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66925"/>
  <mc:AlternateContent xmlns:mc="http://schemas.openxmlformats.org/markup-compatibility/2006">
    <mc:Choice Requires="x15">
      <x15ac:absPath xmlns:x15ac="http://schemas.microsoft.com/office/spreadsheetml/2010/11/ac" url="C:\fitriani\"/>
    </mc:Choice>
  </mc:AlternateContent>
  <xr:revisionPtr revIDLastSave="0" documentId="13_ncr:1_{616FC023-B6BC-4F1A-8FD9-DB4A47E52388}" xr6:coauthVersionLast="47" xr6:coauthVersionMax="47" xr10:uidLastSave="{00000000-0000-0000-0000-000000000000}"/>
  <bookViews>
    <workbookView xWindow="-110" yWindow="-110" windowWidth="19420" windowHeight="10300" xr2:uid="{2AF429CB-6D60-497B-B788-EA97261BFF10}"/>
  </bookViews>
  <sheets>
    <sheet name="Daily Report Bank Makassar" sheetId="1" r:id="rId1"/>
    <sheet name="Payment Schedule" sheetId="7" r:id="rId2"/>
    <sheet name="Petty Cash" sheetId="4" r:id="rId3"/>
    <sheet name="Pembangunan TC Mks" sheetId="5" r:id="rId4"/>
    <sheet name="Balance of stand by cash" sheetId="6" r:id="rId5"/>
  </sheets>
  <externalReferences>
    <externalReference r:id="rId6"/>
    <externalReference r:id="rId7"/>
    <externalReference r:id="rId8"/>
  </externalReferences>
  <definedNames>
    <definedName name="_xlnm._FilterDatabase" localSheetId="0" hidden="1">'Daily Report Bank Makassar'!$A$3:$AH$1051</definedName>
    <definedName name="_xlnm._FilterDatabase" localSheetId="2" hidden="1">'Petty Cash'!$A$7:$J$516</definedName>
    <definedName name="_xlnm.Print_Area" localSheetId="1">'Payment Schedule'!$A$1:$M$81</definedName>
    <definedName name="_xlnm.Print_Area" localSheetId="3">'Pembangunan TC Mks'!$A$90:$J$123</definedName>
    <definedName name="_xlnm.Print_Area" localSheetId="2">'Petty Cash'!$A$1:$J$14</definedName>
    <definedName name="_xlnm.Print_Titles" localSheetId="2">'Petty Cash'!$8:$9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087" i="1" l="1"/>
  <c r="C1088" i="1" s="1"/>
  <c r="C1089" i="1" s="1"/>
  <c r="C1090" i="1" s="1"/>
  <c r="C1091" i="1" s="1"/>
  <c r="C1092" i="1" s="1"/>
  <c r="C1093" i="1" s="1"/>
  <c r="C1094" i="1" s="1"/>
  <c r="C1095" i="1" s="1"/>
  <c r="C1096" i="1" s="1"/>
  <c r="C1097" i="1" s="1"/>
  <c r="C1098" i="1" s="1"/>
  <c r="C1099" i="1" s="1"/>
  <c r="C1100" i="1" s="1"/>
  <c r="C1101" i="1" s="1"/>
  <c r="E297" i="1"/>
  <c r="I53" i="7" l="1"/>
  <c r="I30" i="7"/>
  <c r="E306" i="1" l="1"/>
  <c r="E296" i="1"/>
  <c r="J522" i="4" l="1"/>
  <c r="J523" i="4"/>
  <c r="J524" i="4"/>
  <c r="J525" i="4"/>
  <c r="I36" i="7" l="1"/>
  <c r="L36" i="7"/>
  <c r="A57" i="7"/>
  <c r="A58" i="7" s="1"/>
  <c r="I59" i="7"/>
  <c r="J59" i="7"/>
  <c r="K59" i="7"/>
  <c r="L59" i="7"/>
  <c r="A63" i="7"/>
  <c r="A64" i="7" s="1"/>
  <c r="I65" i="7"/>
  <c r="J65" i="7"/>
  <c r="K65" i="7"/>
  <c r="L65" i="7"/>
  <c r="A9" i="6"/>
  <c r="E9" i="6"/>
  <c r="J10" i="6"/>
  <c r="J11" i="6" s="1"/>
  <c r="J12" i="6" s="1"/>
  <c r="J13" i="6" s="1"/>
  <c r="J14" i="6" s="1"/>
  <c r="J15" i="6" s="1"/>
  <c r="J16" i="6" s="1"/>
  <c r="J17" i="6" s="1"/>
  <c r="J18" i="6" s="1"/>
  <c r="J19" i="6" s="1"/>
  <c r="J20" i="6" s="1"/>
  <c r="J21" i="6" s="1"/>
  <c r="J22" i="6" s="1"/>
  <c r="J23" i="6" s="1"/>
  <c r="J24" i="6" s="1"/>
  <c r="J25" i="6" s="1"/>
  <c r="J26" i="6" s="1"/>
  <c r="J27" i="6" s="1"/>
  <c r="J28" i="6" s="1"/>
  <c r="J29" i="6" s="1"/>
  <c r="J30" i="6" s="1"/>
  <c r="J31" i="6" s="1"/>
  <c r="J32" i="6" s="1"/>
  <c r="J33" i="6" s="1"/>
  <c r="J34" i="6" s="1"/>
  <c r="J35" i="6" s="1"/>
  <c r="J36" i="6" s="1"/>
  <c r="J37" i="6" s="1"/>
  <c r="J38" i="6" s="1"/>
  <c r="J39" i="6" s="1"/>
  <c r="J40" i="6" s="1"/>
  <c r="J41" i="6" s="1"/>
  <c r="J42" i="6" s="1"/>
  <c r="J43" i="6" s="1"/>
  <c r="J44" i="6" s="1"/>
  <c r="J45" i="6" s="1"/>
  <c r="J46" i="6" s="1"/>
  <c r="J47" i="6" s="1"/>
  <c r="J48" i="6" s="1"/>
  <c r="J49" i="6" s="1"/>
  <c r="J50" i="6" s="1"/>
  <c r="J51" i="6" s="1"/>
  <c r="J52" i="6" s="1"/>
  <c r="J53" i="6" s="1"/>
  <c r="J54" i="6" s="1"/>
  <c r="J55" i="6" s="1"/>
  <c r="J56" i="6" s="1"/>
  <c r="J57" i="6" s="1"/>
  <c r="J58" i="6" s="1"/>
  <c r="J59" i="6" s="1"/>
  <c r="J60" i="6" s="1"/>
  <c r="J61" i="6" s="1"/>
  <c r="J62" i="6" s="1"/>
  <c r="J63" i="6" s="1"/>
  <c r="J64" i="6" s="1"/>
  <c r="J65" i="6" s="1"/>
  <c r="J66" i="6" s="1"/>
  <c r="J67" i="6" s="1"/>
  <c r="J68" i="6" s="1"/>
  <c r="J69" i="6" s="1"/>
  <c r="J70" i="6" s="1"/>
  <c r="J71" i="6" s="1"/>
  <c r="J72" i="6" s="1"/>
  <c r="J73" i="6" s="1"/>
  <c r="J74" i="6" s="1"/>
  <c r="J75" i="6" s="1"/>
  <c r="J76" i="6" s="1"/>
  <c r="J77" i="6" s="1"/>
  <c r="J78" i="6" s="1"/>
  <c r="J79" i="6" s="1"/>
  <c r="J80" i="6" s="1"/>
  <c r="J81" i="6" s="1"/>
  <c r="J82" i="6" s="1"/>
  <c r="J83" i="6" s="1"/>
  <c r="J84" i="6" s="1"/>
  <c r="J85" i="6" s="1"/>
  <c r="J86" i="6" s="1"/>
  <c r="J87" i="6" s="1"/>
  <c r="J88" i="6" s="1"/>
  <c r="J89" i="6" s="1"/>
  <c r="J90" i="6" s="1"/>
  <c r="J91" i="6" s="1"/>
  <c r="J92" i="6" s="1"/>
  <c r="J93" i="6" s="1"/>
  <c r="J94" i="6" s="1"/>
  <c r="J95" i="6" s="1"/>
  <c r="J96" i="6" s="1"/>
  <c r="J97" i="6" s="1"/>
  <c r="J98" i="6" s="1"/>
  <c r="J99" i="6" s="1"/>
  <c r="J100" i="6" s="1"/>
  <c r="J101" i="6" s="1"/>
  <c r="J102" i="6" s="1"/>
  <c r="J103" i="6" s="1"/>
  <c r="J104" i="6" s="1"/>
  <c r="J105" i="6" s="1"/>
  <c r="J106" i="6" s="1"/>
  <c r="J107" i="6" s="1"/>
  <c r="J108" i="6" s="1"/>
  <c r="J109" i="6" s="1"/>
  <c r="J110" i="6" s="1"/>
  <c r="J111" i="6" s="1"/>
  <c r="J112" i="6" s="1"/>
  <c r="J113" i="6" s="1"/>
  <c r="J114" i="6" s="1"/>
  <c r="J115" i="6" s="1"/>
  <c r="J116" i="6" s="1"/>
  <c r="J117" i="6" s="1"/>
  <c r="J118" i="6" s="1"/>
  <c r="J119" i="6" s="1"/>
  <c r="J120" i="6" s="1"/>
  <c r="J121" i="6" s="1"/>
  <c r="J122" i="6" s="1"/>
  <c r="J123" i="6" s="1"/>
  <c r="J124" i="6" s="1"/>
  <c r="J125" i="6" s="1"/>
  <c r="J126" i="6" s="1"/>
  <c r="J127" i="6" s="1"/>
  <c r="J128" i="6" s="1"/>
  <c r="J129" i="6" s="1"/>
  <c r="J130" i="6" s="1"/>
  <c r="J131" i="6" s="1"/>
  <c r="J132" i="6" s="1"/>
  <c r="J133" i="6" s="1"/>
  <c r="J134" i="6" s="1"/>
  <c r="J135" i="6" s="1"/>
  <c r="J136" i="6" s="1"/>
  <c r="J137" i="6" s="1"/>
  <c r="J138" i="6" s="1"/>
  <c r="J139" i="6" s="1"/>
  <c r="J140" i="6" s="1"/>
  <c r="J141" i="6" s="1"/>
  <c r="J142" i="6" s="1"/>
  <c r="J143" i="6" s="1"/>
  <c r="J144" i="6" s="1"/>
  <c r="J145" i="6" s="1"/>
  <c r="J146" i="6" s="1"/>
  <c r="J147" i="6" s="1"/>
  <c r="J148" i="6" s="1"/>
  <c r="J149" i="6" s="1"/>
  <c r="J150" i="6" s="1"/>
  <c r="J151" i="6" s="1"/>
  <c r="J152" i="6" s="1"/>
  <c r="J153" i="6" s="1"/>
  <c r="J154" i="6" s="1"/>
  <c r="J155" i="6" s="1"/>
  <c r="J156" i="6" s="1"/>
  <c r="J157" i="6" s="1"/>
  <c r="J158" i="6" s="1"/>
  <c r="J159" i="6" s="1"/>
  <c r="J160" i="6" s="1"/>
  <c r="J161" i="6" s="1"/>
  <c r="J162" i="6" s="1"/>
  <c r="J163" i="6" s="1"/>
  <c r="J164" i="6" s="1"/>
  <c r="J165" i="6" s="1"/>
  <c r="J166" i="6" s="1"/>
  <c r="J167" i="6" s="1"/>
  <c r="J168" i="6" s="1"/>
  <c r="J169" i="6" s="1"/>
  <c r="J170" i="6" s="1"/>
  <c r="J171" i="6" s="1"/>
  <c r="J172" i="6" s="1"/>
  <c r="J173" i="6" s="1"/>
  <c r="J174" i="6" s="1"/>
  <c r="J175" i="6" s="1"/>
  <c r="J176" i="6" s="1"/>
  <c r="J177" i="6" s="1"/>
  <c r="J178" i="6" s="1"/>
  <c r="J179" i="6" s="1"/>
  <c r="J180" i="6" s="1"/>
  <c r="J181" i="6" s="1"/>
  <c r="J182" i="6" s="1"/>
  <c r="J183" i="6" s="1"/>
  <c r="J184" i="6" s="1"/>
  <c r="J185" i="6" s="1"/>
  <c r="J186" i="6" s="1"/>
  <c r="J187" i="6" s="1"/>
  <c r="J188" i="6" s="1"/>
  <c r="J189" i="6" s="1"/>
  <c r="J190" i="6" s="1"/>
  <c r="J191" i="6" s="1"/>
  <c r="J7" i="5"/>
  <c r="J8" i="5"/>
  <c r="J9" i="5" s="1"/>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J32" i="5" s="1"/>
  <c r="J34" i="5"/>
  <c r="J35" i="5" s="1"/>
  <c r="J36" i="5" s="1"/>
  <c r="J37" i="5" s="1"/>
  <c r="J38" i="5" s="1"/>
  <c r="J39" i="5" s="1"/>
  <c r="J40" i="5" s="1"/>
  <c r="J41" i="5" s="1"/>
  <c r="J42" i="5" s="1"/>
  <c r="J43" i="5" s="1"/>
  <c r="J44" i="5" s="1"/>
  <c r="J45" i="5" s="1"/>
  <c r="J46" i="5" s="1"/>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J73" i="5" s="1"/>
  <c r="J74" i="5" s="1"/>
  <c r="J75" i="5" s="1"/>
  <c r="J76" i="5" s="1"/>
  <c r="J77" i="5" s="1"/>
  <c r="J78" i="5" s="1"/>
  <c r="J79" i="5" s="1"/>
  <c r="J80" i="5" s="1"/>
  <c r="J81" i="5" s="1"/>
  <c r="J82" i="5" s="1"/>
  <c r="J83" i="5" s="1"/>
  <c r="J84" i="5" s="1"/>
  <c r="J85" i="5" s="1"/>
  <c r="J86" i="5" s="1"/>
  <c r="J87" i="5" s="1"/>
  <c r="J88" i="5" s="1"/>
  <c r="J89" i="5" s="1"/>
  <c r="J90" i="5" s="1"/>
  <c r="J91" i="5" s="1"/>
  <c r="J92" i="5" s="1"/>
  <c r="J93" i="5" s="1"/>
  <c r="J94" i="5" s="1"/>
  <c r="J95" i="5" s="1"/>
  <c r="J96" i="5" s="1"/>
  <c r="J97" i="5" s="1"/>
  <c r="J98" i="5" s="1"/>
  <c r="J99" i="5" s="1"/>
  <c r="J100" i="5" s="1"/>
  <c r="J101" i="5" s="1"/>
  <c r="J102" i="5" s="1"/>
  <c r="J103" i="5" s="1"/>
  <c r="J104" i="5" s="1"/>
  <c r="J105" i="5" s="1"/>
  <c r="J106" i="5" s="1"/>
  <c r="J107" i="5" s="1"/>
  <c r="J108" i="5" s="1"/>
  <c r="J109" i="5" s="1"/>
  <c r="J110" i="5" s="1"/>
  <c r="J111" i="5" s="1"/>
  <c r="J112" i="5" s="1"/>
  <c r="J113" i="5" s="1"/>
  <c r="J114" i="5" s="1"/>
  <c r="J115" i="5" s="1"/>
  <c r="J116" i="5" s="1"/>
  <c r="J117" i="5" s="1"/>
  <c r="J118" i="5" s="1"/>
  <c r="J119" i="5" s="1"/>
  <c r="J120" i="5" s="1"/>
  <c r="J121" i="5" s="1"/>
  <c r="J122" i="5" s="1"/>
  <c r="J123" i="5" s="1"/>
  <c r="J124" i="5" s="1"/>
  <c r="J125" i="5" s="1"/>
  <c r="J126" i="5" s="1"/>
  <c r="J127" i="5" s="1"/>
  <c r="J128" i="5" s="1"/>
  <c r="J129" i="5" s="1"/>
  <c r="J130" i="5" s="1"/>
  <c r="J131" i="5" s="1"/>
  <c r="J132" i="5" s="1"/>
  <c r="J133" i="5" s="1"/>
  <c r="J134" i="5" s="1"/>
  <c r="J135" i="5" s="1"/>
  <c r="J136" i="5" s="1"/>
  <c r="J137" i="5" s="1"/>
  <c r="J138" i="5" s="1"/>
  <c r="J139" i="5" s="1"/>
  <c r="J140" i="5" s="1"/>
  <c r="J141" i="5" s="1"/>
  <c r="J142" i="5" s="1"/>
  <c r="J143" i="5" s="1"/>
  <c r="J144" i="5" s="1"/>
  <c r="J145" i="5" s="1"/>
  <c r="J146" i="5" s="1"/>
  <c r="J147" i="5" s="1"/>
  <c r="J148" i="5" s="1"/>
  <c r="J149" i="5" s="1"/>
  <c r="J150" i="5" s="1"/>
  <c r="J151" i="5" s="1"/>
  <c r="J152" i="5" s="1"/>
  <c r="J153" i="5" s="1"/>
  <c r="J154" i="5" s="1"/>
  <c r="J155" i="5" s="1"/>
  <c r="J156" i="5" s="1"/>
  <c r="J157" i="5" s="1"/>
  <c r="J158" i="5" s="1"/>
  <c r="J159" i="5" s="1"/>
  <c r="J160" i="5" s="1"/>
  <c r="J161" i="5" s="1"/>
  <c r="J162" i="5" s="1"/>
  <c r="J163" i="5" s="1"/>
  <c r="J164" i="5" s="1"/>
  <c r="J165" i="5" s="1"/>
  <c r="J166" i="5" s="1"/>
  <c r="J167" i="5" s="1"/>
  <c r="J168" i="5" s="1"/>
  <c r="J169" i="5" s="1"/>
  <c r="J170" i="5" s="1"/>
  <c r="J171" i="5" s="1"/>
  <c r="J172" i="5" s="1"/>
  <c r="J173" i="5" s="1"/>
  <c r="J174" i="5" s="1"/>
  <c r="J175" i="5" s="1"/>
  <c r="J176" i="5" s="1"/>
  <c r="J177" i="5" s="1"/>
  <c r="J178" i="5" s="1"/>
  <c r="J179" i="5" s="1"/>
  <c r="J180" i="5" s="1"/>
  <c r="J181" i="5" s="1"/>
  <c r="J182" i="5" s="1"/>
  <c r="J183" i="5" s="1"/>
  <c r="J184" i="5" s="1"/>
  <c r="J185" i="5" s="1"/>
  <c r="J186" i="5" s="1"/>
  <c r="J187" i="5" s="1"/>
  <c r="J188" i="5" s="1"/>
  <c r="J189" i="5" s="1"/>
  <c r="J190" i="5" s="1"/>
  <c r="J191" i="5" s="1"/>
  <c r="J10" i="4"/>
  <c r="J11" i="4"/>
  <c r="J12" i="4" s="1"/>
  <c r="J13" i="4" s="1"/>
  <c r="J14" i="4" s="1"/>
  <c r="J15" i="4" s="1"/>
  <c r="J16" i="4" s="1"/>
  <c r="J17" i="4" s="1"/>
  <c r="J18" i="4" s="1"/>
  <c r="J19" i="4" s="1"/>
  <c r="J20" i="4" s="1"/>
  <c r="J21" i="4" s="1"/>
  <c r="J22" i="4" s="1"/>
  <c r="J23" i="4" s="1"/>
  <c r="J24" i="4" s="1"/>
  <c r="J25" i="4" s="1"/>
  <c r="J26" i="4" s="1"/>
  <c r="J27" i="4" s="1"/>
  <c r="J28" i="4" s="1"/>
  <c r="J29" i="4" s="1"/>
  <c r="J30" i="4" s="1"/>
  <c r="J31" i="4" s="1"/>
  <c r="J32" i="4" s="1"/>
  <c r="J33" i="4" s="1"/>
  <c r="J34" i="4" s="1"/>
  <c r="J35" i="4" s="1"/>
  <c r="J36" i="4" s="1"/>
  <c r="J37" i="4" s="1"/>
  <c r="J38" i="4" s="1"/>
  <c r="J39" i="4" s="1"/>
  <c r="J40" i="4" s="1"/>
  <c r="J41" i="4" s="1"/>
  <c r="J42" i="4" s="1"/>
  <c r="J43" i="4" s="1"/>
  <c r="J44" i="4" s="1"/>
  <c r="J45" i="4" s="1"/>
  <c r="J46" i="4" s="1"/>
  <c r="J47" i="4" s="1"/>
  <c r="J48" i="4" s="1"/>
  <c r="J49" i="4" s="1"/>
  <c r="J50" i="4" s="1"/>
  <c r="J51" i="4" s="1"/>
  <c r="J52" i="4" s="1"/>
  <c r="J53" i="4" s="1"/>
  <c r="J54" i="4" s="1"/>
  <c r="J55" i="4" s="1"/>
  <c r="J56" i="4" s="1"/>
  <c r="J57" i="4" s="1"/>
  <c r="J58" i="4" s="1"/>
  <c r="J59" i="4" s="1"/>
  <c r="J60" i="4" s="1"/>
  <c r="J61" i="4" s="1"/>
  <c r="J62" i="4" s="1"/>
  <c r="J63" i="4" s="1"/>
  <c r="J64" i="4" s="1"/>
  <c r="J65" i="4" s="1"/>
  <c r="J66" i="4" s="1"/>
  <c r="J67" i="4" s="1"/>
  <c r="J68" i="4" s="1"/>
  <c r="J69" i="4" s="1"/>
  <c r="J70" i="4" s="1"/>
  <c r="J71" i="4" s="1"/>
  <c r="J72" i="4" s="1"/>
  <c r="J73" i="4" s="1"/>
  <c r="J74" i="4" s="1"/>
  <c r="J75" i="4" s="1"/>
  <c r="J76" i="4" s="1"/>
  <c r="J77" i="4" s="1"/>
  <c r="J526" i="4"/>
  <c r="J527" i="4"/>
  <c r="J528" i="4"/>
  <c r="J529" i="4"/>
  <c r="J532" i="4"/>
  <c r="J533" i="4"/>
  <c r="J534" i="4"/>
  <c r="J535" i="4"/>
  <c r="J536" i="4"/>
  <c r="J537" i="4"/>
  <c r="J538" i="4"/>
  <c r="T7" i="1"/>
  <c r="T8" i="1" s="1"/>
  <c r="T9" i="1" s="1"/>
  <c r="T10" i="1" s="1"/>
  <c r="T11" i="1" s="1"/>
  <c r="T12" i="1" s="1"/>
  <c r="T13" i="1" s="1"/>
  <c r="T14" i="1" s="1"/>
  <c r="T15" i="1" s="1"/>
  <c r="T16" i="1" s="1"/>
  <c r="T17" i="1" s="1"/>
  <c r="T18" i="1" s="1"/>
  <c r="T19" i="1" s="1"/>
  <c r="T20" i="1" s="1"/>
  <c r="T21" i="1" s="1"/>
  <c r="T22" i="1" s="1"/>
  <c r="T23" i="1" s="1"/>
  <c r="T24" i="1" s="1"/>
  <c r="T25" i="1" s="1"/>
  <c r="T26" i="1" s="1"/>
  <c r="T27" i="1" s="1"/>
  <c r="T28" i="1" s="1"/>
  <c r="T29" i="1" s="1"/>
  <c r="T30" i="1" s="1"/>
  <c r="T31" i="1" s="1"/>
  <c r="T32" i="1" s="1"/>
  <c r="T33" i="1" s="1"/>
  <c r="T34" i="1" s="1"/>
  <c r="T35" i="1" s="1"/>
  <c r="T36" i="1" s="1"/>
  <c r="T37" i="1" s="1"/>
  <c r="T38" i="1" s="1"/>
  <c r="T39" i="1" s="1"/>
  <c r="T40" i="1" s="1"/>
  <c r="T41" i="1" s="1"/>
  <c r="T42" i="1" s="1"/>
  <c r="T43" i="1" s="1"/>
  <c r="T44" i="1" s="1"/>
  <c r="T45" i="1" s="1"/>
  <c r="T46" i="1" s="1"/>
  <c r="T47" i="1" s="1"/>
  <c r="T48" i="1" s="1"/>
  <c r="T49" i="1" s="1"/>
  <c r="T50" i="1" s="1"/>
  <c r="T51" i="1" s="1"/>
  <c r="T52" i="1" s="1"/>
  <c r="T53" i="1" s="1"/>
  <c r="T54" i="1" s="1"/>
  <c r="T55" i="1" s="1"/>
  <c r="T56" i="1" s="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T221" i="1" s="1"/>
  <c r="T222" i="1" s="1"/>
  <c r="T223" i="1" s="1"/>
  <c r="T224" i="1" s="1"/>
  <c r="T225" i="1" s="1"/>
  <c r="T226" i="1" s="1"/>
  <c r="T227" i="1" s="1"/>
  <c r="T228" i="1" s="1"/>
  <c r="T229" i="1" s="1"/>
  <c r="T230" i="1" s="1"/>
  <c r="T231" i="1" s="1"/>
  <c r="T232" i="1" s="1"/>
  <c r="T233" i="1" s="1"/>
  <c r="T234" i="1" s="1"/>
  <c r="T235" i="1" s="1"/>
  <c r="T236" i="1" s="1"/>
  <c r="T237" i="1" s="1"/>
  <c r="T238" i="1" s="1"/>
  <c r="T239" i="1" s="1"/>
  <c r="T240" i="1" s="1"/>
  <c r="T241" i="1" s="1"/>
  <c r="T242" i="1" s="1"/>
  <c r="T243" i="1" s="1"/>
  <c r="T244" i="1" s="1"/>
  <c r="T245" i="1" s="1"/>
  <c r="T246" i="1" s="1"/>
  <c r="T247" i="1" s="1"/>
  <c r="T248" i="1" s="1"/>
  <c r="T249" i="1" s="1"/>
  <c r="T250" i="1" s="1"/>
  <c r="T251" i="1" s="1"/>
  <c r="T252" i="1" s="1"/>
  <c r="T253" i="1" s="1"/>
  <c r="T254" i="1" s="1"/>
  <c r="T255" i="1" s="1"/>
  <c r="T256" i="1" s="1"/>
  <c r="T257" i="1" s="1"/>
  <c r="T258" i="1" s="1"/>
  <c r="T259" i="1" s="1"/>
  <c r="T260" i="1" s="1"/>
  <c r="T261" i="1" s="1"/>
  <c r="T262" i="1" s="1"/>
  <c r="T263" i="1" s="1"/>
  <c r="T264" i="1" s="1"/>
  <c r="T265" i="1" s="1"/>
  <c r="T266" i="1" s="1"/>
  <c r="T267" i="1" s="1"/>
  <c r="T268" i="1" s="1"/>
  <c r="T269" i="1" s="1"/>
  <c r="T270" i="1" s="1"/>
  <c r="T271" i="1" s="1"/>
  <c r="T272" i="1" s="1"/>
  <c r="T273" i="1" s="1"/>
  <c r="T274" i="1" s="1"/>
  <c r="T275" i="1" s="1"/>
  <c r="T276" i="1" s="1"/>
  <c r="T277" i="1" s="1"/>
  <c r="T278" i="1" s="1"/>
  <c r="T279" i="1" s="1"/>
  <c r="T280" i="1" s="1"/>
  <c r="T281" i="1" s="1"/>
  <c r="T282" i="1" s="1"/>
  <c r="T283" i="1" s="1"/>
  <c r="T284" i="1" s="1"/>
  <c r="T285" i="1" s="1"/>
  <c r="T286" i="1" s="1"/>
  <c r="T287" i="1" s="1"/>
  <c r="T288" i="1" s="1"/>
  <c r="T289" i="1" s="1"/>
  <c r="T290" i="1" s="1"/>
  <c r="T291" i="1" s="1"/>
  <c r="T292" i="1" s="1"/>
  <c r="T293" i="1" s="1"/>
  <c r="T294" i="1" s="1"/>
  <c r="T295" i="1" s="1"/>
  <c r="T296" i="1" s="1"/>
  <c r="T297" i="1" s="1"/>
  <c r="T298" i="1" s="1"/>
  <c r="T299" i="1" s="1"/>
  <c r="T300" i="1" s="1"/>
  <c r="T301" i="1" s="1"/>
  <c r="T302" i="1" s="1"/>
  <c r="T303" i="1" s="1"/>
  <c r="T304" i="1" s="1"/>
  <c r="T305" i="1" s="1"/>
  <c r="T306" i="1" s="1"/>
  <c r="T307" i="1" s="1"/>
  <c r="T308" i="1" s="1"/>
  <c r="T309" i="1" s="1"/>
  <c r="T310" i="1" s="1"/>
  <c r="T311" i="1" s="1"/>
  <c r="T312" i="1" s="1"/>
  <c r="T313" i="1" s="1"/>
  <c r="T314" i="1" s="1"/>
  <c r="T315" i="1" s="1"/>
  <c r="T316" i="1" s="1"/>
  <c r="T317" i="1" s="1"/>
  <c r="T318" i="1" s="1"/>
  <c r="T319" i="1" s="1"/>
  <c r="T320" i="1" s="1"/>
  <c r="T321" i="1" s="1"/>
  <c r="T322" i="1" s="1"/>
  <c r="T323" i="1" s="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T421" i="1" s="1"/>
  <c r="T422" i="1" s="1"/>
  <c r="T423" i="1" s="1"/>
  <c r="T424" i="1" s="1"/>
  <c r="T425" i="1" s="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T535" i="1" s="1"/>
  <c r="T536" i="1" s="1"/>
  <c r="T537" i="1" s="1"/>
  <c r="T538" i="1" s="1"/>
  <c r="T539" i="1" s="1"/>
  <c r="T540" i="1" s="1"/>
  <c r="T541" i="1" s="1"/>
  <c r="T542" i="1" s="1"/>
  <c r="T543" i="1" s="1"/>
  <c r="T544" i="1" s="1"/>
  <c r="T545" i="1" s="1"/>
  <c r="T546" i="1" s="1"/>
  <c r="T547" i="1" s="1"/>
  <c r="T548" i="1" s="1"/>
  <c r="T549" i="1" s="1"/>
  <c r="T550" i="1" s="1"/>
  <c r="T551" i="1" s="1"/>
  <c r="T552" i="1" s="1"/>
  <c r="T553" i="1" s="1"/>
  <c r="T554" i="1" s="1"/>
  <c r="T555" i="1" s="1"/>
  <c r="T556" i="1" s="1"/>
  <c r="T557" i="1" s="1"/>
  <c r="T558" i="1" s="1"/>
  <c r="T559" i="1" s="1"/>
  <c r="T560" i="1" s="1"/>
  <c r="T561" i="1" s="1"/>
  <c r="T562" i="1" s="1"/>
  <c r="T563" i="1" s="1"/>
  <c r="T564" i="1" s="1"/>
  <c r="T565" i="1" s="1"/>
  <c r="T566" i="1" s="1"/>
  <c r="T567" i="1" s="1"/>
  <c r="T568" i="1" s="1"/>
  <c r="T569" i="1" s="1"/>
  <c r="T570" i="1" s="1"/>
  <c r="T571" i="1" s="1"/>
  <c r="T572" i="1" s="1"/>
  <c r="T573" i="1" s="1"/>
  <c r="T574" i="1" s="1"/>
  <c r="T575" i="1" s="1"/>
  <c r="T576" i="1" s="1"/>
  <c r="T577" i="1" s="1"/>
  <c r="T578" i="1" s="1"/>
  <c r="T579" i="1" s="1"/>
  <c r="T580" i="1" s="1"/>
  <c r="T581" i="1" s="1"/>
  <c r="T582" i="1" s="1"/>
  <c r="T583" i="1" s="1"/>
  <c r="T584" i="1" s="1"/>
  <c r="T585" i="1" s="1"/>
  <c r="T586" i="1" s="1"/>
  <c r="T587" i="1" s="1"/>
  <c r="T588" i="1" s="1"/>
  <c r="T589" i="1" s="1"/>
  <c r="T590" i="1" s="1"/>
  <c r="T591" i="1" s="1"/>
  <c r="T592" i="1" s="1"/>
  <c r="T593" i="1" s="1"/>
  <c r="T594" i="1" s="1"/>
  <c r="T595" i="1" s="1"/>
  <c r="T596" i="1" s="1"/>
  <c r="T597" i="1" s="1"/>
  <c r="T598" i="1" s="1"/>
  <c r="T599" i="1" s="1"/>
  <c r="T600" i="1" s="1"/>
  <c r="T601" i="1" s="1"/>
  <c r="T602" i="1" s="1"/>
  <c r="T603" i="1" s="1"/>
  <c r="T604" i="1" s="1"/>
  <c r="T605" i="1" s="1"/>
  <c r="T606" i="1" s="1"/>
  <c r="T607" i="1" s="1"/>
  <c r="T608" i="1" s="1"/>
  <c r="T609" i="1" s="1"/>
  <c r="T610" i="1" s="1"/>
  <c r="T611" i="1" s="1"/>
  <c r="T612" i="1" s="1"/>
  <c r="T613" i="1" s="1"/>
  <c r="T614" i="1" s="1"/>
  <c r="T615" i="1" s="1"/>
  <c r="T616" i="1" s="1"/>
  <c r="T617" i="1" s="1"/>
  <c r="T618" i="1" s="1"/>
  <c r="T619" i="1" s="1"/>
  <c r="T620" i="1" s="1"/>
  <c r="T621" i="1" s="1"/>
  <c r="T622" i="1" s="1"/>
  <c r="T623" i="1" s="1"/>
  <c r="T624" i="1" s="1"/>
  <c r="T625" i="1" s="1"/>
  <c r="T626" i="1" s="1"/>
  <c r="T627" i="1" s="1"/>
  <c r="T628" i="1" s="1"/>
  <c r="T629" i="1" s="1"/>
  <c r="T630" i="1" s="1"/>
  <c r="T631" i="1" s="1"/>
  <c r="T632" i="1" s="1"/>
  <c r="T633" i="1" s="1"/>
  <c r="T634" i="1" s="1"/>
  <c r="T635" i="1" s="1"/>
  <c r="T636" i="1" s="1"/>
  <c r="T637" i="1" s="1"/>
  <c r="T638" i="1" s="1"/>
  <c r="T639" i="1" s="1"/>
  <c r="T640" i="1" s="1"/>
  <c r="T641" i="1" s="1"/>
  <c r="T642" i="1" s="1"/>
  <c r="T643" i="1" s="1"/>
  <c r="T644" i="1" s="1"/>
  <c r="T645" i="1" s="1"/>
  <c r="T646" i="1" s="1"/>
  <c r="T647" i="1" s="1"/>
  <c r="T648" i="1" s="1"/>
  <c r="T649" i="1" s="1"/>
  <c r="T650" i="1" s="1"/>
  <c r="T651" i="1" s="1"/>
  <c r="T652" i="1" s="1"/>
  <c r="T653" i="1" s="1"/>
  <c r="T654" i="1" s="1"/>
  <c r="T655" i="1" s="1"/>
  <c r="T656" i="1" s="1"/>
  <c r="T657" i="1" s="1"/>
  <c r="T658" i="1" s="1"/>
  <c r="T659" i="1" s="1"/>
  <c r="T660" i="1" s="1"/>
  <c r="T661" i="1" s="1"/>
  <c r="T662" i="1" s="1"/>
  <c r="T663" i="1" s="1"/>
  <c r="T664" i="1" s="1"/>
  <c r="T665" i="1" s="1"/>
  <c r="T666" i="1" s="1"/>
  <c r="T667" i="1" s="1"/>
  <c r="T668" i="1" s="1"/>
  <c r="T669" i="1" s="1"/>
  <c r="T670" i="1" s="1"/>
  <c r="T671" i="1" s="1"/>
  <c r="T672" i="1" s="1"/>
  <c r="T673" i="1" s="1"/>
  <c r="T674" i="1" s="1"/>
  <c r="T675" i="1" s="1"/>
  <c r="T676" i="1" s="1"/>
  <c r="T677" i="1" s="1"/>
  <c r="T678" i="1" s="1"/>
  <c r="T679" i="1" s="1"/>
  <c r="T680" i="1" s="1"/>
  <c r="T681" i="1" s="1"/>
  <c r="T682" i="1" s="1"/>
  <c r="T683" i="1" s="1"/>
  <c r="T684" i="1" s="1"/>
  <c r="T685" i="1" s="1"/>
  <c r="T686" i="1" s="1"/>
  <c r="T687" i="1" s="1"/>
  <c r="T688" i="1" s="1"/>
  <c r="T689" i="1" s="1"/>
  <c r="T690" i="1" s="1"/>
  <c r="T691" i="1" s="1"/>
  <c r="T692" i="1" s="1"/>
  <c r="T693" i="1" s="1"/>
  <c r="T694" i="1" s="1"/>
  <c r="T695" i="1" s="1"/>
  <c r="T696" i="1" s="1"/>
  <c r="T697" i="1" s="1"/>
  <c r="T698" i="1" s="1"/>
  <c r="T699" i="1" s="1"/>
  <c r="T700" i="1" s="1"/>
  <c r="T701" i="1" s="1"/>
  <c r="T702" i="1" s="1"/>
  <c r="T703" i="1" s="1"/>
  <c r="T704" i="1" s="1"/>
  <c r="T705" i="1" s="1"/>
  <c r="T706" i="1" s="1"/>
  <c r="T707" i="1" s="1"/>
  <c r="T708" i="1" s="1"/>
  <c r="T709" i="1" s="1"/>
  <c r="T710" i="1" s="1"/>
  <c r="T711" i="1" s="1"/>
  <c r="T712" i="1" s="1"/>
  <c r="T713" i="1" s="1"/>
  <c r="T714" i="1" s="1"/>
  <c r="T715" i="1" s="1"/>
  <c r="T716" i="1" s="1"/>
  <c r="T717" i="1" s="1"/>
  <c r="T718" i="1" s="1"/>
  <c r="T719" i="1" s="1"/>
  <c r="T720" i="1" s="1"/>
  <c r="T721" i="1" s="1"/>
  <c r="T722" i="1" s="1"/>
  <c r="T723" i="1" s="1"/>
  <c r="T724" i="1" s="1"/>
  <c r="T725" i="1" s="1"/>
  <c r="T726" i="1" s="1"/>
  <c r="T727" i="1" s="1"/>
  <c r="T728" i="1" s="1"/>
  <c r="T729" i="1" s="1"/>
  <c r="T730" i="1" s="1"/>
  <c r="T731" i="1" s="1"/>
  <c r="T732" i="1" s="1"/>
  <c r="T733" i="1" s="1"/>
  <c r="T734" i="1" s="1"/>
  <c r="T735" i="1" s="1"/>
  <c r="T736" i="1" s="1"/>
  <c r="T737" i="1" s="1"/>
  <c r="T738" i="1" s="1"/>
  <c r="T739" i="1" s="1"/>
  <c r="T740" i="1" s="1"/>
  <c r="T741" i="1" s="1"/>
  <c r="T742" i="1" s="1"/>
  <c r="T743" i="1" s="1"/>
  <c r="T744" i="1" s="1"/>
  <c r="T745" i="1" s="1"/>
  <c r="T746" i="1" s="1"/>
  <c r="T747" i="1" s="1"/>
  <c r="T748" i="1" s="1"/>
  <c r="T749" i="1" s="1"/>
  <c r="T750" i="1" s="1"/>
  <c r="T751" i="1" s="1"/>
  <c r="T752" i="1" s="1"/>
  <c r="T753" i="1" s="1"/>
  <c r="T754" i="1" s="1"/>
  <c r="T755" i="1" s="1"/>
  <c r="T756" i="1" s="1"/>
  <c r="T757" i="1" s="1"/>
  <c r="T758" i="1" s="1"/>
  <c r="T759" i="1" s="1"/>
  <c r="T760" i="1" s="1"/>
  <c r="T761" i="1" s="1"/>
  <c r="T762" i="1" s="1"/>
  <c r="T763" i="1" s="1"/>
  <c r="T764" i="1" s="1"/>
  <c r="T765" i="1" s="1"/>
  <c r="T766" i="1" s="1"/>
  <c r="T767" i="1" s="1"/>
  <c r="T768" i="1" s="1"/>
  <c r="T769" i="1" s="1"/>
  <c r="T770" i="1" s="1"/>
  <c r="T771" i="1" s="1"/>
  <c r="T772" i="1" s="1"/>
  <c r="T773" i="1" s="1"/>
  <c r="T774" i="1" s="1"/>
  <c r="T775" i="1" s="1"/>
  <c r="T776" i="1" s="1"/>
  <c r="T777" i="1" s="1"/>
  <c r="T778" i="1" s="1"/>
  <c r="T779" i="1" s="1"/>
  <c r="T780" i="1" s="1"/>
  <c r="T781" i="1" s="1"/>
  <c r="T782" i="1" s="1"/>
  <c r="T783" i="1" s="1"/>
  <c r="T784" i="1" s="1"/>
  <c r="T785" i="1" s="1"/>
  <c r="T786" i="1" s="1"/>
  <c r="T787" i="1" s="1"/>
  <c r="T788" i="1" s="1"/>
  <c r="T789" i="1" s="1"/>
  <c r="T790" i="1" s="1"/>
  <c r="T791" i="1" s="1"/>
  <c r="T792" i="1" s="1"/>
  <c r="T793" i="1" s="1"/>
  <c r="T794" i="1" s="1"/>
  <c r="T795" i="1" s="1"/>
  <c r="T796" i="1" s="1"/>
  <c r="T797" i="1" s="1"/>
  <c r="T798" i="1" s="1"/>
  <c r="T799" i="1" s="1"/>
  <c r="T800" i="1" s="1"/>
  <c r="T801" i="1" s="1"/>
  <c r="T802" i="1" s="1"/>
  <c r="T803" i="1" s="1"/>
  <c r="T804" i="1" s="1"/>
  <c r="T805" i="1" s="1"/>
  <c r="T806" i="1" s="1"/>
  <c r="T807" i="1" s="1"/>
  <c r="T808" i="1" s="1"/>
  <c r="T809" i="1" s="1"/>
  <c r="T810" i="1" s="1"/>
  <c r="T811" i="1" s="1"/>
  <c r="T812" i="1" s="1"/>
  <c r="T813" i="1" s="1"/>
  <c r="T814" i="1" s="1"/>
  <c r="T815" i="1" s="1"/>
  <c r="T816" i="1" s="1"/>
  <c r="T817" i="1" s="1"/>
  <c r="T818" i="1" s="1"/>
  <c r="T819" i="1" s="1"/>
  <c r="T820" i="1" s="1"/>
  <c r="T821" i="1" s="1"/>
  <c r="T822" i="1" s="1"/>
  <c r="T823" i="1" s="1"/>
  <c r="T824" i="1" s="1"/>
  <c r="T825" i="1" s="1"/>
  <c r="T826" i="1" s="1"/>
  <c r="T827" i="1" s="1"/>
  <c r="T828" i="1" s="1"/>
  <c r="T829" i="1" s="1"/>
  <c r="T830" i="1" s="1"/>
  <c r="T831" i="1" s="1"/>
  <c r="T832" i="1" s="1"/>
  <c r="T833" i="1" s="1"/>
  <c r="T834" i="1" s="1"/>
  <c r="T835" i="1" s="1"/>
  <c r="T836" i="1" s="1"/>
  <c r="T837" i="1" s="1"/>
  <c r="T838" i="1" s="1"/>
  <c r="T839" i="1" s="1"/>
  <c r="T840" i="1" s="1"/>
  <c r="T841" i="1" s="1"/>
  <c r="T842" i="1" s="1"/>
  <c r="T843" i="1" s="1"/>
  <c r="T844" i="1" s="1"/>
  <c r="T845" i="1" s="1"/>
  <c r="T846" i="1" s="1"/>
  <c r="T847" i="1" s="1"/>
  <c r="T848" i="1" s="1"/>
  <c r="T849" i="1" s="1"/>
  <c r="T850" i="1" s="1"/>
  <c r="T851" i="1" s="1"/>
  <c r="T852" i="1" s="1"/>
  <c r="T853" i="1" s="1"/>
  <c r="T854" i="1" s="1"/>
  <c r="T855" i="1" s="1"/>
  <c r="T856" i="1" s="1"/>
  <c r="T857" i="1" s="1"/>
  <c r="T858" i="1" s="1"/>
  <c r="T859" i="1" s="1"/>
  <c r="T860" i="1" s="1"/>
  <c r="T861" i="1" s="1"/>
  <c r="T862" i="1" s="1"/>
  <c r="T863" i="1" s="1"/>
  <c r="T864" i="1" s="1"/>
  <c r="T865" i="1" s="1"/>
  <c r="T866" i="1" s="1"/>
  <c r="T867" i="1" s="1"/>
  <c r="T868" i="1" s="1"/>
  <c r="T869" i="1" s="1"/>
  <c r="T870" i="1" s="1"/>
  <c r="T871" i="1" s="1"/>
  <c r="T872" i="1" s="1"/>
  <c r="T873" i="1" s="1"/>
  <c r="T874" i="1" s="1"/>
  <c r="T875" i="1" s="1"/>
  <c r="T876" i="1" s="1"/>
  <c r="T877" i="1" s="1"/>
  <c r="T878" i="1" s="1"/>
  <c r="T879" i="1" s="1"/>
  <c r="T880" i="1" s="1"/>
  <c r="T881" i="1" s="1"/>
  <c r="T882" i="1" s="1"/>
  <c r="T883" i="1" s="1"/>
  <c r="T884" i="1" s="1"/>
  <c r="T885" i="1" s="1"/>
  <c r="T886" i="1" s="1"/>
  <c r="T887" i="1" s="1"/>
  <c r="T888" i="1" s="1"/>
  <c r="T889" i="1" s="1"/>
  <c r="T890" i="1" s="1"/>
  <c r="T891" i="1" s="1"/>
  <c r="T892" i="1" s="1"/>
  <c r="T893" i="1" s="1"/>
  <c r="T894" i="1" s="1"/>
  <c r="T895" i="1" s="1"/>
  <c r="T896" i="1" s="1"/>
  <c r="T897" i="1" s="1"/>
  <c r="T898" i="1" s="1"/>
  <c r="T899" i="1" s="1"/>
  <c r="T900" i="1" s="1"/>
  <c r="T901" i="1" s="1"/>
  <c r="T902" i="1" s="1"/>
  <c r="T903" i="1" s="1"/>
  <c r="T904" i="1" s="1"/>
  <c r="T905" i="1" s="1"/>
  <c r="T906" i="1" s="1"/>
  <c r="T907" i="1" s="1"/>
  <c r="T908" i="1" s="1"/>
  <c r="T909" i="1" s="1"/>
  <c r="T910" i="1" s="1"/>
  <c r="T911" i="1" s="1"/>
  <c r="T912" i="1" s="1"/>
  <c r="T913" i="1" s="1"/>
  <c r="T914" i="1" s="1"/>
  <c r="T915" i="1" s="1"/>
  <c r="T916" i="1" s="1"/>
  <c r="T917" i="1" s="1"/>
  <c r="T918" i="1" s="1"/>
  <c r="T919" i="1" s="1"/>
  <c r="T920" i="1" s="1"/>
  <c r="T921" i="1" s="1"/>
  <c r="T922" i="1" s="1"/>
  <c r="T923" i="1" s="1"/>
  <c r="T924" i="1" s="1"/>
  <c r="T925" i="1" s="1"/>
  <c r="T926" i="1" s="1"/>
  <c r="T927" i="1" s="1"/>
  <c r="T928" i="1" s="1"/>
  <c r="T929" i="1" s="1"/>
  <c r="T930" i="1" s="1"/>
  <c r="T931" i="1" s="1"/>
  <c r="T932" i="1" s="1"/>
  <c r="T933" i="1" s="1"/>
  <c r="T934" i="1" s="1"/>
  <c r="T935" i="1" s="1"/>
  <c r="T936" i="1" s="1"/>
  <c r="T937" i="1" s="1"/>
  <c r="T938" i="1" s="1"/>
  <c r="T939" i="1" s="1"/>
  <c r="T940" i="1" s="1"/>
  <c r="T941" i="1" s="1"/>
  <c r="T942" i="1" s="1"/>
  <c r="T943" i="1" s="1"/>
  <c r="T944" i="1" s="1"/>
  <c r="T945" i="1" s="1"/>
  <c r="T946" i="1" s="1"/>
  <c r="T947" i="1" s="1"/>
  <c r="T948" i="1" s="1"/>
  <c r="T949" i="1" s="1"/>
  <c r="T950" i="1" s="1"/>
  <c r="T951" i="1" s="1"/>
  <c r="T952" i="1" s="1"/>
  <c r="T953" i="1" s="1"/>
  <c r="T954" i="1" s="1"/>
  <c r="T955" i="1" s="1"/>
  <c r="T956" i="1" s="1"/>
  <c r="T957" i="1" s="1"/>
  <c r="T958" i="1" s="1"/>
  <c r="T959" i="1" s="1"/>
  <c r="T960" i="1" s="1"/>
  <c r="T961" i="1" s="1"/>
  <c r="T962" i="1" s="1"/>
  <c r="T963" i="1" s="1"/>
  <c r="T964" i="1" s="1"/>
  <c r="T965" i="1" s="1"/>
  <c r="T966" i="1" s="1"/>
  <c r="T967" i="1" s="1"/>
  <c r="T968" i="1" s="1"/>
  <c r="T969" i="1" s="1"/>
  <c r="T970" i="1" s="1"/>
  <c r="T971" i="1" s="1"/>
  <c r="T972" i="1" s="1"/>
  <c r="T973" i="1" s="1"/>
  <c r="T974" i="1" s="1"/>
  <c r="T975" i="1" s="1"/>
  <c r="T976" i="1" s="1"/>
  <c r="T977" i="1" s="1"/>
  <c r="T978" i="1" s="1"/>
  <c r="T979" i="1" s="1"/>
  <c r="T980" i="1" s="1"/>
  <c r="T981" i="1" s="1"/>
  <c r="T982" i="1" s="1"/>
  <c r="T983" i="1" s="1"/>
  <c r="T984" i="1" s="1"/>
  <c r="T985" i="1" s="1"/>
  <c r="T986" i="1" s="1"/>
  <c r="T987" i="1" s="1"/>
  <c r="T988" i="1" s="1"/>
  <c r="T989" i="1" s="1"/>
  <c r="T990" i="1" s="1"/>
  <c r="T991" i="1" s="1"/>
  <c r="T992" i="1" s="1"/>
  <c r="T993" i="1" s="1"/>
  <c r="T994" i="1" s="1"/>
  <c r="T995" i="1" s="1"/>
  <c r="T996" i="1" s="1"/>
  <c r="T997" i="1" s="1"/>
  <c r="T998" i="1" s="1"/>
  <c r="T999" i="1" s="1"/>
  <c r="T1000" i="1" s="1"/>
  <c r="T1001" i="1" s="1"/>
  <c r="T1002" i="1" s="1"/>
  <c r="T1003" i="1" s="1"/>
  <c r="T1004" i="1" s="1"/>
  <c r="T1005" i="1" s="1"/>
  <c r="T1006" i="1" s="1"/>
  <c r="T1007" i="1" s="1"/>
  <c r="T1008" i="1" s="1"/>
  <c r="T1009" i="1" s="1"/>
  <c r="T1010" i="1" s="1"/>
  <c r="T1011" i="1" s="1"/>
  <c r="T1012" i="1" s="1"/>
  <c r="T1013" i="1" s="1"/>
  <c r="T1014" i="1" s="1"/>
  <c r="T1015" i="1" s="1"/>
  <c r="T1016" i="1" s="1"/>
  <c r="T1017" i="1" s="1"/>
  <c r="T1018" i="1" s="1"/>
  <c r="T1019" i="1" s="1"/>
  <c r="T1020" i="1" s="1"/>
  <c r="T1021" i="1" s="1"/>
  <c r="T1022" i="1" s="1"/>
  <c r="T1023" i="1" s="1"/>
  <c r="T1024" i="1" s="1"/>
  <c r="T1025" i="1" s="1"/>
  <c r="T1026" i="1" s="1"/>
  <c r="T1027" i="1" s="1"/>
  <c r="T1028" i="1" s="1"/>
  <c r="T1029" i="1" s="1"/>
  <c r="T1030" i="1" s="1"/>
  <c r="T1031" i="1" s="1"/>
  <c r="T1032" i="1" s="1"/>
  <c r="T1033" i="1" s="1"/>
  <c r="T1034" i="1" s="1"/>
  <c r="T1035" i="1" s="1"/>
  <c r="T1036" i="1" s="1"/>
  <c r="T1037" i="1" s="1"/>
  <c r="T1038" i="1" s="1"/>
  <c r="T1039" i="1" s="1"/>
  <c r="T1040" i="1" s="1"/>
  <c r="T1041" i="1" s="1"/>
  <c r="T1042" i="1" s="1"/>
  <c r="T1043" i="1" s="1"/>
  <c r="T1044" i="1" s="1"/>
  <c r="T1045" i="1" s="1"/>
  <c r="T1046" i="1" s="1"/>
  <c r="T1047" i="1" s="1"/>
  <c r="T1048" i="1" s="1"/>
  <c r="T1049" i="1" s="1"/>
  <c r="T1050" i="1" s="1"/>
  <c r="T1051" i="1" s="1"/>
  <c r="Q1051" i="1"/>
  <c r="P1051" i="1"/>
  <c r="J1051" i="1"/>
  <c r="I1051" i="1"/>
  <c r="H1051" i="1"/>
  <c r="C6" i="1"/>
  <c r="D6" i="1" s="1"/>
  <c r="E6" i="1" s="1"/>
  <c r="F6" i="1" s="1"/>
  <c r="G6" i="1" s="1"/>
  <c r="H6" i="1" s="1"/>
  <c r="I6" i="1" s="1"/>
  <c r="J6" i="1" s="1"/>
  <c r="K6" i="1" s="1"/>
  <c r="L6" i="1" s="1"/>
  <c r="M6" i="1" s="1"/>
  <c r="N6" i="1" s="1"/>
  <c r="O6" i="1" s="1"/>
  <c r="P6" i="1" s="1"/>
  <c r="Q6" i="1" s="1"/>
  <c r="R6" i="1" s="1"/>
  <c r="S6" i="1" s="1"/>
  <c r="T6" i="1" s="1"/>
  <c r="I66" i="7" l="1"/>
  <c r="L66" i="7"/>
  <c r="K540" i="4"/>
  <c r="J78" i="4"/>
  <c r="J79" i="4" s="1"/>
  <c r="J80" i="4" s="1"/>
  <c r="J81" i="4" s="1"/>
  <c r="J82" i="4" s="1"/>
  <c r="J83" i="4" s="1"/>
  <c r="J84" i="4" s="1"/>
  <c r="J85" i="4" s="1"/>
  <c r="J86" i="4" s="1"/>
  <c r="J87" i="4" s="1"/>
  <c r="J88" i="4" s="1"/>
  <c r="J89" i="4" s="1"/>
  <c r="J90" i="4" s="1"/>
  <c r="J91" i="4" s="1"/>
  <c r="J92" i="4" s="1"/>
  <c r="J93" i="4" s="1"/>
  <c r="J94" i="4" s="1"/>
  <c r="J95" i="4" s="1"/>
  <c r="J96" i="4" s="1"/>
  <c r="J97" i="4" s="1"/>
  <c r="J98" i="4" s="1"/>
  <c r="J99" i="4" s="1"/>
  <c r="J100" i="4" s="1"/>
  <c r="J101" i="4" s="1"/>
  <c r="J102" i="4" s="1"/>
  <c r="J103" i="4" s="1"/>
  <c r="J104" i="4" s="1"/>
  <c r="J105" i="4" s="1"/>
  <c r="J106" i="4" s="1"/>
  <c r="J107" i="4" s="1"/>
  <c r="J108" i="4" s="1"/>
  <c r="J109" i="4" s="1"/>
  <c r="J110" i="4" s="1"/>
  <c r="J111" i="4" s="1"/>
  <c r="J112" i="4" s="1"/>
  <c r="J113" i="4" s="1"/>
  <c r="J114" i="4" s="1"/>
  <c r="J115" i="4" s="1"/>
  <c r="J116" i="4" s="1"/>
  <c r="J117" i="4" s="1"/>
  <c r="J118" i="4" s="1"/>
  <c r="J119" i="4" s="1"/>
  <c r="J120" i="4" s="1"/>
  <c r="J121" i="4" s="1"/>
  <c r="J122" i="4" s="1"/>
  <c r="J123" i="4" s="1"/>
  <c r="J124" i="4" s="1"/>
  <c r="J125" i="4" s="1"/>
  <c r="J126" i="4" s="1"/>
  <c r="J127" i="4" s="1"/>
  <c r="J128" i="4" s="1"/>
  <c r="J129" i="4" s="1"/>
  <c r="J130" i="4" s="1"/>
  <c r="J131" i="4" s="1"/>
  <c r="J132" i="4" s="1"/>
  <c r="J133" i="4" s="1"/>
  <c r="J134" i="4" s="1"/>
  <c r="J135" i="4" s="1"/>
  <c r="J136" i="4" s="1"/>
  <c r="J137" i="4" s="1"/>
  <c r="J138" i="4" s="1"/>
  <c r="J139" i="4" s="1"/>
  <c r="J140" i="4" s="1"/>
  <c r="J141" i="4" s="1"/>
  <c r="J142" i="4" s="1"/>
  <c r="J143" i="4" s="1"/>
  <c r="J144" i="4" s="1"/>
  <c r="J145" i="4" s="1"/>
  <c r="J146" i="4" s="1"/>
  <c r="J147" i="4" s="1"/>
  <c r="J148" i="4" s="1"/>
  <c r="J149" i="4" s="1"/>
  <c r="J150" i="4" s="1"/>
  <c r="J151" i="4" s="1"/>
  <c r="J152" i="4" s="1"/>
  <c r="J153" i="4" s="1"/>
  <c r="J154" i="4" s="1"/>
  <c r="J155" i="4" s="1"/>
  <c r="J156" i="4" s="1"/>
  <c r="J157" i="4" s="1"/>
  <c r="J158" i="4" s="1"/>
  <c r="J159" i="4" s="1"/>
  <c r="J160" i="4" s="1"/>
  <c r="J161" i="4" s="1"/>
  <c r="J162" i="4" s="1"/>
  <c r="J163" i="4" s="1"/>
  <c r="J164" i="4" s="1"/>
  <c r="J165" i="4" s="1"/>
  <c r="J166" i="4" s="1"/>
  <c r="J167" i="4" s="1"/>
  <c r="J168" i="4" s="1"/>
  <c r="J169" i="4" s="1"/>
  <c r="J170" i="4" s="1"/>
  <c r="J171" i="4" s="1"/>
  <c r="J172" i="4" s="1"/>
  <c r="J173" i="4" s="1"/>
  <c r="J174" i="4" s="1"/>
  <c r="J175" i="4" s="1"/>
  <c r="J176" i="4" s="1"/>
  <c r="J177" i="4" s="1"/>
  <c r="J178" i="4" s="1"/>
  <c r="J179" i="4" s="1"/>
  <c r="J180" i="4" s="1"/>
  <c r="J181" i="4" s="1"/>
  <c r="J182" i="4" s="1"/>
  <c r="J183" i="4" s="1"/>
  <c r="J184" i="4" s="1"/>
  <c r="J185" i="4" s="1"/>
  <c r="J186" i="4" s="1"/>
  <c r="J187" i="4" s="1"/>
  <c r="J188" i="4" s="1"/>
  <c r="J189" i="4" s="1"/>
  <c r="J190" i="4" s="1"/>
  <c r="J191" i="4" s="1"/>
  <c r="J192" i="4" s="1"/>
  <c r="J193" i="4" s="1"/>
  <c r="J194" i="4" s="1"/>
  <c r="J195" i="4" s="1"/>
  <c r="J196" i="4" s="1"/>
  <c r="J197" i="4" s="1"/>
  <c r="J198" i="4" s="1"/>
  <c r="J199" i="4" s="1"/>
  <c r="J200" i="4" s="1"/>
  <c r="J201" i="4" s="1"/>
  <c r="J202" i="4" s="1"/>
  <c r="J203" i="4" s="1"/>
  <c r="J204" i="4" s="1"/>
  <c r="J205" i="4" s="1"/>
  <c r="J206" i="4" s="1"/>
  <c r="J207" i="4" s="1"/>
  <c r="J208" i="4" s="1"/>
  <c r="J209" i="4" s="1"/>
  <c r="J210" i="4" s="1"/>
  <c r="J211" i="4" s="1"/>
  <c r="J212" i="4" s="1"/>
  <c r="J213" i="4" s="1"/>
  <c r="J214" i="4" s="1"/>
  <c r="J215" i="4" s="1"/>
  <c r="J216" i="4" s="1"/>
  <c r="J217" i="4" s="1"/>
  <c r="J218" i="4" s="1"/>
  <c r="J219" i="4" s="1"/>
  <c r="J220" i="4" s="1"/>
  <c r="J221" i="4" s="1"/>
  <c r="J222" i="4" s="1"/>
  <c r="J223" i="4" s="1"/>
  <c r="J224" i="4" s="1"/>
  <c r="J225" i="4" s="1"/>
  <c r="J226" i="4" s="1"/>
  <c r="J227" i="4" s="1"/>
  <c r="J228" i="4" s="1"/>
  <c r="J229" i="4" s="1"/>
  <c r="J230" i="4" s="1"/>
  <c r="J231" i="4" s="1"/>
  <c r="J232" i="4" s="1"/>
  <c r="J233" i="4" s="1"/>
  <c r="J234" i="4" s="1"/>
  <c r="J235" i="4" s="1"/>
  <c r="J236" i="4" s="1"/>
  <c r="J237" i="4" s="1"/>
  <c r="J238" i="4" s="1"/>
  <c r="J239" i="4" s="1"/>
  <c r="J240" i="4" s="1"/>
  <c r="J241" i="4" s="1"/>
  <c r="J242" i="4" s="1"/>
  <c r="J243" i="4" s="1"/>
  <c r="J244" i="4" s="1"/>
  <c r="J245" i="4" s="1"/>
  <c r="J246" i="4" s="1"/>
  <c r="J247" i="4" s="1"/>
  <c r="J248" i="4" s="1"/>
  <c r="J249" i="4" s="1"/>
  <c r="J250" i="4" s="1"/>
  <c r="J251" i="4" s="1"/>
  <c r="J252" i="4" s="1"/>
  <c r="J253" i="4" s="1"/>
  <c r="J254" i="4" s="1"/>
  <c r="J255" i="4" s="1"/>
  <c r="J256" i="4" s="1"/>
  <c r="J257" i="4" s="1"/>
  <c r="J258" i="4" s="1"/>
  <c r="J259" i="4" s="1"/>
  <c r="J260" i="4" s="1"/>
  <c r="J261" i="4" s="1"/>
  <c r="J262" i="4" s="1"/>
  <c r="J263" i="4" s="1"/>
  <c r="J264" i="4" s="1"/>
  <c r="J265" i="4" s="1"/>
  <c r="J266" i="4" s="1"/>
  <c r="J267" i="4" s="1"/>
  <c r="J268" i="4" s="1"/>
  <c r="J269" i="4" s="1"/>
  <c r="J270" i="4" s="1"/>
  <c r="J271" i="4" s="1"/>
  <c r="J272" i="4" s="1"/>
  <c r="J273" i="4" s="1"/>
  <c r="J274" i="4" s="1"/>
  <c r="J275" i="4" s="1"/>
  <c r="J276" i="4" s="1"/>
  <c r="J277" i="4" s="1"/>
  <c r="J278" i="4" s="1"/>
  <c r="J279" i="4" s="1"/>
  <c r="J280" i="4" s="1"/>
  <c r="J281" i="4" s="1"/>
  <c r="J282" i="4" s="1"/>
  <c r="J283" i="4" s="1"/>
  <c r="J284" i="4" s="1"/>
  <c r="J285" i="4" s="1"/>
  <c r="J286" i="4" s="1"/>
  <c r="J287" i="4" s="1"/>
  <c r="J288" i="4" s="1"/>
  <c r="J289" i="4" s="1"/>
  <c r="J290" i="4" s="1"/>
  <c r="J291" i="4" s="1"/>
  <c r="J292" i="4" s="1"/>
  <c r="J293" i="4" s="1"/>
  <c r="J294" i="4" s="1"/>
  <c r="J295" i="4" s="1"/>
  <c r="J296" i="4" s="1"/>
  <c r="J297" i="4" s="1"/>
  <c r="J298" i="4" s="1"/>
  <c r="J299" i="4" s="1"/>
  <c r="J300" i="4" s="1"/>
  <c r="J301" i="4" s="1"/>
  <c r="J302" i="4" s="1"/>
  <c r="J303" i="4" s="1"/>
  <c r="J304" i="4" s="1"/>
  <c r="J305" i="4" s="1"/>
  <c r="J306" i="4" s="1"/>
  <c r="J307" i="4" s="1"/>
  <c r="J308" i="4" s="1"/>
  <c r="J309" i="4" s="1"/>
  <c r="J310" i="4" s="1"/>
  <c r="J311" i="4" s="1"/>
  <c r="J312" i="4" s="1"/>
  <c r="J313" i="4" s="1"/>
  <c r="J314" i="4" s="1"/>
  <c r="J315" i="4" s="1"/>
  <c r="J316" i="4" s="1"/>
  <c r="J317" i="4" s="1"/>
  <c r="J318" i="4" s="1"/>
  <c r="J319" i="4" s="1"/>
  <c r="J320" i="4" s="1"/>
  <c r="J321" i="4" s="1"/>
  <c r="J322" i="4" s="1"/>
  <c r="J323" i="4" s="1"/>
  <c r="J324" i="4" s="1"/>
  <c r="J325" i="4" s="1"/>
  <c r="J326" i="4" s="1"/>
  <c r="J327" i="4" s="1"/>
  <c r="J328" i="4" s="1"/>
  <c r="J329" i="4" s="1"/>
  <c r="J330" i="4" s="1"/>
  <c r="J331" i="4" s="1"/>
  <c r="J332" i="4" s="1"/>
  <c r="J333" i="4" s="1"/>
  <c r="J334" i="4" s="1"/>
  <c r="J335" i="4" s="1"/>
  <c r="J336" i="4" s="1"/>
  <c r="J337" i="4" s="1"/>
  <c r="J338" i="4" s="1"/>
  <c r="J339" i="4" s="1"/>
  <c r="J340" i="4" s="1"/>
  <c r="J341" i="4" s="1"/>
  <c r="J342" i="4" s="1"/>
  <c r="J343" i="4" s="1"/>
  <c r="J344" i="4" s="1"/>
  <c r="J345" i="4" s="1"/>
  <c r="J346" i="4" s="1"/>
  <c r="J347" i="4" s="1"/>
  <c r="J348" i="4" s="1"/>
  <c r="J349" i="4" s="1"/>
  <c r="J350" i="4" s="1"/>
  <c r="J351" i="4" s="1"/>
  <c r="J352" i="4" s="1"/>
  <c r="J353" i="4" s="1"/>
  <c r="J354" i="4" s="1"/>
  <c r="J355" i="4" s="1"/>
  <c r="J356" i="4" s="1"/>
  <c r="J357" i="4" s="1"/>
  <c r="J358" i="4" s="1"/>
  <c r="J359" i="4" s="1"/>
  <c r="J360" i="4" s="1"/>
  <c r="J361" i="4" s="1"/>
  <c r="J362" i="4" s="1"/>
  <c r="J363" i="4" s="1"/>
  <c r="J364" i="4" s="1"/>
  <c r="J365" i="4" s="1"/>
  <c r="J366" i="4" s="1"/>
  <c r="J367" i="4" s="1"/>
  <c r="J368" i="4" s="1"/>
  <c r="J369" i="4" s="1"/>
  <c r="J370" i="4" s="1"/>
  <c r="J371" i="4" s="1"/>
  <c r="J372" i="4" s="1"/>
  <c r="J373" i="4" s="1"/>
  <c r="J374" i="4" s="1"/>
  <c r="J375" i="4" s="1"/>
  <c r="J376" i="4" s="1"/>
  <c r="J377" i="4" s="1"/>
  <c r="J378" i="4" s="1"/>
  <c r="J379" i="4" s="1"/>
  <c r="J380" i="4" s="1"/>
  <c r="J381" i="4" s="1"/>
  <c r="J382" i="4" s="1"/>
  <c r="J383" i="4" s="1"/>
  <c r="J384" i="4" s="1"/>
  <c r="J385" i="4" s="1"/>
  <c r="J386" i="4" s="1"/>
  <c r="J387" i="4" s="1"/>
  <c r="J388" i="4" s="1"/>
  <c r="J389" i="4" s="1"/>
  <c r="J390" i="4" s="1"/>
  <c r="J391" i="4" s="1"/>
  <c r="J392" i="4" s="1"/>
  <c r="J393" i="4" s="1"/>
  <c r="J394" i="4" s="1"/>
  <c r="J395" i="4" s="1"/>
  <c r="J396" i="4" s="1"/>
  <c r="J397" i="4" s="1"/>
  <c r="J398" i="4" s="1"/>
  <c r="J399" i="4" s="1"/>
  <c r="J400" i="4" s="1"/>
  <c r="J401" i="4" s="1"/>
  <c r="J402" i="4" s="1"/>
  <c r="J403" i="4" s="1"/>
  <c r="J404" i="4" s="1"/>
  <c r="J405" i="4" s="1"/>
  <c r="J406" i="4" s="1"/>
  <c r="J407" i="4" s="1"/>
  <c r="J408" i="4" s="1"/>
  <c r="J409" i="4" s="1"/>
  <c r="J410" i="4" s="1"/>
  <c r="J411" i="4" s="1"/>
  <c r="J412" i="4" s="1"/>
  <c r="J413" i="4" s="1"/>
  <c r="J414" i="4" s="1"/>
  <c r="J415" i="4" s="1"/>
  <c r="J416" i="4" s="1"/>
  <c r="J417" i="4" s="1"/>
  <c r="J418" i="4" s="1"/>
  <c r="J419" i="4" s="1"/>
  <c r="J420" i="4" s="1"/>
  <c r="J421" i="4" s="1"/>
  <c r="J422" i="4" s="1"/>
  <c r="J423" i="4" s="1"/>
  <c r="J424" i="4" s="1"/>
  <c r="J425" i="4" s="1"/>
  <c r="J426" i="4" s="1"/>
  <c r="J427" i="4" s="1"/>
  <c r="J428" i="4" s="1"/>
  <c r="J429" i="4" s="1"/>
  <c r="J430" i="4" s="1"/>
  <c r="J431" i="4" s="1"/>
  <c r="J432" i="4" s="1"/>
  <c r="J433" i="4" s="1"/>
  <c r="J434" i="4" s="1"/>
  <c r="J435" i="4" s="1"/>
  <c r="J436" i="4" s="1"/>
  <c r="J437" i="4" s="1"/>
  <c r="J438" i="4" s="1"/>
  <c r="J439" i="4" s="1"/>
  <c r="J440" i="4" s="1"/>
  <c r="J441" i="4" s="1"/>
  <c r="J442" i="4" s="1"/>
  <c r="J443" i="4" s="1"/>
  <c r="J444" i="4" s="1"/>
  <c r="J445" i="4" s="1"/>
  <c r="J446" i="4" s="1"/>
  <c r="J447" i="4" s="1"/>
  <c r="J448" i="4" s="1"/>
  <c r="J449" i="4" s="1"/>
  <c r="J450" i="4" s="1"/>
  <c r="J451" i="4" s="1"/>
  <c r="J452" i="4" s="1"/>
  <c r="J453" i="4" s="1"/>
  <c r="J454" i="4" s="1"/>
  <c r="J455" i="4" s="1"/>
  <c r="J456" i="4" s="1"/>
  <c r="J457" i="4" s="1"/>
  <c r="J458" i="4" s="1"/>
  <c r="J459" i="4" s="1"/>
  <c r="J460" i="4" s="1"/>
  <c r="J461" i="4" s="1"/>
  <c r="J462" i="4" s="1"/>
  <c r="J463" i="4" s="1"/>
  <c r="J464" i="4" s="1"/>
  <c r="J465" i="4" s="1"/>
  <c r="J466" i="4" s="1"/>
  <c r="J467" i="4" s="1"/>
  <c r="J468" i="4" s="1"/>
  <c r="J469" i="4" s="1"/>
  <c r="J470" i="4" s="1"/>
  <c r="J471" i="4" s="1"/>
  <c r="J472" i="4" s="1"/>
  <c r="J473" i="4" s="1"/>
  <c r="J474" i="4" s="1"/>
  <c r="J475" i="4" s="1"/>
  <c r="J476" i="4" s="1"/>
  <c r="J477" i="4" s="1"/>
  <c r="J478" i="4" s="1"/>
  <c r="J479" i="4" s="1"/>
  <c r="J480" i="4" s="1"/>
  <c r="J481" i="4" s="1"/>
  <c r="J482" i="4" s="1"/>
  <c r="J483" i="4" s="1"/>
  <c r="J484" i="4" s="1"/>
  <c r="J485" i="4" s="1"/>
  <c r="J486" i="4" s="1"/>
  <c r="J487" i="4" s="1"/>
  <c r="J488" i="4" s="1"/>
  <c r="J489" i="4" s="1"/>
  <c r="J490" i="4" s="1"/>
  <c r="J491" i="4" s="1"/>
  <c r="J492" i="4" s="1"/>
  <c r="J493" i="4" s="1"/>
  <c r="J494" i="4" s="1"/>
  <c r="J495" i="4" s="1"/>
  <c r="J496" i="4" s="1"/>
  <c r="J497" i="4" s="1"/>
  <c r="J498" i="4" s="1"/>
  <c r="J499" i="4" s="1"/>
  <c r="J500" i="4" s="1"/>
  <c r="J501" i="4" s="1"/>
  <c r="J502" i="4" s="1"/>
  <c r="J503" i="4" s="1"/>
  <c r="J504" i="4" s="1"/>
  <c r="J505" i="4" s="1"/>
  <c r="J506" i="4" s="1"/>
  <c r="J507" i="4" s="1"/>
  <c r="J508" i="4" s="1"/>
  <c r="J509" i="4" s="1"/>
  <c r="J510" i="4" s="1"/>
  <c r="J511" i="4" s="1"/>
  <c r="J512" i="4" s="1"/>
  <c r="J513" i="4" s="1"/>
  <c r="J514" i="4" s="1"/>
  <c r="J515" i="4" s="1"/>
  <c r="J516" i="4" s="1"/>
  <c r="K530" i="4"/>
  <c r="K541" i="4" l="1"/>
  <c r="T1056" i="1" l="1"/>
  <c r="T1083" i="1" s="1"/>
  <c r="L30" i="7"/>
  <c r="J30" i="7"/>
  <c r="J36" i="7"/>
  <c r="J66" i="7"/>
  <c r="K30" i="7"/>
  <c r="K36" i="7"/>
  <c r="K66" i="7"/>
</calcChain>
</file>

<file path=xl/sharedStrings.xml><?xml version="1.0" encoding="utf-8"?>
<sst xmlns="http://schemas.openxmlformats.org/spreadsheetml/2006/main" count="6679" uniqueCount="3668">
  <si>
    <t>Daily  Bank Report TC-Makassar</t>
  </si>
  <si>
    <t>A/C: 1740.0660.3076-8</t>
  </si>
  <si>
    <t>Period : Januari - Desember  2024</t>
  </si>
  <si>
    <t>No</t>
  </si>
  <si>
    <t>Date</t>
  </si>
  <si>
    <t>Voucher</t>
  </si>
  <si>
    <t>Paid to /</t>
  </si>
  <si>
    <t>Description</t>
  </si>
  <si>
    <t>JF.No</t>
  </si>
  <si>
    <t>Cheque No.</t>
  </si>
  <si>
    <t>Petty Cash</t>
  </si>
  <si>
    <t>Uang Titipan</t>
  </si>
  <si>
    <t>Advance</t>
  </si>
  <si>
    <t>Antar Cabang</t>
  </si>
  <si>
    <t>Kas - bank</t>
  </si>
  <si>
    <t>Operational Fund</t>
  </si>
  <si>
    <t>Balance</t>
  </si>
  <si>
    <t>No.</t>
  </si>
  <si>
    <t>From</t>
  </si>
  <si>
    <t>Debet</t>
  </si>
  <si>
    <t>Kredit</t>
  </si>
  <si>
    <t>Beginning Balance On Desember  2023</t>
  </si>
  <si>
    <t>Januari 2024</t>
  </si>
  <si>
    <t>BP.0001-20-0124</t>
  </si>
  <si>
    <t>Pelindo/Temas</t>
  </si>
  <si>
    <t>Cash Advance Untuk Pembayaran THC, DO, LOLO 15X40'HC</t>
  </si>
  <si>
    <t>202312-015/ Jkt 22312-166 SCM</t>
  </si>
  <si>
    <t>IU 671367</t>
  </si>
  <si>
    <t>BR.0001-20-0124</t>
  </si>
  <si>
    <t xml:space="preserve">TC Jakarta </t>
  </si>
  <si>
    <t>Cash Advance Biaya Overtime Demurrage dan Detention</t>
  </si>
  <si>
    <t>202312-010/ Jkt 22312-198 MTI/SCM</t>
  </si>
  <si>
    <t>BP.0002-20-0124</t>
  </si>
  <si>
    <t>Bank Mandiri</t>
  </si>
  <si>
    <t>Buku Cek</t>
  </si>
  <si>
    <t>Auto Debet</t>
  </si>
  <si>
    <t>BP.0003-20-0124</t>
  </si>
  <si>
    <t>Materai</t>
  </si>
  <si>
    <t>BR.0002-20-0124</t>
  </si>
  <si>
    <t>TC Makassar</t>
  </si>
  <si>
    <t>Penyelesaian Cash Advance Pembayaran THC, DO, LOLO 15X40'HC Reff. BP. 0001-20-0124</t>
  </si>
  <si>
    <t>BR.0003-20-0124</t>
  </si>
  <si>
    <t>Penyelesaian Cash Advance Cash Advance Servis Reguler SL-01 Reff BP.0034-20-1123</t>
  </si>
  <si>
    <t>BP.0004-20-0124</t>
  </si>
  <si>
    <t>Temas</t>
  </si>
  <si>
    <t>Cash Advance Biaya Overtime Demurrage dan Detention 5x40 FR dan 1x40'HC</t>
  </si>
  <si>
    <t>IU 671368</t>
  </si>
  <si>
    <t>BP.0005-20-0124</t>
  </si>
  <si>
    <t>Reimburst Off Petty Cash</t>
  </si>
  <si>
    <t>-</t>
  </si>
  <si>
    <t>BP.0006-20-0124</t>
  </si>
  <si>
    <t>BR.0004-20-0124</t>
  </si>
  <si>
    <t>Operasional Makassar</t>
  </si>
  <si>
    <t>BP.0007-20-0124</t>
  </si>
  <si>
    <t>IU 671369</t>
  </si>
  <si>
    <t>BP.0008-20-0124</t>
  </si>
  <si>
    <t>Saiful Azhar</t>
  </si>
  <si>
    <t>Kurang Bayar Pembangunan PT TC Makassar</t>
  </si>
  <si>
    <t>BP.0009-20-0124</t>
  </si>
  <si>
    <t>Biaya Akomodasi Penginapan pak mundahar - Kegiatan road assement (1 kamar)</t>
  </si>
  <si>
    <t>BP.0010-20-0124</t>
  </si>
  <si>
    <t>Biaya Akomodasi Penginapan Driver ex GTO - Ambil unit PM (2 kamar)</t>
  </si>
  <si>
    <t>BP.0011-20-0124</t>
  </si>
  <si>
    <t>Biaya perbaikan lampu/Kelistrikan unit PM-35 (Mekanik Panggilan)</t>
  </si>
  <si>
    <t>BP.0012-20-0124</t>
  </si>
  <si>
    <t>Tambahan uang makan driver 2 hari (2 driver)</t>
  </si>
  <si>
    <t>BR.0005-20-0124</t>
  </si>
  <si>
    <t>IU 6713701</t>
  </si>
  <si>
    <t>BP.0013-20-0124</t>
  </si>
  <si>
    <t>Uang makan Driver GTO standby at Makassar selama 2 hari (4Driver) 11&amp;12 Januari 2024</t>
  </si>
  <si>
    <t>BP.0014-20-0124</t>
  </si>
  <si>
    <t>Reimburst off Petty Cash</t>
  </si>
  <si>
    <t>BR.0006-20-0124</t>
  </si>
  <si>
    <t>BP.0015-20-0124</t>
  </si>
  <si>
    <t>Biaya Admin dan  pajak periode Januari 2024</t>
  </si>
  <si>
    <t>BR.0007-20-1124</t>
  </si>
  <si>
    <t>Bunga bank periode Januari 2024</t>
  </si>
  <si>
    <t xml:space="preserve">Auto Kredit </t>
  </si>
  <si>
    <t>Februari 2024</t>
  </si>
  <si>
    <t>BP.0001-20-0224</t>
  </si>
  <si>
    <t>Morgan</t>
  </si>
  <si>
    <t xml:space="preserve">Biaya Akomodasi Kos Morgan 22 Januari- 22 Februari 2024 </t>
  </si>
  <si>
    <t>IU 671431</t>
  </si>
  <si>
    <t>BP.0002-20-0224</t>
  </si>
  <si>
    <t xml:space="preserve">Biaya akomodasi Saiful Azhar 22 Januari- 22 Februari 2024 </t>
  </si>
  <si>
    <t>BP.0003-20-0224</t>
  </si>
  <si>
    <t>BR.0001-20-0224</t>
  </si>
  <si>
    <t>BP.0004-20-0224</t>
  </si>
  <si>
    <t>Cash Advance untuk Pembayaran THC,Lolo, DO, Cleaning, Empty, Rework 10x20'08/COC</t>
  </si>
  <si>
    <t>202402-006/JKT 22401-180 MTI/SCM</t>
  </si>
  <si>
    <t>IU 671432</t>
  </si>
  <si>
    <t>BP.0005-20-0224</t>
  </si>
  <si>
    <t>BR.0002-20-0224</t>
  </si>
  <si>
    <t>BR.0003-20-0224</t>
  </si>
  <si>
    <t>BP.0006-20-0224</t>
  </si>
  <si>
    <t>Andin</t>
  </si>
  <si>
    <t>Cash Advance untuk Biaya THC, LOLO, DO, Cleaning, Empty, Rework 4x20'GP/COC</t>
  </si>
  <si>
    <t>IU 671434</t>
  </si>
  <si>
    <t>BP.0007-20-0224</t>
  </si>
  <si>
    <t>BP.0008-20-0224</t>
  </si>
  <si>
    <t>Kekurangan Cash Advance untuk Biaya THC, LOLO, DO 1x40 FR</t>
  </si>
  <si>
    <t>202401-003/JKT 22401-143 SCM</t>
  </si>
  <si>
    <t>BP.0009-20-0224</t>
  </si>
  <si>
    <t>Saiful Azhar/ Dana Standby TC Mks</t>
  </si>
  <si>
    <t>Uang Makan 4 Driver untuk 2 hari (28 Januari 2024- 29 Januari 2024)</t>
  </si>
  <si>
    <t>BP.0010-20-0224</t>
  </si>
  <si>
    <t>Morgan/ Akmarudin</t>
  </si>
  <si>
    <t>CR Lampu Led 3 mata, 1 mata, Lashing belt + Track, Pompa Minyak DCV PM-42 B 9870 SEH</t>
  </si>
  <si>
    <t>Saldo Bank</t>
  </si>
  <si>
    <t>Fund On Trust Sandvik</t>
  </si>
  <si>
    <t>Fund On Trust Manulife</t>
  </si>
  <si>
    <t>Fund On Trust PIB Sandvik SMC</t>
  </si>
  <si>
    <t xml:space="preserve">Fund On Trust </t>
  </si>
  <si>
    <t>Fund On Trust  PT.KBK</t>
  </si>
  <si>
    <t>Fund On Trust PIB PT.MSM</t>
  </si>
  <si>
    <t>Fund On Trust PIB PT.TTN</t>
  </si>
  <si>
    <t>Fund On Trust PT.Asian Agro Agung jaya</t>
  </si>
  <si>
    <t>Fund On Trust Darmahenwa</t>
  </si>
  <si>
    <t>Fund On Trust PIB PT.PTI</t>
  </si>
  <si>
    <t>Fund On Trust Gasus Oilindo</t>
  </si>
  <si>
    <t>Fund On Trust  Dwinad</t>
  </si>
  <si>
    <t>Fund On Trust  PT.Pratistha</t>
  </si>
  <si>
    <t>Fund On Trust Cicilan 3 Unit Hino Ke-8</t>
  </si>
  <si>
    <t>Fund On Trust  Bank Garansi TPS Bitung jt.01/02/2015</t>
  </si>
  <si>
    <t>Fund On Trust  PT.REI</t>
  </si>
  <si>
    <t>Fund On Trust  PT.Allindo</t>
  </si>
  <si>
    <t>Total Fund On Trust</t>
  </si>
  <si>
    <t>Total Fund On Trust PPN PTI</t>
  </si>
  <si>
    <t>Diisi tanggal transaksi</t>
  </si>
  <si>
    <t>Diisi nomor voucher</t>
  </si>
  <si>
    <t>Diisi dengan dibayarkan atau diterima dari</t>
  </si>
  <si>
    <t>Diisi dengan keterangan transaksi</t>
  </si>
  <si>
    <t>Diisi dengan Nomor JF</t>
  </si>
  <si>
    <t>Diisi dengan nomor cek / giro</t>
  </si>
  <si>
    <t>Diisi dengan penerimaan murni dari customer atau pembayaran invoice</t>
  </si>
  <si>
    <t>Diisi dengan penerimaan sehubungan dengan uang titipan baik transfer antar kantor atau dari customer</t>
  </si>
  <si>
    <t>Diisi dengan pengeluaran sehubungan dengan uang titipan baik transfer antar kantor atau pembayaran ke pihak akhir</t>
  </si>
  <si>
    <t xml:space="preserve">diisi dengan pengembalian / advance </t>
  </si>
  <si>
    <t>Diisi dengan transaksi transfer antar bank antar kantor.</t>
  </si>
  <si>
    <t>Diisi dengan transaksi dari bank ke kas atau sebaliknya.</t>
  </si>
  <si>
    <t>Diisi dengan net biaya yang terjadi</t>
  </si>
  <si>
    <t>Daily  Petty Cash Report</t>
  </si>
  <si>
    <t xml:space="preserve">                                                                                                                                                              </t>
  </si>
  <si>
    <t>DATE</t>
  </si>
  <si>
    <t>JF.NO</t>
  </si>
  <si>
    <t>Cheque no.</t>
  </si>
  <si>
    <t>Credit</t>
  </si>
  <si>
    <t>PP.0001-20-0124</t>
  </si>
  <si>
    <t>Pertamina/Fitri</t>
  </si>
  <si>
    <t xml:space="preserve">Fuel Motor Operasional DD 4761 SUD </t>
  </si>
  <si>
    <t>IU 671365</t>
  </si>
  <si>
    <t>PP.0002-20-0124</t>
  </si>
  <si>
    <t>Biaya Installasi Furniture Informa</t>
  </si>
  <si>
    <t>PP.0003-20-0124</t>
  </si>
  <si>
    <t>Bintang Mode/Fitri</t>
  </si>
  <si>
    <t>Rautan, Spidol Operasional, Baygon, Kepstok,kantong,Tisue dan Parkir</t>
  </si>
  <si>
    <t>PR.0001-20-0124</t>
  </si>
  <si>
    <t>Mandiri TC Mks</t>
  </si>
  <si>
    <t>PP.0004-20-0124</t>
  </si>
  <si>
    <t>Pertamina/Saiful</t>
  </si>
  <si>
    <t>Fuel Pajero B 2135 SXN (KM 156202)</t>
  </si>
  <si>
    <t>PP.0005-20-0124</t>
  </si>
  <si>
    <t>I Wash Autocare/Saiful</t>
  </si>
  <si>
    <t>Cuci Mobil dan Parfum Pajero</t>
  </si>
  <si>
    <t>PP.0006-20-0124</t>
  </si>
  <si>
    <t>Indomaret/Saiful</t>
  </si>
  <si>
    <t>Aqua Galon</t>
  </si>
  <si>
    <t>PP.0007-20-0124</t>
  </si>
  <si>
    <t>E-Money/Saiful</t>
  </si>
  <si>
    <t>Top Up E-toll</t>
  </si>
  <si>
    <t>PP.0008-20-0124</t>
  </si>
  <si>
    <t>Fuel Pajero B 2135 SXN (KM 156550)</t>
  </si>
  <si>
    <t>PP.0009-20-0124</t>
  </si>
  <si>
    <t>Top Up E-toll (02/01/1998)</t>
  </si>
  <si>
    <t>PP.0010-20-0124</t>
  </si>
  <si>
    <t>Amigoo/ Fitri</t>
  </si>
  <si>
    <t>PP.0011-20-0124</t>
  </si>
  <si>
    <t>Pertamina/Ariyandi</t>
  </si>
  <si>
    <t>PP.0012-20-0124</t>
  </si>
  <si>
    <t>Indomaret/Ariyandi</t>
  </si>
  <si>
    <t xml:space="preserve">Air Mineral Rp3000@330ml </t>
  </si>
  <si>
    <t>PP.0013-20-0124</t>
  </si>
  <si>
    <t>Ariyandi</t>
  </si>
  <si>
    <t>Steam Motor Operasional 15/12/2023 dan 27/12/2023</t>
  </si>
  <si>
    <t>PR.0002-20-0124</t>
  </si>
  <si>
    <t>PP.0014-20-0124</t>
  </si>
  <si>
    <t>Aqua Galon (03/01/2024)</t>
  </si>
  <si>
    <t>PP.0015-20-0124</t>
  </si>
  <si>
    <t>Top Up E-toll (05/01/24)</t>
  </si>
  <si>
    <t>PP.0016-20-0124</t>
  </si>
  <si>
    <t>Fitri</t>
  </si>
  <si>
    <t xml:space="preserve">Biaya Parkir Bank Mandiri </t>
  </si>
  <si>
    <t>PP.0017-20-0124</t>
  </si>
  <si>
    <t>Aqua Galon (09/01/2024)</t>
  </si>
  <si>
    <t>PP.0018-20-0124</t>
  </si>
  <si>
    <t>Fuel Pajero B 2135 SXN (KM 156959) - 11/01/2024</t>
  </si>
  <si>
    <t>PP.0019-20-0124</t>
  </si>
  <si>
    <t>PP.0020-20-0124</t>
  </si>
  <si>
    <t>Biaya pengambilan cargo Bandara</t>
  </si>
  <si>
    <t>PP.0021-20-0124</t>
  </si>
  <si>
    <t>Top Up E-toll (08/01/24)</t>
  </si>
  <si>
    <t>PP.0022-20-0124</t>
  </si>
  <si>
    <t>Toko Agung/Fitri</t>
  </si>
  <si>
    <t xml:space="preserve">ATK; Bantex, HVs Sidu a4 2Rim, S-Tipex Kenko, Nota,Kwitansi, Tissu Tessa </t>
  </si>
  <si>
    <t>PR.0003-20-0124</t>
  </si>
  <si>
    <t>PP.0023-20-0124</t>
  </si>
  <si>
    <t>Mandiri/Fitri</t>
  </si>
  <si>
    <t xml:space="preserve">Fuel Motor Operasional B 4761 SUD </t>
  </si>
  <si>
    <t>PP.0024-20-0124</t>
  </si>
  <si>
    <t>PP.0025-20-0124</t>
  </si>
  <si>
    <t>Top Up E-toll (13/01/24)</t>
  </si>
  <si>
    <t>PP.0026-20-0124</t>
  </si>
  <si>
    <t>PP.0027-20-0124</t>
  </si>
  <si>
    <t>PP.0028-20-0124</t>
  </si>
  <si>
    <t>Bank Mandiri/Fitri</t>
  </si>
  <si>
    <t>PP.0029-20-0124</t>
  </si>
  <si>
    <t>PP.0030-20-0124</t>
  </si>
  <si>
    <t>Kantor Pos/Fitri</t>
  </si>
  <si>
    <t xml:space="preserve">Biaya Pengiriman Dokumen Finance to Jkt </t>
  </si>
  <si>
    <t>PP.0031-20-0124</t>
  </si>
  <si>
    <t>Telkomsel/Fitri</t>
  </si>
  <si>
    <t>Kouta Wifi 100GB</t>
  </si>
  <si>
    <t>PP.0032-20-0124</t>
  </si>
  <si>
    <t>Toko Parangloe Swalayan</t>
  </si>
  <si>
    <t>PP.0033-20-0124</t>
  </si>
  <si>
    <t>Fuel Pajero B 2135 SXN (KM 159414) - 27/01/2024</t>
  </si>
  <si>
    <t>PP.0034-20-0124</t>
  </si>
  <si>
    <t>Cuci Mobil dan Parfum Pajero - 20/01/2024</t>
  </si>
  <si>
    <t>PP.0035-20-0124</t>
  </si>
  <si>
    <t>Cuci Mobil dan Parfum Pajero - 27/01/2024</t>
  </si>
  <si>
    <t>PP.0036-20-0124</t>
  </si>
  <si>
    <t>Aqua Air Mineral 19 Liter</t>
  </si>
  <si>
    <t>PP.0037-20-0124</t>
  </si>
  <si>
    <t>Top Up E-toll (27/01/24)</t>
  </si>
  <si>
    <t>PP.0038-20-0124</t>
  </si>
  <si>
    <t>PP.0039-20-0124</t>
  </si>
  <si>
    <t>Benteng Mart/Fitri</t>
  </si>
  <si>
    <t>Kopi dan Gula (Pentry Kantor TC Mks)</t>
  </si>
  <si>
    <t>PP.0040-20-0124</t>
  </si>
  <si>
    <t>PP.0041-20-0124</t>
  </si>
  <si>
    <t>Kouta Wifi 125GB</t>
  </si>
  <si>
    <t>PP.0042-20-0124</t>
  </si>
  <si>
    <t>Alfamart/Fitri</t>
  </si>
  <si>
    <t>PP.0001-20-0224</t>
  </si>
  <si>
    <t>Toko Campuran</t>
  </si>
  <si>
    <t>Aqua botol untuk klien dikantor</t>
  </si>
  <si>
    <t>PR.0001-20-0224</t>
  </si>
  <si>
    <t>PP.0002-20-0224</t>
  </si>
  <si>
    <t>Indomaret/Fitri</t>
  </si>
  <si>
    <t>Aqua Galon 19L (02/02/2024)</t>
  </si>
  <si>
    <t>PP.0003-20-0224</t>
  </si>
  <si>
    <t>Salahutu Motor/Ariyandi</t>
  </si>
  <si>
    <t>PP.0004-20-0224</t>
  </si>
  <si>
    <t>Top E Toll (03/02/2024) dan (06/02/2024)</t>
  </si>
  <si>
    <t>PP.0005-20-0224</t>
  </si>
  <si>
    <t>Aqua+The Pucuk Untuk Tamu (Pak Dahlan &amp; Team 11 MCG)</t>
  </si>
  <si>
    <t>PP.0006-20-0224</t>
  </si>
  <si>
    <t>PP.0007-20-0224</t>
  </si>
  <si>
    <t>Aqua Galon 19L (07/02/2024)</t>
  </si>
  <si>
    <t>PP.0008-20-0224</t>
  </si>
  <si>
    <t>Biaya Parkir Bank Mandiri (05/02/2024) dan (06/02/2024)</t>
  </si>
  <si>
    <t>PP.0009-20-0224</t>
  </si>
  <si>
    <t>Aqua Botol Kecil 24 Pcs, The Pucuk 6x250 Ml, Tissue Poeny Facial</t>
  </si>
  <si>
    <t>PP.0010-20-0224</t>
  </si>
  <si>
    <t>Biaya Parkir Bank Mandiri  (07/02/2024)</t>
  </si>
  <si>
    <t>PP.0011-20-0224</t>
  </si>
  <si>
    <t>PP.0012-20-0224</t>
  </si>
  <si>
    <t>Gula (Pentry Kantor TC Mks)</t>
  </si>
  <si>
    <t>PP.0013-20-0224</t>
  </si>
  <si>
    <t>IndoMaret/Fitri</t>
  </si>
  <si>
    <t>Aqua Galon 19L (13/02/2024)</t>
  </si>
  <si>
    <t>PP.0014-20-0224</t>
  </si>
  <si>
    <t xml:space="preserve">Top E Toll (07/02/2024) </t>
  </si>
  <si>
    <t>PP.0015-20-0224</t>
  </si>
  <si>
    <t>Fuel Pajero B 2135 SXN (KM 7490231) - 13/02/2024</t>
  </si>
  <si>
    <t>PR.0002-20-0224</t>
  </si>
  <si>
    <t>PP.0016-20-0224</t>
  </si>
  <si>
    <t>Telkomsel Orbit/Fitri</t>
  </si>
  <si>
    <t>Kouta Wifi 70GB</t>
  </si>
  <si>
    <t>PP.0017-20-0224</t>
  </si>
  <si>
    <t xml:space="preserve">Fuel Motor Filano ke bank Mandiri Makassar </t>
  </si>
  <si>
    <t>PP.0018-20-0224</t>
  </si>
  <si>
    <t>Biaya Parkir Bank Mandiri  (15/02/2024)</t>
  </si>
  <si>
    <t>Perhitungan fisik uang</t>
  </si>
  <si>
    <t>Lembar</t>
  </si>
  <si>
    <t>Jumlah</t>
  </si>
  <si>
    <t>Uang Kertas</t>
  </si>
  <si>
    <t>x</t>
  </si>
  <si>
    <t xml:space="preserve">Uang Logam </t>
  </si>
  <si>
    <t>Kas Bon</t>
  </si>
  <si>
    <r>
      <t xml:space="preserve">Rumah Tangga Kantor; </t>
    </r>
    <r>
      <rPr>
        <b/>
        <sz val="8"/>
        <color indexed="8"/>
        <rFont val="Arial"/>
        <family val="2"/>
      </rPr>
      <t>Sikat WC, Spons Cuci piring, Toples</t>
    </r>
  </si>
  <si>
    <r>
      <t xml:space="preserve">Paid to </t>
    </r>
    <r>
      <rPr>
        <sz val="8"/>
        <rFont val="Arial"/>
        <family val="2"/>
      </rPr>
      <t>/</t>
    </r>
  </si>
  <si>
    <t>Ending Balance Januari 31st  2024</t>
  </si>
  <si>
    <t>Kurang Bayar Pembangunan TC Mks Rp. 9.711.500</t>
  </si>
  <si>
    <r>
      <t xml:space="preserve">Pembelian Material; </t>
    </r>
    <r>
      <rPr>
        <b/>
        <sz val="10"/>
        <color indexed="8"/>
        <rFont val="Times New Roman"/>
        <family val="1"/>
      </rPr>
      <t>Mesin pompa Shimizu, knee 3/4, sambungan lurus 3/4, solasi pipa</t>
    </r>
  </si>
  <si>
    <t>pak Saiful</t>
  </si>
  <si>
    <r>
      <t xml:space="preserve">Pembelian material; </t>
    </r>
    <r>
      <rPr>
        <b/>
        <sz val="10"/>
        <color indexed="8"/>
        <rFont val="Times New Roman"/>
        <family val="1"/>
      </rPr>
      <t>Cat Gardex gloss blue</t>
    </r>
  </si>
  <si>
    <t>Pelunasan Pekerjaan tambahan tukang cor (Pemasangan Tehel depan belakang seluas 26m -&gt; harga deal Rp 50.000/m)</t>
  </si>
  <si>
    <t>Pelunasan pekerjaan tambahan tukang cor</t>
  </si>
  <si>
    <t>Pelunasan pekerjaan tambahan deko/cat tukang las</t>
  </si>
  <si>
    <r>
      <t xml:space="preserve">Pembelian material; </t>
    </r>
    <r>
      <rPr>
        <b/>
        <sz val="10"/>
        <color indexed="8"/>
        <rFont val="Times New Roman"/>
        <family val="1"/>
      </rPr>
      <t xml:space="preserve"> Semen Tonasa 2 sak</t>
    </r>
  </si>
  <si>
    <r>
      <t xml:space="preserve">Pembelian Material; </t>
    </r>
    <r>
      <rPr>
        <b/>
        <sz val="10"/>
        <color indexed="8"/>
        <rFont val="Times New Roman"/>
        <family val="1"/>
      </rPr>
      <t>Pasir 1 kijang</t>
    </r>
  </si>
  <si>
    <t>Pembayaran jasa pemasangan installasi listrik kebel meja meeting &amp; Meja staff</t>
  </si>
  <si>
    <r>
      <t xml:space="preserve">Pembelian Material; </t>
    </r>
    <r>
      <rPr>
        <b/>
        <sz val="10"/>
        <color indexed="8"/>
        <rFont val="Times New Roman"/>
        <family val="1"/>
      </rPr>
      <t>Lakban diko kertas</t>
    </r>
  </si>
  <si>
    <r>
      <t xml:space="preserve">Pembelian Material; </t>
    </r>
    <r>
      <rPr>
        <b/>
        <sz val="10"/>
        <color indexed="8"/>
        <rFont val="Times New Roman"/>
        <family val="1"/>
      </rPr>
      <t>Ducting 10x35, Ducting TC 5, Stop PNS, T dos</t>
    </r>
  </si>
  <si>
    <r>
      <t xml:space="preserve">Pembelian Material: </t>
    </r>
    <r>
      <rPr>
        <b/>
        <sz val="10"/>
        <color indexed="8"/>
        <rFont val="Times New Roman"/>
        <family val="1"/>
      </rPr>
      <t>List pinggir karpet vinil 1 ruangan container 20' (14,37m) ruangan Pak Ismail</t>
    </r>
  </si>
  <si>
    <r>
      <t xml:space="preserve">Pembelian Material; </t>
    </r>
    <r>
      <rPr>
        <b/>
        <sz val="10"/>
        <color indexed="8"/>
        <rFont val="Times New Roman"/>
        <family val="1"/>
      </rPr>
      <t>Silikon putih untuk kabel listrik</t>
    </r>
  </si>
  <si>
    <t>Biaya Pemasangan AC Panassonic 1 PK</t>
  </si>
  <si>
    <r>
      <t xml:space="preserve">Pembelian Material; </t>
    </r>
    <r>
      <rPr>
        <b/>
        <sz val="10"/>
        <color indexed="8"/>
        <rFont val="Times New Roman"/>
        <family val="1"/>
      </rPr>
      <t>Tinner 5 liter</t>
    </r>
  </si>
  <si>
    <t>Pelunasan Pemasangan 4 Pintu uPVC + Kaca ruangan Pak Ismail (Deal Harga Rp 27.000.000,-)</t>
  </si>
  <si>
    <r>
      <t xml:space="preserve">Pembelian Material; </t>
    </r>
    <r>
      <rPr>
        <b/>
        <sz val="10"/>
        <color indexed="8"/>
        <rFont val="Times New Roman"/>
        <family val="1"/>
      </rPr>
      <t>AC Panassonic 1 PK (ruangan Pak Is)</t>
    </r>
  </si>
  <si>
    <r>
      <t xml:space="preserve">Pembelian Material; </t>
    </r>
    <r>
      <rPr>
        <b/>
        <sz val="10"/>
        <color indexed="8"/>
        <rFont val="Times New Roman"/>
        <family val="1"/>
      </rPr>
      <t>SDL 1', Paku</t>
    </r>
    <r>
      <rPr>
        <sz val="10"/>
        <color indexed="8"/>
        <rFont val="Times New Roman"/>
        <family val="1"/>
      </rPr>
      <t xml:space="preserve"> + </t>
    </r>
    <r>
      <rPr>
        <b/>
        <sz val="10"/>
        <color indexed="8"/>
        <rFont val="Times New Roman"/>
        <family val="1"/>
      </rPr>
      <t>Pemasangan</t>
    </r>
  </si>
  <si>
    <r>
      <t xml:space="preserve">Pembelian Material; </t>
    </r>
    <r>
      <rPr>
        <b/>
        <sz val="10"/>
        <color indexed="8"/>
        <rFont val="Times New Roman"/>
        <family val="1"/>
      </rPr>
      <t xml:space="preserve">Isolatip, SDD 3/4, SDD 1', SDL 3/4, </t>
    </r>
  </si>
  <si>
    <r>
      <t xml:space="preserve">Pembelian Material; </t>
    </r>
    <r>
      <rPr>
        <b/>
        <sz val="10"/>
        <color indexed="8"/>
        <rFont val="Times New Roman"/>
        <family val="1"/>
      </rPr>
      <t>Siku dudukan Pompa air</t>
    </r>
  </si>
  <si>
    <r>
      <t xml:space="preserve">Pembelian Material; </t>
    </r>
    <r>
      <rPr>
        <b/>
        <sz val="10"/>
        <color indexed="8"/>
        <rFont val="Times New Roman"/>
        <family val="1"/>
      </rPr>
      <t>Tinner ccobra 5L</t>
    </r>
  </si>
  <si>
    <r>
      <t xml:space="preserve">Pembelian Material; </t>
    </r>
    <r>
      <rPr>
        <b/>
        <sz val="10"/>
        <color indexed="8"/>
        <rFont val="Times New Roman"/>
        <family val="1"/>
      </rPr>
      <t>Metrolite 095, Skrup gypsum 6x1</t>
    </r>
  </si>
  <si>
    <r>
      <t xml:space="preserve">Pembelian Material; </t>
    </r>
    <r>
      <rPr>
        <b/>
        <sz val="10"/>
        <color indexed="8"/>
        <rFont val="Times New Roman"/>
        <family val="1"/>
      </rPr>
      <t>Mesin Pompa booster air</t>
    </r>
  </si>
  <si>
    <r>
      <t xml:space="preserve">Pembelian Material; </t>
    </r>
    <r>
      <rPr>
        <b/>
        <sz val="10"/>
        <color indexed="8"/>
        <rFont val="Times New Roman"/>
        <family val="1"/>
      </rPr>
      <t>Cat tembok, Net sekrup gypsum</t>
    </r>
  </si>
  <si>
    <r>
      <t xml:space="preserve">Pembelian Material; </t>
    </r>
    <r>
      <rPr>
        <b/>
        <sz val="10"/>
        <color indexed="8"/>
        <rFont val="Times New Roman"/>
        <family val="1"/>
      </rPr>
      <t>Semen warrna AM 53</t>
    </r>
  </si>
  <si>
    <r>
      <t xml:space="preserve">Pembelian Material; </t>
    </r>
    <r>
      <rPr>
        <b/>
        <sz val="10"/>
        <color indexed="8"/>
        <rFont val="Times New Roman"/>
        <family val="1"/>
      </rPr>
      <t>Gardex glass blue</t>
    </r>
  </si>
  <si>
    <t>Pelunasan Pembayaran Tukang Installsai listrilk; Pekerjaan tambahan</t>
  </si>
  <si>
    <t>Pembayaran Tukang Las ke 3 (Tambahan pekerjaan)</t>
  </si>
  <si>
    <t>Pembayaran Tukang Cor ke 2 (Tambahan pekerjaan)</t>
  </si>
  <si>
    <r>
      <t xml:space="preserve">Pembelian Material; </t>
    </r>
    <r>
      <rPr>
        <b/>
        <sz val="10"/>
        <color indexed="8"/>
        <rFont val="Times New Roman"/>
        <family val="1"/>
      </rPr>
      <t>Air bersih 5 kubik</t>
    </r>
  </si>
  <si>
    <r>
      <t xml:space="preserve">Pembelian Material; </t>
    </r>
    <r>
      <rPr>
        <b/>
        <sz val="10"/>
        <color indexed="8"/>
        <rFont val="Times New Roman"/>
        <family val="1"/>
      </rPr>
      <t>Kabel supreme 30m</t>
    </r>
  </si>
  <si>
    <r>
      <t xml:space="preserve">Pembelian Material; </t>
    </r>
    <r>
      <rPr>
        <b/>
        <sz val="10"/>
        <color indexed="8"/>
        <rFont val="Times New Roman"/>
        <family val="1"/>
      </rPr>
      <t xml:space="preserve">Holo galvanis 4x4 </t>
    </r>
  </si>
  <si>
    <r>
      <t xml:space="preserve">Pembelian Material; </t>
    </r>
    <r>
      <rPr>
        <b/>
        <sz val="10"/>
        <color indexed="8"/>
        <rFont val="Times New Roman"/>
        <family val="1"/>
      </rPr>
      <t>Semen Bosowa 10 sak</t>
    </r>
  </si>
  <si>
    <t>Pelunasan Tukang Installasi listrik</t>
  </si>
  <si>
    <t>Pembayaran DP Pemasangan 4 Pintu uPVC + Kaca ruangan Pak Ismail (Deal Harga Rp 27.000.000,-)</t>
  </si>
  <si>
    <t xml:space="preserve">Pelunasan Pembayaran Pemasangan AC </t>
  </si>
  <si>
    <t>Pak Saiful</t>
  </si>
  <si>
    <t>Pembayaran ke 3 Tukang Installasi listrik</t>
  </si>
  <si>
    <r>
      <t xml:space="preserve">Pembelian Material; </t>
    </r>
    <r>
      <rPr>
        <b/>
        <sz val="10"/>
        <color indexed="8"/>
        <rFont val="Times New Roman"/>
        <family val="1"/>
      </rPr>
      <t>Lakban dico, Gardex premium s6, Amplas 120</t>
    </r>
  </si>
  <si>
    <r>
      <t xml:space="preserve">Pembelian Material; </t>
    </r>
    <r>
      <rPr>
        <b/>
        <sz val="10"/>
        <color indexed="8"/>
        <rFont val="Times New Roman"/>
        <family val="1"/>
      </rPr>
      <t>Pitting, Balon lampu, Terminal isi 3, Terminal isi 4, Terminal isi 6</t>
    </r>
  </si>
  <si>
    <t>Cash Advance Material Tukang Pembangunan TC Office Mks (u PVC , Granit, Vinil, Ac, IPK, Pembayaran Pelunasan Tukang)</t>
  </si>
  <si>
    <t>Kurang Bayar Cash Advance Pembangunan TC Mks Rp. 832.500</t>
  </si>
  <si>
    <t>Pembayaran Tukang Cor ke 1</t>
  </si>
  <si>
    <t>Pembayaran Tukang Las ke 2</t>
  </si>
  <si>
    <r>
      <t>Pembelian Material;</t>
    </r>
    <r>
      <rPr>
        <sz val="10"/>
        <rFont val="Times New Roman"/>
        <family val="1"/>
      </rPr>
      <t xml:space="preserve"> </t>
    </r>
    <r>
      <rPr>
        <b/>
        <sz val="10"/>
        <rFont val="Times New Roman"/>
        <family val="1"/>
      </rPr>
      <t>Cat Tembok</t>
    </r>
  </si>
  <si>
    <r>
      <t xml:space="preserve">Pembelian Material; </t>
    </r>
    <r>
      <rPr>
        <b/>
        <sz val="10"/>
        <rFont val="Times New Roman"/>
        <family val="1"/>
      </rPr>
      <t>Amplas 120</t>
    </r>
  </si>
  <si>
    <r>
      <t xml:space="preserve">Pembelian Material; </t>
    </r>
    <r>
      <rPr>
        <b/>
        <sz val="10"/>
        <rFont val="Times New Roman"/>
        <family val="1"/>
      </rPr>
      <t>Kawat Las</t>
    </r>
  </si>
  <si>
    <r>
      <t xml:space="preserve">Pembelian material; </t>
    </r>
    <r>
      <rPr>
        <b/>
        <sz val="8"/>
        <rFont val="Arial"/>
        <family val="2"/>
      </rPr>
      <t>C</t>
    </r>
    <r>
      <rPr>
        <b/>
        <sz val="10"/>
        <rFont val="Times New Roman"/>
        <family val="1"/>
      </rPr>
      <t>at Tembok</t>
    </r>
  </si>
  <si>
    <r>
      <t>Pembelian material;</t>
    </r>
    <r>
      <rPr>
        <b/>
        <sz val="8"/>
        <rFont val="Arial"/>
        <family val="2"/>
      </rPr>
      <t xml:space="preserve"> </t>
    </r>
    <r>
      <rPr>
        <b/>
        <sz val="10"/>
        <rFont val="Times New Roman"/>
        <family val="1"/>
      </rPr>
      <t>Krikil 1 kaisar</t>
    </r>
  </si>
  <si>
    <r>
      <t>Pembelian material;</t>
    </r>
    <r>
      <rPr>
        <sz val="10"/>
        <rFont val="Arial"/>
        <family val="2"/>
      </rPr>
      <t xml:space="preserve"> </t>
    </r>
    <r>
      <rPr>
        <b/>
        <sz val="10"/>
        <rFont val="Times New Roman"/>
        <family val="1"/>
      </rPr>
      <t>Semen Bosowa</t>
    </r>
  </si>
  <si>
    <r>
      <t xml:space="preserve">Pembelian Material; </t>
    </r>
    <r>
      <rPr>
        <b/>
        <sz val="10"/>
        <color indexed="8"/>
        <rFont val="Times New Roman"/>
        <family val="1"/>
      </rPr>
      <t>Isolasi deko, L 4'</t>
    </r>
  </si>
  <si>
    <r>
      <t xml:space="preserve">Pembelian Material; </t>
    </r>
    <r>
      <rPr>
        <b/>
        <sz val="10"/>
        <color indexed="8"/>
        <rFont val="Times New Roman"/>
        <family val="1"/>
      </rPr>
      <t>Colokan AC, T dos, etc</t>
    </r>
  </si>
  <si>
    <r>
      <t xml:space="preserve">Pembelian Material; </t>
    </r>
    <r>
      <rPr>
        <b/>
        <sz val="10"/>
        <color indexed="8"/>
        <rFont val="Times New Roman"/>
        <family val="1"/>
      </rPr>
      <t>Isolasi 3M</t>
    </r>
  </si>
  <si>
    <r>
      <t xml:space="preserve">Pembelian Material; </t>
    </r>
    <r>
      <rPr>
        <b/>
        <sz val="10"/>
        <color indexed="8"/>
        <rFont val="Times New Roman"/>
        <family val="1"/>
      </rPr>
      <t>Holo galvanis 4x6, Pipa 3x4, Pipa L 3/4</t>
    </r>
  </si>
  <si>
    <r>
      <t xml:space="preserve">Pembelian Material; </t>
    </r>
    <r>
      <rPr>
        <b/>
        <sz val="10"/>
        <color indexed="8"/>
        <rFont val="Times New Roman"/>
        <family val="1"/>
      </rPr>
      <t>Pipa 4' Elbow, L 4' , T 4' , Silikon bening, Lem silikon, Isolasi diko, Sok 4'</t>
    </r>
  </si>
  <si>
    <t>Pembayaran DP pekerjaan bongkar 2 unit AC (Ruko Patterani) + Pasang (TC Office Meratus)</t>
  </si>
  <si>
    <t>Pembayaran Pekerjaan tambahan tukang Las ke-1</t>
  </si>
  <si>
    <t>Pembayaran pelunasan pekerjaan awal Tukang cor</t>
  </si>
  <si>
    <r>
      <t xml:space="preserve">Pembelian Material; </t>
    </r>
    <r>
      <rPr>
        <b/>
        <sz val="10"/>
        <color indexed="8"/>
        <rFont val="Times New Roman"/>
        <family val="1"/>
      </rPr>
      <t>Kawat,</t>
    </r>
    <r>
      <rPr>
        <sz val="10"/>
        <color indexed="8"/>
        <rFont val="Times New Roman"/>
        <family val="1"/>
      </rPr>
      <t xml:space="preserve"> </t>
    </r>
    <r>
      <rPr>
        <b/>
        <sz val="10"/>
        <color indexed="8"/>
        <rFont val="Times New Roman"/>
        <family val="1"/>
      </rPr>
      <t>etc</t>
    </r>
  </si>
  <si>
    <r>
      <rPr>
        <sz val="10"/>
        <color indexed="8"/>
        <rFont val="Times New Roman"/>
        <family val="1"/>
      </rPr>
      <t xml:space="preserve">Pembelian Material; </t>
    </r>
    <r>
      <rPr>
        <b/>
        <sz val="10"/>
        <color indexed="8"/>
        <rFont val="Times New Roman"/>
        <family val="1"/>
      </rPr>
      <t>Sekrup SDS 2cm VPR</t>
    </r>
  </si>
  <si>
    <r>
      <t xml:space="preserve">Pembelian Material; </t>
    </r>
    <r>
      <rPr>
        <b/>
        <sz val="10"/>
        <color indexed="8"/>
        <rFont val="Times New Roman"/>
        <family val="1"/>
      </rPr>
      <t>WD 40</t>
    </r>
  </si>
  <si>
    <r>
      <t xml:space="preserve">Pembelian Material; </t>
    </r>
    <r>
      <rPr>
        <b/>
        <sz val="10"/>
        <color indexed="8"/>
        <rFont val="Times New Roman"/>
        <family val="1"/>
      </rPr>
      <t>Sikat baja, Amplas 120, Tinner Jotun, Cat Garnex</t>
    </r>
    <r>
      <rPr>
        <sz val="10"/>
        <color indexed="8"/>
        <rFont val="Times New Roman"/>
        <family val="1"/>
      </rPr>
      <t xml:space="preserve"> </t>
    </r>
    <r>
      <rPr>
        <b/>
        <sz val="10"/>
        <color indexed="8"/>
        <rFont val="Times New Roman"/>
        <family val="1"/>
      </rPr>
      <t>Merah, Putih, Biru</t>
    </r>
  </si>
  <si>
    <r>
      <t xml:space="preserve">Pembelian Material; </t>
    </r>
    <r>
      <rPr>
        <b/>
        <sz val="10"/>
        <color indexed="8"/>
        <rFont val="Times New Roman"/>
        <family val="1"/>
      </rPr>
      <t>Galvanis 2x4, Gypsum jaya board, Hollow Maxi, Skrup</t>
    </r>
  </si>
  <si>
    <r>
      <t xml:space="preserve">Pembelian Material; </t>
    </r>
    <r>
      <rPr>
        <b/>
        <sz val="10"/>
        <color indexed="8"/>
        <rFont val="Times New Roman"/>
        <family val="1"/>
      </rPr>
      <t>Pasir 1 pick up, Krikil</t>
    </r>
  </si>
  <si>
    <r>
      <t xml:space="preserve">Pembelian Material; </t>
    </r>
    <r>
      <rPr>
        <b/>
        <sz val="10"/>
        <color indexed="8"/>
        <rFont val="Times New Roman"/>
        <family val="1"/>
      </rPr>
      <t>Kawat Las 2,0</t>
    </r>
  </si>
  <si>
    <r>
      <t xml:space="preserve">Pembelian Material; </t>
    </r>
    <r>
      <rPr>
        <b/>
        <sz val="10"/>
        <color indexed="8"/>
        <rFont val="Times New Roman"/>
        <family val="1"/>
      </rPr>
      <t>Aplus merah</t>
    </r>
  </si>
  <si>
    <t xml:space="preserve">Pembelian Material; </t>
  </si>
  <si>
    <r>
      <t xml:space="preserve">Pembelian Material; </t>
    </r>
    <r>
      <rPr>
        <b/>
        <sz val="10"/>
        <color indexed="8"/>
        <rFont val="Times New Roman"/>
        <family val="1"/>
      </rPr>
      <t>Baut Lpd 1 mata</t>
    </r>
  </si>
  <si>
    <t xml:space="preserve">Pembayaran tukang installasi listrik ke-2 </t>
  </si>
  <si>
    <r>
      <t xml:space="preserve">Pembelian Material; </t>
    </r>
    <r>
      <rPr>
        <b/>
        <sz val="10"/>
        <color indexed="8"/>
        <rFont val="Times New Roman"/>
        <family val="1"/>
      </rPr>
      <t>Hollow galvanis, GRC</t>
    </r>
  </si>
  <si>
    <r>
      <t xml:space="preserve">Pembelian Material; </t>
    </r>
    <r>
      <rPr>
        <b/>
        <sz val="10"/>
        <color indexed="8"/>
        <rFont val="Times New Roman"/>
        <family val="1"/>
      </rPr>
      <t>Cat dinding &amp; plafon 3 kaleng</t>
    </r>
  </si>
  <si>
    <r>
      <t xml:space="preserve">Pembelian Material; </t>
    </r>
    <r>
      <rPr>
        <b/>
        <sz val="10"/>
        <color indexed="8"/>
        <rFont val="Times New Roman"/>
        <family val="1"/>
      </rPr>
      <t>Tali tis</t>
    </r>
  </si>
  <si>
    <t xml:space="preserve">Pembayaran pelunasan tukang Pengelasan (Pekerjaan awal senilai 17.500.000,-) </t>
  </si>
  <si>
    <t>IQ 762949</t>
  </si>
  <si>
    <t>Cash Advance (Pemasangan Kaca pintu UPC, Pemasangan Granit Westafel/Pantry,Pelunasan Tukang Las, Pembayaran tukang Cor ke 6 , Pembayaran ke 2 Tukang Installasi Listrik</t>
  </si>
  <si>
    <t>IQ 762950</t>
  </si>
  <si>
    <t>Pembayaran dan Kurang Bayar Pembelian Bahan Bangunan Material Depo TC Makassar</t>
  </si>
  <si>
    <r>
      <t xml:space="preserve">Pembelian Material; </t>
    </r>
    <r>
      <rPr>
        <b/>
        <sz val="10"/>
        <color indexed="8"/>
        <rFont val="Times New Roman"/>
        <family val="1"/>
      </rPr>
      <t>Kuas, Kuas 4 , Bak cat , Saklar seri tunggal 1B , Setel kabel , Isolasi listrik, Box ID , kabel rol 2x2,5  supreme</t>
    </r>
  </si>
  <si>
    <r>
      <t xml:space="preserve">Pembelian Material; </t>
    </r>
    <r>
      <rPr>
        <b/>
        <sz val="10"/>
        <color indexed="8"/>
        <rFont val="Times New Roman"/>
        <family val="1"/>
      </rPr>
      <t>Siku 5x5x6 , Holow HT 4x4, Aplus merah, Mata bor besi 4mm , colokan stekker</t>
    </r>
  </si>
  <si>
    <r>
      <t xml:space="preserve">Pembelian Material; </t>
    </r>
    <r>
      <rPr>
        <b/>
        <sz val="10"/>
        <color indexed="8"/>
        <rFont val="Times New Roman"/>
        <family val="1"/>
      </rPr>
      <t>Pemotong Besi</t>
    </r>
  </si>
  <si>
    <t>Pembayaran Tukang pengecoran ke 5</t>
  </si>
  <si>
    <t>Pembayaran Tukang pengelasan ke 5</t>
  </si>
  <si>
    <r>
      <t xml:space="preserve">Pembelian Material; </t>
    </r>
    <r>
      <rPr>
        <b/>
        <sz val="10"/>
        <color indexed="8"/>
        <rFont val="Times New Roman"/>
        <family val="1"/>
      </rPr>
      <t>Spandek 55cm , Spandek 45cm , Spandek 10 cm</t>
    </r>
  </si>
  <si>
    <r>
      <t xml:space="preserve">Pembelian Material: </t>
    </r>
    <r>
      <rPr>
        <b/>
        <sz val="10"/>
        <color indexed="8"/>
        <rFont val="Times New Roman"/>
        <family val="1"/>
      </rPr>
      <t>L4' Double tape bening, Dinabol 12x77</t>
    </r>
  </si>
  <si>
    <r>
      <t xml:space="preserve">Pembelian Material; </t>
    </r>
    <r>
      <rPr>
        <b/>
        <sz val="10"/>
        <color indexed="8"/>
        <rFont val="Times New Roman"/>
        <family val="1"/>
      </rPr>
      <t>Kaos tangan, Double tape transparan</t>
    </r>
  </si>
  <si>
    <r>
      <t xml:space="preserve">Pembelian Material; </t>
    </r>
    <r>
      <rPr>
        <b/>
        <sz val="10"/>
        <color indexed="8"/>
        <rFont val="Times New Roman"/>
        <family val="1"/>
      </rPr>
      <t>Rug PVC 1'</t>
    </r>
  </si>
  <si>
    <r>
      <t xml:space="preserve">Pembelian Material; </t>
    </r>
    <r>
      <rPr>
        <b/>
        <sz val="10"/>
        <color indexed="8"/>
        <rFont val="Times New Roman"/>
        <family val="1"/>
      </rPr>
      <t>Rang baja</t>
    </r>
  </si>
  <si>
    <r>
      <t xml:space="preserve">Pembelian Material; </t>
    </r>
    <r>
      <rPr>
        <b/>
        <sz val="10"/>
        <color indexed="8"/>
        <rFont val="Times New Roman"/>
        <family val="1"/>
      </rPr>
      <t>Drill kawat</t>
    </r>
  </si>
  <si>
    <r>
      <t xml:space="preserve">Pembelian Material: </t>
    </r>
    <r>
      <rPr>
        <b/>
        <sz val="10"/>
        <color indexed="8"/>
        <rFont val="Times New Roman"/>
        <family val="1"/>
      </rPr>
      <t xml:space="preserve">Kawat las 2,0 , Drilling 5m, Sekrup </t>
    </r>
  </si>
  <si>
    <r>
      <t xml:space="preserve">Pembelian Material; </t>
    </r>
    <r>
      <rPr>
        <b/>
        <sz val="10"/>
        <color indexed="8"/>
        <rFont val="Times New Roman"/>
        <family val="1"/>
      </rPr>
      <t>Alumunium voil</t>
    </r>
  </si>
  <si>
    <r>
      <t xml:space="preserve">Pembelian Material; </t>
    </r>
    <r>
      <rPr>
        <b/>
        <sz val="10"/>
        <color indexed="8"/>
        <rFont val="Times New Roman"/>
        <family val="1"/>
      </rPr>
      <t>Lem seng, driling spandek</t>
    </r>
  </si>
  <si>
    <t>IQ 762948</t>
  </si>
  <si>
    <r>
      <t xml:space="preserve">Pembelian Material; </t>
    </r>
    <r>
      <rPr>
        <b/>
        <sz val="10"/>
        <color indexed="8"/>
        <rFont val="Times New Roman"/>
        <family val="1"/>
      </rPr>
      <t>Krikil 2 karung</t>
    </r>
  </si>
  <si>
    <r>
      <t xml:space="preserve">Pembelian Material; </t>
    </r>
    <r>
      <rPr>
        <b/>
        <sz val="10"/>
        <color indexed="8"/>
        <rFont val="Times New Roman"/>
        <family val="1"/>
      </rPr>
      <t>Loster keramik, Terminal 6 lobang, Double tape</t>
    </r>
  </si>
  <si>
    <r>
      <t xml:space="preserve">Pembelian Materian; </t>
    </r>
    <r>
      <rPr>
        <b/>
        <sz val="10"/>
        <color indexed="8"/>
        <rFont val="Times New Roman"/>
        <family val="1"/>
      </rPr>
      <t>Grass woll 2,5x30 , Spandek 0,35 , Hollow galvanis 4x4</t>
    </r>
  </si>
  <si>
    <r>
      <t xml:space="preserve">Pembelian Material; </t>
    </r>
    <r>
      <rPr>
        <b/>
        <sz val="10"/>
        <color indexed="8"/>
        <rFont val="Times New Roman"/>
        <family val="1"/>
      </rPr>
      <t>Semen Bosowa, Double tape bening, Lem Dexton, Kabel dap TC3, Steaker uticon, BCP RBH + saringan, Selang spiral</t>
    </r>
  </si>
  <si>
    <t>Pembayaran biaya Installasi + isi freon 2 unit AC</t>
  </si>
  <si>
    <r>
      <t xml:space="preserve">Pembelian Material; </t>
    </r>
    <r>
      <rPr>
        <b/>
        <sz val="10"/>
        <color indexed="8"/>
        <rFont val="Times New Roman"/>
        <family val="1"/>
      </rPr>
      <t>Sapu, Sapu lidi</t>
    </r>
  </si>
  <si>
    <r>
      <t xml:space="preserve">Pembelian Material; </t>
    </r>
    <r>
      <rPr>
        <b/>
        <sz val="10"/>
        <color indexed="8"/>
        <rFont val="Times New Roman"/>
        <family val="1"/>
      </rPr>
      <t>Kabel 2x25 tunggal, Kabel 3x25 tunggal, Embo dos Panassonic, Saklar seri+stop kontak, Saklar tunggal Panassonic, Stop kontak Panassonic, Mjm 20 mm, Sudel no 19, Isolasi pipa, Pipa 1', Tali tis</t>
    </r>
  </si>
  <si>
    <t>Pembayaran Tukang Pengelasan ke-4</t>
  </si>
  <si>
    <t>Pembayaran Tukang Pengecoran ke-4</t>
  </si>
  <si>
    <r>
      <t xml:space="preserve">Pembelian Material; </t>
    </r>
    <r>
      <rPr>
        <b/>
        <sz val="10"/>
        <color indexed="8"/>
        <rFont val="Times New Roman"/>
        <family val="1"/>
      </rPr>
      <t>Mata sok dril</t>
    </r>
  </si>
  <si>
    <r>
      <t xml:space="preserve">Pembelian Material; </t>
    </r>
    <r>
      <rPr>
        <b/>
        <sz val="10"/>
        <color indexed="8"/>
        <rFont val="Times New Roman"/>
        <family val="1"/>
      </rPr>
      <t xml:space="preserve">Holo galvalum 2x4, Gypsum, Semen Bosowa, Kawat putih, Besi 8x12, Besi 6x12, Sekrup 3cm, Kormis, Lakban, Kupre 7', </t>
    </r>
  </si>
  <si>
    <r>
      <t xml:space="preserve">Pembelian Material; </t>
    </r>
    <r>
      <rPr>
        <b/>
        <sz val="10"/>
        <color indexed="8"/>
        <rFont val="Times New Roman"/>
        <family val="1"/>
      </rPr>
      <t>Air Bersih 5000 kubik</t>
    </r>
  </si>
  <si>
    <r>
      <t xml:space="preserve">Pembelian Material; </t>
    </r>
    <r>
      <rPr>
        <b/>
        <sz val="10"/>
        <color indexed="8"/>
        <rFont val="Times New Roman"/>
        <family val="1"/>
      </rPr>
      <t>Box NCM, Mata cutter, Pisau cutter</t>
    </r>
  </si>
  <si>
    <r>
      <t xml:space="preserve">Pembelian Material; </t>
    </r>
    <r>
      <rPr>
        <b/>
        <sz val="10"/>
        <color indexed="8"/>
        <rFont val="Times New Roman"/>
        <family val="1"/>
      </rPr>
      <t>Pipa 4, Elbow 4 inch, Lem pipa, Pengeras cor, Sarung tangan karet</t>
    </r>
  </si>
  <si>
    <r>
      <t xml:space="preserve">Pembelian Material; </t>
    </r>
    <r>
      <rPr>
        <b/>
        <sz val="10"/>
        <color indexed="8"/>
        <rFont val="Times New Roman"/>
        <family val="1"/>
      </rPr>
      <t>NCB, Dinabol</t>
    </r>
  </si>
  <si>
    <r>
      <t xml:space="preserve">Pembelian Material; </t>
    </r>
    <r>
      <rPr>
        <b/>
        <sz val="10"/>
        <color indexed="8"/>
        <rFont val="Times New Roman"/>
        <family val="1"/>
      </rPr>
      <t>Pasir 1 Truck</t>
    </r>
  </si>
  <si>
    <r>
      <t xml:space="preserve">Pembelian Material; </t>
    </r>
    <r>
      <rPr>
        <b/>
        <sz val="10"/>
        <color indexed="8"/>
        <rFont val="Times New Roman"/>
        <family val="1"/>
      </rPr>
      <t>Bata Merah 3200 biji</t>
    </r>
  </si>
  <si>
    <r>
      <t xml:space="preserve">Pembelian Material; </t>
    </r>
    <r>
      <rPr>
        <b/>
        <sz val="10"/>
        <color indexed="8"/>
        <rFont val="Times New Roman"/>
        <family val="1"/>
      </rPr>
      <t>Cipping/Krikil</t>
    </r>
  </si>
  <si>
    <r>
      <t xml:space="preserve">Pembelian Material UD Mulia Bangunan; </t>
    </r>
    <r>
      <rPr>
        <b/>
        <sz val="8"/>
        <rFont val="Arial"/>
        <family val="2"/>
      </rPr>
      <t>Kawat Las2,0 (1Dos)</t>
    </r>
  </si>
  <si>
    <r>
      <t xml:space="preserve">Pembelian Material UD Mulia Bangunan; </t>
    </r>
    <r>
      <rPr>
        <b/>
        <sz val="8"/>
        <rFont val="Arial"/>
        <family val="2"/>
      </rPr>
      <t>Holo Galvanis 4x8 (1Batang)+ Ongkir</t>
    </r>
  </si>
  <si>
    <t>Pasir 1 Truk</t>
  </si>
  <si>
    <r>
      <t xml:space="preserve">Pembelian Material; </t>
    </r>
    <r>
      <rPr>
        <b/>
        <sz val="10"/>
        <color indexed="8"/>
        <rFont val="Times New Roman"/>
        <family val="1"/>
      </rPr>
      <t>Tanah Berpasir, Pasir</t>
    </r>
  </si>
  <si>
    <r>
      <rPr>
        <b/>
        <sz val="8"/>
        <color indexed="12"/>
        <rFont val="Arial"/>
        <family val="2"/>
      </rPr>
      <t>Penambahan</t>
    </r>
    <r>
      <rPr>
        <b/>
        <sz val="8"/>
        <color indexed="12"/>
        <rFont val="Arial"/>
        <family val="2"/>
      </rPr>
      <t xml:space="preserve"> Pembelian Barang Material dan biaya Operasional</t>
    </r>
  </si>
  <si>
    <t>Mandiri TC JKT</t>
  </si>
  <si>
    <t xml:space="preserve">Pembayaran Ke-3 Tukang Pengerjaan Pengecoran </t>
  </si>
  <si>
    <t>Pembayaran ke-3 Tukang Pengerjaan Pengelasan</t>
  </si>
  <si>
    <t>1 Box Pemotong gurinda</t>
  </si>
  <si>
    <t>Al-densi</t>
  </si>
  <si>
    <r>
      <t xml:space="preserve">Pembelian Material; </t>
    </r>
    <r>
      <rPr>
        <b/>
        <sz val="10"/>
        <color indexed="8"/>
        <rFont val="Times New Roman"/>
        <family val="1"/>
      </rPr>
      <t>Air Bersih 5 kubik</t>
    </r>
  </si>
  <si>
    <t>IQ 762944</t>
  </si>
  <si>
    <r>
      <rPr>
        <b/>
        <sz val="8"/>
        <color indexed="12"/>
        <rFont val="Arial"/>
        <family val="2"/>
      </rPr>
      <t>Penambahan</t>
    </r>
    <r>
      <rPr>
        <b/>
        <sz val="8"/>
        <color indexed="12"/>
        <rFont val="Arial"/>
        <family val="2"/>
      </rPr>
      <t xml:space="preserve"> Pembelian Barang Material </t>
    </r>
  </si>
  <si>
    <t>November</t>
  </si>
  <si>
    <r>
      <t xml:space="preserve">Pembelian Material; </t>
    </r>
    <r>
      <rPr>
        <b/>
        <sz val="8"/>
        <rFont val="Arial"/>
        <family val="2"/>
      </rPr>
      <t>Mata Gurinda (1 dos) Kawat Las 2,0 (1 dos), Lem Pipa (1 Kaleng), Knee 3' (3 buah)</t>
    </r>
  </si>
  <si>
    <r>
      <t>Pembelian Material;</t>
    </r>
    <r>
      <rPr>
        <b/>
        <sz val="8"/>
        <rFont val="Arial"/>
        <family val="2"/>
      </rPr>
      <t xml:space="preserve"> Terpal (4x6m)</t>
    </r>
  </si>
  <si>
    <r>
      <t xml:space="preserve">Pembelian Material; </t>
    </r>
    <r>
      <rPr>
        <b/>
        <sz val="8"/>
        <rFont val="Arial"/>
        <family val="2"/>
      </rPr>
      <t>Kayu Balok 4x6x4m (7 btg), Kayu Balok 5x10x4m (1btg) untuk scafolding</t>
    </r>
  </si>
  <si>
    <t>Pembayaran DP Tukang Installasi Listrik</t>
  </si>
  <si>
    <t xml:space="preserve">Pembayaran Ke-2 Tukang Pengerjaan Pengecoran </t>
  </si>
  <si>
    <t>Pembayaran ke-2 Tukang Pengerjaan Pengelasan</t>
  </si>
  <si>
    <t>Pekerjaan Pembangunan Office TC Makassar 28-10-2023</t>
  </si>
  <si>
    <t>MM.0002-20-1023</t>
  </si>
  <si>
    <r>
      <t xml:space="preserve">Pembelian Material; </t>
    </r>
    <r>
      <rPr>
        <b/>
        <sz val="8"/>
        <rFont val="Arial"/>
        <family val="2"/>
      </rPr>
      <t>Papan Cor (3 lembar), Tali rafia (2 roll) + Ongkir</t>
    </r>
  </si>
  <si>
    <r>
      <t xml:space="preserve">Pembelian Material; </t>
    </r>
    <r>
      <rPr>
        <b/>
        <sz val="8"/>
        <rFont val="Arial"/>
        <family val="2"/>
      </rPr>
      <t>Kabel Tanam 4 Tembaga 4x2,5mm sp (20m) *Harga Per meter Rp. 28.500</t>
    </r>
  </si>
  <si>
    <t xml:space="preserve"> </t>
  </si>
  <si>
    <r>
      <t xml:space="preserve">Pembelian Material; </t>
    </r>
    <r>
      <rPr>
        <b/>
        <sz val="8"/>
        <rFont val="Arial"/>
        <family val="2"/>
      </rPr>
      <t>Spandek 0.35 Ukuran Potong 6,5 m (42Lbr) *Harga Per Meter Rp 47.000</t>
    </r>
  </si>
  <si>
    <r>
      <t xml:space="preserve">Pembelian Material; </t>
    </r>
    <r>
      <rPr>
        <b/>
        <sz val="8"/>
        <rFont val="Arial"/>
        <family val="2"/>
      </rPr>
      <t>Alumanium Foil Merk Gnet (7 Roll)</t>
    </r>
  </si>
  <si>
    <r>
      <t>Pembelian Material;</t>
    </r>
    <r>
      <rPr>
        <b/>
        <sz val="8"/>
        <rFont val="Arial"/>
        <family val="2"/>
      </rPr>
      <t xml:space="preserve"> Besi Hollow Gaw 4x4 1.mm (25 btg)</t>
    </r>
  </si>
  <si>
    <r>
      <t xml:space="preserve">Pembelian Material; </t>
    </r>
    <r>
      <rPr>
        <b/>
        <sz val="8"/>
        <rFont val="Arial"/>
        <family val="2"/>
      </rPr>
      <t xml:space="preserve">Mixer Cor K200 5 m3 *Harga Per 1 Kubik Rp. 880.000  </t>
    </r>
  </si>
  <si>
    <t>IQ 762941</t>
  </si>
  <si>
    <t>Tambahan Pengerjaan Pembangunan Office TC Makassar 26/10/2023</t>
  </si>
  <si>
    <r>
      <t xml:space="preserve">Pembelian Material; </t>
    </r>
    <r>
      <rPr>
        <b/>
        <sz val="8"/>
        <rFont val="Arial"/>
        <family val="2"/>
      </rPr>
      <t>Sokover 4x3 (2buah), Knee 3' (4buah), Pipa 4' (1btg)</t>
    </r>
  </si>
  <si>
    <r>
      <t xml:space="preserve">Pembelian Material; </t>
    </r>
    <r>
      <rPr>
        <b/>
        <sz val="8"/>
        <color indexed="8"/>
        <rFont val="Arial"/>
        <family val="2"/>
      </rPr>
      <t>Gerobak sorong (1 ea), Ember cor besasr (1 ea), Selang timbang (10 m), Jaring pasir (1 m) + ongkir</t>
    </r>
  </si>
  <si>
    <r>
      <t xml:space="preserve">Pembelian Material; </t>
    </r>
    <r>
      <rPr>
        <b/>
        <sz val="8"/>
        <color indexed="8"/>
        <rFont val="Arial"/>
        <family val="2"/>
      </rPr>
      <t xml:space="preserve">Kawat Las (1 dos), Besi 8' (1 btg) + ongkir </t>
    </r>
  </si>
  <si>
    <r>
      <t xml:space="preserve">UD Mulia Bangunan Pembelian Material; </t>
    </r>
    <r>
      <rPr>
        <b/>
        <sz val="8"/>
        <color indexed="8"/>
        <rFont val="Arial"/>
        <family val="2"/>
      </rPr>
      <t>Besi 8x12 (6 btg), Besi 6x12 (6 btg), Elbow 1 1/2 (5 btg), Pipa 3/4 (6 btg), Pipa 1/2 (6 btg) + ongkir</t>
    </r>
  </si>
  <si>
    <r>
      <t xml:space="preserve">Pembelian Material; </t>
    </r>
    <r>
      <rPr>
        <b/>
        <sz val="8"/>
        <color indexed="8"/>
        <rFont val="Arial"/>
        <family val="2"/>
      </rPr>
      <t>Septic tank Bio 1 Ton (1 unit)</t>
    </r>
    <r>
      <rPr>
        <b/>
        <sz val="8"/>
        <color indexed="8"/>
        <rFont val="Arial"/>
        <family val="2"/>
      </rPr>
      <t xml:space="preserve"> + Ongkir</t>
    </r>
  </si>
  <si>
    <r>
      <t xml:space="preserve">Pembelian Material; </t>
    </r>
    <r>
      <rPr>
        <b/>
        <sz val="8"/>
        <color indexed="8"/>
        <rFont val="Arial"/>
        <family val="2"/>
      </rPr>
      <t>Pipa AW Pipa AC 1/2 inch (4 btg), Pipa AW Pipa AC 3 inch (3 btg) + ongkir</t>
    </r>
  </si>
  <si>
    <r>
      <t>Toko Dunia Bangunan Pembelian Material;</t>
    </r>
    <r>
      <rPr>
        <b/>
        <sz val="8"/>
        <color indexed="8"/>
        <rFont val="Arial"/>
        <family val="2"/>
      </rPr>
      <t xml:space="preserve"> Pipa Elbow  1 1/2 (5 buah)</t>
    </r>
  </si>
  <si>
    <r>
      <t xml:space="preserve">UD Fatir M Pembelian Material; </t>
    </r>
    <r>
      <rPr>
        <b/>
        <sz val="8"/>
        <color indexed="8"/>
        <rFont val="Arial"/>
        <family val="2"/>
      </rPr>
      <t>Papan cor 2cmx20cmx4m (6 lembar) + Ongkir</t>
    </r>
  </si>
  <si>
    <t>Pembayaran DP Tukang pengerjaan Pengelasan</t>
  </si>
  <si>
    <r>
      <t xml:space="preserve">Pembelian Material; </t>
    </r>
    <r>
      <rPr>
        <b/>
        <sz val="8"/>
        <color indexed="8"/>
        <rFont val="Arial"/>
        <family val="2"/>
      </rPr>
      <t>Air Bersih 5 Kubik</t>
    </r>
  </si>
  <si>
    <r>
      <t xml:space="preserve">Toko KKS Bangunan Pembelian Material; </t>
    </r>
    <r>
      <rPr>
        <b/>
        <sz val="8"/>
        <color indexed="8"/>
        <rFont val="Arial"/>
        <family val="2"/>
      </rPr>
      <t>SELANG SERAT TALI (5M), PIPA ELBOW 1/2" (10BUAH), PIPA ELBOW 3/4" (10 BUAH), PIPA T 3/4" (5 BUAH), PIPA ELBOW 3/4" DRAT (4 BUAH), EMBER COR (4 BUAH), PAKU 5CM DAN 7CM (1 KG)</t>
    </r>
  </si>
  <si>
    <t>Pasir 1Ret</t>
  </si>
  <si>
    <r>
      <t xml:space="preserve">Pembelian Material Toko Supreme Cable; </t>
    </r>
    <r>
      <rPr>
        <b/>
        <sz val="8"/>
        <color indexed="8"/>
        <rFont val="Arial"/>
        <family val="2"/>
      </rPr>
      <t>Kabel eterna 50m 2x2,5 (1 roll), Colokan Royal 3 mata (1 ea), Colokan Royal 5 mata (1 ea), Saklar Broko (1 ea)</t>
    </r>
  </si>
  <si>
    <t>Pembelian Makan siang tukang @Rumah makan Padang Rantau Minang</t>
  </si>
  <si>
    <t>Pembayaran DP Tukang pengerjaan Pengecoran</t>
  </si>
  <si>
    <t>Pembelian air mineral botol - Indomaret</t>
  </si>
  <si>
    <r>
      <t xml:space="preserve">Pembelian Material Toko UD Mulia Bangunan; </t>
    </r>
    <r>
      <rPr>
        <b/>
        <sz val="8"/>
        <color indexed="8"/>
        <rFont val="Arial"/>
        <family val="2"/>
      </rPr>
      <t>Bata ringan (3 kubik), MCB (1 set)</t>
    </r>
    <r>
      <rPr>
        <sz val="8"/>
        <color indexed="8"/>
        <rFont val="Arial"/>
        <family val="2"/>
      </rPr>
      <t xml:space="preserve">, </t>
    </r>
    <r>
      <rPr>
        <b/>
        <sz val="8"/>
        <color indexed="8"/>
        <rFont val="Arial"/>
        <family val="2"/>
      </rPr>
      <t>Box Mib (1buah)</t>
    </r>
  </si>
  <si>
    <r>
      <t xml:space="preserve">Pembelian Material Toko Dunia Bangunan; </t>
    </r>
    <r>
      <rPr>
        <b/>
        <sz val="8"/>
        <color indexed="8"/>
        <rFont val="Arial"/>
        <family val="2"/>
      </rPr>
      <t>Plug 1 1/2 (2 ea), O soak 1 1/2 x 3/4 (2 ea), Kran onda 3/4 (2 ea),Soak DO 3/4, Isolasi pipa (1 ea), Lem Fox 100 gr (1 ea)</t>
    </r>
    <r>
      <rPr>
        <b/>
        <sz val="8"/>
        <color indexed="8"/>
        <rFont val="Arial"/>
        <family val="2"/>
      </rPr>
      <t>, Tenda 2x3</t>
    </r>
  </si>
  <si>
    <r>
      <t xml:space="preserve">Pembelian Material Toko Dunia Bangunan; </t>
    </r>
    <r>
      <rPr>
        <b/>
        <sz val="8"/>
        <color indexed="8"/>
        <rFont val="Arial"/>
        <family val="2"/>
      </rPr>
      <t>Kaos/sarung tangan (2 lusin), Tali rafia (1 roll)</t>
    </r>
  </si>
  <si>
    <r>
      <t xml:space="preserve">Pembelian Material Toko Metal cutting Makassar; </t>
    </r>
    <r>
      <rPr>
        <b/>
        <sz val="8"/>
        <color indexed="8"/>
        <rFont val="Arial"/>
        <family val="2"/>
      </rPr>
      <t>Besi UNP 65 (4 btg)</t>
    </r>
  </si>
  <si>
    <r>
      <t xml:space="preserve">Pembelian Material Toko Metal cutting Makassar; </t>
    </r>
    <r>
      <rPr>
        <b/>
        <sz val="10"/>
        <color indexed="8"/>
        <rFont val="Times New Roman"/>
        <family val="1"/>
      </rPr>
      <t>Holo Galvanis 40x40x1 2mm(7 btg), Holo Galvanis 40x40x15 mm(32 btg), Holo Galvanis 40x40x1 7mm(2 btg) , Siku 5x5 14 kg(2 btg), Mata Gurindra(2 dos), Kawat Las 0,26 (2 dos)</t>
    </r>
  </si>
  <si>
    <t>Modal Awal Pekerjaan Pembangunan Office TC Makassar 20-10-2023</t>
  </si>
  <si>
    <t>MM.0001-20-1023</t>
  </si>
  <si>
    <t>Oktober</t>
  </si>
  <si>
    <t>Period : Oktober s/d Desember 2023</t>
  </si>
  <si>
    <t>Data Pembagunan ( Pak Saiful)</t>
  </si>
  <si>
    <t>Ending Balancing June 15th, 2013</t>
  </si>
  <si>
    <t>Januari</t>
  </si>
  <si>
    <t>FROM</t>
  </si>
  <si>
    <t>NO.</t>
  </si>
  <si>
    <t>BALANCE</t>
  </si>
  <si>
    <t>CREDIT</t>
  </si>
  <si>
    <t>DEBET</t>
  </si>
  <si>
    <t>CHEQUE NO.</t>
  </si>
  <si>
    <t>DESCRIPTION</t>
  </si>
  <si>
    <r>
      <t xml:space="preserve">PAID TO </t>
    </r>
    <r>
      <rPr>
        <sz val="10"/>
        <rFont val="Calibri"/>
        <family val="2"/>
      </rPr>
      <t>/</t>
    </r>
  </si>
  <si>
    <t>VOUCER</t>
  </si>
  <si>
    <t>Period : Januari s/d Desember 2024</t>
  </si>
  <si>
    <t>(..................)</t>
  </si>
  <si>
    <t>Approved by,</t>
  </si>
  <si>
    <t>Checked by,</t>
  </si>
  <si>
    <t>Prepared by,</t>
  </si>
  <si>
    <t>Sub total</t>
  </si>
  <si>
    <t>TAX</t>
  </si>
  <si>
    <t>LCT</t>
  </si>
  <si>
    <t>OPERATIONAL COST / JOB FILE</t>
  </si>
  <si>
    <t>LEASING</t>
  </si>
  <si>
    <t>USD</t>
  </si>
  <si>
    <t>SGD</t>
  </si>
  <si>
    <t>AUD</t>
  </si>
  <si>
    <t>Rp.</t>
  </si>
  <si>
    <t>DUE DATE</t>
  </si>
  <si>
    <t>REQUEST</t>
  </si>
  <si>
    <t>NUMBER</t>
  </si>
  <si>
    <t>REMARKS</t>
  </si>
  <si>
    <t>AMOUNT</t>
  </si>
  <si>
    <t xml:space="preserve">JF NO. </t>
  </si>
  <si>
    <t>PAID TO :</t>
  </si>
  <si>
    <t>INVOICE</t>
  </si>
  <si>
    <t>ADMINISTRATION / NON JOB FILE</t>
  </si>
  <si>
    <t>ADMINISTRATION / NON JOB FILE (MISCELLANEOUS) &amp; OPERATIONAL COST</t>
  </si>
  <si>
    <t xml:space="preserve">PT. TRANS CONTINENT </t>
  </si>
  <si>
    <t>PAYMENT SCHEDULE / FORECAST</t>
  </si>
  <si>
    <t>202402-012/ JKT 22402-051 MTI/SCM</t>
  </si>
  <si>
    <t>Aqua Galon 19L (15/02/2024)</t>
  </si>
  <si>
    <t>PP.0019-20-0224</t>
  </si>
  <si>
    <t>Cash Advance untuk pembayaran THC, LOLO, DO, EMPTY 5x20'GP/COC; 1x40'HC/COC; 1x20 VE/COC (DE)</t>
  </si>
  <si>
    <t>IU 671435</t>
  </si>
  <si>
    <t>BP.0011-20-0224</t>
  </si>
  <si>
    <t>BR.0004-20-0224</t>
  </si>
  <si>
    <t>USB Sharing switch NYK</t>
  </si>
  <si>
    <t>3WayGadget/Fitri</t>
  </si>
  <si>
    <t>PP.0020-20-0224</t>
  </si>
  <si>
    <t>IndoMaret/Karmelo</t>
  </si>
  <si>
    <t>Biaya Parkir Bank Mandiri  (16/02/2024)</t>
  </si>
  <si>
    <t>PP.0021-20-0224</t>
  </si>
  <si>
    <t>PP.0022-20-0224</t>
  </si>
  <si>
    <t>Rama Computer</t>
  </si>
  <si>
    <t>Kabel USB Print 3M Biasa</t>
  </si>
  <si>
    <t>202312-015 (JF JKT 22312-166) SCM</t>
  </si>
  <si>
    <t>BR.0005-20-0224</t>
  </si>
  <si>
    <t>ZL 629676</t>
  </si>
  <si>
    <t>BP.0012-20-0224</t>
  </si>
  <si>
    <t>BP.0013-20-0224</t>
  </si>
  <si>
    <t xml:space="preserve"> BIAYA UANG JALAN SOLAR + MAKAN 1 X 40 FLATPACK-TRIP 4; Wahyu  </t>
  </si>
  <si>
    <t xml:space="preserve"> BIAYA UANG JALAN SOLAR + MAKAN 1 X 40 FLATPACK-TRIP 4; Rustam </t>
  </si>
  <si>
    <t>Fitri/ Rustam</t>
  </si>
  <si>
    <t>Fitri/ Wahyu</t>
  </si>
  <si>
    <t>Tanto/ TC Mks</t>
  </si>
  <si>
    <t>PP.0023-20-0224</t>
  </si>
  <si>
    <t>Biaya Parkir Bank Mandiri  (20/02/2024)</t>
  </si>
  <si>
    <t>PP.0024-20-0224</t>
  </si>
  <si>
    <t>Computer City/Fitri</t>
  </si>
  <si>
    <t>Biaya Parkir di Computer City untuk pembelian kabel usb print</t>
  </si>
  <si>
    <t>PP.0025-20-0224</t>
  </si>
  <si>
    <t>Kabel USB Print 1.5 m 1 pcs</t>
  </si>
  <si>
    <t>PP.0026-20-0224</t>
  </si>
  <si>
    <t>Indomaret/ Fitri</t>
  </si>
  <si>
    <t>Aqua Galon 19L (20/02/2024)</t>
  </si>
  <si>
    <t>Aqua Galon 19L (18/02/2024)</t>
  </si>
  <si>
    <t>Indomaret/Karmelo</t>
  </si>
  <si>
    <t>PP.0027-20-0224</t>
  </si>
  <si>
    <t>PP.0028-20-0224</t>
  </si>
  <si>
    <t>PP.0029-20-0224</t>
  </si>
  <si>
    <t>Kertas HVS a4, bantex, kenko, hitam, linko Cutter, Jayko stapler, staples, stick neon, USB divider</t>
  </si>
  <si>
    <t>Gula pasir sariwangi 1kg, kopi kapal api, aqua 330Ml x 24pcs</t>
  </si>
  <si>
    <t xml:space="preserve"> BIAYA THC, LIFT OFF, PENUMPUKAN MASA I.1 3 X 20 SOC MKS-JKT</t>
  </si>
  <si>
    <t>BP.0014-20-0224</t>
  </si>
  <si>
    <t>BP.0015-20-0224</t>
  </si>
  <si>
    <t>ZL 629677</t>
  </si>
  <si>
    <t xml:space="preserve">Biaya pembuatan kartu PASS Masuk Pelabuhan tahunan (1 mobil dan 1 motor Operasional) </t>
  </si>
  <si>
    <t>Biaya Akomodasi Kos a.n Morgan (22 Feb-21 Maret 2024)</t>
  </si>
  <si>
    <t xml:space="preserve"> Biaya Pengambilan barang urgent Ex HUB JKT di Bandara MKS 1 Colly - 222 kg 5</t>
  </si>
  <si>
    <t>PP.0030-20-0224</t>
  </si>
  <si>
    <t>Fuel Pajero B 2135 SXN (KM 1600048) - 21/02/2024</t>
  </si>
  <si>
    <t>BP.0016-20-0224</t>
  </si>
  <si>
    <t>BP.0017-20-0224</t>
  </si>
  <si>
    <t>BP.0018-20-0224</t>
  </si>
  <si>
    <t>BP.0019-20-0224</t>
  </si>
  <si>
    <t>BP.0020-20-0224</t>
  </si>
  <si>
    <t>ZL 629678</t>
  </si>
  <si>
    <t xml:space="preserve">Biaya Pembelian Element Set, Fuel Filter Unit B 9284 SEI a.n Rustam dan Ongkos las penutup filter solar </t>
  </si>
  <si>
    <t>Pak Rudy</t>
  </si>
  <si>
    <t xml:space="preserve">Fuel Trailer B 9870 SHE/Karmelo/Konawe-Mks 1.000.0000; Insentif Mkn ECT Driver Karmelo, Rustam, Wahyu; Rp 105.000 @ 8 Hari </t>
  </si>
  <si>
    <t>202402-013/ JKT 22402-082 MTI/SCM</t>
  </si>
  <si>
    <t>Pak Mundhar</t>
  </si>
  <si>
    <t>Cash Advance untuk Biaya THC, Lolo, DO 1x20 ST; 1 Unit mobil LV TC SUB ke TC Mks</t>
  </si>
  <si>
    <t>Pak saiful</t>
  </si>
  <si>
    <t>22407-001 Various</t>
  </si>
  <si>
    <t>Asset/ Pak Akmarudin</t>
  </si>
  <si>
    <t>BR.0006-20-0224</t>
  </si>
  <si>
    <t>Biaya Akomodasi Kos a.n Saiful Azhar (22 Feb-21 Maret 2024)</t>
  </si>
  <si>
    <t>Pembelian penggantian Ban Dalam (2ea) dan Ban Selendang (2ea) for B 9870 SEH (TC Makasar)</t>
  </si>
  <si>
    <t>BP.0021-20-0224</t>
  </si>
  <si>
    <t>BP.0022-20-0224</t>
  </si>
  <si>
    <t>BP.0023-20-0224</t>
  </si>
  <si>
    <t>BR.0007-20-0224</t>
  </si>
  <si>
    <t xml:space="preserve">Mobilisasi LV TC 07 Toyota Hilux Mks- Morowali </t>
  </si>
  <si>
    <t>Biaya Operator Muat Terrex Frana Crane Shipment Mks-GTO</t>
  </si>
  <si>
    <t>202402-017/ JKT 22402-091 MMI</t>
  </si>
  <si>
    <t>Pak Saiful/ TC Makassar</t>
  </si>
  <si>
    <t xml:space="preserve">202402-014/JKT 22402-127 MTI </t>
  </si>
  <si>
    <t>BR.0008-20-0224</t>
  </si>
  <si>
    <t>Various 202402-001</t>
  </si>
  <si>
    <t>BP.0024-20-0224</t>
  </si>
  <si>
    <t>BP.0025-20-0224</t>
  </si>
  <si>
    <t>PP.0031-20-0224</t>
  </si>
  <si>
    <t>PP.0032-20-0224</t>
  </si>
  <si>
    <t>Biaya Parkir Bank Mandiri  (22/02/2024)</t>
  </si>
  <si>
    <t>PP.0033-20-0224</t>
  </si>
  <si>
    <t xml:space="preserve">Top E Toll (22/02/2024) </t>
  </si>
  <si>
    <t>PR.0003-20-0224</t>
  </si>
  <si>
    <t>IU 671437</t>
  </si>
  <si>
    <t>BR.0009-20-0224</t>
  </si>
  <si>
    <t>BP.0026-20-0224</t>
  </si>
  <si>
    <t>Wahyu</t>
  </si>
  <si>
    <t>Press Ban dan Tambal Ban Unit B 9402 SEI a.n Wahyu</t>
  </si>
  <si>
    <t>Cash Advance untuk Biaya THC, Lolo, DO Empty 2x20 HC ; 4x20 GP</t>
  </si>
  <si>
    <t>202402-015/JKT 22402-095 MTI/SCM</t>
  </si>
  <si>
    <t>BP.0027-20-0224</t>
  </si>
  <si>
    <t>BP.0028-20-0224</t>
  </si>
  <si>
    <t>Biaya Stmt</t>
  </si>
  <si>
    <t>BP.0029-20-0224</t>
  </si>
  <si>
    <t>BR.0010-20-0224</t>
  </si>
  <si>
    <t>BR.0011-20-0224</t>
  </si>
  <si>
    <t>ZL 629679</t>
  </si>
  <si>
    <t>BP.0030-20-0224</t>
  </si>
  <si>
    <t>BP.0031-20-0224</t>
  </si>
  <si>
    <t>Biaya Helper / Trip 4 2x Trailer 40 (1Helper untuk 2 Trailer)</t>
  </si>
  <si>
    <t>202312-015/JKT 22312-166 SCM</t>
  </si>
  <si>
    <t>PP.0034-20-0224</t>
  </si>
  <si>
    <t>PP.0035-20-0224</t>
  </si>
  <si>
    <t>PP.0036-20-0224</t>
  </si>
  <si>
    <t>Gembok untuk Container 40 L; 5pcs @ Rp. 30.000</t>
  </si>
  <si>
    <t>202402-018/ JKT TBA</t>
  </si>
  <si>
    <t>Uang Jalan + Fuel 3x Tronton Shipment Type Nestable Flange/Consolidation Cargo Mks-SCM Site</t>
  </si>
  <si>
    <t>BR.0012-20-0224</t>
  </si>
  <si>
    <t>Reimburse PPh 23 dari Pelindo Bukti Potong PPh 23 no 2000003195</t>
  </si>
  <si>
    <t>Reimburse PPh 23 dari Pelindo Bukti Potong PPh 23 no 2000003194 dan 2000003196</t>
  </si>
  <si>
    <t>Penyelesaian Cash Advance Pembayaran THC, LOLO, DO, EMPTY 5x20'GP/COC; 1x40'HC/COC; 1x20 VE/COC (DE) No. Reff Bp. 0014-20-0224</t>
  </si>
  <si>
    <t>BR.0013-20-0224</t>
  </si>
  <si>
    <t>BP.0032-20-0224</t>
  </si>
  <si>
    <t>IU 671438</t>
  </si>
  <si>
    <t>BP.0033-20-0224</t>
  </si>
  <si>
    <t>BP.0034-20-0224</t>
  </si>
  <si>
    <t>IU 671439</t>
  </si>
  <si>
    <t>BR.0014-20-0224</t>
  </si>
  <si>
    <t>Penyelesaian Cash Advance Pembayaran Rantai baja, Ratchet Tie Down, Ratchet Type Load, Alloyhook Reff Bp. 0034-20-0224</t>
  </si>
  <si>
    <t>Tisu Nice, Glade Roses, Kenko Paper Clip, Mubo 3x3 Stike Notes, Staples no.10, Bantex box file, Lotus toilet, pengharum Glade Deo, Zebra a4c Penah, Payung Osaka dan Parkir</t>
  </si>
  <si>
    <t>Aqua 330 Ml (24pcs), Sariwangi Gula 1kg, Kopi Kapal Api 380Gr,Kantong plastik, Hand wash Bagus fresh, dan biaya parkir</t>
  </si>
  <si>
    <t xml:space="preserve">2 Aqua Galon </t>
  </si>
  <si>
    <t>Parangloe Swalayan/Saiful</t>
  </si>
  <si>
    <t>PP.0037-20-0224</t>
  </si>
  <si>
    <t>PP.0038-20-0224</t>
  </si>
  <si>
    <t>PP.0039-20-0224</t>
  </si>
  <si>
    <t>PP.0040-20-0224</t>
  </si>
  <si>
    <t>PP.0041-20-0224</t>
  </si>
  <si>
    <t>PP.0042-20-0224</t>
  </si>
  <si>
    <t>Cash Advance untuk pembelian Rantai baja, Ratchet Tie Down, Ratchet Type Load, Alloyhook unit TR-14, TR-15, TR-19</t>
  </si>
  <si>
    <t>Plastik Sampah, Fuel Motor Filano ke bank Mandiri Makassar, BCA, Biaya Parkir Bank Mandiri dan Bank BCA</t>
  </si>
  <si>
    <t>Operasional/Fitri</t>
  </si>
  <si>
    <t>BR.0015-20-0224</t>
  </si>
  <si>
    <t>Penyelesaian Cash Advance Biaya THC, Lolo, DO Empty 2x20 HC ; 4x20 GP No Reff Bp. 0028-20-0224</t>
  </si>
  <si>
    <t>Cash Advance untuk pembayaran THC, DO, Lolo, Empty, jaminan COC, 3x20 GP/COC; 2x40'HC/COC; 1x21 GP/COC</t>
  </si>
  <si>
    <t xml:space="preserve">202402-020/JKT 22402-117 MTI/SCM </t>
  </si>
  <si>
    <t>Operasional Makassar No Reff BP.0032-20-0224 dan BP.0033-20-0224</t>
  </si>
  <si>
    <t>BP.0035-20-0224</t>
  </si>
  <si>
    <t>IU 671440</t>
  </si>
  <si>
    <t>BR.0016-20-0224</t>
  </si>
  <si>
    <t>Operasional Makassar No Reff BP.0034-20-0224 dan BP.0035-20-0224</t>
  </si>
  <si>
    <t>Fuel Pajero B 2135 SXN (KM 160371) - 27/02/2024</t>
  </si>
  <si>
    <t xml:space="preserve">Top E Toll (29/02/2024) </t>
  </si>
  <si>
    <t>Fuel Unit Forklift 55 Liter @ Rp. 6800/ Liter</t>
  </si>
  <si>
    <t>Nasrullah</t>
  </si>
  <si>
    <t>Cash Advance Untuk Pembayaran THC, LOLO, DO, Empty 14 x 20 GP &amp; 2 x 40 HC</t>
  </si>
  <si>
    <t>Andin/ TC Mks</t>
  </si>
  <si>
    <t>202402-022/JKT 22402-139 MTI/SCM</t>
  </si>
  <si>
    <t>Uang Jalan 5 x Tronton Shipment Tanki Bio Home Mks-Konawe</t>
  </si>
  <si>
    <t>Cash Advance 1 x 21 DG-COC Pembayaran THC, DO, Lolo, Empty</t>
  </si>
  <si>
    <t>202402-019/JKT: 22402-133 SCM</t>
  </si>
  <si>
    <t>202402-021 / JKT 22402-150 MTI</t>
  </si>
  <si>
    <t>Biaya Relokasi BIO Home Tank Ex Mahardika Kirana @Rp. 100.000/Rit</t>
  </si>
  <si>
    <t>202402-019 / JKT 22402-133 SCM</t>
  </si>
  <si>
    <t>Pergantian Ban Dalam @Rp 350.000/Ban; Press Ban @Rp 50.000/Ban (Unit B 9284 SEI / PM-42)</t>
  </si>
  <si>
    <t>Pergantian Ban Dalam @Rp 350.000/Ban; Manset @Rp 150.000; Press Ban @Rp 50.000/Ban (Unit B 9402 SEI / PM-53)</t>
  </si>
  <si>
    <t>Pompa Minyak 1 Set (Unit B 9976 SXX / TR-14)</t>
  </si>
  <si>
    <t>Relokasi Container Empty 1x20 Hub Makassar - Pelabuhan</t>
  </si>
  <si>
    <t>202402-020/ JKT 22402-117 MTI/SCM</t>
  </si>
  <si>
    <t>Relocate Container 2x40' GP, 3x20' GP dan 1x21 (MNP - HUB TC) @Rp 100.000 ; (Unit B 9477 SEI)</t>
  </si>
  <si>
    <t>Maret 2024</t>
  </si>
  <si>
    <t>PP.0001-20-0324</t>
  </si>
  <si>
    <t>PP.0002-20-0324</t>
  </si>
  <si>
    <t>PR.0001-20-0324</t>
  </si>
  <si>
    <t>IW 460926</t>
  </si>
  <si>
    <t>Wahyu Dodi</t>
  </si>
  <si>
    <t>Kouta Wifi 95 GB</t>
  </si>
  <si>
    <t>Service Motor Vario  B 4761 SUD - Ganti Oli</t>
  </si>
  <si>
    <t>Cuci Motor  B 4761 SUD (08-02-2024; 25-02-2024) dan (29-02-2024) @Rp 25.000</t>
  </si>
  <si>
    <t>PP.0003-20-0324</t>
  </si>
  <si>
    <t>PP.0004-20-0324</t>
  </si>
  <si>
    <t>1. Cuci Mobil Pajero B 2135 SXN Rp. 70.000 
2. Aqua Galon 2 Item Rp. 106.000
3. Top Up E- Toll Rp. 50.000</t>
  </si>
  <si>
    <t>PP.0005-20-0324</t>
  </si>
  <si>
    <t>PP.0006-20-0324</t>
  </si>
  <si>
    <t>Fitri/ Toko Agung</t>
  </si>
  <si>
    <t>PP.0007-20-0324</t>
  </si>
  <si>
    <t>Ariyandi/ Pertamina</t>
  </si>
  <si>
    <t>Kekurangan Cash Advance Pembayaran THC, LOLO, DO, Empty 14 x 20 GP &amp; 2 x 40 HC</t>
  </si>
  <si>
    <t>Uang Jalan 3 Unit Tronton Shipment Mks ke Konawe @Rp 9.500.000 Ex Cargo Gihon Mas V.13 (2x40" dan 14x20")  ETC 16 Cont</t>
  </si>
  <si>
    <t>Biaya Admin dan  pajak periode Februari 2024</t>
  </si>
  <si>
    <t>BP.0036-20-0224</t>
  </si>
  <si>
    <t>BR.0017-20-0224</t>
  </si>
  <si>
    <t>Bunga bank periode Februari 2024</t>
  </si>
  <si>
    <t>BP.0037-20-0224</t>
  </si>
  <si>
    <t>BR.0018-20-0224</t>
  </si>
  <si>
    <t>BP.0001-20-0324</t>
  </si>
  <si>
    <t>BP.0002-20-0324</t>
  </si>
  <si>
    <t>BP.0003-20-0324</t>
  </si>
  <si>
    <t>IW 460927</t>
  </si>
  <si>
    <t>Rustam Hamidu</t>
  </si>
  <si>
    <t>Rustam Dungio</t>
  </si>
  <si>
    <t>BP.0004-20-0324</t>
  </si>
  <si>
    <t>BP.0005-20-0324</t>
  </si>
  <si>
    <t>BP.0006-20-0324</t>
  </si>
  <si>
    <t>BP.0007-20-0324</t>
  </si>
  <si>
    <t>BP.0008-20-0324</t>
  </si>
  <si>
    <t>BP.0009-20-0324</t>
  </si>
  <si>
    <t>BP.0010-20-0324</t>
  </si>
  <si>
    <t>BP.0011-20-0324</t>
  </si>
  <si>
    <t>BR.0001-20-0324</t>
  </si>
  <si>
    <t>Operasional Makassar No Reff BP.0001-20-0324 s/d BP.0014-20-0324</t>
  </si>
  <si>
    <t>Operasional Makassar No Reff BP. 0029-20-0224 s/d BP. 0031-20-0224</t>
  </si>
  <si>
    <t>202402-008 / JKT 22402-027 MTI/ SCM</t>
  </si>
  <si>
    <t>BR.0002-20-0324</t>
  </si>
  <si>
    <t>Biaya Relokasi CY (MNP)-Hub Mks 14x 20 GP dan 2x 40 HC @ Rp 150.000/Trip</t>
  </si>
  <si>
    <t>20402-022/ JKT 22402-139 MTI SCM</t>
  </si>
  <si>
    <t>Tambahan Uang Jalan Shipment Outgoing MTI-MKS 3x Tronton (3x20 GP) @ Rp 500.000/Container</t>
  </si>
  <si>
    <t>2029403/ JKT 224003-048 MTI</t>
  </si>
  <si>
    <t>Hendro Ngiu</t>
  </si>
  <si>
    <t>Pompa Minyak 1 Set @283.000; dan Alloy Hook/ Anting Rantai (Unit B 9477 SEI / PM-52)</t>
  </si>
  <si>
    <t>Amp Kiki 3 Pack, Amp Coklat F4, Map 1Mco, Staples Grebeel, Stabilo M&amp;G, Kertas HVS a4 (4Rim), Spidol Standard, Bantex Kecil Biru a5 ,Totebag Batre AC Merk ABC (6pasang), dan By Parkir</t>
  </si>
  <si>
    <t>Reimburse off Petty Cash</t>
  </si>
  <si>
    <t>202403-003/ JKT 22403-045 MTI SCM</t>
  </si>
  <si>
    <t>BR.0003-20-0324</t>
  </si>
  <si>
    <t>BP.0012-20-0324</t>
  </si>
  <si>
    <t>IW 460928</t>
  </si>
  <si>
    <t>BP.0013-20-0324</t>
  </si>
  <si>
    <t xml:space="preserve">1. Uang Jalan+Fuel 5x Trailer 40" Shipment Mks ke Konawe @Rp 10.925.000 Ex Cargo Gihon Mas V.13 (2x40" dan 14x20") ETC 16 Cont
2. Biaya Helper 5 Trailer @Rp 100.000/Hari (3 Helper) Selama 7 Hari Perjalanan PP </t>
  </si>
  <si>
    <t>BP.0014-20-0324</t>
  </si>
  <si>
    <t>BP.0015-20-0324</t>
  </si>
  <si>
    <t>BP.0016-20-0324</t>
  </si>
  <si>
    <t>UANG JALAN MKS-KONAWE 1 X TRAILER 40 (SHIPMENT CONSOLIDATION CARGO</t>
  </si>
  <si>
    <t>BP.0017-20-0324</t>
  </si>
  <si>
    <t>Operasional Makassar No Reff BP. 0012-20-0324 s/d BP.0017-20-0324</t>
  </si>
  <si>
    <t>PR.0002-20-0324</t>
  </si>
  <si>
    <t>Fuel Motor Operasional B 4761 SUD (KM 4083)</t>
  </si>
  <si>
    <t>PP.0008-20-0324</t>
  </si>
  <si>
    <t>BR.0004-20-0324</t>
  </si>
  <si>
    <t>202402-006 / JKT 22401-180 MTI/ SCM</t>
  </si>
  <si>
    <t xml:space="preserve">Fuel Pajero B 2135 SXN (KM ) </t>
  </si>
  <si>
    <t>PP.0009-20-0324</t>
  </si>
  <si>
    <t>202403-007/ JKT 22403-046 MTI</t>
  </si>
  <si>
    <t>BR.0005-20-0324</t>
  </si>
  <si>
    <t xml:space="preserve">Cash Advance THC, LOLO, DO, Empty 8x20' GP Ex Gihon Mas V.14 </t>
  </si>
  <si>
    <t>Penyelesaian Cash Advance Pembayaran THC, LOLO, DO, Empty 14 x 20 GP &amp; 2 x 40 HC Reff BP.0001-20-0324 dan BP.0007-20-0324</t>
  </si>
  <si>
    <t>PP.0010-20-0324</t>
  </si>
  <si>
    <t>PP.0011-20-0324</t>
  </si>
  <si>
    <t>RM Jhaso Bundo</t>
  </si>
  <si>
    <t xml:space="preserve">Ops/ Lunch Crew Makassar </t>
  </si>
  <si>
    <t>Aqua Galon 19L, Cristaline 1 Dos, Tisu Nice 3, Handwash Medicare, Tisu Basah</t>
  </si>
  <si>
    <t xml:space="preserve">Perlengkapan Kantor; Piring Tamu, Spons, Gula Pasir 3pcs,Sebet, Sendok makan, gelas kaca </t>
  </si>
  <si>
    <t>PP.0013-20-0324</t>
  </si>
  <si>
    <t>PP.0012-20-0324</t>
  </si>
  <si>
    <t>CASH ADVANCE THC,DO,LOLO,EMPTY,JAMINAN COC 6 x 20GP &amp; 1 X 21GP EX MERATUS</t>
  </si>
  <si>
    <t>202403-005/JKT 22403-024 MTI/SCM</t>
  </si>
  <si>
    <t>Uang Jalan 2xTrailer 40 ; Uang Jalan 1x Tronton; Biaya Helper Per 7 Hari Mks-SCM/MTI</t>
  </si>
  <si>
    <t>202403-006/JKT 22403-061 MTI/SCM</t>
  </si>
  <si>
    <t>Uang Jalan + Makan 5 Tanki Biohome Ex Hub JKt-mks-SCM Site (1 Trailer 40'; 3 Fuso; 1 Helper)</t>
  </si>
  <si>
    <t>202403-008 ( JF JKT 22403-047 SCM)</t>
  </si>
  <si>
    <t>BIAYA HANDLING FORKLIFT SHIPMENT BIOHOME</t>
  </si>
  <si>
    <t>202403-002 ( JF JKT 22403-041 MTI)</t>
  </si>
  <si>
    <t>BIAYA RELOKASI 1 X 20GP COC EX TANTO CAHAYA V.329</t>
  </si>
  <si>
    <t>BR.0006-20-0324</t>
  </si>
  <si>
    <t xml:space="preserve">CASH ADVANCE UNTUK PEMBAYARAN THC,DO,LOLO (RECEIVING TO CY) SHIPEMENT OUTGOING </t>
  </si>
  <si>
    <t>BP.0018-20-0324</t>
  </si>
  <si>
    <t>202403-004/ JKT 22403-048 MTI</t>
  </si>
  <si>
    <t>IW 460929</t>
  </si>
  <si>
    <t>BP.0019-20-0324</t>
  </si>
  <si>
    <t>BIAYA HELPER 1 X TRAILER 40 MKS-KONAWE EX MERATUS MEDAN 2 MS112N</t>
  </si>
  <si>
    <t>202402-023 / JKT 22403-025 MTI SCM</t>
  </si>
  <si>
    <t>Cash Advance THC, Lolo, Do,Empty 1x20 GP Ex Tanto Cahaya V.329</t>
  </si>
  <si>
    <t>BP.0020-20-0324</t>
  </si>
  <si>
    <t>BP.0021-20-0324</t>
  </si>
  <si>
    <t xml:space="preserve">Cash Advance THC, LOLO, DO, Empty Ex Gihon Mas V.14 </t>
  </si>
  <si>
    <t>Dana Standby Hub Mks 2 Driver Selama 3 Hari (29-02-2024 s/d 02-03-2024) an Driver Wahyu Dodi dan Rustam Hamidu</t>
  </si>
  <si>
    <t>BP.0022-20-0324</t>
  </si>
  <si>
    <t>BR.0007-20-0324</t>
  </si>
  <si>
    <t xml:space="preserve">Penyelesaian CASH ADVANCE UNTUK PEMBAYARAN THC,DO,LOLO (RECEIVING TO CY) SHIPEMENT OUTGOING Reff BP.0018-20-0324 </t>
  </si>
  <si>
    <t>BR.0008-20-0324</t>
  </si>
  <si>
    <t>BP.0023-20-0324</t>
  </si>
  <si>
    <t>BP.0024-20-0324</t>
  </si>
  <si>
    <t xml:space="preserve">  </t>
  </si>
  <si>
    <t>Pembelian Furniture Mess Driver TC Makassar</t>
  </si>
  <si>
    <t>Peralatan Mess Driver/Ruko TC Mks: Kasur Lipat (8ea), Bantal, Kipas Angin, Kompor Gas+ Selang Regulator, Rice Cooker+Blender+Dispenser Air</t>
  </si>
  <si>
    <t>BR.0009-20-0324</t>
  </si>
  <si>
    <t xml:space="preserve">Penyelesaian Cash Advance 1 x 21 DG-COC Pembayaran THC, DO, Lolo, Empty. No Reff BP.0005-20-0324 </t>
  </si>
  <si>
    <t xml:space="preserve">202402020/ JKT 22402 - 117 </t>
  </si>
  <si>
    <t>PP.0014-20-0324</t>
  </si>
  <si>
    <t>IW 460930</t>
  </si>
  <si>
    <t>Ops Fuel Dexlite LV Pajero B2135 SXN dan E-Toll Hub Makassar</t>
  </si>
  <si>
    <t>Pembelian APD Safety Hub Mks; Helmet, Kacamata, Glove, rompi</t>
  </si>
  <si>
    <t>Pembelian Rantai Baja, Rathcget Webbing 5T, Linggis Ulir, Gunting Beton Seal Container, Webbing SLing, Ratchet Kotrek Rantai</t>
  </si>
  <si>
    <t>Pembelian Printer Epson L3250 PTTC Makassar Fac-Operation Office mks</t>
  </si>
  <si>
    <t>Pembelian Hook Pancing Rantai, Rachet Kotrek, Rantai Lashing 10MM x 7M, Hook Packing, For Lashing 3 Unit trailer, Trailer B 9870 SHE, B 9284 SEI, B 9402 SEI</t>
  </si>
  <si>
    <t>BR.0010-20-0324</t>
  </si>
  <si>
    <t>BIAYA RELOKASI 6 X 20GP &amp; 1 X 21GP COC EX MERATUS MEDAN 2 MS114N</t>
  </si>
  <si>
    <t>BP.0025-20-0324</t>
  </si>
  <si>
    <t>BP.0026-20-0324</t>
  </si>
  <si>
    <t>BP.0027-20-0324</t>
  </si>
  <si>
    <t>BP.0028-20-0324</t>
  </si>
  <si>
    <t>BP.0029-20-0324</t>
  </si>
  <si>
    <t>BP.0030-20-0324</t>
  </si>
  <si>
    <t xml:space="preserve"> 202403-005 (JF JKT: 22403-024) MTI/SCM</t>
  </si>
  <si>
    <t>BP.0031-20-0324</t>
  </si>
  <si>
    <t>BP.0032-20-0324</t>
  </si>
  <si>
    <t>BP.0033-20-0324</t>
  </si>
  <si>
    <t>BP.0034-20-0324</t>
  </si>
  <si>
    <t>BP.0035-20-0324</t>
  </si>
  <si>
    <t>BP.0036-20-0324</t>
  </si>
  <si>
    <t>PR.0003-20-0324</t>
  </si>
  <si>
    <t>PP.0015-20-0324</t>
  </si>
  <si>
    <t>PP.0016-20-0324</t>
  </si>
  <si>
    <t>PP.0017-20-0324</t>
  </si>
  <si>
    <t>Biaya Perbaikan Listrik TC Makassar MCB+Pemasangan (Ruangan Branch Coordinator, Finance, Admin)</t>
  </si>
  <si>
    <t>202403-008/JKT 22403-047 SCM</t>
  </si>
  <si>
    <t xml:space="preserve">Biaya Tebus DO EX KM CC Sejati V.04; 5 Tanki BioHome </t>
  </si>
  <si>
    <t>Dana/Fitri</t>
  </si>
  <si>
    <t>Biaya Pergantian Lampu Unit PM-35 B 9870 SHE</t>
  </si>
  <si>
    <t>Karmelo/ Ariyandi</t>
  </si>
  <si>
    <t>PP.0018-20-0324</t>
  </si>
  <si>
    <t>Pembelian Aqua Galon Pentry</t>
  </si>
  <si>
    <t>Indomaret/Morgan</t>
  </si>
  <si>
    <t>PP.0019-20-0324</t>
  </si>
  <si>
    <t>BR.0011-20-0324</t>
  </si>
  <si>
    <t xml:space="preserve">Penyelesaian Uang Jalan 5x Tronton/Fuso Shipment Tanki BioHome No Reff BP.0004-20-0324 </t>
  </si>
  <si>
    <t xml:space="preserve">Penyelesaian  Cash Advance THC,DO,LOLO,EMPTY,JAMINAN COC 6 x 20GP &amp; 1 X 21GP EX MERATUS No Reff BP.0023-20-0324 </t>
  </si>
  <si>
    <t>PD. Sahabat Motor</t>
  </si>
  <si>
    <t>PP.0020-20-0324</t>
  </si>
  <si>
    <t>PP.0021-20-0324</t>
  </si>
  <si>
    <t>1. Cuci Mobil Pajero B 2135 SXN Rp. 70.000 
2. Fuel Pajero B 2135 SXN (KM 7390202 ) Rp 300.000
3. Meter 10M Rp. 52.000</t>
  </si>
  <si>
    <t>PP.0022-20-0324</t>
  </si>
  <si>
    <t>PP.0023-20-0324</t>
  </si>
  <si>
    <t>PP.0024-20-0324</t>
  </si>
  <si>
    <t>PP.0025-20-0324</t>
  </si>
  <si>
    <t>Fuel Motor Filano ke Benteng Mart dan Toko Agung</t>
  </si>
  <si>
    <t>BR.0012-20-0324</t>
  </si>
  <si>
    <t>BR.0013-20-0324</t>
  </si>
  <si>
    <t>Fuel Motor Operasional DD 4761 SUD ( 4234 KM)</t>
  </si>
  <si>
    <t>PP.0026-20-0324</t>
  </si>
  <si>
    <t xml:space="preserve">Perlengkapan Kantor; Bantex Box, Kalkulator Alfalink, Kiki Agenda A4, Kiki Kwitansi, Lem Glue stick, Kenko, Sidu a4, Bantex A5, Lem Agatis, PPL Sidu Kwitansi, Amplop coklat Garuda dan Kiki, Spidol Permanent, Spidol Snowman Whitemarking, Grebel Stapler dan biaya parkir </t>
  </si>
  <si>
    <t>Kopi Kapal Api, Cristaline Botol 1 dos, Tisu Nice, Kurmma 2ea, Aqua Gelas 1 Dos dan biaya parkir</t>
  </si>
  <si>
    <t xml:space="preserve"> Buka Puasa Operasional Crew Makassar </t>
  </si>
  <si>
    <t xml:space="preserve">Biaya Pengiriman Dokumen Surat pernyataan pak saiful  to Jkt </t>
  </si>
  <si>
    <t>PP.0027-20-0324</t>
  </si>
  <si>
    <t>PP.0028-20-0324</t>
  </si>
  <si>
    <t xml:space="preserve">Perkopling Atas Unit TR 09 B 9130 SYW an Nasrullah </t>
  </si>
  <si>
    <t>202403-011/JKT 22403-146 MTI SCM</t>
  </si>
  <si>
    <t>202403-009/ JKT 22403-099 MTI SCM</t>
  </si>
  <si>
    <t>Uang Jalan 2x Trailer @10.925.000/ Trailer; Uang Jalan 1x Tronton @9.500.000/ Tronton; COC-Corsol Cargo EX Gihon Mas</t>
  </si>
  <si>
    <t>BP.0037-20-0324</t>
  </si>
  <si>
    <t>Fuel Pajero</t>
  </si>
  <si>
    <t>Pertamina/saiful</t>
  </si>
  <si>
    <t>Aqua Galon (2Galon) dan Biaya Parkrir Bank Mandiri,dan Informa</t>
  </si>
  <si>
    <t>Top E-Toll dan Biaya Parkir Bank Mandiri</t>
  </si>
  <si>
    <t>PR.0004-20-0324</t>
  </si>
  <si>
    <t>PP.0029-20-0324</t>
  </si>
  <si>
    <t>PP.0030-20-0324</t>
  </si>
  <si>
    <t>PP.0031-20-0324</t>
  </si>
  <si>
    <t>PP.0032-20-0324</t>
  </si>
  <si>
    <t>Parangloe Swalayan/Fitri</t>
  </si>
  <si>
    <t>BR.0014-20-0324</t>
  </si>
  <si>
    <t>Meratus/ TC Mks</t>
  </si>
  <si>
    <t>BR.0016-20-0324</t>
  </si>
  <si>
    <t>BR.0017-20-0324</t>
  </si>
  <si>
    <t>BP.0038-20-0324</t>
  </si>
  <si>
    <t>202402-021/ JKT 22402-150 MTI</t>
  </si>
  <si>
    <t>IW 460931</t>
  </si>
  <si>
    <t>Pompa Minyak, Selang Benang, Pres Ban dan Marset</t>
  </si>
  <si>
    <t>Biaya Press 2 Ban, Pembelian Fuel Filter, Pembelian Balon Lampu terbanyak 9 Biji @ 4000/Biji</t>
  </si>
  <si>
    <t>Pembelian Klakson Angin Unit Tronton PM 14 B 9976 SXX an Rustam Dunggio</t>
  </si>
  <si>
    <t>Fuel Forklift 3 Ton @6800/Liter</t>
  </si>
  <si>
    <t>CASH ADVANCE UNTUK PEMBAYARAN THC (RECEIVING) SHIPMENT OUTGOING TRIP</t>
  </si>
  <si>
    <t>202403-004 / JKT: 22403-048 MTI</t>
  </si>
  <si>
    <t xml:space="preserve"> BIAYA CASH ADVANCE 11 X 20GP &amp; 1 X 21GP EX MERATUS MEDAN 2 MS116N ETA</t>
  </si>
  <si>
    <t>202403-010 / JKT: 22403-071 MTI/SCM</t>
  </si>
  <si>
    <t>BIAYA RELOKASI 4 X 20 GP EX GIHON MAS V.14</t>
  </si>
  <si>
    <t>202403-007/ JKT 22403-046 SCM</t>
  </si>
  <si>
    <t>BIAYA RELOKASI EMPTY 1 X 20GP HUB TC-CY TPM EX TANTO CAHAYA V.329</t>
  </si>
  <si>
    <t>202403-002/ JKT 22403-041 MTI</t>
  </si>
  <si>
    <t>BP.0039-20-0324</t>
  </si>
  <si>
    <t>BP.0040-20-0324</t>
  </si>
  <si>
    <t>BP.0041-20-0324</t>
  </si>
  <si>
    <t>BP.0042-20-0324</t>
  </si>
  <si>
    <t>BP.0043-20-0324</t>
  </si>
  <si>
    <t>BP.0044-20-0324</t>
  </si>
  <si>
    <t>BP.0045-20-0324</t>
  </si>
  <si>
    <t>BP.0046-20-0324</t>
  </si>
  <si>
    <t>BP.0047-20-0324</t>
  </si>
  <si>
    <t>Mandiri/Saiful</t>
  </si>
  <si>
    <t xml:space="preserve">Top Up E-toll </t>
  </si>
  <si>
    <t>202403-008 / JKT 22403-047 SCM</t>
  </si>
  <si>
    <t>BR.0018-20-0324</t>
  </si>
  <si>
    <t>Penyelesaian  Cash Advance THC,DO,LOLO,EMPTY 8 x 20GP &amp; 1 X 21GP EX Gihon Mas V.14 No Reff BP.0021-20-0324 dan BP.0024-20-0324</t>
  </si>
  <si>
    <t>BR.0019-20-0324</t>
  </si>
  <si>
    <t>Pengembalian Uang Jaminan tebus DO container COC (PT SCM/MTI Rework 4x20'GP/COC) No Reff BP. 0009.20.0224</t>
  </si>
  <si>
    <t>BP.0048-20-0324</t>
  </si>
  <si>
    <t>BP.0049-20-0324</t>
  </si>
  <si>
    <t>BP.0050-20-0324</t>
  </si>
  <si>
    <t>IW 460932</t>
  </si>
  <si>
    <t>PR.0005-20-0324</t>
  </si>
  <si>
    <t>10 Pc Balon H4 24 U, dan WD 40 Kecil</t>
  </si>
  <si>
    <t>Osram</t>
  </si>
  <si>
    <t>E-Money/Fitri</t>
  </si>
  <si>
    <t>PP.0033-20-0324</t>
  </si>
  <si>
    <t>PP.0034-20-0324</t>
  </si>
  <si>
    <t>Pompa Minyak DCV dan Tambal Ban 2 Biji Unit B 9919 SVV an Andre / MT-06</t>
  </si>
  <si>
    <t>Morgan/ Andre</t>
  </si>
  <si>
    <t xml:space="preserve">Biaya Akomodasi Kos Pak saiful Azhar Selama 1 Bulan </t>
  </si>
  <si>
    <t>Biaya Transportasi Dari Makassar- Morowali An Morgan Malina</t>
  </si>
  <si>
    <t>BP.0051-20-0324</t>
  </si>
  <si>
    <t>BP.0052-20-0324</t>
  </si>
  <si>
    <t>BP.0053-20-0324</t>
  </si>
  <si>
    <t>1. Fuel+Uang Jalan 5xTrailer+ 3 Helper @10.925.000/ Trailer 11@700.000
2. Fuel+ Uang Jalan 2x Tronton @9.500.000/Tronton; 
3. Fuel+Uang Jalan 3x Fuso COC- Consul Cargo Ex Meratus Medan 2 (11x20'GP dan 1x21 GP)</t>
  </si>
  <si>
    <t>Biaya Forklift Pelabuhan</t>
  </si>
  <si>
    <t>202403-12/ JKT 22403-131 MTI</t>
  </si>
  <si>
    <t>KEKURANGAN CASH ADVANCE THC,LOLO,DO,EMPTY Reff BP.0014-20-0224</t>
  </si>
  <si>
    <t>Operator Forklift Luar (Overnight/Lembur 4 Jam); Operational Makan Malam Crews TC 08.03.24</t>
  </si>
  <si>
    <t>1. Operator Forklift + Labour (Overnight/Lembur 4 Jam) 16.03.24;
2. Operational Makan Malam Crews TC 16.03.24
3. Operator Forklift + Labour (Overnight/Lembur 4 Jam) 17.03.24;
4. Operational Makan Malam Crews TC 17.03.24</t>
  </si>
  <si>
    <t>Operator Forklift Luar (Overnight/Lembur 4 Jam); Operational Makan Malam Crews TC 15.03.24</t>
  </si>
  <si>
    <t>Biaya Mobilisasi Truck Fuso B 9499 SYV/ MT-05 BTG/GTO-MKS; Biaya Mobilisasi Truck CDD/ Box 9232 SXR/ST-04 BTG/Gto-MKS</t>
  </si>
  <si>
    <t>Fabrikasi Forok Sambung For Forklift 5 Ton (1Set)</t>
  </si>
  <si>
    <t>Ops Intertain Makan dengan Team MCG (Merdeka) Hub Makassar</t>
  </si>
  <si>
    <t>Fuel Trucking Trailer B 9870 SHE (Pm 35)+ Operational Helper Makassar - Konawe 1Trip</t>
  </si>
  <si>
    <t xml:space="preserve">Self Driver Include Fuel Small Truck B 9232 SXR/ ST 04 </t>
  </si>
  <si>
    <t>Chapter Pickup/LV Max 500 KG/ DD 8192 UC- Driver Rudiyanto</t>
  </si>
  <si>
    <t>Pembelian Ban GT Miller Pro/ RFD 1000-20 @3.300.000x3Pc; Ban Dalam GT 1000-20; Flap/Lidah Ban GT/20R</t>
  </si>
  <si>
    <t>Pembelian Ratchet 5Tx12, Terpal Super A (Penutup Barang Hub TC MKS), Sepatu Safety Spare (Visitor)</t>
  </si>
  <si>
    <t>Ops Mkn Malam Dengan Pak Ismail (Visitor) TC Mks, Ops/ Team Operation Makan ETC Overnight</t>
  </si>
  <si>
    <t>Pembelian Rantai Set For Lashing MTL Trailer B9518 SEI, Ratchet/Korek Rantai, Webbing Sling 5T, Pompa Minyak DCV</t>
  </si>
  <si>
    <t>Pompa Minyak DCV/ B 9130 SYW/TR 09 ; Tutup Tanki Fuso B 9492 SYV/ MT 03; Amplas; Selang HPS 3/4</t>
  </si>
  <si>
    <t>Air/Ticket Pak Anwar (Visitor/Tamu Pak Ismail) Mks-Jkt</t>
  </si>
  <si>
    <t>Akomodasi Tempat Tinggal di Mks 27 Februari -26 Maret 2024</t>
  </si>
  <si>
    <t>PO Ban Dalam GT1000-2 @ 350.000x 2 PC; Ongkos Pasang @ 75.000 x 2PC</t>
  </si>
  <si>
    <t>Pembelian Pompa Minyak TR-09 @ 265.000</t>
  </si>
  <si>
    <t>Biaya Press Ban @ 80.000 &amp; Tambah Angin PM 53 @ 20.000</t>
  </si>
  <si>
    <t>Pak Mundhar/ Operasional</t>
  </si>
  <si>
    <t>Pak Mundhar/Asset Forklift 5T</t>
  </si>
  <si>
    <t>Pak mundhar</t>
  </si>
  <si>
    <t>Pak Mundhar/ Asset Truck 9477 SEI</t>
  </si>
  <si>
    <t>Ariyandi/ Sinyak</t>
  </si>
  <si>
    <t>Ariyandi/ Wahyu</t>
  </si>
  <si>
    <t>Pak Mundhar/ CV LSA</t>
  </si>
  <si>
    <t>IW 460933</t>
  </si>
  <si>
    <t>BP.0054-20-0324</t>
  </si>
  <si>
    <t>BP.0055-20-0324</t>
  </si>
  <si>
    <t>BP.0056-20-0324</t>
  </si>
  <si>
    <t>BP.0057-20-0324</t>
  </si>
  <si>
    <t>BP.0058-20-0324</t>
  </si>
  <si>
    <t>BP.0059-20-0324</t>
  </si>
  <si>
    <t>BP.0060-20-0324</t>
  </si>
  <si>
    <t>BP.0061-20-0324</t>
  </si>
  <si>
    <t>BP.0062-20-0324</t>
  </si>
  <si>
    <t>BP.0063-20-0324</t>
  </si>
  <si>
    <t>BP.0064-20-0324</t>
  </si>
  <si>
    <t>BP.0065-20-0324</t>
  </si>
  <si>
    <t>BP.0066-20-0324</t>
  </si>
  <si>
    <t>BP.0067-20-0324</t>
  </si>
  <si>
    <t>BP.0068-20-0324</t>
  </si>
  <si>
    <t>BP.0069-20-0324</t>
  </si>
  <si>
    <t>BP.0070-20-0324</t>
  </si>
  <si>
    <t>BP.0071-20-0324</t>
  </si>
  <si>
    <t>BP.0072-20-0324</t>
  </si>
  <si>
    <t>BP.0073-20-0324</t>
  </si>
  <si>
    <t>BR.0020-20-0324</t>
  </si>
  <si>
    <t>BR.0021-20-0324</t>
  </si>
  <si>
    <t>PP.0035-20-0324</t>
  </si>
  <si>
    <t>202403-003/JKT 22403-045 MTI</t>
  </si>
  <si>
    <t>202403-006/ JKT 22403-061 MTI SCM</t>
  </si>
  <si>
    <t>202403-006/ JKT 22403-061 MTI/SCM</t>
  </si>
  <si>
    <t>Tempat Sampah Keciil, Bantex a5, Kapstock Besi, Bantex Orner, Isi Klip novus 1dos, Kenko artliner, Pen stand, Pin Dinding Montana , Joyko Hijau, Bantex Box, Clip Board dan Biaya Parkir bank mandiri, Bank BCA, Toko Agung dan Spart Pare Osram</t>
  </si>
  <si>
    <t>Computer City &amp; Toko Agung</t>
  </si>
  <si>
    <t>SIDU a4, Hawai, Snowman, Serbet, Perharum Byfresh, Map Biola 1dos, Map Biasa 1 Pac, Kabel HDMI uk 5m dan Biaya parkir bank Mandiri, Computer city, toko agung</t>
  </si>
  <si>
    <t>PP.0037-20-0324</t>
  </si>
  <si>
    <t>PP.0038-20-0324</t>
  </si>
  <si>
    <t>1) Fuel PMobil B2135 SXN KM 161694  Rp 300.000
2) Top up E-Tol			    Rp 150.000
3) 2 Aqua Galon			    Rp 109.600</t>
  </si>
  <si>
    <t>BR.0022-20-0324</t>
  </si>
  <si>
    <t>BP.0074-20-0324</t>
  </si>
  <si>
    <t>BP.0075-20-0324</t>
  </si>
  <si>
    <t>Fuel Tronton B 9130 SYW (TR-09) an Andri, Fuel Tronton B 9976 SYX (TR-14) an Rustam; Fuel Fuso B 9220 SYV (MT-07) an Erwin(18.03.24); Operational Driver 2 / Helper; Fuel Fuso B 9919 SYV (MT-06) an Bayu; Fuel Fuso B 9220 SYV (MT-07) an Erwin (14.03.2024? EX Gihon Mas V 15 ; 8 x 20 FT &amp; 1x20FT</t>
  </si>
  <si>
    <t>BIAYA CASH ADVANCE UNTUK PEMBAYARAN THC,DO,LOLO,EMPTY,RELOKASI 14X20 GP/COC, 1X20 GP/COC, 1X21 GP/COC, 3X20 GP/SOC EX MERATUS SORANG V. M 5117N</t>
  </si>
  <si>
    <t>202403-013/ JKT 22403-117 MTI/SCM</t>
  </si>
  <si>
    <t>BP.0076-20-0324</t>
  </si>
  <si>
    <t>IW 460934</t>
  </si>
  <si>
    <t>BIAYA CASH ADVANCE THC DO LOLO EMPTY RELOKASI 7 X 20GP &amp; 2 X 20DG EX KM. Gihon Mas</t>
  </si>
  <si>
    <t>202403-014/ JKT 22403-151 MTI/ SCM</t>
  </si>
  <si>
    <t>202403-015/ JKT 22403-172 MTI/ SCM</t>
  </si>
  <si>
    <t>BIAYA CASH ADVANCE UNTUK PEMBAYARAN THC DO LOLO EMPTY RELOKASI 8 X 20</t>
  </si>
  <si>
    <t>Biaya Akomodasi Apartement Vidaview untuk Bu Jolin Selama 2 Minggu 27 Maret-10 April 2024</t>
  </si>
  <si>
    <t>Reimburse Off Petty Cash</t>
  </si>
  <si>
    <t>Biaya Akomodasi Kos Nikel untuk Pak Mundhar Extend 1 Minggu</t>
  </si>
  <si>
    <t>Pengembalian Uang Jaminan tebus DO container COC (PT SCM/MTI Rework 10x20'08/COC) No Reff BP. 0007-20-0224</t>
  </si>
  <si>
    <t>Pak Mundhar/ Asst Truck</t>
  </si>
  <si>
    <t>1. Pengembalian Uang Jaminan container COC (PT SCM MTI)  2x20 HC ; 4x20 GP No. Reff BP. 0028-20-0224
2. Pengembalian Uang Jaminan container COC (PT SCM MTI) 5x20'GP/COC; 1x40'HC/COC; 1x20 VE/COC (DE) No Reff BP. 0014-20-0224</t>
  </si>
  <si>
    <t>BR.0023-20-0324</t>
  </si>
  <si>
    <t>Penyelesaian Uang Jalan 3 Unit Tronton Shipment Mks ke Konawe @Rp 9.500.000 Ex Cargo Gihon Mas V.13 (2x40" dan 14x20")  ETC 16 Cont No. Reff BP.0014-20-0324</t>
  </si>
  <si>
    <t>BR.0024-20-0324</t>
  </si>
  <si>
    <t>2024 April</t>
  </si>
  <si>
    <t>Fuel Trucking Trailer B 9402 SEI (PM 53)+ Operational Helper Trailer 1Pax - Konawe 1Trip</t>
  </si>
  <si>
    <t>Cash Advance Batch I Hub TC MKS - MTI Site EX Meratus Sorong MS.117 N (19 Container)
1) Uang Jalan 3xTronton - SOC @8.500.000/ Unit
2) Uang Jalan 5xTrailer - COC @10.925.000/ Unit</t>
  </si>
  <si>
    <t>BP.0001-20-0424</t>
  </si>
  <si>
    <t>BP.0002-20-0424</t>
  </si>
  <si>
    <t>BP.0003-20-0424</t>
  </si>
  <si>
    <t>BP.0004-20-0424</t>
  </si>
  <si>
    <t>BP.0005-20-0424</t>
  </si>
  <si>
    <t>BP.0006-20-0424</t>
  </si>
  <si>
    <t>BP.0007-20-0424</t>
  </si>
  <si>
    <t>BP.0008-20-0424</t>
  </si>
  <si>
    <t>BP.0009-20-0424</t>
  </si>
  <si>
    <t>IW 460935</t>
  </si>
  <si>
    <t>Biaya Tebus DO</t>
  </si>
  <si>
    <t>Drum Kosong untuk Spare Solar</t>
  </si>
  <si>
    <t>4 Liter oli Mesin - B 9232 SXR (ST-04)</t>
  </si>
  <si>
    <t>Pembelian Pompa Elektrik B 9499 SYU (MT-05) an Junaidi</t>
  </si>
  <si>
    <t>Biaya Tebus DO Balikpapan-Mks</t>
  </si>
  <si>
    <t>202403-012/ JKT 22403-131 MTI</t>
  </si>
  <si>
    <t>Asset Unit</t>
  </si>
  <si>
    <t>PT Jasarana Tirtamanik</t>
  </si>
  <si>
    <t>Erwin</t>
  </si>
  <si>
    <t>Junaidi</t>
  </si>
  <si>
    <t>Ibu Joliin</t>
  </si>
  <si>
    <t>BP.0010-20-0424</t>
  </si>
  <si>
    <t>BP.0011-20-0424</t>
  </si>
  <si>
    <t>BR.0001-20-0424</t>
  </si>
  <si>
    <t>Penyelesaian  Cash Advance 11 X 20GP &amp; 1 X 21GP EX MERATUS MEDAN 2 MS116N ETA No Reff. BP.0045-20-0324</t>
  </si>
  <si>
    <t>Penyelesaian Cash Advance untuk pembayaran THC, DO, Lolo, Empty, jaminan COC, 3x20 GP/COC; 2x40'HC/COC; 1x21 GP/COC No Reff. BP 0035-20-0224</t>
  </si>
  <si>
    <t>Biaya Admin dan  pajak periode Maret 2024</t>
  </si>
  <si>
    <t>Bunga bank periode Maret 2024</t>
  </si>
  <si>
    <t>BP.0077-20-0324</t>
  </si>
  <si>
    <t>BR.0002-20-0424</t>
  </si>
  <si>
    <t>BR.0003-20-0424</t>
  </si>
  <si>
    <t>BR.0004-20-0424</t>
  </si>
  <si>
    <t>BP.0012-20-0424</t>
  </si>
  <si>
    <t>BP.0013-20-0424</t>
  </si>
  <si>
    <t>BP.0014-20-0424</t>
  </si>
  <si>
    <t>IW 460936</t>
  </si>
  <si>
    <t>Meratus/TC Makassar</t>
  </si>
  <si>
    <t>BR.0005-20-0424</t>
  </si>
  <si>
    <t>PR.0001-20-0424</t>
  </si>
  <si>
    <t>PP.0001-20-0424</t>
  </si>
  <si>
    <t>PP.0002-20-0424</t>
  </si>
  <si>
    <t>PP.0003-20-0424</t>
  </si>
  <si>
    <t>PP.0004-20-0424</t>
  </si>
  <si>
    <t>PP.0005-20-0424</t>
  </si>
  <si>
    <t>Buka Puasa Operasional Crew TC Mks</t>
  </si>
  <si>
    <t>Ops</t>
  </si>
  <si>
    <t>Parangloe Swalayan/fitri</t>
  </si>
  <si>
    <t>Gula dan Kurma</t>
  </si>
  <si>
    <t>Fuel Filano Ke bank Mandiri 2,5 Liter</t>
  </si>
  <si>
    <t>Pertamina</t>
  </si>
  <si>
    <t>PP.0006-20-0424</t>
  </si>
  <si>
    <r>
      <t xml:space="preserve">1) Perlengkapan Kantor: </t>
    </r>
    <r>
      <rPr>
        <sz val="8"/>
        <rFont val="Arial"/>
        <family val="2"/>
      </rPr>
      <t>Glade Spa, Tisu Nice, Dahlia Ball, Kenko no 5, Sunglight Trifelo, Kenko Binder Stabilo Bos Orange dan kuning, Kabel Sunfree uk 5M 
2) biaya parkir bank Mandiri, dan Biaya parkir Toko agung</t>
    </r>
  </si>
  <si>
    <t>BR.0007-20-0424</t>
  </si>
  <si>
    <t>202403-016/ JKT 22403-189 MTI/ SCM</t>
  </si>
  <si>
    <t>PP.0008-20-0424</t>
  </si>
  <si>
    <t>2 Aqua Galon</t>
  </si>
  <si>
    <t>Pengembalian Uang jaminan COC, 3x20 GP/COC; 2x40'HC/COC; 1x21 GP/COC No Reff BP.0035-20-0224</t>
  </si>
  <si>
    <t>Pengembalian Uang Jaminan COC 1 x 21 DG-COC No Reff BP.0005 -20-0324</t>
  </si>
  <si>
    <t>BR.0008-20-0424</t>
  </si>
  <si>
    <t>PENYELESAIAN CASH ADVANCE UNTUK PEMBAYARAN THC (RECEIVING) SHIPMENT OUTGOING TRIP No Reff. BP. 0044-20-0324</t>
  </si>
  <si>
    <t>Operasional Makassar No Reff BP. 0018-20-0324 s/d BP. 0022/20-0324</t>
  </si>
  <si>
    <t>Operasional Makassar No. Reff BP. 0023-20-0324 s/d BP. 0029-20-0324 dan BP. 0036-20-0324</t>
  </si>
  <si>
    <t>Operasional Makassar No. Reff BP. 0030-20-0324 s/d BP. 0035-20-0324</t>
  </si>
  <si>
    <t xml:space="preserve">Operasional Makassar No Reff. BP 0044-20-0324 s/d BP. 0047-20-0324 </t>
  </si>
  <si>
    <t xml:space="preserve">Operasional Makassar No Reff. BP 0039-20-0324 s/d BP. 0043-20-0324 </t>
  </si>
  <si>
    <t>Operasional Makassar No Reff BP. 0049-20-0324 s/d BP. 0051-20-0324</t>
  </si>
  <si>
    <t>Operasional Makassar No. Reff BP. 0048-20-0324; BP. 0053-20-0324; BP. 0061-20-0324 s/d BP. 0073-20-0324</t>
  </si>
  <si>
    <t>Operasional Makassar No. Reff BP. 0038-20-0324; BP. 0054-20-0324 s/d 0060-20-0324</t>
  </si>
  <si>
    <t>Operasional Makassar No Reff BP. 0074-20-0324 s/d BP. 0076-20-0324</t>
  </si>
  <si>
    <t>Operasional Makassar No. Reff BP. 0001-20-0424 s/d BP. 0008-20-0424</t>
  </si>
  <si>
    <t>Operasional Makassar No Reff BP. 0009-20-0424 s/d BP. 0014-20-0424</t>
  </si>
  <si>
    <t>202403-016 (JF JKT: 22403-189 MTI/SCM)</t>
  </si>
  <si>
    <t xml:space="preserve"> BIAYA BURUH UNTUK REWORK CONTAINER EX MERATUS SORONG MS117N</t>
  </si>
  <si>
    <t>Satu Tanki Air Bersih (PDAM) 5 Ton di Hub TC Makassar</t>
  </si>
  <si>
    <t>Fitri/ CV. Guna Nusa Makassar</t>
  </si>
  <si>
    <t>BR.0009-20-0424</t>
  </si>
  <si>
    <t>BP.0015-20-0424</t>
  </si>
  <si>
    <t>BP.0016-20-0424</t>
  </si>
  <si>
    <t>BP.0017-20-0424</t>
  </si>
  <si>
    <t>BP.0018-20-0424</t>
  </si>
  <si>
    <t>BP.0019-20-0424</t>
  </si>
  <si>
    <t>BP.0020-20-0424</t>
  </si>
  <si>
    <t>BP.0021-20-0424</t>
  </si>
  <si>
    <t>202403-018/ JKT 22403-188 MTI/ SCM</t>
  </si>
  <si>
    <t>Ariyandi/Akmaruddin</t>
  </si>
  <si>
    <t xml:space="preserve"> Biaya Ganti Ban Dalam; Manset; Ongkos Bongkar Pasang an Akmaruddin</t>
  </si>
  <si>
    <t>1) Selang Benang dan Electric Pump Unit B 9495 SYV (MT-04)
2) Selang Benang dan Electric Pump Unit B 9492 SYV (MT-03)</t>
  </si>
  <si>
    <t>Ibu Jollin Wong</t>
  </si>
  <si>
    <t>Token Listrik Apartemen Vidaview Ibu Joling Wong</t>
  </si>
  <si>
    <t>IW 460937</t>
  </si>
  <si>
    <t>IW 460938</t>
  </si>
  <si>
    <t>CASH ADVANCE BIAYA UANG JALAN BATCH-1 MKS-SCM MTI SITE EX GIHON MAS V. 19</t>
  </si>
  <si>
    <t>202403-017/ JKT 22403-190 MTI/ SCM</t>
  </si>
  <si>
    <t>Pak Mundhar/ Asset Truck B 9156 SIO</t>
  </si>
  <si>
    <t>Pembelian drum Plastik Penampung Solar Drum Plastic 200L @370.000x 3 PC</t>
  </si>
  <si>
    <t>Sugondo/Ariyandi</t>
  </si>
  <si>
    <t xml:space="preserve">1) Fuel Forklift Besar 35 Liter @ RP 6.800 x35 (FL-13) 
2) Fuel Forklift Kecil 35 Liter @ RP 6.800 x35 (FL-16) </t>
  </si>
  <si>
    <t>BP.0022-20-0424</t>
  </si>
  <si>
    <t>BP.0023-20-0424</t>
  </si>
  <si>
    <t>BP.0025-20-0424</t>
  </si>
  <si>
    <t>BP.0026-20-0424</t>
  </si>
  <si>
    <t>Operasional Makassar No. Reff BP. 0015-20-0424 s/d BP. 0018-20-0424 dan BP. 0020-20-0424</t>
  </si>
  <si>
    <t>BR.0010-20-0424</t>
  </si>
  <si>
    <t>Operasional Makassar No. Reff BP. 0019-20-0424; BP. 0021-20-0424 s/d  BP. 0026-20-0424</t>
  </si>
  <si>
    <t>PR.0002-20-0424</t>
  </si>
  <si>
    <t>202404-002 / JKT 22404-032 MTI/SCM</t>
  </si>
  <si>
    <t>202404-001 / JKT 22404-033 MTI</t>
  </si>
  <si>
    <t>BIAYA CASH ADVANCE UNTUK THC,DO,LOLO,EMPTY,RELOKASI 19 CONTAINER EX MERATUS SORONG</t>
  </si>
  <si>
    <t>BR.0011-20-0424</t>
  </si>
  <si>
    <t>Tinta Print L3210 4 Warna, Baygon, Handwash, Hit Mas Elktr, Glade Spa ocean, Bebek Bathroom, Spidol Artline Paint, Hit Elect Econd, Standard lite, Tisu Nice, Sunglight, Spidol Hitam Joyko, Pengraut Kenko, Map Bindex Merah, Bantex Merah a5, Deli Staples</t>
  </si>
  <si>
    <t>IW 460939</t>
  </si>
  <si>
    <t>BP.0027-20-0424</t>
  </si>
  <si>
    <t>BP.0028-20-0424</t>
  </si>
  <si>
    <t>PP.0009-20-0424</t>
  </si>
  <si>
    <t>PP.0010-20-0424</t>
  </si>
  <si>
    <t>Service Motor Vario  B 4761 SUD KM 4615</t>
  </si>
  <si>
    <t>Fuel Motor Operaasional Vario B 4761 SUD</t>
  </si>
  <si>
    <t>PP.0011-20-0424</t>
  </si>
  <si>
    <t>PP.0012-20-0424</t>
  </si>
  <si>
    <t>PP.0013-20-0424</t>
  </si>
  <si>
    <t>PP.0014-20-0424</t>
  </si>
  <si>
    <t>PP.0015-20-0424</t>
  </si>
  <si>
    <t>PP.0016-20-0424</t>
  </si>
  <si>
    <t>PP.0017-20-0424</t>
  </si>
  <si>
    <t>BR.0012-20-0424</t>
  </si>
  <si>
    <t>Operasional Makassar No. Reff BP. 0027-20-0424 dan BP. 0028-20-0424</t>
  </si>
  <si>
    <t>BP.0029-20-0424</t>
  </si>
  <si>
    <t>Batch I Cash Advance Uang Jalan Truck 8x Trailer @Rp 10.925.000 Ex Meratus Sorong MS 119 N</t>
  </si>
  <si>
    <t xml:space="preserve">Plastik Wrapping, Plastik Sampah, Biaya Parkir </t>
  </si>
  <si>
    <t>Mulia Jaya Plastik/Fitri</t>
  </si>
  <si>
    <t>New Agung/Fitri</t>
  </si>
  <si>
    <t>Double Tip, Gold tap Lakban Bening dan Lakban Coklat,Sunghlight, Tisu Nice, Sticky Notes, Cutter Katenai, Kertas HVS A4</t>
  </si>
  <si>
    <t>Gembok untuk Container 50 L; 6pcs @ Rp. 27.500</t>
  </si>
  <si>
    <t>UD Mulia Bangunan/ Fitri</t>
  </si>
  <si>
    <t>Fuel Motor Operasional B 2134 SXN</t>
  </si>
  <si>
    <t>Pertamina/ Fitri</t>
  </si>
  <si>
    <t>Buka Pasang Ban Head PM-42 B 9284 SEI</t>
  </si>
  <si>
    <t>1. Aqua Galon Rp 109.600
2. Cuci Mobil B 2135 SXN Rp 70.000
3. Fuel Mobil B 2135 SXN Rp 200.000
4. Fuel mobil B 2135 SXN Rp 150.000
5. Top Up E-toll Mobil B 2135 SXN Rp 316.000
6. Top Up Token Listrik Kamar Kos Pak Jefri Rp 53.500</t>
  </si>
  <si>
    <t>IW 460940</t>
  </si>
  <si>
    <t>BR.0013-20-0424</t>
  </si>
  <si>
    <t>Kaos Tangan Operasional 2 pack dan Tenner 33ml</t>
  </si>
  <si>
    <t>PP.0018-20-0424</t>
  </si>
  <si>
    <t>BP.0030-20-0424</t>
  </si>
  <si>
    <t>BP.0031-20-0424</t>
  </si>
  <si>
    <t>PR.0003-20-0424</t>
  </si>
  <si>
    <t>Biaya Akomodasi Pak Mundhar Tempat Tinggal Selama 1 Minggu 03 April - 09 April 2024</t>
  </si>
  <si>
    <t>Cash Advance Uang Jalan Truck 3xFuso dan 1x Tronton Ex Gihon Mas V.21 3x20 DG - COC (3Container)</t>
  </si>
  <si>
    <t>BP.0032-20-0424</t>
  </si>
  <si>
    <t>BP.0033-20-0424</t>
  </si>
  <si>
    <t>BP.0034-20-0424</t>
  </si>
  <si>
    <t>Operasional Makassar No Reff BP. 0029-20-0224 s/d BP. 0034-20-0224</t>
  </si>
  <si>
    <t>IW 460941</t>
  </si>
  <si>
    <t>Top Up E-toll Mobil B 2135 SXN</t>
  </si>
  <si>
    <t>E-money</t>
  </si>
  <si>
    <t>PP.0019-20-0424</t>
  </si>
  <si>
    <t>PP.0020-20-0424</t>
  </si>
  <si>
    <t>CV Citra Persada</t>
  </si>
  <si>
    <t>Pembelian 1 Set Perlengkapan P3K dan Biaya Parkir CV Citra Persada</t>
  </si>
  <si>
    <t>Fuel Pajero B 2135 SXN</t>
  </si>
  <si>
    <t>USB Hub 4 Port; Mouse Logitech; Biaya Parkir bank mandiri dan Toko Rama Computer</t>
  </si>
  <si>
    <t>PP.0021-20-0424</t>
  </si>
  <si>
    <t>PP.0022-20-0424</t>
  </si>
  <si>
    <t>BR.0014-20-0424</t>
  </si>
  <si>
    <t>Asset TC Mks</t>
  </si>
  <si>
    <t>Stand Wiper Lohan; M. Rem PTH; Selang kompas lohan; Stand Kaca Spion</t>
  </si>
  <si>
    <t xml:space="preserve">Petty Cash </t>
  </si>
  <si>
    <t>Aqua Galon (3Galon)</t>
  </si>
  <si>
    <t>PP.0024-20-0424</t>
  </si>
  <si>
    <t>Pak Saiful/ Pak Mundhar</t>
  </si>
  <si>
    <t>CASH ADVANCE BIAYA UANG JALAN BATCH-1 MKS-SCM MTI SITE EX MERATUS MAMIRI MS 118N</t>
  </si>
  <si>
    <t>CASH ADVANCE BIAYA UANG JALAN BATCH-2 MKS-SCM MTI SITE EX MERATUS MAMIRI MS 118N</t>
  </si>
  <si>
    <t>PR.0004-20-0424</t>
  </si>
  <si>
    <t>IW 460942</t>
  </si>
  <si>
    <t>Biaya Pulsa Admin Ops an Andin Selama WFH (08 April-13 April 2024)`</t>
  </si>
  <si>
    <t>PP.0025-20-0424</t>
  </si>
  <si>
    <t>PP.0026-20-0424</t>
  </si>
  <si>
    <t>BR.0015-20-0424</t>
  </si>
  <si>
    <t>Batch II Cash Advance Uang Jalan Truck 6x Tronton @Rp 9.500.000 Ex Meratus Sorong MS 119 N</t>
  </si>
  <si>
    <t>Fuel untuk Unit Forklift 70 liter @ 6800 tgl 16/04/2024</t>
  </si>
  <si>
    <t>BP.0035-20-0424</t>
  </si>
  <si>
    <t>BP.0036-20-0424</t>
  </si>
  <si>
    <t>BP.0037-20-0424</t>
  </si>
  <si>
    <t>BP.0038-20-0424</t>
  </si>
  <si>
    <t>Pak Junaidi</t>
  </si>
  <si>
    <t>Operasional Makassar No Reff BP.0037-20-0424 dan BP.0038-20-0424</t>
  </si>
  <si>
    <t>Operasional Makassar No Reff BP.0034-20-0424 dan BP.0036-20-0424</t>
  </si>
  <si>
    <t>Cuci Motor Operasional Vario B4761 SUD @25.000 (18 Maret 2024; 2 April 2024; 17 April 2024)</t>
  </si>
  <si>
    <t>1) Fuel PMobil B2135 SXN KM 161003  Rp 300.000
2) Top up E-Tol	Rp 300.000
3) By Pengambilan barang Spare part  ex JKT (Bu herni) di bandara Mks Rp 29.500</t>
  </si>
  <si>
    <t>202403-018/ JKT 22403-188 MTI/SCM</t>
  </si>
  <si>
    <t>Relokasi Container Empty 1x21 GP EX Meratus Mamiri MS 113N</t>
  </si>
  <si>
    <t>Fuel Forklift 70Liter @6800/ Liter</t>
  </si>
  <si>
    <t>Pembelian Sepatu Safety @464.500 x 4 PC</t>
  </si>
  <si>
    <t xml:space="preserve">Asset </t>
  </si>
  <si>
    <t>1)PO Nozzel Injector Hino/ 285A @4.400.000x 2PC For Trailer B 9284 SEI/PM 42
2)Lampu Stop Hino Truck 9499 SYV</t>
  </si>
  <si>
    <t>OPS/ FUel Mobilasasi Truck Wing Box (WB01) GTO Mks Driver Rustam Hamidu</t>
  </si>
  <si>
    <t>1)Transport/Travel Mks-GTO @900.000 x4 PRS
2)Transport/Travel GTO-Mks @1.200.000 x3 PRS</t>
  </si>
  <si>
    <t>1)Air Ticket Pak Imran Driver Trailer GTO-MKS @1.436.858
2)Air Ticket Pak Fauzan Driver Trailer GTO-MKS @1.436.858</t>
  </si>
  <si>
    <t>1)Air Ticket Mks-Manado @1.151.000
2)Operational Makassar (01 Maret 2024-01 April 2024) @5.000.000</t>
  </si>
  <si>
    <t>PP.0028-20-0424</t>
  </si>
  <si>
    <t>Kouta Wifi 175 GB</t>
  </si>
  <si>
    <t>PP.0029-20-0424</t>
  </si>
  <si>
    <t>1.Fuel Motor Filano Rp 32.000
2. Paku Beton Untuk Papan Tulis dan p3k Rp 15.000
3. Biaya Parkir Bank Mandiri Rp 3.000
4. Fuel Motor Operasional Rp 48.700</t>
  </si>
  <si>
    <t>PP.0030-20-0424</t>
  </si>
  <si>
    <t>PP.0031-20-0424</t>
  </si>
  <si>
    <r>
      <t xml:space="preserve">Pembelian Alat Rumah Tangga Kantor: </t>
    </r>
    <r>
      <rPr>
        <b/>
        <sz val="8"/>
        <color theme="1"/>
        <rFont val="Arial"/>
        <family val="2"/>
      </rPr>
      <t>Cristaline 1Dos, Wipol, Gula Sariwangi 4ea, Tisu Nice, Kopi Top dan Kapal Api, Medicare Handwash, Pengharum AC 4ea, Baygon, Kantong Plastik</t>
    </r>
  </si>
  <si>
    <t>PP.0032-20-0424</t>
  </si>
  <si>
    <t xml:space="preserve">Top E-Toll </t>
  </si>
  <si>
    <t>Biaya Ganti Ban Vulkanisir Unit PM-54 B 9518 SEI</t>
  </si>
  <si>
    <t>Pembelian 2Drum Unit B 9647 SEU WB-10 @300.000.</t>
  </si>
  <si>
    <t>TC Mks/ Pak Ronal Rante</t>
  </si>
  <si>
    <t>TC Mks/ Pak Imran</t>
  </si>
  <si>
    <t>TC Mks/ Pak Rustam Hamidu</t>
  </si>
  <si>
    <t>Reimburse Off Petty Cash 23-04-24</t>
  </si>
  <si>
    <t>Biaya Akomodasi Selama 1 Bulan Pak saiful 23 April-23 Mei 2024</t>
  </si>
  <si>
    <t>202404-005 / JKT: 22404-089 MTI/SCM</t>
  </si>
  <si>
    <t>CASH ADVANCE UNTUK PEMBAYARAN THC etc EX TANTO TENANG V.227</t>
  </si>
  <si>
    <t>TC Mks/Pak Saiful</t>
  </si>
  <si>
    <t>IW 460943</t>
  </si>
  <si>
    <t>BR.0016-20-0424</t>
  </si>
  <si>
    <t>BP.0039-20-0424</t>
  </si>
  <si>
    <t>BP.0040-20-0424</t>
  </si>
  <si>
    <t>BP.0041-20-0424</t>
  </si>
  <si>
    <t>BP.0042-20-0424</t>
  </si>
  <si>
    <t>BP.0043-20-0424</t>
  </si>
  <si>
    <t>BP.0044-20-0424</t>
  </si>
  <si>
    <t>BP.0045-20-0424</t>
  </si>
  <si>
    <t>BP.0046-20-0424</t>
  </si>
  <si>
    <t>BP.0047-20-0424</t>
  </si>
  <si>
    <t>BP.0048-20-0424</t>
  </si>
  <si>
    <t>BP.0049-20-0424</t>
  </si>
  <si>
    <t>BP.0050-20-0424</t>
  </si>
  <si>
    <t>BP.0051-20-0424</t>
  </si>
  <si>
    <t>202404-003 / JKT  22404-064  MTI/SCM</t>
  </si>
  <si>
    <t>PR.0005-20-0424</t>
  </si>
  <si>
    <t>PP.0033-20-0424</t>
  </si>
  <si>
    <t>BP.0052-20-0424</t>
  </si>
  <si>
    <t>ZL 629680</t>
  </si>
  <si>
    <t>Asset</t>
  </si>
  <si>
    <t>Insentif Operator Forklift (Operation Lembur Masa Libur Lebaran)</t>
  </si>
  <si>
    <t>PO Ban Forklift 650 10/10 PR GT Drip @950.000x2pc; Ban Dalam @200.000x 2PC; Lidah Ban/Flap @100.000 x 2PC</t>
  </si>
  <si>
    <t xml:space="preserve">Pembelian Ban Vulkanisir Trailer @1.450.000x3Pc; Ban Dalam @300.300x 3 Pc; Flap Selendang @60.000 x 3pc 10  (For PM 35 Trailer B 9870 SHE) </t>
  </si>
  <si>
    <t>Ops/Fuel Mobilisasi Tronton BTG-Mks B 9218 SYV an Nelman Rp 7.000.000; Ops/Fuel Mobilisasi Tronton GTO-Mks B 9594 SYV an Ronal Rp 6.000.000</t>
  </si>
  <si>
    <t>202404-004/ JKT 22404-065 MTI SCM</t>
  </si>
  <si>
    <t>Biaya Pengiriman Dokumen Finance to Jkt dan Biaya Parkir bank Mandiri</t>
  </si>
  <si>
    <t>PP.0034-20-0424</t>
  </si>
  <si>
    <t>PP.0035-20-0424</t>
  </si>
  <si>
    <t>BIAYA OPS REWORK CONTAINER OVERNIGHT 22 APRIL 2024</t>
  </si>
  <si>
    <t>202404-004/ JKT 22404-065 MTI/SCM</t>
  </si>
  <si>
    <t xml:space="preserve"> BIAYA OPS REWORK CONTAINER OVERNIGHT 19 APRIL 2024</t>
  </si>
  <si>
    <t>TC Mks/ Pak Kriswandi</t>
  </si>
  <si>
    <t>TC Mks/ Pak Wahyu</t>
  </si>
  <si>
    <t>TC Mks/ Pak Roy</t>
  </si>
  <si>
    <t>Pres Ban @50.000 ; Press Ban 4 Buah; Ganti Ban luar 5 Buah ongkos Buka&amp;Pasang Rp 520.000 an Pak Imran</t>
  </si>
  <si>
    <t>Biaya Pasang Ban 4 Ea @40.000 an Pak Kriswandi</t>
  </si>
  <si>
    <t>Ganti Ban Luar 4x Ban@50.000 dan Biaya Pasang an Pak wahyu</t>
  </si>
  <si>
    <t>Ganti Ban Dalam 1 Set an pak Kriswandi</t>
  </si>
  <si>
    <t>Biaya Press Ban pak roy</t>
  </si>
  <si>
    <t>Pengembalian Uang Jaminan  Do Ex Tanto Cahaya V.329 No Reff BP. 0007-20-0224</t>
  </si>
  <si>
    <t>Aqua Galon (3Galon) / 22-04-2024</t>
  </si>
  <si>
    <t>PP.0036-20-0424</t>
  </si>
  <si>
    <t>Pembelian Minyak Rem  dan Oli Mesin (FR-13)</t>
  </si>
  <si>
    <t>Rani Motor/Saiful Azhar</t>
  </si>
  <si>
    <t>PP.0037-20-0424</t>
  </si>
  <si>
    <t>Biaya Perizinan Polantas 19 Container+1 Pajero LV</t>
  </si>
  <si>
    <t>BP.0053-20-0424</t>
  </si>
  <si>
    <t>BP.0054-20-0424</t>
  </si>
  <si>
    <t>BP.0055-20-0424</t>
  </si>
  <si>
    <t>BR.0017-20-0424</t>
  </si>
  <si>
    <t>BR.0018-20-0424</t>
  </si>
  <si>
    <t>BR.0006-20-0424</t>
  </si>
  <si>
    <t>Kriswandi/TC Makassar</t>
  </si>
  <si>
    <t>202403-016/ JKT 22403-189</t>
  </si>
  <si>
    <t>Rustam H/TC Makassar</t>
  </si>
  <si>
    <t>202403-011/ JKT 22403-146</t>
  </si>
  <si>
    <t>BR.0019-20-0424</t>
  </si>
  <si>
    <t>BP.0056-20-0424</t>
  </si>
  <si>
    <t>Operasional Makassar No Reff BP.0039-20-0424 dan BP.0051-20-0424</t>
  </si>
  <si>
    <t>Biaya Fuel Forklift 70 Liter (2Jirigen) @6.800/liter</t>
  </si>
  <si>
    <t>TC MKs/ Pak Ronal dan Pak Nelman</t>
  </si>
  <si>
    <t>TC MKS/ Pak Ronal</t>
  </si>
  <si>
    <t>Selang Pompa 6m; Drum Plastik; 3 Pcs Sekring Lampu Hino; 4 Pcs Balon Lampu</t>
  </si>
  <si>
    <t>2x Labour Ex Tanto Tenang/ V 227 1x40 PO 15380- Ceramic Fiber Blanket</t>
  </si>
  <si>
    <t>TC MKS/ Pak Ariyandi</t>
  </si>
  <si>
    <t>Pembelian 1 Tanki Air Bersih TC Mks</t>
  </si>
  <si>
    <t>BP.0057-20-0424</t>
  </si>
  <si>
    <t>BP.0058-20-0424</t>
  </si>
  <si>
    <t>BP.0059-20-0424</t>
  </si>
  <si>
    <t>BR.0020-20-0424</t>
  </si>
  <si>
    <t>Cash</t>
  </si>
  <si>
    <t xml:space="preserve">Operasional Makassar No Reff BP.0057-20-0424 </t>
  </si>
  <si>
    <t>Operasional Makassar No Reff BP.0055-20-0424; BP.0056-20-0424 dan BP.0058-20-0424; BP.0059-20-0424</t>
  </si>
  <si>
    <t>IW 460944</t>
  </si>
  <si>
    <t>ZL 629681</t>
  </si>
  <si>
    <t>202404-008  JKT 22404-163 MTI/SCM</t>
  </si>
  <si>
    <t>FITRI</t>
  </si>
  <si>
    <t>PENYELESAIAN CASH ADVANCE UNTUK PEMBAYARAN THC,DO,LOLO,EMPTY,RELOKASI 14X20 GP/COC, 1X20 GP/COC, 1X21 GP/COC, 3X20 GP/SOC EX MERATUS SORANG V. M 5117N no Reff BP. 0076-20-0324</t>
  </si>
  <si>
    <t>2024 MEI</t>
  </si>
  <si>
    <t>BR.0001-20-0524</t>
  </si>
  <si>
    <t>PR.0001-20-0524</t>
  </si>
  <si>
    <t>BP.0001-20-0524</t>
  </si>
  <si>
    <t>BP.0002-20-0524</t>
  </si>
  <si>
    <t>BP.0003-20-0524</t>
  </si>
  <si>
    <t>BP.0004-20-0524</t>
  </si>
  <si>
    <t>BP.0005-20-0524</t>
  </si>
  <si>
    <t>BP.0006-20-0524</t>
  </si>
  <si>
    <t>BP.0007-20-0524</t>
  </si>
  <si>
    <t>BP.0008-20-0524</t>
  </si>
  <si>
    <t>BP.0009-20-0524</t>
  </si>
  <si>
    <t>BP.0010-20-0524</t>
  </si>
  <si>
    <t>BP.0011-20-0524</t>
  </si>
  <si>
    <t>BP.0012-20-0524</t>
  </si>
  <si>
    <t>BP.0013-20-0524</t>
  </si>
  <si>
    <t>BP.0014-20-0524</t>
  </si>
  <si>
    <t>BP.0015-20-0524</t>
  </si>
  <si>
    <t>BP.0016-20-0524</t>
  </si>
  <si>
    <t>BP.0017-20-0524</t>
  </si>
  <si>
    <t>IW 460945</t>
  </si>
  <si>
    <t>PP.0001-20-0524</t>
  </si>
  <si>
    <t>Operasional Makassar No Reff BP.0052-20-0424 s/d BP.0053-20-0424 dan BP.0001-20-0524 s/d BP.0017-20-0524</t>
  </si>
  <si>
    <t>Penyelesaian Cash Advance Biaya THC, Lolo, DO 1x20 ST; 1 Unit mobil LV TC SUB ke TC Mks Reff BP.0022-20-0224</t>
  </si>
  <si>
    <t>RM Murah Malang/Fitri</t>
  </si>
  <si>
    <t>Pembelian Nasi untuk Team Ops TC Mks dan Minuman Teh Gelas</t>
  </si>
  <si>
    <t>Kouta 150 GB</t>
  </si>
  <si>
    <t>PP.0002-20-0524</t>
  </si>
  <si>
    <t>PP.0003-20-0524</t>
  </si>
  <si>
    <t>OPS Mkn Malam Dengan Pak ISMAIL (Visitor), Team Ops TC Mks dan TC JKT (01-05-2024)</t>
  </si>
  <si>
    <t>Reimburse Off Petty Cash (04-05-2024)</t>
  </si>
  <si>
    <t>Biaya Buruh Pindah Muatan Dari TR-06 ke TR 15 (Karena TR 06 Trouble dan harus service Hino)</t>
  </si>
  <si>
    <t>202404-006/ JKT 22404-140 MTI/SCM</t>
  </si>
  <si>
    <t>Ops TC Mks/ Saunk Coffe &amp; Dinar Seafood</t>
  </si>
  <si>
    <t>Ganti Ban Dalam 5Ea, Ganti lampu Depan 1ea, Biaya lintas portal warga setempat pinggir sungai</t>
  </si>
  <si>
    <t>Pak Sugondo</t>
  </si>
  <si>
    <t>Pembelian Tutup Tanki, Pembelian Philips (Lampu)</t>
  </si>
  <si>
    <t>BP.0060-20-0424</t>
  </si>
  <si>
    <t>BR.0021-20-0424</t>
  </si>
  <si>
    <t>BP.0061-20-0424</t>
  </si>
  <si>
    <t>Biaya Admin April 2024</t>
  </si>
  <si>
    <t>Bunga bank periode April 2024</t>
  </si>
  <si>
    <t>Pajak periode April 2024</t>
  </si>
  <si>
    <t>1. By Pengiriman Dok to JKT dan GTO 2x@48.0000
2. Pembelian Alat rumah tangga kantor: Sapu, Pel,Gayung 52.500
3. By parkir bank mandiri dan Amigo 5x@ 3000
4. Fuel Motor Operasional B 4761 SUD 52.000
5. Pembersih Kaca 13.000</t>
  </si>
  <si>
    <t>Aqua galon 2 (27/04/2024)</t>
  </si>
  <si>
    <t>Alfamart Sabutung/Fitri</t>
  </si>
  <si>
    <t xml:space="preserve">1.Air Aqua galon 5ea , dan Aqua Galon kosong 2ea Rp 364.000
2. Top Up E-Toll Rp 97.500 </t>
  </si>
  <si>
    <t>PP.0004-20-0524</t>
  </si>
  <si>
    <t>Maxim/Fitri</t>
  </si>
  <si>
    <t>Biaya Transportasi 2 Mobil Maxim+Toll Dari DEPO Meratus ke Saunk Coffe (Pulang Pergi)</t>
  </si>
  <si>
    <t>PP.0005-20-0524</t>
  </si>
  <si>
    <t xml:space="preserve">E-Money </t>
  </si>
  <si>
    <t>PP.0006-20-0524</t>
  </si>
  <si>
    <t>Pembelian 1 Tanki Air Bersih (12/04/2024)</t>
  </si>
  <si>
    <t>Pembelian 1 Tanki Air Bersih (04/05/2024)</t>
  </si>
  <si>
    <t>House Keeping Office &amp; Hub Area</t>
  </si>
  <si>
    <t>202405-002 / JKT 22405-043 MTI/SCM</t>
  </si>
  <si>
    <t>202405-001 various</t>
  </si>
  <si>
    <t>BR.0002-20-0524</t>
  </si>
  <si>
    <t>Penyelesaian CashBack Uang Jalan Meratus Medan 2 No Reff BP.0053-20-0324</t>
  </si>
  <si>
    <t>202405-001 / JKT 22404-158 MTI/SCM</t>
  </si>
  <si>
    <t xml:space="preserve">1. Fuel Pajero B 2135 SXN  200.000
2. Air Aqua Galon (4) Rp 230.000
</t>
  </si>
  <si>
    <t>PR.0002-20-0524</t>
  </si>
  <si>
    <t>1. Aqua Galon 4 Galon (06/05/2024) Rp 219.200
2. 1 Pasang siku untuk dinding uk 5x6 dan 6x8 Rp 18.000
3. Fuel Motor Filano ke bank mandiri dan toko mulia bangunan Rp 30.000
4. Biaya Parkir bank Mandiri (07/05/24) Rp 3.000</t>
  </si>
  <si>
    <t>PP.0007-20-0524</t>
  </si>
  <si>
    <t>PP.0008-20-0524</t>
  </si>
  <si>
    <t>PP.0009-20-0524</t>
  </si>
  <si>
    <t xml:space="preserve">Fitri </t>
  </si>
  <si>
    <t xml:space="preserve">1. top Up E-toll Pajero (04/05/2024)  300.000
2. top Up E-toll Pajero (07/05/2024)  200.000
</t>
  </si>
  <si>
    <t>BR.0003-20-0524</t>
  </si>
  <si>
    <t>BP.0018-20-0524</t>
  </si>
  <si>
    <t xml:space="preserve">Pak Akmaruddin </t>
  </si>
  <si>
    <t>Ops / Fitri</t>
  </si>
  <si>
    <t>Pak Ronal</t>
  </si>
  <si>
    <t>IW 460946</t>
  </si>
  <si>
    <t>BP.0019-20-0524</t>
  </si>
  <si>
    <t>BP.0020-20-0524</t>
  </si>
  <si>
    <t>BP.0021-20-0524</t>
  </si>
  <si>
    <t>BP.0022-20-0524</t>
  </si>
  <si>
    <t>BP.0023-20-0524</t>
  </si>
  <si>
    <t>BP.0024-20-0524</t>
  </si>
  <si>
    <t>BP.0025-20-0524</t>
  </si>
  <si>
    <t>BP.0026-20-0524</t>
  </si>
  <si>
    <t>BP.0027-20-0524</t>
  </si>
  <si>
    <t>BP.0028-20-0524</t>
  </si>
  <si>
    <t>BP.0029-20-0524</t>
  </si>
  <si>
    <t xml:space="preserve">Operasional Makassar No Reff BP.0018-20-0524 s/d BP.0029-20-0524 </t>
  </si>
  <si>
    <t>CASH ADVANCE UANG JALAN MKS-MTI SCM SITE</t>
  </si>
  <si>
    <t>CASH ADVANCE UNTUK PEMBAYARAN THC,DO,LOLO,EMPTY EX MERATUS MAMIRI MS1</t>
  </si>
  <si>
    <t>BP.0030-20-0524</t>
  </si>
  <si>
    <t xml:space="preserve">Andin </t>
  </si>
  <si>
    <t>CASH ADVANCE UANG JALAN MKS-MTI SCM SITE No Reff BP.0001-20-0524</t>
  </si>
  <si>
    <t>Pembelian IBC Tank Lowbed unit PM 11, Pompa Minyak @265.000/Pcs dan Selang Pompa Minyak 20 m @20.000/m  (untuk PM 11 dan PM 33)</t>
  </si>
  <si>
    <t xml:space="preserve">202405-001 Vorious </t>
  </si>
  <si>
    <t>Pembelian kebutuhan sembako bahan makanan (Driver GTO standby di Hub Makassar)</t>
  </si>
  <si>
    <t>Reimburse off Petty Cash (08-05-2024)</t>
  </si>
  <si>
    <t>Ops TC Mks/Fitri</t>
  </si>
  <si>
    <t>Air Bersih 1 Tanki Ops TC makassar (08-05-2024)</t>
  </si>
  <si>
    <t>Pembelian Kabel 2 roll uk 1x 0,75 mm @ Rp 52.500/Roll; Lampu Led 24 V  @ Rp 6000/Pcs (pembelian 20 pc) untuk unit Lowbed PM 11 dan PM 33 (Chasis lowbed ex SBY)</t>
  </si>
  <si>
    <t>BR.0004-20-0524</t>
  </si>
  <si>
    <t xml:space="preserve">Operasional Makassar No Reff BP.0030-20-0524 </t>
  </si>
  <si>
    <t>Cash Advance Batch II Hub TC MKS - MTI Site EX Meratus Sorong MS.117 N (19 Container)
1) Uang Jalan 5x Fuso - COC @6.500.000/ Unit
2) Uang Jalan 4x Tronton - COC @9.500.000/ Unit</t>
  </si>
  <si>
    <t>BR.0005-20-0524</t>
  </si>
  <si>
    <t>BIAYA CASH ADVANCE UNTUK PEMBAYARAN THC,DO,LOLO,EMPTY, RELOKASI 3 X 2 EX GIHON MAS V.21</t>
  </si>
  <si>
    <t>Penyelesaian Cash Advance PEMBAYARAN THC,DO,LOLO,EMPTY, RELOKASI 3 X 2 EX GIHON MAS V.21 No Reff BP. 0027-20-0424</t>
  </si>
  <si>
    <t>Bu Jolin Wong</t>
  </si>
  <si>
    <t>Fuel Forklift 1 Jirigen (35L) @ 6.800 An Wahyudi</t>
  </si>
  <si>
    <t>Pak Wahyu</t>
  </si>
  <si>
    <t>Pak Nasrullah</t>
  </si>
  <si>
    <t>Fuel Forklift 1 Jirigen (35L) @ 6.800 An Nasrullah</t>
  </si>
  <si>
    <t>Perlengkapan Ops Mks</t>
  </si>
  <si>
    <t xml:space="preserve">Sarung Tangan Karet, Kunci Ring, Keset Garis, Gembok Retory </t>
  </si>
  <si>
    <t>Lampu sorot M11 dan Terpal 3x4 (Penutup IBC Tank PM 33)</t>
  </si>
  <si>
    <t>Pak Hendro/Asset</t>
  </si>
  <si>
    <t>PR.0003-20-0524</t>
  </si>
  <si>
    <t>BP.0033-20-0524</t>
  </si>
  <si>
    <t>BP.0034-20-0524</t>
  </si>
  <si>
    <t>BP.0035-20-0524</t>
  </si>
  <si>
    <t>BP.0036-20-0524</t>
  </si>
  <si>
    <t>BP.0037-20-0524</t>
  </si>
  <si>
    <t>BP.0038-20-0524</t>
  </si>
  <si>
    <t>BP.0039-20-0524</t>
  </si>
  <si>
    <t>BP.0040-20-0524</t>
  </si>
  <si>
    <t>BP.0041-20-0524</t>
  </si>
  <si>
    <t>BP.0042-20-0524</t>
  </si>
  <si>
    <t>BP.0043-20-0524</t>
  </si>
  <si>
    <t>BP.0044-20-0524</t>
  </si>
  <si>
    <t>BP.0045-20-0524</t>
  </si>
  <si>
    <t>IW 460947</t>
  </si>
  <si>
    <t>PP.0010-20-0524</t>
  </si>
  <si>
    <t>PP.0011-20-0524</t>
  </si>
  <si>
    <t>PP.0012-20-0524</t>
  </si>
  <si>
    <t>PP.0013-20-0524</t>
  </si>
  <si>
    <t xml:space="preserve">Top E- Toll </t>
  </si>
  <si>
    <t xml:space="preserve">1. Aqua Galon 3 Galon (13/05/2024) Rp 159.000
2. Biaya Parkir Mobil bank Mandiri (13/05/24) Rp 5.000
3. Alat Rumah Tangga Kantor: Kopi Kapal Apii, Gula Sariwangi, Aqua Botol mini 2 Dos Rp 262.900
</t>
  </si>
  <si>
    <t>Perlengkapan Kantor: Kertas HVS A4, Pulpen Snowman, Hw Bagus, Tisu Basah Mitu, Map Coklat,Map Bening, Nota Kontan, Pengharum Ruang Glade Spa Ocean dan Biaya Parkir bank mandiri</t>
  </si>
  <si>
    <t>202405-003 / JF JKT 22405-057 MTI</t>
  </si>
  <si>
    <t>CASH ADVANCE UNTUK THC RECEIVING, DO,LOLO ETC SHIPMENT BACKLOAD</t>
  </si>
  <si>
    <t>BIAYA TAMBAHAN UANG JALAN DRIVER SITE-MKS FULL YMLU 319342</t>
  </si>
  <si>
    <t>BIAYA TAMBAHAN UANG JALAN DRIVER SITE-MKS EMPTY EMCY 333440-0</t>
  </si>
  <si>
    <t>Pak Nelman/TC Makassar</t>
  </si>
  <si>
    <t>Pak Sugondo/ TC Makassar</t>
  </si>
  <si>
    <t>202405-005 / JKT 22405-044 MTI/SCM</t>
  </si>
  <si>
    <t>CASH ADVANCE UNTUK THC,DO,LOLO ETC EX MERATUS MAMIRI MS125N</t>
  </si>
  <si>
    <t>202405-004 / JKT 22405-042 MTI/SCM</t>
  </si>
  <si>
    <t>CASH ADVANCE UNTUK THC,DO,LOLO ETC EX KM GIHON MAS V.27</t>
  </si>
  <si>
    <t>CASH ADVANCE UANG JALAN DRIVER 2 X TRONTON EX MERATUS MAMIRI MS125N</t>
  </si>
  <si>
    <t>BP.0046-20-0524</t>
  </si>
  <si>
    <t>BP.0047-20-0524</t>
  </si>
  <si>
    <t>BP.0048-20-0524</t>
  </si>
  <si>
    <t>BP.0049-20-0524</t>
  </si>
  <si>
    <t>BP.0050-20-0524</t>
  </si>
  <si>
    <t>BP.0051-20-0524</t>
  </si>
  <si>
    <t>BP.0052-20-0524</t>
  </si>
  <si>
    <t>IW 460948</t>
  </si>
  <si>
    <t>BP.0053-20-0524</t>
  </si>
  <si>
    <t>Akmaruddin/Nelman</t>
  </si>
  <si>
    <t>BR.0006-20-0524</t>
  </si>
  <si>
    <t>Operasional Makassar No Reff BP.</t>
  </si>
  <si>
    <t>Kekurangan Pompa Minyak  dan Selang Pompa Minyak (untuk PM 11 dan PM 33, PM 52) no Reff BP.0046-20-0524</t>
  </si>
  <si>
    <t>BP.0062-20-0424</t>
  </si>
  <si>
    <t>Pembelian Kouta 125 GB untuk Ops TC makassar</t>
  </si>
  <si>
    <t>2 Aqua Air Galon</t>
  </si>
  <si>
    <t>PP.0027\-20-0424</t>
  </si>
  <si>
    <t>1. Fuel Pajero B 2135 SXN Rp 220.0000
2. Cuci Mobil Pajero 80.000
3. Aqua Air Mineral 5 @11.000 
4. Air Aqua Galon 2 galon 106.000</t>
  </si>
  <si>
    <t>BR.0015-20-0324</t>
  </si>
  <si>
    <t>Penyelesaian Cash Advance THC, Lolo, Do,Empty 1x20 GP Ex Tanto Cahaya V.329 No Reff BP 0020-20-0324</t>
  </si>
  <si>
    <t>Penyelesaian
1. Uang Jalan+Fuel 5x Trailer 40" Shipment Mks ke Konawe @Rp 10.925.000 Ex Cargo Gihon Mas V.13 (2x40" dan 14x20") ETC 16 Cont
2. Biaya Helper 5 Trailer @Rp 100.000/Hari (3 Helper) Selama 7 Hari Perjalanan PP. No Reff BP. 0015-20-0324</t>
  </si>
  <si>
    <t>TC Mks (Ops)</t>
  </si>
  <si>
    <t>Hendro</t>
  </si>
  <si>
    <t>Sugondo</t>
  </si>
  <si>
    <t>Kriswandi</t>
  </si>
  <si>
    <t>Return Awal Trailer SCM 10.925.000 jadi Uang Jalan Trailer MTI Site Unit B 9870 SEI/ PM 35 Kriswandi No Reff BP.0012-20-0424</t>
  </si>
  <si>
    <t>Return Awal Trailer SCM 10.925.000 jadi Uang Jalan Trailer MTI Site Unit B 9284 SEI / PM 42 an RUSTAM HAMIDU No Reff BP.0053-20-0324</t>
  </si>
  <si>
    <t>Kekurangan Bayar Cash Advance Uang Jalan Mks-MTI/SCM Ex Meratus Mamiri MS 118N No Reff BP. 0015-20-0424 dan BP 0019-20-0424</t>
  </si>
  <si>
    <t>Kekurangan Bayar Cash Advance Uang Jalan Truck 1x Trailer 40' ; 2x Fuso; 1x Tronton Ex Gihon Mas V.21 No Reff BP.0034-20-0424</t>
  </si>
  <si>
    <t>1)Air Ticket Pak Jefri Manado-MKS @1.341.340
2)Operation Travel Saku/Insentif Makassar @2.000.000</t>
  </si>
  <si>
    <t>Kue Amanda dan The Sariwangi, Biaya Parkir bintang mode dan bank Mandiri</t>
  </si>
  <si>
    <t>Pembelian Fuel Motor operasional Vario B 4761 SUD</t>
  </si>
  <si>
    <t>PP.0014-20-0524</t>
  </si>
  <si>
    <t>Air Aki 1 Dos</t>
  </si>
  <si>
    <t>PP.0015-20-0524</t>
  </si>
  <si>
    <t>PP.0016-20-0524</t>
  </si>
  <si>
    <t>By Rework Ops per 13-05-2024</t>
  </si>
  <si>
    <t>202404-006/ JKT 22404-140</t>
  </si>
  <si>
    <t>CASH ADVANCE UANG JALAN DRIVER 5 X TRAILER 40 &amp; 3 X FUSO EX KM.GIHON</t>
  </si>
  <si>
    <t>Biaya Akomodasi Selama 1 Bulan Pak Jefri</t>
  </si>
  <si>
    <t>Cost Handling Ops Rework &amp; Repacking Cargo Iron 504 ex Supplier Powerindo</t>
  </si>
  <si>
    <t>Reimburse Off Petty Cash (15-05-2024)</t>
  </si>
  <si>
    <t>By Bongkar pasang Ban dan Rolling Ban 3pcs unit B 9920 SYV (MT-07)</t>
  </si>
  <si>
    <t>By Ganti Ban Luar B 9495 SYV (MT-04) 2 Ban</t>
  </si>
  <si>
    <t>Biaya Pasang Ban Vulkanisir @40.000/ Ban total 3 Ban unit B 9870 SHE (PM-35)</t>
  </si>
  <si>
    <t>Biaya Insentif Pak Jefri Selama di Hub TC Makassar</t>
  </si>
  <si>
    <t>Biaya Demurrage EX Meratus Medan 2 MS116N (8Container)</t>
  </si>
  <si>
    <t xml:space="preserve">202403-010/JKT 22403-071 </t>
  </si>
  <si>
    <t>PR.0004-20-0524</t>
  </si>
  <si>
    <t>BP.0054-20-0524</t>
  </si>
  <si>
    <t>BP.0055-20-0524</t>
  </si>
  <si>
    <t>BP.0056-20-0524</t>
  </si>
  <si>
    <t>BP.0057-20-0524</t>
  </si>
  <si>
    <t>BP.0058-20-0524</t>
  </si>
  <si>
    <t>BP.0059-20-0524</t>
  </si>
  <si>
    <t>BP.0060-20-0524</t>
  </si>
  <si>
    <t>BP.0061-20-0524</t>
  </si>
  <si>
    <t>BP.0062-20-0524</t>
  </si>
  <si>
    <t>BP.0063-20-0524</t>
  </si>
  <si>
    <t>BP.0064-20-0524</t>
  </si>
  <si>
    <t>Temas/Andin</t>
  </si>
  <si>
    <t>IW 460949</t>
  </si>
  <si>
    <t>202405-001  JKT 22404-158 MTI/SCM</t>
  </si>
  <si>
    <t xml:space="preserve"> BIAYA DETENTION TEMAS EX KM LAGOA MAS V.25 24</t>
  </si>
  <si>
    <t>Pembelian Pulsa untuk Kouta 125 GB Ops TC makassar</t>
  </si>
  <si>
    <t>Orbit/ Fitri</t>
  </si>
  <si>
    <t>PP.0017-20-0524</t>
  </si>
  <si>
    <t>Entertaint Client Lunch With MCG Makassar dan MMS SCM Team</t>
  </si>
  <si>
    <t>Ratu Gurih/Saiful Azhar</t>
  </si>
  <si>
    <t>Girsan Tampudon</t>
  </si>
  <si>
    <t>Fuel Forklift 3 ton (TR-13) 1 Jirigen</t>
  </si>
  <si>
    <t>PP.0018-20-0524</t>
  </si>
  <si>
    <t>PP.0019-20-0524</t>
  </si>
  <si>
    <t>PP.0020-20-0524</t>
  </si>
  <si>
    <t>Pak Karmelo</t>
  </si>
  <si>
    <t>ZL 629682</t>
  </si>
  <si>
    <t>Perbaikan kalibrasi injection pump unit TR 06</t>
  </si>
  <si>
    <t>BP.0065-20-0524</t>
  </si>
  <si>
    <t>BP.0066-20-0524</t>
  </si>
  <si>
    <t>Sunako Jaya Motor/ Saiful Azhar</t>
  </si>
  <si>
    <t>Reimburse Off Petty Cash (17-05-2024)</t>
  </si>
  <si>
    <t>CASH ADVANCE  THC,DO,LOLO,EMPTY,RELOKASI MERATUS SORONG MS126N</t>
  </si>
  <si>
    <t>CASH ADVANCE THC DO LOLO SHIPMENT SPARE PARTS (FORKLIFT TO TC MKS) EX ORIENTAL DIAMOND V.06</t>
  </si>
  <si>
    <t>202405-008 / JKT 22405-069 MTI</t>
  </si>
  <si>
    <t>202405-001 Vorius</t>
  </si>
  <si>
    <t>PEMBELIAN TERPAL &amp; BATTERY_ACCU UNIT ST-04 B 9232 SYX</t>
  </si>
  <si>
    <t xml:space="preserve"> pembayaran ban vulkanisir 8 untuk stock TC mks</t>
  </si>
  <si>
    <t>Top E Toll 20/05/2024</t>
  </si>
  <si>
    <t>1. Air Aqua Galon 1 Galon (11/04/2024) Rp 54.800
2. Biaya Parkir bank Mandiri  Rp 3.000
3. Air Aqua Galon 2 Galon (16/05/2024) Rp 129.000
4. Pembayaran Kantor Pos pengiriman dok to Jkt Rp 48.000</t>
  </si>
  <si>
    <t>PR.0005-20-0524</t>
  </si>
  <si>
    <t>ZL 629683</t>
  </si>
  <si>
    <t>BR.0007-20-0524</t>
  </si>
  <si>
    <t>BP.0067-20-0524</t>
  </si>
  <si>
    <t>BP.0068-20-0524</t>
  </si>
  <si>
    <t>BP.0069-20-0524</t>
  </si>
  <si>
    <t>BP.0070-20-0524</t>
  </si>
  <si>
    <t>BP.0071-20-0524</t>
  </si>
  <si>
    <t>BP.0072-20-0524</t>
  </si>
  <si>
    <t>BP.0073-20-0524</t>
  </si>
  <si>
    <t>BP.0074-20-0524</t>
  </si>
  <si>
    <t>BP.0075-20-0524</t>
  </si>
  <si>
    <t>BP.0076-20-0524</t>
  </si>
  <si>
    <t>Pembelian Air Galon 4, dan Gula Pasir</t>
  </si>
  <si>
    <t>PP.0021-20-0524</t>
  </si>
  <si>
    <t>PP.0022-20-0524</t>
  </si>
  <si>
    <t>PP.0023-20-0524</t>
  </si>
  <si>
    <t>PP.0024-20-0524</t>
  </si>
  <si>
    <t>1. Stop Kontak 3 lubang untuk dikost 60.000
2. Stop Kontak 5 lubang untuk dikantor 40.000
3. Stationery kantor 1ea Stapler, Eraser, Map JF Rp. 147.000</t>
  </si>
  <si>
    <t>Ibu Jollin</t>
  </si>
  <si>
    <t>PP.0025-20-0524</t>
  </si>
  <si>
    <t>Cash Advance Uang Jalan MKS - MTI/SCM Site Ex Tasik Mas/V.32 24
1) Uang Jalan 3x Fuso  @6.500.000/ Unit
2) Uang Jalan 4x Tronton to SCM  @9.500.000/ Unit
3) Uang Jalan 4x Trailer to SCM  @9.500.000/ Unit</t>
  </si>
  <si>
    <t>BR.0008-20-0524</t>
  </si>
  <si>
    <t>BR.0009-20-0524</t>
  </si>
  <si>
    <t>BR.0010-20-0524</t>
  </si>
  <si>
    <t>Fitri/TC Makassar</t>
  </si>
  <si>
    <t>BR.0011-20-0524</t>
  </si>
  <si>
    <t>PENYELESAIAN BIAYA CASH ADVANCE UNTUK THC,DO,LOLO,EMPTY,RELOKASI 19 CONTAINER EX MERATUS SORONG No Reff BP. 0028-20-0424</t>
  </si>
  <si>
    <t>Penyelesaian CashBack Uang Jalan 1x CDD Rp 4.500.000 dan 1x Fuso Rp 6.500.000, 1x Tronton 8.500.000 MKS-MTI SCM SITE No Reff BP. 0001-20-0524 dan BP. 0018-20-0524 (Tidak ada Cash Back Alias Pas Sesuai di Request 19.500.000)</t>
  </si>
  <si>
    <t>PP.0026-20-0524</t>
  </si>
  <si>
    <t>Reimburse off petty Cash 21-05-2024</t>
  </si>
  <si>
    <t>Transport  Mks-Manado an Pak Jefri 19-05-2024</t>
  </si>
  <si>
    <t>Uang Jalan Mks-GTO 1x Fuso Ex Roro</t>
  </si>
  <si>
    <t>202405-010/ JKT 22405-102 MMI</t>
  </si>
  <si>
    <t>BP.0077-20-0524</t>
  </si>
  <si>
    <t>202405-007/ JKT: 22405-093</t>
  </si>
  <si>
    <t>202405-006 / JKT 22405-071</t>
  </si>
  <si>
    <t>BR.0012-20-0524</t>
  </si>
  <si>
    <t>BR.0013-20-0524</t>
  </si>
  <si>
    <t>Pak Mundhar/TC Makassar</t>
  </si>
  <si>
    <t>BP.0078-20-0524</t>
  </si>
  <si>
    <t>BP.0079-20-0524</t>
  </si>
  <si>
    <t>BP.0080-20-0524</t>
  </si>
  <si>
    <t>BP.0081-20-0524</t>
  </si>
  <si>
    <t>BP.0082-20-0524</t>
  </si>
  <si>
    <t>BP.0083-20-0524</t>
  </si>
  <si>
    <t>BP.0084-20-0524</t>
  </si>
  <si>
    <t>202405-009/ JF JKT :  22405-142 MTI/SCM</t>
  </si>
  <si>
    <t>202405-010  JKT 22405.102 MMI</t>
  </si>
  <si>
    <t>CASH ADVANCE THC &amp; UANG JALAN TO MTI SITE EX PSU SOC TANTO TERANG V.243</t>
  </si>
  <si>
    <t>202405-011 / JKT 22405-103 MTI</t>
  </si>
  <si>
    <t>202405-012/ JKT 22405-110 MTO SCM</t>
  </si>
  <si>
    <t>Pak Akmaruddin</t>
  </si>
  <si>
    <t>Tubles dan Press ban dalam an Pak Akmaruddin</t>
  </si>
  <si>
    <t>Pak Andri Setiawan</t>
  </si>
  <si>
    <t>Solar Unit MT 06 yang dipakai untuk kuras tanki PM 42,Saat Perbaikan  service di Hino 01/04/2024</t>
  </si>
  <si>
    <t>PT Kumala Motor Sejahtera</t>
  </si>
  <si>
    <t>Biaya Perbaikan storinng unit TR-06 Pengerjaan 01 Mei 2024</t>
  </si>
  <si>
    <t>ZL 629684</t>
  </si>
  <si>
    <t>ZL 629685</t>
  </si>
  <si>
    <t>Internal TC Mks</t>
  </si>
  <si>
    <t>Pak Jefri</t>
  </si>
  <si>
    <t>BP.0085-20-0524</t>
  </si>
  <si>
    <t>BP.0086-20-0524</t>
  </si>
  <si>
    <t>BP.0087-20-0524</t>
  </si>
  <si>
    <t>BP.0088-20-0524</t>
  </si>
  <si>
    <t>BP.0089-20-0524</t>
  </si>
  <si>
    <t>BP.0090-20-0524</t>
  </si>
  <si>
    <t>ZL 629686</t>
  </si>
  <si>
    <t xml:space="preserve">1. Gemred Alat Ukur Ban 2ea @ Rp 89.633
2. Racun Lalat 4 Box @  Rp 74.865
</t>
  </si>
  <si>
    <t>PP.0027-20-0524</t>
  </si>
  <si>
    <t>Ganti Oli motor Operasional Vario B 4761 SUD + Biaya Administrasi</t>
  </si>
  <si>
    <t>PR.0006-20-0524</t>
  </si>
  <si>
    <t>PP.0028-20-0524</t>
  </si>
  <si>
    <t>Pembelian alat Rumah Tangga Kantor; Sapu lidi, skop sampah, sikat koset, sapuk juk, Gembok 3 ea, Lem Pipa</t>
  </si>
  <si>
    <t>202405-013/ JKT 22405-152</t>
  </si>
  <si>
    <t>By Operator Fokrlift (Alat Angkat) Loading ke unit MT 01 (B 9742 SD) Cargo Urgent to Pani Site</t>
  </si>
  <si>
    <t>Pak Saiful Azhar</t>
  </si>
  <si>
    <t xml:space="preserve">Nasrullah </t>
  </si>
  <si>
    <t>Biaya Akomodasi Kos Pak Saiful Per 24 Mei- 24 Juni 2024</t>
  </si>
  <si>
    <t>PT Patrako Motor Abadi Palu/ Ibu Herni</t>
  </si>
  <si>
    <t>1. Stooring &amp; Penggantian Supply Pump Assy B 9977 SYX (TC makasar) Rp 19.245.020
2. PPn 11% Rp 2.116.952
3. PPh 23 (Rp 29.040)</t>
  </si>
  <si>
    <t>Pak Saiful/ Catur PutraHarmonis</t>
  </si>
  <si>
    <t xml:space="preserve">Pompa Solar Elektrik an Nasrullah </t>
  </si>
  <si>
    <t>Reimburse Off Petty Cash (26/05/2024)</t>
  </si>
  <si>
    <t>Pak Girsang</t>
  </si>
  <si>
    <t>1) Tiket Pesawat Pak Girsang Mks ke Jakarta (23/05/2024) Rp 1.595.900
2) Biaya Transport Pak Girsang Mks To Jkt Rp 500.000</t>
  </si>
  <si>
    <t>Pergantian Ban Vulkanisir 8 pcs @ Rp 50.000</t>
  </si>
  <si>
    <t>PP.0029-20-0524</t>
  </si>
  <si>
    <t>PP.0030-20-0524</t>
  </si>
  <si>
    <t>1. Perlengkapan Kantor: Lap Kain, Bantex, Joyko Clip, Clear Blue, Kenko Binder, Kenko Clip Rp 161.000
2. Alat Rumah Tangga Kantor: Keramik Piring, Gula, Kopi Kapal api merah dan silver, pembersih kloset WPC, Wipol, Kantong Rp 224.500
3. By Parkir Motor Toko Agung dan Bintang Mode Rp 6.000
4. Fuel Motor Filano ke Toko Agung dan Bintang Mode Rp 35.000</t>
  </si>
  <si>
    <t>1. Fuel Mobil Pajero (14-05-2024) Rp 200.000
2. Aqua Galon 2 (14-05-2024)
3. Cuci Mobil Pajero Rp 86.000
4. Nasi Ayam Goreng 15 Bungkus (Handling Pemuatan Sampai Malam)
     4x20 dan 1x40 Cargo Urgent Rp 225.000</t>
  </si>
  <si>
    <t>Biaya Pemasangan Kunci Remot Vario K2V Motor Operasional</t>
  </si>
  <si>
    <t>Tambahan Uang Jalan (Fuel) an Rahmat Naue Palopo to MTI</t>
  </si>
  <si>
    <t xml:space="preserve">202404-006/JKT 22404-140 </t>
  </si>
  <si>
    <t>202405-001 VARIOUS</t>
  </si>
  <si>
    <t xml:space="preserve"> BIAYA PENGIRIMAN PM-11 (B 9250 SEH) MKS- JKT EX KM RORO MAHARDIKA</t>
  </si>
  <si>
    <t>202405-013 / JKT 22405-152 MTI/SCM</t>
  </si>
  <si>
    <t>BIAYA OPS REWORK OVERNIGHT PER 24 MEI 2024 EX TASIK MAS V.32.</t>
  </si>
  <si>
    <t>Pembayaran 1 Air Tanki Internal TC Mks (23/05/2024) + Biaya Administrasi Rp 2.500</t>
  </si>
  <si>
    <t>Internal TC Mks/Fitri</t>
  </si>
  <si>
    <t>PT Mandiri Putra Utama/Saiful</t>
  </si>
  <si>
    <t>BP.0091-20-0524</t>
  </si>
  <si>
    <t>BP.0092-20-0524</t>
  </si>
  <si>
    <t>BP.0093-20-0524</t>
  </si>
  <si>
    <t>BP.0094-20-0524</t>
  </si>
  <si>
    <t>BP.0095-20-0524</t>
  </si>
  <si>
    <t>BP.0096-20-0524</t>
  </si>
  <si>
    <t>BP.0097-20-0524</t>
  </si>
  <si>
    <t>PR.0007-20-0524</t>
  </si>
  <si>
    <t>Top E Toll 26/05/2024</t>
  </si>
  <si>
    <t>1. House Keeping Office dan HUb Area TC Mks 4 orang @ 100.000 (an Pak Syahril, Pak Wahyu,Pak Kriswandi,Pak Rustam)
2. Pembelian Sekop 95.000, Cangkul dan Gagan Cangkul Rp 80.000
3. Parang Hitam 1 Iteam Rp. 110.000</t>
  </si>
  <si>
    <t>Top E Toll 28/05/2024</t>
  </si>
  <si>
    <t>PP.0032-20-0524</t>
  </si>
  <si>
    <t>PP.0033-20-0524</t>
  </si>
  <si>
    <t>PP.0034-20-0524</t>
  </si>
  <si>
    <t>BP.0098-20-0524</t>
  </si>
  <si>
    <t>BP.0099-20-0524</t>
  </si>
  <si>
    <t>ZL 629688</t>
  </si>
  <si>
    <t>Surya Sentosa Teknik</t>
  </si>
  <si>
    <t>Pembelian Oli 32L Oli SX untuk Service Forklift FL-13 dan FL-16</t>
  </si>
  <si>
    <t>Pembayaran 1 Air Tanki Internal TC Mks (28/05/2024) + By administrasi Rp 2.500</t>
  </si>
  <si>
    <t>Bu Jollin Wong</t>
  </si>
  <si>
    <t>1) Surat Keterangan berbadan Sehat Rp 100.000
2) Akomodasi Hotel Syarifa di Morowali 3 kamar (Pak Ismail, Pak Husaini, Bu Jollin) Rp 1.200.000</t>
  </si>
  <si>
    <t>Perlengkapan Kantor: Cable Ties, Sarung Tangan Karet Panjang, Half Mask Respirator dan Sepatu Safety Uk 39 dan Uk 42 (an Pak akmarudin, Pak Rahmat dan Pak Andre)</t>
  </si>
  <si>
    <t>BIAYA CASH ADVANCE THC,DO,LOLO PORT MAKASSAR EX KM UMBUL MAS V.34</t>
  </si>
  <si>
    <t>202405-014  JKT 22405-158 SCM</t>
  </si>
  <si>
    <t>BIAYA CASH ADVANCE UANG JALAN MKS-SCM SITE EX KM UMBUL MAS V.34.</t>
  </si>
  <si>
    <t>Reimburse Off Petty Cash (28/05/2024)</t>
  </si>
  <si>
    <t>BR.0014-20-0524</t>
  </si>
  <si>
    <t>BR.0015-20-0524</t>
  </si>
  <si>
    <t>Penyelesaian Uang Jalan 1Tronton; 2xTrailer, 1x Fuso MKS-SCM MTI SITE EX KM LAGOA MAS V. 25 No Reff BP.0020-20-0524</t>
  </si>
  <si>
    <t>Penyelesaian Uang Jalan DRIVER 1x  Tronton, 1x Trailer ,3 X FUSO EX KM.GIHON No Reff BP.0056-20-0524</t>
  </si>
  <si>
    <t>Rahmat Naue/Fitri</t>
  </si>
  <si>
    <t>BP.0101-20-0524</t>
  </si>
  <si>
    <t>BP.0102-20-0524</t>
  </si>
  <si>
    <t>BP.0103-20-0524</t>
  </si>
  <si>
    <t>BP.0104-20-0524</t>
  </si>
  <si>
    <t>BP.0105-20-0524</t>
  </si>
  <si>
    <t>PP.0036-20-0524</t>
  </si>
  <si>
    <t>Fuel Pajero 33.55 L (28/05/2024)</t>
  </si>
  <si>
    <t>ZL 629689</t>
  </si>
  <si>
    <t>Pembelian Air Galon 3 (28/05/2024) dan Biaya Parkir Bank Mandiri 3.000</t>
  </si>
  <si>
    <t>1. Transport Mobil Dari DEPO Meratus Ke Pelabuhan 67.500
2. By Tol Depo Meratus Ke Pelabuhan Rp 16.000 dan 
3. Biaya Masuk Pelabuhan Rp 15.000 
(Naik Maxim Mobil Untuk Ambil Wingbox di Pelabuhan dikarenakan Mobil Pajero sementara diservice)</t>
  </si>
  <si>
    <t>Maxim/ Ops TC Mks</t>
  </si>
  <si>
    <t>PP.0037-20-0524</t>
  </si>
  <si>
    <t>BP.0106-20-0524</t>
  </si>
  <si>
    <t>BP.0107-20-0524</t>
  </si>
  <si>
    <t>BP.0108-20-0524</t>
  </si>
  <si>
    <t>BR.0016-20-0524</t>
  </si>
  <si>
    <t>BP.0109-20-0524</t>
  </si>
  <si>
    <t>BR.0017-20-0524</t>
  </si>
  <si>
    <t>Operasional Makassar No Reff BP.  0106-20-0524 s/d BP.0109-20-0524</t>
  </si>
  <si>
    <t>BP.0110-20-0524</t>
  </si>
  <si>
    <t>ZL 629690</t>
  </si>
  <si>
    <t>BP.0111-20-0524</t>
  </si>
  <si>
    <t xml:space="preserve">PT Margah Nusantara Logistik </t>
  </si>
  <si>
    <t>PP.0038-20-0524</t>
  </si>
  <si>
    <t>PP.0039-20-0524</t>
  </si>
  <si>
    <t>PP.0040-20-0524</t>
  </si>
  <si>
    <t>Fuel Motor Filano Depo Meratus ke Pelabuhan</t>
  </si>
  <si>
    <t>PP.0041-20-0524</t>
  </si>
  <si>
    <t>Pembelian Pulsa 300.000 dan By transaksi 2.500 untuk Kouta 125 GB Ops TC makassar</t>
  </si>
  <si>
    <t>Pertamina/Saiful Azhar</t>
  </si>
  <si>
    <t>Bantex Merah Kecil 2 @32.000; Wrapping Mini Pol 2 @71.500, Wrapping uk 50x230mx17 @ 88.500; Kertas HVS 2 @49.000 Solasi Bening 11.500; Payung Osaka 51.500 dan By Parkir Motor Toko Agung 3.000</t>
  </si>
  <si>
    <t>Pembelian Digital Coffe Maker Bolde untuk Internal TC mks</t>
  </si>
  <si>
    <t xml:space="preserve">Reimburse Off Petty Cash 30/05/2024 </t>
  </si>
  <si>
    <t xml:space="preserve">Fuel Forklift 35 Liter An Pak Rustam Dunggio </t>
  </si>
  <si>
    <t xml:space="preserve">Fuel Forklift 70 Liter @6.800 An Pak Pak Junaidi </t>
  </si>
  <si>
    <t xml:space="preserve">Pembelian Cookies Untuk Tim MTI dan Tim TC di Morowali 7 Cookies </t>
  </si>
  <si>
    <t xml:space="preserve">Elektrik Pompa Solar dan Selang Benang 5M an Pak Nelman </t>
  </si>
  <si>
    <t xml:space="preserve">By Pasang ban Original 3ea pak Yadi </t>
  </si>
  <si>
    <t xml:space="preserve">Pompa Solar Eletrik Pak  Yadi </t>
  </si>
  <si>
    <t xml:space="preserve">Pak  Yadi </t>
  </si>
  <si>
    <t>Pak Nelman</t>
  </si>
  <si>
    <t>Bu Jollin</t>
  </si>
  <si>
    <t>Pak Rustam D</t>
  </si>
  <si>
    <t>Fitri/Toko Semeru</t>
  </si>
  <si>
    <t>Pembelian Container Stroge 20 FT</t>
  </si>
  <si>
    <t>BR.0019-20-0524</t>
  </si>
  <si>
    <t>BR.0018-20-0524</t>
  </si>
  <si>
    <t>BR.0020-20-0524</t>
  </si>
  <si>
    <t>PENYELESAIAN CASH ADVANCE UNTUK THC,DO,LOLO,RELOKASI,EMPTY EX KM LAGOA MAS V.25 24 NO Reff BP.0030-20-0524</t>
  </si>
  <si>
    <t>PENYELESAIAN CASH ADVANCE UNTUK THC,DO,LOLO ETC EX MERATUS MAMIRI MS125N No Reff BP.0051-20-0524</t>
  </si>
  <si>
    <t>PENYELESAIAN CASH ADVANCE UNTUK THC RECEIVING, DO,LOLO ETC SHIPMENT BACKLOAD NO Reff BP.0048-20-0524</t>
  </si>
  <si>
    <t>Nelman</t>
  </si>
  <si>
    <t>Fuel Ambil Container Storage an Nelman</t>
  </si>
  <si>
    <t>BR.0021-20-0524</t>
  </si>
  <si>
    <t>Andin /TC Makassar</t>
  </si>
  <si>
    <t>Andin/TC Makassar</t>
  </si>
  <si>
    <t>1. Garpu Cake Fork Set isi 6 @ Rp 53.900
2. Piring Dessert Neosilk 21 cm 2pcs @ Rp 64.900
3. Piring Simple Plus 27 cm 2pcs @ Rp 149.800
4. Bag Ace 19.900
5. By Parkir Mobil Bank Mandiri, Toko Semeru 2x (Jl Perintis dan Kalimantan), By Ace Hardware Rp 5.000</t>
  </si>
  <si>
    <t>PT Krisbow/ ACE Hadware</t>
  </si>
  <si>
    <t>BIAYA CASH ADVANCE THC PORT &amp; JAMINAN COC EX TANTO TERANG V.244</t>
  </si>
  <si>
    <t xml:space="preserve">202405-018 /JKT 22405-182 MTI </t>
  </si>
  <si>
    <t>BIAYA CASH ADVANCE THC PORT EX MERATUS MAMIRI MS129N</t>
  </si>
  <si>
    <t>BIAYA PENGAMBILAN 3 UNIT WING BOX TC - EX KM RORO</t>
  </si>
  <si>
    <t>Pembelian Drum Fuel Unit Wing Box WB-05, WB-06, WB 07 Perunit 3 Drum @300.000</t>
  </si>
  <si>
    <t>ZL 629692</t>
  </si>
  <si>
    <t>2024 JUNI</t>
  </si>
  <si>
    <t>BP.0001-20-0624</t>
  </si>
  <si>
    <t>BP.0002-20-0624</t>
  </si>
  <si>
    <t>BP.0003-20-0624</t>
  </si>
  <si>
    <t>BP.0004-20-0624</t>
  </si>
  <si>
    <t>BP.0005-20-0624</t>
  </si>
  <si>
    <t>BP.0006-20-0624</t>
  </si>
  <si>
    <t>BP.0007-20-0624</t>
  </si>
  <si>
    <t>BP.0008-20-0624</t>
  </si>
  <si>
    <t>BP.0009-20-0624</t>
  </si>
  <si>
    <t>BP.0010-20-0624</t>
  </si>
  <si>
    <t>BP.0011-20-0624</t>
  </si>
  <si>
    <t>BP.0012-20-0624</t>
  </si>
  <si>
    <t>BP.0013-20-0624</t>
  </si>
  <si>
    <t>PR.0001-20-0624</t>
  </si>
  <si>
    <t>PP.0001-20-0624</t>
  </si>
  <si>
    <t>1. Kopi Kapal Api 2bks, Kopi Good Day 1bks, Gula Sariwangi 3 Rp 152.900
2. Top Up E-toll 03/06/2024 Rp 300.000
3. By Pengiriman Dok Service to JKt ke Bu Herni Rp 26.400</t>
  </si>
  <si>
    <t>BIAYA CASH ADVANCE UANG JALAN MKS-MTI SITE EX TANTO TERANG V.244</t>
  </si>
  <si>
    <t>202406-003 / JF GTO 22404.115</t>
  </si>
  <si>
    <t>1. Cuci Mobil Pajero (25/05/2024) Rp 70.000
2. Fuel Pajero (31/05/2024) Rp 400.000
3. Cuci Mobil Pajero (02/06/2024) Rp 70.000
4. Token 33,7 Kwh 50.000 + Administrasi 2.500
5. Top Up E-Toll Rp 50.000</t>
  </si>
  <si>
    <t>PP.0002-20-0624</t>
  </si>
  <si>
    <t>RM Rantau Minang/Saiful</t>
  </si>
  <si>
    <t>PP.0003-20-0624</t>
  </si>
  <si>
    <t>Biaya Makan Overnight Operasional Rework Per 31/05/2024</t>
  </si>
  <si>
    <t>202405-015/ JKT 22405-194</t>
  </si>
  <si>
    <t>1. Pembelian 1 Galon Air Mineral (23/05/2024) Rp   53.000
2. Pembelian 4 Galon Air Mineral (24/05/2024) Rp 172.000</t>
  </si>
  <si>
    <t>A-Plus Stiker/fitri</t>
  </si>
  <si>
    <t xml:space="preserve">Biaya Sticker Sanblast Pintu dan Jendela, Plan Papan Nama Perusahaan </t>
  </si>
  <si>
    <t xml:space="preserve">CV. Guna Nusa Mks </t>
  </si>
  <si>
    <t>Pembelian Air Bersih 1 Tanki 01/06/2024 + By Administrasi</t>
  </si>
  <si>
    <t xml:space="preserve">Pentry TC Mks </t>
  </si>
  <si>
    <t xml:space="preserve">4ea Air Aqua Galon 19Lt, Aqua Botol 2 Dos (isi 24pcs) Uk 330ml  </t>
  </si>
  <si>
    <t>Pompa Solar dan Kunci Inggris</t>
  </si>
  <si>
    <t>Reimburse Off Petty Cash (04/06/2024)</t>
  </si>
  <si>
    <t>ZL 629693</t>
  </si>
  <si>
    <t>BP.0014-20-0624</t>
  </si>
  <si>
    <t>BP.0015-20-0624</t>
  </si>
  <si>
    <t>1. Cat Dinding Putih 5kg @ Rp 127.500
2. Kuas 4" 2 ea @ 20.000
3. Sikat Baja 2 bh @ Rp 10.000
4. By Parkir Bank Mandiri 04/06/2024
5. By Pengiriman Dok Service ke Ibu Herni dan Bu Ica Rp 48.000
6. Minuman Javana dan Teh Gelas Team TC Mks Rp 49.200
7. Gorengan Driver untuk Bersih Tim Office TC Mks Rp 50.000</t>
  </si>
  <si>
    <t>PP.0004-20-0624</t>
  </si>
  <si>
    <t xml:space="preserve">Biaya Pencucian Motor Ops Vario B 4761 SUD @ Rp 25.000 (30 April 2024, 11 Mei 2024, 19 Mei 2024, 31 Mei 2024)
</t>
  </si>
  <si>
    <t>PP.0005-20-0624</t>
  </si>
  <si>
    <t>Pak Junaidy</t>
  </si>
  <si>
    <t>Fuel Forklift 70 Liter @6.800/Liter (03/04/2024) an Pak Junaidy</t>
  </si>
  <si>
    <t>Oli Mesin Untuk Unit PM 35 Pemakaian 3 Botol an Pak kris</t>
  </si>
  <si>
    <t>Pak Kriswandi</t>
  </si>
  <si>
    <t>Ban dalam+ Lidah dan By Pasan Ban an Pak Nelman</t>
  </si>
  <si>
    <t xml:space="preserve"> Hose Assy, Minyak Rem 1 L dan By Pemasangan pak Junaidi</t>
  </si>
  <si>
    <t xml:space="preserve"> Ongkos Pasan Ban 4 pcs Rp 80.000 perPcs an Pak imran</t>
  </si>
  <si>
    <t>Pak Imran</t>
  </si>
  <si>
    <t>By pemasangan Ban 2ea @40.000es dan Air Aki 10 Botol an Pak Roy</t>
  </si>
  <si>
    <t>Pak Roy</t>
  </si>
  <si>
    <t>Filter Insert PM 52 (B 9477 SEI) an pak Roy</t>
  </si>
  <si>
    <t>Pembelian Cat Besi Hitam 10 kaleng dan Putih 10 kaleng @ Rp 75.000 Untuk Cat Bak Wingbox dan Bax Tronton/Fuso; Kaos Tangan 2 ball @Rp 45.000; Kuas 4inch dan Biaya Admiistrasi 2.500</t>
  </si>
  <si>
    <t>TC Mks/ Fitri</t>
  </si>
  <si>
    <t>PR.0002-20-0624</t>
  </si>
  <si>
    <t>ZL 629694</t>
  </si>
  <si>
    <t>PP.0006-20-0624</t>
  </si>
  <si>
    <t>1. Alat Rumah Tangga Kantor: Isolasi Pipa 2bh @ Rp 10.000, STop Kran 1/2 @ RP 78.000; Sadel Pipa 10 bh @ Rp 2.000, Knee 3/4 2 Bh; Sok Arat Luar 1/2 Rp 12.500;Sok Over 1/2 x 3/4 @ Rp 8.000; Pipa 3/4 @ 25.000; Water marvel 1 1/2 @ 115.000
2. ATK: Tisu Nice, Bantex Box File 3 bh @ 34.500; Kenko Stipex 2bh @ 6.000; Kwitansi 2bh; sunglight 1bh; AMplop Coklat 1 Pack Uk F4 @79.500; Aligator Tape; By Parkir Mobil bank mandiri dan Toko Agung @ 5.000</t>
  </si>
  <si>
    <t>BR.0001-20-0624</t>
  </si>
  <si>
    <t>BP.0016-20-0624</t>
  </si>
  <si>
    <t>BP.0017-20-0624</t>
  </si>
  <si>
    <t>BP.0018-20-0624</t>
  </si>
  <si>
    <t>BP.0019-20-0624</t>
  </si>
  <si>
    <t>BP.0020-20-0624</t>
  </si>
  <si>
    <t>BP.0021-20-0624</t>
  </si>
  <si>
    <t>BP.0022-20-0624</t>
  </si>
  <si>
    <t>BP.0023-20-0624</t>
  </si>
  <si>
    <t>BP.0024-20-0624</t>
  </si>
  <si>
    <t>BP.0025-20-0624</t>
  </si>
  <si>
    <t>BP.0026-20-0624</t>
  </si>
  <si>
    <t>BP.0027-20-0624</t>
  </si>
  <si>
    <t>BP.0028-20-0624</t>
  </si>
  <si>
    <t>BP.0029-20-0624</t>
  </si>
  <si>
    <t xml:space="preserve">Pak Ronal </t>
  </si>
  <si>
    <t>Internal TC Mks/ Fitri</t>
  </si>
  <si>
    <t>1. Cuci AC (AC Kantor) 5 Unit @ Rp 70.000
2. Pemasangan AC (AC Mess Container Driver) 1unit Rp 300.000
3. Pengisian Freon Rp 150.000
4. Remot Panasonic (AC Mess Container Driver) 1 buah Rp 100.000
5. By Administrasi 2.500</t>
  </si>
  <si>
    <t>1 Tanki Air Bersih (05/06/2024) + By Administrasi 2.500</t>
  </si>
  <si>
    <t>TC Mks/ Pak Ronal</t>
  </si>
  <si>
    <t>Tambahan Uang Jalan Unit Tronton Mks ke Gorontalo (Forklift &amp; Material to HUB GTO) an Ronal unit TR 16</t>
  </si>
  <si>
    <t>202406-001 Various</t>
  </si>
  <si>
    <t>PP.0007-20-0624</t>
  </si>
  <si>
    <t>PP.0008-20-0624</t>
  </si>
  <si>
    <t>TC Mks/ Bu Jollin</t>
  </si>
  <si>
    <t>1. By Akomodasi Bu Jollin Deluxe C3 1 kamar @ Rp 2.300.000
2. By Akomodasi Bu Ida Standar C2 1 kamar @ Rp 2.150.000
3. Waterheater 2 Kmar@ Rp 60.000
4. By Administrasi + 2.500</t>
  </si>
  <si>
    <t>Reimburse Off Petty Cash (06/06/2024)</t>
  </si>
  <si>
    <t>Ops Rework Container Makan Malam Overnight 05 Juni 2024</t>
  </si>
  <si>
    <t>202406-002/ JKT 22406-017 MTI</t>
  </si>
  <si>
    <t>PP.0035-20-0524</t>
  </si>
  <si>
    <t>1. Fuel Motor Operasional KM 5511 (08/05/2024) Rp 50.000
2. Fuel Motor Operasional KM 6030 (06/06/2024) Rp 37.000</t>
  </si>
  <si>
    <t>PP.0031-20-0524</t>
  </si>
  <si>
    <t>Pembelian Pulsa 200.000 untuk Kouta Orbit telkomsel 150 GB dan By Transaksi Rp 2.000</t>
  </si>
  <si>
    <t>BR.0003-20-0624</t>
  </si>
  <si>
    <t>202406-002/ JKT  22406-017 MTI</t>
  </si>
  <si>
    <t>202406-001/JKT  22406-018 MTI</t>
  </si>
  <si>
    <t>202406-002/JKT  22406-017 MTI</t>
  </si>
  <si>
    <t>202405-015 / JKT 22405-194 SCM</t>
  </si>
  <si>
    <t>202405-016 / JKT 22405-183 MTI SCM</t>
  </si>
  <si>
    <r>
      <t xml:space="preserve">Pembelian Spare Truck: </t>
    </r>
    <r>
      <rPr>
        <b/>
        <sz val="10"/>
        <rFont val="Arial"/>
        <family val="2"/>
      </rPr>
      <t>1 Set Stand Wiper Rp 125.000 (MT-07); 1 pcs Lampu Rotari Rp 550.000 (TR-14); 1 Dus Air Aki Rp 35.000; 2 Jirigen Air Radiator @45.000</t>
    </r>
  </si>
  <si>
    <t>Pembelian Terpal A15 8x10  unit MT-01</t>
  </si>
  <si>
    <t>Berkat Abadi Makassar</t>
  </si>
  <si>
    <t>202402-023/JKT 22403-025 MTI SCM</t>
  </si>
  <si>
    <t>BP.0030-20-0624</t>
  </si>
  <si>
    <t>BP.0031-20-0624</t>
  </si>
  <si>
    <t>BP.0032-20-0624</t>
  </si>
  <si>
    <t>BP.0033-20-0624</t>
  </si>
  <si>
    <t>BP.0034-20-0624</t>
  </si>
  <si>
    <t>BP.0035-20-0624</t>
  </si>
  <si>
    <t>BP.0036-20-0624</t>
  </si>
  <si>
    <t>BP.0037-20-0624</t>
  </si>
  <si>
    <t>BP.0038-20-0624</t>
  </si>
  <si>
    <t>BP.0039-20-0624</t>
  </si>
  <si>
    <t>ZL 629695</t>
  </si>
  <si>
    <t>PR.0003-20-0624</t>
  </si>
  <si>
    <t>PP.0009-20-0624</t>
  </si>
  <si>
    <t>1. Aqua Galon 4 @53.000
2. Top Up E-toll 07/06/2024 @Rp 300.000
3. Parkir Living Plaza 3.000
4. Pergantian Capasitar Outdoor Rp 200.000 + By Administrasi 2.500
5. Hanger/Gantungan Apar 4ea @ 37.450</t>
  </si>
  <si>
    <t>CASH ADVANCE THC PORT EX MERATUS MANADO MS130N</t>
  </si>
  <si>
    <t>202406-006 / JKT 22406-028</t>
  </si>
  <si>
    <t>202406-005 / JKT 22406-047 MTI</t>
  </si>
  <si>
    <t>CASH ADVANCE THC PORT EX TANTO CAHAYA V.335</t>
  </si>
  <si>
    <t>CASH ADVANCE THC PORT EX KM SELAT MAS V.24</t>
  </si>
  <si>
    <t>202406-004 / JKT 22406-020 MTI</t>
  </si>
  <si>
    <t>Fuel Pajero 03-06-2024 Rp 200.000 dan Fuel Pajero 06-06-2024 Rp 250.000</t>
  </si>
  <si>
    <t>PP.0010-20-0624</t>
  </si>
  <si>
    <t>Fitri/ Toko Amanda</t>
  </si>
  <si>
    <t>PP.0011-20-0624</t>
  </si>
  <si>
    <t>Pembelian Kue untuk Client MTI (Kue Amanda Cappucino Marble Rp 54.000, Kue Amanda Sarikaya Pandan Rp 52.000, Paperbag Big 2.500)</t>
  </si>
  <si>
    <t>PP.0012-20-0624</t>
  </si>
  <si>
    <t>Pembayaran Token Rp 50.000 dan Administrasi Rp 2.500 (05/06/2024)</t>
  </si>
  <si>
    <t>Pembelian Air Galon 3 (10/06/2024) @ Rp 43.000</t>
  </si>
  <si>
    <t>UD Reski Awaldi/ Hilal</t>
  </si>
  <si>
    <t>Tambahan Pembayaran Pick Up Rp. 100.000 dan Additional Rp 50.000 for Rak Sepatu</t>
  </si>
  <si>
    <t>Pembayaran Air Bersih 1 Tanki dan Administrasi 2.500 (08/06/2024)</t>
  </si>
  <si>
    <t xml:space="preserve">Akmaruddin </t>
  </si>
  <si>
    <t>House Keeping Office dan Hub Area (07/06/2024)</t>
  </si>
  <si>
    <t>BR.0022-20-0524</t>
  </si>
  <si>
    <t>BR.0023-20-0524</t>
  </si>
  <si>
    <t>BR.0024-20-0524</t>
  </si>
  <si>
    <t>Penyelesaian Biaya THC DO LOLO EMPTY RELOKASI 7 X 20GP &amp; 2 X 20DG EX KM. Gihon Mas No Reff BP.0013-20-0424</t>
  </si>
  <si>
    <t>PENYELESAIAN BIAYA CASH ADVANCE UNTUK PEMBAYARAN THC DO LOLO EMPTY RELOKASI 8 X 20 No Reff BP.0014-20-0424</t>
  </si>
  <si>
    <t>202404-007/ JKT 22404-139 MTI SCM</t>
  </si>
  <si>
    <t>PENYELESAIAN CASH ADVANCE UNTUK PEMBAYARAN THC,DO,LOLO,EMPTY EX MERATUS MAMIRI MS1 No Reff BP .0002-20-0524</t>
  </si>
  <si>
    <t>BP.0112-20-0524</t>
  </si>
  <si>
    <t>BR.0025-20-0524</t>
  </si>
  <si>
    <t>BP.0113-20-0524</t>
  </si>
  <si>
    <t>Biaya Admin Mei 2024</t>
  </si>
  <si>
    <t>Pajak periode Mei 2024</t>
  </si>
  <si>
    <t>Bunga bank periode Mei  2024</t>
  </si>
  <si>
    <t>PENYELESAIAN CASH ADVANCE THC &amp; UANG JALAN TO MTI SITE EX PSU SOC TANTO TERANG V.243 No Reff BP.0080-20-0524</t>
  </si>
  <si>
    <t>BP.0024-20-0424</t>
  </si>
  <si>
    <t>202405-007/ JKT 22405-093</t>
  </si>
  <si>
    <t>Penyelesaian CASH ADVANCE UANG JALAN DRIVER 1 X TRONTON EX MERATUS MAMIRI MS125N No Reff BP.0053-20-0524</t>
  </si>
  <si>
    <t xml:space="preserve">PENYELESAIAN BIAYA UANG JALAN 1x Trailer; 1x Tronton dan 3x Fuso MKS-SCM MTI SITE EX GIHON MAS V. 19 No Reff BP 0020-20-0424 dan BP 0026-20-0424 </t>
  </si>
  <si>
    <t>202403-004 / JKT 22403-048 MTI</t>
  </si>
  <si>
    <t>202402-008/JKT 22402-027 MTI/SCM</t>
  </si>
  <si>
    <t>202406-007/ JKT 22406-019</t>
  </si>
  <si>
    <t>Biaya Port Handling (Forklift Console Cargo to Pick Up)</t>
  </si>
  <si>
    <t>PR.0004-20-0624</t>
  </si>
  <si>
    <t>IY 425651</t>
  </si>
  <si>
    <t>BP.0040-20-0624</t>
  </si>
  <si>
    <t>BP.0041-20-0624</t>
  </si>
  <si>
    <t>BP.0042-20-0624</t>
  </si>
  <si>
    <t>BP.0043-20-0624</t>
  </si>
  <si>
    <t>BP.0044-20-0624</t>
  </si>
  <si>
    <t>BP.0045-20-0624</t>
  </si>
  <si>
    <t>BP.0046-20-0624</t>
  </si>
  <si>
    <t>BP.0047-20-0624</t>
  </si>
  <si>
    <t>BR.0002-20-0624</t>
  </si>
  <si>
    <t>Pengembalian Uang Jaminan  Do Ex Tanto TENANG V.227 No Reff BP. 0051-20-0424</t>
  </si>
  <si>
    <t xml:space="preserve">1. Aqua Galon Kosong 3 @48.000; Air Galon Aqua 19L 3gln @ 45.500; Kopi Kapal APi 2@32.100; HW bagus 12.600; Aqua Mini 330ml isi 24 (1dos); Kantong Plastik; Gula Pasir 1kg 2@ 16.900; 
2. ATK: Bantex Biru f4, Tisu Nice, Pengharum AC, Kertas HVS
3. By Parkir Bank Mandiri dan Toko AGung @5.000
4. Fuel Pajero 33.550L @ Rp 500.000
5. Cetak Print Gambar APAR 20x20cm Rp 10.000 </t>
  </si>
  <si>
    <t>PP.0013-20-0624</t>
  </si>
  <si>
    <t>PP.0014-20-0624</t>
  </si>
  <si>
    <t>1. Pembayaran Air Aqua Galon  3 @53.000 (12/06/2024)
2. Kopi Exclso Rp 41.400 dan Biaya Parkir Mobil Rp 5.000</t>
  </si>
  <si>
    <t xml:space="preserve">Biaya Akomodasi Kos an Pak Hilal </t>
  </si>
  <si>
    <t>Pak Hilal</t>
  </si>
  <si>
    <t>1 Tanki Air Bersih dan By Administrasi (12/06/2024)</t>
  </si>
  <si>
    <t>Biaya Pemasangan ban 2ea dan pembelian lidah ban 1ea</t>
  </si>
  <si>
    <t>Fuel Forklift 35L @Rp 6.800/Liter FL 16</t>
  </si>
  <si>
    <t xml:space="preserve">Pak Rudi </t>
  </si>
  <si>
    <t>Pemasangan Ban Ori 3Set @120.000, Press Ban dalam @30.000, Pres ban @50.000, Lidah Ban @300.000</t>
  </si>
  <si>
    <t>Entertaint Lunch With Client MCG MTI Site Visit (10/06/2024)</t>
  </si>
  <si>
    <t>Bolt Cutter 24 Inch @309.900; Head Toilet Shower @96.900</t>
  </si>
  <si>
    <t>PT ACE Hardware/Fitri</t>
  </si>
  <si>
    <t>PT Panca Putera Sejati</t>
  </si>
  <si>
    <t>pembelian Ban GT Miller RFD 1100-20 16PR 6set for B 9402 SEI (TC Makasar) - PT. Panca Putera Sejati Ban Makasar</t>
  </si>
  <si>
    <t>202406-011/JKT 22406-075 MTI/SCM</t>
  </si>
  <si>
    <t>BIAYA CASH ADVANCE THC PORT EX KM SELAT MAS V.38</t>
  </si>
  <si>
    <t>CASH AVANCE UANG JALAN MKS-MTI SCM SITE EX MERATUS MANADO V.MS130N</t>
  </si>
  <si>
    <t>CASH ADVANCE UANG JALAN MKS-MTI SCM SITE EX KM SELAT VAS V.38</t>
  </si>
  <si>
    <t>CASH ADVANCE UANG JALAN MKS-MTI SCM SITE EX TANTO CAHAYA V.335</t>
  </si>
  <si>
    <t>Pembelian Spray Gun Rp 625.000, Mesin Bor Modern Rp 585.000, Mesin Gurinda Rp 550.000, Sikat Gurinda 2ea @15.000, Paper sand bulat 4sheet @2.000, sand pad 15.000, Gurinda batu 8.000, Cutting Wheel 1 dos 60.000, Mata Bor Oben 10.000 dan Mata Bor Driling 15.000, Baut 20 ea @Rp 500, Kain Majon 1ikat @ Rp 25.000, Tinner 10L @Rp 25.000/Liter</t>
  </si>
  <si>
    <t>Toko Mulia Bangunan /Fitri</t>
  </si>
  <si>
    <t>BR.0004-20-0624</t>
  </si>
  <si>
    <t>Andin/ TC Makassar</t>
  </si>
  <si>
    <t>202404-005 / JKT 22404-089 MTI SCM</t>
  </si>
  <si>
    <t>Penyelesaian PEMBAYARAN THC etc EX TANTO TENANG V.227 No Reff BP 0051-20-0424</t>
  </si>
  <si>
    <t>Operasional Makassar No Reff BP.0016-20-0624 s/d BP.0029-20-0624</t>
  </si>
  <si>
    <t>BR.0005-20-0624</t>
  </si>
  <si>
    <t>BP.0048-20-0624</t>
  </si>
  <si>
    <t>BP.0049-20-0624</t>
  </si>
  <si>
    <t>BP.0050-20-0624</t>
  </si>
  <si>
    <t>BP.0051-20-0624</t>
  </si>
  <si>
    <t>BP.0052-20-0624</t>
  </si>
  <si>
    <t>BP.0053-20-0624</t>
  </si>
  <si>
    <t>BP.0054-20-0624</t>
  </si>
  <si>
    <t>BP.0055-20-0624</t>
  </si>
  <si>
    <t>BP.0056-20-0624</t>
  </si>
  <si>
    <t>BP.0057-20-0624</t>
  </si>
  <si>
    <t>BP.0058-20-0624</t>
  </si>
  <si>
    <t>BP.0059-20-0624</t>
  </si>
  <si>
    <t>BP.0060-20-0624</t>
  </si>
  <si>
    <t>IY 425652</t>
  </si>
  <si>
    <t>202406-009/ JKT  22406-086 MTISCM</t>
  </si>
  <si>
    <t>202406-008/ JKT  22406-084 MTI/SCM</t>
  </si>
  <si>
    <t>202406-012 / JKT 22406-087 MTI/SCM</t>
  </si>
  <si>
    <t>BR.0006-20-0624</t>
  </si>
  <si>
    <t>BR.0007-20-0624</t>
  </si>
  <si>
    <t xml:space="preserve">CASH ADVANCE UANG JALAN MKS-MTI SCM SITE EX MERATUS SORONG MS126N </t>
  </si>
  <si>
    <t>PENYELESAIAN BIAYA CASH ADVANCE UANG JALAN 3xFuso @ Rp 6.500.000 To SCM dan 1xTronton (Muatan Fuso) @Rp 9.500.000 to MTI site  EX KM UMBUL MAS V.34. No Reff BP.0110-20-0524</t>
  </si>
  <si>
    <t>PENYELESAIAN CASH ADVANCE UANG JALAN 2x Fuso @ Rp 6.500.000 to MTI site dan 1x Tronton @ Rp 9.500.000 to SCM site EX MERATUS SORONG MS126N No Reff BP. 0078-20-0524</t>
  </si>
  <si>
    <t>202406-010 / JKT  22406-085 MTI SCM</t>
  </si>
  <si>
    <t>PP.0015-20-0624</t>
  </si>
  <si>
    <t>Pembelian Gas 3 kg+ Isi Tabungan (Baru)</t>
  </si>
  <si>
    <t>Tambahan Uang Jalan 2xFuso @ Rp 2.500.000/ Unit Pemuatan Ex Lambolo Morowali Utara ke SCM site JF 22403-172 scm</t>
  </si>
  <si>
    <t>PP.0016-20-0624</t>
  </si>
  <si>
    <t>BP.0061-20-0624</t>
  </si>
  <si>
    <t>BP.0062-20-0624</t>
  </si>
  <si>
    <t>IY 425653</t>
  </si>
  <si>
    <t>1. By Pengiriman Dok STNK to JKT (ibu Herni) Rp 26.400
2. Sapu Mini Set 22.800
3. Fuell Vario B4761 SUD 30.000
4. By Parkir Bank Mandiri 3.000
5. By Adm Untuk Pembelian Ban GT Miller 2.900</t>
  </si>
  <si>
    <t>Pembelian Pulsa 300.000 untuk Kouta Orbit telkomsel 150 GB dan By Transaksi Rp 2.000</t>
  </si>
  <si>
    <t>PP.0017-20-0624</t>
  </si>
  <si>
    <t>Ariyandi/Fitri</t>
  </si>
  <si>
    <t>Reimburse Off Petty Cash (18/06/2024)</t>
  </si>
  <si>
    <t>PP.0018-20-0624</t>
  </si>
  <si>
    <t>1. Cuci Mobil Pajero 70.000 + Gel Ice Fraicheur 35.000
2.Token Listrik Pak Hilal 50.000 + By Administrasi 2.500 (18/06/2024)</t>
  </si>
  <si>
    <t>1 Tanki Air Bersih (14/065/2024)</t>
  </si>
  <si>
    <t xml:space="preserve">1. Klem 4 Pcs Rp 20.000
2. Selang 3 cm Rp 60.000
3. Strip 1 Rp 5.000
4. Klakson Corong Rp 225.000
</t>
  </si>
  <si>
    <t>1. Biaya Ganti Ban Luar 5 ea @ Rp 50.000/ea
2. Biaya Buka Pasang Ban 12 ea @ Rp 22.500/ea</t>
  </si>
  <si>
    <t>1. Alarm Atret 1 Pcs Rp 210.000
2. Klakson Trompet 24v Rp 375.000
3. Selang Angin 6 m @ Rp 13.000/m 
4. Pengikat Selang 6 m @5.000/ea</t>
  </si>
  <si>
    <t>202406-001 VARIOUS</t>
  </si>
  <si>
    <t xml:space="preserve"> BIAYA UANG JALAN 1 X TRAILER 40 MKS-GTO VARIOUS</t>
  </si>
  <si>
    <t>CASH ADVANCE THC PORT , ETC EX MERATUS SORONG MS132N</t>
  </si>
  <si>
    <t>202406-013 / JKT 22406-121 MTI/SCM</t>
  </si>
  <si>
    <t xml:space="preserve">Pembelian Water Coolant 20 Liter </t>
  </si>
  <si>
    <t>Pembelian Oli Mesin 3 Liter (TR-09) B 9130 SYW (89931km)</t>
  </si>
  <si>
    <t>PR.0005-20-0624</t>
  </si>
  <si>
    <t xml:space="preserve">Bu Jollin </t>
  </si>
  <si>
    <t>PP.0019-20-0624</t>
  </si>
  <si>
    <r>
      <t xml:space="preserve">Pembelian Alat Tulis Kantor: </t>
    </r>
    <r>
      <rPr>
        <b/>
        <sz val="8"/>
        <color theme="1"/>
        <rFont val="Arial"/>
        <family val="2"/>
      </rPr>
      <t>Isi Max Staplex 4ea @ 22.000; Tulisan Toilet K-eight @ 16.000; Pulpen Pilot Medium set 3 @ 17.500; Pulpen Pilot Frixion FR 07 @ 35.000 dan Max Stapler HD-50 Blue @ 138.500</t>
    </r>
  </si>
  <si>
    <t>IY 425654</t>
  </si>
  <si>
    <t>BR.0008-20-0624</t>
  </si>
  <si>
    <t>BP.0063-20-0624</t>
  </si>
  <si>
    <t>BP.0064-20-0624</t>
  </si>
  <si>
    <t>BP.0065-20-0624</t>
  </si>
  <si>
    <t>BP.0066-20-0624</t>
  </si>
  <si>
    <t>BP.0067-20-0624</t>
  </si>
  <si>
    <t>BP.0068-20-0624</t>
  </si>
  <si>
    <t>BP.0069-20-0624</t>
  </si>
  <si>
    <t>BP.0070-20-0624</t>
  </si>
  <si>
    <t>Operasional Makassar No Reff BP.0061-20-0624 dan BP.0063-20-0624 s/d BP.0070-20-0624</t>
  </si>
  <si>
    <t>PP.0020-20-0624</t>
  </si>
  <si>
    <t>PP.0021-20-0624</t>
  </si>
  <si>
    <t xml:space="preserve">1. Top Up E- Toll (15/06/2024)  300.000
2. Pembelian Air Galon 6ea @ 43.000
3. Fuell Pajero 15/06/24 Rp 312.840
</t>
  </si>
  <si>
    <r>
      <t xml:space="preserve">1. Pembelian Alat Rumah Tangga: </t>
    </r>
    <r>
      <rPr>
        <b/>
        <sz val="8"/>
        <color theme="1"/>
        <rFont val="Arial"/>
        <family val="2"/>
      </rPr>
      <t>The sariwangi Rp11.800; Gula Pasir sariwangi Rp18.500; Sabun Daia Putih 1.6 kg (untuk pembersih wc) @31.800; Gula Rose Brand 1kg Rp 18.200; Wipol Karbol Rp 27.600</t>
    </r>
    <r>
      <rPr>
        <sz val="8"/>
        <color theme="1"/>
        <rFont val="Arial"/>
        <family val="2"/>
      </rPr>
      <t xml:space="preserve">
2. Biaya Parkir Motor Bank mandiri Rp 3.000
3. Biaya Pengiriman Dokumen dan Perjanjian Kontrak 19/06/2024 Rp 48.000
</t>
    </r>
  </si>
  <si>
    <t xml:space="preserve"> Battery Accu Furukawa N150 2ea @2.450.000 untuk unit Scania PM 33</t>
  </si>
  <si>
    <t>CV Aneka Raya</t>
  </si>
  <si>
    <t>Reimburse off Petty Cash 20-06-2024</t>
  </si>
  <si>
    <t>Pembayaran air bersih 1 tanki 19-06-2024 + By Administrasi 2.500</t>
  </si>
  <si>
    <t>Internal TC Mks/ fitri</t>
  </si>
  <si>
    <t xml:space="preserve"> Fuel Forklift FL 13 35liter dan FL 19 35liter @6.800 an Pak Nelman</t>
  </si>
  <si>
    <t>BP.0071-20-0624</t>
  </si>
  <si>
    <t>BP.0072-20-0624</t>
  </si>
  <si>
    <t>BP.0073-20-0624</t>
  </si>
  <si>
    <t>BP.0074-20-0624</t>
  </si>
  <si>
    <t>IY 425656</t>
  </si>
  <si>
    <t>PR.0006-20-0624</t>
  </si>
  <si>
    <t>PR.0007-20-0624</t>
  </si>
  <si>
    <t>Pertamina/Pak Hilal</t>
  </si>
  <si>
    <t>Fuel Pajero 21/06/2024</t>
  </si>
  <si>
    <t>PP.0022-20-0624</t>
  </si>
  <si>
    <t>PP.0023-20-0624</t>
  </si>
  <si>
    <r>
      <t xml:space="preserve">1. Pembelian Alat Tulis Kantor: </t>
    </r>
    <r>
      <rPr>
        <b/>
        <sz val="8"/>
        <color theme="1"/>
        <rFont val="Arial"/>
        <family val="2"/>
      </rPr>
      <t>Tisu Nice @21.000, Tape Tip Grebel 23.500, Snowman Spidol white 13.000, snowman Hitam 7.000, Map Diamon 50 ea Rp 175.000, Bantex Biru Besar 2ea @  35.500, Kertas Huse @ 49.000, Bantex Pocke 2ea @ 20.000, 2 Kenko Corec Tape @ 6.000, Stella Bathrom 2ea @ 7.500, Bayfresh ruangan 5ea @13.000, Bayfresh pengharum 3ea @ 13.000</t>
    </r>
    <r>
      <rPr>
        <sz val="8"/>
        <color theme="1"/>
        <rFont val="Arial"/>
        <family val="2"/>
      </rPr>
      <t xml:space="preserve">
2. Biaya Parkir Mobilr Bank mandiri dan Toko Agung @ Rp 5.000
3. Biaya Top Up E-toll Rp 250.000</t>
    </r>
  </si>
  <si>
    <r>
      <rPr>
        <b/>
        <sz val="10"/>
        <color rgb="FFFF0000"/>
        <rFont val="Arial"/>
        <family val="2"/>
      </rPr>
      <t>1) 202402-015/JKT 22402-095 MTI/SCM</t>
    </r>
    <r>
      <rPr>
        <b/>
        <sz val="10"/>
        <color rgb="FF0000FF"/>
        <rFont val="Arial"/>
        <family val="2"/>
      </rPr>
      <t xml:space="preserve">
2) 202402-012/ JKT 22402-051 MTI/SCM</t>
    </r>
  </si>
  <si>
    <t>22401-148/ JKT 202401-005</t>
  </si>
  <si>
    <t>Pengembalian Uang Jaminan tebus DO container COC (PT SCM 1x20 GP, 2x40 HC) /Jakarta Bayar</t>
  </si>
  <si>
    <t>BR.0009-20-0624</t>
  </si>
  <si>
    <t>Operasional Makassar No Reff BP.0071-20-0624 s/d BP.0074-20-0624</t>
  </si>
  <si>
    <t>Fuel Motor Operasional 16391 KM</t>
  </si>
  <si>
    <t>PP.0024-20-0624</t>
  </si>
  <si>
    <t>Pembulatan Kekurangan Setor untuk Pembayaran THC, DO LOLO EX tanto Tenang V.227 No Reff BR.0004-20-0624</t>
  </si>
  <si>
    <t>Pompa Solar Eletrik 200w</t>
  </si>
  <si>
    <t>CV Aneka Raya/Aset</t>
  </si>
  <si>
    <t>Fuel Forklift 35L @ 6.800/L</t>
  </si>
  <si>
    <t>By Pemasangan Ban Baru Ori 6ea @ Rp 50.000/Ban dan By Pasang Pindah Ban 1ea @Rp 20.000</t>
  </si>
  <si>
    <t>Wahyudi/Fitri</t>
  </si>
  <si>
    <t>Reimburse off Petty Cash 24/06/2024</t>
  </si>
  <si>
    <t>Akomodasi Kos Pak Saiful 24 Juni-24 Juli 2024</t>
  </si>
  <si>
    <t>Pembayaran 1 Air Tanki 22/06/2024 dan Biaya Administrasi 2.500</t>
  </si>
  <si>
    <t xml:space="preserve"> Tambahan Uang Jalan an Pak Rustam Hamidu Mks-GTO 1xTrailer 40 </t>
  </si>
  <si>
    <t>BP.0008-20-1123</t>
  </si>
  <si>
    <t>MM.0001-20-1123</t>
  </si>
  <si>
    <t>BP.0024-20-1123</t>
  </si>
  <si>
    <t>BP.0028-20-1123</t>
  </si>
  <si>
    <t>BP.0026-20-1123</t>
  </si>
  <si>
    <t>BP.0005-20-1223</t>
  </si>
  <si>
    <t>BP.0001-20-1023</t>
  </si>
  <si>
    <t>BP.0004-20-1223</t>
  </si>
  <si>
    <t>BR.0010-20-0624</t>
  </si>
  <si>
    <t>BP.0075-20-0624</t>
  </si>
  <si>
    <t>BP.0076-20-0624</t>
  </si>
  <si>
    <t>BP.0077-20-0624</t>
  </si>
  <si>
    <t>BP.0078-20-0624</t>
  </si>
  <si>
    <t>BP.0079-20-0624</t>
  </si>
  <si>
    <t>BP.0080-20-0624</t>
  </si>
  <si>
    <t>BP.0081-20-0624</t>
  </si>
  <si>
    <t>IY 425657</t>
  </si>
  <si>
    <t>BP.0082-20-0624</t>
  </si>
  <si>
    <t>PR.0008-20-0624</t>
  </si>
  <si>
    <t>Pembayaran Vulkanisir Ban 1 ea</t>
  </si>
  <si>
    <t>PP.0025-20-0624</t>
  </si>
  <si>
    <r>
      <t xml:space="preserve">1. Rumah Tangga Kantor: Aqua Air Galon 5ea @45.500, Aqua 1  Dos 330ml, Kopi kapal Api silver 2ea @26.900,Baygon Flower Garden dan Bar Japanase 2ea @ 41.200, Pegharum Glade 28.500, Sunglight @14.000, Kopi Excelso 32.500 
2. By Adm Pembayaran Battery Accu 2.500 No Reff </t>
    </r>
    <r>
      <rPr>
        <b/>
        <sz val="8"/>
        <color theme="1"/>
        <rFont val="Arial"/>
        <family val="2"/>
      </rPr>
      <t>BP.0071-20-0624</t>
    </r>
    <r>
      <rPr>
        <sz val="8"/>
        <color theme="1"/>
        <rFont val="Arial"/>
        <family val="2"/>
      </rPr>
      <t xml:space="preserve">
3. Biaya Parkir Mobilr Bank mandiri Rp 5.000
4. By Adm Pembayaran Ban Vulkanisir Rp 2.900 No Reff </t>
    </r>
    <r>
      <rPr>
        <b/>
        <sz val="8"/>
        <color theme="1"/>
        <rFont val="Arial"/>
        <family val="2"/>
      </rPr>
      <t xml:space="preserve">BP.0076-20-0624 </t>
    </r>
    <r>
      <rPr>
        <sz val="8"/>
        <color theme="1"/>
        <rFont val="Arial"/>
        <family val="2"/>
      </rPr>
      <t xml:space="preserve">
 </t>
    </r>
  </si>
  <si>
    <t>202406-014 / JF JKT : 22406-173  MTI/SCM</t>
  </si>
  <si>
    <t>Air Tiket Driver Gorontalo Nelman Makassar-GTO (Support Operation TRUCK GTO-Bitung)</t>
  </si>
  <si>
    <t>Pembelian Pulsa Orbit Telkomsel Rp 300.000 kouta 250GB biaya transaksi 2.000</t>
  </si>
  <si>
    <t>PP.0026-20-0624</t>
  </si>
  <si>
    <t>Operasional Makassar No Reff BP.0075-20-0624 s/d BP.0082-20-0624</t>
  </si>
  <si>
    <t>BR.0011-20-0624</t>
  </si>
  <si>
    <t>BP.0083-20-0624</t>
  </si>
  <si>
    <t>BP.0084-20-0624</t>
  </si>
  <si>
    <t>IY 425658</t>
  </si>
  <si>
    <t>Operasional Makassar No Reff BP.0083-20-0624 dan BP.0084-20-0624</t>
  </si>
  <si>
    <t>BR.0012-20-0624</t>
  </si>
  <si>
    <t>Cashback Pembatalan No Reff BP.0059-20-0624</t>
  </si>
  <si>
    <t>BR.0013-20-0624</t>
  </si>
  <si>
    <t xml:space="preserve">CASH ADVANCE THC,DO,LOLO,EMPTY,RELOKASI EX KM TASIK MAS V.32  </t>
  </si>
  <si>
    <t>Penyelesaian THC,DO,LOLO,EMPTY,RELOKASI EX KM TASIK MAS V.32  No Reff BP.0081-20-0524</t>
  </si>
  <si>
    <t>BR.0014-20-0624</t>
  </si>
  <si>
    <t xml:space="preserve">CASH ADVANCE UANG JALAN MKS-MTI SCM SITE EX MERATUS MAMIRI MS129N </t>
  </si>
  <si>
    <t>PP.0027-20-0624</t>
  </si>
  <si>
    <t>Penyelesaian Cash Advance UANG JALAN 1x TRONTON DAN 1x WINGBOX  MKS-MTI SCM SITE EX MERATUS MAMIRI MS129N No Reff BP.0021-20-0624</t>
  </si>
  <si>
    <t>BR.0015-20-0624</t>
  </si>
  <si>
    <t>PENYELESAIAN CASH ADVANCE UANG JALAN MKS-MTI SCM SITE EX MERATUS MANADO V.MS130N NO Reff BP.0057-20-0624</t>
  </si>
  <si>
    <t>Pembelian Triplex 6mm Rp 68.000 dan Paku Skrup Rp 14.000 (untuk lemari sepatu)</t>
  </si>
  <si>
    <t>PR.0008-20-0524</t>
  </si>
  <si>
    <t>Operasional Makassar No Reff BP.0048-20-0624 s/d BP.0060-20-0624</t>
  </si>
  <si>
    <t>Operasional Makassar No Reff BP. 0101-20-0524 s/d BP.0105-20-0524 dan BP.0110-20-0524</t>
  </si>
  <si>
    <t>Penyelesaian BIAYA CASH ADVANCE UANG JALAN MKS-MTI SITE EX TANTO TERANG V.244 No Reff BP.0015-20-0624</t>
  </si>
  <si>
    <t>BR.0016-20-0624</t>
  </si>
  <si>
    <t>BP.0085-20-0624</t>
  </si>
  <si>
    <t>PP.0028-20-0624</t>
  </si>
  <si>
    <t xml:space="preserve">1. Pengiriman Dok Mks to GTO Rp 41.600, dan By Pengiriman Mks Dok to JKT Rp 26.400
2. Biaya Parkir Mobilr Bank mandiri Rp 5.000
3. Fuel Motor Filano untuk Pengiriman Berkas Rp 25.000
4. Fuel Mobil B 2686 SYY Rp. 320.000	
5. Top Up E-Toll Rp 300.000							</t>
  </si>
  <si>
    <t>Pembayaran Air Bersih 1 Tanki 26-06-2024 dan By Administrasi rp 2.500</t>
  </si>
  <si>
    <t>Tambahan Uang Jalan + Helper Mks-GTO 1xTrailer 40 an Rustam Hamidu</t>
  </si>
  <si>
    <t>Penyelesaian Cash Advance Uang Jalan Ex Meratus Sorong MS. 117 N No Reff BP.0002-20-0424 dan BP.0012-20-0424</t>
  </si>
  <si>
    <t>Pembayaran Air Bersih 1 Tanki 30-06-2024 dan By Administrasi Rp 2.500</t>
  </si>
  <si>
    <t>CASH ADVANCE THC PORT,ETC EX MERATUS SORONG V.MS134N</t>
  </si>
  <si>
    <t>202407-001 / JKT 22406-182 MTI SCM</t>
  </si>
  <si>
    <t>TAMBAHAN UANG JALAN BACKLOAD 1 X 40 EMPTY MTI-PLI MAKASSAR (B 9518 SE</t>
  </si>
  <si>
    <t>202406-015 JF JKT  22406-167 MTI</t>
  </si>
  <si>
    <t xml:space="preserve">Token Listrik Sewa Kamar di Makassar dari Tgl 07-05-2024 s/d 06-06-2024 Selama 2 Bulan </t>
  </si>
  <si>
    <t>Bu Jollin/ Kos Tengah Kota</t>
  </si>
  <si>
    <t>2024 JULI</t>
  </si>
  <si>
    <t>BR.0001-20-0724</t>
  </si>
  <si>
    <t>BP.0001-20-0724</t>
  </si>
  <si>
    <t>BP.0002-20-0724</t>
  </si>
  <si>
    <t>IY 425659</t>
  </si>
  <si>
    <t>PR.0001-20-0724</t>
  </si>
  <si>
    <t>PP.0001-20-0724</t>
  </si>
  <si>
    <t xml:space="preserve">Top Up Token Listrik Kos (kamar 2) </t>
  </si>
  <si>
    <t>PP.0002-20-0724</t>
  </si>
  <si>
    <t>PP.0003-20-0724</t>
  </si>
  <si>
    <t>PP.0004-20-0724</t>
  </si>
  <si>
    <t>Service Injeksi motor operasional vario B 4761 SUD Km 6488</t>
  </si>
  <si>
    <t>Buana Motor/Ariyandi</t>
  </si>
  <si>
    <t xml:space="preserve">Pembelian 1 Set Kabel Jumper Aki 800A </t>
  </si>
  <si>
    <t>Astra Internasional/Ariyandi</t>
  </si>
  <si>
    <t>PP.0005-20-0724</t>
  </si>
  <si>
    <t>By Cuci Motor Operasional 3x @ Rp 25.000/cuci (07 Juni 2024, 16 Juni 2024, 27 Juni 2024)</t>
  </si>
  <si>
    <t>PP.0006-20-0724</t>
  </si>
  <si>
    <t xml:space="preserve">Pengisian Fuel Motor Ops Vario B 4761 SUD </t>
  </si>
  <si>
    <t>PP.0007-20-0724</t>
  </si>
  <si>
    <t>PP.0008-20-0724</t>
  </si>
  <si>
    <t>By Transport 3 Tukang EX JKT untuk Tujuan GTO (Pembangunan Kantor) Hub TC MKS - Sultan Hasanuddin Airport + By Tol 15.500 dan By Transaksi 2.500</t>
  </si>
  <si>
    <t>BP.0003-20-0724</t>
  </si>
  <si>
    <t>BP.0004-20-0724</t>
  </si>
  <si>
    <t>BP.0005-20-0724</t>
  </si>
  <si>
    <t>BP.0006-20-0724</t>
  </si>
  <si>
    <t>BP.0007-20-0724</t>
  </si>
  <si>
    <t>Fitri/ Maxim</t>
  </si>
  <si>
    <t>Operasional Makassar No Reff BP.0001-20-0724 dan BP.0007-20-0724</t>
  </si>
  <si>
    <t>Fuel Mobil Pajero B 2135 SXN (Km 167706)</t>
  </si>
  <si>
    <t>Pembelian Air Galon 6 (01-07-2024)</t>
  </si>
  <si>
    <t>Reimburse Off Petty Cash 03/07/2024</t>
  </si>
  <si>
    <t>BIAYA UANG JALAN 2x FUSO @ Rp 6.500.000 DAN 1x TRONTON Rp 8.500.000  MKS - MTI SCM SITE EX MERATUS SORONG</t>
  </si>
  <si>
    <t>BR.0002-20-0724</t>
  </si>
  <si>
    <t>Cash Advance Uang Jalan Mks-SCM Site 1x Trailer 40; 2x Tronton; 2x Fuso</t>
  </si>
  <si>
    <t>202407-002/JKT 22407-048</t>
  </si>
  <si>
    <t>BR.0003-20-0724</t>
  </si>
  <si>
    <t>Peyelesaian CASH ADVANCE UNTUK THC,DO,LOLO ETC EX KM GIHON MAS V.27 No Reff BP.0052-20-0524</t>
  </si>
  <si>
    <t>JF 202407-001 Various</t>
  </si>
  <si>
    <t xml:space="preserve">IBC Tank Fuel Unit B 9802 SEI </t>
  </si>
  <si>
    <t>Mobilisasi Trailer 40 TC Mks to TC GTO unit B 9802 SE</t>
  </si>
  <si>
    <t>Biaya Akomodasi Pak Mundhar Tempat Tinggal Selama 1 Minggu 27 Maret- 02 April 2024 No Reff BP.0011-20-0424</t>
  </si>
  <si>
    <t xml:space="preserve">Biaya Akomodasi pak Jefri  Tampenawas Tempat Tinggal selama 1 Bulan di Makassar </t>
  </si>
  <si>
    <t>BP.0008-20-0724</t>
  </si>
  <si>
    <t>Ariyandi/TC Mks</t>
  </si>
  <si>
    <t xml:space="preserve">Ongkos Pengelasan 5 Unit Perisai MT 03; MT 04, MT 06, MT 07 dan PM 53 </t>
  </si>
  <si>
    <t>TC Makassar/ Pak Hilal</t>
  </si>
  <si>
    <t>Biaya Air Tiket Pak Hilal dari Makassarto Morowali</t>
  </si>
  <si>
    <t>TC Makassar/ Bu Farida</t>
  </si>
  <si>
    <t>Air Tiket Ibu Farida dari Makassar to Surabaya</t>
  </si>
  <si>
    <r>
      <t xml:space="preserve">Cash Advance Pembelian Kebutuhan Unit: </t>
    </r>
    <r>
      <rPr>
        <b/>
        <sz val="10"/>
        <rFont val="Arial"/>
        <family val="2"/>
      </rPr>
      <t>Terpal - 1 Ea Unit TR 14; Kotak P3k - 1 Ea; Lampu Rotari - 1 Ea; Charge Aki 1 Ea; Besi dan Alat Untuk Las Unit (MT 03, MT 04, MT 06, MT 07, PM 53)</t>
    </r>
  </si>
  <si>
    <t>BP.0009-20-0724</t>
  </si>
  <si>
    <t>BP.0010-20-0724</t>
  </si>
  <si>
    <t>BP.0011-20-0724</t>
  </si>
  <si>
    <t>BP.0012-20-0724</t>
  </si>
  <si>
    <t>BP.0013-20-0724</t>
  </si>
  <si>
    <t>BP.0014-20-0724</t>
  </si>
  <si>
    <t>BP.0015-20-0724</t>
  </si>
  <si>
    <t>Uang Jalan Innova Mks Hub-Mess TC MTI/ SCM + Ticket Buss</t>
  </si>
  <si>
    <t>202407-001 Various</t>
  </si>
  <si>
    <t>Operasional Makassar No Reff BP.0008-20-0724 dan BP.0012-20-0724</t>
  </si>
  <si>
    <t>BP.0016-20-0724</t>
  </si>
  <si>
    <t>BR.0004-20-0724</t>
  </si>
  <si>
    <t xml:space="preserve"> 202406-012 / JKT 22406-087</t>
  </si>
  <si>
    <t>Operasional Makassar No Reff BP.0013-20-0724 dan BP.0016-20-0724</t>
  </si>
  <si>
    <t>IY 425660</t>
  </si>
  <si>
    <t>IY 425661</t>
  </si>
  <si>
    <t>PR.0002-20-0724</t>
  </si>
  <si>
    <t>PP.0009-20-0724</t>
  </si>
  <si>
    <t>BR.0017-20-0624</t>
  </si>
  <si>
    <t>BP.0086-20-0624</t>
  </si>
  <si>
    <t>Internal TC MKS/ CV. Guna Nusa Makassar</t>
  </si>
  <si>
    <t>Pembelian Air Bersih 1 Tanki (02-05-2024) dan By Administrasi Rp 2.500</t>
  </si>
  <si>
    <t xml:space="preserve">Pembelian Terpal Sakura 6x8 , Terpal a15, Tali Banding kallasa 5 kg </t>
  </si>
  <si>
    <t>Pembelian Pump Grease, Tali Banding, Plasti Wrapping, Alat press banding</t>
  </si>
  <si>
    <t>PP.0010-20-0724</t>
  </si>
  <si>
    <t>1. Fuel Pajero B 2135 SXN KM 7390202
2. I Wash Autocare Mobil Pajero 09-06-2024 Rp 86.000
3. I Wash Autocare Mobil Pajero 08-07-2024 Rp 70.000</t>
  </si>
  <si>
    <t xml:space="preserve">Lion Parcel/ Fitri </t>
  </si>
  <si>
    <t xml:space="preserve">1. Pengiriman Dokumen Softfile Service Hino to TC JKT (ibu Herni)
2. Pengiriman GPS  to Kembangan JKT Barat </t>
  </si>
  <si>
    <t>PP.0011-20-0724</t>
  </si>
  <si>
    <t>Air Bersih 1 Tanki Ops TC makassar (12-05-2024) dan Biaya Administrasi Rp 2.500</t>
  </si>
  <si>
    <t xml:space="preserve"> Pak Hendro</t>
  </si>
  <si>
    <t>Air Bersih 1 Tanki Ops TC makassar (15-05-2024) By Administrasi Rp 2.500</t>
  </si>
  <si>
    <t xml:space="preserve">Cash  CV Aneka Raya </t>
  </si>
  <si>
    <t>BP.0114-20-0524</t>
  </si>
  <si>
    <t>Biaya Administrasi Rp 2.500 No Reff BP.0065-20-0524</t>
  </si>
  <si>
    <t>PT Patrako Motor Abadi Palu/Fitri</t>
  </si>
  <si>
    <t>Cash Advance Uang Jalan SCM dan MTI Plan 1xTrailer 5x Fuso 1xTronton PV Tanto Tenang V.227 5x20 &amp; 1x40</t>
  </si>
  <si>
    <t>Kekurangan Cash Advance Uang Jalan SCM dan MTI Plan 1xTrailer 6x Fuso 2xTronton, 1x CDD PV Tanto Tenang V.227 5x20 &amp; 1x40 No Reff BP.0056-20-0424</t>
  </si>
  <si>
    <t>1 Tanki Air bersih (19-05-2024) dan Biaya Administrasi Rp 2.500</t>
  </si>
  <si>
    <t>BP.0100-20-0524</t>
  </si>
  <si>
    <t>PT Patrako Motor/ Ibu Herni</t>
  </si>
  <si>
    <t>Ariyandi/Hendro</t>
  </si>
  <si>
    <t xml:space="preserve">Pembayaran Top E- Toll </t>
  </si>
  <si>
    <t>1. Pembelian Alat Rumah Tangga Kantor: Tempat Tisu Box, %pcs Sponge, sendok dan garpu Rp 154.500
2. Biaya Parkir bank Mandiri  Rp 7.000
3. By Fuel Pajero 20/05/2024 Rp 300.000</t>
  </si>
  <si>
    <r>
      <t>1. Ambil Barang Bandara Mks (Laptop) Rp 29.500
2. Fuel Mobil Pajero Rp 150.000
3. Fuel Mobil Pajero Rp 70.000</t>
    </r>
    <r>
      <rPr>
        <sz val="8"/>
        <color rgb="FFFF0000"/>
        <rFont val="Arial"/>
        <family val="2"/>
      </rPr>
      <t xml:space="preserve">
</t>
    </r>
    <r>
      <rPr>
        <sz val="8"/>
        <color theme="1"/>
        <rFont val="Arial"/>
        <family val="2"/>
      </rPr>
      <t>4. Air Aqua Galon 3 ea Rp 164.400
5. By Parkir Bank Mandiri Rp 5.000</t>
    </r>
  </si>
  <si>
    <t>BP.0115-20-0524</t>
  </si>
  <si>
    <t>BP.0116-20-0524</t>
  </si>
  <si>
    <t>Biaya Administrasi Rp 2.500 No Reff BP.0100-20-0524</t>
  </si>
  <si>
    <t xml:space="preserve">Stooring &amp; Penggantian Injector Pump B 9977 SYX (TC Makasar) - PT. Patrako Motor Abadi Hino Palu </t>
  </si>
  <si>
    <t>Biaya Administrasi Rp 2.500 No Reff BP.0102-20-0524</t>
  </si>
  <si>
    <t>BR.0026-20-0524</t>
  </si>
  <si>
    <t>Pembayaran untuk koreksi kekurangan   Uang jalan 202404-008  JKT 22404-163 MTI/SCM atas Breakdown untuk BR. 0009-20-0524</t>
  </si>
  <si>
    <r>
      <t xml:space="preserve">1. Pembelian aneka kue Team TC Mks, TC Jkt dan Klien (01-04-2024 s/d 02-04-2024) Rp 160.000
2. Teh Botol Sosro 15 Botol Rp 59.000
3. Aqua botol mini 2 Dos Rp 90.000
</t>
    </r>
    <r>
      <rPr>
        <sz val="8"/>
        <color rgb="FFFF0000"/>
        <rFont val="Arial"/>
        <family val="2"/>
      </rPr>
      <t>4. Biaya Parkir Alfamart, Barkery Hidayat,Bank Mandiri ,Toko amanda @Rp 3.000</t>
    </r>
  </si>
  <si>
    <t>Cash Advance  THC, Lolo, Relokasi, Jaminan Coc Tanto, ETC 4x20 Gp EX tanto Tenang V.23</t>
  </si>
  <si>
    <t>202407-005/ JKT 22407-036 MTI</t>
  </si>
  <si>
    <t>Cash Advance  THC, Lolo, Relokasi,  ETC 6x20 GP, 1x21, 1x21 DG EX Meratus manado V. NS135N</t>
  </si>
  <si>
    <t>202407-003/ JKT 22407-046 MTI</t>
  </si>
  <si>
    <t>CV Guna Nusa Makassar/Fitri</t>
  </si>
  <si>
    <t>Pembayaran 1 Air Tanki Internal TC Mks (07/07/2024) + Biaya Administrasi Rp 2.500</t>
  </si>
  <si>
    <t>TC Makassar/ Pak Akmaruddin</t>
  </si>
  <si>
    <t>Ongkos Kerja Pengecatan lantai Bak Wingbox unit WB-05, WB-06, WB 07</t>
  </si>
  <si>
    <t>Pembelian Pompa Solar eletrik MT-05 (B 9499 SYV)</t>
  </si>
  <si>
    <t>Ongkos Transport Pak Hilal Makassar to Morowali</t>
  </si>
  <si>
    <t>BR.0005-20-0724</t>
  </si>
  <si>
    <t>BR.0006-20-0724</t>
  </si>
  <si>
    <t>BP.0017-20-0724</t>
  </si>
  <si>
    <t>BP.0018-20-0724</t>
  </si>
  <si>
    <t>BP.0019-20-0724</t>
  </si>
  <si>
    <t>BP.0020-20-0724</t>
  </si>
  <si>
    <t>BP.0021-20-0724</t>
  </si>
  <si>
    <t>BP.0022-20-0724</t>
  </si>
  <si>
    <t>BP.0023-20-0724</t>
  </si>
  <si>
    <t>IY 425662</t>
  </si>
  <si>
    <t>BP.0024-20-0724</t>
  </si>
  <si>
    <t>PR.0003-20-0724</t>
  </si>
  <si>
    <t>PP.0012-20-0724</t>
  </si>
  <si>
    <t>PP.0013-20-0724</t>
  </si>
  <si>
    <t>Parangloe Swalayan/ Fitri</t>
  </si>
  <si>
    <t>1. Air Aqua Galon 3ea @ Rp 43.000
2. Air Galon isi Ulang 5ea @ Rp 10.500</t>
  </si>
  <si>
    <t>1. By Pengambilan Barang Radio HT di Bandara Rp 30.000
2. Alat Tulis Kantor: Dok Tempat 4ssn @ 120.500; Bantex A5 Merah 4ea @Rp 32.000; kantong kresek sampah Rp 18.500; Tisu Nice 3ea @ Rp 21.500; Kertas HVS a4 Rp 49.000, Lakban Fragile 2ea Rp 11.000, DOuble Tape 4.500; Keranjang ID Card Visitor Rp 36.500; Wrapping  Strecth Rp 71.500
3. By Parkir Mobil Bank Mandiri dan Toko Agung @ Rp 5.000
4. Top Up E-Toll Rp 300.000</t>
  </si>
  <si>
    <t>202407-006 / JKT : 22407-087 MTI SCM</t>
  </si>
  <si>
    <t>202407-004/JKT 22407-086</t>
  </si>
  <si>
    <t xml:space="preserve">CASH ADVANCE UANG JALAN 6 UNIT MKS- MTI SCM SITE EX MERATUS MANADO </t>
  </si>
  <si>
    <t>PP.0014-20-0724</t>
  </si>
  <si>
    <t>Pembelian  IBC Tank PM 56 , Pompa Solar Elektrik, selang 5M</t>
  </si>
  <si>
    <t>Selang Benang 5m @Rp 20.000meter</t>
  </si>
  <si>
    <t>BP.0025-20-0724</t>
  </si>
  <si>
    <t>BP.0026-20-0724</t>
  </si>
  <si>
    <t>BP.0027-20-0724</t>
  </si>
  <si>
    <t>BP.0028-20-0724</t>
  </si>
  <si>
    <t>IY 425663</t>
  </si>
  <si>
    <t>Operasional Makassar No Reff BP.0017-20-0724 dan BP.0024-20-0724</t>
  </si>
  <si>
    <t>Rumah Tangga Kantor: The Sariwangi Rp 20.500, Gula  Sariwangi 3 ea @ Rp 16.600; Kopi Goodday @Rp 41.500; Tisu Nice Rp 17.000; Sunglight Btl 750ml Rp 39.900</t>
  </si>
  <si>
    <t>PP.0015-20-0724</t>
  </si>
  <si>
    <t>PP.0029-20-0624</t>
  </si>
  <si>
    <t xml:space="preserve">Fuel Pajero Dexlite B 2135 SXN </t>
  </si>
  <si>
    <t>Penyelesaian Cash Advance  THC DO LOLO SHIPMENT SPARE PARTS (FORKLIFT TO TC MKS) EX ORIENTAL DIAMOND V.06 No Reff BP.0076-20-0524</t>
  </si>
  <si>
    <t>BR.0007-20-0724</t>
  </si>
  <si>
    <t>BR.0008-20-0724</t>
  </si>
  <si>
    <t>Ariyandi/TC Makassar</t>
  </si>
  <si>
    <t>Penyelesaian Cash Advance Pembelian Kebutuhan Unit: Terpal - 1 Ea Unit TR 14; Kotak P3k - 1 Ea; Lampu Rotari - 1 Ea; Charge Aki 1 Ea; Besi dan Alat Untuk Las Unit (MT 03, MT 04, MT 06, MT 07, PM 53) No Reff BP.0011-20-0724</t>
  </si>
  <si>
    <t>CR fuel Forklift 3ton dan 5ton an Junaidi</t>
  </si>
  <si>
    <t>Reimburset off Petty Cash</t>
  </si>
  <si>
    <t>Vulkanisir 11ea untuk ukuran 1000-20 16PR tgl 15 July 2024</t>
  </si>
  <si>
    <t>CLAIM ASURANSI PERBAIKAN KACA BELAKANG &amp; VENDER DEPAN MOBIL PAJERO B 2135 SXN</t>
  </si>
  <si>
    <t>Cash Advance THC, DO, LOLO, Relokasi Empty Ex Meratus Sorong MS136N ETD JKT 16/07/2024</t>
  </si>
  <si>
    <t>202407-007/JKT 22407-092 MTI</t>
  </si>
  <si>
    <t>BP.0029-20-0724</t>
  </si>
  <si>
    <t>BP.0030-20-0724</t>
  </si>
  <si>
    <t>BP.0031-20-0724</t>
  </si>
  <si>
    <t>BP.0032-20-0724</t>
  </si>
  <si>
    <t>BP.0033-20-0724</t>
  </si>
  <si>
    <t>IY 425664</t>
  </si>
  <si>
    <t>PP.0016-20-0724</t>
  </si>
  <si>
    <t>PR.0004-20-0724</t>
  </si>
  <si>
    <t xml:space="preserve">E-money </t>
  </si>
  <si>
    <t>PP.0017-20-0724</t>
  </si>
  <si>
    <t>PP.0018-20-0724</t>
  </si>
  <si>
    <t>Surya Sentosa Teknik/ Saiful</t>
  </si>
  <si>
    <t>1. Kabel Seri Aki Rp  65.000
2. 1 Set Kabel Aki Rp  35.000</t>
  </si>
  <si>
    <t>PP.0019-20-0724</t>
  </si>
  <si>
    <t>PT Panca Putera Sejati/ Fitri</t>
  </si>
  <si>
    <t>PT Astra Internasional/Saiful Azhar</t>
  </si>
  <si>
    <t>PP.0020-20-0724</t>
  </si>
  <si>
    <t>BR.0018-20-0624</t>
  </si>
  <si>
    <t>TC Makkassar</t>
  </si>
  <si>
    <t>Refund pph 23 No Reff BP.00102-20-0524 dari PT Mandiri Putra Utama</t>
  </si>
  <si>
    <t>Toko Agung Jaya Surabaya /Ariyandi</t>
  </si>
  <si>
    <t>1. Biaya  Administrasi 2.500 Pembelian Aki Mobil 2ea @Rp 1.150.000 Unit MT-06 dari PT Panca Putera Sejati- No Reff BP.0024-20-0724
2. Biaya  Administrasi 2.500 CLAIM ASURANSI PERBAIKAN KACA BELAKANG &amp; VENDER DEPAN MOBIL PAJERO B 2135 SXN PT Astra Internasional- No Reff BP.0032-20-0724
3. Biaya  Administrasi 2.500 Pembelian Vulkanisir 11ea untuk ukuran 1000-20 16PR tgl 15 July 2024 dari Toko Agung Jaya Surabaya- No Reff BP.0031-20-0724</t>
  </si>
  <si>
    <t>Fitri/ PT Sarana Tirtamanik &amp; PT Pelayaran Nusantara Sejati</t>
  </si>
  <si>
    <t>BR.0009-20-0724</t>
  </si>
  <si>
    <t>CASH ADVANCE  THC,DO,LOLO,EMPTY,RELOKASI MERATUS SORONG MS126N No Reff BP.0075-20-0524</t>
  </si>
  <si>
    <t>Toko Cahaya 49/Ariyandi</t>
  </si>
  <si>
    <t>BIAYA PORT HANDLING (Biaya Turunkan alat telehandler dari Truck tronton ke Kapal menggunakan lift kapal + Operator)</t>
  </si>
  <si>
    <t>MM Sejati/Saiful Azhar</t>
  </si>
  <si>
    <t>Fuel Forklift FL-19 70 Liter</t>
  </si>
  <si>
    <t>UD Rizki Awaldi / Pak Hilal</t>
  </si>
  <si>
    <t xml:space="preserve">Pembayaran Rak Sepatu TC Makassar </t>
  </si>
  <si>
    <t>BP.0087-20-0624</t>
  </si>
  <si>
    <t>Bunga bank periode Juni 2024</t>
  </si>
  <si>
    <t>BR.0010-20-0724</t>
  </si>
  <si>
    <t>BP.0034-20-0724</t>
  </si>
  <si>
    <t>Operasional Makassar No Reff BP.0034-20-0724 s/d BP.0036-20-0724</t>
  </si>
  <si>
    <t>1. Fuel Motor Filano to Lion Parcel (untuk pengiriman Dokumen ke jkt) Rp 30.000
2. Biaya Dokumen Invoice Hino dan Pengiriman Dok Buku Cek dan BG to Jkt Rp 26.400
3. Fuel Mobil Pajero 19/07/2024 Rp 400.000</t>
  </si>
  <si>
    <t>PP.0021-20-0724</t>
  </si>
  <si>
    <t>BP.0035-20-0724</t>
  </si>
  <si>
    <t>BP.0036-20-0724</t>
  </si>
  <si>
    <t>CASH ADVANCE UANG JALAN MKS-MTI SCM SITE EX MERATUS SORONG MS136N</t>
  </si>
  <si>
    <t>Bengkel Bubut Tarakan Jaya/ Saiful Azhar</t>
  </si>
  <si>
    <t>Pembayaran ongkos Bubut wadah solar unit PM 35</t>
  </si>
  <si>
    <t>PT. Patrako Abadi Hino Bahadopi/Saiful Azhar</t>
  </si>
  <si>
    <t>Pembelian Diesel Exhaust Fluid atau Adblue untuk PM-54 &amp; PM-58 dan stock) - TC Makasar</t>
  </si>
  <si>
    <t>BR.0011-20-0724</t>
  </si>
  <si>
    <t>IY 425665</t>
  </si>
  <si>
    <t>Internal TC mks/ Fitri</t>
  </si>
  <si>
    <t>Internal TCMks/ Fitri</t>
  </si>
  <si>
    <t>PP.0022-20-0724</t>
  </si>
  <si>
    <t xml:space="preserve">1. Top Up E-toll 22/07/2024 Rp 300.000
2. Biaya Parkir mobil bank mandi Rp 5.000 
3. By Rapat&amp;Konsumsi Team TC Mks 22/07/24 Rp 68.000 + Ongkir 17.500 </t>
  </si>
  <si>
    <t>PP.0023-20-0724</t>
  </si>
  <si>
    <t>202407-008 / JKT : 22407-128 MTI SCM</t>
  </si>
  <si>
    <t>Fuel Pajero B 2135 SXN 160952 KM</t>
  </si>
  <si>
    <t>PP.0024-20-0724</t>
  </si>
  <si>
    <t>Fuel Motor Ops Vario B 4761 SUD 6912 KM</t>
  </si>
  <si>
    <t>PP.0025-20-0724</t>
  </si>
  <si>
    <t>mulia bangunan/Ariyandi</t>
  </si>
  <si>
    <t xml:space="preserve">1. Kuas Cat 5inch - 2pcs @ 25.000/pcs 
2. Sikat Kawat 4pcs @ 25.000/pcs </t>
  </si>
  <si>
    <r>
      <t xml:space="preserve">Biaya Pengecatan chasis trailer 5 Unit @200.000 unit </t>
    </r>
    <r>
      <rPr>
        <b/>
        <sz val="10"/>
        <rFont val="Arial"/>
        <family val="2"/>
      </rPr>
      <t xml:space="preserve">(T-72; T-45; T-62; T-67; T-69) </t>
    </r>
  </si>
  <si>
    <t>TC Makassar/Karmelo</t>
  </si>
  <si>
    <t>Biaya Akomodasi Kos Pak Saiful 24 Juli-23 augst 2024</t>
  </si>
  <si>
    <t>202407-004/JKT 22407-086 MTI</t>
  </si>
  <si>
    <t>By Overnight Container Operasional 13 juli 2024</t>
  </si>
  <si>
    <t>Internal TC Mks/ Ariyandi</t>
  </si>
  <si>
    <t>Pembelian 2 kaleng Cat nippon Paint (Azure Blue) @Rp 275.000/Kaleng; 3,5kg / kaleng, dan 3 Botol Thinner super @Rp 30.000/botol</t>
  </si>
  <si>
    <t>Pembelian Grease, Lidah ban, dan Press ban</t>
  </si>
  <si>
    <t>Operasional Makassar No Reff BP.0037-20-0724 s/d BP.0039-20-0724</t>
  </si>
  <si>
    <t>BR.0012-20-0724</t>
  </si>
  <si>
    <t>BR.0013-20-0724</t>
  </si>
  <si>
    <t>PENYELESAIAN  CASH ADVANCE THC PORT &amp; JAMINAN COC EX TANTO TERANG V.244 NO REFF BP. 0012-20-0624</t>
  </si>
  <si>
    <t>IY 425667</t>
  </si>
  <si>
    <t>BP.0037-20-0724</t>
  </si>
  <si>
    <t>BP.0038-20-0724</t>
  </si>
  <si>
    <t>BP.0039-20-0724</t>
  </si>
  <si>
    <t>CASH ADVANCE UANG JALAN BATCH 2  MKS- MTI SCM SITE EX MERATUS MANADO</t>
  </si>
  <si>
    <t>202407-006 JF JKT 22407-087 MTI/SCM</t>
  </si>
  <si>
    <t>pak wahyu</t>
  </si>
  <si>
    <t>Fuel Forklift  FL 13 dan FL 19 2 Djerigen (70L) @ 6.800/liter</t>
  </si>
  <si>
    <t xml:space="preserve">TC Makassar/ pak karmelo </t>
  </si>
  <si>
    <t>House Keeping Office dan Hub TC Makasssar</t>
  </si>
  <si>
    <t>BP.0040-20-0724</t>
  </si>
  <si>
    <t>BP.0041-20-0724</t>
  </si>
  <si>
    <t>BP.0042-20-0724</t>
  </si>
  <si>
    <t>BP.0043-20-0724</t>
  </si>
  <si>
    <t>BP.0044-20-0724</t>
  </si>
  <si>
    <t>BP.0045-20-0724</t>
  </si>
  <si>
    <t>Fuel 2 ea Air Galon Aqua @Rp 53.000/air galon</t>
  </si>
  <si>
    <t>PP.0026-20-0724</t>
  </si>
  <si>
    <t>PR.0005-20-0724</t>
  </si>
  <si>
    <t>PP.0027-20-0724</t>
  </si>
  <si>
    <t>Pembelian Pulsa Orbit Telkomsel Rp 200.000 untuk kouta 150GB biaya transaksi 2.000</t>
  </si>
  <si>
    <t>PP.0028-20-0724</t>
  </si>
  <si>
    <t>PT Catur Putra Harmonis</t>
  </si>
  <si>
    <t>Cash Advance Pengecatan Unit TC Makssar (Cat Merah , Biru untuk Chasis Trailer dan cat putih untuk bak medium Truck)</t>
  </si>
  <si>
    <t>TC Makassar/Andin</t>
  </si>
  <si>
    <t>Cash Advance THC, DO, Lolo Empty, Relokasi  EX Meratus Medan MS131N</t>
  </si>
  <si>
    <t>202407-009/JKT 22407-117 MTI SCM</t>
  </si>
  <si>
    <t xml:space="preserve">Pembelian 2 Air Galon Aqua </t>
  </si>
  <si>
    <t>BP.0046-20-0724</t>
  </si>
  <si>
    <t>BP.0047-20-0724</t>
  </si>
  <si>
    <t>IY 425668</t>
  </si>
  <si>
    <t>BP.0048-20-0724</t>
  </si>
  <si>
    <t>Pendapatan Penjualan Aki Bekas 2ea</t>
  </si>
  <si>
    <t>BR.0014-20-0724</t>
  </si>
  <si>
    <t>Penyelesaian Cash Advance Uang Jalan Mks-SCM Site  3x Tronton; 2x Fuso No Reff BP.0014-20-0724</t>
  </si>
  <si>
    <t>202407-011 JF JKT   22407-188 MTI/SCM</t>
  </si>
  <si>
    <t>CASH ADVANCE THC PORT,ETC EX KM GAUNG MAS V.43</t>
  </si>
  <si>
    <t>CASH ADVANCE UANG JALAN MKS-MTI SCM SITE EX MERATUS MANADO MS137N</t>
  </si>
  <si>
    <t>Reimburse off petty cash</t>
  </si>
  <si>
    <t>BR.0015-20-0724</t>
  </si>
  <si>
    <t>BR.0016-20-0724</t>
  </si>
  <si>
    <t>Operasional Makassar No Reff BP.0049-20-0724 s/d BP.0051-20-0724</t>
  </si>
  <si>
    <t>BP.0049-20-0724</t>
  </si>
  <si>
    <t>BP.0050-20-0724</t>
  </si>
  <si>
    <t>IY 425669</t>
  </si>
  <si>
    <t>BP.0051-20-0724</t>
  </si>
  <si>
    <t>Fuel Pajero B 2135 SXN (Km 169520)</t>
  </si>
  <si>
    <t>PR.0006-20-0724</t>
  </si>
  <si>
    <t>PP.0029-20-0724</t>
  </si>
  <si>
    <t>PP.0030-20-0724</t>
  </si>
  <si>
    <t xml:space="preserve">1. Alat Rumah tangga Kantor: Mata Bor 6MM 1ea @Rp 45.000, Kotak p3k 3ea@Rp 50.000, Lampu Dawnlight 5" 2ea @Rp 50.000
2. Biaya Air Aqua galon 2ea @Rp 57.500	
3. Biaya Parkir Mobilr Bank mandiri dan Jameson's 2karcis @ Rp 5.000/karcis
4. Top Up E-Toll Rp 300.000 29/07/2024	</t>
  </si>
  <si>
    <r>
      <t>1. ATK:</t>
    </r>
    <r>
      <rPr>
        <b/>
        <sz val="8"/>
        <color theme="1"/>
        <rFont val="Arial"/>
        <family val="2"/>
      </rPr>
      <t xml:space="preserve"> Bantex 2a@Rp 35.500, Amplop Panjang 20.500, Amplop uk s Rp 14.500, Totebag 3.500, TulisanPintu Dorong 14.000, Tinta Print Hitam AD 47.500, Clip Boar 2ea @13.500 </t>
    </r>
    <r>
      <rPr>
        <sz val="8"/>
        <color theme="1"/>
        <rFont val="Arial"/>
        <family val="2"/>
      </rPr>
      <t xml:space="preserve">
2. Biaya Parkir Mobilr Bank mandiri 5.000 dan Toko Agung Rp3.000
3. Fuel Motor Filano DD 2752 XBG (KM 4043)				</t>
    </r>
  </si>
  <si>
    <t>PP.0031-20-0724</t>
  </si>
  <si>
    <t>Cash Advance Uang Jalan 2xFuso Ex KM Gaung Mas V.43</t>
  </si>
  <si>
    <t>202407-012/JKT 22407-206 MTI SCM</t>
  </si>
  <si>
    <r>
      <t xml:space="preserve">Pembelian Drum Fuel 4ea </t>
    </r>
    <r>
      <rPr>
        <b/>
        <sz val="10"/>
        <rFont val="Arial"/>
        <family val="2"/>
      </rPr>
      <t>(MT 07, MT-04, TR 16, TR 12)</t>
    </r>
    <r>
      <rPr>
        <sz val="10"/>
        <rFont val="Arial"/>
        <family val="2"/>
      </rPr>
      <t xml:space="preserve"> @Rp 320.000/ea</t>
    </r>
  </si>
  <si>
    <t xml:space="preserve">Fuel Motor Operasional Vario B 4761 SUD </t>
  </si>
  <si>
    <t>PP.0032-20-0724</t>
  </si>
  <si>
    <t>PP.0033-20-0724</t>
  </si>
  <si>
    <t>Operasional/Saiful Azhar</t>
  </si>
  <si>
    <t>Uang Jalan Pengambilan dan Pengantaran 3x Sampel Air Sucofindo-Bandara UPG</t>
  </si>
  <si>
    <t>202407-013/ JKT 22407-218 SCM</t>
  </si>
  <si>
    <t>BR.0017-20-0724</t>
  </si>
  <si>
    <t>Pengembalian Uang Jaminan  Do EX tanto Tenang V.23 No Reff BP.0017-20-0724</t>
  </si>
  <si>
    <t>TC Makassar/Junaidy</t>
  </si>
  <si>
    <t>Tiket Air Pesawat an Junaidy Mks to Manado + By Transaksi</t>
  </si>
  <si>
    <t>Biaya Ganti ban luar ori 4ea @ Rp 50.000/ea unit MT04 (B 9495 SYV)</t>
  </si>
  <si>
    <t>Pak Rudi</t>
  </si>
  <si>
    <t>Pembelian Lidah/selendang 1ea @ Rp 150.000 dan Press ban 1ea @Rp 50.000</t>
  </si>
  <si>
    <t>Petty cash</t>
  </si>
  <si>
    <t>Reimburse off petty cash 30-07-2024</t>
  </si>
  <si>
    <t>1. Pembayaran 1 Air Tanki Internal TC Mks (31/07/2024) Rp 700.000
2. Biaya Administrasi Rp 2.500</t>
  </si>
  <si>
    <t>TC Makassar/Fitri (Ivana logistics Service)</t>
  </si>
  <si>
    <t>Andin/PT Ashta Mega Gemilang</t>
  </si>
  <si>
    <t>Biaya Pengiriman (Air Freight) Mks-Manado 3x Sampel Air Ex Sucofindo (25.000x28kg) + Biaya Administrasi UPG-MDC 20.000</t>
  </si>
  <si>
    <t>Biaya Pengiriman (Air Freight) Mks-JKT 1 Colly spare part  (17.000x76kg) + Biaya Administrasi UPG-JKT 20.000</t>
  </si>
  <si>
    <t>202407-014/ JKT 22407-186 SPR</t>
  </si>
  <si>
    <t>PP.0034-20-0724</t>
  </si>
  <si>
    <t>mulia bangunan/Fitri</t>
  </si>
  <si>
    <t>Pembelian Air galon isi ulang Oxy 5galon @Rp 8.000/air galon</t>
  </si>
  <si>
    <t>CASH ADVANCE UANG JALAN 4 UNIT MKS- MTI SCM SITE EX TANTO TENANG V. 32 (Done/Tidak ada Cashback)</t>
  </si>
  <si>
    <t>BP.0052-20-0724</t>
  </si>
  <si>
    <t>BP.0053-20-0724</t>
  </si>
  <si>
    <t>BP.0054-20-0724</t>
  </si>
  <si>
    <t>BR.0018-20-0724</t>
  </si>
  <si>
    <t>1. Pengembalian Uang Jaminan container  COC EX TANTO TERANG V.244 No Reff BP.0012-20-0624
2. Pengembalian Uang Jaminan container COC  EX TANTO CAHAYA V.335 No Reff. BP.0045-20-0624</t>
  </si>
  <si>
    <r>
      <rPr>
        <b/>
        <sz val="10"/>
        <color theme="4" tint="-0.499984740745262"/>
        <rFont val="Arial"/>
        <family val="2"/>
      </rPr>
      <t>1) 202405-018 /JKT 22405-182</t>
    </r>
    <r>
      <rPr>
        <b/>
        <sz val="10"/>
        <color rgb="FF0000FF"/>
        <rFont val="Arial"/>
        <family val="2"/>
      </rPr>
      <t xml:space="preserve">
</t>
    </r>
    <r>
      <rPr>
        <b/>
        <sz val="10"/>
        <color theme="4" tint="-0.499984740745262"/>
        <rFont val="Arial"/>
        <family val="2"/>
      </rPr>
      <t>2) 202406-005 / JKT 22406-047 MTI</t>
    </r>
  </si>
  <si>
    <t>BP.0055-20-0724</t>
  </si>
  <si>
    <t>BP.0056-20-0724</t>
  </si>
  <si>
    <t>BR.0019-20-0724</t>
  </si>
  <si>
    <t>Bunga bank periode Juli 2024</t>
  </si>
  <si>
    <t>Biaya Admin Juli 2024</t>
  </si>
  <si>
    <t>Pajak periode Juli 2024</t>
  </si>
  <si>
    <t>Biaya Admin Juni 2024</t>
  </si>
  <si>
    <t>Pajak periode Juni 2024</t>
  </si>
  <si>
    <t>2024 Agustus</t>
  </si>
  <si>
    <t>Fitri/ CV Guna Nusa Makassar</t>
  </si>
  <si>
    <t>BP.0001-20-0824</t>
  </si>
  <si>
    <t>BP.0057-20-0724</t>
  </si>
  <si>
    <t>BP.0002-20-0824</t>
  </si>
  <si>
    <t>BP.0003-20-0824</t>
  </si>
  <si>
    <t>BP.0004-20-0824</t>
  </si>
  <si>
    <t>BP.0005-20-0824</t>
  </si>
  <si>
    <t>BP.0006-20-0824</t>
  </si>
  <si>
    <t>BP.0007-20-0824</t>
  </si>
  <si>
    <t>BP.0008-20-0824</t>
  </si>
  <si>
    <t>BR.0001-20-0824</t>
  </si>
  <si>
    <t>BP.0009-20-0824</t>
  </si>
  <si>
    <t>Operasional Makassar No Reff BP.0001-20-0824 s/d BP.0009-20-0824</t>
  </si>
  <si>
    <t>2024 AGUSTUS</t>
  </si>
  <si>
    <t>PR.0001-20-0824</t>
  </si>
  <si>
    <t>IY 425670</t>
  </si>
  <si>
    <t>PP.0001-20-0824</t>
  </si>
  <si>
    <t xml:space="preserve">1. Biaya Pengiriman DOkumen Mks to JKT Rp 26.400
2. Biaya Parkir Mobil Bank Mandiri 3karcis @Rp 5.000/karcis	
3. Pembelian air Aqua Galon 19 liter @Rp 53.000 
4. Top Up E-Toll Rp 300.000 01/08/2024	</t>
  </si>
  <si>
    <t>PP.0002-20-0824</t>
  </si>
  <si>
    <t>Biaya Fuel Pajero B 2135 SXN</t>
  </si>
  <si>
    <t>Pembelian 4 Baut @9.000/pcs</t>
  </si>
  <si>
    <t>UD Mulia Bangunan/ Saiful azhar</t>
  </si>
  <si>
    <t>PP.0003-20-0824</t>
  </si>
  <si>
    <t>Pemasangan Ban Vulkanisir Unit TR-09 B 9130 SYW</t>
  </si>
  <si>
    <t>Pergantian Ban Luar Ori 3ea @Rp 50.000/ea</t>
  </si>
  <si>
    <t xml:space="preserve">Pembelian Fuel forklift 70 Liter @6.800/liter </t>
  </si>
  <si>
    <t>Akmaruddin</t>
  </si>
  <si>
    <t>Biaya Overnight Rework Container Operasional per 31 Juli 2024</t>
  </si>
  <si>
    <t>202407-012/ JKT 22407-206</t>
  </si>
  <si>
    <t xml:space="preserve">2x Labour Ex Meratus Medan I/ MS 137 M @ Rp 150.000/labour </t>
  </si>
  <si>
    <t>202407-010/ JKT 22407-205</t>
  </si>
  <si>
    <t>Cash Advance THC, DO, LOLO Relokasi Empty, ETC 1x 20 DG dan 3 x20 GP Ex Telaga Mas V. 55</t>
  </si>
  <si>
    <t>BR.0002-20-0824</t>
  </si>
  <si>
    <t>Andin / TC Makassar</t>
  </si>
  <si>
    <t>Penyelesaian THC PORT EX TANTO CAHAYA V.335 No Reff BP.0045-20-0624</t>
  </si>
  <si>
    <t>PP.0004-20-0824</t>
  </si>
  <si>
    <t>Internal TC MKS/ Toko Agung</t>
  </si>
  <si>
    <r>
      <t xml:space="preserve">1. ATK: </t>
    </r>
    <r>
      <rPr>
        <b/>
        <sz val="8"/>
        <color theme="1"/>
        <rFont val="Arial"/>
        <family val="2"/>
      </rPr>
      <t>Gunting 2pcs @Rp 12.500 ; kertas HVS A4 2rim @ 49.000; Tinta Print (Kuning, Magenta, Biru) @ Rp 47.500; Double Tip 1cm dan 2cm @ Rp 3.500 dan Rp 6.000; Map Biola Warna Biru 1Dos @ Rp 85.000; Cutter Knife 1pcs @ Rp 25.500</t>
    </r>
    <r>
      <rPr>
        <sz val="8"/>
        <color theme="1"/>
        <rFont val="Arial"/>
        <family val="2"/>
      </rPr>
      <t xml:space="preserve">
2. Biaya Parkir Mobilr Bank mandiri @ Rp 5.000</t>
    </r>
  </si>
  <si>
    <t>BP.0010-20-0824</t>
  </si>
  <si>
    <t>BP.0011-20-0824</t>
  </si>
  <si>
    <t>BP.0012-20-0824</t>
  </si>
  <si>
    <t>BP.0013-20-0824</t>
  </si>
  <si>
    <t>BP.0014-20-0824</t>
  </si>
  <si>
    <t>BP.0015-20-0824</t>
  </si>
  <si>
    <t>IY 425671</t>
  </si>
  <si>
    <t>PP.0005-20-0824</t>
  </si>
  <si>
    <t>1. Cuci Mobil Pajero B 2135 SXN Rp 75.000
2. Token Listrik Kos Bu Ida Rp 200.000 + Biaya Administrasi Rp 2.500</t>
  </si>
  <si>
    <t>Internal TC Mks/Pak Saiful Azhar</t>
  </si>
  <si>
    <t>Pembayaran THC, LOLO PORT EX KM SELAT MAS V.24 No Reff BP.0046-20-0624</t>
  </si>
  <si>
    <t>ASET/ CV Aneka Raya</t>
  </si>
  <si>
    <t>Asset/ CV Aneka Raya dan Toko Surya Ban</t>
  </si>
  <si>
    <t>Pak Mundhar/ Asset Truck 9499 SYV/ PT Catur Putra Harmonis</t>
  </si>
  <si>
    <t>Aset/Fitri/CV Aneka Raya</t>
  </si>
  <si>
    <t>Asset/CV Aneka Raya</t>
  </si>
  <si>
    <t>Fitri/PT Catur Putra Harmonis</t>
  </si>
  <si>
    <t>Pak Mundhar/ Toko Surya Ban dan PT Catur Putra Harmonis</t>
  </si>
  <si>
    <t>Pak Mundhar/ CV Aneke Raya dan PT Catur Putra Harmonis</t>
  </si>
  <si>
    <t>Pak Mundhar/ CV Aneka Raya</t>
  </si>
  <si>
    <t>Pak Mundhar/ PT Catur Putra Harmonis</t>
  </si>
  <si>
    <t>B 9130 SYW/ TR 09 / PT Catur Putra Harmonis dan Berkat Abadi Makassar</t>
  </si>
  <si>
    <t>Pak Ronal/Aset TC Mks/ Berkat Abadi MKs dan PT Catur Putra Harmonis</t>
  </si>
  <si>
    <t>BR.0003-20-0824</t>
  </si>
  <si>
    <t>BR.0004-20-0824</t>
  </si>
  <si>
    <t>Fitri/CV Guna Nusa Makassar</t>
  </si>
  <si>
    <t>Pembayaran Air Bersih 1 Tanki 08-08-2024</t>
  </si>
  <si>
    <t>PR.0002-20-0824</t>
  </si>
  <si>
    <t>IY 425672</t>
  </si>
  <si>
    <t>UD Iwan/Ariyandi</t>
  </si>
  <si>
    <t>Pembelian Kran Air, Gergaji Pipa, Pipa L, Pipa T, Selotip Kran Air, Lem Pipa , Pipa L</t>
  </si>
  <si>
    <t>Biaya Cuci Motor operasional 12 juli, 22 juli,31 Juli (3xselama Bulan Juli 2024) @ Rp 25.000</t>
  </si>
  <si>
    <t>1. Pembelian Fuel Motor Ops Vario B 4761 SUD Rp 46.000
2. Pengisian Angin Ban depan dan Belakang Rp 2ban@ Rp 5.000</t>
  </si>
  <si>
    <t>PP.0006-20-0824</t>
  </si>
  <si>
    <t>PP.0007-20-0824</t>
  </si>
  <si>
    <t>PP.0008-20-0824</t>
  </si>
  <si>
    <t>PP.0009-20-0824</t>
  </si>
  <si>
    <t>PP.0010-20-0824</t>
  </si>
  <si>
    <t xml:space="preserve">Fuel Mobil Pajero B 2135 SXN </t>
  </si>
  <si>
    <t>Biaya Ganti Ban Luar Chasis 20-T73 8ea</t>
  </si>
  <si>
    <t>Pak Yani</t>
  </si>
  <si>
    <t>1. Biaya Ganti Ban Luar 1 ea @ Rp 50.000/ea unit TR 12
2. Biaya Rolling Ban 2 ea @ Rp 20.000/ea unit TR 12</t>
  </si>
  <si>
    <t>Pondok Idaman 9/Ibu Farida</t>
  </si>
  <si>
    <t>Biaya Akomodoasi Kos BU Farida 03-08-2024 s/d 03-09-2024</t>
  </si>
  <si>
    <t>Reimburse Off Petty Cash 05-08-2024</t>
  </si>
  <si>
    <t>BP.0016-20-0824</t>
  </si>
  <si>
    <t>BP.0017-20-0824</t>
  </si>
  <si>
    <t>BP.0018-20-0824</t>
  </si>
  <si>
    <t>BP.0019-20-0824</t>
  </si>
  <si>
    <t>Cash Advance Uang Jalan EX Tanto Telaga Mas V.55 (4 Container)</t>
  </si>
  <si>
    <t xml:space="preserve">202408-002/ JKT 22408-054 </t>
  </si>
  <si>
    <t>BP.0020-20-0824</t>
  </si>
  <si>
    <t>Internal TC mks/Fitri</t>
  </si>
  <si>
    <r>
      <t xml:space="preserve">1. Rumah Tangga Kantor: </t>
    </r>
    <r>
      <rPr>
        <b/>
        <sz val="8"/>
        <color theme="1"/>
        <rFont val="Arial"/>
        <family val="2"/>
      </rPr>
      <t>Jepitan Ikan, Sodet, Wajankijan, Saringan Rp 81.800</t>
    </r>
    <r>
      <rPr>
        <sz val="8"/>
        <color theme="1"/>
        <rFont val="Arial"/>
        <family val="2"/>
      </rPr>
      <t xml:space="preserve">
2. Biaya Parkir Mobilr Bank mandiri 5.000
3. Biaya Top Up E-toll 250.000</t>
    </r>
  </si>
  <si>
    <t>202407-010 /JKT 22407-205  MTI SCM</t>
  </si>
  <si>
    <t>1. Biaya Pasang Ban Vulkanisir 2 ea @ Rp 40.000/ea unit TR 09
2. Biaya Oper/pindah Ban 1ea @ Rp 20.000</t>
  </si>
  <si>
    <t>Cash Advance THC DO LOLO Relokasi Empty ETC EX KM Warih Mas V.61</t>
  </si>
  <si>
    <t>202408-003/JKT 22408-068</t>
  </si>
  <si>
    <t>Reimburse Off Petty Cash 12/08/2024</t>
  </si>
  <si>
    <t>BR.0005-20-0824</t>
  </si>
  <si>
    <t>Fitri / TC Makassar</t>
  </si>
  <si>
    <t>Penyelesaian UANG JALAN 2xFuso dan 1x Tronton MKS-MTI SCM SITE EX MERATUS SORONG MS136N No Reff BP.0034-20-0724</t>
  </si>
  <si>
    <t>202407-008 / JKT 22407-128 MTI SCM</t>
  </si>
  <si>
    <t>PP.0011-20-0824</t>
  </si>
  <si>
    <t>Pertamina/ Saiful Azhar</t>
  </si>
  <si>
    <t>Fuel Pajero B 2135 SXN KM 170375</t>
  </si>
  <si>
    <t>BR.0006-20-0824</t>
  </si>
  <si>
    <t>Penyelesaian CASH ADVANCE UANG JALAN 3x Fuso dan 1 Trailer MKS-MTI SCM SITE EX MERATUS MANADO MS137N No Reff BP.0051-20-0724</t>
  </si>
  <si>
    <t>PR.0003-20-0824</t>
  </si>
  <si>
    <t>IY 425673</t>
  </si>
  <si>
    <t>BP.0021-20-0824</t>
  </si>
  <si>
    <t>BP.0022-20-0824</t>
  </si>
  <si>
    <t>BP.0023-20-0824</t>
  </si>
  <si>
    <t>BP.0024-20-0824</t>
  </si>
  <si>
    <t>Operasional Makassar No Reff BP.0016-20-0824 s/d BP.0020-20-0824</t>
  </si>
  <si>
    <t>BR.0007-20-0824</t>
  </si>
  <si>
    <t>Operasional Makassar No Reff BP.0021-20-0824 s/d BP.0024-20-0824</t>
  </si>
  <si>
    <t>PP.0012-20-0824</t>
  </si>
  <si>
    <t>PP.0013-20-0824</t>
  </si>
  <si>
    <t>Internal TC Makassar/Fitri</t>
  </si>
  <si>
    <t>1. Fuel Pajero B 2135 SXN 170460 Km Rp 377.940
2. Top Up E-toll Rp 300.000 
3. Alat Rumah Tangga Kantor: Gula Sariwangi kg 4 ea, Telenan, Wipol, Baskom 10 inch, Baygon Lavender 2ea, Sikat Dorong 2ea, Pikopi Gula Aren, Kopi Goodday, Aqua Mini 2 Dos isi 48pcs, Air Aqua Galon 1ea Rp 428.400
4. By Parkir Mobil Bank Mandiri @ Rp 5.000
5. Bendera Merah Putih Rp 250.000</t>
  </si>
  <si>
    <t>PP.0014-20-0824</t>
  </si>
  <si>
    <t>BR.0008-20-0824</t>
  </si>
  <si>
    <t>Penyelesaian CASH ADVANCE THC PORT EX MERATUS MANADO MS130N No Reff BP.0044-20-0624</t>
  </si>
  <si>
    <t xml:space="preserve">202406-006 / JKT 22406-028 </t>
  </si>
  <si>
    <t>BR.0009-20-0824</t>
  </si>
  <si>
    <t>Operasional Makassar No Reff BP.0025-20-0824 s/d BP.0028-20-0824</t>
  </si>
  <si>
    <t>Biaya Pengelasan Unit T-72 ,MT 05, TR 08</t>
  </si>
  <si>
    <t>Cash Advance Uang Jalan EX PV Warih Mas V-61 5x20 COC</t>
  </si>
  <si>
    <t>Kekurangan Cash Advance Uang Jalan EX KM Gaung Maus V.43 (Combine Cargo EX meratus Manado V.MS135N dan Meratus Sorong V.MS136N)</t>
  </si>
  <si>
    <t>Reimburse Off Petty Cash 14/08/2024</t>
  </si>
  <si>
    <t>Pak Morgan</t>
  </si>
  <si>
    <t>Cost Transport Morowali-Makassar Hub An Morgan</t>
  </si>
  <si>
    <t>BP.0025-20-0824</t>
  </si>
  <si>
    <t>BP.0026-20-0824</t>
  </si>
  <si>
    <t>BP.0027-20-0824</t>
  </si>
  <si>
    <t>BP.0028-20-0824</t>
  </si>
  <si>
    <t>Biaya Cat Lantai, Bak dan Body Unit Trcuk MT-06; MT-05, MT-04</t>
  </si>
  <si>
    <t>BP.0029-20-0824</t>
  </si>
  <si>
    <t>BP.0030-20-0824</t>
  </si>
  <si>
    <t>BP.0031-20-0824</t>
  </si>
  <si>
    <t>BP.0032-20-0824</t>
  </si>
  <si>
    <t>IY 425674</t>
  </si>
  <si>
    <t>202408-001/JKT 22407-222 MTI</t>
  </si>
  <si>
    <t>PR.0004-20-0824</t>
  </si>
  <si>
    <t>PP.0015-20-0824</t>
  </si>
  <si>
    <t>1. Biaya Pengiriman Dokument To JKT Ibu Herni dan Pak Andi Rp 26.400
2. Pembelian Fuel Motor Filano DD 2752 SBG  untuk kirim dokumen Rp 30.000</t>
  </si>
  <si>
    <t>Pembelian Pulsa Orbit Telkomsel Rp 300.000 untuk kouta 150GB biaya transaksi 2.000</t>
  </si>
  <si>
    <t>PP.0016-20-0824</t>
  </si>
  <si>
    <t>PP.0017-20-0824</t>
  </si>
  <si>
    <t>Toko Virgo/Internal TC Mks</t>
  </si>
  <si>
    <t>Pembelian 3 Biji Lampu Led Luby 38 Watt @Rp 75.000</t>
  </si>
  <si>
    <t>PP.0018-20-0824</t>
  </si>
  <si>
    <t>BR.0010-20-0824</t>
  </si>
  <si>
    <t>PENYELESAIAN CASH ADVANCE UANG JALAN 3X Tronton to SCM dan 1x Tronton to MTI; 2x Fuso to MTI dan 2x Fuso to SCM SITE EX MERATUS MANADO No Reff BP.0025-20-0725 dan BP.0037-20-0724</t>
  </si>
  <si>
    <t>BR.0011-20-0824</t>
  </si>
  <si>
    <t>Ariyandi/ TC Makassar</t>
  </si>
  <si>
    <t>Penyelesaian Cash Advance Pengecatan Unit TC Makssar (Cat Merah , Biru untuk Chasis Trailer dan cat putih untuk bak medium Truck) No Reff BP.0047-20-0724</t>
  </si>
  <si>
    <t>Biaya Transaksi Reguler service unit pajero sport B 2135 SXN No Reff BP.0029-20-0824</t>
  </si>
  <si>
    <t>Ibu Herni/Saiful</t>
  </si>
  <si>
    <t>Pembelian 3 batang Pipa, 3pasang Engsel,1 Buah Pipa L, 1 Gulung Benang Tukang, 2 Buah Gembok, 2 buah overval, 5 Buah Sambungan Pipa + Ongkir 30.0000</t>
  </si>
  <si>
    <t>1. Pembelian Air Aqua Galon Mineral 19L @ Rp 52.900
2. Pembelian Air Galon Isi Ulang  5galon@ Rp 8.000
3. Pengambilan Cargo Bandara 1 Colly (dokument dan Sweater) Rp 50.000</t>
  </si>
  <si>
    <t>1. Pemblian Air Aqua Galon 3ea @ Rp 43.000 
2. Pembelian Air Galon Isi Ulang 4ea @ Rp 10.500 + LPG Hijau Rp 35.000</t>
  </si>
  <si>
    <t xml:space="preserve">Fuel Motor Operasional Vario B 4761 SUD KM 7476 </t>
  </si>
  <si>
    <t>PP.0019-20-0824</t>
  </si>
  <si>
    <t>Cash Advanvce THC,DO,Lolo Part, Relokasi Lift off Empty 2x20 GP-COC Ex Meratus Manado V.MS141N</t>
  </si>
  <si>
    <t>202408-007/JKT 22408-0111 MTI SCM</t>
  </si>
  <si>
    <t>Cash Advanvce THC,DO,Lolo Part, Relokasi lift Off Empty 3x20GP dan 1x40 HC Ex KM Gaung Mas V.48</t>
  </si>
  <si>
    <t>202408-005/JKT 22408-0122 MTI SCM</t>
  </si>
  <si>
    <t>202408-008/JKT 22408-0138 MTI</t>
  </si>
  <si>
    <t>TC Makassar/Akmaruddin</t>
  </si>
  <si>
    <t>House Keeping Hub TC Makassar Periode Agustus 2024</t>
  </si>
  <si>
    <t>Morgan Marlina</t>
  </si>
  <si>
    <t>Uang Saku Transport an Morgan Morowali-Mks</t>
  </si>
  <si>
    <t>Cash Advance Pembelian Sticker Reflektor 3M (Merah,Putih Kuning) Uk: 5cm x 45 m/Warna</t>
  </si>
  <si>
    <t>1. Biaya Pegiriman Dokumen Lion parcel to JKT (Ibu Herni dan Pak Andi) @ Rp 26.400 
2. Biaya Parkir Motor Bank Mandiri 3.000 dan Biaya Parkir bank Mandiri Mobil 5.000</t>
  </si>
  <si>
    <t>PP.0020-20-0824</t>
  </si>
  <si>
    <t>Reimburse Off Petty cash 19-08-2024</t>
  </si>
  <si>
    <t>BP.0033-20-0824</t>
  </si>
  <si>
    <t>BP.0034-20-0824</t>
  </si>
  <si>
    <t>IY 426376</t>
  </si>
  <si>
    <t>PP.0021-20-0824</t>
  </si>
  <si>
    <t>202408-004/ JKT 22408-0114</t>
  </si>
  <si>
    <t>202404-006/  JKT 22404-140 MTI/SCM</t>
  </si>
  <si>
    <t>Penyelesaian CashBack Uang Jalan 3xTrailer, 6x Fuso, dan 7x Tronton  Ex Meratus Sorong MS 119 No Reff BP 0029-20-0424 dan BP 0062-20-0424</t>
  </si>
  <si>
    <t>BR.0012-20-0824</t>
  </si>
  <si>
    <t>Operasional Makassar No Reff BP.0033-20-0824 s/d BP.0039-20-0824</t>
  </si>
  <si>
    <t>BP.0035-20-0824</t>
  </si>
  <si>
    <t>BP.0036-20-0824</t>
  </si>
  <si>
    <t>BP.0037-20-0824</t>
  </si>
  <si>
    <t>BP.0038-20-0824</t>
  </si>
  <si>
    <t>BP.0039-20-0824</t>
  </si>
  <si>
    <t>PR.0005-20-0824</t>
  </si>
  <si>
    <t>1. Pembelian 2ea Air Aqua Galon Mineral 19L @ Rp 43.000
2. Pembelian Air Galon Isi Ulang  5galon@ Rp 12.500
3. Top Up Saldo Tol Rp 10.000</t>
  </si>
  <si>
    <t>PP.0022-20-0824</t>
  </si>
  <si>
    <t>PP.0023-20-0824</t>
  </si>
  <si>
    <t>Surya Sentosa Teknik/ Morgan</t>
  </si>
  <si>
    <t>Pembelian Air ACCU (Aki) Zoor 1 Dos Untuk Penyediaan Stock</t>
  </si>
  <si>
    <t>IY 425675</t>
  </si>
  <si>
    <t>PP.0024-20-0824</t>
  </si>
  <si>
    <t>202408-001 Various</t>
  </si>
  <si>
    <t>Uang jalan Mobilisasi 3x Trailer Ex TC Mks- TC Gorontalo (Rp 6.500.000/Unit)</t>
  </si>
  <si>
    <t>Biaya Akomodasi Pak Morgan selama 1 Bulan</t>
  </si>
  <si>
    <t>Fuel Pengambilan Unit TR-06 (B 9594 SYV) 1 Tanki (200L) @ Rp 6.800 Hino Palopo-Makassar Hub</t>
  </si>
  <si>
    <t xml:space="preserve"> Ops Cat Lantai, Bak &amp; Body Unit Truck Unit (MT-03; MT-01; TR-09)</t>
  </si>
  <si>
    <t>Penyelesaian Cash Advance Uang Jalan 2x Fuso to MTI; 1x Fuso to SCM; 1x Tronton MTi EX Tanto Telaga Mas V.55 (4 Container) No Reff BP.0020-20-0824</t>
  </si>
  <si>
    <t>BR.0013-20-0824</t>
  </si>
  <si>
    <t>BP.0040-20-0824</t>
  </si>
  <si>
    <t>BP.0041-20-0824</t>
  </si>
  <si>
    <t>BP.0042-20-0824</t>
  </si>
  <si>
    <t>BP.0043-20-0824</t>
  </si>
  <si>
    <t>IY 426377</t>
  </si>
  <si>
    <t>1. Top Up E-Toll 20-08-2024 Rp 300.000
2. Biaya Parkir bank Mandiri Mobil 5.000</t>
  </si>
  <si>
    <t>1. Fuel Pajero B 2135 SXN 20/08/2024 Rp 100.000
2. Biaya Parkir bank Mandiri Mobil 5.000</t>
  </si>
  <si>
    <t>Pertamina/Bank mandiri</t>
  </si>
  <si>
    <t>E-Money/Bank mandiri</t>
  </si>
  <si>
    <t xml:space="preserve">PembelianKaleng Cat Azure Blue Rp 238.000, 4 Kaleng Cat nippon bodelax Rp 80.000; 2 Roll Lakban 10.000; 5L Thiner Super Rp 20.000; 2ea Kuas 5' Rp 25.000 </t>
  </si>
  <si>
    <t>TK Dwy Rezky/Ariyandi</t>
  </si>
  <si>
    <t>2Tali Variabel mesin Rp 135.000/pcs; 1Tali Variabel AC @70.000; Ongkos Mekanik Rp 150.000</t>
  </si>
  <si>
    <t>Pengisian Fuel Forklift 35L @ Rp 6.800/L unit FL-13</t>
  </si>
  <si>
    <t>202408-006/ JKT 22408-0159</t>
  </si>
  <si>
    <t>2024008-004/ JKT 22408-014 MTI SCM</t>
  </si>
  <si>
    <t xml:space="preserve">Tambahan Uang jalan Mobilisasi 3xTraailer ex Makassar to Gorontalo </t>
  </si>
  <si>
    <t>BR.0014-20-0824</t>
  </si>
  <si>
    <t>BP.0044-20-0824</t>
  </si>
  <si>
    <t>BP.0045-20-0824</t>
  </si>
  <si>
    <t>BP.0046-20-0824</t>
  </si>
  <si>
    <t>BP.0047-20-0824</t>
  </si>
  <si>
    <t>BP.0048-20-0824</t>
  </si>
  <si>
    <t>BP.0049-20-0824</t>
  </si>
  <si>
    <t>Operasional Makassar No Reff BP.0044-20-0824 s/d BP.0049-20-0824</t>
  </si>
  <si>
    <t>IY 426378</t>
  </si>
  <si>
    <t>Kekurangan Cash Advance Uang Jalan EX PV Warih Mas 5x20 No Reff BP 0025-20-0824</t>
  </si>
  <si>
    <t>Cash Advance Uang Jalan Unit Hub TC Mks-MTI Site EX Meratus Manado 2x20 COC 1xFuso (Done)</t>
  </si>
  <si>
    <t>1. Fuel pajero B 215 SXN Rp 50.000
2. Fuel pajero B 215 SXN Rp 250.000</t>
  </si>
  <si>
    <t>PP.0035-20-0724</t>
  </si>
  <si>
    <t>BR.0015-20-0824</t>
  </si>
  <si>
    <t>Penyelesaian BIAYA CASH ADVANCE THC,DO,LOLO PORT MAKASSAR EX KM UMBUL MAS V.34 No Reff BP.0108-20-0524</t>
  </si>
  <si>
    <t>PP.0025-20-0824</t>
  </si>
  <si>
    <t xml:space="preserve">Cash Advance Uang Jalan Trucking 3x20 GP COC EX KM. Lagoa Mas V.49 </t>
  </si>
  <si>
    <t>202408-010/JKT 22408-192 MTI SCM</t>
  </si>
  <si>
    <t>PP.0026-20-0824</t>
  </si>
  <si>
    <t>PP.0027-20-0824</t>
  </si>
  <si>
    <t>Alfamart /Fitri</t>
  </si>
  <si>
    <t>1. Biaya Air Aqua Galon 3ea @Rp 57.500/galon
2. Biaya Parkir bank Mandiri Mobil 5.000</t>
  </si>
  <si>
    <t>BP.0050-20-0824</t>
  </si>
  <si>
    <t>BP.0051-20-0824</t>
  </si>
  <si>
    <t>IY 426379</t>
  </si>
  <si>
    <t xml:space="preserve">1. Cuci Mobil B 2135 SXN Rp 70.000
2. Fuel Mobil B 2135 SXN Rp 350.000	
3. Top Up E-Toll 23/08/2024 Rp 50.000 
4. Top Up E-Toll 24/08/2024 Rp 300.000	</t>
  </si>
  <si>
    <t xml:space="preserve">    </t>
  </si>
  <si>
    <t>Rudiyanto</t>
  </si>
  <si>
    <t>Pengisian 35 Liter Fuel Forkilft unit FL-19</t>
  </si>
  <si>
    <t>BR.0016-20-0824</t>
  </si>
  <si>
    <t>Cash Advance THC DO Lolo Relokasi Lift off Empty EX KM Flores Mas V.6</t>
  </si>
  <si>
    <t>Cash Advance Trucking Uang Jalan MTI SCM Site Ex PV KM Flores Mas V6</t>
  </si>
  <si>
    <t>202408-011/ JKT 22408-0195 MTI SCM</t>
  </si>
  <si>
    <t>Biaya Akomodasi Tempat Tinggal Kos 1Bulan Periode 24 Aug s/d 23 Sept 2023 an Pak Saiful</t>
  </si>
  <si>
    <t>Cash Advance THC, DO, Lolo Port, Relokasi, Lift Off Empty. ETC 3x20 GP- COC EX KM Lagoa Mas V.49</t>
  </si>
  <si>
    <t>202308-009/ JKT 22408-0157 MTI SCM</t>
  </si>
  <si>
    <t>Reimburse Off petty cash 27/08/2024</t>
  </si>
  <si>
    <t>Cash Advance  THC, Lolo, Relokasi, Jaminan Coc Tanto, ETC 4x20 Gp EX tanto Tenang V.23 No Reff BP.0017-20-0724</t>
  </si>
  <si>
    <t>BR.0017-20-0824</t>
  </si>
  <si>
    <t>PP.0028-20-0824</t>
  </si>
  <si>
    <t>BR.0018-20-0824</t>
  </si>
  <si>
    <t>IY 426380</t>
  </si>
  <si>
    <t>BP.0052-20-0824</t>
  </si>
  <si>
    <t>BP.0053-20-0824</t>
  </si>
  <si>
    <t>Operasional Makassar No Reff BP.0050-20-0824 s/d BP.0053-20-0824</t>
  </si>
  <si>
    <t>BP.0054-20-0824</t>
  </si>
  <si>
    <t>BP.0055-20-0824</t>
  </si>
  <si>
    <t>BP.0056-20-0824</t>
  </si>
  <si>
    <t>BP.0057-20-0824</t>
  </si>
  <si>
    <t>Operasional Makassar No Reff BP.0054-20-0824 s/d BP.0057-20-0824</t>
  </si>
  <si>
    <t>1. Pembelian Pulsa 200.000 + Biaya Transaksi 2.000 (Untuk Kouta 150GB)
2. Biaya Parkir bank Mandiri Mobil 5.000 
3. Top Up Saldo Tol Rp 300.000</t>
  </si>
  <si>
    <t>PR.0006-20-0824</t>
  </si>
  <si>
    <t>IY 425680</t>
  </si>
  <si>
    <t>PT Catur Putraharmonis</t>
  </si>
  <si>
    <t>BR.0019-20-0824</t>
  </si>
  <si>
    <t>Cash Advance THC, DO, Lolo Empty, Relokasi  EX Meratus Medan MS131N No Reff BP.0048-20-0724</t>
  </si>
  <si>
    <t>2020409-001 Various</t>
  </si>
  <si>
    <t>Reimburse off Petty Cash 02/09/2024</t>
  </si>
  <si>
    <t>Biaya Akomodasi Kas Bu Farida 03-09-2024 s/d 03-10-2024</t>
  </si>
  <si>
    <t>1. ATK: Kertas HVS (1box), Gayung, Stick Note, Binder Clip B, Kenko Paper Klip, Isolasi D.tape, Bening Isolasi, Standard Pen, Pencil Greebel, Tisu Tessa, SUnglight kwitansi, Spatula, Centong Nasi, Stabilo, Kapur Ajaib bagus, Sotel Panjang, Golden Putih papan, Kenko dan Joyko eraser Rp 541.500
2. Biaya Parkir bank Mandiri Mobil dan Toko Agung 2karcis @Rp 5.000 
3. Fuel Pajero B 2135 SXN Rp 500.000</t>
  </si>
  <si>
    <t>BR.0020-20-0824</t>
  </si>
  <si>
    <t xml:space="preserve">Operasional Makassar No Reff BP.00-20-0824 </t>
  </si>
  <si>
    <t>Biaya Admin Agustus 2024</t>
  </si>
  <si>
    <t>Bunga bank periode Agustus 2024</t>
  </si>
  <si>
    <t>Pajak periode Agustus 2024</t>
  </si>
  <si>
    <t>2024 September</t>
  </si>
  <si>
    <t>DONE CASH ADVANCE UANG JALAN MKS-MTI SCM SITE EX KM SELAT MAS V.24</t>
  </si>
  <si>
    <t>2024 SEPTEMBER</t>
  </si>
  <si>
    <t>PP.0029-20-0824</t>
  </si>
  <si>
    <t>PP.0001-20-0924</t>
  </si>
  <si>
    <t xml:space="preserve">Uang Jalan Mobilisasi 2x Tronton @Rp 9.500.000/Unit to Bungku Port </t>
  </si>
  <si>
    <t>Fitri/Saiful Azhar</t>
  </si>
  <si>
    <t>Biaya Tambahan Uang Makan+Parkir di Labota Bahodopi (Menunggu Pemasangan Kaca unit MT-04 di Hino Bahadopi)</t>
  </si>
  <si>
    <t>BP.0001-20-0924</t>
  </si>
  <si>
    <t>202408-012/ JKT 22409-0025 MTI/SCM</t>
  </si>
  <si>
    <t>PR.0001-20-0924</t>
  </si>
  <si>
    <t>PP.0002-20-0924</t>
  </si>
  <si>
    <t>PP.0003-20-0924</t>
  </si>
  <si>
    <t>IY 425681</t>
  </si>
  <si>
    <t>BP.0002-20-0924</t>
  </si>
  <si>
    <t>BP.0003-20-0924</t>
  </si>
  <si>
    <t>BP.0004-20-0924</t>
  </si>
  <si>
    <t>BP.0005-20-0924</t>
  </si>
  <si>
    <t>BR.0001-20-0924</t>
  </si>
  <si>
    <t>Operasional Makassar No Reff BP.0001-20-0924 s/d BP.0005-20-0924</t>
  </si>
  <si>
    <t>1. Pembelian Aki Premium NS70+ Air Zoor 28L Rp 1.037.000/pcs Rp 5.605.405
2. PPn 11% Rp 616.595</t>
  </si>
  <si>
    <t>1. Pembelian Aki Mobil 2ea @Rp 1.150.000 Unit MT-06  Rp 2.072.072
2. PPn 11% Rp 227.928</t>
  </si>
  <si>
    <t>1. Biaya Service Reguler unit Pajero B 2135 SXN  Rp 3.115.173
2. PPn 11% Rp 342.669</t>
  </si>
  <si>
    <t>1. Pembelian Ban origonal dan 3 pcs Ban dan 3 set ban dalam untuk unit PM 53  Rp 12.162.162
2. PPn 11% Rp 1.337.838
3. By Administrasi Rp 2.500</t>
  </si>
  <si>
    <t>1. Tukar Tambah Batteray Accu Unit Pajero Sport B 2135 SXN Rp 1.772.072
2. PPn 11% Rp 194.928</t>
  </si>
  <si>
    <t>1. Pembelian Ban 3 SET (GT Miller Ori) MT 07 Rp 10.094.594 
2. PPn 11% Rp 1.110.406</t>
  </si>
  <si>
    <t>1. Pembelian Ban Dalam Ukuran 1000-20 11ea @Rp 260.360,36/ea Rp 2.863.964
2. Pembelian Ban Flat/Selendang 11ea @Rp 54.045,05/ea Rp 594.595
3. PPn 11% Rp 380.441</t>
  </si>
  <si>
    <t>E-Money</t>
  </si>
  <si>
    <t>PP.0004-20-0924</t>
  </si>
  <si>
    <t xml:space="preserve">1. Press Ban Forklift FL 13 Rp 50.000
2. Pengisian Galon Air 3 Buah Rp 31.500
3. Aqua Galon 3 buah @ Rp 43.000/buah Rp 129.000 </t>
  </si>
  <si>
    <t>1. Biaya tambah angin + Bongkar pasang Unit Head PM 42 Rp 170.000
2. Biaya Pemasangan Ban Luar Vulkanisir, Roling Ban &amp; Pembelian ban dalam baru Chasis T-62 Rp 830.000</t>
  </si>
  <si>
    <t>Royke Marthin/Fitri</t>
  </si>
  <si>
    <t>Fuel Motor Ops B 4761 SUD</t>
  </si>
  <si>
    <t>PP.0005-20-0924</t>
  </si>
  <si>
    <t>Internal TC Mks/Saiful Azhar</t>
  </si>
  <si>
    <t>Ganti Oli motor Operasional Vario B 4761 SUD + PPn</t>
  </si>
  <si>
    <t>PP.0006-20-0924</t>
  </si>
  <si>
    <t>1. Biaya Vulkanisir 9 Ban Rp 7.278.604
2. PPn Rp 800.646</t>
  </si>
  <si>
    <t>1. Reguler service unit pajero sport B 2135 SXN Rp 3.379.700
2. PPn 11% Rp 371.766
3. PPh 2% (Rp 18.400)</t>
  </si>
  <si>
    <t>202402-013 (JF JKT: 22402-082) MTI</t>
  </si>
  <si>
    <t>1. Sticker Kaca depan truck 3 Lembar @ 95.000/Lembar Rp 285.000
2. Sticker Samping truck 4 Lembar @ 75.000/Lembar Rp 300.000
3. Sticker Kaca Belakang truck 1unit @ 35.000/Lembar Rp 35.000
4. Ongkos Pasang Rp 300.000</t>
  </si>
  <si>
    <t>PP.0007-20-0924</t>
  </si>
  <si>
    <t>1. Pembayaran Token Bu Ida Rp 20.000 dan Administrasi Rp 2.500 (05/09/2024)
2. Pembayaran Token Bu ida Rp 100.000 dan Administrasi Rp 2.500 (05/09/2024)</t>
  </si>
  <si>
    <t>PertaminaSaiful Azhar</t>
  </si>
  <si>
    <t>BP.0006-20-0924</t>
  </si>
  <si>
    <t>BP.0007-20-0924</t>
  </si>
  <si>
    <t>BP.0008-20-0924</t>
  </si>
  <si>
    <t>ZL 629697</t>
  </si>
  <si>
    <t>BR.0002-20-0924</t>
  </si>
  <si>
    <t>Operasional Makassar No Reff BP.0006-20-0924 s/d BP.0013-20-0924</t>
  </si>
  <si>
    <t>1. Fuel Pajero B 2135 SXN KM 171830 (03/09/2024) Rp 380.530
2. Biaya Token (06/09/2024) Rp 19.185</t>
  </si>
  <si>
    <t xml:space="preserve">Morgan Malina </t>
  </si>
  <si>
    <t xml:space="preserve">Cash Advance THC, Lolo Port,DO, Relokasi KM Sungai Mas V.69 </t>
  </si>
  <si>
    <t>Cash Advance Uang Jalan 1x20 to SCM KM Sungai Mas V.69</t>
  </si>
  <si>
    <t>202408-012/JKT 22409-0025</t>
  </si>
  <si>
    <t xml:space="preserve">Cash Advance Bacth II Uang Jalan 4x Fuso EX Flores Mas V.6 </t>
  </si>
  <si>
    <t>Labour 1x20 Cont Ex PV Lagoa Mas Consolidation Cargo TEMM 3229681</t>
  </si>
  <si>
    <t>202408-010/ JKT 22408-192 MTI SCM</t>
  </si>
  <si>
    <t xml:space="preserve">Pembelian Pen Stabilizier Trailer Unit PM 42 B 9284 SEI </t>
  </si>
  <si>
    <t>1. Pompa Solar Elektric Rp 575.000
2. Selang Benang 6M Rp 132.000 Unit TR-09</t>
  </si>
  <si>
    <t>Reimburse Off Petty Cash 05/09/2024</t>
  </si>
  <si>
    <t>Yadi Santoso</t>
  </si>
  <si>
    <t>1. Fuel Forklift 35 L unit FL 13 Rp 238.000 
2. Fuel Forklift 35 L unit FL 19 Rp 238.000</t>
  </si>
  <si>
    <t>BR.0003-20-0924</t>
  </si>
  <si>
    <t>IY 425682</t>
  </si>
  <si>
    <t>BP.0009-20-0924</t>
  </si>
  <si>
    <t>BP.0010-20-0924</t>
  </si>
  <si>
    <t>BP.0011-20-0924</t>
  </si>
  <si>
    <t>BP.0012-20-0924</t>
  </si>
  <si>
    <t>BP.0013-20-0924</t>
  </si>
  <si>
    <t>BP.0014-20-0924</t>
  </si>
  <si>
    <r>
      <t xml:space="preserve">Akomodasi tiket Bus &amp; Uang Saku Makassar-Morowali </t>
    </r>
    <r>
      <rPr>
        <b/>
        <sz val="10"/>
        <rFont val="Arial"/>
        <family val="2"/>
      </rPr>
      <t>(Head Fitri)</t>
    </r>
  </si>
  <si>
    <t>PR.0002-20-0924</t>
  </si>
  <si>
    <t>1. Pembelian Aqua Galon untuk kantor @Rp 52.900/Galon
2. Pembelian Galon isi ulang untuk di Mess Driver @Rp 34.000/Galon</t>
  </si>
  <si>
    <t>Internal TC Mks/ Morgan</t>
  </si>
  <si>
    <t>PP.0008-20-0924</t>
  </si>
  <si>
    <t>PP.0009-20-0924</t>
  </si>
  <si>
    <t>PP.0010-20-0924</t>
  </si>
  <si>
    <t>PP.0011-20-0924</t>
  </si>
  <si>
    <t>Pembelian Fuel Motor Ops Vario B 4761 SUD</t>
  </si>
  <si>
    <t>E-Money/Morgan</t>
  </si>
  <si>
    <t>Biaya Top Up E-toll</t>
  </si>
  <si>
    <t>Pertamina/Morgan</t>
  </si>
  <si>
    <t xml:space="preserve">Pembelian Fuel Pajero B 2155 SXN </t>
  </si>
  <si>
    <t>1. Pembelian pulsa orbit Rp 300.000 + Administrasi Rp 2.500 Rp 302.000
2. Biaya Top Up E-Toll 10/09/2024 Rp 200.000	
3. Biaya Pengiriman Dok TC Mks to TC GTO
4. Biaya Parkir Mobil Mandiri</t>
  </si>
  <si>
    <t>PP.0012-20-0924</t>
  </si>
  <si>
    <t>BP.0015-20-0924</t>
  </si>
  <si>
    <t>BP.0016-20-0924</t>
  </si>
  <si>
    <t>BP.0017-20-0924</t>
  </si>
  <si>
    <t>202409-002/JKT 202409-0061</t>
  </si>
  <si>
    <t>202409-003/ JKT 22409-0085 SCM</t>
  </si>
  <si>
    <t xml:space="preserve">1. Top Up E-Toll 03/07/2024
2. 2x Biaya Parkir Mobilr Bank mandiri @ Rp 5.000 
3. Fuel Dexlite Pajero B 2135 SXN KM 168045
</t>
  </si>
  <si>
    <t>1. Cuci Mobil Pajero (Iwash Autocare) Rp 70.000
2. Token Listrik Pak saiful 63,0 kWh Rp 100.000 + Biaya Administrasi 2.500</t>
  </si>
  <si>
    <r>
      <t xml:space="preserve">1. Alat Rumah tangga Kantor: </t>
    </r>
    <r>
      <rPr>
        <b/>
        <sz val="8"/>
        <color theme="1"/>
        <rFont val="Arial"/>
        <family val="2"/>
      </rPr>
      <t xml:space="preserve">Aqua Mini 1 dos , Kopi Kapal api 2 @Rp 27.500, Wipol 1ea Rp 21.000, Sunglight 780ml Rp 7.700; HW Dettol 400ml 2ea @ Rp 31.000, Baygon 2ea 450 ml Rp 36.000 dan 600ml @Rp 41.200 </t>
    </r>
    <r>
      <rPr>
        <sz val="8"/>
        <color theme="1"/>
        <rFont val="Arial"/>
        <family val="2"/>
      </rPr>
      <t xml:space="preserve">
2. Biaya Parkir Mobilr Bank mandiri dan Computer City @ Rp 5.000; Biaya Parkir mobil di Surya sentosa teknik Rp 3.000 
3. Mouse Logitech untuk pak saiful Rp 60.000
4. Biaya Air galon isi ulang 3ea @ Rp 8.000					</t>
    </r>
  </si>
  <si>
    <t>Fauzan</t>
  </si>
  <si>
    <t>Pembelian Pompa Solar 24v @Rp 245.000 unit TR 12</t>
  </si>
  <si>
    <t>Andri</t>
  </si>
  <si>
    <t>1. Pompa Solar 5.1cm 12v @ Rp 160.000
2. Selang Benang 3/4 in 6meter Rp 24.000/m  Unit MT-06</t>
  </si>
  <si>
    <t>Reimburse off Petty cash 12/09/2024</t>
  </si>
  <si>
    <t>Pembelian Terpal 8x12m 2pcs @ Rp 1.400.000/pcs untuk unit MT 03 dan MT 07</t>
  </si>
  <si>
    <t>Aldensi</t>
  </si>
  <si>
    <t>Ops Headling 2x Cont 2 oft PT Matrans Liintas Bauana (Bungku port - Bahadopi)</t>
  </si>
  <si>
    <t>Cash Advance THC DO, Lolo Relokasi lift Off Empty ETC 1x21 GP EX Meratus Sorong V.Ms147N</t>
  </si>
  <si>
    <t>202409-004/JKT 22409-0074 Mti</t>
  </si>
  <si>
    <t>Uang Jalan Unit Hub MKs- MTI 2xtrailer 40'+ Helper (Pickup barang material Scaffolding di MTI site to Pani site)</t>
  </si>
  <si>
    <t>Operasional Makassar No Reff BP.0014-20-0924 s/d BP.0017-20-0924</t>
  </si>
  <si>
    <t>BR.0004-20-0924</t>
  </si>
  <si>
    <t>BP.0018-20-0924</t>
  </si>
  <si>
    <t>BP.0019-20-0924</t>
  </si>
  <si>
    <t>BP.0020-20-0924</t>
  </si>
  <si>
    <t>BP.0021-20-0924</t>
  </si>
  <si>
    <t>BP.0022-20-0924</t>
  </si>
  <si>
    <t>BP.0023-20-0924</t>
  </si>
  <si>
    <t>BP.0024-20-0924</t>
  </si>
  <si>
    <t>Operasional Makassar No Reff BP.0018-20-0924 s/d BP.0023-20-0924</t>
  </si>
  <si>
    <t>PR.0003-20-0924</t>
  </si>
  <si>
    <t>IY 425683</t>
  </si>
  <si>
    <t>Ops/Morgan</t>
  </si>
  <si>
    <t>House Keeping Team TC Mks</t>
  </si>
  <si>
    <t>PP.0013-20-0924</t>
  </si>
  <si>
    <t>PP.0014-20-0924</t>
  </si>
  <si>
    <t>1. Rmh Tangga Kantor: Tisu Montis isi 2, Minyak Goreng 900ml Rp 17.000, Te Sariwangi 11.700, Sabun Total, Wipol clasic, Sabun ekonomi Rp 10.000, HW Dettol, Pikopi gula aren, kapal api 3ea, Mama Sabun, Sariwangi Gula 1kg 4ea, Aqua 600ml @Rp 2.200/pcs Rp 52.800, Aqua 330ml @Rp 2.000 Rp 48.000 total 449.400
2. Biaya Parkir Motor bank mandiri Rp 3.000</t>
  </si>
  <si>
    <t>BR.0005-20-0924</t>
  </si>
  <si>
    <t xml:space="preserve">202408-010/JKT 22408-192 MTI SCM </t>
  </si>
  <si>
    <t xml:space="preserve">Penyelesaian Cash Advance Uang Jalan 1x Fuso to SCM Rp 6.500.000, 1x Fuso to MTI Rp 6.500.000  dan 1xTronton to SCM Rp 9.500.000 3x20 GP COC EX KM. Lagoa Mas V.49 No Reff BP.0051-20-0824 </t>
  </si>
  <si>
    <t>1. Pembelian Ban dalam 10 bh @275.000; Selendang 10 bh @60.000 Rp 3.018.019 (CV Aneka Raya) Rp3.018.019
2. PPn 11% Rp 331.981
3. Pembelian Ban luar 10bh @ Rp.1.300.000 (Toko Surya Ban) Rp 13.000.000</t>
  </si>
  <si>
    <t xml:space="preserve"> Pembelian Solar Forklift @6.800 x 70 Liter an Erwin</t>
  </si>
  <si>
    <t>1. PO Ban Luar 1000-20 GT Miller RFD @3.300.000x 4 PC; PO Ban Dalam 1000-20 GT @305.000x 4PC; Flap/ Lidah Ban 20 @60.000 x 4 PC Rp 13.207.207
2. PPn 11% Rp 1.452.793</t>
  </si>
  <si>
    <t>1. PSCL PEMBELIAN 8 BAN LUAR BARU Rp 25.664.865
2. PPn 11% Rp 2.823.135</t>
  </si>
  <si>
    <t>1. Pembelian 2Pcs Aki Baru Rp 2.140.541 (PT Catur Putra Harmonis)
2. PPn 11% Rp 235.459
3. Pembelian Terpal Unit TR 09 Rp 1.684.000 (Berkat abadi mks)</t>
  </si>
  <si>
    <t>1)Pembelian Ban Vulkasir size 1000 20 @ 1.300.000x 10PC Rp 13.000.000 (Toko Surya Ban)
2)Ban Dalam D/100-20 @300.300 x 10PC dan Flap/Selendang Ban F/20 R @60.000 x 10PC Rp 3.245.946 (PT Catur Putra Harmonis)
3) PPn 11 % Rp 357.054 (2&amp;3)</t>
  </si>
  <si>
    <t>1) Pembelian Ban Vulkanisir 10 Set dan Ban GT Miller (For MT-06) 2 SET Rp 9.747.748
2) PPn 11% Rp 1.072.252
3) Ban Luar Vulkaisir Rp 14.500.000</t>
  </si>
  <si>
    <t>1. Biaya Vulkanisir 5 Ban Uk 1.000-20 Merk GT Miller Rp 3.618.243
2. PPn 11% Rp 398.007</t>
  </si>
  <si>
    <t>1. Pembelian Token listrik pemakaian kos an Morgan (74.2 kwh) Rp 124.000
2. Cuci mobil pajero B 2135 SXN</t>
  </si>
  <si>
    <t>PP.0015-20-0924</t>
  </si>
  <si>
    <t>PP.0016-20-0924</t>
  </si>
  <si>
    <t>Fuel motor Operasional B 4761 SUD Oddo 8210</t>
  </si>
  <si>
    <t xml:space="preserve">202409-007/JKT 22409-0115 MTI SCM </t>
  </si>
  <si>
    <t>FItri</t>
  </si>
  <si>
    <t>Fuel motor Operasional B 4761 SUD Oddo 8426</t>
  </si>
  <si>
    <t>PP.0017-20-0924</t>
  </si>
  <si>
    <t>PP.0018-20-0924</t>
  </si>
  <si>
    <t>PP.0019-20-0924</t>
  </si>
  <si>
    <t>BR.0006-20-0924</t>
  </si>
  <si>
    <t>Penyelesaian Cash Advance Pembelian Sticker Reflektor 3M (Merah Rp 205.000; Putih Rp 205.000; Kuning Rp 205.000) Diskon Rp 22.750 Uk: 5cm x 45 m/Warna No Reff BP.0037-20-0824</t>
  </si>
  <si>
    <t>BR.0007-20-0924</t>
  </si>
  <si>
    <t xml:space="preserve">Akamaruddin </t>
  </si>
  <si>
    <t>Biaya Pengelasan/Pemasangan Stan Ban Serep dan Lampu Stop</t>
  </si>
  <si>
    <t>Uang jalan Unit Hub Mks BPBD GTO 1x Fuso Unit MT 05</t>
  </si>
  <si>
    <t>Kekurangan Pembelian Drum unit Wingbox 9pcs No Reff BP 0013-20-0624</t>
  </si>
  <si>
    <r>
      <t xml:space="preserve">1) 1buah lidah ban </t>
    </r>
    <r>
      <rPr>
        <b/>
        <sz val="10"/>
        <rFont val="Arial"/>
        <family val="2"/>
      </rPr>
      <t>Rp 150.000</t>
    </r>
    <r>
      <rPr>
        <sz val="10"/>
        <rFont val="Arial"/>
        <family val="2"/>
      </rPr>
      <t xml:space="preserve">; 2) 1buah bongkar pasang+ Press ban </t>
    </r>
    <r>
      <rPr>
        <b/>
        <sz val="10"/>
        <rFont val="Arial"/>
        <family val="2"/>
      </rPr>
      <t>Rp 80.000</t>
    </r>
    <r>
      <rPr>
        <sz val="10"/>
        <rFont val="Arial"/>
        <family val="2"/>
      </rPr>
      <t>; 3) 2buah bongkar pasang</t>
    </r>
    <r>
      <rPr>
        <b/>
        <sz val="10"/>
        <rFont val="Arial"/>
        <family val="2"/>
      </rPr>
      <t xml:space="preserve"> Rp 100.000</t>
    </r>
  </si>
  <si>
    <r>
      <t xml:space="preserve">Pembelian Rumah Tangga Kantor : </t>
    </r>
    <r>
      <rPr>
        <b/>
        <sz val="8"/>
        <color theme="1"/>
        <rFont val="Arial"/>
        <family val="2"/>
      </rPr>
      <t>1) Pembelian 2 Galon Air Aqua Minum Office @43.000/galon; 2) Pembelian 3 air galon isi ulang @10.500/galon; Pembelian Gula Pasir 500gr Rp 8.500</t>
    </r>
  </si>
  <si>
    <t xml:space="preserve">1Set Lampu Rem/Stop Lamp 12&amp;24 Volt Unit T72 </t>
  </si>
  <si>
    <t>Selang Benang 8m dan Klem Selang benang 2ea + Obeng unit TR -06</t>
  </si>
  <si>
    <t>Pak Syahril</t>
  </si>
  <si>
    <t>Ops Cat Lantai bak dan body unit Truck TR 08</t>
  </si>
  <si>
    <t>Reimburse Off Petty Cash 17-09-2024</t>
  </si>
  <si>
    <t>Uang Jalan Unit Tronton EX Meratus Sorong V.MS147N</t>
  </si>
  <si>
    <t>202409-005/JKT 22409-0114 SCM</t>
  </si>
  <si>
    <t xml:space="preserve">Cash Advance THC DO LOLO Jaminan COC Relokasi EX Tanto Tenang  V.237 </t>
  </si>
  <si>
    <t>202409-006/JKT 22409-0095 MTI SCM</t>
  </si>
  <si>
    <t>Tambahan Uang Jalan EX Bungku Port - Mantras Lintas Buana (PP) Bahodopi 48Km</t>
  </si>
  <si>
    <t>Operasional Makassar No Reff BP.0024-20-0924 s/d BP.0031-20-0924</t>
  </si>
  <si>
    <t>BR.0008-20-0924</t>
  </si>
  <si>
    <t>Operasional Makassar No Reff BP.0032-20-0924 s/d BP.0035-20-0924</t>
  </si>
  <si>
    <t>IY 425684</t>
  </si>
  <si>
    <t xml:space="preserve">Pak Yani </t>
  </si>
  <si>
    <t>IY 425685</t>
  </si>
  <si>
    <t>BP.0025-20-0924</t>
  </si>
  <si>
    <t>BP.0026-20-0924</t>
  </si>
  <si>
    <t>BP.0027-20-0924</t>
  </si>
  <si>
    <t>BP.0028-20-0924</t>
  </si>
  <si>
    <t>BP.0029-20-0924</t>
  </si>
  <si>
    <t>BP.0030-20-0924</t>
  </si>
  <si>
    <t>BP.0031-20-0924</t>
  </si>
  <si>
    <t>BP.0032-20-0924</t>
  </si>
  <si>
    <t>BP.0033-20-0924</t>
  </si>
  <si>
    <t>BP.0034-20-0924</t>
  </si>
  <si>
    <t>BP.0035-20-0924</t>
  </si>
  <si>
    <t>PR.0004-20-0924</t>
  </si>
  <si>
    <t>1. Fuel Pajero B2135 SXN Km 172734 Rp 391.000
2. Biaya Parkir Bank Mandiri 17/09 dan 18/09 Rp 10.000
3. Top-Up E-toll 18-09-2024</t>
  </si>
  <si>
    <t>PP.0020-20-0924</t>
  </si>
  <si>
    <t xml:space="preserve">Bacth I Cash Advance Uang Jalan 6xFuso (3x40'HC dan 2x20'GP)  EX Tanto Tenang V.237 </t>
  </si>
  <si>
    <t xml:space="preserve">Bacth II Cash Advance Uang Jalan 2xTronton to SCM dan 2xTronton to MTI (3x40'HC dan 2x20'GP)  EX Tanto Tenang V.237 </t>
  </si>
  <si>
    <t>PP.0021-20-0924</t>
  </si>
  <si>
    <t>PLN/Morgan</t>
  </si>
  <si>
    <t>1. Pembelian Token listrik pemakaian kos an Bu Farida (125.9 kwh) Rp 200.000
2. Biaya Transaksi Rp 3.500</t>
  </si>
  <si>
    <t>Bacth II Cash Advance Uang Jalan 1xFuso Ex Meratus Sorong / MS147n</t>
  </si>
  <si>
    <t>202409-005/ JKT 22409-0114 MTI SCM</t>
  </si>
  <si>
    <t xml:space="preserve">202409-009 PETS / JKT  22409-0130 </t>
  </si>
  <si>
    <t>1. Pembelian Fuel pajero B 2135 SXN  Dexlite Rp 350.000
2. Pembayaran Top Up E-Toll 300.000</t>
  </si>
  <si>
    <t>Reimburse off Petty cash 19/09/2024</t>
  </si>
  <si>
    <t>Biaya Akomodasi Tempat tinggal (kos) morgan</t>
  </si>
  <si>
    <t>1. Tiket 1 unit Tronton Palu port to Balikpapan Rp 10.800.000 
2. Tiket 1 unit Tronton BPN port to Mks Rp 9.500.000 Unit TR 09 (B 9130 SYW)</t>
  </si>
  <si>
    <t>202409-013/ JKT 22409-0118 MTI SCM</t>
  </si>
  <si>
    <t>BP.0058-20-0824</t>
  </si>
  <si>
    <t>BP.0059-20-0824</t>
  </si>
  <si>
    <t>BR.0009-20-0924</t>
  </si>
  <si>
    <t>Operasional Makassar No Reff BP.0036-20-0924 s/d BP.0037-20-0924</t>
  </si>
  <si>
    <t>BR.0010-20-0924</t>
  </si>
  <si>
    <t>Operasional Makassar No Reff BP.0038-20-0924 s/d BP.0041-20-0924</t>
  </si>
  <si>
    <t>IY 425686</t>
  </si>
  <si>
    <t>BP.0036-20-0924</t>
  </si>
  <si>
    <t>BP.0037-20-0924</t>
  </si>
  <si>
    <t>BP.0038-20-0924</t>
  </si>
  <si>
    <t>BP.0039-20-0924</t>
  </si>
  <si>
    <t>BP.0040-20-0924</t>
  </si>
  <si>
    <t>BP.0041-20-0924</t>
  </si>
  <si>
    <t>IY 425687</t>
  </si>
  <si>
    <t>PR.0005-20-0924</t>
  </si>
  <si>
    <t>PP.0022-20-0924</t>
  </si>
  <si>
    <t>1. Pembelian Pulsa Orbit untuk Kouta 150 GB Rp 200.000 + Biaya Transaksi Rp 2.000
2. Biaya Parkir Mandiri Mobil 2x @Rp 5.000/Karcis
3. Top-Up E-toll 20-09-2024 Rp 200.000</t>
  </si>
  <si>
    <t>1. Biaya Parkir Mobil Bank Mandiri 2karcis @Rp 5.000
2. Biaya Parkir Motor toko Hidaya 1krcis @Rp 3.000
3. Entertaint Meeting 26/08/2024 (Pembelian Kue Campur) Rp 24.000
4. By Pengiriman Dok to JKT Rp 26.400
5. Biaya Fuel Motor Filano DD 2752 XBG</t>
  </si>
  <si>
    <t>Penyelesaian Uang Jalan MKS - MTI/SCM SITE EX KM SELAT VAS V.38 No Reff BP.0058-20-0624
1) Uang Jalan 2x Fuso  @6.500.000/ Unit to MTI
2) Uang Jalan 1x Fuso to SCM  @6.500.000/ Unit
3) Uang Jalan 1x Trailer to MTI  @9.500.000/ Unit + Helper Rp 350.000</t>
  </si>
  <si>
    <t>PP.0023-20-0924</t>
  </si>
  <si>
    <t>Internal TC Mks/Ariyandi</t>
  </si>
  <si>
    <t>PP.0024-20-0924</t>
  </si>
  <si>
    <t>Internal TC Mks/Morgan</t>
  </si>
  <si>
    <t>Pembelia 2 air Aqua Galon untuk office TC mks</t>
  </si>
  <si>
    <t>Pak Rudiyanto</t>
  </si>
  <si>
    <t xml:space="preserve">Pembeliian Alarm mundur unit, Safety  belt, baut unit B 9920 SYV (MT 07) </t>
  </si>
  <si>
    <t>Yadi</t>
  </si>
  <si>
    <t>Pembelian Electric pump solar 12v unit B 9495 SYV (MT-04)</t>
  </si>
  <si>
    <t>Pembelian Electric pump solar 12v unit B 9492 SYV (MT-03)</t>
  </si>
  <si>
    <t>CR CASH ADVANCE THC PORT, ETC EX MERATUS SORONG MS149N</t>
  </si>
  <si>
    <t>202409-011/ JKT 22409-0140 MTI SCM</t>
  </si>
  <si>
    <t>2x Labour ex Sungai Mas V.69 dan Ex Meratus sorong/MS.147N</t>
  </si>
  <si>
    <t>Pengisian Fuel Forklift unit FL 13 dan FL 19 (35Liter/unit) @Rp6.800/liter</t>
  </si>
  <si>
    <t>Pembelian 5 air Galon isi Ulang untuk driver @Rp 10.500/galon</t>
  </si>
  <si>
    <t>PP.0025-20-0924</t>
  </si>
  <si>
    <t>Biaya Transport Driver GTO to Mks an Pak indrawan</t>
  </si>
  <si>
    <t>Biaya Air Tiket Driver MDC Junaidy to Mks (Support Operation Truck MTI)</t>
  </si>
  <si>
    <t>Biaya Air Tiket Driver GTO Indrawan to Mks (Support Operation Truck MTI)</t>
  </si>
  <si>
    <t>Toko Maha Oli/Fitri</t>
  </si>
  <si>
    <t>Pembelian Oli mesin, oli hydraulic, Oli Final drive for Reguler service forklift FL-13 dan FL-16 + Biaya Administrasi Rp 2.500</t>
  </si>
  <si>
    <t>PP.0026-20-0924</t>
  </si>
  <si>
    <t>PP.0027-20-0924</t>
  </si>
  <si>
    <t>Biaya Top Up E-toll 25-09-2024</t>
  </si>
  <si>
    <t>1. Biaya tol ke bandara Rp 6.000+ Rp 52.000 (PP) Bandara to Borong indah 7
2. Biaya Transport ke bandara (Mobil) jemput pak ismail Rp 70.500
3. Biaya Tranposrt motor fitri dari rumah kekantor (karena motor tertinggal diHub TC Mks habis antar pak ismail) Rp 10.200</t>
  </si>
  <si>
    <t>Pembelian makan siang team OPS TC Mks 13 bungkus dan biaya parkir mobil</t>
  </si>
  <si>
    <t>PP.0028-20-0924</t>
  </si>
  <si>
    <t>PP.0029-20-0924</t>
  </si>
  <si>
    <t>PP.0030-20-0924</t>
  </si>
  <si>
    <t xml:space="preserve">Pembelian Fuel mobil pajero B 2135 SXn </t>
  </si>
  <si>
    <t>Pembelian Gembok untuk 2 unit Container Storoge @Rp 35.900/gembok</t>
  </si>
  <si>
    <t>Pembelian Fuel motor Ops Vario B 4761 SUD</t>
  </si>
  <si>
    <t>BR.0011-20-0924</t>
  </si>
  <si>
    <t>Penyelesaian CASH ADVANCE THC PORT,ETC EX KM GAUNG MAS V.43 No Reff BP.0050-20-0724</t>
  </si>
  <si>
    <t xml:space="preserve">202407-011 JF JKT   22407-188 </t>
  </si>
  <si>
    <t>BR.0012-20-0924</t>
  </si>
  <si>
    <t>Operasional Makassar No Reff BP.0042-20-0924 s/d BP.0047-20-0924</t>
  </si>
  <si>
    <t>BR.0013-20-0924</t>
  </si>
  <si>
    <t>Operasional Makassar No Reff BP.0048-20-0924 s/d BP.0052-20-0924</t>
  </si>
  <si>
    <t>Penyelesaian Cash Advance Uang Jalan 1xTronton to SCM KM Sungai Mas V.69 No Reff BP.0016-20-0924</t>
  </si>
  <si>
    <t>Fitri/ TC Makassar</t>
  </si>
  <si>
    <t>BR.0014-20-0924</t>
  </si>
  <si>
    <t>202409-003/ JKT 22409-0085</t>
  </si>
  <si>
    <t>BR.0015-20-0924</t>
  </si>
  <si>
    <t>Penyelesaian Uang Jalan 2x fuso EX Meratus Sorong V.MS147N No Reff BP.0029-20-0924 dan BP.0038-20-0924</t>
  </si>
  <si>
    <t>PT Cakra Panggawa Indonesia</t>
  </si>
  <si>
    <t>Reimburse off Petty cash 25-09-2024</t>
  </si>
  <si>
    <t>Cash Advance Pembelian PPE Request tim Morowali (Pak Hilal) Safety shoes, safety glasess, Life vest for work at Tetty</t>
  </si>
  <si>
    <t xml:space="preserve">PT. Catur Putra Harmonis </t>
  </si>
  <si>
    <t>1. Pembelian 2set ban Ori Rp 3.509.909,91/set
2. PPn Rp 772.180</t>
  </si>
  <si>
    <t>Cash Advance Uang Jalan ex Meratus Sorong Ms 149N</t>
  </si>
  <si>
    <t>202409-012/ JKT 22409-0170 MTI SCM</t>
  </si>
  <si>
    <t>202409-013/ JKT 22409-0118 SCM</t>
  </si>
  <si>
    <t>Tambahan Uang jalan Bockload Container 1x20 EX PT SCM to PT Leica Geosystems Balikpapan unit TR-09</t>
  </si>
  <si>
    <t>Biaya Transport Driver Manado to Mks an Pak Junaidy</t>
  </si>
  <si>
    <t>IY 425688</t>
  </si>
  <si>
    <t>BP.0042-20-0924</t>
  </si>
  <si>
    <t>BP.0043-20-0924</t>
  </si>
  <si>
    <t>BP.0044-20-0924</t>
  </si>
  <si>
    <t>BP.0045-20-0924</t>
  </si>
  <si>
    <t>BP.0046-20-0924</t>
  </si>
  <si>
    <t>BP.0047-20-0924</t>
  </si>
  <si>
    <t>BP.0048-20-0924</t>
  </si>
  <si>
    <t>BP.0049-20-0924</t>
  </si>
  <si>
    <t>BP.0050-20-0924</t>
  </si>
  <si>
    <t>BP.0051-20-0924</t>
  </si>
  <si>
    <t>BP.0052-20-0924</t>
  </si>
  <si>
    <t>Yani/Fitri</t>
  </si>
  <si>
    <t>Tambahan Uang jalan GTO to Hub Mks unit MT-05</t>
  </si>
  <si>
    <t>202409-009/ JKT 22409-0130 GSM</t>
  </si>
  <si>
    <t>BR.0016-20-0924</t>
  </si>
  <si>
    <t>Operasional Makassar No Reff BP.0053-20-0924 s/d BP.00-20-0924</t>
  </si>
  <si>
    <t>1. Biaya Kos/Rental TC Makassar (Booking Unit Rumah TC Mks instruksi pak ismail)
2. Biaya Administrasi Rp 2.500</t>
  </si>
  <si>
    <t>BP.0053-20-0924</t>
  </si>
  <si>
    <t>BP.0056-20-0924</t>
  </si>
  <si>
    <t>BP.0057-20-0924</t>
  </si>
  <si>
    <t>BP.0058-20-0924</t>
  </si>
  <si>
    <t>BP.0059-20-0924</t>
  </si>
  <si>
    <t>BP.0060-20-0924</t>
  </si>
  <si>
    <t>IY 425689</t>
  </si>
  <si>
    <t>PR.0006-20-0924</t>
  </si>
  <si>
    <t>PP.0031-20-0924</t>
  </si>
  <si>
    <t>1. Pembelian Air aqua gallon 19L 3galon @Rp 52.900
2. Pembelian Sarung tangan hitam,kantong kresek sampah,label besar dlrg jonkok , kran air 3/4inch Rp 185.000
3. By Parkir mobil di Panakkukang Rp 4.000
4. Biaya Parkir Mobil Bank Mandiri 2karcis @Rp 5.000/Karcis  
5. Biaya Pengiriman Dok Tp Ibu Herni (JKT) Rp 26.000
6. By Fuel Motor Filano 2752 XBG untuk kirim DOk Rp 30.000</t>
  </si>
  <si>
    <t>BR.0017-20-0924</t>
  </si>
  <si>
    <t>Penyelesaian Cash Advance THC, DO, LOLO Relokasi Empty, ETC 1x 20 DG dan 3 x20 GP Ex Telaga Mas V. 55 No Reff BP.0015-20-0824</t>
  </si>
  <si>
    <t>Pembelian elektric Pump 12 dan selang benang 3/4 5m unit TR-06</t>
  </si>
  <si>
    <t>Indra</t>
  </si>
  <si>
    <t>Pembelian elektric Pump 12 dan selang benang 3/4 5m unit TR-08</t>
  </si>
  <si>
    <t>1. Biaya Tiket Pesawat MDC-Mks an Pak Erwin David Kalimpung  Rp 1.411.100 
2. Biaya Trasnport BTG to MDC Rp 500.000
3. Biaya Ops Travel GTO-BTG Rp 500.000</t>
  </si>
  <si>
    <t xml:space="preserve">1. Biaya Tiket Pesawat MDC-Mks an Pak Royke Marthin  Rp 1.564.900
2. Biaya Trasnport OPs to MDC Rp 500.000
</t>
  </si>
  <si>
    <t>Bu Farida</t>
  </si>
  <si>
    <t>Rotase tambahan Ops PT SCM site to PT Scargate Pasific Resources</t>
  </si>
  <si>
    <t xml:space="preserve">Cash Advance Uang jalan Mks to Mti SCM Ex tanto Cahaya V.343 </t>
  </si>
  <si>
    <t>202409-016/ JKT 22409-0208 MTI SCM</t>
  </si>
  <si>
    <t xml:space="preserve">202409-015 / JKT 22409-0169 </t>
  </si>
  <si>
    <t xml:space="preserve">Cash Advance THC Do Lolo port Relokasi Jaminan COC Ex tanto Cahaya V.343 </t>
  </si>
  <si>
    <t>PP.0001-20-1024</t>
  </si>
  <si>
    <t>2024 Oktober</t>
  </si>
  <si>
    <t>2024 OKTOBER</t>
  </si>
  <si>
    <t>BP.0001-20-1024</t>
  </si>
  <si>
    <t>BP.0002-20-1024</t>
  </si>
  <si>
    <t>BP.0003-20-1024</t>
  </si>
  <si>
    <t>BP.0004-20-1024</t>
  </si>
  <si>
    <t>BP.0005-20-1024</t>
  </si>
  <si>
    <t>BP.0006-20-1024</t>
  </si>
  <si>
    <t>BP.0007-20-1024</t>
  </si>
  <si>
    <t>IY 425690</t>
  </si>
  <si>
    <t>BR.0021-20-0824</t>
  </si>
  <si>
    <t>Biaya Jaminan Akomodasi Kos Bu Jollin Rp 1.000.000 dan Bu Farida Rp 1.000.000 No reff BP.0037-20-0524</t>
  </si>
  <si>
    <t>BR.0001-20-1024</t>
  </si>
  <si>
    <t>Penyelesaian Cash Advance THC, Lolo Port,DO, Relokasi KM Sungai Mas V.69 No Reff BP.0015-20-0924</t>
  </si>
  <si>
    <t>BP.0008-20-1024</t>
  </si>
  <si>
    <t>PP.0002-20-1024</t>
  </si>
  <si>
    <t>PP.0003-20-1024</t>
  </si>
  <si>
    <t>Pertamina/ariyandi</t>
  </si>
  <si>
    <t>Yani</t>
  </si>
  <si>
    <t>Ganti Ban Luar 3ea @Rp 50.000/ea dan Rotasi 2ban @Rp 20.000/ban unit MT 05</t>
  </si>
  <si>
    <t>Biaya Akomodasi kos bu Farida selama 02-10-2024 s/d 02-11-2024 Rp 2.300.000 + Biaya Administrasi Rp 2.500</t>
  </si>
  <si>
    <t xml:space="preserve">Fuel Pajero B 2135 SXN </t>
  </si>
  <si>
    <t xml:space="preserve">1. Rumah Tangga Kantor: Kopi GooDay Coolin dan Chococino, Kopi kapal Api, sunglight , Torabika Cappucino, Gula Pasir 4kg (Bintang Mode) Rp 296.600
2. ATK: HVS A4, Pengharum BayFresh 2ea, Spidol Snowman Permanent, Totebag (New Agung)
3. By Pengiriman Dokumen Ibu Herni Mks to JKt Rp  40.000 Tiki
4. Pembelian Pulsa Orbit Rp 300.000+ Biaya Transaksi Rp 2.000 untuk pembeliann kouta wifi Kantor TC Mks  </t>
  </si>
  <si>
    <t>1. PembelianWraping untuk barang client MTI SCM 2Roll @100.000 / Roll. Rp 200.000
2. Pembayaran Top Up E-toll 297.500
3. By Parkir mobil Bank Mandiri Rp 5.000</t>
  </si>
  <si>
    <t xml:space="preserve"> CASH ADVANCE BIAYA FORKLIFT ATAU HANDLING PORT EX KM RUCITRA VII (Pass/Don’t Cashback)</t>
  </si>
  <si>
    <t>PP.0004-20-1024</t>
  </si>
  <si>
    <t>Reimburse off Petty Cash 03-10-2024</t>
  </si>
  <si>
    <t>BP.0009-20-1024</t>
  </si>
  <si>
    <t>BR.0002-20-1024</t>
  </si>
  <si>
    <t>Cash Advanvce THC,DO,Lolo Part, Relokasi Lift off Empty 2x20 GP-COC Ex Meratus Manado V.MS141N No Reff BP.0033-20-0824</t>
  </si>
  <si>
    <t>Pembelian Sticker Reflektor 3M (Yellow)</t>
  </si>
  <si>
    <t>1. Handling Repacking: 
                  -Wrapping Rp 100.000
                  -Pallet Kayu 2palet @Rp 200.000 Rp 400.000
                  -Banding Plastik 1 Bundle Rp 30.000
2. Forklift on Port Rp 400.000</t>
  </si>
  <si>
    <t>202409-014 /JKT 22409-0179 SPR</t>
  </si>
  <si>
    <t>PT Kobexindo</t>
  </si>
  <si>
    <t xml:space="preserve">Morgan </t>
  </si>
  <si>
    <t>Biaya Akomodasi kos selama Sebulan an Morgan 04 Okt-03 Nov 2024</t>
  </si>
  <si>
    <t>1. 1) By Akomodasi Bu Jollin 2.150.000 + Waterheater 60.000 Rp 2.210.000 (per 07-05-2024 s/d 06-06-2024)
    2) Deposit/Jaminan kos Rp 1.000.000
2. 1) By Akomodasi Bu farida 2.300.000 + Waterheater 60.000 Rp 2.360.000 (per 07-05-2024 s/d 06-06-2024)
    2) Deposit/Jaminan kos Rp 1.000.000
3. Biaya Administrasi Rp 2.500</t>
  </si>
  <si>
    <t>ANDIN</t>
  </si>
  <si>
    <t>Cash Advance Uang jalan Trucking Consolidation Cargo to SCM/MTI Ex KM Gaung Mas V.48 (Pas)</t>
  </si>
  <si>
    <r>
      <t xml:space="preserve">1. Lidah Ban 2ea @Rp 150.000/ea
2. Ban dalam 1ea
3. bongkar pasang ban 2ea @Rp 40.000/ea </t>
    </r>
    <r>
      <rPr>
        <b/>
        <sz val="10"/>
        <rFont val="Arial"/>
        <family val="2"/>
      </rPr>
      <t>unit TR 09</t>
    </r>
  </si>
  <si>
    <r>
      <t xml:space="preserve">Ganti Ban luar, Press ban, Pompa Ban, Rolling ban </t>
    </r>
    <r>
      <rPr>
        <b/>
        <sz val="10"/>
        <rFont val="Arial"/>
        <family val="2"/>
      </rPr>
      <t>Unit TR 12</t>
    </r>
  </si>
  <si>
    <t>Tambahan Uang Standby Driver unit TR 09 (B 9130 SYW) estimasi kapal BPN-Mks 9-10 Okt 2024</t>
  </si>
  <si>
    <t>PR.0001-20-1024</t>
  </si>
  <si>
    <t>Tanto/ TC Makassar</t>
  </si>
  <si>
    <t>BR.0003-20-1024</t>
  </si>
  <si>
    <t>IY 425692</t>
  </si>
  <si>
    <t>BP.0010-20-1024</t>
  </si>
  <si>
    <t>BP.0011-20-1024</t>
  </si>
  <si>
    <t>BP.0012-20-1024</t>
  </si>
  <si>
    <t>BP.0013-20-1024</t>
  </si>
  <si>
    <t>BP.0014-20-1024</t>
  </si>
  <si>
    <t>BP.0015-20-1024</t>
  </si>
  <si>
    <t>BP.0016-20-1024</t>
  </si>
  <si>
    <t>BP.0017-20-1024</t>
  </si>
  <si>
    <t>BP.0018-20-1024</t>
  </si>
  <si>
    <t>Pengembalian Uang Jaminan DO Container  No Reff BP.0030-20-0924</t>
  </si>
  <si>
    <t>202409-006 JKT 22409-0095 MTI SCM</t>
  </si>
  <si>
    <t>BR.0004-20-1024</t>
  </si>
  <si>
    <t xml:space="preserve">Operasional Makassar </t>
  </si>
  <si>
    <t>BR.0005-20-1024</t>
  </si>
  <si>
    <t>Pembelian Air galon isi ulang 5 ea</t>
  </si>
  <si>
    <t>PP.0005-20-1024</t>
  </si>
  <si>
    <t>PP.0006-20-1024</t>
  </si>
  <si>
    <t>PP.0007-20-1024</t>
  </si>
  <si>
    <t>PP.0008-20-1024</t>
  </si>
  <si>
    <t>Ariyandi/Pertamina</t>
  </si>
  <si>
    <t>Fuel Motor Operasional</t>
  </si>
  <si>
    <t>morgan/Pertamina</t>
  </si>
  <si>
    <t>Indomaret/fitri</t>
  </si>
  <si>
    <t>1. Pembelian Air Aqua Mineral 19lt (3galon) Rp 158.700
2. By Parkir mobil Bank Mandiri Rp 5.000
3. Top  Up E-toll Rp 300.000</t>
  </si>
  <si>
    <t>Fuel Pajero B2135 SXN</t>
  </si>
  <si>
    <t>BR.0006-20-1024</t>
  </si>
  <si>
    <t>202409-007/JKT 22409-0115 MTI SCM</t>
  </si>
  <si>
    <t xml:space="preserve">Penyelesaian Cash Advance Uang Jalan 6xFuso (3x40'HC dan 2x20'GP)  EX Tanto Tenang V.237 No Reff BP.0036-20-0924 dan BP.0037-20-0924 </t>
  </si>
  <si>
    <t>Pembayaran Tilang Kir Rp 200.000 dan Pembayaran tilang STNK Rp 150.000 unit MT-03 (B 9492 SYV)</t>
  </si>
  <si>
    <t>Pembayaran Tilang Kir Rp 200.000  unit TR-08 (B 9128 SYW)</t>
  </si>
  <si>
    <t>Reimburse off Petty cash 08-10-2024</t>
  </si>
  <si>
    <t>Cash Advance THC DO Lolo Port Relokasi Lift off Empty, ETC. Jaminan COC 2x20GP-COC Ex tanto terang 2x20 GP</t>
  </si>
  <si>
    <t>202410-001/ JKT 22410-0020 MTI</t>
  </si>
  <si>
    <t xml:space="preserve">Cash Advance Uang Jalan 2x tronton to SCM dan MTI, 1x Fuso mti/scm Ex tanto Terang V.253 </t>
  </si>
  <si>
    <t>202410-002/ JKT 22410-0061 MTI</t>
  </si>
  <si>
    <t>PP.0009-20-1024</t>
  </si>
  <si>
    <t>PR.0002-20-1024</t>
  </si>
  <si>
    <t>1. Entertaint Rapat Zoom MCG dan TC Jakarta 09-10-2024 Rp 75.000
2. Fuel Motor Filano to Bank Mandiri panakkukang DD 2752 XBG Rp 30.000
3. By Parkir motor Bank Mandiri Rp 3.000</t>
  </si>
  <si>
    <t>BP.0019-20-1024</t>
  </si>
  <si>
    <t>BP.0020-20-1024</t>
  </si>
  <si>
    <t>BP.0021-20-1024</t>
  </si>
  <si>
    <t>BP.0022-20-1024</t>
  </si>
  <si>
    <t>BP.0023-20-1024</t>
  </si>
  <si>
    <t>IY 425393</t>
  </si>
  <si>
    <t>PP.0010-20-1024</t>
  </si>
  <si>
    <t>PP.0011-20-1024</t>
  </si>
  <si>
    <t>Cuci Mobil dan Parfum Pajero B 2135 SXN</t>
  </si>
  <si>
    <t>I Wash Autocare/Ariyandi</t>
  </si>
  <si>
    <t>cuci motor operasional Vario B4761 SUD 3x@25.000 (01 September 2024; 13 September 2024; 26 September 2024)</t>
  </si>
  <si>
    <t>Wrapping (Kesalahan Cashback)</t>
  </si>
  <si>
    <t>1. Fuel Pajero B 2135 SXN Rp 400.000
2. Top Up E-toll Rp 200.000</t>
  </si>
  <si>
    <t>PP.0012-20-1024</t>
  </si>
  <si>
    <t>PP.0013-20-1024</t>
  </si>
  <si>
    <t>Ibu fariida</t>
  </si>
  <si>
    <t>Pembayaran Token Rp 200.000 dan Biaya Transaksi Rp 3.500 (10/10/2024)</t>
  </si>
  <si>
    <t>202409-014/ JKT 22409-0179 SPR</t>
  </si>
  <si>
    <t>Kos Nikel/Saiful Azhar</t>
  </si>
  <si>
    <t>Biaya Akomodasi Tempat tinggal kos an Pak Saiful Periode 23 Sept s/d 03 Oktober</t>
  </si>
  <si>
    <t>Pembelian tiket kapal untuk Driver BPN to Mks</t>
  </si>
  <si>
    <t xml:space="preserve">Mobilisasi Unit Crone Truck Hub Mks-Hub GTO </t>
  </si>
  <si>
    <t>202410-008 Various</t>
  </si>
  <si>
    <t>BP.0061-20-0924</t>
  </si>
  <si>
    <t>Biaya Admin September 2024</t>
  </si>
  <si>
    <t>Bunga bank periode September 2024</t>
  </si>
  <si>
    <t>Pajak periode September 2024</t>
  </si>
  <si>
    <t>BP.0062-20-0924</t>
  </si>
  <si>
    <t>BR.0018-20-0924</t>
  </si>
  <si>
    <t>BP.0024-20-1024</t>
  </si>
  <si>
    <t>BP.0025-20-1024</t>
  </si>
  <si>
    <t>BP.0026-20-1024</t>
  </si>
  <si>
    <t>IY 425394</t>
  </si>
  <si>
    <t>PP.0014-20-1024</t>
  </si>
  <si>
    <t>Token Listrik Kos an Pak Morgan</t>
  </si>
  <si>
    <t>Pembelian Pulsa Rp 200.000 + Biaya Transaksi Rp 2.000 untuk Kouta 150GB</t>
  </si>
  <si>
    <t>PP.0015-20-1024</t>
  </si>
  <si>
    <t>202410-004 / JKT 22410-0090 MTI SCM</t>
  </si>
  <si>
    <t>202410-003/ JKT 22410-0046 MTI SCM</t>
  </si>
  <si>
    <t>Cash Advance THC DO, LOLO Port, Relokasi, Lift off Empty, ETC 1x20DG dan 2x20GP Ex KM Flores Mas V13</t>
  </si>
  <si>
    <t>202409-013 / JKT 22409-0118 SCM</t>
  </si>
  <si>
    <t>PP.0016-20-1024</t>
  </si>
  <si>
    <t>Internaln TC Mks/Fitri</t>
  </si>
  <si>
    <t xml:space="preserve">1. Biaya Parkir Mobil 3x @ Rp 5.000 dan Biaya Parkir Motor 1x @Rp 3.000 = Rp 18.000
2. Lampu Ruangan Office TC mks Downlight 3pcs @ Rp 50.000 = Rp 150.000
3. Apotik: Panadol 4papan, Inza Tab 4papan, Paramex 4 papan, Betadine oitmen 2tube Rp 98.000
4. Biaya Top Up E-toll Rp 300.000 </t>
  </si>
  <si>
    <t>PP.0017-20-1024</t>
  </si>
  <si>
    <t>BR.0007-20-1024</t>
  </si>
  <si>
    <t>Pengembalian Uang Jaminan DO Container No Reff BP.0009-20-1024</t>
  </si>
  <si>
    <t>BR.0008-20-1024</t>
  </si>
  <si>
    <t>Operasional Makassar No Reff BP.0027-20-1024 dan BP.0028-20-1024</t>
  </si>
  <si>
    <t>BP.0027-20-1024</t>
  </si>
  <si>
    <t>BP.0028-20-1024</t>
  </si>
  <si>
    <t>IY 425395</t>
  </si>
  <si>
    <t>1. Pembelian Air Aqua Galon 2ea Rp 86.000
2. Pembelian Air Galon isi Ulang  5ea Rp 52.500</t>
  </si>
  <si>
    <t>MR+CR Pompa solar dan selang benang unit MT 06</t>
  </si>
  <si>
    <t>MR+CR Pompa solar dan selang benang unit MT 04</t>
  </si>
  <si>
    <t>MR+CR Pompa solar dan selang benang unit WB 05</t>
  </si>
  <si>
    <t>MR+CR Pompa solar dan selang benang unit MT 07</t>
  </si>
  <si>
    <t>MR+CR Pompa solar dan selang benang unit WB 07</t>
  </si>
  <si>
    <t>Rudi</t>
  </si>
  <si>
    <t>Syahril</t>
  </si>
  <si>
    <t>Reimburse Off Petty Cash 11/10/2024</t>
  </si>
  <si>
    <t>Pembelian Ban dalam 1ea + Lidah Ban unit TR 08</t>
  </si>
  <si>
    <t>Jasa Tanda Timbangan Kendaraan (Palu) unit TR 09</t>
  </si>
  <si>
    <t>Pengisian Fuel Forklift FL 13 dan FL 19 (70Liter)</t>
  </si>
  <si>
    <t>Pembelian Ban Manset,ban dalam, Bongkar pasang Ban unit MT 04</t>
  </si>
  <si>
    <t>Cash Advance THC Do lolo port Relokasi lift off empty 4x20 GP Ex Km Meratus sorong V.MS154N.</t>
  </si>
  <si>
    <t>202410-005/ JKT 22410-0079 MTI SCM</t>
  </si>
  <si>
    <t>CASH ADVANCE UANG JALAN MKS-MTI SCM SITE EX FLORES MAS V.13</t>
  </si>
  <si>
    <t xml:space="preserve">202410-006/ JKT 22410-0112 </t>
  </si>
  <si>
    <t>fitri</t>
  </si>
  <si>
    <t>Cash Advance Uang jalan 4x20 GP Ex Km Meratus sorong V.MS154N.</t>
  </si>
  <si>
    <t>PR.0003-20-1024</t>
  </si>
  <si>
    <t>ZL 629698</t>
  </si>
  <si>
    <t>PP.0018-20-1024</t>
  </si>
  <si>
    <t>1. Jameson's : Kaos Tangan 4Ball, Lampu 2ea Panel kamisu Rp 260.000
2. Toko Agung: Bantez Merah 3, Wrepping strecht Film 2ea, Masker Hitam Mouson 2Box, Tape Clear 3ea, Isolasi 2cm, Map Coklat J-Plus F4 Rp 383.500
3. Biaya Parkir Mobil Bank Mandiri, Jameson's dan Toko Agung @Rp 5.000 / parkir Rp 15.000</t>
  </si>
  <si>
    <t>Fuel Pajero B 2135 SXN 174.388 KM</t>
  </si>
  <si>
    <t>PP.0019-20-1024</t>
  </si>
  <si>
    <t>PP.0020-20-1024</t>
  </si>
  <si>
    <t xml:space="preserve">Top Up E-toll Pajero B 2135 SXN </t>
  </si>
  <si>
    <t>BP.0029-20-1024</t>
  </si>
  <si>
    <t>BP.0030-20-1024</t>
  </si>
  <si>
    <t>BP.0031-20-1024</t>
  </si>
  <si>
    <t>BP.0032-20-1024</t>
  </si>
  <si>
    <t>BP.0033-20-1024</t>
  </si>
  <si>
    <t>BP.0034-20-1024</t>
  </si>
  <si>
    <t>BP.0035-20-1024</t>
  </si>
  <si>
    <t>BP.0036-20-1024</t>
  </si>
  <si>
    <t>BP.0037-20-1024</t>
  </si>
  <si>
    <t>BP.0038-20-1024</t>
  </si>
  <si>
    <t>BP.0039-20-1024</t>
  </si>
  <si>
    <t>BR.0009-20-1024</t>
  </si>
  <si>
    <t>Operasional Makassar No Reff BP.0029-20-1024 dan BP.0039-20-1024</t>
  </si>
  <si>
    <t>PP.0021-20-1024</t>
  </si>
  <si>
    <t>1. Biaya Pengiriman Dokumen TC Mks to GTO (Pak Steven) Rp 44.000
2. Biaya Pengiriman Dokumen TC Mks to TC JKT (Pak Andi,BU Ica, BU Khaira) Rp 33.000
3. Fuel Motor Filano DD 2752 XBG Rp 26.908 untuk kirim Dokumen</t>
  </si>
  <si>
    <t>PP.0022-20-1024</t>
  </si>
  <si>
    <t>Fuel Pajero B 2135 SXN 174.626 KM</t>
  </si>
  <si>
    <t>BR.0010-20-1024</t>
  </si>
  <si>
    <t>Penyelesaian Cash Advance Uang Jalan 2xTronton to SCM dan 1x Tronton to MTI ex Meratus Sorong Ms 149N No Reff BP.0058-20-0924</t>
  </si>
  <si>
    <t xml:space="preserve"> 202409-012/ JKT 22409-0170 MTI SCM</t>
  </si>
  <si>
    <t>BR.0011-20-1024</t>
  </si>
  <si>
    <t>BR.0012-20-1024</t>
  </si>
  <si>
    <t>Penyelesaian Cash Advance THC DO, Lolo Relokasi lift Off Empty ETC 1x21 GP EX Meratus Sorong V.Ms147N No Reff BP.0023-20-0924</t>
  </si>
  <si>
    <t xml:space="preserve"> 202409-004/JKT 22409-0074 Mti</t>
  </si>
  <si>
    <t>CASH ADVANCE THC PORT,ETC EX FLORES MAS V.15</t>
  </si>
  <si>
    <t>202410-007/ JKT 22410-0109 MTI SCM</t>
  </si>
  <si>
    <t>Indra dan Yani</t>
  </si>
  <si>
    <t>TAMBAHAN UANG JALAN @Rp 500.000 unit (2 X TRONTON) BUNGKU PORT-BAHODOPI EX SHIPMENT 2 X 20 CONTAINER MIXUE</t>
  </si>
  <si>
    <t>PT Catur PutraHarmonis</t>
  </si>
  <si>
    <t>Reimburse Off Petty Cash 15-10-2024</t>
  </si>
  <si>
    <t>202410-011/ JKT 22410-0128 MTI SCM</t>
  </si>
  <si>
    <t>Cash Advance Uang Jalan Ex Flores Mas V 15</t>
  </si>
  <si>
    <t>1. Pembelian 2Unit Aki @Rp 1.74.000/unit Untuk unit B 9495 SYV (MT-04) Rp 1.935.135
2. PPn Rp 212.865</t>
  </si>
  <si>
    <t>BR.0013-20-1024</t>
  </si>
  <si>
    <t>Operasional Makassar No Reff BP.0040-20-1024 dan BP.0039-20-1024</t>
  </si>
  <si>
    <t>BP.0040-20-1024</t>
  </si>
  <si>
    <t>BP.0041-20-1024</t>
  </si>
  <si>
    <t>BP.0042-20-1024</t>
  </si>
  <si>
    <t>BP.0043-20-1024</t>
  </si>
  <si>
    <t>BP.0044-20-1024</t>
  </si>
  <si>
    <t>BP.0045-20-1024</t>
  </si>
  <si>
    <t>PR.0004-20-1024</t>
  </si>
  <si>
    <t>ZL 629699</t>
  </si>
  <si>
    <t>PP.0023-20-1024</t>
  </si>
  <si>
    <t xml:space="preserve">Pertamina </t>
  </si>
  <si>
    <t>1. Fuel Pajero B 2135 SXN Rp 300.000
2. Biaya Parkir Bank Mandiri  Rp 5.000</t>
  </si>
  <si>
    <t>Pembelian Pulsa Rp 300.000 + Biaya Transaksi Rp 2.000 untuk Kouta 150GB</t>
  </si>
  <si>
    <t>PP.0025-20-1024</t>
  </si>
  <si>
    <t>BR.0025-20-0324</t>
  </si>
  <si>
    <t>202410-009 / JKT  22410-0073 MLB</t>
  </si>
  <si>
    <t>1. Pembelian Air Aqua Galon 2ea office TC Mks Rp 86.000
2. Pembelian Air Galon isi Ulang  4ea  Rp 20.000
3. Pembelian Sticker Untuk di Kantor Rp 21.000</t>
  </si>
  <si>
    <t>PP.0024-20-1024</t>
  </si>
  <si>
    <t xml:space="preserve">Biaya Top Up E-toll Pajero </t>
  </si>
  <si>
    <t>PP.0026-20-1024</t>
  </si>
  <si>
    <t>BR.0014-20-1024</t>
  </si>
  <si>
    <t>Penyelesaian Cash Advance THC Do Lolo port Relokasi Jaminan COC Ex tanto Cahaya V.343 No Reff BP.0009-20-1024</t>
  </si>
  <si>
    <t>202409-015 / JKT 22409-0169</t>
  </si>
  <si>
    <t>BR.0015-20-1024</t>
  </si>
  <si>
    <t>Penyelesaian Cash Advance THC DO Lolo Port Relokasi Lift off Empty, ETC. Jaminan COC 2x20GP-COC Ex tanto terang 2x20 GP No Reff BP.0022-20-1024</t>
  </si>
  <si>
    <t>BR.0016-20-1024</t>
  </si>
  <si>
    <t>BR.0017-20-1024</t>
  </si>
  <si>
    <t xml:space="preserve"> 202410-004 / JKT 22410-0090 MTI SCM</t>
  </si>
  <si>
    <t>Penyelesaian Cash Advance Uang Jalan 1x tronton to SCM Rp 9.500.000 dan 1x tronton to MTI Rp 8.500.000 Ex tanto Terang V.253  No Reff BP.0023-20-1024</t>
  </si>
  <si>
    <t>Penyelesaian CASH ADVANCE UANG JALAN 2x Tronton to MTI @Rp 8.500.000/unit dan 2x Fuso to MTI @Rp 6.500.000/unit SITE EX FLORES MAS V.13 No Reff BP.0028-20-1024</t>
  </si>
  <si>
    <t>Pembelian Terpal A12Korea 8mx12m unit TR-06 B 9594 SYV</t>
  </si>
  <si>
    <t>Cash Advance THC LOLO , Relokasi, Lift off Empty Ex Meratus Sorong MS 156N</t>
  </si>
  <si>
    <t>202410-012 JKT 22410-0150 MTI SCM</t>
  </si>
  <si>
    <t>PP.0027-20-1024</t>
  </si>
  <si>
    <t>1. Biaya Dokumen Bu Herni TC Mks to JKT Rp 30.700
2. Soda Api Rp 15.000
3.Fuel Motor Filano DD 2752 XBG 7082 Km Rp 30.000</t>
  </si>
  <si>
    <t>BR.0018-20-1024</t>
  </si>
  <si>
    <t>Pengembalian Uang Jaminan DO Container  No Reff BP.0022-20-1024</t>
  </si>
  <si>
    <t>202410-001/ JKT 22410-0020 MTI SCM</t>
  </si>
  <si>
    <t>Mks 202409-008 JKT 22409-0110</t>
  </si>
  <si>
    <t>CASH ADVANCE UANG JALAN MKS-MTI SCM SITE EX MERATUS SORONG MS156N</t>
  </si>
  <si>
    <t>BP.0046-20-1024</t>
  </si>
  <si>
    <t>BP.0047-20-1024</t>
  </si>
  <si>
    <t>BP.0048-20-1024</t>
  </si>
  <si>
    <t>BP.0049-20-1024</t>
  </si>
  <si>
    <t>IY 425396</t>
  </si>
  <si>
    <t>PR.0005-20-1024</t>
  </si>
  <si>
    <t>202410-013/ JKT 22410-0176 MTI SCM</t>
  </si>
  <si>
    <t>Pembelian 2 pasang kepala Aki</t>
  </si>
  <si>
    <t>PP.0028-20-1024</t>
  </si>
  <si>
    <t>PP.0029-20-1024</t>
  </si>
  <si>
    <t>1. Fuel Pajero B 2135 SXN Rp 300.000
2. Cuci Mobil Pajero B 2135 SXN  Rp 70.000</t>
  </si>
  <si>
    <t>PP.0030-20-1024</t>
  </si>
  <si>
    <t>BP.0054-20-0924</t>
  </si>
  <si>
    <t>BP.0031-20-0524</t>
  </si>
  <si>
    <t>BP.0032-20-0524</t>
  </si>
  <si>
    <t>PP.0032-20-1024</t>
  </si>
  <si>
    <t>Kimia Farma</t>
  </si>
  <si>
    <t>Pembelian Eye Wash Merk Y-Rins untuk di Hub TC Mks</t>
  </si>
  <si>
    <t xml:space="preserve">Biaya Ops 2x Trailer GTO to Mks @ Rp 7.500.000/Trailer </t>
  </si>
  <si>
    <t>202410-015/ JKT 22410-0185 MTI</t>
  </si>
  <si>
    <t>Cash Advance THC DO, Lolo Relokasi Lift off Empty Ex KM Flores Mas V.17</t>
  </si>
  <si>
    <t>202410-014/ JKT 22410-0162 MTI SCM</t>
  </si>
  <si>
    <t>1. Air Tiket Manado to Mks Rp 1.541.300
2. Air Tiket Gorontalo to MKs Rp 1.533.770
3. Uang Transport 2 Driver @Rp 500.000 Rp 1.000.000</t>
  </si>
  <si>
    <t>202410-011/ JKT 22410-0128</t>
  </si>
  <si>
    <t>CV Mediakom Solusi Integrasi</t>
  </si>
  <si>
    <t>Biaya Maintenance CCTV Meratus</t>
  </si>
  <si>
    <t>1. Pembelian Rak Piring Blue Rp 331.500, 2. Cangkir Lepek untuk tamu Rp 180.000, 3. Biaya Parkir Toko Alpine Indo Makmur Rp 5.000</t>
  </si>
  <si>
    <t xml:space="preserve">Pengisian Fuel Forklift 25 Liter unit FL 13 @ Rp 6.800/ Liter </t>
  </si>
  <si>
    <t xml:space="preserve">PT Catur Putra Harmonis </t>
  </si>
  <si>
    <t>BR.0019-20-1024</t>
  </si>
  <si>
    <t>BR.0020-20-1024</t>
  </si>
  <si>
    <t>Operasional Makassar No Reff BP.0050-20-1024 dan BP.00-20-1024</t>
  </si>
  <si>
    <t>PP.0031-20-1024</t>
  </si>
  <si>
    <t>PP.0033-20-1024</t>
  </si>
  <si>
    <t>PP.0034-20-1024</t>
  </si>
  <si>
    <t>PP.0035-20-1024</t>
  </si>
  <si>
    <t>Pembelian Fuel Pajero B 2155 SXN (oddo 175.473)</t>
  </si>
  <si>
    <t xml:space="preserve">1. Bintang Mode : Aqua Mini 330ml 2Dos, Jolly Tissue 4ea, Kopi kapal api silver, Glade ocean, Baygon 2ea, Torabika jahe susu 2ea, maman lemon refill 2ea, Tisu Paseo, Good Day 1pack, Gula sariwangi 2ea Rp 467.300
2. Biaya Parkir Mobill Rp 5.000 </t>
  </si>
  <si>
    <t>BP.0050-20-1024</t>
  </si>
  <si>
    <t>BP.0051-20-1024</t>
  </si>
  <si>
    <t>BP.0052-20-1024</t>
  </si>
  <si>
    <t>BP.0053-20-1024</t>
  </si>
  <si>
    <t>BP.0054-20-1024</t>
  </si>
  <si>
    <t>BP.0055-20-1024</t>
  </si>
  <si>
    <t>BP.0056-20-1024</t>
  </si>
  <si>
    <t>BP.0057-20-1024</t>
  </si>
  <si>
    <t>JA 483102</t>
  </si>
  <si>
    <t>pengisian fuel forklift 35liter unit FL 19</t>
  </si>
  <si>
    <t>Biaya Press ban dan pembelian ban lidah unit MT 07</t>
  </si>
  <si>
    <t>Biaya pemasangan ban dan impek unit MT 04</t>
  </si>
  <si>
    <t>Uang jalan tronton Mks to Luwu unit TR 09</t>
  </si>
  <si>
    <t>202410-019 JKT 22410-0214 LSA</t>
  </si>
  <si>
    <t>Cash advance THC Do Lolo ex Meratus gorontalo Ms157N.</t>
  </si>
  <si>
    <t>202410-016 JKT 22410-0173 MTI</t>
  </si>
  <si>
    <t>pembelian  Double foam, sign acrylic, whiye board, laminanting, print stiker</t>
  </si>
  <si>
    <t>Bu Farida/ Pondok idaman 9</t>
  </si>
  <si>
    <t>Biaya Akomodasi Kas Bu Farida 02-11-2024 s/d 03-12-2024 Rp 2.300.000 dan Biaya Administrasi Rp 2.500</t>
  </si>
  <si>
    <t>2024 November</t>
  </si>
  <si>
    <t>BP.0001-20-1124</t>
  </si>
  <si>
    <t>2024 NOVEMBER</t>
  </si>
  <si>
    <t>PP.0001-20-1124</t>
  </si>
  <si>
    <t>31/11/2024</t>
  </si>
  <si>
    <t>202410-017 JKT 22410-0216</t>
  </si>
  <si>
    <t>BP.0058-20-1024</t>
  </si>
  <si>
    <t>BP.0059-20-1024</t>
  </si>
  <si>
    <t>BP.0060-20-1024</t>
  </si>
  <si>
    <t>Bunga bank periode Oktober 2024</t>
  </si>
  <si>
    <t>Pajak periode Oktober 2024</t>
  </si>
  <si>
    <t>Biaya Admin Oktober 2024</t>
  </si>
  <si>
    <t>BP.0061-20-1024</t>
  </si>
  <si>
    <t>BR.0021-20-1024</t>
  </si>
  <si>
    <t>BR.0001-20-1124</t>
  </si>
  <si>
    <t>BP.0002-20-1124</t>
  </si>
  <si>
    <t>BP.0003-20-1124</t>
  </si>
  <si>
    <t>BP.0004-20-1124</t>
  </si>
  <si>
    <t>BP.0005-20-1124</t>
  </si>
  <si>
    <t>BP.0006-20-1124</t>
  </si>
  <si>
    <t>BP.0007-20-1124</t>
  </si>
  <si>
    <t>BP.0008-20-1124</t>
  </si>
  <si>
    <t>BP.0009-20-1124</t>
  </si>
  <si>
    <t>BP.0010-20-1124</t>
  </si>
  <si>
    <t>Operasional Makassar No Reff BP.0001-20-1124 s.d BP.0009-20-1124</t>
  </si>
  <si>
    <t xml:space="preserve">Reimburse off petty cash </t>
  </si>
  <si>
    <t>PR.0001-20-1124</t>
  </si>
  <si>
    <t>IY 425398</t>
  </si>
  <si>
    <t>1. Pembelian Air Aqua Galon 2ea Rp86.000
2.  Pembelian Air Galon isi Ulang 3ea Rp31.500
3.  Biaya House keeping Kantor Rp 256.000</t>
  </si>
  <si>
    <t>PP.0002-20-1124</t>
  </si>
  <si>
    <t>Internal TC Mks/fitri</t>
  </si>
  <si>
    <t>PP.0003-20-1124</t>
  </si>
  <si>
    <t>Biaya Toll (Pulang Pergi dari Mess TC Mks ke Bandara Sultan Hasanuddin with CEO PT TC Pak ismail)</t>
  </si>
  <si>
    <t>PP.0004-20-1124</t>
  </si>
  <si>
    <t>PP.0005-20-1124</t>
  </si>
  <si>
    <t>Pengisian Fuel Pajero B 2135 SXN (175.815 Oddo)</t>
  </si>
  <si>
    <t>BR.0002-20-1124</t>
  </si>
  <si>
    <t>Penyelesaian Cash Advance THC DO, LOLO Port, Relokasi, Lift off Empty, ETC 1x20DG dan 2x20GP Ex KM Flores Mas V13 No Reff BP.0027-20-1024</t>
  </si>
  <si>
    <t>PP.0006-20-1124</t>
  </si>
  <si>
    <t>1. Pengisian Air Aqua Galon Office 1ea Rp 43.000
2. Pengisian Air galon isi ulang Mess Driver 4 Galon @Rp 5.000/Galon  Rp20.000</t>
  </si>
  <si>
    <t>Reimburse Off Petty Cash 05-11-2024</t>
  </si>
  <si>
    <t>Ibu Farida</t>
  </si>
  <si>
    <t>Pembelian Isi Token untuk Kos Bu Farida (Pondok Idaman) Rp 200.000 + Biaya Administrasi Rp 3.500 ,  Rp 50.000 + Biaya Administrasi Rp 3.500</t>
  </si>
  <si>
    <t>Cash Advance THC Do Lolo Port Relokasi, Jaminan Coc Ex Tanto Tenang V.255</t>
  </si>
  <si>
    <t>202410-020/ JKT 22410-0208 MTI SCM</t>
  </si>
  <si>
    <t>Storage Cargo Rp 95.000 dan Biaya Administrasi Rp 20.000</t>
  </si>
  <si>
    <t>202411-001 JKT 22411-006 SCM</t>
  </si>
  <si>
    <t>TC Makassar/Ariyandi</t>
  </si>
  <si>
    <t>Mks 202409-001 JKT 22409-0111 MLB</t>
  </si>
  <si>
    <t>202409-001 JKT 22409-0111 MLB</t>
  </si>
  <si>
    <t>PP.0007-20-1124</t>
  </si>
  <si>
    <t xml:space="preserve"> Biaya pemasangan ban 2ea unit TR 08</t>
  </si>
  <si>
    <t>IY 425399</t>
  </si>
  <si>
    <t>BP.0011-20-1124</t>
  </si>
  <si>
    <t>BP.0012-20-1124</t>
  </si>
  <si>
    <t>BP.0013-20-1124</t>
  </si>
  <si>
    <t>BP.0014-20-1124</t>
  </si>
  <si>
    <t>Cash Advance Uang Jalan 2xFuso dan 1x Tronton Ex Tanto Tenang V.255</t>
  </si>
  <si>
    <t>2024011-002/ JKT 22411-0039 MTI SCM</t>
  </si>
  <si>
    <t>BP.0055-20-0924</t>
  </si>
  <si>
    <t>PP.0008-20-1124</t>
  </si>
  <si>
    <t>Pembayaran Laminating MSD, ISO, dan HSEC 3 Lembar @Rp 5.000/Lembar</t>
  </si>
  <si>
    <t>1. Biaya Administrasi 2.900 CV Jaya Permai Lestari No Reff BP.0004-20-0924
2. Biaya Administrasi 2.900 PT Catur Putra Harmonis No Reff BP.0002-20-0924
3. Biaya Parkir Motor Rp 3.000 dan Mobil Rp 5.000 bank mandiri 02/09/2024 2karcis 
4. Biaya Parkir Mobil Bank Mandiri dan Jamensons 2karcis @Rp 5.000
5. Alat Rumah tangga kantor: Kaos Tangan, Sendok makan, kran tembok BIG, Kran tbk 2ea, sealtape, spin mon (Pel dan Tempat), Sapu Rp 658.500</t>
  </si>
  <si>
    <t>BR.0003-20-1124</t>
  </si>
  <si>
    <t>Operasional Makassar No Reff BP.0011-20-1124 s.d BP.0015-20-1124</t>
  </si>
  <si>
    <t>ZL 629700</t>
  </si>
  <si>
    <t>BP.0015-20-1124</t>
  </si>
  <si>
    <t>1. Pembelian 2 Aki + Diskon Rp 200.000 Rp 1.935.135
2. PPn 11% Rp 212.865</t>
  </si>
  <si>
    <t>PP.0009-20-1124</t>
  </si>
  <si>
    <t>1. Pengiriman Dokumen Mks to JKT ke Pak Andi Rp 30.700
2. Biaya parkir mobil Bank Mandiri  Rp5.000</t>
  </si>
  <si>
    <t>Kos Nikel/Pak Morgan</t>
  </si>
  <si>
    <t>Biaya Akomodasi Tempat tinggal (Kos) an Morgan</t>
  </si>
  <si>
    <t>TC Mks/Ibu Farida</t>
  </si>
  <si>
    <t>Pembelian Tiket Pesawat Mks to Gorontalo an Farida Andayani + Biaya Transaksi Rp 1.000</t>
  </si>
  <si>
    <t>David</t>
  </si>
  <si>
    <t>1. Biaya Pemasangan Ban 4ea unit B 9594 SYV (TR-06) Rp 160.000
2. Pembelian Lidah Baru + Press Ban</t>
  </si>
  <si>
    <t xml:space="preserve">Biaya Pemasangan Ban 4ea  unit B 9499 SYV (MT-05) </t>
  </si>
  <si>
    <t>TC Makassar/Fitri</t>
  </si>
  <si>
    <t xml:space="preserve">Biaya Storage Cargo Shipment Water Sample PO 20174 </t>
  </si>
  <si>
    <t>202411-004/ JKT 22411-0019 SCM</t>
  </si>
  <si>
    <t>Cash Advance THC, DO ,lolo port, relokasi lift off Ex meratus Gorontalo MS 159N</t>
  </si>
  <si>
    <t>202411-003 JKT 22411-0042 MTI SCM</t>
  </si>
  <si>
    <t>202411-006 JKT 22411-0054 MMS</t>
  </si>
  <si>
    <t>Tambahan Uang jalan unit PM 54 MTI site to Pani Site (Lanjutan Ex Shipment Mks-Mti For Mti to Pani)</t>
  </si>
  <si>
    <t>PP.0010-20-1124</t>
  </si>
  <si>
    <t>Pembelian Fuel Motor operasional Vario B 4761 SUD (oddo 9180 KM)</t>
  </si>
  <si>
    <t>BR.0004-20-1124</t>
  </si>
  <si>
    <t>Penyelesaian CASH ADVANCE THC PORT,ETC EX FLORES MAS V.15 No Reff BP.0043-20-1024</t>
  </si>
  <si>
    <t>Cash advance Uang jalan unit 1xFuso ex Meratus gorontalo Ms 157N (pas tidak ad cashback)</t>
  </si>
  <si>
    <t>Cash Advance Uang Jalan an Pak akmaruddin dan Pak Royke (2x Trailer @ Rp 9.500.000/unit dan Helper Rp 700.000) Ex KM Flores Mas V.17 (Pas tidak ad cashback)</t>
  </si>
  <si>
    <t>1. Pembelian Ban dalam 3ea unit B 9130 SYW (TR-09) Rp 1.050.000
2. Pembelian Lidah Ban 3ea unit B 9130 SYW (TR-09)Rp 450.000
3. Biaya Pemasangan Ban 3ea unit B 9130 SYW (TR-09) Rp 120.000</t>
  </si>
  <si>
    <t>Reimburse Off Petty cash 11-11-2024</t>
  </si>
  <si>
    <t>1. Fuel Pajero B 2135 SXN oddo 176.137 Rp 300.000
2. Top Up E-toll 11-11-2024  Rp 300.000</t>
  </si>
  <si>
    <t>PP.0011-20-1124</t>
  </si>
  <si>
    <t>Penyelesaian Cash Advance Pembelian PPE Request tim Morowali (Pak Hilal) Safety shdioes Rp 585.000, safety glasess Rp 22.000, Life Jacket Rp 289.000,Tali Kacamata Rp 29.900, By Penanganan Rp 1.000 dan Biaya layanan Rp 1.000, Ongkir Rp 123.000 - Diskon Rp 96.390  vest for work at Tetty No Reff BP.0055-20-0924</t>
  </si>
  <si>
    <t>Penyelesaian Cash Advance Uang Jalan 2x Fuso to Mti @6.500.000/unit, 1x Fuso SCM Rp 6.500.000 dan Tronton to Mti 8 Rp .500.000  unit Ex Flores Mas V 15 No Reff BP.0045-20-1024</t>
  </si>
  <si>
    <t>PP.0012-20-1124</t>
  </si>
  <si>
    <t>PP.0013-20-1124</t>
  </si>
  <si>
    <t>202411-007 Various</t>
  </si>
  <si>
    <t>TC Mks/David</t>
  </si>
  <si>
    <t>Mobilisasi unit ST-11 Hub Makassar to Hub Gorontalo</t>
  </si>
  <si>
    <t>TC Mks/Morgan</t>
  </si>
  <si>
    <t xml:space="preserve">Biaya 3xLabour Rework Container EX Tanto Terang V.255 </t>
  </si>
  <si>
    <t>202411-002/ JKT 22411-0039</t>
  </si>
  <si>
    <t>Pembelian Token Listrik untuk Pemakaian kos an Morgan 67.4 Kwh</t>
  </si>
  <si>
    <t>pembelian sepatu safety (steel Hor) untuk karyawan an syahril + Biaya Transaksi Rp 2.500</t>
  </si>
  <si>
    <t>1. Pembelian Tali tambang 1Roll  Rp 336.000
2. Pembelian Gembok untuk Container Rp 73.000
3. Biaya Admin Rp 2.500</t>
  </si>
  <si>
    <t xml:space="preserve">Pembelian Spion Hino (kiri) 1ea </t>
  </si>
  <si>
    <t>Yadi/ Kumala Motor Sejahtera</t>
  </si>
  <si>
    <t>PR.0002-20-1124</t>
  </si>
  <si>
    <t>PR.0003-20-1124</t>
  </si>
  <si>
    <t>IY 425400</t>
  </si>
  <si>
    <t>PP.0014-20-1124</t>
  </si>
  <si>
    <t>1. Pembelian Air galon isi ulang mess driver 4ea  Rp 32.000
2. Pembelian Air Aqua galon 2ea untuk office TC Mks Rp 105.800
3. Biaya Parkir bank mandiri 2ea Rp 10.000</t>
  </si>
  <si>
    <t>BP.0016-20-1124</t>
  </si>
  <si>
    <t>BP.0017-20-1124</t>
  </si>
  <si>
    <t>BP.0018-20-1124</t>
  </si>
  <si>
    <t>BP.0019-20-1124</t>
  </si>
  <si>
    <t>BP.0020-20-1124</t>
  </si>
  <si>
    <t>BP.0021-20-1124</t>
  </si>
  <si>
    <t>BP.0022-20-1124</t>
  </si>
  <si>
    <t>BP.0023-20-1124</t>
  </si>
  <si>
    <t>BP.0024-20-1124</t>
  </si>
  <si>
    <t>BP.0025-20-1124</t>
  </si>
  <si>
    <t>BP.0026-20-1124</t>
  </si>
  <si>
    <t>BP.0027-20-1124</t>
  </si>
  <si>
    <t>1. Pembelian Spare Part 2 Service Forklift FL 13 dan FL 19
2. Biaya Labour Mekanik dan Millage Rp 1.300.000</t>
  </si>
  <si>
    <t>Cash Advance Pembelian Drum unit 8ea @ Rp 330.000/ea</t>
  </si>
  <si>
    <t>Pengisian Fuel Forklift untuk unit FL 19 dan FL 13</t>
  </si>
  <si>
    <t xml:space="preserve">Pembelian Tiket Pesawat Gorontalo to Mks </t>
  </si>
  <si>
    <t>TC Makassar/fitri</t>
  </si>
  <si>
    <t>Cash Advance Uang jalan 3xtronton @Rp 8.500.000/tronton, 2xFuso @Rp 6.500.000/Fuso ex Meratus Gorontalo MS159N</t>
  </si>
  <si>
    <t>202411-005/ JKT 22411-0078 MTI SCM</t>
  </si>
  <si>
    <t>BR.0005-20-1124</t>
  </si>
  <si>
    <t>Penyelesaian Cash Advance Uang jalan 2x Fuso to SCM @ Rp 6.500.000/Fuso, 3x Tronton to MTI @Rp 8.500.000/Tronton Ex Km Meratus sorong V.MS154N. No Reff BP.0039-20-1024</t>
  </si>
  <si>
    <t>1. Pembayaran Tilang STNK unit (B 9499 SYV) Rp 150.000
2. Pembayaran Tilang KIR unit (B 9130 SYW) Rp 200.000</t>
  </si>
  <si>
    <t xml:space="preserve">Cash Advance Pembelian Terpal a3 Korea unit MT 06 </t>
  </si>
  <si>
    <t>Biaya Ganti Ban ori 3set unit MT 06 (B 9919 SYV)</t>
  </si>
  <si>
    <t>BR.0006-20-1124</t>
  </si>
  <si>
    <t>BP.0028-20-1124</t>
  </si>
  <si>
    <t>BP.0029-20-1124</t>
  </si>
  <si>
    <t>BP.0030-20-1124</t>
  </si>
  <si>
    <t>BP.0031-20-1124</t>
  </si>
  <si>
    <t>BP.0032-20-1124</t>
  </si>
  <si>
    <t>BP.0033-20-1124</t>
  </si>
  <si>
    <t>BP.0034-20-1124</t>
  </si>
  <si>
    <t>JA 483103</t>
  </si>
  <si>
    <t>202411-002/ JKT 22411-0039 MTI SCM</t>
  </si>
  <si>
    <t>2x Labour untuk Bongkar di SCM Kendari @Rp 250.000/Labour</t>
  </si>
  <si>
    <t xml:space="preserve">Cash Advance THC DO LOLO port, Relokasi, lift off empty Ex Meratus Sorong V MS160N </t>
  </si>
  <si>
    <t>202411-008/JKT 22411-0075 MTI SCM</t>
  </si>
  <si>
    <t>BP.0035-20-1124</t>
  </si>
  <si>
    <t xml:space="preserve">Operasional Makassar No Reff BP.0029-20-1124 </t>
  </si>
  <si>
    <t>PP.0015-20-1124</t>
  </si>
  <si>
    <t>1. Pembelian Air galon isi ulang mess driver 4ea  Rp 40.000
2. Pembelian Air Aqua galon 1ea untuk office TC Mks Rp 43.000
3. Pembelian Balon Lampu untuk Hub Mks 2ea Rp 80.000</t>
  </si>
  <si>
    <t>PP.0016-20-1124</t>
  </si>
  <si>
    <t>1. Pembelian Fuel Pajero B 2135 SXN Oddo 176.528  Rp 300.000
2. Pembayaran Cuci Mobil Pajero (Cuci Hidrolik) Rp 100.000
3. Pembayaran Top Up E-toll Rp 50.000</t>
  </si>
  <si>
    <t>Return Pembelian Spare Part 2 Service Forklift FL 13 dan FL 19 No Reff BP.0012-20-1024</t>
  </si>
  <si>
    <t>Reimburse Off Petty Cash 18-11-2024</t>
  </si>
  <si>
    <t>Fitri/Junaidi</t>
  </si>
  <si>
    <t>202411-002 JKT 22411-0039 MTI SCM</t>
  </si>
  <si>
    <t>PP.0017-20-1124</t>
  </si>
  <si>
    <t>BR.0008-20-1124</t>
  </si>
  <si>
    <t xml:space="preserve">Operasional Makassar No Reff BP.0036-20-1124 dan BP.0037-20-1124 </t>
  </si>
  <si>
    <t>PP.0018-20-1124</t>
  </si>
  <si>
    <t>PP.0019-20-1124</t>
  </si>
  <si>
    <t>BR.0009-20-1124</t>
  </si>
  <si>
    <t xml:space="preserve">Operasional Makassar No Reff BP.0038-20-1124 dan BP.0039-20-1124 </t>
  </si>
  <si>
    <t xml:space="preserve">Cash Advance Uang Jalan 2x Tronton dan 5x Fuso Ex Meratus Sorong V MS160N </t>
  </si>
  <si>
    <t>202411-009/ JKT 22411-0115 MTI SCM</t>
  </si>
  <si>
    <t>BR.0010-20-1124</t>
  </si>
  <si>
    <t xml:space="preserve">Operasional Makassar No Reff BP.0040-20-1024 </t>
  </si>
  <si>
    <t>BP.0036-20-1124</t>
  </si>
  <si>
    <t>BP.0037-20-1124</t>
  </si>
  <si>
    <t>BP.0038-20-1124</t>
  </si>
  <si>
    <t>BP.0039-20-1124</t>
  </si>
  <si>
    <t>BP.0040-20-1124</t>
  </si>
  <si>
    <t>JA 483104</t>
  </si>
  <si>
    <t>AM 321601</t>
  </si>
  <si>
    <t>PR.0004-20-1124</t>
  </si>
  <si>
    <t>PP.0020-20-1124</t>
  </si>
  <si>
    <t>1. Pembelian Fuel Pajero B 2135 SXN  Rp 300.000
2. Pembelian Sapu lidi 2pcs Rp 83.000
3. Biaya Parkir Bank Mandiri Rp 10.000</t>
  </si>
  <si>
    <t xml:space="preserve">Pengisian Pulsa Orbit Telkomsel dan Biaya transaksi Rp 202.000 untuk 150GB
</t>
  </si>
  <si>
    <t>Orbit Telkomsel</t>
  </si>
  <si>
    <t>Penyelesaian Cash advance THC Do Lolo ex Meratus gorontalo Ms157N No Reff BP.0009-20-1124</t>
  </si>
  <si>
    <t>BR.0011-20-1124</t>
  </si>
  <si>
    <t>PP.0021-20-1124</t>
  </si>
  <si>
    <t>PP.0022-20-1124</t>
  </si>
  <si>
    <t>PT Ivana Gerak Semesta</t>
  </si>
  <si>
    <t>Biaya Pengambilan Barang Eye Wash dari JKT (Pak Weleem B)</t>
  </si>
  <si>
    <t>PP.0023-20-1124</t>
  </si>
  <si>
    <t>PP.0024-20-1124</t>
  </si>
  <si>
    <t>internal TC Mks</t>
  </si>
  <si>
    <t>1. Pembelian Air galon isi ulang mess driver 4ea  Rp 20.000
2. Pembelian Air Aqua galon 1ea untuk office TC Mks Rp 43.000</t>
  </si>
  <si>
    <t>Cash Advance Uang Jalan unit Hub Mks-Gorontalo Pani Site 4xtronton @Rp 9.500.000/unit</t>
  </si>
  <si>
    <t>Biaya Storage Cargo Shipment Waste Water Sample dan Surface Water Sample</t>
  </si>
  <si>
    <t>202411-012 JKT 22411-0108 SCM</t>
  </si>
  <si>
    <t>Cash Advance Uang Jalan 2x fuso dan 1x Tronton Ex Meratus Gorontalo V MS161N</t>
  </si>
  <si>
    <t>Cash Advance THC DO Lolo Port, Relokasi, Lift Off Empty ETC 1x40 HC COC Ex Meratus Gorontalo V MS161N</t>
  </si>
  <si>
    <t>202411-010/ JKT 22411-0113 MTI SCM</t>
  </si>
  <si>
    <t>Biaya Pemasangan Ban 4ban Rp 240.000; Biaya Tambal Ban (Spare Tire) 1ea Rp 60.000; Pembelian Lidah Baru 3pcs Rp 300.000; Biaya Rolling ban 2ea; Biaya Ganti Ban Rp 50.000</t>
  </si>
  <si>
    <t>Biaya Acara Anniversary PT Trans Continent yang ke 21 tahun With Team TC Mks</t>
  </si>
  <si>
    <t xml:space="preserve">1. Pembelian Sekring + Soket unit MT 04 Rp 23.000 
2. Pembelian Mata Gerinda untuk Dikantor Rp 68.000  </t>
  </si>
  <si>
    <t>BR.0012-20-1124</t>
  </si>
  <si>
    <t xml:space="preserve">Operasional Makassar No Reff BP.0041-20-1124 dan BP.0047-20-1124 </t>
  </si>
  <si>
    <t>BP.0041-20-1124</t>
  </si>
  <si>
    <t>BP.0042-20-1124</t>
  </si>
  <si>
    <t>BP.0043-20-1124</t>
  </si>
  <si>
    <t>BP.0044-20-1124</t>
  </si>
  <si>
    <t>BP.0045-20-1124</t>
  </si>
  <si>
    <t>BP.0046-20-1124</t>
  </si>
  <si>
    <t>BP.0047-20-1124</t>
  </si>
  <si>
    <t>PP.0025-20-1124</t>
  </si>
  <si>
    <t>PP.0026-20-1124</t>
  </si>
  <si>
    <t>JA 483105</t>
  </si>
  <si>
    <t>JA 483106</t>
  </si>
  <si>
    <t>202411-016 JKT 22411-0143 PBT</t>
  </si>
  <si>
    <t>202411-011/ JKT 22411-0144 MTI SCM</t>
  </si>
  <si>
    <t xml:space="preserve"> 202411-005 JKT 22411-0078 MTI SCM</t>
  </si>
  <si>
    <t>Penyelesaian Cash Advance Uang jalan 3xtronton @Rp 8.500.000/tronton, 2xFuso @Rp 6.500.000/Fuso ex Meratus Gorontalo MS159N No Reff BP.0035-20-1124</t>
  </si>
  <si>
    <t>BR.0013-20-1124</t>
  </si>
  <si>
    <t>BR.0014-20-1124</t>
  </si>
  <si>
    <t>Pengembalian Uang Jaminan COC Container  Ex Tanto Tenang V.255 No Reff BP.0013-20-1124</t>
  </si>
  <si>
    <t>Reimburse off Petty Cash 25-11-2024</t>
  </si>
  <si>
    <t xml:space="preserve">Biaya Las Knalpot dan Bubut Twist lock Unit PM 33 </t>
  </si>
  <si>
    <t>Cash Advance Perlengkapan Unit (Pembelian Terpal 8x12 2lembar dan Uk 4x6 1 Lembar; Jerigen) Untuk Unit PM 33 (B 9205 WO) dan PM 56 (B 9784 SEI)</t>
  </si>
  <si>
    <t xml:space="preserve">Minyak Rem jumbo 5 botol @Rp 70.000/botol untuk unit PM 33 </t>
  </si>
  <si>
    <t>BP.0048-20-1124</t>
  </si>
  <si>
    <t>BP.0049-20-1124</t>
  </si>
  <si>
    <t>BP.0050-20-1124</t>
  </si>
  <si>
    <t>BP.0051-20-1124</t>
  </si>
  <si>
    <t>AM 321602</t>
  </si>
  <si>
    <t>PP.0027-20-1124</t>
  </si>
  <si>
    <t xml:space="preserve">1. Biaya Top Up E-toll 28-11-2024 Rp 300.000
2. Biaya parkir Bank Mandiri Mobil Rp 5.000 dan Motor Rp 3.000 </t>
  </si>
  <si>
    <t>PR.0005-20-1124</t>
  </si>
  <si>
    <t>PP.0028-20-1124</t>
  </si>
  <si>
    <t>E-Money dan Bank Mandiri</t>
  </si>
  <si>
    <t>Jovan/Ariyandi</t>
  </si>
  <si>
    <t xml:space="preserve">1. Karet Pamkopling Head 8ea Rp 120.000 
2. 1set Salaman Gondengan Rp 175.000  </t>
  </si>
  <si>
    <t>Pembelian 4jerigen Unit Rescue Hub Mks - Hub GTO</t>
  </si>
  <si>
    <t>Pembelian Pompa Minya Eletrik unit TR 08 (B 9128 SYW)</t>
  </si>
  <si>
    <t>Pembelian Ban dalam baru + Lidah ban dan Biaya Pemasangan Ban unit TR 12 ( B 9330 SYW)</t>
  </si>
  <si>
    <t>1. Pembelian Pompa Minyak Elektrik Rp 525.000 
2. Pembelian Selang untuk mengisi Fuel 6 meter Rp 162.000  untuk unit MT 03 (B 9492 SYV)</t>
  </si>
  <si>
    <t>Pembelian Balon Lampu mobil MT 03 (B 9492 SYV)</t>
  </si>
  <si>
    <t>Syahril/Fitri</t>
  </si>
  <si>
    <t>Pembelian Ban dalam baru + Lidah ban dan Biaya Pemasangan Ban unit Forklift FL 13</t>
  </si>
  <si>
    <t>Rudy</t>
  </si>
  <si>
    <t>Pembelian Kabel Aki Pararel unit MT 06 (B 9920 SYV)</t>
  </si>
  <si>
    <t>SYD Tehnik/Fitri</t>
  </si>
  <si>
    <t xml:space="preserve">Biaya Cuci AC 6unit Office TC Makassar dan Mess Driver </t>
  </si>
  <si>
    <t>1. Biaya Akomodasi Ibu Farida selama sebulan Rp 2.300.000 
2. Biaya Administrasi/ Biaya Transaksi Rp 2.900</t>
  </si>
  <si>
    <t>Handling Ops 2 Unit Mobile Crusheer Pelabuhan Mks Ex Roro Mahardika Kirana</t>
  </si>
  <si>
    <t>Escort Ops 2 Unit Crusher unit PM 33 (B 9205 WO) dan PM 56 ( B 9784 SEI)</t>
  </si>
  <si>
    <t>202411-015 JKT 22411-0111 MMI</t>
  </si>
  <si>
    <t>202411-015/ JKT 22411-0111 MMI</t>
  </si>
  <si>
    <t>202411-013 JKT 22411-0129 MTI SCM</t>
  </si>
  <si>
    <t>Cash Advance THC DO Lolo Port Relokasi, Lift off Empty EX meratus Sorong V.MS162N</t>
  </si>
  <si>
    <r>
      <t xml:space="preserve">Kekurangan Cash Advance Perlengkapan Unit PM 33 dan PM 56 </t>
    </r>
    <r>
      <rPr>
        <b/>
        <sz val="10"/>
        <rFont val="Arial"/>
        <family val="2"/>
      </rPr>
      <t>(Pembelian Terpal 8x12M 2lembar Rp 3.132.000; Pembelian Rechet Tie down 5set Rp 2.330.000; Pembelian Jerigen 29Ea unit PM 33 Rp 1.595.000)</t>
    </r>
    <r>
      <rPr>
        <sz val="10"/>
        <rFont val="Arial"/>
        <family val="2"/>
      </rPr>
      <t xml:space="preserve"> No Reff BP.0051-20-1124</t>
    </r>
  </si>
  <si>
    <t xml:space="preserve">Pembelian Gembok untuk 3 unit Container Rp 63.000; Cutter Rp 19.000; Mata Cutter Rp 8.000; Gunting 2ea Rp 24.000; Pembelian Air Aqua Galon 2galon Rp 105.800 </t>
  </si>
  <si>
    <t>PP.0029-20-1124</t>
  </si>
  <si>
    <t>Pembelian Aqua galon mini 2 dosRp 96.000; Kopi Kapal api 3ea Rp 155.400; gula 3ea Rp 46.500; tisu nice Rp 19.500; Top Kopi Rp 24.600; Luwak white koffie Rp 13.700; susu Frisian Flag Rp 19.800; Hit 2ea Rp 67.000; pengharum AC Bagus 3ea Rp 39.600; Pengharum AC melon 1 Rp 13.200; Pengharum AC lavender Rp 13.200; ABC Mocca Rp 17.600; Teh clup Sosro Rp 22.500; Tisu basah paseo 1ea Rp 10.880; pengharum ruangan Fresly Rp 19.200 dan Glade Ocea Rp 28.500</t>
  </si>
  <si>
    <t>BR.0015-20-1124</t>
  </si>
  <si>
    <t>PP.0030-20-1124</t>
  </si>
  <si>
    <t xml:space="preserve">Fuel Motor Vario B 4761 SUD </t>
  </si>
  <si>
    <t>Penyelesaian CASH ADVANCE UANG JALAN 2x Fuso to SCM SITE EX MERATUS SORONG MS156N No Reff BP.0049-20-1024</t>
  </si>
  <si>
    <t>BR.0001-20-1224</t>
  </si>
  <si>
    <t>BR.0016-20-1124</t>
  </si>
  <si>
    <t>BR.0017-20-1124</t>
  </si>
  <si>
    <t>BR.0018-20-1124</t>
  </si>
  <si>
    <t>BR.0019-20-1124</t>
  </si>
  <si>
    <t>BP.0052-20-1124</t>
  </si>
  <si>
    <t>BP.0053-20-1124</t>
  </si>
  <si>
    <t>BR.0020-20-1124</t>
  </si>
  <si>
    <t>Biaya Admin November 2024</t>
  </si>
  <si>
    <t>Bunga bank periode November 2024</t>
  </si>
  <si>
    <t>Pajak periode November 2024</t>
  </si>
  <si>
    <t>2024 Desember</t>
  </si>
  <si>
    <t>PENYELESAIAN CASH ADVANCE CHC,LOLO PORT, PENUMPUKAN MASA I.1 SHIPMENT 1X20DG-COC DAN 2X20 GP COC, RELOKASI TRIP 1 DAN 2 EX MERATUS MAMIRI MS129N No Reff BP.0011-20-0624</t>
  </si>
  <si>
    <t>PENYELESAIAN CASH ADVANCE THC PORT,ETC EX MERATUS SORONG V.MS134N NO REFF BP.0006-20-0724</t>
  </si>
  <si>
    <t>Penyelesaian Cash Advance THC DO, Lolo Relokasi Lift off Empty Ex KM Flores Mas V.17 No Reff BP.0055-20-1024</t>
  </si>
  <si>
    <t>Penyelesaian Cash Advance THC Do Lolo Port Relokasi, Jaminan Coc Ex Tanto Tenang V.255 No Reff BP.0013-20-1124</t>
  </si>
  <si>
    <t>BR.0002-20-1224</t>
  </si>
  <si>
    <t>Penyelesaian Cash Advance THC, Lolo, Relokasi,  ETC 6x20 GP, 1x21, 1x21 DG EX Meratus manado V. NS135N No Reff BP.0018-20-0724</t>
  </si>
  <si>
    <t>JA 483107</t>
  </si>
  <si>
    <t>BP.0001-20-1224</t>
  </si>
  <si>
    <t>BP.0002-20-1224</t>
  </si>
  <si>
    <t>BP.0003-20-1224</t>
  </si>
  <si>
    <t>BP.0004-20-1224</t>
  </si>
  <si>
    <t>BP.0005-20-1224</t>
  </si>
  <si>
    <t>BP.0006-20-1224</t>
  </si>
  <si>
    <t>BP.0007-20-1224</t>
  </si>
  <si>
    <t>BP.0008-20-1224</t>
  </si>
  <si>
    <t>BP.0009-20-1224</t>
  </si>
  <si>
    <t>BP.0010-20-1224</t>
  </si>
  <si>
    <t>BP.0011-20-1224</t>
  </si>
  <si>
    <t>BP.0012-20-1224</t>
  </si>
  <si>
    <t>BP.0013-20-1224</t>
  </si>
  <si>
    <t>BP.0014-20-1224</t>
  </si>
  <si>
    <t>BR.0003-20-1224</t>
  </si>
  <si>
    <t>BR.0004-20-1224</t>
  </si>
  <si>
    <t>Penyelesaian Cash Advance Pembelian Drum unit 8ea @ Rp 307.500/ea BP.0029-20-1124</t>
  </si>
  <si>
    <t>Penyelesaian Cash Advance Pembelian Terpal A12 Korea 8x12m Rp 1.392.000 dan Terpal A12 Korea 8x10m Rp 1.160.000  unit MT 06 No Reff BP.0033-20-1124</t>
  </si>
  <si>
    <t>DESEMBER, PERIODE 2024</t>
  </si>
  <si>
    <t>Ending Balance Desember 31 st  2024</t>
  </si>
  <si>
    <t>Reimburse Off Petty Cash 02-12-2024</t>
  </si>
  <si>
    <t>PLN Perbayar/Fitri</t>
  </si>
  <si>
    <t>Pembelian Pengisian Token Kos di pondok idaman an ibu Farida  dan Biaya transaksi</t>
  </si>
  <si>
    <t>Biaya Tambal ban Rp 60.000 dan Pembelian Lidah ban baru Rp 100.000 unit TR 08</t>
  </si>
  <si>
    <t xml:space="preserve">Cash Advance Uang jalan EX Meratus Sorong MS162N 5x40 HC unit 7xFuso @Rp 6.500.000/unit to MTI SCM dan 3xTronton @Rp 9.500.000/unit to scm </t>
  </si>
  <si>
    <t xml:space="preserve">Operasional Makassar No Reff BP.0048-20-1124 dan BP.0014-20-1224 </t>
  </si>
  <si>
    <t>BR.0005-20-1224</t>
  </si>
  <si>
    <t xml:space="preserve">Operasional Makassar No Reff BP.0015-20-1124 s/d BP.0018-20-1224 </t>
  </si>
  <si>
    <t>202411-014/ JKT 22412-0010 MTI SCM</t>
  </si>
  <si>
    <t>Kekurangan Uang Jalan Shipment Makassar-Kendari EX Tanto Terang V.255 No Reff BP.0015-20-1124</t>
  </si>
  <si>
    <t xml:space="preserve">1. Pembelian air Aqua Galon untuk kantor 2ea Rp 106.000
2. Pembelian Air galon isi ulang untuk mess driver 3ea Rp 34.000 </t>
  </si>
  <si>
    <t>2024 DESEMBER</t>
  </si>
  <si>
    <t>PP.0001-20-1224</t>
  </si>
  <si>
    <t>1. Pengiriman Dokumen Mks to JKT ke Pak Andi Rp 30.700
2. Pembelian Fuel Motor Filano DD 2752 XBG untuk pengiriman Dokumen Rp30.000 
3. Biaya Parkir Mobil Bank mandiri Rp5.000</t>
  </si>
  <si>
    <r>
      <t xml:space="preserve">1. Pembelian Air Galon isi ulang untuk mess Driver 5ea  Rp 25.000
2. Pembelian Air Aqua Galon Office TC mks Rp43.000
3. Toko Rian Kunci: </t>
    </r>
    <r>
      <rPr>
        <b/>
        <sz val="8"/>
        <rFont val="Arial"/>
        <family val="2"/>
      </rPr>
      <t>Duplikat 2 ea kunci WC dan 1ea Kunci Depan Office Kantor TC Mks</t>
    </r>
    <r>
      <rPr>
        <sz val="8"/>
        <rFont val="Arial"/>
        <family val="2"/>
      </rPr>
      <t xml:space="preserve"> Rp 75.000
4. Pembelian ATk (New Agung): </t>
    </r>
    <r>
      <rPr>
        <b/>
        <sz val="8"/>
        <rFont val="Arial"/>
        <family val="2"/>
      </rPr>
      <t xml:space="preserve">Kantong Plastik hitam 3ea, Print tinta warna, Print Tinta hitam 4ea, Gunting 2ea, Post it 1ea, Nota Kontan 1, Pisau CTR kenko 1ea, Cutter lligator 1ea, Map Biola biru 1 Box, Bantex Merah mini 5ea </t>
    </r>
    <r>
      <rPr>
        <sz val="8"/>
        <rFont val="Arial"/>
        <family val="2"/>
      </rPr>
      <t>Rp 715.000</t>
    </r>
    <r>
      <rPr>
        <b/>
        <sz val="8"/>
        <rFont val="Arial"/>
        <family val="2"/>
      </rPr>
      <t xml:space="preserve">
</t>
    </r>
    <r>
      <rPr>
        <sz val="8"/>
        <rFont val="Arial"/>
        <family val="2"/>
      </rPr>
      <t>5. Biaya Parkir mobil bank mandiri, Toko Kunci Rian, Toko Agung Rp 15.000</t>
    </r>
  </si>
  <si>
    <r>
      <t xml:space="preserve">1. Pembelian Rantai 10mm </t>
    </r>
    <r>
      <rPr>
        <b/>
        <sz val="10"/>
        <rFont val="Arial"/>
        <family val="2"/>
      </rPr>
      <t xml:space="preserve">Rp 1.725.000 </t>
    </r>
    <r>
      <rPr>
        <sz val="10"/>
        <rFont val="Arial"/>
        <family val="2"/>
      </rPr>
      <t xml:space="preserve">untuk pemakaian unit B 9594 SYV (TR-06); B 9128 SYW (TR-08); B 9330 SYW (TR-12)
2. Pembelian Ratchet 5 pcs </t>
    </r>
    <r>
      <rPr>
        <b/>
        <sz val="10"/>
        <rFont val="Arial"/>
        <family val="2"/>
      </rPr>
      <t>Rp 2.650.000</t>
    </r>
    <r>
      <rPr>
        <sz val="10"/>
        <rFont val="Arial"/>
        <family val="2"/>
      </rPr>
      <t xml:space="preserve"> untuk pemakaian unit B 9594 SYV (TR-06); B 9128 SYW (TR-08); B 9330 SYW (TR-12)
3. Pembelian Alloyhook 10 pcs </t>
    </r>
    <r>
      <rPr>
        <b/>
        <sz val="10"/>
        <rFont val="Arial"/>
        <family val="2"/>
      </rPr>
      <t>Rp 700.000</t>
    </r>
    <r>
      <rPr>
        <sz val="10"/>
        <rFont val="Arial"/>
        <family val="2"/>
      </rPr>
      <t xml:space="preserve"> untuk pemakaian unit B 9594 SYV (TR-06); B 9128 SYW (TR-08); B 9330 SYW (TR-12)</t>
    </r>
  </si>
  <si>
    <t>BP.0015-20-1224</t>
  </si>
  <si>
    <t>BP.0016-20-1224</t>
  </si>
  <si>
    <t>BP.0017-20-1224</t>
  </si>
  <si>
    <t>BP.0018-20-1224</t>
  </si>
  <si>
    <t>BP.0019-20-1224</t>
  </si>
  <si>
    <t>JA 483108</t>
  </si>
  <si>
    <t>PR.0001-20-1224</t>
  </si>
  <si>
    <t>PP.0002-20-1224</t>
  </si>
  <si>
    <t>PP.0003-20-1224</t>
  </si>
  <si>
    <t>Ariyandi/E-Money</t>
  </si>
  <si>
    <t xml:space="preserve">1. Biaya Top Up E-toll 19 November 2024 Rp 100.000
2. Biaya Parkir mobil bank  mandiri 02-12-2024 dan 04-12-2024 Rp 10.000 </t>
  </si>
  <si>
    <t xml:space="preserve">Pencucian Mobil Ops Pajero B 2135 SXN </t>
  </si>
  <si>
    <t>BR.0006-20-1224</t>
  </si>
  <si>
    <t>Penyelesaian Cash Advance THC DO LOLO Relokasi Empty ETC EX KM Warih Mas V.61 No Reff BP.0024-20-0824</t>
  </si>
  <si>
    <t>202412-002/JKT 22411-0178 MTI</t>
  </si>
  <si>
    <t>202412-004 JKT 22412-0011 MTI SCM</t>
  </si>
  <si>
    <t>Cash Advance THC DO LOLO Port Relokasi 3x40HC COC EX Km Flores Mas V.26</t>
  </si>
  <si>
    <t>Cash Advance THC DO LOLO Port dan Uang Jalan Mks-MTI/SCM 4x40HC SOC @10.925.000/unit EX Km Meratus Gorontalo MS163N</t>
  </si>
  <si>
    <t>PP.0004-20-1224</t>
  </si>
  <si>
    <t>Biaya Top Up E-toll 05-12-2024</t>
  </si>
  <si>
    <t>Penyelesaian Cash Advance THC LOLO , Relokasi, Lift off Empty Ex Meratus Sorong MS 156N No Reff BP.0048-20-1024</t>
  </si>
  <si>
    <t>BR.0007-20-1224</t>
  </si>
  <si>
    <t>PP.0005-20-1224</t>
  </si>
  <si>
    <t>Dana/orbit</t>
  </si>
  <si>
    <t xml:space="preserve">Pembelian Pulsa 250.000 untuk Kouta 150 GB </t>
  </si>
  <si>
    <t>BR.0008-20-1224</t>
  </si>
  <si>
    <t xml:space="preserve">Operasional Makassar No Reff BP.0020-20-1124 s/d BP.0021-20-1224 </t>
  </si>
  <si>
    <t>JA 483109</t>
  </si>
  <si>
    <t>BP.0020-20-1224</t>
  </si>
  <si>
    <t>BP.0021-20-1224</t>
  </si>
  <si>
    <t>PP.0006-20-1224</t>
  </si>
  <si>
    <t>PP.0007-20-1224</t>
  </si>
  <si>
    <t>Pertamina/fitri</t>
  </si>
  <si>
    <t>Fuel Motor Filano DD 2752 XBG untuk pergi ke bank mandiri</t>
  </si>
  <si>
    <t>Penyelesaian Cash Advance THC DO LOLO port, Relokasi, lift off empty Ex Meratus Sorong V MS160N No Reff BP 0037-20-1124</t>
  </si>
  <si>
    <t>BR.0009-20-1224</t>
  </si>
  <si>
    <t>Cash Advance THC Do lolo port Relokasi lift off empty 4x20 GP Ex Km Meratus sorong V.MS154N No Reff BP.0042-20-1024</t>
  </si>
  <si>
    <t>BR.0010-20-1224</t>
  </si>
  <si>
    <t>Fuel Pajero B 2135 SXN 30-11-2024</t>
  </si>
  <si>
    <t>202412-003/JF JKT: TBA</t>
  </si>
  <si>
    <r>
      <t>CR cash advance uang jalan 1x Tronton to SCM Rp 9.500.000; 1xTronton Rp 8.500.000 to MTI dan 4xFuso 6.500.000/unit to mati/scm EX</t>
    </r>
    <r>
      <rPr>
        <b/>
        <sz val="10"/>
        <rFont val="Arial"/>
        <family val="2"/>
      </rPr>
      <t xml:space="preserve"> flores mas v26</t>
    </r>
  </si>
  <si>
    <t>BR.0011-20-1224</t>
  </si>
  <si>
    <t>BR.0012-20-1224</t>
  </si>
  <si>
    <t>Penyelesaian Cash Advance Uang Jalan 1x fuso to SCM Rp 6.500.000 dan 1x Tronton to SCM Ex Meratus Gorontalo V MS161N No Reff BP.0046-20-1124</t>
  </si>
  <si>
    <t>Penyelesaian Cash Advance Uang Jalan 1x Tronton to MTI Rp 8.500.000 dan 5x Fuso to MTI/SCM @Rp 6.500.000/unit  Ex Meratus Sorong V MS160N No Reff BP.0040-20-1124</t>
  </si>
  <si>
    <t>Dana TC Makassar</t>
  </si>
  <si>
    <t>202412-003/ JKT 22412-0056 MTI SCM</t>
  </si>
  <si>
    <t>BP.0022-20-1224</t>
  </si>
  <si>
    <t>AM 321603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</si>
</sst>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2" formatCode="_-&quot;Rp&quot;* #,##0_-;\-&quot;Rp&quot;* #,##0_-;_-&quot;Rp&quot;* &quot;-&quot;_-;_-@_-"/>
    <numFmt numFmtId="41" formatCode="_-* #,##0_-;\-* #,##0_-;_-* &quot;-&quot;_-;_-@_-"/>
    <numFmt numFmtId="43" formatCode="_-* #,##0.00_-;\-* #,##0.00_-;_-* &quot;-&quot;??_-;_-@_-"/>
    <numFmt numFmtId="164" formatCode="_(* #,##0_);_(* \(#,##0\);_(* &quot;-&quot;_);_(@_)"/>
    <numFmt numFmtId="165" formatCode="_(* #,##0.00_);_(* \(#,##0.00\);_(* &quot;-&quot;_);_(@_)"/>
    <numFmt numFmtId="166" formatCode="[$-409]d\-mmm\-yy;@"/>
    <numFmt numFmtId="167" formatCode="_(* #,##0.00_);_(* \(#,##0.00\);_(* &quot;-&quot;??_);_(@_)"/>
    <numFmt numFmtId="168" formatCode="_(* #,##0_);_(* \(#,##0\);_(* &quot;-&quot;??_);_(@_)"/>
    <numFmt numFmtId="169" formatCode="[$-F800]dddd\,\ mmmm\ dd\,\ yyyy"/>
    <numFmt numFmtId="170" formatCode="[$-421]dd\ mmmm\ yyyy;@"/>
    <numFmt numFmtId="171" formatCode="_([$Rp-421]* #,##0_);_([$Rp-421]* \(#,##0\);_([$Rp-421]* &quot;-&quot;_);_(@_)"/>
    <numFmt numFmtId="172" formatCode="_(* #,##0.0_);_(* \(#,##0.0\);_(* &quot;-&quot;_);_(@_)"/>
  </numFmts>
  <fonts count="84" x14ac:knownFonts="1">
    <font>
      <sz val="11"/>
      <color theme="1"/>
      <name val="Calibri"/>
      <family val="2"/>
      <scheme val="minor"/>
    </font>
    <font>
      <sz val="11"/>
      <color theme="1"/>
      <name val="Calibri"/>
      <family val="2"/>
      <scheme val="minor"/>
    </font>
    <font>
      <b/>
      <sz val="11"/>
      <name val="Arial"/>
      <family val="2"/>
    </font>
    <font>
      <sz val="10"/>
      <name val="Arial"/>
      <family val="2"/>
    </font>
    <font>
      <sz val="8"/>
      <name val="Arial"/>
      <family val="2"/>
    </font>
    <font>
      <b/>
      <sz val="12"/>
      <name val="Arial"/>
      <family val="2"/>
    </font>
    <font>
      <b/>
      <sz val="8"/>
      <name val="Arial"/>
      <family val="2"/>
    </font>
    <font>
      <sz val="10"/>
      <name val="Arial"/>
      <family val="2"/>
    </font>
    <font>
      <b/>
      <sz val="11"/>
      <color indexed="48"/>
      <name val="Arial"/>
      <family val="2"/>
    </font>
    <font>
      <b/>
      <sz val="10"/>
      <color indexed="48"/>
      <name val="Arial"/>
      <family val="2"/>
    </font>
    <font>
      <b/>
      <sz val="8"/>
      <color indexed="48"/>
      <name val="Arial"/>
      <family val="2"/>
    </font>
    <font>
      <b/>
      <sz val="8"/>
      <color indexed="12"/>
      <name val="Arial"/>
      <family val="2"/>
    </font>
    <font>
      <sz val="8"/>
      <color indexed="10"/>
      <name val="Arial"/>
      <family val="2"/>
    </font>
    <font>
      <b/>
      <sz val="12"/>
      <color indexed="9"/>
      <name val="Arial"/>
      <family val="2"/>
    </font>
    <font>
      <b/>
      <sz val="12"/>
      <color indexed="12"/>
      <name val="Arial"/>
      <family val="2"/>
    </font>
    <font>
      <b/>
      <sz val="12"/>
      <color indexed="10"/>
      <name val="Arial"/>
      <family val="2"/>
    </font>
    <font>
      <sz val="10"/>
      <color theme="1"/>
      <name val="Arial"/>
      <family val="2"/>
    </font>
    <font>
      <b/>
      <sz val="10"/>
      <color rgb="FF0000FF"/>
      <name val="Arial"/>
      <family val="2"/>
    </font>
    <font>
      <sz val="10"/>
      <color indexed="12"/>
      <name val="Arial"/>
      <family val="2"/>
    </font>
    <font>
      <b/>
      <sz val="10"/>
      <color indexed="12"/>
      <name val="Arial"/>
      <family val="2"/>
    </font>
    <font>
      <sz val="10"/>
      <color indexed="10"/>
      <name val="Arial"/>
      <family val="2"/>
    </font>
    <font>
      <sz val="10"/>
      <color rgb="FF0000FF"/>
      <name val="Arial"/>
      <family val="2"/>
    </font>
    <font>
      <b/>
      <sz val="8"/>
      <color rgb="FF0000FF"/>
      <name val="Arial"/>
      <family val="2"/>
    </font>
    <font>
      <sz val="8"/>
      <color rgb="FF0000FF"/>
      <name val="Arial"/>
      <family val="2"/>
    </font>
    <font>
      <sz val="10"/>
      <name val="Times New Roman"/>
      <family val="1"/>
    </font>
    <font>
      <sz val="11"/>
      <color theme="1"/>
      <name val="Arial"/>
      <family val="2"/>
    </font>
    <font>
      <b/>
      <sz val="11"/>
      <color indexed="12"/>
      <name val="Arial"/>
      <family val="2"/>
    </font>
    <font>
      <sz val="8"/>
      <color indexed="12"/>
      <name val="Arial"/>
      <family val="2"/>
    </font>
    <font>
      <sz val="10"/>
      <color theme="3"/>
      <name val="Arial"/>
      <family val="2"/>
    </font>
    <font>
      <u/>
      <sz val="8"/>
      <color indexed="12"/>
      <name val="Arial"/>
      <family val="2"/>
    </font>
    <font>
      <b/>
      <sz val="8"/>
      <color indexed="10"/>
      <name val="Arial"/>
      <family val="2"/>
    </font>
    <font>
      <sz val="8"/>
      <color theme="1"/>
      <name val="Arial"/>
      <family val="2"/>
    </font>
    <font>
      <sz val="10"/>
      <color rgb="FFFF0000"/>
      <name val="Arial"/>
      <family val="2"/>
    </font>
    <font>
      <b/>
      <sz val="8"/>
      <color indexed="8"/>
      <name val="Arial"/>
      <family val="2"/>
    </font>
    <font>
      <b/>
      <sz val="10"/>
      <color indexed="8"/>
      <name val="Arial"/>
      <family val="2"/>
    </font>
    <font>
      <b/>
      <sz val="10"/>
      <color indexed="8"/>
      <name val="Times New Roman"/>
      <family val="1"/>
    </font>
    <font>
      <sz val="10"/>
      <color indexed="8"/>
      <name val="Times New Roman"/>
      <family val="1"/>
    </font>
    <font>
      <b/>
      <sz val="10"/>
      <name val="Times New Roman"/>
      <family val="1"/>
    </font>
    <font>
      <sz val="8"/>
      <color indexed="8"/>
      <name val="Arial"/>
      <family val="2"/>
    </font>
    <font>
      <sz val="8"/>
      <name val="Calibri"/>
      <family val="2"/>
      <scheme val="minor"/>
    </font>
    <font>
      <sz val="8"/>
      <color rgb="FFFF0000"/>
      <name val="Arial"/>
      <family val="2"/>
    </font>
    <font>
      <b/>
      <sz val="8"/>
      <color rgb="FFFF0000"/>
      <name val="Arial"/>
      <family val="2"/>
    </font>
    <font>
      <b/>
      <sz val="8"/>
      <color indexed="12"/>
      <name val="Calibri"/>
      <family val="2"/>
      <scheme val="minor"/>
    </font>
    <font>
      <b/>
      <sz val="10"/>
      <color indexed="12"/>
      <name val="Calibri"/>
      <family val="2"/>
      <scheme val="minor"/>
    </font>
    <font>
      <sz val="10"/>
      <name val="Calibri"/>
      <family val="2"/>
      <scheme val="minor"/>
    </font>
    <font>
      <b/>
      <sz val="10"/>
      <color indexed="8"/>
      <name val="Calibri"/>
      <family val="2"/>
      <scheme val="minor"/>
    </font>
    <font>
      <sz val="10"/>
      <color theme="1"/>
      <name val="Calibri"/>
      <family val="2"/>
      <scheme val="minor"/>
    </font>
    <font>
      <b/>
      <sz val="10"/>
      <name val="Calibri"/>
      <family val="2"/>
      <scheme val="minor"/>
    </font>
    <font>
      <sz val="10"/>
      <name val="Calibri"/>
      <family val="2"/>
    </font>
    <font>
      <b/>
      <sz val="10"/>
      <name val="Calibri"/>
      <family val="2"/>
    </font>
    <font>
      <u/>
      <sz val="10"/>
      <name val="Calibri"/>
      <family val="2"/>
    </font>
    <font>
      <sz val="10"/>
      <color indexed="8"/>
      <name val="Calibri"/>
      <family val="2"/>
    </font>
    <font>
      <b/>
      <sz val="10"/>
      <color indexed="10"/>
      <name val="Calibri"/>
      <family val="2"/>
    </font>
    <font>
      <b/>
      <sz val="10"/>
      <color indexed="8"/>
      <name val="Calibri"/>
      <family val="2"/>
    </font>
    <font>
      <sz val="11"/>
      <name val="Calibri"/>
      <family val="2"/>
    </font>
    <font>
      <b/>
      <sz val="11"/>
      <name val="Calibri"/>
      <family val="2"/>
    </font>
    <font>
      <sz val="12"/>
      <name val="Calibri"/>
      <family val="2"/>
    </font>
    <font>
      <sz val="11"/>
      <color theme="1"/>
      <name val="Calibri"/>
      <family val="2"/>
      <charset val="1"/>
      <scheme val="minor"/>
    </font>
    <font>
      <sz val="11"/>
      <color indexed="8"/>
      <name val="Calibri"/>
      <family val="2"/>
      <charset val="1"/>
    </font>
    <font>
      <sz val="11"/>
      <color indexed="8"/>
      <name val="Calibri"/>
      <family val="2"/>
    </font>
    <font>
      <sz val="10"/>
      <color indexed="8"/>
      <name val="MS Sans Serif"/>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amily val="2"/>
    </font>
    <font>
      <b/>
      <sz val="8"/>
      <color theme="1"/>
      <name val="Arial"/>
      <family val="2"/>
    </font>
    <font>
      <b/>
      <sz val="10"/>
      <name val="Arial"/>
      <family val="2"/>
    </font>
    <font>
      <b/>
      <sz val="10"/>
      <color rgb="FFFF0000"/>
      <name val="Calibri"/>
      <family val="2"/>
    </font>
    <font>
      <b/>
      <sz val="10"/>
      <color rgb="FFFF0000"/>
      <name val="Arial"/>
      <family val="2"/>
    </font>
    <font>
      <b/>
      <sz val="10"/>
      <color theme="4" tint="-0.499984740745262"/>
      <name val="Arial"/>
      <family val="2"/>
    </font>
    <font>
      <sz val="12"/>
      <color rgb="FF000000"/>
      <name val="Calibri"/>
      <family val="2"/>
      <scheme val="minor"/>
    </font>
  </fonts>
  <fills count="4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23"/>
        <bgColor indexed="64"/>
      </patternFill>
    </fill>
    <fill>
      <patternFill patternType="solid">
        <fgColor rgb="FFFFFF00"/>
        <bgColor indexed="64"/>
      </patternFill>
    </fill>
    <fill>
      <patternFill patternType="solid">
        <fgColor theme="0"/>
        <bgColor indexed="64"/>
      </patternFill>
    </fill>
    <fill>
      <patternFill patternType="solid">
        <fgColor indexed="22"/>
        <bgColor indexed="22"/>
      </patternFill>
    </fill>
    <fill>
      <patternFill patternType="solid">
        <fgColor indexed="22"/>
        <bgColor indexed="64"/>
      </patternFill>
    </fill>
    <fill>
      <patternFill patternType="solid">
        <fgColor indexed="5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right/>
      <top style="thin">
        <color indexed="64"/>
      </top>
      <bottom/>
      <diagonal/>
    </border>
    <border>
      <left/>
      <right style="thin">
        <color indexed="64"/>
      </right>
      <top style="thin">
        <color indexed="64"/>
      </top>
      <bottom style="double">
        <color indexed="64"/>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bottom/>
      <diagonal/>
    </border>
    <border>
      <left/>
      <right style="thin">
        <color indexed="64"/>
      </right>
      <top style="medium">
        <color indexed="64"/>
      </top>
      <bottom/>
      <diagonal/>
    </border>
    <border>
      <left/>
      <right/>
      <top style="thin">
        <color indexed="64"/>
      </top>
      <bottom style="double">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diagonal/>
    </border>
    <border>
      <left style="double">
        <color indexed="64"/>
      </left>
      <right/>
      <top/>
      <bottom/>
      <diagonal/>
    </border>
    <border>
      <left/>
      <right style="double">
        <color indexed="64"/>
      </right>
      <top/>
      <bottom/>
      <diagonal/>
    </border>
    <border>
      <left style="double">
        <color indexed="64"/>
      </left>
      <right/>
      <top style="thin">
        <color indexed="64"/>
      </top>
      <bottom/>
      <diagonal/>
    </border>
    <border>
      <left style="double">
        <color indexed="64"/>
      </left>
      <right/>
      <top/>
      <bottom style="double">
        <color indexed="64"/>
      </bottom>
      <diagonal/>
    </border>
    <border>
      <left/>
      <right/>
      <top/>
      <bottom style="double">
        <color indexed="64"/>
      </bottom>
      <diagonal/>
    </border>
    <border>
      <left/>
      <right style="double">
        <color indexed="64"/>
      </right>
      <top style="thin">
        <color indexed="64"/>
      </top>
      <bottom/>
      <diagonal/>
    </border>
    <border>
      <left/>
      <right style="double">
        <color indexed="64"/>
      </right>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medium">
        <color indexed="64"/>
      </right>
      <top style="thin">
        <color indexed="64"/>
      </top>
      <bottom/>
      <diagonal/>
    </border>
  </borders>
  <cellStyleXfs count="60278">
    <xf numFmtId="0" fontId="0" fillId="0" borderId="0"/>
    <xf numFmtId="41" fontId="1"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0" fontId="1" fillId="0" borderId="0"/>
    <xf numFmtId="164" fontId="3" fillId="0" borderId="0" applyFont="0" applyFill="0" applyBorder="0" applyAlignment="0" applyProtection="0"/>
    <xf numFmtId="0" fontId="3" fillId="0" borderId="0"/>
    <xf numFmtId="0" fontId="7" fillId="0" borderId="0"/>
    <xf numFmtId="167" fontId="3" fillId="0" borderId="0" applyFont="0" applyFill="0" applyBorder="0" applyAlignment="0" applyProtection="0"/>
    <xf numFmtId="0" fontId="3" fillId="0" borderId="0"/>
    <xf numFmtId="164" fontId="7" fillId="0" borderId="0" applyFont="0" applyFill="0" applyBorder="0" applyAlignment="0" applyProtection="0"/>
    <xf numFmtId="167" fontId="3" fillId="0" borderId="0" applyFont="0" applyFill="0" applyBorder="0" applyAlignment="0" applyProtection="0"/>
    <xf numFmtId="0" fontId="7" fillId="0" borderId="0"/>
    <xf numFmtId="41" fontId="3" fillId="0" borderId="0" applyFont="0" applyFill="0" applyBorder="0" applyAlignment="0" applyProtection="0"/>
    <xf numFmtId="41" fontId="3" fillId="0" borderId="0" applyFont="0" applyFill="0" applyBorder="0" applyAlignment="0" applyProtection="0"/>
    <xf numFmtId="0" fontId="1" fillId="0" borderId="0"/>
    <xf numFmtId="41" fontId="3" fillId="0" borderId="0" applyFont="0" applyFill="0" applyBorder="0" applyAlignment="0" applyProtection="0"/>
    <xf numFmtId="0" fontId="1" fillId="0" borderId="0"/>
    <xf numFmtId="41" fontId="1"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41" fontId="3" fillId="0" borderId="0" applyFont="0" applyFill="0" applyBorder="0" applyAlignment="0" applyProtection="0"/>
    <xf numFmtId="0" fontId="1" fillId="0" borderId="0"/>
    <xf numFmtId="0" fontId="3" fillId="0" borderId="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57" fillId="0" borderId="0"/>
    <xf numFmtId="171" fontId="1"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1" fillId="0" borderId="0"/>
    <xf numFmtId="171" fontId="3" fillId="0" borderId="0"/>
    <xf numFmtId="171" fontId="3" fillId="0" borderId="0"/>
    <xf numFmtId="0" fontId="3"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171" fontId="3" fillId="0" borderId="0"/>
    <xf numFmtId="171" fontId="3" fillId="0" borderId="0"/>
    <xf numFmtId="0" fontId="3" fillId="0" borderId="0"/>
    <xf numFmtId="41" fontId="59" fillId="0" borderId="0" applyFont="0" applyFill="0" applyBorder="0" applyAlignment="0" applyProtection="0"/>
    <xf numFmtId="171" fontId="3"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171"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1"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1" fillId="0" borderId="0"/>
    <xf numFmtId="0" fontId="1" fillId="0" borderId="0"/>
    <xf numFmtId="41" fontId="58" fillId="0" borderId="0" applyFont="0" applyFill="0" applyBorder="0" applyAlignment="0" applyProtection="0"/>
    <xf numFmtId="0" fontId="3" fillId="0" borderId="0"/>
    <xf numFmtId="41" fontId="3" fillId="0" borderId="0" applyFont="0" applyFill="0" applyBorder="0" applyAlignment="0" applyProtection="0"/>
    <xf numFmtId="41" fontId="58" fillId="0" borderId="0" applyFont="0" applyFill="0" applyBorder="0" applyAlignment="0" applyProtection="0"/>
    <xf numFmtId="0" fontId="1" fillId="0" borderId="0"/>
    <xf numFmtId="41" fontId="58" fillId="0" borderId="0" applyFont="0" applyFill="0" applyBorder="0" applyAlignment="0" applyProtection="0"/>
    <xf numFmtId="41" fontId="58" fillId="0" borderId="0" applyFont="0" applyFill="0" applyBorder="0" applyAlignment="0" applyProtection="0"/>
    <xf numFmtId="0" fontId="1"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3"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0" fontId="3"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0" fontId="3" fillId="0" borderId="0"/>
    <xf numFmtId="41" fontId="58" fillId="0" borderId="0" applyFont="0" applyFill="0" applyBorder="0" applyAlignment="0" applyProtection="0"/>
    <xf numFmtId="0" fontId="3" fillId="0" borderId="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0" fontId="3" fillId="0" borderId="0"/>
    <xf numFmtId="0" fontId="3" fillId="0" borderId="0"/>
    <xf numFmtId="0" fontId="3"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0" fontId="3" fillId="0" borderId="0"/>
    <xf numFmtId="0" fontId="3" fillId="0" borderId="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0" fontId="3" fillId="0" borderId="0"/>
    <xf numFmtId="41" fontId="58" fillId="0" borderId="0" applyFont="0" applyFill="0" applyBorder="0" applyAlignment="0" applyProtection="0"/>
    <xf numFmtId="0" fontId="3" fillId="0" borderId="0"/>
    <xf numFmtId="41" fontId="3"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0" fontId="1" fillId="0" borderId="0"/>
    <xf numFmtId="41" fontId="58" fillId="0" borderId="0" applyFont="0" applyFill="0" applyBorder="0" applyAlignment="0" applyProtection="0"/>
    <xf numFmtId="0" fontId="1" fillId="0" borderId="0"/>
    <xf numFmtId="0"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0" fontId="3" fillId="0" borderId="0"/>
    <xf numFmtId="0" fontId="1"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0" fontId="3" fillId="0" borderId="0"/>
    <xf numFmtId="0" fontId="3" fillId="0" borderId="0"/>
    <xf numFmtId="0" fontId="1" fillId="0" borderId="0"/>
    <xf numFmtId="0" fontId="3" fillId="0" borderId="0"/>
    <xf numFmtId="0" fontId="3" fillId="0" borderId="0"/>
    <xf numFmtId="0" fontId="1" fillId="0" borderId="0"/>
    <xf numFmtId="0" fontId="1" fillId="0" borderId="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3" fillId="0" borderId="0" applyFont="0" applyFill="0" applyBorder="0" applyAlignment="0" applyProtection="0"/>
    <xf numFmtId="41" fontId="5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0" fontId="3" fillId="0" borderId="0"/>
    <xf numFmtId="0" fontId="3" fillId="0" borderId="0"/>
    <xf numFmtId="41" fontId="58" fillId="0" borderId="0" applyFont="0" applyFill="0" applyBorder="0" applyAlignment="0" applyProtection="0"/>
    <xf numFmtId="0" fontId="3" fillId="0" borderId="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0" fontId="1" fillId="0" borderId="0"/>
    <xf numFmtId="0" fontId="3" fillId="0" borderId="0"/>
    <xf numFmtId="0" fontId="1" fillId="0" borderId="0"/>
    <xf numFmtId="0" fontId="3" fillId="0" borderId="0"/>
    <xf numFmtId="0" fontId="1" fillId="0" borderId="0"/>
    <xf numFmtId="41" fontId="58" fillId="0" borderId="0" applyFont="0" applyFill="0" applyBorder="0" applyAlignment="0" applyProtection="0"/>
    <xf numFmtId="41" fontId="3" fillId="0" borderId="0" applyFont="0" applyFill="0" applyBorder="0" applyAlignment="0" applyProtection="0"/>
    <xf numFmtId="0" fontId="3" fillId="0" borderId="0"/>
    <xf numFmtId="0" fontId="1" fillId="0" borderId="0"/>
    <xf numFmtId="0" fontId="1" fillId="0" borderId="0"/>
    <xf numFmtId="0" fontId="3" fillId="0" borderId="0"/>
    <xf numFmtId="0" fontId="1" fillId="0" borderId="0"/>
    <xf numFmtId="0" fontId="3" fillId="0" borderId="0"/>
    <xf numFmtId="0" fontId="3" fillId="0" borderId="0"/>
    <xf numFmtId="0" fontId="3" fillId="0" borderId="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171" fontId="3" fillId="0" borderId="0"/>
    <xf numFmtId="0" fontId="3" fillId="0" borderId="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0" fontId="3" fillId="0" borderId="0"/>
    <xf numFmtId="171" fontId="3" fillId="0" borderId="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0" fontId="3" fillId="0" borderId="0"/>
    <xf numFmtId="171" fontId="3" fillId="0" borderId="0"/>
    <xf numFmtId="41" fontId="3" fillId="0" borderId="0" applyFont="0" applyFill="0" applyBorder="0" applyAlignment="0" applyProtection="0"/>
    <xf numFmtId="171" fontId="3" fillId="0" borderId="0"/>
    <xf numFmtId="0" fontId="3" fillId="0" borderId="0"/>
    <xf numFmtId="171" fontId="3" fillId="0" borderId="0"/>
    <xf numFmtId="0" fontId="3" fillId="0" borderId="0"/>
    <xf numFmtId="0" fontId="3" fillId="0" borderId="0"/>
    <xf numFmtId="171" fontId="3" fillId="0" borderId="0"/>
    <xf numFmtId="0" fontId="3" fillId="0" borderId="0"/>
    <xf numFmtId="171" fontId="3" fillId="0" borderId="0"/>
    <xf numFmtId="41" fontId="3" fillId="0" borderId="0" applyFont="0" applyFill="0" applyBorder="0" applyAlignment="0" applyProtection="0"/>
    <xf numFmtId="41" fontId="58" fillId="0" borderId="0" applyFont="0" applyFill="0" applyBorder="0" applyAlignment="0" applyProtection="0"/>
    <xf numFmtId="171" fontId="3" fillId="0" borderId="0"/>
    <xf numFmtId="0" fontId="3" fillId="0" borderId="0"/>
    <xf numFmtId="171" fontId="3" fillId="0" borderId="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0" fontId="3" fillId="0" borderId="0"/>
    <xf numFmtId="171" fontId="3" fillId="0" borderId="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171"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3" fillId="0" borderId="0"/>
    <xf numFmtId="0" fontId="3" fillId="0" borderId="0"/>
    <xf numFmtId="41" fontId="59" fillId="0" borderId="0" applyFont="0" applyFill="0" applyBorder="0" applyAlignment="0" applyProtection="0"/>
    <xf numFmtId="0" fontId="3" fillId="0" borderId="0"/>
    <xf numFmtId="171" fontId="3" fillId="0" borderId="0"/>
    <xf numFmtId="0" fontId="3" fillId="0" borderId="0"/>
    <xf numFmtId="0" fontId="3" fillId="0" borderId="0"/>
    <xf numFmtId="171" fontId="3" fillId="0" borderId="0"/>
    <xf numFmtId="0"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0" fontId="1"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 fillId="0" borderId="0"/>
    <xf numFmtId="0" fontId="3" fillId="0" borderId="0"/>
    <xf numFmtId="0" fontId="1" fillId="0" borderId="0"/>
    <xf numFmtId="0" fontId="3" fillId="0" borderId="0"/>
    <xf numFmtId="171" fontId="3" fillId="0" borderId="0"/>
    <xf numFmtId="0" fontId="3" fillId="0" borderId="0"/>
    <xf numFmtId="0" fontId="3" fillId="0" borderId="0"/>
    <xf numFmtId="171" fontId="3" fillId="0" borderId="0"/>
    <xf numFmtId="0" fontId="3" fillId="0" borderId="0"/>
    <xf numFmtId="171" fontId="3" fillId="0" borderId="0"/>
    <xf numFmtId="171" fontId="3" fillId="0" borderId="0"/>
    <xf numFmtId="0" fontId="3" fillId="0" borderId="0"/>
    <xf numFmtId="171" fontId="3" fillId="0" borderId="0"/>
    <xf numFmtId="0" fontId="3" fillId="0" borderId="0"/>
    <xf numFmtId="0" fontId="3" fillId="0" borderId="0"/>
    <xf numFmtId="171" fontId="3" fillId="0" borderId="0"/>
    <xf numFmtId="0" fontId="3" fillId="0" borderId="0"/>
    <xf numFmtId="171" fontId="3" fillId="0" borderId="0"/>
    <xf numFmtId="171" fontId="3" fillId="0" borderId="0"/>
    <xf numFmtId="0" fontId="3" fillId="0" borderId="0"/>
    <xf numFmtId="0" fontId="3" fillId="0" borderId="0"/>
    <xf numFmtId="171" fontId="3" fillId="0" borderId="0"/>
    <xf numFmtId="171"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58" fillId="0" borderId="0"/>
    <xf numFmtId="0" fontId="58" fillId="0" borderId="0"/>
    <xf numFmtId="0" fontId="58" fillId="0" borderId="0"/>
    <xf numFmtId="0" fontId="58" fillId="0" borderId="0"/>
    <xf numFmtId="0" fontId="58" fillId="0" borderId="0"/>
    <xf numFmtId="0" fontId="3" fillId="0" borderId="0"/>
    <xf numFmtId="0" fontId="58" fillId="0" borderId="0"/>
    <xf numFmtId="0" fontId="58" fillId="0" borderId="0"/>
    <xf numFmtId="0" fontId="3" fillId="0" borderId="0"/>
    <xf numFmtId="0" fontId="58" fillId="0" borderId="0"/>
    <xf numFmtId="0" fontId="3"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3" fillId="0" borderId="0"/>
    <xf numFmtId="0" fontId="3" fillId="0" borderId="0"/>
    <xf numFmtId="0" fontId="58" fillId="0" borderId="0"/>
    <xf numFmtId="0" fontId="3" fillId="0" borderId="0"/>
    <xf numFmtId="0" fontId="58" fillId="0" borderId="0"/>
    <xf numFmtId="0" fontId="3" fillId="0" borderId="0"/>
    <xf numFmtId="0" fontId="3" fillId="0" borderId="0"/>
    <xf numFmtId="0" fontId="3" fillId="0" borderId="0"/>
    <xf numFmtId="0" fontId="1" fillId="0" borderId="0"/>
    <xf numFmtId="0" fontId="3" fillId="0" borderId="0"/>
    <xf numFmtId="0" fontId="58" fillId="0" borderId="0"/>
    <xf numFmtId="0" fontId="58" fillId="0" borderId="0"/>
    <xf numFmtId="0" fontId="3" fillId="0" borderId="0"/>
    <xf numFmtId="0" fontId="58"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58"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9" fillId="0" borderId="0"/>
    <xf numFmtId="0" fontId="58" fillId="0" borderId="0"/>
    <xf numFmtId="0" fontId="59" fillId="0" borderId="0"/>
    <xf numFmtId="0" fontId="58" fillId="0" borderId="0"/>
    <xf numFmtId="0" fontId="59" fillId="0" borderId="0"/>
    <xf numFmtId="0" fontId="58" fillId="0" borderId="0"/>
    <xf numFmtId="0" fontId="59" fillId="0" borderId="0"/>
    <xf numFmtId="0" fontId="3" fillId="0" borderId="0"/>
    <xf numFmtId="0" fontId="58" fillId="0" borderId="0"/>
    <xf numFmtId="0" fontId="58" fillId="0" borderId="0"/>
    <xf numFmtId="0" fontId="3" fillId="0" borderId="0"/>
    <xf numFmtId="0" fontId="58"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3"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59"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3"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59"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3" fillId="0" borderId="0"/>
    <xf numFmtId="0" fontId="58" fillId="0" borderId="0"/>
    <xf numFmtId="0" fontId="58" fillId="0" borderId="0"/>
    <xf numFmtId="0" fontId="59" fillId="0" borderId="0"/>
    <xf numFmtId="0" fontId="3"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9"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3"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9"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3"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59"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3"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9" fillId="0" borderId="0"/>
    <xf numFmtId="0" fontId="3"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3"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59"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3"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3" fillId="0" borderId="0"/>
    <xf numFmtId="0" fontId="58" fillId="0" borderId="0"/>
    <xf numFmtId="0" fontId="59" fillId="0" borderId="0"/>
    <xf numFmtId="0" fontId="58" fillId="0" borderId="0"/>
    <xf numFmtId="0" fontId="59" fillId="0" borderId="0"/>
    <xf numFmtId="0" fontId="58" fillId="0" borderId="0"/>
    <xf numFmtId="0" fontId="59" fillId="0" borderId="0"/>
    <xf numFmtId="0" fontId="58" fillId="0" borderId="0"/>
    <xf numFmtId="0" fontId="59" fillId="0" borderId="0"/>
    <xf numFmtId="0" fontId="58" fillId="0" borderId="0"/>
    <xf numFmtId="0" fontId="59"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3" fillId="0" borderId="0"/>
    <xf numFmtId="0" fontId="58" fillId="0" borderId="0"/>
    <xf numFmtId="0" fontId="58" fillId="0" borderId="0"/>
    <xf numFmtId="0" fontId="3" fillId="0" borderId="0"/>
    <xf numFmtId="0" fontId="3" fillId="0" borderId="0"/>
    <xf numFmtId="0" fontId="3" fillId="0" borderId="0"/>
    <xf numFmtId="0" fontId="3" fillId="0" borderId="0"/>
    <xf numFmtId="0" fontId="58" fillId="0" borderId="0"/>
    <xf numFmtId="0" fontId="5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58" fillId="0" borderId="0"/>
    <xf numFmtId="0" fontId="3" fillId="0" borderId="0"/>
    <xf numFmtId="0" fontId="3" fillId="0" borderId="0"/>
    <xf numFmtId="0" fontId="3" fillId="0" borderId="0"/>
    <xf numFmtId="0" fontId="58" fillId="0" borderId="0"/>
    <xf numFmtId="0" fontId="58" fillId="0" borderId="0"/>
    <xf numFmtId="0" fontId="58" fillId="0" borderId="0"/>
    <xf numFmtId="0" fontId="59" fillId="0" borderId="0"/>
    <xf numFmtId="0" fontId="58" fillId="0" borderId="0"/>
    <xf numFmtId="0" fontId="5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8" fillId="0" borderId="0"/>
    <xf numFmtId="0" fontId="3"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3" fillId="0" borderId="0"/>
    <xf numFmtId="0" fontId="59" fillId="0" borderId="0"/>
    <xf numFmtId="0" fontId="58" fillId="0" borderId="0"/>
    <xf numFmtId="0" fontId="3" fillId="0" borderId="0"/>
    <xf numFmtId="0" fontId="58" fillId="0" borderId="0"/>
    <xf numFmtId="0" fontId="3"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58" fillId="0" borderId="0"/>
    <xf numFmtId="0" fontId="58" fillId="0" borderId="0"/>
    <xf numFmtId="0" fontId="59" fillId="0" borderId="0"/>
    <xf numFmtId="0" fontId="3" fillId="0" borderId="0"/>
    <xf numFmtId="0" fontId="58" fillId="0" borderId="0"/>
    <xf numFmtId="0" fontId="59" fillId="0" borderId="0"/>
    <xf numFmtId="0" fontId="58" fillId="0" borderId="0"/>
    <xf numFmtId="0" fontId="3" fillId="0" borderId="0"/>
    <xf numFmtId="0" fontId="59" fillId="0" borderId="0"/>
    <xf numFmtId="0" fontId="3" fillId="0" borderId="0"/>
    <xf numFmtId="0" fontId="3" fillId="0" borderId="0"/>
    <xf numFmtId="0" fontId="3" fillId="0" borderId="0"/>
    <xf numFmtId="0" fontId="3" fillId="0" borderId="0"/>
    <xf numFmtId="0" fontId="58" fillId="0" borderId="0"/>
    <xf numFmtId="0" fontId="58"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59" fillId="0" borderId="0" applyFont="0" applyFill="0" applyBorder="0" applyAlignment="0" applyProtection="0"/>
    <xf numFmtId="0" fontId="1" fillId="0" borderId="0"/>
    <xf numFmtId="0" fontId="1" fillId="0" borderId="0"/>
    <xf numFmtId="43"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43" fontId="3" fillId="0" borderId="0" applyFont="0" applyFill="0" applyBorder="0" applyAlignment="0" applyProtection="0"/>
    <xf numFmtId="43" fontId="58" fillId="0" borderId="0" applyFont="0" applyFill="0" applyBorder="0" applyAlignment="0" applyProtection="0"/>
    <xf numFmtId="41" fontId="3" fillId="0" borderId="0" applyFont="0" applyFill="0" applyBorder="0" applyAlignment="0" applyProtection="0"/>
    <xf numFmtId="0" fontId="60" fillId="0" borderId="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1" fillId="0" borderId="0"/>
    <xf numFmtId="0" fontId="1"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3" fillId="0" borderId="0"/>
    <xf numFmtId="0" fontId="59" fillId="0" borderId="0"/>
    <xf numFmtId="43" fontId="1" fillId="0" borderId="0" applyFont="0" applyFill="0" applyBorder="0" applyAlignment="0" applyProtection="0"/>
    <xf numFmtId="0" fontId="1" fillId="0" borderId="0"/>
    <xf numFmtId="0" fontId="1" fillId="0" borderId="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 fillId="0" borderId="0"/>
    <xf numFmtId="0" fontId="1" fillId="0" borderId="0"/>
    <xf numFmtId="0" fontId="3" fillId="0" borderId="0"/>
    <xf numFmtId="43" fontId="3"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3" fillId="0" borderId="0"/>
    <xf numFmtId="41" fontId="1" fillId="0" borderId="0" applyFont="0" applyFill="0" applyBorder="0" applyAlignment="0" applyProtection="0"/>
    <xf numFmtId="41" fontId="1" fillId="0" borderId="0" applyFont="0" applyFill="0" applyBorder="0" applyAlignment="0" applyProtection="0"/>
    <xf numFmtId="0" fontId="3"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0" fontId="3" fillId="0" borderId="0"/>
    <xf numFmtId="41" fontId="1" fillId="0" borderId="0" applyFont="0" applyFill="0" applyBorder="0" applyAlignment="0" applyProtection="0"/>
    <xf numFmtId="0" fontId="1" fillId="0" borderId="0"/>
    <xf numFmtId="0" fontId="3" fillId="0" borderId="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7" fillId="0" borderId="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1" fontId="3" fillId="0" borderId="0" applyFont="0" applyFill="0" applyBorder="0" applyAlignment="0" applyProtection="0"/>
    <xf numFmtId="0" fontId="57" fillId="0" borderId="0"/>
    <xf numFmtId="171" fontId="1"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3" fillId="0" borderId="0"/>
    <xf numFmtId="171" fontId="1" fillId="0" borderId="0"/>
    <xf numFmtId="171" fontId="3" fillId="0" borderId="0"/>
    <xf numFmtId="171" fontId="3" fillId="0" borderId="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9" fillId="0" borderId="0" applyFont="0" applyFill="0" applyBorder="0" applyAlignment="0" applyProtection="0"/>
    <xf numFmtId="165"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 fillId="0" borderId="0"/>
    <xf numFmtId="0" fontId="3" fillId="0" borderId="0"/>
    <xf numFmtId="43" fontId="59" fillId="0" borderId="0" applyFont="0" applyFill="0" applyBorder="0" applyAlignment="0" applyProtection="0"/>
    <xf numFmtId="43"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3" fillId="0" borderId="0" applyFont="0" applyFill="0" applyBorder="0" applyAlignment="0" applyProtection="0"/>
    <xf numFmtId="43" fontId="3" fillId="0" borderId="0" applyFont="0" applyFill="0" applyBorder="0" applyAlignment="0" applyProtection="0"/>
    <xf numFmtId="43" fontId="58" fillId="0" borderId="0" applyFont="0" applyFill="0" applyBorder="0" applyAlignment="0" applyProtection="0"/>
    <xf numFmtId="4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171" fontId="1" fillId="0" borderId="0"/>
    <xf numFmtId="43"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171" fontId="1" fillId="0" borderId="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3"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1" fontId="1" fillId="0" borderId="0"/>
    <xf numFmtId="43" fontId="1" fillId="0" borderId="0" applyFont="0" applyFill="0" applyBorder="0" applyAlignment="0" applyProtection="0"/>
    <xf numFmtId="171"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1" fontId="1" fillId="0" borderId="0"/>
    <xf numFmtId="43" fontId="1" fillId="0" borderId="0" applyFont="0" applyFill="0" applyBorder="0" applyAlignment="0" applyProtection="0"/>
    <xf numFmtId="41" fontId="1" fillId="0" borderId="0" applyFont="0" applyFill="0" applyBorder="0" applyAlignment="0" applyProtection="0"/>
    <xf numFmtId="43" fontId="3" fillId="0" borderId="0" applyFont="0" applyFill="0" applyBorder="0" applyAlignment="0" applyProtection="0"/>
    <xf numFmtId="43" fontId="57"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0" fontId="1" fillId="0" borderId="0"/>
    <xf numFmtId="41" fontId="3" fillId="0" borderId="0" applyFont="0" applyFill="0" applyBorder="0" applyAlignment="0" applyProtection="0"/>
    <xf numFmtId="41" fontId="57"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1" fillId="0" borderId="0"/>
    <xf numFmtId="43" fontId="1" fillId="0" borderId="0" applyFont="0" applyFill="0" applyBorder="0" applyAlignment="0" applyProtection="0"/>
    <xf numFmtId="171" fontId="1" fillId="0" borderId="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3" fillId="0" borderId="0"/>
    <xf numFmtId="0" fontId="1" fillId="0" borderId="0"/>
    <xf numFmtId="0" fontId="1" fillId="0" borderId="0"/>
    <xf numFmtId="0" fontId="1" fillId="0" borderId="0"/>
    <xf numFmtId="0" fontId="3" fillId="0" borderId="0"/>
    <xf numFmtId="43" fontId="1" fillId="0" borderId="0" applyFont="0" applyFill="0" applyBorder="0" applyAlignment="0" applyProtection="0"/>
    <xf numFmtId="0" fontId="1" fillId="0" borderId="0"/>
    <xf numFmtId="0" fontId="3" fillId="0" borderId="0"/>
    <xf numFmtId="0" fontId="1" fillId="0" borderId="0"/>
    <xf numFmtId="41" fontId="1" fillId="0" borderId="0" applyFont="0" applyFill="0" applyBorder="0" applyAlignment="0" applyProtection="0"/>
    <xf numFmtId="0" fontId="1" fillId="0" borderId="0"/>
    <xf numFmtId="0" fontId="1" fillId="0" borderId="0"/>
    <xf numFmtId="41" fontId="59" fillId="0" borderId="0" applyFont="0" applyFill="0" applyBorder="0" applyAlignment="0" applyProtection="0"/>
    <xf numFmtId="0" fontId="1" fillId="0" borderId="0"/>
    <xf numFmtId="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9" fontId="1" fillId="0" borderId="0" applyFont="0" applyFill="0" applyBorder="0" applyAlignment="0" applyProtection="0"/>
    <xf numFmtId="0" fontId="3" fillId="0" borderId="0"/>
    <xf numFmtId="41" fontId="1" fillId="0" borderId="0" applyFont="0" applyFill="0" applyBorder="0" applyAlignment="0" applyProtection="0"/>
    <xf numFmtId="0" fontId="3"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172" fontId="3" fillId="0" borderId="0" applyFont="0" applyFill="0" applyBorder="0" applyAlignment="0" applyProtection="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1" fontId="57"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57" fillId="0" borderId="0" applyFont="0" applyFill="0" applyBorder="0" applyAlignment="0" applyProtection="0"/>
    <xf numFmtId="43" fontId="3"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1"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171"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 fillId="0" borderId="0"/>
    <xf numFmtId="0" fontId="3"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171"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57"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7" fillId="0" borderId="0"/>
    <xf numFmtId="0" fontId="57"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3" fillId="0" borderId="0"/>
    <xf numFmtId="0" fontId="1" fillId="0" borderId="0"/>
    <xf numFmtId="41" fontId="1" fillId="0" borderId="0" applyFont="0" applyFill="0" applyBorder="0" applyAlignment="0" applyProtection="0"/>
    <xf numFmtId="41" fontId="3"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0" fontId="1" fillId="0" borderId="0"/>
    <xf numFmtId="0" fontId="3" fillId="0" borderId="0"/>
    <xf numFmtId="171"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42"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7" fillId="0" borderId="0"/>
    <xf numFmtId="0" fontId="57" fillId="0" borderId="0"/>
    <xf numFmtId="0" fontId="1" fillId="0" borderId="0"/>
    <xf numFmtId="0" fontId="1" fillId="0" borderId="0"/>
    <xf numFmtId="0" fontId="1" fillId="0" borderId="0"/>
    <xf numFmtId="171" fontId="1" fillId="0" borderId="0"/>
    <xf numFmtId="41"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171" fontId="1" fillId="0" borderId="0"/>
    <xf numFmtId="0" fontId="1" fillId="0" borderId="0"/>
    <xf numFmtId="0" fontId="57" fillId="0" borderId="0"/>
    <xf numFmtId="0" fontId="1" fillId="0" borderId="0"/>
    <xf numFmtId="0" fontId="1" fillId="0" borderId="0"/>
    <xf numFmtId="41"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7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57"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41"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41"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57" fillId="0" borderId="0"/>
    <xf numFmtId="41"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 fillId="0" borderId="0" applyFont="0" applyFill="0" applyBorder="0" applyAlignment="0" applyProtection="0"/>
    <xf numFmtId="171" fontId="1" fillId="0" borderId="0"/>
    <xf numFmtId="171" fontId="3" fillId="0" borderId="0"/>
    <xf numFmtId="171" fontId="3" fillId="0" borderId="0"/>
    <xf numFmtId="171" fontId="3" fillId="0" borderId="0"/>
    <xf numFmtId="171" fontId="3" fillId="0" borderId="0"/>
    <xf numFmtId="171" fontId="3" fillId="0" borderId="0"/>
    <xf numFmtId="171" fontId="1" fillId="0" borderId="0"/>
    <xf numFmtId="43" fontId="1" fillId="0" borderId="0" applyFont="0" applyFill="0" applyBorder="0" applyAlignment="0" applyProtection="0"/>
    <xf numFmtId="171" fontId="3" fillId="0" borderId="0"/>
    <xf numFmtId="41" fontId="3" fillId="0" borderId="0" applyFont="0" applyFill="0" applyBorder="0" applyAlignment="0" applyProtection="0"/>
    <xf numFmtId="43" fontId="1" fillId="0" borderId="0" applyFont="0" applyFill="0" applyBorder="0" applyAlignment="0" applyProtection="0"/>
    <xf numFmtId="171" fontId="1" fillId="0" borderId="0"/>
    <xf numFmtId="171" fontId="3" fillId="0" borderId="0"/>
    <xf numFmtId="171" fontId="3" fillId="0" borderId="0"/>
    <xf numFmtId="171" fontId="3" fillId="0" borderId="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57" fillId="0" borderId="0"/>
    <xf numFmtId="43" fontId="3"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8" fillId="0" borderId="0" applyFont="0" applyFill="0" applyBorder="0" applyAlignment="0" applyProtection="0"/>
    <xf numFmtId="41" fontId="58"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1" fontId="59" fillId="0" borderId="0" applyFont="0" applyFill="0" applyBorder="0" applyAlignment="0" applyProtection="0"/>
    <xf numFmtId="43" fontId="3"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1" fontId="1" fillId="0" borderId="0"/>
    <xf numFmtId="43" fontId="1" fillId="0" borderId="0" applyFont="0" applyFill="0" applyBorder="0" applyAlignment="0" applyProtection="0"/>
    <xf numFmtId="41" fontId="1" fillId="0" borderId="0" applyFont="0" applyFill="0" applyBorder="0" applyAlignment="0" applyProtection="0"/>
    <xf numFmtId="0" fontId="61" fillId="0" borderId="0" applyNumberFormat="0" applyFill="0" applyBorder="0" applyAlignment="0" applyProtection="0"/>
    <xf numFmtId="0" fontId="62" fillId="0" borderId="66" applyNumberFormat="0" applyFill="0" applyAlignment="0" applyProtection="0"/>
    <xf numFmtId="0" fontId="63" fillId="0" borderId="67" applyNumberFormat="0" applyFill="0" applyAlignment="0" applyProtection="0"/>
    <xf numFmtId="0" fontId="64" fillId="0" borderId="68" applyNumberFormat="0" applyFill="0" applyAlignment="0" applyProtection="0"/>
    <xf numFmtId="0" fontId="64" fillId="0" borderId="0" applyNumberFormat="0" applyFill="0" applyBorder="0" applyAlignment="0" applyProtection="0"/>
    <xf numFmtId="0" fontId="65" fillId="10" borderId="0" applyNumberFormat="0" applyBorder="0" applyAlignment="0" applyProtection="0"/>
    <xf numFmtId="0" fontId="66" fillId="11" borderId="0" applyNumberFormat="0" applyBorder="0" applyAlignment="0" applyProtection="0"/>
    <xf numFmtId="0" fontId="67" fillId="12" borderId="0" applyNumberFormat="0" applyBorder="0" applyAlignment="0" applyProtection="0"/>
    <xf numFmtId="0" fontId="68" fillId="13" borderId="69" applyNumberFormat="0" applyAlignment="0" applyProtection="0"/>
    <xf numFmtId="0" fontId="69" fillId="14" borderId="70" applyNumberFormat="0" applyAlignment="0" applyProtection="0"/>
    <xf numFmtId="0" fontId="70" fillId="14" borderId="69" applyNumberFormat="0" applyAlignment="0" applyProtection="0"/>
    <xf numFmtId="0" fontId="71" fillId="0" borderId="71" applyNumberFormat="0" applyFill="0" applyAlignment="0" applyProtection="0"/>
    <xf numFmtId="0" fontId="72" fillId="15" borderId="72" applyNumberFormat="0" applyAlignment="0" applyProtection="0"/>
    <xf numFmtId="0" fontId="73" fillId="0" borderId="0" applyNumberFormat="0" applyFill="0" applyBorder="0" applyAlignment="0" applyProtection="0"/>
    <xf numFmtId="0" fontId="1" fillId="16" borderId="73" applyNumberFormat="0" applyFont="0" applyAlignment="0" applyProtection="0"/>
    <xf numFmtId="0" fontId="74" fillId="0" borderId="0" applyNumberFormat="0" applyFill="0" applyBorder="0" applyAlignment="0" applyProtection="0"/>
    <xf numFmtId="0" fontId="75" fillId="0" borderId="74" applyNumberFormat="0" applyFill="0" applyAlignment="0" applyProtection="0"/>
    <xf numFmtId="0" fontId="7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7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7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7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76"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76"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3" fillId="0" borderId="0"/>
  </cellStyleXfs>
  <cellXfs count="774">
    <xf numFmtId="0" fontId="0" fillId="0" borderId="0" xfId="0"/>
    <xf numFmtId="0" fontId="4" fillId="0" borderId="0" xfId="2" applyFont="1" applyAlignment="1">
      <alignment horizontal="center" vertical="center"/>
    </xf>
    <xf numFmtId="0" fontId="3" fillId="0" borderId="0" xfId="2"/>
    <xf numFmtId="0" fontId="5" fillId="0" borderId="0" xfId="3" applyFont="1" applyAlignment="1">
      <alignment horizontal="left" vertical="center"/>
    </xf>
    <xf numFmtId="0" fontId="6" fillId="0" borderId="0" xfId="3" applyFont="1" applyAlignment="1">
      <alignment horizontal="center" vertical="center"/>
    </xf>
    <xf numFmtId="165" fontId="4" fillId="0" borderId="0" xfId="1" applyNumberFormat="1" applyFont="1" applyFill="1" applyAlignment="1">
      <alignment horizontal="center" vertical="center"/>
    </xf>
    <xf numFmtId="165" fontId="7" fillId="0" borderId="0" xfId="1" applyNumberFormat="1" applyFont="1" applyFill="1" applyAlignment="1">
      <alignment horizontal="right" vertical="center"/>
    </xf>
    <xf numFmtId="165" fontId="3" fillId="0" borderId="0" xfId="1" applyNumberFormat="1" applyFont="1" applyFill="1" applyAlignment="1">
      <alignment horizontal="right" vertical="center"/>
    </xf>
    <xf numFmtId="0" fontId="4" fillId="0" borderId="0" xfId="2" applyFont="1"/>
    <xf numFmtId="0" fontId="9" fillId="0" borderId="0" xfId="3" applyFont="1" applyAlignment="1">
      <alignment horizontal="left"/>
    </xf>
    <xf numFmtId="0" fontId="10" fillId="0" borderId="0" xfId="3" applyFont="1" applyAlignment="1">
      <alignment horizontal="center"/>
    </xf>
    <xf numFmtId="165" fontId="4" fillId="0" borderId="0" xfId="1" applyNumberFormat="1" applyFont="1" applyFill="1"/>
    <xf numFmtId="165" fontId="7" fillId="0" borderId="0" xfId="1" applyNumberFormat="1" applyFont="1" applyFill="1" applyAlignment="1">
      <alignment horizontal="right"/>
    </xf>
    <xf numFmtId="165" fontId="3" fillId="0" borderId="0" xfId="1" applyNumberFormat="1" applyFont="1" applyFill="1" applyAlignment="1">
      <alignment horizontal="right"/>
    </xf>
    <xf numFmtId="0" fontId="11" fillId="0" borderId="0" xfId="2" applyFont="1" applyAlignment="1">
      <alignment horizontal="center"/>
    </xf>
    <xf numFmtId="0" fontId="12" fillId="0" borderId="0" xfId="2" applyFont="1" applyAlignment="1">
      <alignment horizontal="center"/>
    </xf>
    <xf numFmtId="0" fontId="13" fillId="4" borderId="4" xfId="2" applyFont="1" applyFill="1" applyBorder="1" applyAlignment="1">
      <alignment horizontal="center" vertical="center"/>
    </xf>
    <xf numFmtId="0" fontId="13" fillId="4" borderId="10" xfId="2" applyFont="1" applyFill="1" applyBorder="1" applyAlignment="1">
      <alignment horizontal="center"/>
    </xf>
    <xf numFmtId="165" fontId="13" fillId="4" borderId="10" xfId="1" applyNumberFormat="1" applyFont="1" applyFill="1" applyBorder="1" applyAlignment="1">
      <alignment horizontal="center" vertical="center" wrapText="1"/>
    </xf>
    <xf numFmtId="165" fontId="13" fillId="4" borderId="11" xfId="1" applyNumberFormat="1" applyFont="1" applyFill="1" applyBorder="1" applyAlignment="1">
      <alignment horizontal="center" vertical="center" wrapText="1"/>
    </xf>
    <xf numFmtId="0" fontId="3" fillId="0" borderId="13" xfId="2" applyBorder="1" applyAlignment="1">
      <alignment horizontal="center"/>
    </xf>
    <xf numFmtId="0" fontId="3" fillId="0" borderId="14" xfId="2" applyBorder="1" applyAlignment="1">
      <alignment horizontal="center"/>
    </xf>
    <xf numFmtId="0" fontId="14" fillId="3" borderId="15" xfId="2" applyFont="1" applyFill="1" applyBorder="1"/>
    <xf numFmtId="0" fontId="14" fillId="3" borderId="15" xfId="2" applyFont="1" applyFill="1" applyBorder="1" applyAlignment="1">
      <alignment horizontal="center"/>
    </xf>
    <xf numFmtId="0" fontId="15" fillId="0" borderId="15" xfId="2" applyFont="1" applyBorder="1" applyAlignment="1">
      <alignment horizontal="center"/>
    </xf>
    <xf numFmtId="165" fontId="14" fillId="0" borderId="15" xfId="1" applyNumberFormat="1" applyFont="1" applyFill="1" applyBorder="1" applyAlignment="1">
      <alignment horizontal="right"/>
    </xf>
    <xf numFmtId="165" fontId="5" fillId="0" borderId="15" xfId="1" applyNumberFormat="1" applyFont="1" applyFill="1" applyBorder="1" applyAlignment="1">
      <alignment horizontal="right"/>
    </xf>
    <xf numFmtId="165" fontId="14" fillId="3" borderId="15" xfId="1" applyNumberFormat="1" applyFont="1" applyFill="1" applyBorder="1"/>
    <xf numFmtId="0" fontId="15" fillId="3" borderId="15" xfId="2" applyFont="1" applyFill="1" applyBorder="1" applyAlignment="1">
      <alignment horizontal="center"/>
    </xf>
    <xf numFmtId="165" fontId="14" fillId="3" borderId="15" xfId="1" applyNumberFormat="1" applyFont="1" applyFill="1" applyBorder="1" applyAlignment="1">
      <alignment horizontal="right"/>
    </xf>
    <xf numFmtId="165" fontId="5" fillId="3" borderId="15" xfId="1" applyNumberFormat="1" applyFont="1" applyFill="1" applyBorder="1" applyAlignment="1">
      <alignment horizontal="right"/>
    </xf>
    <xf numFmtId="165" fontId="3" fillId="0" borderId="15" xfId="1" applyNumberFormat="1" applyFont="1" applyFill="1" applyBorder="1"/>
    <xf numFmtId="0" fontId="3" fillId="0" borderId="15" xfId="0" applyFont="1" applyBorder="1"/>
    <xf numFmtId="0" fontId="16" fillId="0" borderId="15" xfId="4" applyFont="1" applyBorder="1" applyAlignment="1">
      <alignment horizontal="left"/>
    </xf>
    <xf numFmtId="0" fontId="16" fillId="0" borderId="15" xfId="2" applyFont="1" applyBorder="1" applyAlignment="1">
      <alignment horizontal="center"/>
    </xf>
    <xf numFmtId="165" fontId="16" fillId="0" borderId="15" xfId="1" applyNumberFormat="1" applyFont="1" applyFill="1" applyBorder="1" applyAlignment="1">
      <alignment horizontal="right"/>
    </xf>
    <xf numFmtId="165" fontId="17" fillId="0" borderId="15" xfId="5" applyNumberFormat="1" applyFont="1" applyFill="1" applyBorder="1" applyAlignment="1">
      <alignment horizontal="right"/>
    </xf>
    <xf numFmtId="165" fontId="18" fillId="0" borderId="15" xfId="1" applyNumberFormat="1" applyFont="1" applyFill="1" applyBorder="1" applyAlignment="1">
      <alignment horizontal="right"/>
    </xf>
    <xf numFmtId="0" fontId="17" fillId="0" borderId="15" xfId="6" applyFont="1" applyBorder="1" applyAlignment="1">
      <alignment horizontal="center"/>
    </xf>
    <xf numFmtId="0" fontId="19" fillId="0" borderId="0" xfId="2" applyFont="1"/>
    <xf numFmtId="0" fontId="17" fillId="0" borderId="15" xfId="6" applyFont="1" applyBorder="1" applyAlignment="1">
      <alignment horizontal="left"/>
    </xf>
    <xf numFmtId="0" fontId="19" fillId="0" borderId="15" xfId="2" applyFont="1" applyBorder="1"/>
    <xf numFmtId="164" fontId="3" fillId="0" borderId="15" xfId="7" applyFont="1" applyFill="1" applyBorder="1"/>
    <xf numFmtId="0" fontId="20" fillId="0" borderId="15" xfId="3" applyFont="1" applyBorder="1" applyAlignment="1">
      <alignment horizontal="center"/>
    </xf>
    <xf numFmtId="165" fontId="17" fillId="0" borderId="15" xfId="1" applyNumberFormat="1" applyFont="1" applyFill="1" applyBorder="1" applyAlignment="1">
      <alignment horizontal="right"/>
    </xf>
    <xf numFmtId="0" fontId="19" fillId="0" borderId="15" xfId="2" applyFont="1" applyBorder="1" applyAlignment="1">
      <alignment horizontal="left"/>
    </xf>
    <xf numFmtId="0" fontId="20" fillId="0" borderId="15" xfId="2" applyFont="1" applyBorder="1" applyAlignment="1">
      <alignment horizontal="center"/>
    </xf>
    <xf numFmtId="165" fontId="3" fillId="0" borderId="0" xfId="1" applyNumberFormat="1" applyFont="1" applyFill="1"/>
    <xf numFmtId="165" fontId="3" fillId="0" borderId="15" xfId="1" applyNumberFormat="1" applyFont="1" applyFill="1" applyBorder="1" applyAlignment="1">
      <alignment horizontal="right"/>
    </xf>
    <xf numFmtId="165" fontId="16" fillId="0" borderId="16" xfId="1" applyNumberFormat="1" applyFont="1" applyFill="1" applyBorder="1" applyAlignment="1">
      <alignment horizontal="right"/>
    </xf>
    <xf numFmtId="165" fontId="3" fillId="0" borderId="16" xfId="1" applyNumberFormat="1" applyFont="1" applyFill="1" applyBorder="1" applyAlignment="1">
      <alignment horizontal="right"/>
    </xf>
    <xf numFmtId="165" fontId="3" fillId="0" borderId="15" xfId="7" applyNumberFormat="1" applyFont="1" applyFill="1" applyBorder="1" applyAlignment="1">
      <alignment horizontal="right"/>
    </xf>
    <xf numFmtId="0" fontId="3" fillId="0" borderId="15" xfId="9" applyFont="1" applyBorder="1"/>
    <xf numFmtId="165" fontId="16" fillId="0" borderId="15" xfId="7" applyNumberFormat="1" applyFont="1" applyFill="1" applyBorder="1" applyAlignment="1">
      <alignment horizontal="right"/>
    </xf>
    <xf numFmtId="0" fontId="21" fillId="0" borderId="15" xfId="4" applyFont="1" applyBorder="1" applyAlignment="1">
      <alignment horizontal="center"/>
    </xf>
    <xf numFmtId="165" fontId="21" fillId="0" borderId="15" xfId="1" applyNumberFormat="1" applyFont="1" applyFill="1" applyBorder="1" applyAlignment="1">
      <alignment horizontal="right"/>
    </xf>
    <xf numFmtId="165" fontId="21" fillId="0" borderId="15" xfId="7" applyNumberFormat="1" applyFont="1" applyFill="1" applyBorder="1" applyAlignment="1">
      <alignment horizontal="right"/>
    </xf>
    <xf numFmtId="0" fontId="3" fillId="0" borderId="19" xfId="0" applyFont="1" applyBorder="1"/>
    <xf numFmtId="164" fontId="16" fillId="0" borderId="15" xfId="7" applyFont="1" applyFill="1" applyBorder="1" applyAlignment="1"/>
    <xf numFmtId="0" fontId="3" fillId="0" borderId="15" xfId="4" applyBorder="1" applyAlignment="1">
      <alignment horizontal="center"/>
    </xf>
    <xf numFmtId="164" fontId="17" fillId="0" borderId="15" xfId="7" applyFont="1" applyFill="1" applyBorder="1"/>
    <xf numFmtId="164" fontId="17" fillId="0" borderId="15" xfId="7" applyFont="1" applyFill="1" applyBorder="1" applyAlignment="1"/>
    <xf numFmtId="0" fontId="22" fillId="0" borderId="15" xfId="0" applyFont="1" applyBorder="1" applyAlignment="1">
      <alignment horizontal="left"/>
    </xf>
    <xf numFmtId="0" fontId="22" fillId="0" borderId="15" xfId="0" applyFont="1" applyBorder="1"/>
    <xf numFmtId="165" fontId="3" fillId="5" borderId="15" xfId="1" applyNumberFormat="1" applyFont="1" applyFill="1" applyBorder="1"/>
    <xf numFmtId="0" fontId="4" fillId="0" borderId="15" xfId="0" applyFont="1" applyBorder="1"/>
    <xf numFmtId="0" fontId="0" fillId="0" borderId="15" xfId="0" applyBorder="1"/>
    <xf numFmtId="0" fontId="4" fillId="0" borderId="0" xfId="0" applyFont="1"/>
    <xf numFmtId="165" fontId="17" fillId="0" borderId="14" xfId="1" applyNumberFormat="1" applyFont="1" applyFill="1" applyBorder="1" applyAlignment="1">
      <alignment horizontal="right"/>
    </xf>
    <xf numFmtId="165" fontId="3" fillId="0" borderId="16" xfId="1" applyNumberFormat="1" applyFont="1" applyFill="1" applyBorder="1"/>
    <xf numFmtId="165" fontId="4" fillId="0" borderId="15" xfId="1" applyNumberFormat="1" applyFont="1" applyFill="1" applyBorder="1" applyAlignment="1">
      <alignment horizontal="right"/>
    </xf>
    <xf numFmtId="42" fontId="19" fillId="0" borderId="15" xfId="3" applyNumberFormat="1" applyFont="1" applyBorder="1" applyAlignment="1">
      <alignment horizontal="center" vertical="center"/>
    </xf>
    <xf numFmtId="0" fontId="19" fillId="0" borderId="15" xfId="2" applyFont="1" applyBorder="1" applyAlignment="1">
      <alignment horizontal="center"/>
    </xf>
    <xf numFmtId="164" fontId="3" fillId="0" borderId="15" xfId="7" applyFont="1" applyFill="1" applyBorder="1" applyAlignment="1">
      <alignment vertical="center"/>
    </xf>
    <xf numFmtId="0" fontId="3" fillId="0" borderId="19" xfId="0" applyFont="1" applyBorder="1" applyAlignment="1">
      <alignment horizontal="center"/>
    </xf>
    <xf numFmtId="0" fontId="3" fillId="0" borderId="15" xfId="0" applyFont="1" applyBorder="1" applyAlignment="1">
      <alignment horizontal="left"/>
    </xf>
    <xf numFmtId="164" fontId="16" fillId="0" borderId="15" xfId="7" applyFont="1" applyFill="1" applyBorder="1"/>
    <xf numFmtId="0" fontId="14" fillId="3" borderId="15" xfId="2" applyFont="1" applyFill="1" applyBorder="1" applyAlignment="1">
      <alignment horizontal="left"/>
    </xf>
    <xf numFmtId="0" fontId="3" fillId="0" borderId="15" xfId="2" applyBorder="1" applyAlignment="1">
      <alignment horizontal="center"/>
    </xf>
    <xf numFmtId="166" fontId="3" fillId="0" borderId="15" xfId="2" applyNumberFormat="1" applyBorder="1" applyAlignment="1">
      <alignment horizontal="center"/>
    </xf>
    <xf numFmtId="0" fontId="3" fillId="0" borderId="15" xfId="3" applyBorder="1"/>
    <xf numFmtId="4" fontId="3" fillId="0" borderId="15" xfId="4" applyNumberFormat="1" applyBorder="1" applyAlignment="1">
      <alignment horizontal="right"/>
    </xf>
    <xf numFmtId="0" fontId="3" fillId="0" borderId="16" xfId="3" applyBorder="1"/>
    <xf numFmtId="0" fontId="3" fillId="0" borderId="15" xfId="2" applyBorder="1"/>
    <xf numFmtId="0" fontId="3" fillId="0" borderId="15" xfId="4" applyBorder="1" applyAlignment="1">
      <alignment horizontal="left"/>
    </xf>
    <xf numFmtId="0" fontId="25" fillId="0" borderId="15" xfId="0" applyFont="1" applyBorder="1" applyAlignment="1">
      <alignment horizontal="left"/>
    </xf>
    <xf numFmtId="0" fontId="25" fillId="0" borderId="15" xfId="0" applyFont="1" applyBorder="1" applyAlignment="1">
      <alignment horizontal="center"/>
    </xf>
    <xf numFmtId="0" fontId="25" fillId="0" borderId="15" xfId="0" applyFont="1" applyBorder="1"/>
    <xf numFmtId="0" fontId="25" fillId="0" borderId="16" xfId="0" applyFont="1" applyBorder="1"/>
    <xf numFmtId="166" fontId="3" fillId="0" borderId="15" xfId="3" applyNumberFormat="1" applyBorder="1" applyAlignment="1">
      <alignment horizontal="center" vertical="center"/>
    </xf>
    <xf numFmtId="0" fontId="25" fillId="0" borderId="19" xfId="0" applyFont="1" applyBorder="1" applyAlignment="1">
      <alignment horizontal="center"/>
    </xf>
    <xf numFmtId="165" fontId="25" fillId="2" borderId="19" xfId="1" applyNumberFormat="1" applyFont="1" applyFill="1" applyBorder="1"/>
    <xf numFmtId="165" fontId="25" fillId="2" borderId="21" xfId="1" applyNumberFormat="1" applyFont="1" applyFill="1" applyBorder="1"/>
    <xf numFmtId="165" fontId="4" fillId="0" borderId="15" xfId="5" applyNumberFormat="1" applyFont="1" applyFill="1" applyBorder="1" applyAlignment="1">
      <alignment horizontal="right"/>
    </xf>
    <xf numFmtId="0" fontId="26" fillId="3" borderId="22" xfId="2" applyFont="1" applyFill="1" applyBorder="1"/>
    <xf numFmtId="0" fontId="3" fillId="2" borderId="0" xfId="4" applyFill="1"/>
    <xf numFmtId="0" fontId="4" fillId="2" borderId="0" xfId="4" applyFont="1" applyFill="1"/>
    <xf numFmtId="165" fontId="4" fillId="2" borderId="0" xfId="5" applyNumberFormat="1" applyFont="1" applyFill="1"/>
    <xf numFmtId="0" fontId="4" fillId="2" borderId="0" xfId="4" applyFont="1" applyFill="1" applyAlignment="1">
      <alignment horizontal="center"/>
    </xf>
    <xf numFmtId="0" fontId="27" fillId="2" borderId="0" xfId="4" applyFont="1" applyFill="1" applyAlignment="1">
      <alignment horizontal="center"/>
    </xf>
    <xf numFmtId="167" fontId="0" fillId="0" borderId="0" xfId="10" applyFont="1"/>
    <xf numFmtId="164" fontId="4" fillId="2" borderId="0" xfId="5" applyFont="1" applyFill="1" applyAlignment="1"/>
    <xf numFmtId="0" fontId="4" fillId="2" borderId="0" xfId="11" applyFont="1" applyFill="1" applyAlignment="1">
      <alignment horizontal="center"/>
    </xf>
    <xf numFmtId="165" fontId="27" fillId="2" borderId="0" xfId="5" applyNumberFormat="1" applyFont="1" applyFill="1" applyAlignment="1">
      <alignment horizontal="right"/>
    </xf>
    <xf numFmtId="0" fontId="4" fillId="2" borderId="0" xfId="11" applyFont="1" applyFill="1"/>
    <xf numFmtId="165" fontId="18" fillId="2" borderId="25" xfId="5" applyNumberFormat="1" applyFont="1" applyFill="1" applyBorder="1"/>
    <xf numFmtId="165" fontId="28" fillId="2" borderId="0" xfId="4" applyNumberFormat="1" applyFont="1" applyFill="1"/>
    <xf numFmtId="165" fontId="4" fillId="2" borderId="0" xfId="7" applyNumberFormat="1" applyFont="1" applyFill="1"/>
    <xf numFmtId="164" fontId="4" fillId="2" borderId="0" xfId="7" applyFont="1" applyFill="1" applyAlignment="1"/>
    <xf numFmtId="0" fontId="29" fillId="2" borderId="0" xfId="11" applyFont="1" applyFill="1" applyAlignment="1">
      <alignment horizontal="center"/>
    </xf>
    <xf numFmtId="0" fontId="3" fillId="0" borderId="0" xfId="4"/>
    <xf numFmtId="165" fontId="27" fillId="2" borderId="0" xfId="5" applyNumberFormat="1" applyFont="1" applyFill="1" applyAlignment="1">
      <alignment horizontal="center"/>
    </xf>
    <xf numFmtId="165" fontId="27" fillId="2" borderId="0" xfId="5" applyNumberFormat="1" applyFont="1" applyFill="1"/>
    <xf numFmtId="167" fontId="0" fillId="2" borderId="0" xfId="10" applyFont="1" applyFill="1"/>
    <xf numFmtId="168" fontId="4" fillId="2" borderId="0" xfId="10" applyNumberFormat="1" applyFont="1" applyFill="1"/>
    <xf numFmtId="4" fontId="3" fillId="2" borderId="0" xfId="4" applyNumberFormat="1" applyFill="1"/>
    <xf numFmtId="4" fontId="4" fillId="2" borderId="0" xfId="11" applyNumberFormat="1" applyFont="1" applyFill="1" applyAlignment="1">
      <alignment horizontal="center"/>
    </xf>
    <xf numFmtId="4" fontId="27" fillId="2" borderId="0" xfId="11" applyNumberFormat="1" applyFont="1" applyFill="1" applyAlignment="1">
      <alignment horizontal="center"/>
    </xf>
    <xf numFmtId="0" fontId="4" fillId="2" borderId="0" xfId="4" quotePrefix="1" applyFont="1" applyFill="1"/>
    <xf numFmtId="0" fontId="27" fillId="2" borderId="0" xfId="11" applyFont="1" applyFill="1" applyAlignment="1">
      <alignment horizontal="center"/>
    </xf>
    <xf numFmtId="0" fontId="4" fillId="2" borderId="0" xfId="4" applyFont="1" applyFill="1" applyAlignment="1">
      <alignment horizontal="left" vertical="top"/>
    </xf>
    <xf numFmtId="164" fontId="4" fillId="2" borderId="0" xfId="5" applyFont="1" applyFill="1" applyBorder="1"/>
    <xf numFmtId="167" fontId="3" fillId="2" borderId="0" xfId="4" applyNumberFormat="1" applyFill="1"/>
    <xf numFmtId="0" fontId="4" fillId="3" borderId="0" xfId="4" applyFont="1" applyFill="1"/>
    <xf numFmtId="4" fontId="4" fillId="3" borderId="0" xfId="4" applyNumberFormat="1" applyFont="1" applyFill="1" applyAlignment="1">
      <alignment horizontal="right"/>
    </xf>
    <xf numFmtId="0" fontId="11" fillId="3" borderId="0" xfId="4" applyFont="1" applyFill="1" applyAlignment="1">
      <alignment horizontal="center"/>
    </xf>
    <xf numFmtId="4" fontId="11" fillId="3" borderId="0" xfId="4" applyNumberFormat="1" applyFont="1" applyFill="1" applyAlignment="1">
      <alignment horizontal="right"/>
    </xf>
    <xf numFmtId="4" fontId="30" fillId="3" borderId="0" xfId="4" applyNumberFormat="1" applyFont="1" applyFill="1" applyAlignment="1">
      <alignment horizontal="center"/>
    </xf>
    <xf numFmtId="4" fontId="4" fillId="3" borderId="0" xfId="4" applyNumberFormat="1" applyFont="1" applyFill="1"/>
    <xf numFmtId="0" fontId="3" fillId="3" borderId="0" xfId="4" applyFill="1"/>
    <xf numFmtId="4" fontId="4" fillId="0" borderId="0" xfId="4" applyNumberFormat="1" applyFont="1"/>
    <xf numFmtId="167" fontId="11" fillId="0" borderId="0" xfId="4" applyNumberFormat="1" applyFont="1"/>
    <xf numFmtId="4" fontId="4" fillId="0" borderId="0" xfId="4" applyNumberFormat="1" applyFont="1" applyAlignment="1">
      <alignment horizontal="right"/>
    </xf>
    <xf numFmtId="164" fontId="11" fillId="0" borderId="0" xfId="5" applyFont="1" applyFill="1" applyBorder="1" applyAlignment="1">
      <alignment horizontal="center"/>
    </xf>
    <xf numFmtId="4" fontId="11" fillId="0" borderId="0" xfId="4" applyNumberFormat="1" applyFont="1" applyAlignment="1">
      <alignment horizontal="right"/>
    </xf>
    <xf numFmtId="164" fontId="4" fillId="0" borderId="0" xfId="5" applyFont="1" applyFill="1" applyBorder="1"/>
    <xf numFmtId="0" fontId="4" fillId="0" borderId="0" xfId="4" applyFont="1"/>
    <xf numFmtId="167" fontId="4" fillId="0" borderId="0" xfId="10" applyFont="1" applyFill="1" applyBorder="1"/>
    <xf numFmtId="4" fontId="4" fillId="3" borderId="22" xfId="4" applyNumberFormat="1" applyFont="1" applyFill="1" applyBorder="1" applyAlignment="1">
      <alignment horizontal="right"/>
    </xf>
    <xf numFmtId="0" fontId="11" fillId="3" borderId="22" xfId="4" applyFont="1" applyFill="1" applyBorder="1" applyAlignment="1">
      <alignment horizontal="center"/>
    </xf>
    <xf numFmtId="4" fontId="11" fillId="3" borderId="22" xfId="4" applyNumberFormat="1" applyFont="1" applyFill="1" applyBorder="1" applyAlignment="1">
      <alignment horizontal="center"/>
    </xf>
    <xf numFmtId="0" fontId="4" fillId="3" borderId="22" xfId="4" applyFont="1" applyFill="1" applyBorder="1"/>
    <xf numFmtId="4" fontId="4" fillId="3" borderId="26" xfId="4" applyNumberFormat="1" applyFont="1" applyFill="1" applyBorder="1"/>
    <xf numFmtId="165" fontId="31" fillId="0" borderId="15" xfId="5" applyNumberFormat="1" applyFont="1" applyFill="1" applyBorder="1"/>
    <xf numFmtId="165" fontId="31" fillId="2" borderId="16" xfId="5" applyNumberFormat="1" applyFont="1" applyFill="1" applyBorder="1"/>
    <xf numFmtId="0" fontId="31" fillId="2" borderId="15" xfId="4" applyFont="1" applyFill="1" applyBorder="1" applyAlignment="1">
      <alignment horizontal="center"/>
    </xf>
    <xf numFmtId="0" fontId="31" fillId="2" borderId="15" xfId="4" applyFont="1" applyFill="1" applyBorder="1"/>
    <xf numFmtId="0" fontId="31" fillId="0" borderId="15" xfId="4" applyFont="1" applyBorder="1" applyAlignment="1">
      <alignment horizontal="center"/>
    </xf>
    <xf numFmtId="0" fontId="31" fillId="0" borderId="15" xfId="4" applyFont="1" applyBorder="1"/>
    <xf numFmtId="14" fontId="31" fillId="0" borderId="15" xfId="4" applyNumberFormat="1" applyFont="1" applyBorder="1" applyAlignment="1">
      <alignment horizontal="center"/>
    </xf>
    <xf numFmtId="165" fontId="31" fillId="0" borderId="16" xfId="5" applyNumberFormat="1" applyFont="1" applyFill="1" applyBorder="1" applyAlignment="1">
      <alignment horizontal="right"/>
    </xf>
    <xf numFmtId="0" fontId="31" fillId="0" borderId="15" xfId="6" applyFont="1" applyBorder="1" applyAlignment="1">
      <alignment horizontal="left"/>
    </xf>
    <xf numFmtId="0" fontId="31" fillId="0" borderId="15" xfId="4" applyFont="1" applyBorder="1" applyAlignment="1">
      <alignment horizontal="left"/>
    </xf>
    <xf numFmtId="0" fontId="31" fillId="2" borderId="0" xfId="4" applyFont="1" applyFill="1"/>
    <xf numFmtId="0" fontId="31" fillId="2" borderId="15" xfId="4" applyFont="1" applyFill="1" applyBorder="1" applyAlignment="1">
      <alignment horizontal="left" vertical="top" wrapText="1"/>
    </xf>
    <xf numFmtId="0" fontId="31" fillId="2" borderId="15" xfId="4" applyFont="1" applyFill="1" applyBorder="1" applyAlignment="1">
      <alignment wrapText="1"/>
    </xf>
    <xf numFmtId="0" fontId="31" fillId="0" borderId="15" xfId="4" applyFont="1" applyBorder="1" applyAlignment="1">
      <alignment wrapText="1"/>
    </xf>
    <xf numFmtId="0" fontId="31" fillId="0" borderId="16" xfId="4" applyFont="1" applyBorder="1" applyAlignment="1">
      <alignment horizontal="left"/>
    </xf>
    <xf numFmtId="0" fontId="31" fillId="0" borderId="15" xfId="4" applyFont="1" applyBorder="1" applyAlignment="1">
      <alignment horizontal="left" wrapText="1"/>
    </xf>
    <xf numFmtId="165" fontId="31" fillId="0" borderId="16" xfId="5" applyNumberFormat="1" applyFont="1" applyFill="1" applyBorder="1"/>
    <xf numFmtId="165" fontId="31" fillId="0" borderId="0" xfId="5" applyNumberFormat="1" applyFont="1" applyFill="1"/>
    <xf numFmtId="0" fontId="31" fillId="0" borderId="0" xfId="4" applyFont="1" applyAlignment="1">
      <alignment horizontal="center"/>
    </xf>
    <xf numFmtId="0" fontId="31" fillId="0" borderId="0" xfId="4" applyFont="1"/>
    <xf numFmtId="165" fontId="31" fillId="2" borderId="0" xfId="5" applyNumberFormat="1" applyFont="1" applyFill="1"/>
    <xf numFmtId="0" fontId="31" fillId="2" borderId="0" xfId="4" applyFont="1" applyFill="1" applyAlignment="1">
      <alignment horizontal="center"/>
    </xf>
    <xf numFmtId="165" fontId="31" fillId="2" borderId="20" xfId="5" applyNumberFormat="1" applyFont="1" applyFill="1" applyBorder="1"/>
    <xf numFmtId="0" fontId="31" fillId="2" borderId="19" xfId="4" applyFont="1" applyFill="1" applyBorder="1" applyAlignment="1">
      <alignment horizontal="center"/>
    </xf>
    <xf numFmtId="0" fontId="31" fillId="2" borderId="19" xfId="4" applyFont="1" applyFill="1" applyBorder="1"/>
    <xf numFmtId="0" fontId="31" fillId="0" borderId="19" xfId="4" applyFont="1" applyBorder="1" applyAlignment="1">
      <alignment horizontal="center"/>
    </xf>
    <xf numFmtId="0" fontId="31" fillId="0" borderId="19" xfId="4" applyFont="1" applyBorder="1"/>
    <xf numFmtId="0" fontId="32" fillId="0" borderId="0" xfId="4" applyFont="1"/>
    <xf numFmtId="14" fontId="4" fillId="0" borderId="0" xfId="4" applyNumberFormat="1" applyFont="1" applyAlignment="1">
      <alignment horizontal="center"/>
    </xf>
    <xf numFmtId="0" fontId="16" fillId="2" borderId="0" xfId="4" applyFont="1" applyFill="1"/>
    <xf numFmtId="0" fontId="16" fillId="2" borderId="16" xfId="4" applyFont="1" applyFill="1" applyBorder="1"/>
    <xf numFmtId="0" fontId="16" fillId="2" borderId="15" xfId="4" applyFont="1" applyFill="1" applyBorder="1"/>
    <xf numFmtId="0" fontId="16" fillId="0" borderId="15" xfId="4" applyFont="1" applyBorder="1"/>
    <xf numFmtId="0" fontId="16" fillId="0" borderId="16" xfId="4" applyFont="1" applyBorder="1"/>
    <xf numFmtId="0" fontId="4" fillId="0" borderId="15" xfId="4" applyFont="1" applyBorder="1"/>
    <xf numFmtId="0" fontId="4" fillId="0" borderId="15" xfId="4" applyFont="1" applyBorder="1" applyAlignment="1">
      <alignment horizontal="center"/>
    </xf>
    <xf numFmtId="169" fontId="31" fillId="0" borderId="15" xfId="4" applyNumberFormat="1" applyFont="1" applyBorder="1" applyAlignment="1">
      <alignment horizontal="center" vertical="center"/>
    </xf>
    <xf numFmtId="0" fontId="4" fillId="2" borderId="15" xfId="4" applyFont="1" applyFill="1" applyBorder="1"/>
    <xf numFmtId="0" fontId="31" fillId="0" borderId="15" xfId="4" applyFont="1" applyBorder="1" applyAlignment="1">
      <alignment horizontal="left" vertical="center"/>
    </xf>
    <xf numFmtId="164" fontId="3" fillId="2" borderId="0" xfId="4" applyNumberFormat="1" applyFill="1"/>
    <xf numFmtId="0" fontId="31" fillId="6" borderId="15" xfId="4" applyFont="1" applyFill="1" applyBorder="1"/>
    <xf numFmtId="0" fontId="31" fillId="0" borderId="15" xfId="6" applyFont="1" applyBorder="1" applyAlignment="1">
      <alignment horizontal="left" wrapText="1"/>
    </xf>
    <xf numFmtId="165" fontId="3" fillId="2" borderId="0" xfId="4" applyNumberFormat="1" applyFill="1"/>
    <xf numFmtId="164" fontId="0" fillId="2" borderId="0" xfId="5" applyFont="1" applyFill="1"/>
    <xf numFmtId="165" fontId="22" fillId="0" borderId="15" xfId="5" applyNumberFormat="1" applyFont="1" applyFill="1" applyBorder="1" applyAlignment="1">
      <alignment horizontal="right"/>
    </xf>
    <xf numFmtId="0" fontId="27" fillId="2" borderId="15" xfId="4" applyFont="1" applyFill="1" applyBorder="1" applyAlignment="1">
      <alignment horizontal="center"/>
    </xf>
    <xf numFmtId="0" fontId="22" fillId="0" borderId="15" xfId="6" applyFont="1" applyBorder="1" applyAlignment="1">
      <alignment horizontal="left"/>
    </xf>
    <xf numFmtId="0" fontId="22" fillId="0" borderId="15" xfId="4" applyFont="1" applyBorder="1"/>
    <xf numFmtId="0" fontId="22" fillId="0" borderId="15" xfId="6" applyFont="1" applyBorder="1" applyAlignment="1">
      <alignment horizontal="center"/>
    </xf>
    <xf numFmtId="0" fontId="20" fillId="2" borderId="15" xfId="4" applyFont="1" applyFill="1" applyBorder="1"/>
    <xf numFmtId="0" fontId="4" fillId="0" borderId="19" xfId="4" applyFont="1" applyBorder="1" applyAlignment="1">
      <alignment horizontal="center" vertical="center"/>
    </xf>
    <xf numFmtId="4" fontId="4" fillId="0" borderId="19" xfId="4" applyNumberFormat="1" applyFont="1" applyBorder="1" applyAlignment="1">
      <alignment horizontal="center" vertical="center"/>
    </xf>
    <xf numFmtId="0" fontId="4" fillId="0" borderId="19" xfId="4" applyFont="1" applyBorder="1" applyAlignment="1">
      <alignment vertical="center"/>
    </xf>
    <xf numFmtId="4" fontId="31" fillId="5" borderId="15" xfId="4" applyNumberFormat="1" applyFont="1" applyFill="1" applyBorder="1"/>
    <xf numFmtId="167" fontId="3" fillId="0" borderId="0" xfId="10" applyFont="1" applyFill="1"/>
    <xf numFmtId="167" fontId="3" fillId="0" borderId="0" xfId="4" applyNumberFormat="1"/>
    <xf numFmtId="14" fontId="31" fillId="0" borderId="15" xfId="4" applyNumberFormat="1" applyFont="1" applyBorder="1" applyAlignment="1">
      <alignment vertical="center"/>
    </xf>
    <xf numFmtId="0" fontId="17" fillId="2" borderId="0" xfId="4" applyFont="1" applyFill="1"/>
    <xf numFmtId="167" fontId="17" fillId="2" borderId="0" xfId="4" applyNumberFormat="1" applyFont="1" applyFill="1"/>
    <xf numFmtId="42" fontId="3" fillId="2" borderId="0" xfId="4" applyNumberFormat="1" applyFill="1"/>
    <xf numFmtId="165" fontId="31" fillId="0" borderId="23" xfId="5" applyNumberFormat="1" applyFont="1" applyFill="1" applyBorder="1"/>
    <xf numFmtId="0" fontId="31" fillId="0" borderId="14" xfId="4" applyFont="1" applyBorder="1" applyAlignment="1">
      <alignment horizontal="center"/>
    </xf>
    <xf numFmtId="164" fontId="3" fillId="0" borderId="0" xfId="5" applyFont="1" applyFill="1"/>
    <xf numFmtId="165" fontId="31" fillId="0" borderId="20" xfId="5" applyNumberFormat="1" applyFont="1" applyFill="1" applyBorder="1" applyAlignment="1">
      <alignment horizontal="right"/>
    </xf>
    <xf numFmtId="0" fontId="31" fillId="0" borderId="16" xfId="4" applyFont="1" applyBorder="1" applyAlignment="1">
      <alignment horizontal="center"/>
    </xf>
    <xf numFmtId="0" fontId="31" fillId="6" borderId="16" xfId="4" applyFont="1" applyFill="1" applyBorder="1"/>
    <xf numFmtId="4" fontId="17" fillId="2" borderId="0" xfId="4" applyNumberFormat="1" applyFont="1" applyFill="1"/>
    <xf numFmtId="164" fontId="17" fillId="2" borderId="0" xfId="5" applyFont="1" applyFill="1"/>
    <xf numFmtId="167" fontId="31" fillId="0" borderId="23" xfId="4" applyNumberFormat="1" applyFont="1" applyBorder="1"/>
    <xf numFmtId="167" fontId="31" fillId="0" borderId="15" xfId="4" applyNumberFormat="1" applyFont="1" applyBorder="1"/>
    <xf numFmtId="165" fontId="31" fillId="0" borderId="19" xfId="5" applyNumberFormat="1" applyFont="1" applyFill="1" applyBorder="1" applyAlignment="1">
      <alignment horizontal="right"/>
    </xf>
    <xf numFmtId="167" fontId="31" fillId="0" borderId="19" xfId="4" applyNumberFormat="1" applyFont="1" applyBorder="1" applyAlignment="1">
      <alignment vertical="center"/>
    </xf>
    <xf numFmtId="4" fontId="31" fillId="0" borderId="19" xfId="4" applyNumberFormat="1" applyFont="1" applyBorder="1" applyAlignment="1">
      <alignment horizontal="right" vertical="center"/>
    </xf>
    <xf numFmtId="4" fontId="31" fillId="0" borderId="19" xfId="4" applyNumberFormat="1" applyFont="1" applyBorder="1" applyAlignment="1">
      <alignment horizontal="center" vertical="center"/>
    </xf>
    <xf numFmtId="0" fontId="31" fillId="0" borderId="19" xfId="4" applyFont="1" applyBorder="1" applyAlignment="1">
      <alignment vertical="center"/>
    </xf>
    <xf numFmtId="43" fontId="3" fillId="2" borderId="0" xfId="4" applyNumberFormat="1" applyFill="1"/>
    <xf numFmtId="0" fontId="3" fillId="6" borderId="0" xfId="4" applyFill="1"/>
    <xf numFmtId="165" fontId="31" fillId="6" borderId="19" xfId="5" applyNumberFormat="1" applyFont="1" applyFill="1" applyBorder="1" applyAlignment="1">
      <alignment horizontal="right"/>
    </xf>
    <xf numFmtId="0" fontId="31" fillId="6" borderId="15" xfId="4" applyFont="1" applyFill="1" applyBorder="1" applyAlignment="1">
      <alignment horizontal="center"/>
    </xf>
    <xf numFmtId="165" fontId="31" fillId="2" borderId="15" xfId="5" applyNumberFormat="1" applyFont="1" applyFill="1" applyBorder="1"/>
    <xf numFmtId="4" fontId="31" fillId="0" borderId="15" xfId="4" applyNumberFormat="1" applyFont="1" applyBorder="1" applyAlignment="1">
      <alignment horizontal="center"/>
    </xf>
    <xf numFmtId="0" fontId="20" fillId="2" borderId="0" xfId="4" applyFont="1" applyFill="1"/>
    <xf numFmtId="164" fontId="20" fillId="2" borderId="0" xfId="4" applyNumberFormat="1" applyFont="1" applyFill="1"/>
    <xf numFmtId="165" fontId="20" fillId="2" borderId="0" xfId="5" applyNumberFormat="1" applyFont="1" applyFill="1"/>
    <xf numFmtId="165" fontId="3" fillId="2" borderId="0" xfId="5" applyNumberFormat="1" applyFont="1" applyFill="1"/>
    <xf numFmtId="4" fontId="19" fillId="3" borderId="4" xfId="6" applyNumberFormat="1" applyFont="1" applyFill="1" applyBorder="1" applyAlignment="1">
      <alignment horizontal="right"/>
    </xf>
    <xf numFmtId="0" fontId="3" fillId="3" borderId="27" xfId="4" applyFill="1" applyBorder="1"/>
    <xf numFmtId="0" fontId="3" fillId="3" borderId="28" xfId="4" applyFill="1" applyBorder="1"/>
    <xf numFmtId="0" fontId="26" fillId="3" borderId="15" xfId="2" applyFont="1" applyFill="1" applyBorder="1"/>
    <xf numFmtId="4" fontId="34" fillId="3" borderId="28" xfId="4" applyNumberFormat="1" applyFont="1" applyFill="1" applyBorder="1" applyAlignment="1">
      <alignment horizontal="left"/>
    </xf>
    <xf numFmtId="0" fontId="6" fillId="7" borderId="14" xfId="4" applyFont="1" applyFill="1" applyBorder="1" applyAlignment="1">
      <alignment horizontal="center"/>
    </xf>
    <xf numFmtId="0" fontId="6" fillId="7" borderId="4" xfId="4" applyFont="1" applyFill="1" applyBorder="1" applyAlignment="1">
      <alignment horizontal="center" vertical="center"/>
    </xf>
    <xf numFmtId="0" fontId="6" fillId="7" borderId="30" xfId="4" applyFont="1" applyFill="1" applyBorder="1" applyAlignment="1">
      <alignment horizontal="center" vertical="center"/>
    </xf>
    <xf numFmtId="0" fontId="6" fillId="2" borderId="0" xfId="4" applyFont="1" applyFill="1" applyAlignment="1">
      <alignment horizontal="center"/>
    </xf>
    <xf numFmtId="0" fontId="6" fillId="2" borderId="0" xfId="4" applyFont="1" applyFill="1"/>
    <xf numFmtId="165" fontId="4" fillId="3" borderId="0" xfId="5" applyNumberFormat="1" applyFont="1" applyFill="1"/>
    <xf numFmtId="0" fontId="4" fillId="3" borderId="0" xfId="4" applyFont="1" applyFill="1" applyAlignment="1">
      <alignment horizontal="center"/>
    </xf>
    <xf numFmtId="0" fontId="27" fillId="3" borderId="0" xfId="4" applyFont="1" applyFill="1" applyAlignment="1">
      <alignment horizontal="center"/>
    </xf>
    <xf numFmtId="0" fontId="10" fillId="3" borderId="0" xfId="4" applyFont="1" applyFill="1" applyAlignment="1">
      <alignment horizontal="center"/>
    </xf>
    <xf numFmtId="0" fontId="9" fillId="0" borderId="0" xfId="2" applyFont="1" applyAlignment="1">
      <alignment horizontal="left"/>
    </xf>
    <xf numFmtId="0" fontId="4" fillId="2" borderId="0" xfId="4" applyFont="1" applyFill="1" applyAlignment="1">
      <alignment horizontal="centerContinuous" vertical="center"/>
    </xf>
    <xf numFmtId="165" fontId="4" fillId="2" borderId="0" xfId="5" applyNumberFormat="1" applyFont="1" applyFill="1" applyAlignment="1">
      <alignment horizontal="centerContinuous" vertical="center"/>
    </xf>
    <xf numFmtId="0" fontId="4" fillId="2" borderId="0" xfId="4" applyFont="1" applyFill="1" applyAlignment="1">
      <alignment horizontal="center" vertical="center"/>
    </xf>
    <xf numFmtId="0" fontId="27" fillId="2" borderId="0" xfId="4" applyFont="1" applyFill="1" applyAlignment="1">
      <alignment horizontal="center" vertical="center"/>
    </xf>
    <xf numFmtId="0" fontId="6" fillId="2" borderId="0" xfId="4" applyFont="1" applyFill="1" applyAlignment="1">
      <alignment horizontal="center" vertical="center"/>
    </xf>
    <xf numFmtId="0" fontId="6" fillId="2" borderId="0" xfId="4" applyFont="1" applyFill="1" applyAlignment="1">
      <alignment horizontal="left" vertical="center"/>
    </xf>
    <xf numFmtId="165" fontId="0" fillId="2" borderId="0" xfId="5" applyNumberFormat="1" applyFont="1" applyFill="1"/>
    <xf numFmtId="0" fontId="3" fillId="2" borderId="0" xfId="4" applyFill="1" applyAlignment="1">
      <alignment horizontal="center"/>
    </xf>
    <xf numFmtId="0" fontId="18" fillId="2" borderId="0" xfId="4" applyFont="1" applyFill="1" applyAlignment="1">
      <alignment horizontal="center"/>
    </xf>
    <xf numFmtId="167" fontId="4" fillId="0" borderId="15" xfId="4" applyNumberFormat="1" applyFont="1" applyBorder="1"/>
    <xf numFmtId="0" fontId="3" fillId="0" borderId="15" xfId="4" applyBorder="1"/>
    <xf numFmtId="14" fontId="4" fillId="0" borderId="15" xfId="4" applyNumberFormat="1" applyFont="1" applyBorder="1" applyAlignment="1">
      <alignment horizontal="center" vertical="center"/>
    </xf>
    <xf numFmtId="0" fontId="11" fillId="0" borderId="15" xfId="6" applyFont="1" applyBorder="1" applyAlignment="1">
      <alignment horizontal="left" vertical="center"/>
    </xf>
    <xf numFmtId="0" fontId="11" fillId="0" borderId="15" xfId="6" applyFont="1" applyBorder="1" applyAlignment="1">
      <alignment horizontal="center" vertical="center"/>
    </xf>
    <xf numFmtId="0" fontId="4" fillId="0" borderId="19" xfId="4" applyFont="1" applyBorder="1"/>
    <xf numFmtId="0" fontId="11" fillId="0" borderId="15" xfId="6" applyFont="1" applyBorder="1" applyAlignment="1">
      <alignment horizontal="left" wrapText="1"/>
    </xf>
    <xf numFmtId="0" fontId="11" fillId="0" borderId="15" xfId="6" applyFont="1" applyBorder="1" applyAlignment="1">
      <alignment horizontal="left"/>
    </xf>
    <xf numFmtId="0" fontId="11" fillId="0" borderId="15" xfId="6" applyFont="1" applyBorder="1" applyAlignment="1">
      <alignment horizontal="center"/>
    </xf>
    <xf numFmtId="0" fontId="4" fillId="0" borderId="15" xfId="4" applyFont="1" applyBorder="1" applyAlignment="1">
      <alignment horizontal="center" vertical="center"/>
    </xf>
    <xf numFmtId="0" fontId="4" fillId="2" borderId="15" xfId="4" applyFont="1" applyFill="1" applyBorder="1" applyAlignment="1">
      <alignment wrapText="1"/>
    </xf>
    <xf numFmtId="0" fontId="4" fillId="2" borderId="15" xfId="4" applyFont="1" applyFill="1" applyBorder="1" applyAlignment="1">
      <alignment horizontal="left" vertical="center"/>
    </xf>
    <xf numFmtId="0" fontId="4" fillId="0" borderId="15" xfId="4" applyFont="1" applyBorder="1" applyAlignment="1">
      <alignment horizontal="right" vertical="center"/>
    </xf>
    <xf numFmtId="165" fontId="4" fillId="0" borderId="19" xfId="5" applyNumberFormat="1" applyFont="1" applyFill="1" applyBorder="1" applyAlignment="1">
      <alignment horizontal="right"/>
    </xf>
    <xf numFmtId="0" fontId="3" fillId="0" borderId="19" xfId="4" applyBorder="1"/>
    <xf numFmtId="14" fontId="4" fillId="0" borderId="19" xfId="4" applyNumberFormat="1" applyFont="1" applyBorder="1" applyAlignment="1">
      <alignment horizontal="center" vertical="center"/>
    </xf>
    <xf numFmtId="42" fontId="3" fillId="0" borderId="0" xfId="4" applyNumberFormat="1"/>
    <xf numFmtId="14" fontId="4" fillId="5" borderId="15" xfId="4" applyNumberFormat="1" applyFont="1" applyFill="1" applyBorder="1" applyAlignment="1">
      <alignment horizontal="center" vertical="center"/>
    </xf>
    <xf numFmtId="165" fontId="4" fillId="0" borderId="15" xfId="5" applyNumberFormat="1" applyFont="1" applyFill="1" applyBorder="1" applyAlignment="1">
      <alignment horizontal="center"/>
    </xf>
    <xf numFmtId="165" fontId="4" fillId="0" borderId="15" xfId="5" applyNumberFormat="1" applyFont="1" applyFill="1" applyBorder="1"/>
    <xf numFmtId="165" fontId="4" fillId="2" borderId="15" xfId="5" applyNumberFormat="1" applyFont="1" applyFill="1" applyBorder="1"/>
    <xf numFmtId="0" fontId="4" fillId="2" borderId="15" xfId="4" applyFont="1" applyFill="1" applyBorder="1" applyAlignment="1">
      <alignment horizontal="center"/>
    </xf>
    <xf numFmtId="165" fontId="4" fillId="0" borderId="14" xfId="5" applyNumberFormat="1" applyFont="1" applyFill="1" applyBorder="1" applyAlignment="1">
      <alignment horizontal="right"/>
    </xf>
    <xf numFmtId="0" fontId="3" fillId="0" borderId="14" xfId="4" applyBorder="1"/>
    <xf numFmtId="0" fontId="4" fillId="0" borderId="15" xfId="4" applyFont="1" applyBorder="1" applyAlignment="1">
      <alignment vertical="center"/>
    </xf>
    <xf numFmtId="0" fontId="31" fillId="0" borderId="15" xfId="4" applyFont="1" applyBorder="1" applyAlignment="1">
      <alignment vertical="center"/>
    </xf>
    <xf numFmtId="0" fontId="31" fillId="0" borderId="15" xfId="4" applyFont="1" applyBorder="1" applyAlignment="1">
      <alignment horizontal="left" vertical="center" wrapText="1"/>
    </xf>
    <xf numFmtId="0" fontId="4" fillId="0" borderId="15" xfId="4" applyFont="1" applyBorder="1" applyAlignment="1">
      <alignment horizontal="left" wrapText="1"/>
    </xf>
    <xf numFmtId="14" fontId="4" fillId="0" borderId="15" xfId="4" applyNumberFormat="1" applyFont="1" applyBorder="1" applyAlignment="1">
      <alignment horizontal="center"/>
    </xf>
    <xf numFmtId="4" fontId="39" fillId="0" borderId="32" xfId="4" applyNumberFormat="1" applyFont="1" applyBorder="1" applyAlignment="1">
      <alignment vertical="center"/>
    </xf>
    <xf numFmtId="4" fontId="4" fillId="3" borderId="33" xfId="4" applyNumberFormat="1" applyFont="1" applyFill="1" applyBorder="1" applyAlignment="1">
      <alignment horizontal="right" vertical="center"/>
    </xf>
    <xf numFmtId="0" fontId="11" fillId="3" borderId="33" xfId="4" applyFont="1" applyFill="1" applyBorder="1" applyAlignment="1">
      <alignment horizontal="center" vertical="center"/>
    </xf>
    <xf numFmtId="4" fontId="11" fillId="3" borderId="33" xfId="4" applyNumberFormat="1" applyFont="1" applyFill="1" applyBorder="1" applyAlignment="1">
      <alignment horizontal="center" vertical="center"/>
    </xf>
    <xf numFmtId="0" fontId="11" fillId="3" borderId="33" xfId="4" applyFont="1" applyFill="1" applyBorder="1" applyAlignment="1">
      <alignment vertical="center"/>
    </xf>
    <xf numFmtId="0" fontId="4" fillId="3" borderId="33" xfId="4" applyFont="1" applyFill="1" applyBorder="1" applyAlignment="1">
      <alignment vertical="center"/>
    </xf>
    <xf numFmtId="14" fontId="4" fillId="3" borderId="34" xfId="4" applyNumberFormat="1" applyFont="1" applyFill="1" applyBorder="1" applyAlignment="1">
      <alignment vertical="center"/>
    </xf>
    <xf numFmtId="1" fontId="4" fillId="0" borderId="35" xfId="4" applyNumberFormat="1" applyFont="1" applyBorder="1" applyAlignment="1">
      <alignment horizontal="center" vertical="center"/>
    </xf>
    <xf numFmtId="167" fontId="4" fillId="0" borderId="19" xfId="4" applyNumberFormat="1" applyFont="1" applyBorder="1" applyAlignment="1">
      <alignment vertical="center"/>
    </xf>
    <xf numFmtId="4" fontId="4" fillId="0" borderId="19" xfId="4" applyNumberFormat="1" applyFont="1" applyBorder="1" applyAlignment="1">
      <alignment horizontal="right" vertical="center"/>
    </xf>
    <xf numFmtId="0" fontId="6" fillId="0" borderId="19" xfId="4" applyFont="1" applyBorder="1" applyAlignment="1">
      <alignment horizontal="center" vertical="center"/>
    </xf>
    <xf numFmtId="0" fontId="6" fillId="0" borderId="15" xfId="4" applyFont="1" applyBorder="1" applyAlignment="1">
      <alignment horizontal="center" vertical="center"/>
    </xf>
    <xf numFmtId="0" fontId="40" fillId="0" borderId="15" xfId="4" applyFont="1" applyBorder="1" applyAlignment="1">
      <alignment vertical="center"/>
    </xf>
    <xf numFmtId="0" fontId="41" fillId="0" borderId="15" xfId="4" applyFont="1" applyBorder="1" applyAlignment="1">
      <alignment horizontal="center" vertical="center"/>
    </xf>
    <xf numFmtId="14" fontId="4" fillId="0" borderId="20" xfId="4" applyNumberFormat="1" applyFont="1" applyBorder="1" applyAlignment="1">
      <alignment horizontal="center" vertical="center"/>
    </xf>
    <xf numFmtId="4" fontId="39" fillId="5" borderId="32" xfId="4" applyNumberFormat="1" applyFont="1" applyFill="1" applyBorder="1" applyAlignment="1">
      <alignment vertical="center"/>
    </xf>
    <xf numFmtId="167" fontId="4" fillId="0" borderId="15" xfId="4" applyNumberFormat="1" applyFont="1" applyBorder="1" applyAlignment="1">
      <alignment vertical="center"/>
    </xf>
    <xf numFmtId="4" fontId="4" fillId="0" borderId="15" xfId="4" applyNumberFormat="1" applyFont="1" applyBorder="1" applyAlignment="1">
      <alignment horizontal="center" vertical="center"/>
    </xf>
    <xf numFmtId="166" fontId="4" fillId="0" borderId="15" xfId="2" applyNumberFormat="1" applyFont="1" applyBorder="1" applyAlignment="1">
      <alignment horizontal="center"/>
    </xf>
    <xf numFmtId="4" fontId="42" fillId="3" borderId="36" xfId="4" applyNumberFormat="1" applyFont="1" applyFill="1" applyBorder="1" applyAlignment="1">
      <alignment horizontal="right" vertical="center"/>
    </xf>
    <xf numFmtId="4" fontId="3" fillId="3" borderId="28" xfId="4" applyNumberFormat="1" applyFill="1" applyBorder="1" applyAlignment="1">
      <alignment horizontal="right" vertical="center"/>
    </xf>
    <xf numFmtId="4" fontId="18" fillId="3" borderId="28" xfId="4" applyNumberFormat="1" applyFont="1" applyFill="1" applyBorder="1" applyAlignment="1">
      <alignment horizontal="right" vertical="center"/>
    </xf>
    <xf numFmtId="0" fontId="19" fillId="3" borderId="28" xfId="4" applyFont="1" applyFill="1" applyBorder="1" applyAlignment="1">
      <alignment horizontal="center" vertical="center"/>
    </xf>
    <xf numFmtId="4" fontId="18" fillId="3" borderId="28" xfId="4" applyNumberFormat="1" applyFont="1" applyFill="1" applyBorder="1" applyAlignment="1">
      <alignment horizontal="center" vertical="center"/>
    </xf>
    <xf numFmtId="0" fontId="43" fillId="3" borderId="28" xfId="4" applyFont="1" applyFill="1" applyBorder="1" applyAlignment="1">
      <alignment vertical="center"/>
    </xf>
    <xf numFmtId="0" fontId="3" fillId="3" borderId="28" xfId="4" applyFill="1" applyBorder="1" applyAlignment="1">
      <alignment vertical="center"/>
    </xf>
    <xf numFmtId="14" fontId="44" fillId="3" borderId="28" xfId="4" applyNumberFormat="1" applyFont="1" applyFill="1" applyBorder="1" applyAlignment="1">
      <alignment vertical="center"/>
    </xf>
    <xf numFmtId="1" fontId="45" fillId="3" borderId="37" xfId="4" applyNumberFormat="1" applyFont="1" applyFill="1" applyBorder="1" applyAlignment="1">
      <alignment horizontal="left" vertical="center"/>
    </xf>
    <xf numFmtId="0" fontId="44" fillId="7" borderId="14" xfId="4" applyFont="1" applyFill="1" applyBorder="1" applyAlignment="1">
      <alignment horizontal="center"/>
    </xf>
    <xf numFmtId="0" fontId="47" fillId="7" borderId="14" xfId="4" applyFont="1" applyFill="1" applyBorder="1" applyAlignment="1">
      <alignment horizontal="center"/>
    </xf>
    <xf numFmtId="0" fontId="44" fillId="7" borderId="4" xfId="4" applyFont="1" applyFill="1" applyBorder="1" applyAlignment="1">
      <alignment horizontal="center" vertical="center"/>
    </xf>
    <xf numFmtId="0" fontId="47" fillId="7" borderId="30" xfId="4" applyFont="1" applyFill="1" applyBorder="1" applyAlignment="1">
      <alignment horizontal="center" vertical="center"/>
    </xf>
    <xf numFmtId="165" fontId="31" fillId="0" borderId="15" xfId="5" applyNumberFormat="1" applyFont="1" applyFill="1" applyBorder="1" applyAlignment="1">
      <alignment horizontal="right"/>
    </xf>
    <xf numFmtId="0" fontId="4" fillId="8" borderId="39" xfId="0" applyFont="1" applyFill="1" applyBorder="1" applyAlignment="1">
      <alignment horizontal="right"/>
    </xf>
    <xf numFmtId="165" fontId="4" fillId="8" borderId="0" xfId="1" applyNumberFormat="1" applyFont="1" applyFill="1" applyBorder="1" applyAlignment="1">
      <alignment horizontal="right"/>
    </xf>
    <xf numFmtId="165" fontId="4" fillId="8" borderId="0" xfId="7" applyNumberFormat="1" applyFont="1" applyFill="1" applyBorder="1" applyAlignment="1">
      <alignment horizontal="right"/>
    </xf>
    <xf numFmtId="0" fontId="4" fillId="8" borderId="39" xfId="0" applyFont="1" applyFill="1" applyBorder="1" applyAlignment="1">
      <alignment horizontal="center"/>
    </xf>
    <xf numFmtId="165" fontId="4" fillId="8" borderId="0" xfId="1" applyNumberFormat="1" applyFont="1" applyFill="1" applyBorder="1"/>
    <xf numFmtId="165" fontId="4" fillId="8" borderId="40" xfId="1" applyNumberFormat="1" applyFont="1" applyFill="1" applyBorder="1"/>
    <xf numFmtId="0" fontId="4" fillId="8" borderId="41" xfId="0" applyFont="1" applyFill="1" applyBorder="1" applyAlignment="1">
      <alignment horizontal="center"/>
    </xf>
    <xf numFmtId="0" fontId="12" fillId="8" borderId="25" xfId="0" applyFont="1" applyFill="1" applyBorder="1" applyAlignment="1">
      <alignment horizontal="right"/>
    </xf>
    <xf numFmtId="165" fontId="4" fillId="8" borderId="25" xfId="1" applyNumberFormat="1" applyFont="1" applyFill="1" applyBorder="1" applyAlignment="1">
      <alignment horizontal="right"/>
    </xf>
    <xf numFmtId="170" fontId="4" fillId="8" borderId="25" xfId="0" applyNumberFormat="1" applyFont="1" applyFill="1" applyBorder="1" applyAlignment="1">
      <alignment horizontal="right"/>
    </xf>
    <xf numFmtId="170" fontId="4" fillId="8" borderId="0" xfId="0" applyNumberFormat="1" applyFont="1" applyFill="1" applyAlignment="1">
      <alignment horizontal="right"/>
    </xf>
    <xf numFmtId="0" fontId="4" fillId="8" borderId="0" xfId="0" applyFont="1" applyFill="1" applyAlignment="1">
      <alignment horizontal="right"/>
    </xf>
    <xf numFmtId="0" fontId="4" fillId="8" borderId="42" xfId="0" applyFont="1" applyFill="1" applyBorder="1" applyAlignment="1">
      <alignment horizontal="center"/>
    </xf>
    <xf numFmtId="0" fontId="12" fillId="8" borderId="43" xfId="0" applyFont="1" applyFill="1" applyBorder="1" applyAlignment="1">
      <alignment horizontal="right"/>
    </xf>
    <xf numFmtId="170" fontId="4" fillId="8" borderId="43" xfId="0" applyNumberFormat="1" applyFont="1" applyFill="1" applyBorder="1" applyAlignment="1">
      <alignment horizontal="right"/>
    </xf>
    <xf numFmtId="165" fontId="4" fillId="8" borderId="43" xfId="1" applyNumberFormat="1" applyFont="1" applyFill="1" applyBorder="1"/>
    <xf numFmtId="165" fontId="4" fillId="8" borderId="44" xfId="1" applyNumberFormat="1" applyFont="1" applyFill="1" applyBorder="1"/>
    <xf numFmtId="170" fontId="4" fillId="8" borderId="40" xfId="0" applyNumberFormat="1" applyFont="1" applyFill="1" applyBorder="1" applyAlignment="1">
      <alignment horizontal="right"/>
    </xf>
    <xf numFmtId="165" fontId="4" fillId="8" borderId="40" xfId="7" applyNumberFormat="1" applyFont="1" applyFill="1" applyBorder="1"/>
    <xf numFmtId="165" fontId="4" fillId="8" borderId="45" xfId="7" applyNumberFormat="1" applyFont="1" applyFill="1" applyBorder="1"/>
    <xf numFmtId="4" fontId="26" fillId="3" borderId="46" xfId="2" applyNumberFormat="1" applyFont="1" applyFill="1" applyBorder="1"/>
    <xf numFmtId="165" fontId="26" fillId="3" borderId="22" xfId="5" applyNumberFormat="1" applyFont="1" applyFill="1" applyBorder="1" applyAlignment="1">
      <alignment horizontal="center"/>
    </xf>
    <xf numFmtId="165" fontId="26" fillId="3" borderId="22" xfId="5" applyNumberFormat="1" applyFont="1" applyFill="1" applyBorder="1" applyAlignment="1">
      <alignment horizontal="right"/>
    </xf>
    <xf numFmtId="0" fontId="6" fillId="3" borderId="0" xfId="4" applyFont="1" applyFill="1"/>
    <xf numFmtId="0" fontId="5" fillId="2" borderId="0" xfId="4" applyFont="1" applyFill="1" applyAlignment="1">
      <alignment horizontal="left" vertical="center"/>
    </xf>
    <xf numFmtId="0" fontId="5" fillId="2" borderId="0" xfId="4" applyFont="1" applyFill="1" applyAlignment="1">
      <alignment horizontal="center" vertical="center"/>
    </xf>
    <xf numFmtId="0" fontId="7" fillId="0" borderId="0" xfId="9"/>
    <xf numFmtId="0" fontId="7" fillId="2" borderId="0" xfId="9" applyFill="1"/>
    <xf numFmtId="4" fontId="7" fillId="2" borderId="0" xfId="9" applyNumberFormat="1" applyFill="1" applyAlignment="1">
      <alignment horizontal="center"/>
    </xf>
    <xf numFmtId="4" fontId="7" fillId="2" borderId="0" xfId="9" applyNumberFormat="1" applyFill="1"/>
    <xf numFmtId="164" fontId="7" fillId="2" borderId="0" xfId="12" applyFill="1"/>
    <xf numFmtId="165" fontId="7" fillId="2" borderId="0" xfId="12" applyNumberFormat="1" applyFill="1"/>
    <xf numFmtId="0" fontId="7" fillId="2" borderId="0" xfId="9" applyFill="1" applyAlignment="1">
      <alignment horizontal="center"/>
    </xf>
    <xf numFmtId="0" fontId="7" fillId="2" borderId="0" xfId="9" applyFill="1" applyAlignment="1">
      <alignment horizontal="left"/>
    </xf>
    <xf numFmtId="0" fontId="48" fillId="2" borderId="0" xfId="8" applyFont="1" applyFill="1"/>
    <xf numFmtId="4" fontId="48" fillId="2" borderId="0" xfId="5" applyNumberFormat="1" applyFont="1" applyFill="1" applyBorder="1"/>
    <xf numFmtId="0" fontId="49" fillId="2" borderId="0" xfId="8" applyFont="1" applyFill="1" applyAlignment="1">
      <alignment horizontal="center"/>
    </xf>
    <xf numFmtId="0" fontId="48" fillId="2" borderId="0" xfId="8" applyFont="1" applyFill="1" applyAlignment="1">
      <alignment horizontal="left"/>
    </xf>
    <xf numFmtId="165" fontId="48" fillId="2" borderId="0" xfId="5" applyNumberFormat="1" applyFont="1" applyFill="1"/>
    <xf numFmtId="0" fontId="48" fillId="2" borderId="0" xfId="8" applyFont="1" applyFill="1" applyAlignment="1">
      <alignment horizontal="center"/>
    </xf>
    <xf numFmtId="164" fontId="48" fillId="2" borderId="0" xfId="5" applyFont="1" applyFill="1" applyBorder="1"/>
    <xf numFmtId="4" fontId="48" fillId="2" borderId="0" xfId="8" applyNumberFormat="1" applyFont="1" applyFill="1"/>
    <xf numFmtId="165" fontId="50" fillId="2" borderId="0" xfId="5" applyNumberFormat="1" applyFont="1" applyFill="1"/>
    <xf numFmtId="0" fontId="48" fillId="2" borderId="0" xfId="8" quotePrefix="1" applyFont="1" applyFill="1" applyAlignment="1">
      <alignment horizontal="right"/>
    </xf>
    <xf numFmtId="164" fontId="48" fillId="2" borderId="0" xfId="5" applyFont="1" applyFill="1" applyBorder="1" applyAlignment="1">
      <alignment horizontal="right"/>
    </xf>
    <xf numFmtId="165" fontId="48" fillId="2" borderId="0" xfId="5" quotePrefix="1" applyNumberFormat="1" applyFont="1" applyFill="1" applyAlignment="1">
      <alignment horizontal="right"/>
    </xf>
    <xf numFmtId="164" fontId="48" fillId="2" borderId="0" xfId="5" quotePrefix="1" applyFont="1" applyFill="1" applyBorder="1"/>
    <xf numFmtId="0" fontId="48" fillId="2" borderId="0" xfId="8" quotePrefix="1" applyFont="1" applyFill="1"/>
    <xf numFmtId="165" fontId="48" fillId="2" borderId="0" xfId="5" applyNumberFormat="1" applyFont="1" applyFill="1" applyBorder="1" applyAlignment="1">
      <alignment horizontal="left"/>
    </xf>
    <xf numFmtId="167" fontId="48" fillId="2" borderId="0" xfId="13" applyFont="1" applyFill="1" applyBorder="1" applyAlignment="1">
      <alignment horizontal="right"/>
    </xf>
    <xf numFmtId="0" fontId="48" fillId="2" borderId="0" xfId="8" applyFont="1" applyFill="1" applyAlignment="1">
      <alignment horizontal="right"/>
    </xf>
    <xf numFmtId="0" fontId="49" fillId="2" borderId="0" xfId="8" quotePrefix="1" applyFont="1" applyFill="1" applyAlignment="1">
      <alignment horizontal="center"/>
    </xf>
    <xf numFmtId="4" fontId="49" fillId="2" borderId="0" xfId="5" applyNumberFormat="1" applyFont="1" applyFill="1" applyBorder="1" applyAlignment="1">
      <alignment horizontal="right"/>
    </xf>
    <xf numFmtId="164" fontId="49" fillId="2" borderId="0" xfId="5" applyFont="1" applyFill="1" applyBorder="1" applyAlignment="1">
      <alignment horizontal="right"/>
    </xf>
    <xf numFmtId="165" fontId="49" fillId="2" borderId="0" xfId="5" applyNumberFormat="1" applyFont="1" applyFill="1" applyBorder="1" applyAlignment="1">
      <alignment horizontal="right"/>
    </xf>
    <xf numFmtId="0" fontId="49" fillId="9" borderId="47" xfId="8" quotePrefix="1" applyFont="1" applyFill="1" applyBorder="1" applyAlignment="1">
      <alignment horizontal="center"/>
    </xf>
    <xf numFmtId="165" fontId="49" fillId="9" borderId="11" xfId="5" applyNumberFormat="1" applyFont="1" applyFill="1" applyBorder="1" applyAlignment="1">
      <alignment horizontal="right"/>
    </xf>
    <xf numFmtId="0" fontId="49" fillId="9" borderId="11" xfId="8" applyFont="1" applyFill="1" applyBorder="1" applyAlignment="1">
      <alignment horizontal="center"/>
    </xf>
    <xf numFmtId="0" fontId="49" fillId="9" borderId="48" xfId="8" applyFont="1" applyFill="1" applyBorder="1" applyAlignment="1">
      <alignment horizontal="center"/>
    </xf>
    <xf numFmtId="0" fontId="49" fillId="9" borderId="49" xfId="8" applyFont="1" applyFill="1" applyBorder="1" applyAlignment="1">
      <alignment horizontal="center"/>
    </xf>
    <xf numFmtId="0" fontId="49" fillId="9" borderId="50" xfId="8" applyFont="1" applyFill="1" applyBorder="1" applyAlignment="1">
      <alignment horizontal="center"/>
    </xf>
    <xf numFmtId="0" fontId="49" fillId="9" borderId="51" xfId="8" quotePrefix="1" applyFont="1" applyFill="1" applyBorder="1" applyAlignment="1">
      <alignment horizontal="center"/>
    </xf>
    <xf numFmtId="165" fontId="49" fillId="9" borderId="14" xfId="5" applyNumberFormat="1" applyFont="1" applyFill="1" applyBorder="1" applyAlignment="1">
      <alignment horizontal="right"/>
    </xf>
    <xf numFmtId="0" fontId="49" fillId="9" borderId="14" xfId="8" applyFont="1" applyFill="1" applyBorder="1" applyAlignment="1">
      <alignment horizontal="center"/>
    </xf>
    <xf numFmtId="0" fontId="49" fillId="9" borderId="35" xfId="8" applyFont="1" applyFill="1" applyBorder="1" applyAlignment="1">
      <alignment horizontal="center"/>
    </xf>
    <xf numFmtId="0" fontId="48" fillId="2" borderId="32" xfId="14" applyFont="1" applyFill="1" applyBorder="1" applyAlignment="1">
      <alignment horizontal="center" wrapText="1"/>
    </xf>
    <xf numFmtId="4" fontId="48" fillId="2" borderId="15" xfId="5" quotePrefix="1" applyNumberFormat="1" applyFont="1" applyFill="1" applyBorder="1" applyAlignment="1">
      <alignment horizontal="center"/>
    </xf>
    <xf numFmtId="4" fontId="48" fillId="2" borderId="15" xfId="8" quotePrefix="1" applyNumberFormat="1" applyFont="1" applyFill="1" applyBorder="1" applyAlignment="1">
      <alignment horizontal="center"/>
    </xf>
    <xf numFmtId="165" fontId="48" fillId="2" borderId="15" xfId="5" applyNumberFormat="1" applyFont="1" applyFill="1" applyBorder="1" applyAlignment="1">
      <alignment horizontal="right"/>
    </xf>
    <xf numFmtId="165" fontId="48" fillId="2" borderId="15" xfId="7" applyNumberFormat="1" applyFont="1" applyFill="1" applyBorder="1" applyAlignment="1">
      <alignment horizontal="right"/>
    </xf>
    <xf numFmtId="0" fontId="48" fillId="2" borderId="15" xfId="14" applyFont="1" applyFill="1" applyBorder="1" applyAlignment="1">
      <alignment horizontal="center"/>
    </xf>
    <xf numFmtId="164" fontId="48" fillId="2" borderId="15" xfId="7" applyFont="1" applyFill="1" applyBorder="1"/>
    <xf numFmtId="0" fontId="48" fillId="2" borderId="15" xfId="8" applyFont="1" applyFill="1" applyBorder="1"/>
    <xf numFmtId="166" fontId="48" fillId="2" borderId="15" xfId="14" applyNumberFormat="1" applyFont="1" applyFill="1" applyBorder="1" applyAlignment="1">
      <alignment horizontal="center"/>
    </xf>
    <xf numFmtId="0" fontId="48" fillId="2" borderId="15" xfId="8" applyFont="1" applyFill="1" applyBorder="1" applyAlignment="1">
      <alignment horizontal="left"/>
    </xf>
    <xf numFmtId="0" fontId="48" fillId="2" borderId="35" xfId="14" applyFont="1" applyFill="1" applyBorder="1" applyAlignment="1">
      <alignment horizontal="center" vertical="center"/>
    </xf>
    <xf numFmtId="49" fontId="48" fillId="2" borderId="15" xfId="14" applyNumberFormat="1" applyFont="1" applyFill="1" applyBorder="1" applyAlignment="1">
      <alignment horizontal="center" vertical="center"/>
    </xf>
    <xf numFmtId="0" fontId="48" fillId="2" borderId="15" xfId="14" applyFont="1" applyFill="1" applyBorder="1" applyAlignment="1">
      <alignment horizontal="left"/>
    </xf>
    <xf numFmtId="0" fontId="51" fillId="2" borderId="32" xfId="8" applyFont="1" applyFill="1" applyBorder="1" applyAlignment="1">
      <alignment horizontal="center"/>
    </xf>
    <xf numFmtId="4" fontId="52" fillId="2" borderId="19" xfId="8" quotePrefix="1" applyNumberFormat="1" applyFont="1" applyFill="1" applyBorder="1" applyAlignment="1">
      <alignment horizontal="center"/>
    </xf>
    <xf numFmtId="165" fontId="48" fillId="2" borderId="19" xfId="5" applyNumberFormat="1" applyFont="1" applyFill="1" applyBorder="1" applyAlignment="1">
      <alignment horizontal="right"/>
    </xf>
    <xf numFmtId="0" fontId="48" fillId="2" borderId="19" xfId="8" applyFont="1" applyFill="1" applyBorder="1" applyAlignment="1">
      <alignment horizontal="center" vertical="center"/>
    </xf>
    <xf numFmtId="0" fontId="48" fillId="2" borderId="19" xfId="8" applyFont="1" applyFill="1" applyBorder="1" applyAlignment="1">
      <alignment horizontal="left" vertical="center"/>
    </xf>
    <xf numFmtId="0" fontId="48" fillId="2" borderId="52" xfId="8" applyFont="1" applyFill="1" applyBorder="1" applyAlignment="1">
      <alignment horizontal="center" vertical="center"/>
    </xf>
    <xf numFmtId="0" fontId="53" fillId="9" borderId="53" xfId="8" applyFont="1" applyFill="1" applyBorder="1" applyAlignment="1">
      <alignment horizontal="right"/>
    </xf>
    <xf numFmtId="0" fontId="53" fillId="9" borderId="54" xfId="8" applyFont="1" applyFill="1" applyBorder="1" applyAlignment="1">
      <alignment horizontal="right"/>
    </xf>
    <xf numFmtId="0" fontId="53" fillId="9" borderId="55" xfId="8" applyFont="1" applyFill="1" applyBorder="1" applyAlignment="1">
      <alignment horizontal="right"/>
    </xf>
    <xf numFmtId="0" fontId="49" fillId="2" borderId="38" xfId="8" quotePrefix="1" applyFont="1" applyFill="1" applyBorder="1" applyAlignment="1">
      <alignment horizontal="center"/>
    </xf>
    <xf numFmtId="167" fontId="49" fillId="2" borderId="0" xfId="8" applyNumberFormat="1" applyFont="1" applyFill="1" applyAlignment="1">
      <alignment horizontal="center"/>
    </xf>
    <xf numFmtId="0" fontId="49" fillId="2" borderId="56" xfId="8" applyFont="1" applyFill="1" applyBorder="1" applyAlignment="1">
      <alignment horizontal="center"/>
    </xf>
    <xf numFmtId="0" fontId="49" fillId="9" borderId="32" xfId="8" quotePrefix="1" applyFont="1" applyFill="1" applyBorder="1" applyAlignment="1">
      <alignment horizontal="center"/>
    </xf>
    <xf numFmtId="165" fontId="49" fillId="9" borderId="15" xfId="5" applyNumberFormat="1" applyFont="1" applyFill="1" applyBorder="1" applyAlignment="1">
      <alignment horizontal="right"/>
    </xf>
    <xf numFmtId="0" fontId="49" fillId="9" borderId="15" xfId="8" applyFont="1" applyFill="1" applyBorder="1" applyAlignment="1">
      <alignment horizontal="center"/>
    </xf>
    <xf numFmtId="0" fontId="49" fillId="9" borderId="18" xfId="8" applyFont="1" applyFill="1" applyBorder="1" applyAlignment="1">
      <alignment horizontal="center"/>
    </xf>
    <xf numFmtId="0" fontId="49" fillId="9" borderId="17" xfId="8" applyFont="1" applyFill="1" applyBorder="1" applyAlignment="1">
      <alignment horizontal="center"/>
    </xf>
    <xf numFmtId="0" fontId="49" fillId="9" borderId="57" xfId="8" applyFont="1" applyFill="1" applyBorder="1" applyAlignment="1">
      <alignment horizontal="center"/>
    </xf>
    <xf numFmtId="0" fontId="48" fillId="2" borderId="15" xfId="14" applyFont="1" applyFill="1" applyBorder="1" applyAlignment="1">
      <alignment horizontal="center" wrapText="1"/>
    </xf>
    <xf numFmtId="0" fontId="48" fillId="2" borderId="15" xfId="14" applyFont="1" applyFill="1" applyBorder="1" applyAlignment="1">
      <alignment wrapText="1"/>
    </xf>
    <xf numFmtId="0" fontId="48" fillId="2" borderId="19" xfId="8" applyFont="1" applyFill="1" applyBorder="1" applyAlignment="1">
      <alignment horizontal="left" vertical="center" wrapText="1"/>
    </xf>
    <xf numFmtId="166" fontId="48" fillId="2" borderId="15" xfId="14" applyNumberFormat="1" applyFont="1" applyFill="1" applyBorder="1" applyAlignment="1">
      <alignment horizontal="center" wrapText="1"/>
    </xf>
    <xf numFmtId="0" fontId="48" fillId="2" borderId="35" xfId="8" applyFont="1" applyFill="1" applyBorder="1" applyAlignment="1">
      <alignment horizontal="center" vertical="center"/>
    </xf>
    <xf numFmtId="0" fontId="48" fillId="2" borderId="15" xfId="8" applyFont="1" applyFill="1" applyBorder="1" applyAlignment="1">
      <alignment horizontal="center"/>
    </xf>
    <xf numFmtId="0" fontId="48" fillId="2" borderId="19" xfId="3" applyFont="1" applyFill="1" applyBorder="1"/>
    <xf numFmtId="0" fontId="48" fillId="2" borderId="15" xfId="14" applyFont="1" applyFill="1" applyBorder="1"/>
    <xf numFmtId="16" fontId="48" fillId="2" borderId="15" xfId="14" applyNumberFormat="1" applyFont="1" applyFill="1" applyBorder="1" applyAlignment="1">
      <alignment horizontal="left" vertical="center" wrapText="1"/>
    </xf>
    <xf numFmtId="0" fontId="48" fillId="2" borderId="32" xfId="14" applyFont="1" applyFill="1" applyBorder="1" applyAlignment="1">
      <alignment horizontal="center"/>
    </xf>
    <xf numFmtId="0" fontId="53" fillId="9" borderId="53" xfId="8" applyFont="1" applyFill="1" applyBorder="1" applyAlignment="1">
      <alignment horizontal="right" vertical="center"/>
    </xf>
    <xf numFmtId="0" fontId="53" fillId="9" borderId="54" xfId="8" applyFont="1" applyFill="1" applyBorder="1" applyAlignment="1">
      <alignment horizontal="right" vertical="center"/>
    </xf>
    <xf numFmtId="0" fontId="53" fillId="9" borderId="55" xfId="8" applyFont="1" applyFill="1" applyBorder="1" applyAlignment="1">
      <alignment horizontal="right" vertical="center"/>
    </xf>
    <xf numFmtId="0" fontId="49" fillId="9" borderId="18" xfId="8" applyFont="1" applyFill="1" applyBorder="1" applyAlignment="1">
      <alignment horizontal="center" vertical="center"/>
    </xf>
    <xf numFmtId="0" fontId="49" fillId="9" borderId="17" xfId="8" applyFont="1" applyFill="1" applyBorder="1" applyAlignment="1">
      <alignment horizontal="center" vertical="center"/>
    </xf>
    <xf numFmtId="4" fontId="48" fillId="0" borderId="15" xfId="5" quotePrefix="1" applyNumberFormat="1" applyFont="1" applyFill="1" applyBorder="1" applyAlignment="1">
      <alignment horizontal="center"/>
    </xf>
    <xf numFmtId="4" fontId="48" fillId="0" borderId="15" xfId="8" quotePrefix="1" applyNumberFormat="1" applyFont="1" applyBorder="1" applyAlignment="1">
      <alignment horizontal="center"/>
    </xf>
    <xf numFmtId="165" fontId="48" fillId="0" borderId="15" xfId="5" applyNumberFormat="1" applyFont="1" applyFill="1" applyBorder="1" applyAlignment="1">
      <alignment horizontal="right"/>
    </xf>
    <xf numFmtId="165" fontId="7" fillId="0" borderId="15" xfId="12" applyNumberFormat="1" applyFill="1" applyBorder="1"/>
    <xf numFmtId="0" fontId="48" fillId="0" borderId="15" xfId="8" applyFont="1" applyBorder="1" applyAlignment="1">
      <alignment horizontal="left"/>
    </xf>
    <xf numFmtId="0" fontId="48" fillId="0" borderId="35" xfId="14" applyFont="1" applyBorder="1" applyAlignment="1">
      <alignment horizontal="center" vertical="center"/>
    </xf>
    <xf numFmtId="166" fontId="3" fillId="0" borderId="15" xfId="2" applyNumberFormat="1" applyBorder="1" applyAlignment="1">
      <alignment horizontal="center" vertical="center"/>
    </xf>
    <xf numFmtId="4" fontId="48" fillId="9" borderId="32" xfId="8" quotePrefix="1" applyNumberFormat="1" applyFont="1" applyFill="1" applyBorder="1" applyAlignment="1">
      <alignment horizontal="center" vertical="center"/>
    </xf>
    <xf numFmtId="165" fontId="49" fillId="9" borderId="15" xfId="5" applyNumberFormat="1" applyFont="1" applyFill="1" applyBorder="1" applyAlignment="1">
      <alignment horizontal="right" vertical="center"/>
    </xf>
    <xf numFmtId="0" fontId="49" fillId="9" borderId="15" xfId="8" applyFont="1" applyFill="1" applyBorder="1" applyAlignment="1">
      <alignment horizontal="center" vertical="center"/>
    </xf>
    <xf numFmtId="4" fontId="48" fillId="2" borderId="15" xfId="4" applyNumberFormat="1" applyFont="1" applyFill="1" applyBorder="1" applyAlignment="1">
      <alignment horizontal="right"/>
    </xf>
    <xf numFmtId="0" fontId="48" fillId="2" borderId="15" xfId="4" applyFont="1" applyFill="1" applyBorder="1" applyAlignment="1">
      <alignment horizontal="center"/>
    </xf>
    <xf numFmtId="0" fontId="48" fillId="2" borderId="15" xfId="4" applyFont="1" applyFill="1" applyBorder="1"/>
    <xf numFmtId="0" fontId="48" fillId="2" borderId="15" xfId="4" applyFont="1" applyFill="1" applyBorder="1" applyAlignment="1">
      <alignment horizontal="left" vertical="center"/>
    </xf>
    <xf numFmtId="166" fontId="48" fillId="2" borderId="15" xfId="4" applyNumberFormat="1" applyFont="1" applyFill="1" applyBorder="1" applyAlignment="1">
      <alignment horizontal="center"/>
    </xf>
    <xf numFmtId="166" fontId="48" fillId="2" borderId="14" xfId="14" applyNumberFormat="1" applyFont="1" applyFill="1" applyBorder="1" applyAlignment="1">
      <alignment horizontal="center" vertical="center"/>
    </xf>
    <xf numFmtId="0" fontId="48" fillId="0" borderId="15" xfId="4" applyFont="1" applyBorder="1"/>
    <xf numFmtId="16" fontId="48" fillId="0" borderId="15" xfId="4" applyNumberFormat="1" applyFont="1" applyBorder="1" applyAlignment="1">
      <alignment horizontal="left" vertical="center"/>
    </xf>
    <xf numFmtId="166" fontId="48" fillId="2" borderId="15" xfId="14" applyNumberFormat="1" applyFont="1" applyFill="1" applyBorder="1" applyAlignment="1">
      <alignment horizontal="center" vertical="center"/>
    </xf>
    <xf numFmtId="0" fontId="48" fillId="2" borderId="15" xfId="14" quotePrefix="1" applyFont="1" applyFill="1" applyBorder="1" applyAlignment="1">
      <alignment horizontal="left"/>
    </xf>
    <xf numFmtId="0" fontId="48" fillId="0" borderId="58" xfId="14" applyFont="1" applyBorder="1" applyAlignment="1">
      <alignment horizontal="center" vertical="center"/>
    </xf>
    <xf numFmtId="165" fontId="7" fillId="2" borderId="15" xfId="12" applyNumberFormat="1" applyFill="1" applyBorder="1"/>
    <xf numFmtId="0" fontId="7" fillId="2" borderId="15" xfId="9" applyFill="1" applyBorder="1"/>
    <xf numFmtId="165" fontId="7" fillId="0" borderId="0" xfId="12" applyNumberFormat="1" applyFill="1" applyBorder="1"/>
    <xf numFmtId="4" fontId="49" fillId="9" borderId="11" xfId="8" applyNumberFormat="1" applyFont="1" applyFill="1" applyBorder="1" applyAlignment="1">
      <alignment horizontal="center"/>
    </xf>
    <xf numFmtId="164" fontId="49" fillId="9" borderId="48" xfId="5" applyFont="1" applyFill="1" applyBorder="1" applyAlignment="1">
      <alignment horizontal="center"/>
    </xf>
    <xf numFmtId="165" fontId="49" fillId="9" borderId="59" xfId="5" applyNumberFormat="1" applyFont="1" applyFill="1" applyBorder="1" applyAlignment="1">
      <alignment horizontal="center"/>
    </xf>
    <xf numFmtId="0" fontId="49" fillId="9" borderId="19" xfId="8" applyFont="1" applyFill="1" applyBorder="1" applyAlignment="1">
      <alignment horizontal="center" vertical="center"/>
    </xf>
    <xf numFmtId="0" fontId="49" fillId="9" borderId="29" xfId="8" applyFont="1" applyFill="1" applyBorder="1" applyAlignment="1">
      <alignment horizontal="center" vertical="center"/>
    </xf>
    <xf numFmtId="0" fontId="49" fillId="9" borderId="10" xfId="8" applyFont="1" applyFill="1" applyBorder="1" applyAlignment="1">
      <alignment horizontal="center" vertical="center"/>
    </xf>
    <xf numFmtId="4" fontId="48" fillId="2" borderId="0" xfId="8" applyNumberFormat="1" applyFont="1" applyFill="1" applyAlignment="1">
      <alignment horizontal="center"/>
    </xf>
    <xf numFmtId="165" fontId="48" fillId="2" borderId="0" xfId="5" applyNumberFormat="1" applyFont="1" applyFill="1" applyBorder="1"/>
    <xf numFmtId="0" fontId="54" fillId="2" borderId="0" xfId="8" applyFont="1" applyFill="1"/>
    <xf numFmtId="4" fontId="54" fillId="2" borderId="0" xfId="8" applyNumberFormat="1" applyFont="1" applyFill="1" applyAlignment="1">
      <alignment horizontal="center"/>
    </xf>
    <xf numFmtId="4" fontId="54" fillId="2" borderId="0" xfId="8" applyNumberFormat="1" applyFont="1" applyFill="1"/>
    <xf numFmtId="164" fontId="54" fillId="2" borderId="0" xfId="5" applyFont="1" applyFill="1" applyBorder="1"/>
    <xf numFmtId="165" fontId="54" fillId="2" borderId="0" xfId="5" applyNumberFormat="1" applyFont="1" applyFill="1" applyBorder="1"/>
    <xf numFmtId="0" fontId="54" fillId="2" borderId="0" xfId="8" applyFont="1" applyFill="1" applyAlignment="1">
      <alignment horizontal="center"/>
    </xf>
    <xf numFmtId="0" fontId="54" fillId="2" borderId="0" xfId="8" applyFont="1" applyFill="1" applyAlignment="1">
      <alignment horizontal="left"/>
    </xf>
    <xf numFmtId="0" fontId="56" fillId="2" borderId="0" xfId="8" applyFont="1" applyFill="1"/>
    <xf numFmtId="4" fontId="56" fillId="2" borderId="0" xfId="8" applyNumberFormat="1" applyFont="1" applyFill="1" applyAlignment="1">
      <alignment horizontal="center"/>
    </xf>
    <xf numFmtId="4" fontId="56" fillId="2" borderId="0" xfId="8" applyNumberFormat="1" applyFont="1" applyFill="1"/>
    <xf numFmtId="164" fontId="56" fillId="2" borderId="0" xfId="5" applyFont="1" applyFill="1" applyBorder="1"/>
    <xf numFmtId="165" fontId="56" fillId="2" borderId="0" xfId="5" applyNumberFormat="1" applyFont="1" applyFill="1" applyBorder="1"/>
    <xf numFmtId="0" fontId="56" fillId="2" borderId="0" xfId="8" applyFont="1" applyFill="1" applyAlignment="1">
      <alignment horizontal="center"/>
    </xf>
    <xf numFmtId="0" fontId="55" fillId="2" borderId="0" xfId="8" applyFont="1" applyFill="1" applyAlignment="1">
      <alignment horizontal="left"/>
    </xf>
    <xf numFmtId="165" fontId="54" fillId="2" borderId="0" xfId="5" quotePrefix="1" applyNumberFormat="1" applyFont="1" applyFill="1" applyBorder="1"/>
    <xf numFmtId="164" fontId="3" fillId="0" borderId="15" xfId="7" applyFont="1" applyFill="1" applyBorder="1" applyAlignment="1">
      <alignment horizontal="left" vertical="top" wrapText="1"/>
    </xf>
    <xf numFmtId="0" fontId="17" fillId="0" borderId="15" xfId="6" applyFont="1" applyBorder="1" applyAlignment="1">
      <alignment horizontal="left" wrapText="1"/>
    </xf>
    <xf numFmtId="0" fontId="54" fillId="0" borderId="0" xfId="8" applyFont="1" applyAlignment="1">
      <alignment horizontal="center"/>
    </xf>
    <xf numFmtId="0" fontId="3" fillId="0" borderId="15" xfId="9" applyFont="1" applyBorder="1" applyAlignment="1">
      <alignment wrapText="1"/>
    </xf>
    <xf numFmtId="0" fontId="22" fillId="0" borderId="15" xfId="4" applyFont="1" applyBorder="1" applyAlignment="1">
      <alignment horizontal="left"/>
    </xf>
    <xf numFmtId="0" fontId="0" fillId="0" borderId="15" xfId="0" applyBorder="1" applyAlignment="1">
      <alignment horizontal="left" vertical="center" wrapText="1"/>
    </xf>
    <xf numFmtId="0" fontId="7" fillId="41" borderId="0" xfId="9" applyFill="1"/>
    <xf numFmtId="0" fontId="31" fillId="0" borderId="15" xfId="6" applyFont="1" applyBorder="1" applyAlignment="1">
      <alignment horizontal="left" vertical="top" wrapText="1"/>
    </xf>
    <xf numFmtId="165" fontId="17" fillId="0" borderId="15" xfId="12" applyNumberFormat="1" applyFont="1" applyFill="1" applyBorder="1" applyAlignment="1">
      <alignment horizontal="right"/>
    </xf>
    <xf numFmtId="0" fontId="7" fillId="0" borderId="18" xfId="9" applyBorder="1"/>
    <xf numFmtId="0" fontId="48" fillId="0" borderId="15" xfId="14" quotePrefix="1" applyFont="1" applyBorder="1" applyAlignment="1">
      <alignment horizontal="left"/>
    </xf>
    <xf numFmtId="0" fontId="31" fillId="2" borderId="18" xfId="4" applyFont="1" applyFill="1" applyBorder="1" applyAlignment="1">
      <alignment horizontal="center"/>
    </xf>
    <xf numFmtId="164" fontId="16" fillId="0" borderId="15" xfId="7" applyFont="1" applyFill="1" applyBorder="1" applyAlignment="1">
      <alignment wrapText="1"/>
    </xf>
    <xf numFmtId="0" fontId="3" fillId="0" borderId="15" xfId="9" applyFont="1" applyBorder="1" applyAlignment="1">
      <alignment horizontal="center"/>
    </xf>
    <xf numFmtId="166" fontId="48" fillId="0" borderId="15" xfId="14" applyNumberFormat="1" applyFont="1" applyBorder="1" applyAlignment="1">
      <alignment horizontal="center" vertical="center"/>
    </xf>
    <xf numFmtId="164" fontId="7" fillId="2" borderId="15" xfId="12" applyFill="1" applyBorder="1"/>
    <xf numFmtId="4" fontId="7" fillId="2" borderId="15" xfId="9" applyNumberFormat="1" applyFill="1" applyBorder="1"/>
    <xf numFmtId="4" fontId="7" fillId="2" borderId="15" xfId="9" applyNumberFormat="1" applyFill="1" applyBorder="1" applyAlignment="1">
      <alignment horizontal="center"/>
    </xf>
    <xf numFmtId="165" fontId="3" fillId="0" borderId="18" xfId="1" applyNumberFormat="1" applyFont="1" applyFill="1" applyBorder="1" applyAlignment="1">
      <alignment horizontal="right"/>
    </xf>
    <xf numFmtId="165" fontId="4" fillId="2" borderId="0" xfId="5" applyNumberFormat="1" applyFont="1" applyFill="1" applyBorder="1"/>
    <xf numFmtId="0" fontId="49" fillId="9" borderId="57" xfId="8" applyFont="1" applyFill="1" applyBorder="1" applyAlignment="1">
      <alignment horizontal="center" vertical="center"/>
    </xf>
    <xf numFmtId="0" fontId="3" fillId="2" borderId="15" xfId="9" applyFont="1" applyFill="1" applyBorder="1" applyAlignment="1">
      <alignment horizontal="center"/>
    </xf>
    <xf numFmtId="0" fontId="3" fillId="2" borderId="15" xfId="9" applyFont="1" applyFill="1" applyBorder="1" applyAlignment="1">
      <alignment wrapText="1"/>
    </xf>
    <xf numFmtId="0" fontId="3" fillId="0" borderId="21" xfId="3" applyBorder="1"/>
    <xf numFmtId="0" fontId="3" fillId="0" borderId="15" xfId="9" applyFont="1" applyBorder="1" applyAlignment="1">
      <alignment horizontal="center" vertical="center"/>
    </xf>
    <xf numFmtId="0" fontId="3" fillId="2" borderId="15" xfId="9" applyFont="1" applyFill="1" applyBorder="1"/>
    <xf numFmtId="0" fontId="7" fillId="2" borderId="15" xfId="9" applyFill="1" applyBorder="1" applyAlignment="1">
      <alignment horizontal="center"/>
    </xf>
    <xf numFmtId="0" fontId="3" fillId="0" borderId="15" xfId="2" applyBorder="1" applyAlignment="1">
      <alignment horizontal="left" vertical="top" wrapText="1"/>
    </xf>
    <xf numFmtId="0" fontId="3" fillId="0" borderId="15" xfId="0" applyFont="1" applyBorder="1" applyAlignment="1">
      <alignment horizontal="center" vertical="center"/>
    </xf>
    <xf numFmtId="0" fontId="7" fillId="0" borderId="15" xfId="9" applyBorder="1"/>
    <xf numFmtId="0" fontId="3" fillId="0" borderId="15" xfId="2" applyBorder="1" applyAlignment="1">
      <alignment horizontal="left" vertical="center"/>
    </xf>
    <xf numFmtId="0" fontId="3" fillId="0" borderId="15" xfId="2" applyBorder="1" applyAlignment="1">
      <alignment horizontal="left" vertical="center" wrapText="1"/>
    </xf>
    <xf numFmtId="0" fontId="56" fillId="0" borderId="15" xfId="2546" applyFont="1" applyBorder="1" applyAlignment="1">
      <alignment horizontal="left" vertical="center"/>
    </xf>
    <xf numFmtId="0" fontId="77" fillId="0" borderId="15" xfId="8" applyFont="1" applyBorder="1" applyAlignment="1">
      <alignment horizontal="center"/>
    </xf>
    <xf numFmtId="0" fontId="3" fillId="0" borderId="15" xfId="2" applyBorder="1" applyAlignment="1">
      <alignment wrapText="1"/>
    </xf>
    <xf numFmtId="0" fontId="6" fillId="2" borderId="0" xfId="4" applyFont="1" applyFill="1" applyAlignment="1">
      <alignment wrapText="1"/>
    </xf>
    <xf numFmtId="164" fontId="17" fillId="0" borderId="15" xfId="7" applyFont="1" applyFill="1" applyBorder="1" applyAlignment="1">
      <alignment wrapText="1"/>
    </xf>
    <xf numFmtId="0" fontId="3" fillId="2" borderId="15" xfId="4" applyFill="1" applyBorder="1"/>
    <xf numFmtId="0" fontId="31" fillId="2" borderId="15" xfId="4" applyFont="1" applyFill="1" applyBorder="1" applyAlignment="1">
      <alignment vertical="center"/>
    </xf>
    <xf numFmtId="0" fontId="31" fillId="0" borderId="15" xfId="4" applyFont="1" applyBorder="1" applyAlignment="1">
      <alignment horizontal="center" vertical="center"/>
    </xf>
    <xf numFmtId="165" fontId="31" fillId="0" borderId="15" xfId="5" applyNumberFormat="1" applyFont="1" applyFill="1" applyBorder="1" applyAlignment="1">
      <alignment vertical="center"/>
    </xf>
    <xf numFmtId="0" fontId="3" fillId="2" borderId="15" xfId="8" applyFill="1" applyBorder="1"/>
    <xf numFmtId="0" fontId="3" fillId="2" borderId="15" xfId="8" applyFill="1" applyBorder="1" applyAlignment="1">
      <alignment wrapText="1"/>
    </xf>
    <xf numFmtId="165" fontId="7" fillId="0" borderId="0" xfId="12" applyNumberFormat="1" applyFill="1"/>
    <xf numFmtId="0" fontId="77" fillId="0" borderId="15" xfId="6539" applyFont="1" applyBorder="1" applyAlignment="1">
      <alignment horizontal="center"/>
    </xf>
    <xf numFmtId="0" fontId="77" fillId="0" borderId="19" xfId="6539" applyFont="1" applyBorder="1" applyAlignment="1">
      <alignment horizontal="center"/>
    </xf>
    <xf numFmtId="0" fontId="48" fillId="0" borderId="15" xfId="14" applyFont="1" applyBorder="1" applyAlignment="1">
      <alignment horizontal="center" vertical="center"/>
    </xf>
    <xf numFmtId="0" fontId="3" fillId="0" borderId="0" xfId="9" applyFont="1"/>
    <xf numFmtId="165" fontId="17" fillId="5" borderId="15" xfId="1" applyNumberFormat="1" applyFont="1" applyFill="1" applyBorder="1" applyAlignment="1">
      <alignment horizontal="right"/>
    </xf>
    <xf numFmtId="165" fontId="79" fillId="0" borderId="15" xfId="1" applyNumberFormat="1" applyFont="1" applyFill="1" applyBorder="1" applyAlignment="1">
      <alignment horizontal="right"/>
    </xf>
    <xf numFmtId="166" fontId="14" fillId="3" borderId="16" xfId="2" applyNumberFormat="1" applyFont="1" applyFill="1" applyBorder="1"/>
    <xf numFmtId="166" fontId="14" fillId="3" borderId="17" xfId="2" applyNumberFormat="1" applyFont="1" applyFill="1" applyBorder="1"/>
    <xf numFmtId="166" fontId="14" fillId="3" borderId="18" xfId="2" applyNumberFormat="1" applyFont="1" applyFill="1" applyBorder="1"/>
    <xf numFmtId="0" fontId="48" fillId="0" borderId="32" xfId="14" applyFont="1" applyBorder="1" applyAlignment="1">
      <alignment horizontal="center"/>
    </xf>
    <xf numFmtId="14" fontId="6" fillId="5" borderId="16" xfId="4" applyNumberFormat="1" applyFont="1" applyFill="1" applyBorder="1" applyAlignment="1">
      <alignment vertical="center"/>
    </xf>
    <xf numFmtId="14" fontId="6" fillId="5" borderId="17" xfId="4" applyNumberFormat="1" applyFont="1" applyFill="1" applyBorder="1" applyAlignment="1">
      <alignment vertical="center"/>
    </xf>
    <xf numFmtId="14" fontId="6" fillId="5" borderId="18" xfId="4" applyNumberFormat="1" applyFont="1" applyFill="1" applyBorder="1" applyAlignment="1">
      <alignment vertical="center"/>
    </xf>
    <xf numFmtId="0" fontId="3" fillId="2" borderId="15" xfId="9" applyFont="1" applyFill="1" applyBorder="1" applyAlignment="1">
      <alignment horizontal="center" vertical="center"/>
    </xf>
    <xf numFmtId="0" fontId="25" fillId="0" borderId="16" xfId="0" applyFont="1" applyBorder="1" applyAlignment="1">
      <alignment horizontal="left"/>
    </xf>
    <xf numFmtId="0" fontId="22" fillId="0" borderId="16" xfId="0" applyFont="1" applyBorder="1" applyAlignment="1">
      <alignment horizontal="left"/>
    </xf>
    <xf numFmtId="0" fontId="75" fillId="0" borderId="0" xfId="0" applyFont="1"/>
    <xf numFmtId="165" fontId="3" fillId="0" borderId="15" xfId="12" applyNumberFormat="1" applyFont="1" applyFill="1" applyBorder="1"/>
    <xf numFmtId="0" fontId="7" fillId="5" borderId="0" xfId="9" applyFill="1"/>
    <xf numFmtId="0" fontId="31" fillId="0" borderId="15" xfId="4" applyFont="1" applyBorder="1" applyAlignment="1">
      <alignment horizontal="left" vertical="top" wrapText="1"/>
    </xf>
    <xf numFmtId="165" fontId="7" fillId="0" borderId="19" xfId="12" applyNumberFormat="1" applyFill="1" applyBorder="1"/>
    <xf numFmtId="0" fontId="7" fillId="2" borderId="15" xfId="9" applyFill="1" applyBorder="1" applyAlignment="1">
      <alignment horizontal="left"/>
    </xf>
    <xf numFmtId="0" fontId="7" fillId="0" borderId="15" xfId="9" applyBorder="1" applyAlignment="1">
      <alignment horizontal="center"/>
    </xf>
    <xf numFmtId="164" fontId="7" fillId="0" borderId="15" xfId="12" applyFill="1" applyBorder="1"/>
    <xf numFmtId="4" fontId="7" fillId="0" borderId="15" xfId="9" applyNumberFormat="1" applyBorder="1"/>
    <xf numFmtId="4" fontId="7" fillId="0" borderId="15" xfId="9" applyNumberFormat="1" applyBorder="1" applyAlignment="1">
      <alignment horizontal="center"/>
    </xf>
    <xf numFmtId="0" fontId="80" fillId="0" borderId="15" xfId="14" applyFont="1" applyBorder="1" applyAlignment="1">
      <alignment vertical="center" wrapText="1"/>
    </xf>
    <xf numFmtId="165" fontId="3" fillId="0" borderId="15" xfId="7" applyNumberFormat="1" applyFill="1" applyBorder="1"/>
    <xf numFmtId="0" fontId="25" fillId="0" borderId="15" xfId="9" applyFont="1" applyBorder="1"/>
    <xf numFmtId="0" fontId="21" fillId="0" borderId="15" xfId="4" applyFont="1" applyBorder="1" applyAlignment="1">
      <alignment horizontal="left"/>
    </xf>
    <xf numFmtId="0" fontId="23" fillId="0" borderId="15" xfId="0" applyFont="1" applyBorder="1"/>
    <xf numFmtId="0" fontId="3" fillId="0" borderId="14" xfId="2" applyBorder="1"/>
    <xf numFmtId="0" fontId="22" fillId="0" borderId="14" xfId="0" applyFont="1" applyBorder="1"/>
    <xf numFmtId="0" fontId="4" fillId="0" borderId="16" xfId="0" applyFont="1" applyBorder="1"/>
    <xf numFmtId="0" fontId="3" fillId="0" borderId="15" xfId="9" applyFont="1" applyBorder="1" applyAlignment="1">
      <alignment horizontal="left" vertical="center" wrapText="1"/>
    </xf>
    <xf numFmtId="0" fontId="19" fillId="0" borderId="15" xfId="3" applyFont="1" applyBorder="1" applyAlignment="1">
      <alignment horizontal="center"/>
    </xf>
    <xf numFmtId="4" fontId="21" fillId="0" borderId="15" xfId="4" applyNumberFormat="1" applyFont="1" applyBorder="1" applyAlignment="1">
      <alignment horizontal="right"/>
    </xf>
    <xf numFmtId="0" fontId="20" fillId="0" borderId="15" xfId="4" applyFont="1" applyBorder="1"/>
    <xf numFmtId="165" fontId="4" fillId="0" borderId="0" xfId="5" applyNumberFormat="1" applyFont="1" applyFill="1"/>
    <xf numFmtId="0" fontId="3" fillId="0" borderId="15" xfId="8" applyBorder="1"/>
    <xf numFmtId="0" fontId="3" fillId="0" borderId="15" xfId="8" applyBorder="1" applyAlignment="1">
      <alignment horizontal="center"/>
    </xf>
    <xf numFmtId="0" fontId="3" fillId="0" borderId="15" xfId="8" applyBorder="1" applyAlignment="1">
      <alignment wrapText="1"/>
    </xf>
    <xf numFmtId="165" fontId="3" fillId="0" borderId="15" xfId="7" applyNumberFormat="1" applyFont="1" applyFill="1" applyBorder="1"/>
    <xf numFmtId="0" fontId="7" fillId="0" borderId="0" xfId="9" applyAlignment="1">
      <alignment wrapText="1"/>
    </xf>
    <xf numFmtId="165" fontId="31" fillId="0" borderId="18" xfId="5" applyNumberFormat="1" applyFont="1" applyFill="1" applyBorder="1"/>
    <xf numFmtId="0" fontId="3" fillId="0" borderId="15" xfId="9" applyFont="1" applyBorder="1" applyAlignment="1">
      <alignment horizontal="center" wrapText="1"/>
    </xf>
    <xf numFmtId="164" fontId="17" fillId="0" borderId="21" xfId="7" applyFont="1" applyFill="1" applyBorder="1"/>
    <xf numFmtId="165" fontId="17" fillId="0" borderId="21" xfId="1" applyNumberFormat="1" applyFont="1" applyFill="1" applyBorder="1" applyAlignment="1">
      <alignment horizontal="right"/>
    </xf>
    <xf numFmtId="0" fontId="3" fillId="0" borderId="21" xfId="9" applyFont="1" applyBorder="1" applyAlignment="1">
      <alignment wrapText="1"/>
    </xf>
    <xf numFmtId="0" fontId="3" fillId="0" borderId="15" xfId="9" applyFont="1" applyBorder="1" applyAlignment="1">
      <alignment horizontal="left" vertical="top" wrapText="1"/>
    </xf>
    <xf numFmtId="169" fontId="31" fillId="0" borderId="19" xfId="4" applyNumberFormat="1" applyFont="1" applyBorder="1" applyAlignment="1">
      <alignment horizontal="center" vertical="center"/>
    </xf>
    <xf numFmtId="0" fontId="31" fillId="0" borderId="19" xfId="4" applyFont="1" applyBorder="1" applyAlignment="1">
      <alignment wrapText="1"/>
    </xf>
    <xf numFmtId="165" fontId="4" fillId="0" borderId="19" xfId="5" applyNumberFormat="1" applyFont="1" applyFill="1" applyBorder="1"/>
    <xf numFmtId="0" fontId="48" fillId="0" borderId="15" xfId="2546" applyFont="1" applyBorder="1" applyAlignment="1">
      <alignment horizontal="center"/>
    </xf>
    <xf numFmtId="0" fontId="3" fillId="2" borderId="15" xfId="8" applyFill="1" applyBorder="1" applyAlignment="1">
      <alignment horizontal="center"/>
    </xf>
    <xf numFmtId="0" fontId="3" fillId="0" borderId="15" xfId="0" applyFont="1" applyBorder="1" applyAlignment="1">
      <alignment vertical="center"/>
    </xf>
    <xf numFmtId="0" fontId="3" fillId="0" borderId="15" xfId="2" applyBorder="1" applyAlignment="1">
      <alignment vertical="center"/>
    </xf>
    <xf numFmtId="0" fontId="3" fillId="0" borderId="15" xfId="2" applyBorder="1" applyAlignment="1">
      <alignment horizontal="center" vertical="center"/>
    </xf>
    <xf numFmtId="0" fontId="19" fillId="0" borderId="15" xfId="2" applyFont="1" applyBorder="1" applyAlignment="1">
      <alignment horizontal="center" vertical="center"/>
    </xf>
    <xf numFmtId="0" fontId="77" fillId="0" borderId="15" xfId="8" applyFont="1" applyBorder="1" applyAlignment="1">
      <alignment horizontal="center" vertical="center"/>
    </xf>
    <xf numFmtId="0" fontId="3" fillId="0" borderId="15" xfId="2" applyBorder="1" applyAlignment="1">
      <alignment horizontal="center" vertical="center" wrapText="1"/>
    </xf>
    <xf numFmtId="0" fontId="3" fillId="0" borderId="15" xfId="2" applyBorder="1" applyAlignment="1">
      <alignment horizontal="center" wrapText="1"/>
    </xf>
    <xf numFmtId="0" fontId="3" fillId="2" borderId="15" xfId="8" applyFill="1" applyBorder="1" applyAlignment="1">
      <alignment horizontal="center" vertical="center" wrapText="1"/>
    </xf>
    <xf numFmtId="0" fontId="0" fillId="0" borderId="0" xfId="0" applyAlignment="1">
      <alignment horizontal="center" vertical="center"/>
    </xf>
    <xf numFmtId="0" fontId="7" fillId="0" borderId="15" xfId="9" applyBorder="1" applyAlignment="1">
      <alignment horizontal="center" vertical="center"/>
    </xf>
    <xf numFmtId="0" fontId="3" fillId="0" borderId="18" xfId="9" applyFont="1" applyBorder="1" applyAlignment="1">
      <alignment horizontal="center" vertical="center"/>
    </xf>
    <xf numFmtId="0" fontId="7" fillId="0" borderId="18" xfId="9" applyBorder="1" applyAlignment="1">
      <alignment horizontal="center" vertical="center"/>
    </xf>
    <xf numFmtId="165" fontId="3" fillId="0" borderId="15" xfId="7" applyNumberFormat="1" applyFill="1" applyBorder="1" applyAlignment="1">
      <alignment wrapText="1"/>
    </xf>
    <xf numFmtId="0" fontId="17" fillId="0" borderId="15" xfId="6" applyFont="1" applyBorder="1" applyAlignment="1">
      <alignment horizontal="center" wrapText="1"/>
    </xf>
    <xf numFmtId="0" fontId="3" fillId="0" borderId="15" xfId="2" applyBorder="1" applyAlignment="1">
      <alignment horizontal="left"/>
    </xf>
    <xf numFmtId="165" fontId="3" fillId="2" borderId="15" xfId="7" applyNumberFormat="1" applyFill="1" applyBorder="1"/>
    <xf numFmtId="0" fontId="48" fillId="0" borderId="15" xfId="14" applyFont="1" applyBorder="1" applyAlignment="1">
      <alignment horizontal="center"/>
    </xf>
    <xf numFmtId="0" fontId="4" fillId="0" borderId="15" xfId="4" applyFont="1" applyBorder="1" applyAlignment="1">
      <alignment wrapText="1"/>
    </xf>
    <xf numFmtId="0" fontId="4" fillId="2" borderId="15" xfId="4" applyFont="1" applyFill="1" applyBorder="1" applyAlignment="1">
      <alignment horizontal="center" wrapText="1"/>
    </xf>
    <xf numFmtId="0" fontId="3" fillId="2" borderId="15" xfId="9" applyFont="1" applyFill="1" applyBorder="1" applyAlignment="1">
      <alignment vertical="center"/>
    </xf>
    <xf numFmtId="166" fontId="3" fillId="0" borderId="19" xfId="3" applyNumberFormat="1" applyBorder="1" applyAlignment="1">
      <alignment horizontal="center" vertical="center"/>
    </xf>
    <xf numFmtId="164" fontId="17" fillId="0" borderId="19" xfId="7" applyFont="1" applyFill="1" applyBorder="1"/>
    <xf numFmtId="0" fontId="17" fillId="0" borderId="21" xfId="6" applyFont="1" applyBorder="1" applyAlignment="1">
      <alignment horizontal="left"/>
    </xf>
    <xf numFmtId="0" fontId="3" fillId="0" borderId="21" xfId="2" applyBorder="1" applyAlignment="1">
      <alignment horizontal="center"/>
    </xf>
    <xf numFmtId="0" fontId="17" fillId="0" borderId="21" xfId="6" applyFont="1" applyBorder="1" applyAlignment="1">
      <alignment horizontal="left" wrapText="1"/>
    </xf>
    <xf numFmtId="0" fontId="17" fillId="0" borderId="19" xfId="6" applyFont="1" applyBorder="1" applyAlignment="1">
      <alignment horizontal="center"/>
    </xf>
    <xf numFmtId="0" fontId="3" fillId="0" borderId="15" xfId="9" applyFont="1" applyBorder="1" applyAlignment="1">
      <alignment horizontal="left" wrapText="1"/>
    </xf>
    <xf numFmtId="0" fontId="3" fillId="0" borderId="16" xfId="2" applyBorder="1" applyAlignment="1">
      <alignment horizontal="center"/>
    </xf>
    <xf numFmtId="0" fontId="3" fillId="2" borderId="15" xfId="9" applyFont="1" applyFill="1" applyBorder="1" applyAlignment="1">
      <alignment horizontal="left" wrapText="1"/>
    </xf>
    <xf numFmtId="165" fontId="31" fillId="0" borderId="19" xfId="5" applyNumberFormat="1" applyFont="1" applyFill="1" applyBorder="1"/>
    <xf numFmtId="0" fontId="3" fillId="2" borderId="15" xfId="9" applyFont="1" applyFill="1" applyBorder="1" applyAlignment="1">
      <alignment vertical="top" wrapText="1"/>
    </xf>
    <xf numFmtId="0" fontId="3" fillId="0" borderId="15" xfId="9" applyFont="1" applyBorder="1" applyAlignment="1">
      <alignment horizontal="center" vertical="center" wrapText="1"/>
    </xf>
    <xf numFmtId="0" fontId="3" fillId="0" borderId="15" xfId="9" applyFont="1" applyBorder="1" applyAlignment="1">
      <alignment vertical="top" wrapText="1"/>
    </xf>
    <xf numFmtId="0" fontId="31" fillId="0" borderId="15" xfId="4" applyFont="1" applyBorder="1" applyAlignment="1">
      <alignment vertical="top" wrapText="1"/>
    </xf>
    <xf numFmtId="0" fontId="17" fillId="5" borderId="15" xfId="6" applyFont="1" applyFill="1" applyBorder="1" applyAlignment="1">
      <alignment horizontal="center"/>
    </xf>
    <xf numFmtId="0" fontId="17" fillId="42" borderId="15" xfId="6" applyFont="1" applyFill="1" applyBorder="1" applyAlignment="1">
      <alignment horizontal="center"/>
    </xf>
    <xf numFmtId="0" fontId="4" fillId="0" borderId="15" xfId="0" applyFont="1" applyBorder="1" applyAlignment="1">
      <alignment horizontal="center" vertical="center"/>
    </xf>
    <xf numFmtId="0" fontId="17" fillId="0" borderId="14" xfId="6" applyFont="1" applyBorder="1" applyAlignment="1">
      <alignment horizontal="left"/>
    </xf>
    <xf numFmtId="165" fontId="22" fillId="5" borderId="15" xfId="5" applyNumberFormat="1" applyFont="1" applyFill="1" applyBorder="1" applyAlignment="1">
      <alignment horizontal="right"/>
    </xf>
    <xf numFmtId="0" fontId="31" fillId="2" borderId="15" xfId="4" applyFont="1" applyFill="1" applyBorder="1" applyAlignment="1">
      <alignment horizontal="left" wrapText="1"/>
    </xf>
    <xf numFmtId="0" fontId="3" fillId="0" borderId="15" xfId="2" applyBorder="1" applyAlignment="1">
      <alignment horizontal="left" wrapText="1"/>
    </xf>
    <xf numFmtId="0" fontId="17" fillId="0" borderId="15" xfId="6" applyFont="1" applyBorder="1" applyAlignment="1">
      <alignment horizontal="center" vertical="center"/>
    </xf>
    <xf numFmtId="164" fontId="17" fillId="0" borderId="15" xfId="7" applyFont="1" applyFill="1" applyBorder="1" applyAlignment="1">
      <alignment vertical="center"/>
    </xf>
    <xf numFmtId="0" fontId="17" fillId="0" borderId="15" xfId="6" applyFont="1" applyBorder="1" applyAlignment="1">
      <alignment horizontal="center" vertical="center" wrapText="1"/>
    </xf>
    <xf numFmtId="165" fontId="17" fillId="5" borderId="21" xfId="1" applyNumberFormat="1" applyFont="1" applyFill="1" applyBorder="1" applyAlignment="1">
      <alignment horizontal="right"/>
    </xf>
    <xf numFmtId="0" fontId="17" fillId="0" borderId="0" xfId="6" applyFont="1" applyAlignment="1">
      <alignment horizontal="center"/>
    </xf>
    <xf numFmtId="164" fontId="17" fillId="0" borderId="0" xfId="7" applyFont="1" applyFill="1" applyBorder="1"/>
    <xf numFmtId="0" fontId="17" fillId="0" borderId="0" xfId="6" applyFont="1" applyAlignment="1">
      <alignment horizontal="left"/>
    </xf>
    <xf numFmtId="0" fontId="3" fillId="0" borderId="0" xfId="2" applyAlignment="1">
      <alignment horizontal="center"/>
    </xf>
    <xf numFmtId="165" fontId="17" fillId="0" borderId="0" xfId="1" applyNumberFormat="1" applyFont="1" applyFill="1" applyBorder="1" applyAlignment="1">
      <alignment horizontal="right"/>
    </xf>
    <xf numFmtId="0" fontId="0" fillId="0" borderId="16" xfId="0" applyBorder="1"/>
    <xf numFmtId="165" fontId="7" fillId="0" borderId="16" xfId="12" applyNumberFormat="1" applyFill="1" applyBorder="1"/>
    <xf numFmtId="166" fontId="14" fillId="3" borderId="16" xfId="2" applyNumberFormat="1" applyFont="1" applyFill="1" applyBorder="1" applyAlignment="1">
      <alignment horizontal="left"/>
    </xf>
    <xf numFmtId="166" fontId="14" fillId="3" borderId="17" xfId="2" applyNumberFormat="1" applyFont="1" applyFill="1" applyBorder="1" applyAlignment="1">
      <alignment horizontal="left"/>
    </xf>
    <xf numFmtId="166" fontId="14" fillId="3" borderId="18" xfId="2" applyNumberFormat="1" applyFont="1" applyFill="1" applyBorder="1" applyAlignment="1">
      <alignment horizontal="left"/>
    </xf>
    <xf numFmtId="0" fontId="3" fillId="0" borderId="18" xfId="2" applyBorder="1"/>
    <xf numFmtId="165" fontId="7" fillId="0" borderId="15" xfId="12" applyNumberFormat="1" applyFill="1" applyBorder="1" applyAlignment="1">
      <alignment wrapText="1"/>
    </xf>
    <xf numFmtId="0" fontId="17" fillId="0" borderId="14" xfId="6" applyFont="1" applyBorder="1" applyAlignment="1">
      <alignment horizontal="center"/>
    </xf>
    <xf numFmtId="0" fontId="17" fillId="0" borderId="14" xfId="6" applyFont="1" applyBorder="1" applyAlignment="1">
      <alignment horizontal="left" wrapText="1"/>
    </xf>
    <xf numFmtId="0" fontId="0" fillId="0" borderId="14" xfId="0" applyBorder="1"/>
    <xf numFmtId="164" fontId="17" fillId="0" borderId="15" xfId="7" applyFont="1" applyFill="1" applyBorder="1" applyAlignment="1">
      <alignment horizontal="left"/>
    </xf>
    <xf numFmtId="165" fontId="17" fillId="0" borderId="15" xfId="1" applyNumberFormat="1" applyFont="1" applyFill="1" applyBorder="1" applyAlignment="1">
      <alignment horizontal="left"/>
    </xf>
    <xf numFmtId="0" fontId="0" fillId="0" borderId="0" xfId="0" applyAlignment="1">
      <alignment horizontal="left"/>
    </xf>
    <xf numFmtId="0" fontId="0" fillId="0" borderId="15" xfId="0" applyBorder="1" applyAlignment="1">
      <alignment horizontal="left"/>
    </xf>
    <xf numFmtId="0" fontId="3" fillId="5" borderId="15" xfId="9" applyFont="1" applyFill="1" applyBorder="1"/>
    <xf numFmtId="0" fontId="16" fillId="0" borderId="15" xfId="8" applyFont="1" applyBorder="1"/>
    <xf numFmtId="0" fontId="3" fillId="0" borderId="15" xfId="3" applyBorder="1" applyAlignment="1">
      <alignment horizontal="left" vertical="top" wrapText="1"/>
    </xf>
    <xf numFmtId="0" fontId="3" fillId="0" borderId="15" xfId="3" applyBorder="1" applyAlignment="1">
      <alignment horizontal="left" wrapText="1"/>
    </xf>
    <xf numFmtId="165" fontId="3" fillId="0" borderId="19" xfId="7" applyNumberFormat="1" applyFill="1" applyBorder="1"/>
    <xf numFmtId="0" fontId="3" fillId="0" borderId="15" xfId="3" applyBorder="1" applyAlignment="1">
      <alignment horizontal="center"/>
    </xf>
    <xf numFmtId="0" fontId="3" fillId="0" borderId="15" xfId="3" applyBorder="1" applyAlignment="1">
      <alignment horizontal="center" vertical="center"/>
    </xf>
    <xf numFmtId="0" fontId="3" fillId="0" borderId="15" xfId="8" applyBorder="1" applyAlignment="1">
      <alignment horizontal="center" vertical="center"/>
    </xf>
    <xf numFmtId="0" fontId="3" fillId="0" borderId="15" xfId="9" applyFont="1" applyBorder="1" applyAlignment="1">
      <alignment horizontal="left"/>
    </xf>
    <xf numFmtId="164" fontId="17" fillId="0" borderId="14" xfId="7" applyFont="1" applyFill="1" applyBorder="1"/>
    <xf numFmtId="0" fontId="16" fillId="5" borderId="15" xfId="2" applyFont="1" applyFill="1" applyBorder="1" applyAlignment="1">
      <alignment horizontal="center"/>
    </xf>
    <xf numFmtId="0" fontId="3" fillId="0" borderId="19" xfId="2" applyBorder="1" applyAlignment="1">
      <alignment horizontal="center"/>
    </xf>
    <xf numFmtId="0" fontId="3" fillId="2" borderId="15" xfId="8" applyFill="1" applyBorder="1" applyAlignment="1">
      <alignment horizontal="center" wrapText="1"/>
    </xf>
    <xf numFmtId="164" fontId="17" fillId="0" borderId="15" xfId="7" applyFont="1" applyFill="1" applyBorder="1" applyAlignment="1">
      <alignment horizontal="left" wrapText="1"/>
    </xf>
    <xf numFmtId="0" fontId="3" fillId="0" borderId="15" xfId="2" applyBorder="1" applyAlignment="1">
      <alignment horizontal="center" vertical="top" wrapText="1"/>
    </xf>
    <xf numFmtId="0" fontId="3" fillId="0" borderId="15" xfId="60277" applyBorder="1" applyAlignment="1">
      <alignment wrapText="1"/>
    </xf>
    <xf numFmtId="0" fontId="3" fillId="0" borderId="15" xfId="60277" applyBorder="1" applyAlignment="1">
      <alignment horizontal="left" vertical="top" wrapText="1"/>
    </xf>
    <xf numFmtId="164" fontId="17" fillId="0" borderId="15" xfId="7" applyFont="1" applyFill="1" applyBorder="1" applyAlignment="1">
      <alignment horizontal="left" vertical="top" wrapText="1"/>
    </xf>
    <xf numFmtId="14" fontId="3" fillId="0" borderId="15" xfId="2" applyNumberFormat="1" applyBorder="1" applyAlignment="1">
      <alignment horizontal="center"/>
    </xf>
    <xf numFmtId="165" fontId="7" fillId="5" borderId="15" xfId="12" applyNumberFormat="1" applyFill="1" applyBorder="1"/>
    <xf numFmtId="0" fontId="54" fillId="0" borderId="15" xfId="14" applyFont="1" applyBorder="1"/>
    <xf numFmtId="0" fontId="31" fillId="0" borderId="15" xfId="4" applyFont="1" applyBorder="1" applyAlignment="1">
      <alignment horizontal="center" wrapText="1"/>
    </xf>
    <xf numFmtId="0" fontId="48" fillId="0" borderId="15" xfId="14" quotePrefix="1" applyFont="1" applyBorder="1" applyAlignment="1">
      <alignment horizontal="left" wrapText="1"/>
    </xf>
    <xf numFmtId="0" fontId="3" fillId="0" borderId="15" xfId="8" applyBorder="1" applyAlignment="1">
      <alignment horizontal="left" vertical="center"/>
    </xf>
    <xf numFmtId="165" fontId="48" fillId="0" borderId="15" xfId="5" applyNumberFormat="1" applyFont="1" applyFill="1" applyBorder="1" applyAlignment="1">
      <alignment horizontal="right" wrapText="1"/>
    </xf>
    <xf numFmtId="4" fontId="48" fillId="0" borderId="15" xfId="8" quotePrefix="1" applyNumberFormat="1" applyFont="1" applyBorder="1" applyAlignment="1">
      <alignment horizontal="center" wrapText="1"/>
    </xf>
    <xf numFmtId="4" fontId="48" fillId="0" borderId="15" xfId="5" quotePrefix="1" applyNumberFormat="1" applyFont="1" applyFill="1" applyBorder="1" applyAlignment="1">
      <alignment horizontal="center" wrapText="1"/>
    </xf>
    <xf numFmtId="167" fontId="31" fillId="5" borderId="15" xfId="4" applyNumberFormat="1" applyFont="1" applyFill="1" applyBorder="1"/>
    <xf numFmtId="0" fontId="3" fillId="0" borderId="15" xfId="8" applyBorder="1" applyAlignment="1">
      <alignment horizontal="left" wrapText="1"/>
    </xf>
    <xf numFmtId="0" fontId="3" fillId="0" borderId="15" xfId="9" applyFont="1" applyBorder="1" applyAlignment="1">
      <alignment vertical="center"/>
    </xf>
    <xf numFmtId="14" fontId="3" fillId="0" borderId="0" xfId="2" applyNumberFormat="1" applyAlignment="1">
      <alignment horizontal="center"/>
    </xf>
    <xf numFmtId="0" fontId="3" fillId="0" borderId="0" xfId="0" applyFont="1" applyAlignment="1">
      <alignment vertical="center"/>
    </xf>
    <xf numFmtId="0" fontId="3" fillId="0" borderId="0" xfId="8"/>
    <xf numFmtId="0" fontId="3" fillId="0" borderId="0" xfId="2" applyAlignment="1">
      <alignment horizontal="left" vertical="top" wrapText="1"/>
    </xf>
    <xf numFmtId="0" fontId="3" fillId="0" borderId="0" xfId="9" applyFont="1" applyAlignment="1">
      <alignment horizontal="center"/>
    </xf>
    <xf numFmtId="0" fontId="3" fillId="0" borderId="0" xfId="9" applyFont="1" applyAlignment="1">
      <alignment wrapText="1"/>
    </xf>
    <xf numFmtId="0" fontId="3" fillId="5" borderId="15" xfId="0" applyFont="1" applyFill="1" applyBorder="1"/>
    <xf numFmtId="0" fontId="4" fillId="2" borderId="0" xfId="4" applyFont="1" applyFill="1" applyAlignment="1">
      <alignment wrapText="1"/>
    </xf>
    <xf numFmtId="14" fontId="31" fillId="0" borderId="19" xfId="4" applyNumberFormat="1" applyFont="1" applyBorder="1" applyAlignment="1">
      <alignment horizontal="center"/>
    </xf>
    <xf numFmtId="0" fontId="48" fillId="0" borderId="14" xfId="14" quotePrefix="1" applyFont="1" applyBorder="1" applyAlignment="1">
      <alignment horizontal="left"/>
    </xf>
    <xf numFmtId="0" fontId="3" fillId="43" borderId="15" xfId="0" applyFont="1" applyFill="1" applyBorder="1"/>
    <xf numFmtId="0" fontId="49" fillId="0" borderId="15" xfId="14" applyFont="1" applyBorder="1" applyAlignment="1">
      <alignment vertical="center"/>
    </xf>
    <xf numFmtId="166" fontId="49" fillId="0" borderId="15" xfId="14" applyNumberFormat="1" applyFont="1" applyBorder="1" applyAlignment="1">
      <alignment vertical="center"/>
    </xf>
    <xf numFmtId="4" fontId="48" fillId="0" borderId="16" xfId="5" quotePrefix="1" applyNumberFormat="1" applyFont="1" applyFill="1" applyBorder="1" applyAlignment="1">
      <alignment horizontal="center"/>
    </xf>
    <xf numFmtId="164" fontId="32" fillId="0" borderId="15" xfId="12" applyFont="1" applyFill="1" applyBorder="1"/>
    <xf numFmtId="4" fontId="32" fillId="0" borderId="15" xfId="9" applyNumberFormat="1" applyFont="1" applyBorder="1"/>
    <xf numFmtId="4" fontId="32" fillId="0" borderId="15" xfId="9" applyNumberFormat="1" applyFont="1" applyBorder="1" applyAlignment="1">
      <alignment horizontal="center"/>
    </xf>
    <xf numFmtId="4" fontId="3" fillId="0" borderId="15" xfId="9" applyNumberFormat="1" applyFont="1" applyBorder="1"/>
    <xf numFmtId="0" fontId="49" fillId="0" borderId="15" xfId="14" applyFont="1" applyBorder="1" applyAlignment="1">
      <alignment vertical="center" wrapText="1"/>
    </xf>
    <xf numFmtId="165" fontId="13" fillId="4" borderId="7" xfId="1" applyNumberFormat="1" applyFont="1" applyFill="1" applyBorder="1" applyAlignment="1">
      <alignment horizontal="center" vertical="center" wrapText="1"/>
    </xf>
    <xf numFmtId="165" fontId="13" fillId="4" borderId="12" xfId="1" applyNumberFormat="1" applyFont="1" applyFill="1" applyBorder="1" applyAlignment="1">
      <alignment horizontal="center" vertical="center" wrapText="1"/>
    </xf>
    <xf numFmtId="166" fontId="14" fillId="3" borderId="16" xfId="2" applyNumberFormat="1" applyFont="1" applyFill="1" applyBorder="1" applyAlignment="1">
      <alignment horizontal="left"/>
    </xf>
    <xf numFmtId="166" fontId="14" fillId="3" borderId="17" xfId="2" applyNumberFormat="1" applyFont="1" applyFill="1" applyBorder="1" applyAlignment="1">
      <alignment horizontal="left"/>
    </xf>
    <xf numFmtId="166" fontId="14" fillId="3" borderId="18" xfId="2" applyNumberFormat="1" applyFont="1" applyFill="1" applyBorder="1" applyAlignment="1">
      <alignment horizontal="left"/>
    </xf>
    <xf numFmtId="0" fontId="13" fillId="4" borderId="4" xfId="2" applyFont="1" applyFill="1" applyBorder="1" applyAlignment="1">
      <alignment horizontal="center" vertical="center"/>
    </xf>
    <xf numFmtId="0" fontId="13" fillId="4" borderId="10" xfId="2" applyFont="1" applyFill="1" applyBorder="1" applyAlignment="1">
      <alignment horizontal="center" vertical="center"/>
    </xf>
    <xf numFmtId="165" fontId="13" fillId="4" borderId="5" xfId="1" applyNumberFormat="1" applyFont="1" applyFill="1" applyBorder="1" applyAlignment="1">
      <alignment horizontal="center" vertical="center" wrapText="1"/>
    </xf>
    <xf numFmtId="165" fontId="13" fillId="4" borderId="6" xfId="1" applyNumberFormat="1" applyFont="1" applyFill="1" applyBorder="1" applyAlignment="1">
      <alignment horizontal="center" vertical="center" wrapText="1"/>
    </xf>
    <xf numFmtId="0" fontId="2" fillId="2" borderId="0" xfId="0" applyFont="1" applyFill="1" applyAlignment="1">
      <alignment horizontal="left" vertical="center"/>
    </xf>
    <xf numFmtId="0" fontId="8" fillId="3" borderId="0" xfId="0" applyFont="1" applyFill="1" applyAlignment="1">
      <alignment horizontal="left"/>
    </xf>
    <xf numFmtId="0" fontId="9" fillId="0" borderId="1" xfId="3" applyFont="1" applyBorder="1" applyAlignment="1">
      <alignment horizontal="left"/>
    </xf>
    <xf numFmtId="0" fontId="13" fillId="4" borderId="2" xfId="2" applyFont="1" applyFill="1" applyBorder="1" applyAlignment="1">
      <alignment horizontal="center" vertical="center"/>
    </xf>
    <xf numFmtId="0" fontId="13" fillId="4" borderId="8" xfId="2" applyFont="1" applyFill="1" applyBorder="1" applyAlignment="1">
      <alignment horizontal="center" vertical="center"/>
    </xf>
    <xf numFmtId="0" fontId="13" fillId="4" borderId="3" xfId="2" applyFont="1" applyFill="1" applyBorder="1" applyAlignment="1">
      <alignment horizontal="center" vertical="center"/>
    </xf>
    <xf numFmtId="0" fontId="13" fillId="4" borderId="9" xfId="2" applyFont="1" applyFill="1" applyBorder="1" applyAlignment="1">
      <alignment horizontal="center" vertical="center"/>
    </xf>
    <xf numFmtId="0" fontId="49" fillId="9" borderId="16" xfId="8" applyFont="1" applyFill="1" applyBorder="1" applyAlignment="1">
      <alignment horizontal="center" vertical="center"/>
    </xf>
    <xf numFmtId="0" fontId="49" fillId="9" borderId="17" xfId="8" applyFont="1" applyFill="1" applyBorder="1" applyAlignment="1">
      <alignment horizontal="center" vertical="center"/>
    </xf>
    <xf numFmtId="0" fontId="49" fillId="9" borderId="18" xfId="8" applyFont="1" applyFill="1" applyBorder="1" applyAlignment="1">
      <alignment horizontal="center" vertical="center"/>
    </xf>
    <xf numFmtId="0" fontId="55" fillId="2" borderId="0" xfId="8" applyFont="1" applyFill="1" applyAlignment="1">
      <alignment horizontal="center"/>
    </xf>
    <xf numFmtId="0" fontId="53" fillId="9" borderId="65" xfId="8" applyFont="1" applyFill="1" applyBorder="1" applyAlignment="1">
      <alignment horizontal="center"/>
    </xf>
    <xf numFmtId="0" fontId="53" fillId="9" borderId="64" xfId="8" applyFont="1" applyFill="1" applyBorder="1" applyAlignment="1">
      <alignment horizontal="center"/>
    </xf>
    <xf numFmtId="0" fontId="53" fillId="9" borderId="63" xfId="8" applyFont="1" applyFill="1" applyBorder="1" applyAlignment="1">
      <alignment horizontal="center"/>
    </xf>
    <xf numFmtId="0" fontId="53" fillId="9" borderId="54" xfId="8" applyFont="1" applyFill="1" applyBorder="1" applyAlignment="1">
      <alignment horizontal="center"/>
    </xf>
    <xf numFmtId="0" fontId="53" fillId="9" borderId="53" xfId="8" applyFont="1" applyFill="1" applyBorder="1" applyAlignment="1">
      <alignment horizontal="center"/>
    </xf>
    <xf numFmtId="0" fontId="49" fillId="9" borderId="57" xfId="8" applyFont="1" applyFill="1" applyBorder="1" applyAlignment="1">
      <alignment horizontal="center" vertical="center"/>
    </xf>
    <xf numFmtId="0" fontId="53" fillId="9" borderId="55" xfId="8" applyFont="1" applyFill="1" applyBorder="1" applyAlignment="1">
      <alignment horizontal="right" vertical="center"/>
    </xf>
    <xf numFmtId="0" fontId="53" fillId="9" borderId="54" xfId="8" applyFont="1" applyFill="1" applyBorder="1" applyAlignment="1">
      <alignment horizontal="right" vertical="center"/>
    </xf>
    <xf numFmtId="0" fontId="53" fillId="9" borderId="53" xfId="8" applyFont="1" applyFill="1" applyBorder="1" applyAlignment="1">
      <alignment horizontal="right" vertical="center"/>
    </xf>
    <xf numFmtId="0" fontId="49" fillId="9" borderId="6" xfId="8" applyFont="1" applyFill="1" applyBorder="1" applyAlignment="1">
      <alignment horizontal="center"/>
    </xf>
    <xf numFmtId="0" fontId="49" fillId="9" borderId="28" xfId="8" applyFont="1" applyFill="1" applyBorder="1" applyAlignment="1">
      <alignment horizontal="center"/>
    </xf>
    <xf numFmtId="0" fontId="49" fillId="0" borderId="19" xfId="14" applyFont="1" applyBorder="1" applyAlignment="1">
      <alignment horizontal="center" vertical="center"/>
    </xf>
    <xf numFmtId="0" fontId="49" fillId="0" borderId="21" xfId="14" applyFont="1" applyBorder="1" applyAlignment="1">
      <alignment horizontal="center" vertical="center"/>
    </xf>
    <xf numFmtId="0" fontId="49" fillId="0" borderId="14" xfId="14" applyFont="1" applyBorder="1" applyAlignment="1">
      <alignment horizontal="center" vertical="center"/>
    </xf>
    <xf numFmtId="0" fontId="49" fillId="9" borderId="36" xfId="8" applyFont="1" applyFill="1" applyBorder="1" applyAlignment="1">
      <alignment horizontal="center" vertical="center"/>
    </xf>
    <xf numFmtId="0" fontId="49" fillId="9" borderId="75" xfId="8" applyFont="1" applyFill="1" applyBorder="1" applyAlignment="1">
      <alignment horizontal="center" vertical="center"/>
    </xf>
    <xf numFmtId="0" fontId="49" fillId="9" borderId="62" xfId="8" applyFont="1" applyFill="1" applyBorder="1" applyAlignment="1">
      <alignment vertical="center"/>
    </xf>
    <xf numFmtId="0" fontId="49" fillId="9" borderId="60" xfId="8" applyFont="1" applyFill="1" applyBorder="1" applyAlignment="1">
      <alignment vertical="center"/>
    </xf>
    <xf numFmtId="0" fontId="49" fillId="9" borderId="5" xfId="8" applyFont="1" applyFill="1" applyBorder="1" applyAlignment="1">
      <alignment horizontal="center" vertical="center"/>
    </xf>
    <xf numFmtId="0" fontId="49" fillId="9" borderId="61" xfId="8" applyFont="1" applyFill="1" applyBorder="1" applyAlignment="1">
      <alignment horizontal="center" vertical="center"/>
    </xf>
    <xf numFmtId="0" fontId="49" fillId="9" borderId="54" xfId="8" applyFont="1" applyFill="1" applyBorder="1" applyAlignment="1">
      <alignment horizontal="center" vertical="center"/>
    </xf>
    <xf numFmtId="0" fontId="49" fillId="9" borderId="30" xfId="8" applyFont="1" applyFill="1" applyBorder="1" applyAlignment="1">
      <alignment horizontal="center" vertical="center"/>
    </xf>
    <xf numFmtId="0" fontId="49" fillId="9" borderId="6" xfId="8" applyFont="1" applyFill="1" applyBorder="1" applyAlignment="1">
      <alignment horizontal="center" vertical="center"/>
    </xf>
    <xf numFmtId="0" fontId="49" fillId="9" borderId="59" xfId="8" applyFont="1" applyFill="1" applyBorder="1" applyAlignment="1">
      <alignment horizontal="center" vertical="center"/>
    </xf>
    <xf numFmtId="0" fontId="49" fillId="9" borderId="20" xfId="8" applyFont="1" applyFill="1" applyBorder="1" applyAlignment="1">
      <alignment horizontal="center" vertical="center"/>
    </xf>
    <xf numFmtId="0" fontId="49" fillId="9" borderId="4" xfId="8" applyFont="1" applyFill="1" applyBorder="1" applyAlignment="1">
      <alignment horizontal="center" vertical="center"/>
    </xf>
    <xf numFmtId="0" fontId="49" fillId="9" borderId="21" xfId="8" applyFont="1" applyFill="1" applyBorder="1" applyAlignment="1">
      <alignment horizontal="center" vertical="center"/>
    </xf>
    <xf numFmtId="0" fontId="6" fillId="7" borderId="27" xfId="4" applyFont="1" applyFill="1" applyBorder="1" applyAlignment="1">
      <alignment horizontal="center" vertical="center"/>
    </xf>
    <xf numFmtId="0" fontId="6" fillId="7" borderId="23" xfId="4" applyFont="1" applyFill="1" applyBorder="1" applyAlignment="1">
      <alignment horizontal="center" vertical="center"/>
    </xf>
    <xf numFmtId="0" fontId="6" fillId="7" borderId="29" xfId="4" applyFont="1" applyFill="1" applyBorder="1" applyAlignment="1">
      <alignment horizontal="center" vertical="center"/>
    </xf>
    <xf numFmtId="0" fontId="6" fillId="7" borderId="4" xfId="4" applyFont="1" applyFill="1" applyBorder="1" applyAlignment="1">
      <alignment horizontal="center" vertical="center"/>
    </xf>
    <xf numFmtId="0" fontId="6" fillId="7" borderId="10" xfId="4" applyFont="1" applyFill="1" applyBorder="1" applyAlignment="1">
      <alignment horizontal="center" vertical="center"/>
    </xf>
    <xf numFmtId="0" fontId="9" fillId="0" borderId="0" xfId="3" applyFont="1" applyAlignment="1">
      <alignment horizontal="left"/>
    </xf>
    <xf numFmtId="14" fontId="6" fillId="5" borderId="16" xfId="4" applyNumberFormat="1" applyFont="1" applyFill="1" applyBorder="1" applyAlignment="1">
      <alignment horizontal="center" vertical="center"/>
    </xf>
    <xf numFmtId="14" fontId="6" fillId="5" borderId="17" xfId="4" applyNumberFormat="1" applyFont="1" applyFill="1" applyBorder="1" applyAlignment="1">
      <alignment horizontal="center" vertical="center"/>
    </xf>
    <xf numFmtId="14" fontId="6" fillId="5" borderId="18" xfId="4" applyNumberFormat="1" applyFont="1" applyFill="1" applyBorder="1" applyAlignment="1">
      <alignment horizontal="center" vertical="center"/>
    </xf>
    <xf numFmtId="0" fontId="6" fillId="7" borderId="3" xfId="4" applyFont="1" applyFill="1" applyBorder="1" applyAlignment="1">
      <alignment horizontal="center" vertical="center"/>
    </xf>
    <xf numFmtId="0" fontId="6" fillId="7" borderId="9" xfId="4" applyFont="1" applyFill="1" applyBorder="1" applyAlignment="1">
      <alignment horizontal="center" vertical="center"/>
    </xf>
    <xf numFmtId="0" fontId="26" fillId="3" borderId="24" xfId="2" applyFont="1" applyFill="1" applyBorder="1" applyAlignment="1">
      <alignment horizontal="center"/>
    </xf>
    <xf numFmtId="0" fontId="26" fillId="3" borderId="31" xfId="2" applyFont="1" applyFill="1" applyBorder="1" applyAlignment="1">
      <alignment horizontal="center"/>
    </xf>
    <xf numFmtId="0" fontId="26" fillId="3" borderId="26" xfId="2" applyFont="1" applyFill="1" applyBorder="1" applyAlignment="1">
      <alignment horizontal="center"/>
    </xf>
    <xf numFmtId="0" fontId="6" fillId="7" borderId="14" xfId="4" applyFont="1" applyFill="1" applyBorder="1" applyAlignment="1">
      <alignment horizontal="center" vertical="center"/>
    </xf>
    <xf numFmtId="0" fontId="6" fillId="7" borderId="15" xfId="4" applyFont="1" applyFill="1" applyBorder="1" applyAlignment="1">
      <alignment horizontal="center" vertical="center"/>
    </xf>
    <xf numFmtId="0" fontId="47" fillId="7" borderId="4" xfId="4" applyFont="1" applyFill="1" applyBorder="1" applyAlignment="1">
      <alignment horizontal="center" vertical="center"/>
    </xf>
    <xf numFmtId="0" fontId="47" fillId="7" borderId="14" xfId="4" applyFont="1" applyFill="1" applyBorder="1" applyAlignment="1">
      <alignment horizontal="center" vertical="center"/>
    </xf>
    <xf numFmtId="165" fontId="47" fillId="7" borderId="4" xfId="5" applyNumberFormat="1" applyFont="1" applyFill="1" applyBorder="1" applyAlignment="1">
      <alignment horizontal="center" vertical="center"/>
    </xf>
    <xf numFmtId="165" fontId="47" fillId="7" borderId="14" xfId="5" applyNumberFormat="1" applyFont="1" applyFill="1" applyBorder="1" applyAlignment="1">
      <alignment horizontal="center" vertical="center"/>
    </xf>
    <xf numFmtId="0" fontId="47" fillId="7" borderId="7" xfId="4" applyFont="1" applyFill="1" applyBorder="1" applyAlignment="1">
      <alignment horizontal="center" vertical="center"/>
    </xf>
    <xf numFmtId="0" fontId="46" fillId="0" borderId="38" xfId="4" applyFont="1" applyBorder="1"/>
    <xf numFmtId="14" fontId="4" fillId="5" borderId="16" xfId="4" applyNumberFormat="1" applyFont="1" applyFill="1" applyBorder="1" applyAlignment="1">
      <alignment horizontal="center" vertical="center"/>
    </xf>
    <xf numFmtId="14" fontId="4" fillId="5" borderId="17" xfId="4" applyNumberFormat="1" applyFont="1" applyFill="1" applyBorder="1" applyAlignment="1">
      <alignment horizontal="center" vertical="center"/>
    </xf>
    <xf numFmtId="14" fontId="4" fillId="5" borderId="18" xfId="4" applyNumberFormat="1" applyFont="1" applyFill="1" applyBorder="1" applyAlignment="1">
      <alignment horizontal="center" vertical="center"/>
    </xf>
    <xf numFmtId="1" fontId="47" fillId="7" borderId="3" xfId="4" applyNumberFormat="1" applyFont="1" applyFill="1" applyBorder="1" applyAlignment="1">
      <alignment horizontal="center" vertical="center"/>
    </xf>
    <xf numFmtId="1" fontId="47" fillId="7" borderId="9" xfId="4" applyNumberFormat="1" applyFont="1" applyFill="1" applyBorder="1" applyAlignment="1">
      <alignment horizontal="center" vertical="center"/>
    </xf>
    <xf numFmtId="14" fontId="47" fillId="7" borderId="4" xfId="4" applyNumberFormat="1" applyFont="1" applyFill="1" applyBorder="1" applyAlignment="1">
      <alignment horizontal="center" vertical="center"/>
    </xf>
    <xf numFmtId="14" fontId="47" fillId="7" borderId="14" xfId="4" applyNumberFormat="1" applyFont="1" applyFill="1" applyBorder="1" applyAlignment="1">
      <alignment horizontal="center" vertical="center"/>
    </xf>
    <xf numFmtId="14" fontId="3" fillId="41" borderId="15" xfId="2" applyNumberFormat="1" applyFill="1" applyBorder="1" applyAlignment="1">
      <alignment horizontal="center"/>
    </xf>
    <xf numFmtId="0" fontId="3" fillId="41" borderId="15" xfId="8" applyFill="1" applyBorder="1"/>
    <xf numFmtId="166" fontId="3" fillId="41" borderId="15" xfId="2" applyNumberFormat="1" applyFill="1" applyBorder="1" applyAlignment="1">
      <alignment horizontal="center" vertical="center"/>
    </xf>
    <xf numFmtId="0" fontId="3" fillId="41" borderId="15" xfId="2" applyFill="1" applyBorder="1"/>
    <xf numFmtId="0" fontId="3" fillId="41" borderId="15" xfId="8" applyFill="1" applyBorder="1" applyAlignment="1">
      <alignment horizontal="left" wrapText="1"/>
    </xf>
    <xf numFmtId="0" fontId="83" fillId="41" borderId="15" xfId="0" applyFont="1" applyFill="1" applyBorder="1"/>
    <xf numFmtId="165" fontId="3" fillId="41" borderId="15" xfId="7" applyNumberFormat="1" applyFill="1" applyBorder="1"/>
    <xf numFmtId="164" fontId="7" fillId="41" borderId="15" xfId="12" applyFill="1" applyBorder="1"/>
    <xf numFmtId="4" fontId="7" fillId="41" borderId="15" xfId="9" applyNumberFormat="1" applyFill="1" applyBorder="1"/>
    <xf numFmtId="4" fontId="7" fillId="41" borderId="15" xfId="9" applyNumberFormat="1" applyFill="1" applyBorder="1" applyAlignment="1">
      <alignment horizontal="center"/>
    </xf>
    <xf numFmtId="166" fontId="49" fillId="41" borderId="15" xfId="14" applyNumberFormat="1" applyFont="1" applyFill="1" applyBorder="1" applyAlignment="1">
      <alignment horizontal="center" vertical="center" wrapText="1"/>
    </xf>
    <xf numFmtId="0" fontId="3" fillId="0" borderId="15" xfId="2" applyFill="1" applyBorder="1"/>
    <xf numFmtId="0" fontId="3" fillId="0" borderId="15" xfId="8" applyFill="1" applyBorder="1" applyAlignment="1">
      <alignment horizontal="left" wrapText="1"/>
    </xf>
    <xf numFmtId="0" fontId="83" fillId="0" borderId="15" xfId="0" applyFont="1" applyFill="1" applyBorder="1"/>
  </cellXfs>
  <cellStyles count="60278">
    <cellStyle name="20% - Accent1" xfId="60254" builtinId="30" customBuiltin="1"/>
    <cellStyle name="20% - Accent2" xfId="60258" builtinId="34" customBuiltin="1"/>
    <cellStyle name="20% - Accent3" xfId="60262" builtinId="38" customBuiltin="1"/>
    <cellStyle name="20% - Accent4" xfId="60266" builtinId="42" customBuiltin="1"/>
    <cellStyle name="20% - Accent5" xfId="60270" builtinId="46" customBuiltin="1"/>
    <cellStyle name="20% - Accent6" xfId="60274" builtinId="50" customBuiltin="1"/>
    <cellStyle name="40% - Accent1" xfId="60255" builtinId="31" customBuiltin="1"/>
    <cellStyle name="40% - Accent2" xfId="60259" builtinId="35" customBuiltin="1"/>
    <cellStyle name="40% - Accent3" xfId="60263" builtinId="39" customBuiltin="1"/>
    <cellStyle name="40% - Accent4" xfId="60267" builtinId="43" customBuiltin="1"/>
    <cellStyle name="40% - Accent5" xfId="60271" builtinId="47" customBuiltin="1"/>
    <cellStyle name="40% - Accent6" xfId="60275" builtinId="51" customBuiltin="1"/>
    <cellStyle name="60% - Accent1" xfId="60256" builtinId="32" customBuiltin="1"/>
    <cellStyle name="60% - Accent2" xfId="60260" builtinId="36" customBuiltin="1"/>
    <cellStyle name="60% - Accent3" xfId="60264" builtinId="40" customBuiltin="1"/>
    <cellStyle name="60% - Accent4" xfId="60268" builtinId="44" customBuiltin="1"/>
    <cellStyle name="60% - Accent5" xfId="60272" builtinId="48" customBuiltin="1"/>
    <cellStyle name="60% - Accent6" xfId="60276" builtinId="52" customBuiltin="1"/>
    <cellStyle name="Accent1" xfId="60253" builtinId="29" customBuiltin="1"/>
    <cellStyle name="Accent2" xfId="60257" builtinId="33" customBuiltin="1"/>
    <cellStyle name="Accent3" xfId="60261" builtinId="37" customBuiltin="1"/>
    <cellStyle name="Accent4" xfId="60265" builtinId="41" customBuiltin="1"/>
    <cellStyle name="Accent5" xfId="60269" builtinId="45" customBuiltin="1"/>
    <cellStyle name="Accent6" xfId="60273" builtinId="49" customBuiltin="1"/>
    <cellStyle name="Bad" xfId="60242" builtinId="27" customBuiltin="1"/>
    <cellStyle name="Calculation" xfId="60246" builtinId="22" customBuiltin="1"/>
    <cellStyle name="Check Cell" xfId="60248" builtinId="23" customBuiltin="1"/>
    <cellStyle name="Comma [0]" xfId="1" builtinId="6"/>
    <cellStyle name="Comma [0] 10" xfId="5" xr:uid="{2CD82398-330E-4709-93A5-877E51CC3EA9}"/>
    <cellStyle name="Comma [0] 10 10" xfId="36" xr:uid="{1384FF23-BB97-414B-AAB5-867B7BE8D1B3}"/>
    <cellStyle name="Comma [0] 10 10 10" xfId="25" xr:uid="{6FC2EDBB-B93B-436A-AA84-A46FA45B8292}"/>
    <cellStyle name="Comma [0] 10 10 10 2" xfId="5103" xr:uid="{49885774-41F6-475D-9717-021D09D64B95}"/>
    <cellStyle name="Comma [0] 10 10 10 3" xfId="30996" xr:uid="{5E22C659-77D5-4CE4-B6B9-21069B26639F}"/>
    <cellStyle name="Comma [0] 10 10 10 4" xfId="12910" xr:uid="{FA7AF64D-2210-443C-99EF-2F5129BF2343}"/>
    <cellStyle name="Comma [0] 10 10 2" xfId="5357" xr:uid="{F9CAEF5E-E632-4FCB-877F-CA238DE863DB}"/>
    <cellStyle name="Comma [0] 10 10 2 10" xfId="52534" xr:uid="{71D69CBF-8F95-4E40-99EB-8F878C8346F7}"/>
    <cellStyle name="Comma [0] 10 10 2 11" xfId="13178" xr:uid="{B9983847-AB24-4823-9A43-1F73B4C1771C}"/>
    <cellStyle name="Comma [0] 10 10 2 12" xfId="58035" xr:uid="{18530174-6C8C-4B97-983D-4A5F377D57EA}"/>
    <cellStyle name="Comma [0] 10 10 2 13" xfId="7568" xr:uid="{F264A53B-488B-4C60-9961-A48A15C350DE}"/>
    <cellStyle name="Comma [0] 10 10 2 2" xfId="11129" xr:uid="{3BCD94BB-A879-4634-B62A-13989ED14C0B}"/>
    <cellStyle name="Comma [0] 10 10 2 2 10" xfId="60184" xr:uid="{E33C08BF-8CFF-4C49-80CD-7E7D935DB411}"/>
    <cellStyle name="Comma [0] 10 10 2 2 2" xfId="23795" xr:uid="{5EDAB4C3-88A3-471A-9B9E-B9608806594B}"/>
    <cellStyle name="Comma [0] 10 10 2 2 3" xfId="29169" xr:uid="{942B388A-5CC8-47EA-B871-431C3C14462D}"/>
    <cellStyle name="Comma [0] 10 10 2 2 4" xfId="34587" xr:uid="{CECC86C7-06BD-47B8-B670-ECD8E62E4BBD}"/>
    <cellStyle name="Comma [0] 10 10 2 2 5" xfId="39972" xr:uid="{24E4777A-B548-47BE-8D36-C09A6838C8B6}"/>
    <cellStyle name="Comma [0] 10 10 2 2 6" xfId="45341" xr:uid="{940B0490-EC5A-4F2B-8203-37F3FEE2E6E5}"/>
    <cellStyle name="Comma [0] 10 10 2 2 7" xfId="50713" xr:uid="{23B0F383-5B7A-4797-83F4-7D05EDA68178}"/>
    <cellStyle name="Comma [0] 10 10 2 2 8" xfId="56093" xr:uid="{0A561F42-9928-477E-86B6-631E39F3F9AF}"/>
    <cellStyle name="Comma [0] 10 10 2 2 9" xfId="18429" xr:uid="{D4EF5C8E-3F03-4864-B5AC-AF040B7BC81A}"/>
    <cellStyle name="Comma [0] 10 10 2 3" xfId="14869" xr:uid="{BFA8FBBE-793E-462B-8387-B27AFD1F4553}"/>
    <cellStyle name="Comma [0] 10 10 2 4" xfId="20236" xr:uid="{D669E9A2-631A-41D5-9E63-DE5D8618B59D}"/>
    <cellStyle name="Comma [0] 10 10 2 5" xfId="25610" xr:uid="{A39099BD-C984-45CB-B1B1-7E7B0F9A6AA1}"/>
    <cellStyle name="Comma [0] 10 10 2 6" xfId="31028" xr:uid="{79E919B1-E1E1-4DAB-BE52-6FB925BA7217}"/>
    <cellStyle name="Comma [0] 10 10 2 7" xfId="36413" xr:uid="{28171873-2439-4608-998F-DAA8C779B912}"/>
    <cellStyle name="Comma [0] 10 10 2 8" xfId="41782" xr:uid="{2F942FA1-52CB-4F78-A964-64257A30EEB1}"/>
    <cellStyle name="Comma [0] 10 10 2 9" xfId="47154" xr:uid="{BB3F57FE-3510-4707-8832-66177624F10E}"/>
    <cellStyle name="Comma [0] 10 10 3" xfId="5356" xr:uid="{5DC21516-6519-4A43-BB77-8B3EE8AC7826}"/>
    <cellStyle name="Comma [0] 10 10 3 10" xfId="58034" xr:uid="{6C02749B-EFEF-4D96-8E74-FCA127109E73}"/>
    <cellStyle name="Comma [0] 10 10 3 11" xfId="9439" xr:uid="{6ECD6ACE-535E-490F-A23B-9DB5FBE6499A}"/>
    <cellStyle name="Comma [0] 10 10 3 2" xfId="22106" xr:uid="{95180FF1-F262-419D-8145-378AF47BC395}"/>
    <cellStyle name="Comma [0] 10 10 3 3" xfId="27480" xr:uid="{9D3BC7EF-E52F-4B17-AAAF-F096B8C78148}"/>
    <cellStyle name="Comma [0] 10 10 3 4" xfId="32898" xr:uid="{817D42C3-E19C-4AC5-BD4D-02DAA141B77F}"/>
    <cellStyle name="Comma [0] 10 10 3 5" xfId="38283" xr:uid="{69F2F346-4100-4E75-8D37-85DCF4FA4039}"/>
    <cellStyle name="Comma [0] 10 10 3 6" xfId="43652" xr:uid="{12354101-21B5-44CD-9450-F3FABD28065C}"/>
    <cellStyle name="Comma [0] 10 10 3 7" xfId="49024" xr:uid="{F6166284-9C94-4F56-974B-FE08F0A5A47A}"/>
    <cellStyle name="Comma [0] 10 10 3 8" xfId="54404" xr:uid="{3BB1201C-DDD0-407D-AEFC-869A28E7F94F}"/>
    <cellStyle name="Comma [0] 10 10 3 9" xfId="16739" xr:uid="{76F14B00-57D0-44D3-B485-6B8B1A9746E6}"/>
    <cellStyle name="Comma [0] 10 11" xfId="71" xr:uid="{F72A14F6-91C6-4699-A72D-8AE0119D1E6B}"/>
    <cellStyle name="Comma [0] 10 11 2" xfId="5358" xr:uid="{FA8E6362-58C2-403F-800C-E86BEFB0B126}"/>
    <cellStyle name="Comma [0] 10 11 2 10" xfId="52541" xr:uid="{29DD235B-2009-4C94-946F-0E82F4FF03E6}"/>
    <cellStyle name="Comma [0] 10 11 2 11" xfId="13185" xr:uid="{99797FC1-714C-4E6E-8D9E-C28522EA7F26}"/>
    <cellStyle name="Comma [0] 10 11 2 12" xfId="58036" xr:uid="{94C049C4-1A17-446A-A3BD-9EB90D984BD6}"/>
    <cellStyle name="Comma [0] 10 11 2 13" xfId="7575" xr:uid="{B15ACDDA-8F69-4A4E-86D3-256701746D6F}"/>
    <cellStyle name="Comma [0] 10 11 2 2" xfId="11136" xr:uid="{01DE61F3-9897-4DC0-8CFE-A622EDB0DE66}"/>
    <cellStyle name="Comma [0] 10 11 2 2 2" xfId="23802" xr:uid="{856035A2-FF1B-4203-960E-7C3386DEC085}"/>
    <cellStyle name="Comma [0] 10 11 2 2 3" xfId="29176" xr:uid="{DD7FA2A5-C4FD-4711-BCC5-C8DFB2CFD2CA}"/>
    <cellStyle name="Comma [0] 10 11 2 2 4" xfId="34594" xr:uid="{CAA07098-3A76-41DE-94F7-5D05A5E48E92}"/>
    <cellStyle name="Comma [0] 10 11 2 2 5" xfId="39979" xr:uid="{0A4B6C40-92BA-45B2-82D5-B34235B13E52}"/>
    <cellStyle name="Comma [0] 10 11 2 2 6" xfId="45348" xr:uid="{650B2CC3-5609-4366-A13B-7ED0697E1BD3}"/>
    <cellStyle name="Comma [0] 10 11 2 2 7" xfId="50720" xr:uid="{60A515DE-A462-47C5-BC03-A51B99E247D5}"/>
    <cellStyle name="Comma [0] 10 11 2 2 8" xfId="56100" xr:uid="{E6CF5849-296C-4A88-A26F-A2896AE4BE3F}"/>
    <cellStyle name="Comma [0] 10 11 2 2 9" xfId="18436" xr:uid="{2301C45E-14A2-43A8-8BBE-AA2BB558F514}"/>
    <cellStyle name="Comma [0] 10 11 2 3" xfId="14876" xr:uid="{5CEEACE6-D4B1-480C-9538-EDFE01FC7702}"/>
    <cellStyle name="Comma [0] 10 11 2 4" xfId="20243" xr:uid="{E208D754-EFB1-465A-8039-EE7CFE299E55}"/>
    <cellStyle name="Comma [0] 10 11 2 5" xfId="25617" xr:uid="{117BA180-FABE-4B72-8308-97B63B47DDB6}"/>
    <cellStyle name="Comma [0] 10 11 2 6" xfId="31035" xr:uid="{0654D01D-7D12-472F-9AAE-78F45571C07E}"/>
    <cellStyle name="Comma [0] 10 11 2 7" xfId="36420" xr:uid="{125DFD9C-FD0A-4DBB-90F7-B569623A016C}"/>
    <cellStyle name="Comma [0] 10 11 2 8" xfId="41789" xr:uid="{71157054-BD6A-424A-889D-956B014F0832}"/>
    <cellStyle name="Comma [0] 10 11 2 9" xfId="47161" xr:uid="{86B95677-4479-4F4E-86B3-032D71B6815F}"/>
    <cellStyle name="Comma [0] 10 11 3" xfId="9446" xr:uid="{3734770D-B08D-4AA6-BCED-DC5937D3D551}"/>
    <cellStyle name="Comma [0] 10 11 3 2" xfId="22113" xr:uid="{BF66D5AA-3635-4FE2-8CC3-EE07F31519C7}"/>
    <cellStyle name="Comma [0] 10 11 3 3" xfId="27487" xr:uid="{23C6D025-59DE-4471-97AD-6D97A9E6636A}"/>
    <cellStyle name="Comma [0] 10 11 3 4" xfId="32905" xr:uid="{A9CE37CA-859D-40BE-9776-2B399F47B615}"/>
    <cellStyle name="Comma [0] 10 11 3 5" xfId="38290" xr:uid="{E895E039-5E28-470A-A1BB-5DB6695A7BAF}"/>
    <cellStyle name="Comma [0] 10 11 3 6" xfId="43659" xr:uid="{8EA30AD1-52A4-4BD6-A28F-F3318C4F5533}"/>
    <cellStyle name="Comma [0] 10 11 3 7" xfId="49031" xr:uid="{85BCBA48-EFA4-4957-9E51-5AB9610B78BF}"/>
    <cellStyle name="Comma [0] 10 11 3 8" xfId="54411" xr:uid="{FD34B583-0C8E-4235-90AB-8AF660E3F4BE}"/>
    <cellStyle name="Comma [0] 10 11 3 9" xfId="16746" xr:uid="{0EE2BB63-328F-4661-923D-039B99EAE94B}"/>
    <cellStyle name="Comma [0] 10 12" xfId="72" xr:uid="{A9D82792-C5B3-4572-9FB7-B3AD89C897BB}"/>
    <cellStyle name="Comma [0] 10 12 2" xfId="5359" xr:uid="{68F16113-79F3-4E7D-A935-446835561E9C}"/>
    <cellStyle name="Comma [0] 10 12 2 10" xfId="52542" xr:uid="{4E79ED08-08ED-4300-9BF9-B9BD199AA2DC}"/>
    <cellStyle name="Comma [0] 10 12 2 11" xfId="13186" xr:uid="{BA002241-083D-49DE-9376-4A0CA677BFC6}"/>
    <cellStyle name="Comma [0] 10 12 2 12" xfId="58037" xr:uid="{5AB49AE0-D8A7-41B2-91FD-CA9F50392F9E}"/>
    <cellStyle name="Comma [0] 10 12 2 13" xfId="7576" xr:uid="{9B451221-7E6D-46E3-83C5-00F505ED53D3}"/>
    <cellStyle name="Comma [0] 10 12 2 2" xfId="11137" xr:uid="{4DFFAFEF-476A-4D31-92CF-FB3A2192509F}"/>
    <cellStyle name="Comma [0] 10 12 2 2 2" xfId="23803" xr:uid="{FE61BB68-262F-463C-92AF-19A48D0DC762}"/>
    <cellStyle name="Comma [0] 10 12 2 2 3" xfId="29177" xr:uid="{B6306B3F-B397-4DE1-8972-D831BEC9C280}"/>
    <cellStyle name="Comma [0] 10 12 2 2 4" xfId="34595" xr:uid="{F9229AB4-33AB-4CF6-890F-54BAA7972673}"/>
    <cellStyle name="Comma [0] 10 12 2 2 5" xfId="39980" xr:uid="{51C3FA66-5E43-4BEE-965D-C8AA9B4FFFF6}"/>
    <cellStyle name="Comma [0] 10 12 2 2 6" xfId="45349" xr:uid="{CB0EF4EF-B104-4550-BABB-FADC9D7A27E4}"/>
    <cellStyle name="Comma [0] 10 12 2 2 7" xfId="50721" xr:uid="{D5F18624-373F-4B92-9F9E-846B9AC880FA}"/>
    <cellStyle name="Comma [0] 10 12 2 2 8" xfId="56101" xr:uid="{8ECE22E2-DF66-4F5F-9321-6385CDD67C78}"/>
    <cellStyle name="Comma [0] 10 12 2 2 9" xfId="18437" xr:uid="{AFA1FD5B-EF3B-4A7A-BBFE-0B1050D0C131}"/>
    <cellStyle name="Comma [0] 10 12 2 3" xfId="14877" xr:uid="{9EAC9D0D-C9E6-4B8D-BEAF-4727E995C1B5}"/>
    <cellStyle name="Comma [0] 10 12 2 4" xfId="20244" xr:uid="{12B5258A-F280-46FC-B607-FA1AEF89DA08}"/>
    <cellStyle name="Comma [0] 10 12 2 5" xfId="25618" xr:uid="{DEB749E3-31E2-427C-AE08-B0F77C0CB743}"/>
    <cellStyle name="Comma [0] 10 12 2 6" xfId="31036" xr:uid="{6E9D0BAD-3584-4F77-B72C-CFACE0E8335A}"/>
    <cellStyle name="Comma [0] 10 12 2 7" xfId="36421" xr:uid="{D5B136C9-7412-4328-85E7-1F13088E1646}"/>
    <cellStyle name="Comma [0] 10 12 2 8" xfId="41790" xr:uid="{5EB1DF5B-7515-466F-AB89-947F2537320A}"/>
    <cellStyle name="Comma [0] 10 12 2 9" xfId="47162" xr:uid="{06244CA5-3C54-472A-9C13-32084F2BC50B}"/>
    <cellStyle name="Comma [0] 10 12 3" xfId="9447" xr:uid="{AAF11B8A-810C-4D20-A6CB-958F097C03A7}"/>
    <cellStyle name="Comma [0] 10 12 3 2" xfId="22114" xr:uid="{6892FCED-1E05-4F46-9C1A-B27FE2EE3FEE}"/>
    <cellStyle name="Comma [0] 10 12 3 3" xfId="27488" xr:uid="{577E1FF7-2022-428D-93FE-3528554C9768}"/>
    <cellStyle name="Comma [0] 10 12 3 4" xfId="32906" xr:uid="{A0E18D38-2EB2-4E98-A491-0F6B8473D9CB}"/>
    <cellStyle name="Comma [0] 10 12 3 5" xfId="38291" xr:uid="{9D6F1D39-F70D-4559-A1F1-A5687FCC28F2}"/>
    <cellStyle name="Comma [0] 10 12 3 6" xfId="43660" xr:uid="{59BC86F4-CF55-48B3-AA29-E1DDF3321E06}"/>
    <cellStyle name="Comma [0] 10 12 3 7" xfId="49032" xr:uid="{DF31022B-5C7E-4981-8A48-37792A31BE47}"/>
    <cellStyle name="Comma [0] 10 12 3 8" xfId="54412" xr:uid="{69286C40-E5D8-4FE9-920F-97FC6D98A384}"/>
    <cellStyle name="Comma [0] 10 12 3 9" xfId="16747" xr:uid="{19BEA863-B45A-4CB6-8060-1CEDB98DB9F9}"/>
    <cellStyle name="Comma [0] 10 13" xfId="73" xr:uid="{017659FF-5430-4C54-97D7-9BC6132F4FDE}"/>
    <cellStyle name="Comma [0] 10 13 2" xfId="5360" xr:uid="{2EA980C9-3C12-4D4C-A122-DDA3F8F0C3A9}"/>
    <cellStyle name="Comma [0] 10 13 2 10" xfId="52543" xr:uid="{C55D56D8-8856-41E6-8553-8C7A7F9C309E}"/>
    <cellStyle name="Comma [0] 10 13 2 11" xfId="13187" xr:uid="{890A6789-8554-4259-9197-BEE8920E2DEB}"/>
    <cellStyle name="Comma [0] 10 13 2 12" xfId="58038" xr:uid="{8963C0C3-03D9-4086-89AD-CC60247E4897}"/>
    <cellStyle name="Comma [0] 10 13 2 13" xfId="7577" xr:uid="{0BFBC449-1E78-46B1-86ED-6C09CEADB0FF}"/>
    <cellStyle name="Comma [0] 10 13 2 2" xfId="11138" xr:uid="{5EF3249F-1E1D-41F0-A6B1-9CC41FD7A25C}"/>
    <cellStyle name="Comma [0] 10 13 2 2 2" xfId="23804" xr:uid="{D81D9F08-9471-4A41-A174-63E43C335832}"/>
    <cellStyle name="Comma [0] 10 13 2 2 3" xfId="29178" xr:uid="{557F7A94-AB9D-4965-9947-C304CA0F0942}"/>
    <cellStyle name="Comma [0] 10 13 2 2 4" xfId="34596" xr:uid="{8A1061B3-2D6F-47C6-B946-8292E6647CF7}"/>
    <cellStyle name="Comma [0] 10 13 2 2 5" xfId="39981" xr:uid="{DD877FA9-8E82-47D9-B9E2-BE94903C9CCA}"/>
    <cellStyle name="Comma [0] 10 13 2 2 6" xfId="45350" xr:uid="{E8FF9552-4859-420C-BAD8-8ACFAE96F0F3}"/>
    <cellStyle name="Comma [0] 10 13 2 2 7" xfId="50722" xr:uid="{B7E3F3B0-4BC9-42E1-B037-65582D047918}"/>
    <cellStyle name="Comma [0] 10 13 2 2 8" xfId="56102" xr:uid="{038B0111-FF29-4D02-BDDC-196F8EAFB569}"/>
    <cellStyle name="Comma [0] 10 13 2 2 9" xfId="18438" xr:uid="{8E66CD71-A33A-4087-8A98-FAA71CD8C641}"/>
    <cellStyle name="Comma [0] 10 13 2 3" xfId="14878" xr:uid="{B4B93E04-3643-427A-B00B-D000748FB1BB}"/>
    <cellStyle name="Comma [0] 10 13 2 4" xfId="20245" xr:uid="{B76F0925-2F94-4B2A-913C-9B823C3D3EE9}"/>
    <cellStyle name="Comma [0] 10 13 2 5" xfId="25619" xr:uid="{9D804523-16B9-4774-840E-6F9287094D8D}"/>
    <cellStyle name="Comma [0] 10 13 2 6" xfId="31037" xr:uid="{E41E28BF-7A79-42B6-9D04-96503E158E57}"/>
    <cellStyle name="Comma [0] 10 13 2 7" xfId="36422" xr:uid="{6524B149-A602-417E-9E44-48121B484DC9}"/>
    <cellStyle name="Comma [0] 10 13 2 8" xfId="41791" xr:uid="{A419D638-9D9C-44BB-9AE2-D2AC7DD58FB5}"/>
    <cellStyle name="Comma [0] 10 13 2 9" xfId="47163" xr:uid="{FD71AD1E-F721-4E24-A3A3-61BC7D8B2D27}"/>
    <cellStyle name="Comma [0] 10 13 3" xfId="9448" xr:uid="{83090E31-839F-42F1-8C0D-CA1F364C588F}"/>
    <cellStyle name="Comma [0] 10 13 3 2" xfId="22115" xr:uid="{B50528B9-9B26-4B12-95A4-A14D34A9785B}"/>
    <cellStyle name="Comma [0] 10 13 3 3" xfId="27489" xr:uid="{19F245BD-09D2-404E-BA78-25B66F61986D}"/>
    <cellStyle name="Comma [0] 10 13 3 4" xfId="32907" xr:uid="{E91E9EFD-E69B-432B-9CB2-B68379201CE2}"/>
    <cellStyle name="Comma [0] 10 13 3 5" xfId="38292" xr:uid="{93A88ABC-8C60-49D9-880C-A3183D1E8E6C}"/>
    <cellStyle name="Comma [0] 10 13 3 6" xfId="43661" xr:uid="{14642B04-EC57-4A75-9612-660B5DCAE8D9}"/>
    <cellStyle name="Comma [0] 10 13 3 7" xfId="49033" xr:uid="{5E5F9348-8447-4D93-A99A-3F19DD395F74}"/>
    <cellStyle name="Comma [0] 10 13 3 8" xfId="54413" xr:uid="{ECE767B5-C433-471C-B00D-B3004AB94B41}"/>
    <cellStyle name="Comma [0] 10 13 3 9" xfId="16748" xr:uid="{0C2E42BA-663F-4AE3-87B2-E8C7198000E3}"/>
    <cellStyle name="Comma [0] 10 14" xfId="74" xr:uid="{C34A76E8-8005-43B9-8E03-AD1C2D7DBDF1}"/>
    <cellStyle name="Comma [0] 10 14 2" xfId="5361" xr:uid="{627A8B93-2C24-47C4-B021-4572C0A12BC2}"/>
    <cellStyle name="Comma [0] 10 14 2 10" xfId="52544" xr:uid="{88C22DFA-BBE3-44D5-8F8A-367626C257EB}"/>
    <cellStyle name="Comma [0] 10 14 2 11" xfId="13188" xr:uid="{14C5601E-142D-4169-80DC-0C2ADCD88DB5}"/>
    <cellStyle name="Comma [0] 10 14 2 12" xfId="58039" xr:uid="{1AC0B04E-FD3B-4BC2-A832-613A2FAC095E}"/>
    <cellStyle name="Comma [0] 10 14 2 13" xfId="7578" xr:uid="{31C92739-056B-48F7-BE6D-F6FD616F475C}"/>
    <cellStyle name="Comma [0] 10 14 2 2" xfId="11139" xr:uid="{0789C081-D8FE-4588-91E5-7035CE1AA778}"/>
    <cellStyle name="Comma [0] 10 14 2 2 2" xfId="23805" xr:uid="{F8AD0A58-AB3A-4FF6-84F7-165A69F5592C}"/>
    <cellStyle name="Comma [0] 10 14 2 2 3" xfId="29179" xr:uid="{A92BA8DE-B9C7-4793-A09B-0E41EBE63BB2}"/>
    <cellStyle name="Comma [0] 10 14 2 2 4" xfId="34597" xr:uid="{6F5E39B0-25E3-43FC-B2DE-E32CC089C713}"/>
    <cellStyle name="Comma [0] 10 14 2 2 5" xfId="39982" xr:uid="{AFB21BA0-C2E7-49E0-913D-8DDC0B7A226E}"/>
    <cellStyle name="Comma [0] 10 14 2 2 6" xfId="45351" xr:uid="{BC357AD4-BBB4-4FB2-B047-773F1BFA1946}"/>
    <cellStyle name="Comma [0] 10 14 2 2 7" xfId="50723" xr:uid="{1DC0488D-E558-4212-8F52-952BE3A64D97}"/>
    <cellStyle name="Comma [0] 10 14 2 2 8" xfId="56103" xr:uid="{29E059FE-A3B1-4A34-A621-CF6BD774400B}"/>
    <cellStyle name="Comma [0] 10 14 2 2 9" xfId="18439" xr:uid="{1C4DF265-09A5-452A-8EA9-314C2899D700}"/>
    <cellStyle name="Comma [0] 10 14 2 3" xfId="14879" xr:uid="{CAD52D04-79C6-4146-8E87-E1C1929FF2B5}"/>
    <cellStyle name="Comma [0] 10 14 2 4" xfId="20246" xr:uid="{3F5BCD2C-E7B6-4374-83F2-8A5789E09F8C}"/>
    <cellStyle name="Comma [0] 10 14 2 5" xfId="25620" xr:uid="{16AD652C-E2DF-4210-8230-E9E2B6FBA7AC}"/>
    <cellStyle name="Comma [0] 10 14 2 6" xfId="31038" xr:uid="{81861BD8-192F-46E7-B2BC-09A9CC2678EC}"/>
    <cellStyle name="Comma [0] 10 14 2 7" xfId="36423" xr:uid="{EE915BD9-62B5-4B0F-B044-6AEC51542572}"/>
    <cellStyle name="Comma [0] 10 14 2 8" xfId="41792" xr:uid="{4A8024FC-2985-400C-B234-3CA417EDA980}"/>
    <cellStyle name="Comma [0] 10 14 2 9" xfId="47164" xr:uid="{8539A70D-FDB9-4692-AC2A-5DD5A33F1858}"/>
    <cellStyle name="Comma [0] 10 14 3" xfId="9449" xr:uid="{71E67872-149A-47C2-98C9-B8F28FCD73A2}"/>
    <cellStyle name="Comma [0] 10 14 3 2" xfId="22116" xr:uid="{36BA3B23-8A92-4C35-9601-8801714D1F87}"/>
    <cellStyle name="Comma [0] 10 14 3 3" xfId="27490" xr:uid="{85F6BE94-3602-4896-B6E1-CE41303714F2}"/>
    <cellStyle name="Comma [0] 10 14 3 4" xfId="32908" xr:uid="{598C675D-FC6A-46B8-8CC1-FCFB08850E70}"/>
    <cellStyle name="Comma [0] 10 14 3 5" xfId="38293" xr:uid="{ED9E600D-14CD-4F52-AAD3-DF5AB12571B5}"/>
    <cellStyle name="Comma [0] 10 14 3 6" xfId="43662" xr:uid="{E568E3C4-7394-468F-8CFF-0142E1780903}"/>
    <cellStyle name="Comma [0] 10 14 3 7" xfId="49034" xr:uid="{A84B520E-5580-428D-9085-7CF63021FDE3}"/>
    <cellStyle name="Comma [0] 10 14 3 8" xfId="54414" xr:uid="{9BA22679-B11F-4C76-BF11-15C3BFBC1189}"/>
    <cellStyle name="Comma [0] 10 14 3 9" xfId="16749" xr:uid="{F3D83733-3149-4806-8136-66FE8BED3331}"/>
    <cellStyle name="Comma [0] 10 15" xfId="75" xr:uid="{96D419CD-F63A-42E6-8A9F-55194CE43A9D}"/>
    <cellStyle name="Comma [0] 10 15 2" xfId="5362" xr:uid="{F45755B6-9445-4ECD-847D-582F0DF5857C}"/>
    <cellStyle name="Comma [0] 10 15 2 10" xfId="52545" xr:uid="{3E316285-F45E-4F3C-A1EB-E8718CF853F8}"/>
    <cellStyle name="Comma [0] 10 15 2 11" xfId="13189" xr:uid="{71BBE0D2-9737-4590-814E-8CE52223C2C7}"/>
    <cellStyle name="Comma [0] 10 15 2 12" xfId="58040" xr:uid="{657B4B55-E539-40BF-9390-96813D6E10BF}"/>
    <cellStyle name="Comma [0] 10 15 2 13" xfId="7579" xr:uid="{E7BF785E-4338-4A97-BC63-740138E6B330}"/>
    <cellStyle name="Comma [0] 10 15 2 2" xfId="11140" xr:uid="{0C9EFCF4-3BFD-4220-A1E0-B3FEEA56EDC6}"/>
    <cellStyle name="Comma [0] 10 15 2 2 2" xfId="23806" xr:uid="{2AAEF3D7-17D8-4874-86A3-241FB05D155F}"/>
    <cellStyle name="Comma [0] 10 15 2 2 3" xfId="29180" xr:uid="{C639AC8F-8870-4E0B-9BFF-0A4EF9D21655}"/>
    <cellStyle name="Comma [0] 10 15 2 2 4" xfId="34598" xr:uid="{765B24BA-0ABB-4C1D-90FB-FF0576D29A37}"/>
    <cellStyle name="Comma [0] 10 15 2 2 5" xfId="39983" xr:uid="{6427BF67-E47D-4CEC-801F-D02BD323F0A6}"/>
    <cellStyle name="Comma [0] 10 15 2 2 6" xfId="45352" xr:uid="{5BBE4290-FC9E-4450-B65C-7CA88EBDD413}"/>
    <cellStyle name="Comma [0] 10 15 2 2 7" xfId="50724" xr:uid="{7EF121CB-2DA8-437C-AC52-2EF707F9AE2C}"/>
    <cellStyle name="Comma [0] 10 15 2 2 8" xfId="56104" xr:uid="{FE89D04D-B81D-4B4D-A2AB-B7507A97C2F8}"/>
    <cellStyle name="Comma [0] 10 15 2 2 9" xfId="18440" xr:uid="{10C02773-BE91-44A0-96D1-F235973C5911}"/>
    <cellStyle name="Comma [0] 10 15 2 3" xfId="14880" xr:uid="{37C9AA43-F396-41EC-94E9-25A19630E189}"/>
    <cellStyle name="Comma [0] 10 15 2 4" xfId="20247" xr:uid="{ACC2985B-C66B-4915-AC61-C21328661BCE}"/>
    <cellStyle name="Comma [0] 10 15 2 5" xfId="25621" xr:uid="{5E11C29A-EFF7-41AD-BFA5-3C1EE1BAACA0}"/>
    <cellStyle name="Comma [0] 10 15 2 6" xfId="31039" xr:uid="{ABC7166C-B344-43FC-BD4C-64F42122510F}"/>
    <cellStyle name="Comma [0] 10 15 2 7" xfId="36424" xr:uid="{E801EE3D-2601-4C83-9ACD-008EE8AB6415}"/>
    <cellStyle name="Comma [0] 10 15 2 8" xfId="41793" xr:uid="{9FA15B77-D2F4-429F-AA8A-379B6BF0D01B}"/>
    <cellStyle name="Comma [0] 10 15 2 9" xfId="47165" xr:uid="{AA3DC53C-A28D-4707-B921-19EDB5C1D2F2}"/>
    <cellStyle name="Comma [0] 10 15 3" xfId="9450" xr:uid="{9FE55ABF-94BC-4196-8FF5-3ACDD0D84310}"/>
    <cellStyle name="Comma [0] 10 15 3 2" xfId="22117" xr:uid="{03FF8E2D-CB1A-48A4-AEEE-255BD6A9B1A7}"/>
    <cellStyle name="Comma [0] 10 15 3 3" xfId="27491" xr:uid="{9CB1B8A6-4AF7-4D46-9201-8487AEB4FD61}"/>
    <cellStyle name="Comma [0] 10 15 3 4" xfId="32909" xr:uid="{1F6E40CD-8703-49E1-8B39-C03B3F7EFBD5}"/>
    <cellStyle name="Comma [0] 10 15 3 5" xfId="38294" xr:uid="{5352FD25-314C-43E5-B1AF-21228E98BAF3}"/>
    <cellStyle name="Comma [0] 10 15 3 6" xfId="43663" xr:uid="{8289EA7A-90C5-4AFF-B8FC-CAD1939A73B8}"/>
    <cellStyle name="Comma [0] 10 15 3 7" xfId="49035" xr:uid="{AD47F549-78AB-4504-8AC4-1AEEAD2832E7}"/>
    <cellStyle name="Comma [0] 10 15 3 8" xfId="54415" xr:uid="{5E517798-34FC-4131-87F9-72B2D955C60B}"/>
    <cellStyle name="Comma [0] 10 15 3 9" xfId="16750" xr:uid="{9710B7B3-9B3A-4C3B-81D2-43C83396D568}"/>
    <cellStyle name="Comma [0] 10 16" xfId="76" xr:uid="{60BB1E64-C227-4010-B0A0-ADE106602009}"/>
    <cellStyle name="Comma [0] 10 16 2" xfId="5363" xr:uid="{C80D5CE2-A4A9-4131-BECF-D0C6260397EF}"/>
    <cellStyle name="Comma [0] 10 16 2 10" xfId="52546" xr:uid="{3B3F81D6-7517-46E8-AB52-81F81C5F3EA6}"/>
    <cellStyle name="Comma [0] 10 16 2 11" xfId="13190" xr:uid="{077D528B-264E-4D3B-AA57-399140CF6D32}"/>
    <cellStyle name="Comma [0] 10 16 2 12" xfId="58041" xr:uid="{2264DEC6-21A4-4611-A6FF-6096E1F44351}"/>
    <cellStyle name="Comma [0] 10 16 2 13" xfId="7580" xr:uid="{B2EE07A3-1101-4C0E-803C-7CBDF5DA802C}"/>
    <cellStyle name="Comma [0] 10 16 2 2" xfId="11141" xr:uid="{CD75AD85-1363-4FA4-B7B3-8601CA0D44E4}"/>
    <cellStyle name="Comma [0] 10 16 2 2 2" xfId="23807" xr:uid="{0654265A-C599-4A71-9F3F-F4765E2561EB}"/>
    <cellStyle name="Comma [0] 10 16 2 2 3" xfId="29181" xr:uid="{C9F6EEF8-D904-4E05-A57E-93116F08744D}"/>
    <cellStyle name="Comma [0] 10 16 2 2 4" xfId="34599" xr:uid="{61741E97-FE19-4289-AFDE-D19FF459EE0D}"/>
    <cellStyle name="Comma [0] 10 16 2 2 5" xfId="39984" xr:uid="{05325F31-705B-4780-A6A6-688814E696F0}"/>
    <cellStyle name="Comma [0] 10 16 2 2 6" xfId="45353" xr:uid="{5663F653-09C9-488E-B7AF-E864C604FDAF}"/>
    <cellStyle name="Comma [0] 10 16 2 2 7" xfId="50725" xr:uid="{39BB0C2C-7AF1-4D29-AFB1-609B871A705C}"/>
    <cellStyle name="Comma [0] 10 16 2 2 8" xfId="56105" xr:uid="{171663B8-38CC-41F5-84FD-9B179DFDE930}"/>
    <cellStyle name="Comma [0] 10 16 2 2 9" xfId="18441" xr:uid="{B7CBE1A8-7CE1-42F7-9D5D-F4C72FCD4498}"/>
    <cellStyle name="Comma [0] 10 16 2 3" xfId="14881" xr:uid="{6B4DC650-F5E8-4778-BE70-89641EC5BE28}"/>
    <cellStyle name="Comma [0] 10 16 2 4" xfId="20248" xr:uid="{ABE2C439-7B85-4D4B-85F5-8B7C82B2466F}"/>
    <cellStyle name="Comma [0] 10 16 2 5" xfId="25622" xr:uid="{870AA76C-EB8F-4218-AEAC-3925ED21D002}"/>
    <cellStyle name="Comma [0] 10 16 2 6" xfId="31040" xr:uid="{87D58328-7826-4CD5-BA02-4E8399B93302}"/>
    <cellStyle name="Comma [0] 10 16 2 7" xfId="36425" xr:uid="{B8F70D2E-FE52-43CF-94D2-F42D8731FA47}"/>
    <cellStyle name="Comma [0] 10 16 2 8" xfId="41794" xr:uid="{0DD349DD-5EF7-4750-87F5-AC0EBD0CE6B0}"/>
    <cellStyle name="Comma [0] 10 16 2 9" xfId="47166" xr:uid="{A9A76677-2594-4F1A-830D-8797D067C6A2}"/>
    <cellStyle name="Comma [0] 10 16 3" xfId="9451" xr:uid="{9C16735D-7D52-46D7-8476-EE7B91B152E2}"/>
    <cellStyle name="Comma [0] 10 16 3 2" xfId="22118" xr:uid="{D8D51BDC-656E-4EC9-AE76-D0FBC3F7E538}"/>
    <cellStyle name="Comma [0] 10 16 3 3" xfId="27492" xr:uid="{FBC593A3-FF08-43CD-A7A2-8DC101A29BA7}"/>
    <cellStyle name="Comma [0] 10 16 3 4" xfId="32910" xr:uid="{B8E4B133-080B-46AB-9573-7E11E00BDCB1}"/>
    <cellStyle name="Comma [0] 10 16 3 5" xfId="38295" xr:uid="{4DE77E80-E87D-49A0-ACFB-0A2A35A36BCF}"/>
    <cellStyle name="Comma [0] 10 16 3 6" xfId="43664" xr:uid="{75BB4F52-6492-407D-BE0A-FA93B37E9005}"/>
    <cellStyle name="Comma [0] 10 16 3 7" xfId="49036" xr:uid="{D314C8B6-C41D-416C-B2AC-4D0908851D39}"/>
    <cellStyle name="Comma [0] 10 16 3 8" xfId="54416" xr:uid="{85460AD8-C58D-467E-8CD6-09B2A037CEFF}"/>
    <cellStyle name="Comma [0] 10 16 3 9" xfId="16751" xr:uid="{F4DC8C48-0A7C-4B21-AA77-22BAD45B3673}"/>
    <cellStyle name="Comma [0] 10 17" xfId="77" xr:uid="{748BFCA6-4741-4B54-9DBC-8312551C2DA5}"/>
    <cellStyle name="Comma [0] 10 17 2" xfId="5364" xr:uid="{0102899D-E78E-4EE7-B398-A173A79687E1}"/>
    <cellStyle name="Comma [0] 10 17 2 10" xfId="52547" xr:uid="{6FC10535-F108-49C5-9D69-98E69ED5A8E6}"/>
    <cellStyle name="Comma [0] 10 17 2 11" xfId="13191" xr:uid="{958ED1AB-BC34-4C03-8A58-03E000B4B306}"/>
    <cellStyle name="Comma [0] 10 17 2 12" xfId="58042" xr:uid="{5CE19713-C043-4BB3-9D01-0FC3763EA6B9}"/>
    <cellStyle name="Comma [0] 10 17 2 13" xfId="7581" xr:uid="{4113F018-A7F4-442F-9AC1-9FC979629700}"/>
    <cellStyle name="Comma [0] 10 17 2 2" xfId="11142" xr:uid="{3E7E87EE-CC6D-4BE2-9244-70EB39194A1F}"/>
    <cellStyle name="Comma [0] 10 17 2 2 2" xfId="23808" xr:uid="{5B6D01BC-0C55-47B5-B24E-3FF1DE30E2FD}"/>
    <cellStyle name="Comma [0] 10 17 2 2 3" xfId="29182" xr:uid="{CBB57960-21DC-4949-8183-36D74FF35DBC}"/>
    <cellStyle name="Comma [0] 10 17 2 2 4" xfId="34600" xr:uid="{02712B4E-A3DA-4B30-89FD-B6A84C01CA20}"/>
    <cellStyle name="Comma [0] 10 17 2 2 5" xfId="39985" xr:uid="{7A383619-983B-4782-B832-1C72724AB834}"/>
    <cellStyle name="Comma [0] 10 17 2 2 6" xfId="45354" xr:uid="{C874A8BF-E7C3-4849-90B9-35A65F4AEA8D}"/>
    <cellStyle name="Comma [0] 10 17 2 2 7" xfId="50726" xr:uid="{B2559D23-6A1A-4B95-B640-9D249E4E42DB}"/>
    <cellStyle name="Comma [0] 10 17 2 2 8" xfId="56106" xr:uid="{07D2EC30-0EC1-498F-9F5A-E307D0F68EB2}"/>
    <cellStyle name="Comma [0] 10 17 2 2 9" xfId="18442" xr:uid="{6DE9DF08-4FD4-4262-9516-9BDFB7B6268F}"/>
    <cellStyle name="Comma [0] 10 17 2 3" xfId="14882" xr:uid="{253F47C1-8B7B-428A-A491-27DF55046DC4}"/>
    <cellStyle name="Comma [0] 10 17 2 4" xfId="20249" xr:uid="{03F8A92B-8D57-4370-AC4B-C63585D4F2BE}"/>
    <cellStyle name="Comma [0] 10 17 2 5" xfId="25623" xr:uid="{23904456-9A74-4446-94F3-38BCC2BDE887}"/>
    <cellStyle name="Comma [0] 10 17 2 6" xfId="31041" xr:uid="{D97C2B31-6816-47D8-A48F-06D2395886BC}"/>
    <cellStyle name="Comma [0] 10 17 2 7" xfId="36426" xr:uid="{824959C9-97E0-47FD-AC23-98C66E047F83}"/>
    <cellStyle name="Comma [0] 10 17 2 8" xfId="41795" xr:uid="{03F2D5DC-32D9-4F38-A170-60C4446A93A7}"/>
    <cellStyle name="Comma [0] 10 17 2 9" xfId="47167" xr:uid="{BA0AE61B-0BA4-422B-9BCE-8097A8AA3078}"/>
    <cellStyle name="Comma [0] 10 17 3" xfId="9452" xr:uid="{C3168571-1E7B-43BC-94AC-13ADE2DEE1E6}"/>
    <cellStyle name="Comma [0] 10 17 3 2" xfId="22119" xr:uid="{B332BC17-F3DD-44E1-BCB1-52404D065C16}"/>
    <cellStyle name="Comma [0] 10 17 3 3" xfId="27493" xr:uid="{1419F5CC-3923-40ED-9AFA-5971625801DF}"/>
    <cellStyle name="Comma [0] 10 17 3 4" xfId="32911" xr:uid="{E2C46B90-2809-43A1-A93D-D9231596714F}"/>
    <cellStyle name="Comma [0] 10 17 3 5" xfId="38296" xr:uid="{21B3F2FF-0F25-4A34-B641-C548F7751D99}"/>
    <cellStyle name="Comma [0] 10 17 3 6" xfId="43665" xr:uid="{370CB5E8-189E-4F70-A146-57A266399856}"/>
    <cellStyle name="Comma [0] 10 17 3 7" xfId="49037" xr:uid="{80BD05ED-ABB2-4FFF-82D7-50CAC848AA73}"/>
    <cellStyle name="Comma [0] 10 17 3 8" xfId="54417" xr:uid="{E5D5232F-3443-4E8B-A59E-7081FF4ADDFC}"/>
    <cellStyle name="Comma [0] 10 17 3 9" xfId="16752" xr:uid="{562E2B08-FE0D-4662-BF88-0E2B311D8C35}"/>
    <cellStyle name="Comma [0] 10 18" xfId="78" xr:uid="{2EA44839-A8CC-4D9E-9DC9-F9EA3950F993}"/>
    <cellStyle name="Comma [0] 10 18 2" xfId="5365" xr:uid="{C4110DFC-8F70-4181-8DF9-665BE5EE962E}"/>
    <cellStyle name="Comma [0] 10 18 2 10" xfId="52548" xr:uid="{A765F5D6-43B2-446C-BBAC-33B48250333B}"/>
    <cellStyle name="Comma [0] 10 18 2 11" xfId="13192" xr:uid="{EB66415D-AE8E-40F2-99C9-78F907E11407}"/>
    <cellStyle name="Comma [0] 10 18 2 12" xfId="58043" xr:uid="{E1C8B3CB-EE06-4660-A52B-BA1D74C1A7A3}"/>
    <cellStyle name="Comma [0] 10 18 2 13" xfId="7582" xr:uid="{576577B2-48F9-4639-8AC0-C3FA6AAAD350}"/>
    <cellStyle name="Comma [0] 10 18 2 2" xfId="11143" xr:uid="{7D49FD76-6224-4068-8D72-9C7FDDD70947}"/>
    <cellStyle name="Comma [0] 10 18 2 2 2" xfId="23809" xr:uid="{7ADEA474-584F-42AC-A86B-13CB33864830}"/>
    <cellStyle name="Comma [0] 10 18 2 2 3" xfId="29183" xr:uid="{7A63A04F-F6D2-4108-B989-8FC1DADFDF57}"/>
    <cellStyle name="Comma [0] 10 18 2 2 4" xfId="34601" xr:uid="{A35AD536-7BC4-45AA-86BA-50429E86114A}"/>
    <cellStyle name="Comma [0] 10 18 2 2 5" xfId="39986" xr:uid="{837D8684-5F42-46BF-9528-2D78840C2DA5}"/>
    <cellStyle name="Comma [0] 10 18 2 2 6" xfId="45355" xr:uid="{CF6FE886-034C-462B-956D-6DDE6E019898}"/>
    <cellStyle name="Comma [0] 10 18 2 2 7" xfId="50727" xr:uid="{7CAD41AD-F921-4269-9DFF-537FE41E673A}"/>
    <cellStyle name="Comma [0] 10 18 2 2 8" xfId="56107" xr:uid="{B57C8B70-112E-450C-A4A4-8C0453D1F56C}"/>
    <cellStyle name="Comma [0] 10 18 2 2 9" xfId="18443" xr:uid="{1710E3A8-3BE3-4060-AD18-B6ED2FC5511C}"/>
    <cellStyle name="Comma [0] 10 18 2 3" xfId="14883" xr:uid="{B2FD4877-5AAC-4872-8C33-D94631E0DC9B}"/>
    <cellStyle name="Comma [0] 10 18 2 4" xfId="20250" xr:uid="{63ABD829-4E5A-4B86-BDE2-07DF3934CC00}"/>
    <cellStyle name="Comma [0] 10 18 2 5" xfId="25624" xr:uid="{60419687-436C-429C-8B8C-6B560F5E6983}"/>
    <cellStyle name="Comma [0] 10 18 2 6" xfId="31042" xr:uid="{DF3BE0C9-99F7-4358-B941-07720DED7666}"/>
    <cellStyle name="Comma [0] 10 18 2 7" xfId="36427" xr:uid="{98B22DA7-DE43-45F0-BBB7-A5BF02976E43}"/>
    <cellStyle name="Comma [0] 10 18 2 8" xfId="41796" xr:uid="{6FE110A7-420E-43E9-92B9-346F7244F726}"/>
    <cellStyle name="Comma [0] 10 18 2 9" xfId="47168" xr:uid="{DE378F8A-B786-46BA-93EF-07735BFBB582}"/>
    <cellStyle name="Comma [0] 10 18 3" xfId="9453" xr:uid="{EA9068CB-3C54-425E-BED2-54EF18D7CD80}"/>
    <cellStyle name="Comma [0] 10 18 3 2" xfId="22120" xr:uid="{1071F14D-211C-4BA8-96CF-8A4A6283E2C1}"/>
    <cellStyle name="Comma [0] 10 18 3 3" xfId="27494" xr:uid="{75FCD564-E395-4D8D-A8D4-0EBEF6CBDBBA}"/>
    <cellStyle name="Comma [0] 10 18 3 4" xfId="32912" xr:uid="{74E43903-91D5-454A-AD48-B2E1A0B009EA}"/>
    <cellStyle name="Comma [0] 10 18 3 5" xfId="38297" xr:uid="{E9A38134-24E9-4095-A09A-BDF91CB6D04B}"/>
    <cellStyle name="Comma [0] 10 18 3 6" xfId="43666" xr:uid="{C1C891E4-182D-40E5-9C53-0FD4E16B659B}"/>
    <cellStyle name="Comma [0] 10 18 3 7" xfId="49038" xr:uid="{CCB3479D-0B5B-4C94-A8A9-D2318F088290}"/>
    <cellStyle name="Comma [0] 10 18 3 8" xfId="54418" xr:uid="{D229A5B3-2E52-46FA-9964-6E84195EF282}"/>
    <cellStyle name="Comma [0] 10 18 3 9" xfId="16753" xr:uid="{E867C690-374D-427A-836F-DA3385C9EBDA}"/>
    <cellStyle name="Comma [0] 10 19" xfId="79" xr:uid="{C7678CC8-063F-43F2-AAF0-7E1D80F6C8DB}"/>
    <cellStyle name="Comma [0] 10 19 2" xfId="5366" xr:uid="{8DA44FB3-8428-4329-A761-45497C405231}"/>
    <cellStyle name="Comma [0] 10 19 2 10" xfId="52549" xr:uid="{B5C73779-CF14-41FC-B86F-2C5860C954E0}"/>
    <cellStyle name="Comma [0] 10 19 2 11" xfId="13193" xr:uid="{7433323F-19B2-4B7C-9E0B-AC7324318EA5}"/>
    <cellStyle name="Comma [0] 10 19 2 12" xfId="58044" xr:uid="{4C9EDD15-0CA6-4345-B92D-689814D80B93}"/>
    <cellStyle name="Comma [0] 10 19 2 13" xfId="7583" xr:uid="{4573A168-4AAD-4290-8A7E-88B4777FEC58}"/>
    <cellStyle name="Comma [0] 10 19 2 2" xfId="11144" xr:uid="{B0C5E819-6134-46CB-BB25-B98B40DA95B7}"/>
    <cellStyle name="Comma [0] 10 19 2 2 2" xfId="23810" xr:uid="{061CF689-EEDA-44A7-B7D9-12D3F19759F8}"/>
    <cellStyle name="Comma [0] 10 19 2 2 3" xfId="29184" xr:uid="{0ED2D4B3-7BCB-4249-87A9-2E3CB1DDC635}"/>
    <cellStyle name="Comma [0] 10 19 2 2 4" xfId="34602" xr:uid="{E4A73D9E-76C1-4422-ACAE-FCBE1F986F2A}"/>
    <cellStyle name="Comma [0] 10 19 2 2 5" xfId="39987" xr:uid="{1FB871A4-3319-45C9-9265-958F2CE6424A}"/>
    <cellStyle name="Comma [0] 10 19 2 2 6" xfId="45356" xr:uid="{053C1101-6C17-4847-BCF1-1EFF431EEDBC}"/>
    <cellStyle name="Comma [0] 10 19 2 2 7" xfId="50728" xr:uid="{2BA7A6D0-EC31-4E88-91A2-096DBF2D5C11}"/>
    <cellStyle name="Comma [0] 10 19 2 2 8" xfId="56108" xr:uid="{70AEE498-CF8D-445C-AF13-77558C955417}"/>
    <cellStyle name="Comma [0] 10 19 2 2 9" xfId="18444" xr:uid="{DA5AC47C-58D4-4174-876C-C3726938AA80}"/>
    <cellStyle name="Comma [0] 10 19 2 3" xfId="14884" xr:uid="{5EB1AB08-89DA-4E0F-A46B-FE6497FFC9B0}"/>
    <cellStyle name="Comma [0] 10 19 2 4" xfId="20251" xr:uid="{679D3A4F-0C9B-4544-9C1F-4AA0F4710E85}"/>
    <cellStyle name="Comma [0] 10 19 2 5" xfId="25625" xr:uid="{C9734A06-2DDC-4BCB-8C02-56C7F0137CFB}"/>
    <cellStyle name="Comma [0] 10 19 2 6" xfId="31043" xr:uid="{828E3113-5495-4B2D-83BA-F9BC70D2C687}"/>
    <cellStyle name="Comma [0] 10 19 2 7" xfId="36428" xr:uid="{C41C60F0-80E5-4810-AE2F-5EB80C141F8F}"/>
    <cellStyle name="Comma [0] 10 19 2 8" xfId="41797" xr:uid="{3D4E257F-C24B-45B9-9E53-3D18342EAD5A}"/>
    <cellStyle name="Comma [0] 10 19 2 9" xfId="47169" xr:uid="{8EC7D393-9FAD-40BD-A35E-E3CAF8065522}"/>
    <cellStyle name="Comma [0] 10 19 3" xfId="9454" xr:uid="{CC98C5BB-832B-47A2-8CEB-F288F9094AA4}"/>
    <cellStyle name="Comma [0] 10 19 3 2" xfId="22121" xr:uid="{E135D57C-CF3D-4C9E-989F-ADEA90E90D92}"/>
    <cellStyle name="Comma [0] 10 19 3 3" xfId="27495" xr:uid="{E57B5FEC-DDE2-436B-A2FD-37D8EA57F9C4}"/>
    <cellStyle name="Comma [0] 10 19 3 4" xfId="32913" xr:uid="{03DB571B-60BB-4401-A944-4794DF801131}"/>
    <cellStyle name="Comma [0] 10 19 3 5" xfId="38298" xr:uid="{E4901A80-FEE3-4360-8E51-9472697D35C2}"/>
    <cellStyle name="Comma [0] 10 19 3 6" xfId="43667" xr:uid="{2B437319-52BC-4CE1-86F1-2A9EBB5256BB}"/>
    <cellStyle name="Comma [0] 10 19 3 7" xfId="49039" xr:uid="{7D5C9D55-C2A4-4C51-BF46-FE14875169EA}"/>
    <cellStyle name="Comma [0] 10 19 3 8" xfId="54419" xr:uid="{EBEB667B-C978-4A8A-822E-674EA18C0D43}"/>
    <cellStyle name="Comma [0] 10 19 3 9" xfId="16754" xr:uid="{D026D23D-E9FE-4D29-9037-47C2C6B5B028}"/>
    <cellStyle name="Comma [0] 10 2" xfId="80" xr:uid="{D44070A1-41BC-4675-BCA0-C79A218876F1}"/>
    <cellStyle name="Comma [0] 10 2 2" xfId="5367" xr:uid="{30AF6272-3ADB-41F7-97ED-EC4443500887}"/>
    <cellStyle name="Comma [0] 10 2 2 10" xfId="52550" xr:uid="{C1992AFA-EF62-405B-8C67-3D1C41BE3E61}"/>
    <cellStyle name="Comma [0] 10 2 2 11" xfId="13194" xr:uid="{7551A1CD-E8AE-454F-AC59-6704D7F16AA5}"/>
    <cellStyle name="Comma [0] 10 2 2 12" xfId="58045" xr:uid="{3302ECB2-ADEB-4C37-8C51-ECB5184F0E8C}"/>
    <cellStyle name="Comma [0] 10 2 2 13" xfId="7584" xr:uid="{F6296A30-0E37-44C6-BB44-EEE0132E102B}"/>
    <cellStyle name="Comma [0] 10 2 2 2" xfId="11145" xr:uid="{76B3D73F-90AD-4135-A68C-4D306D0B88B1}"/>
    <cellStyle name="Comma [0] 10 2 2 2 2" xfId="23811" xr:uid="{16383832-DB92-4629-98FF-0B58614387C7}"/>
    <cellStyle name="Comma [0] 10 2 2 2 3" xfId="29185" xr:uid="{9B582043-5E39-4D68-9A24-CE43F11BAA41}"/>
    <cellStyle name="Comma [0] 10 2 2 2 4" xfId="34603" xr:uid="{6C65272E-FC82-4F63-A388-D7A9A313CF6A}"/>
    <cellStyle name="Comma [0] 10 2 2 2 5" xfId="39988" xr:uid="{5EB51C37-4083-4D93-AE5C-72AE1138C71C}"/>
    <cellStyle name="Comma [0] 10 2 2 2 6" xfId="45357" xr:uid="{C600EA05-6BB4-4B9B-92FD-4D8931EB5793}"/>
    <cellStyle name="Comma [0] 10 2 2 2 7" xfId="50729" xr:uid="{9DD3E12A-5589-4BF0-810F-59BB1D0C8B2A}"/>
    <cellStyle name="Comma [0] 10 2 2 2 8" xfId="56109" xr:uid="{8FB32C31-842F-497C-934B-433B84EEC771}"/>
    <cellStyle name="Comma [0] 10 2 2 2 9" xfId="18445" xr:uid="{A8675DB2-A259-44C4-AB4E-08EB584AC316}"/>
    <cellStyle name="Comma [0] 10 2 2 3" xfId="14885" xr:uid="{8AC73B2F-1762-49F8-962F-A433258499F6}"/>
    <cellStyle name="Comma [0] 10 2 2 4" xfId="20252" xr:uid="{A0824EF8-ACB6-4550-8C8E-7F14C3308168}"/>
    <cellStyle name="Comma [0] 10 2 2 5" xfId="25626" xr:uid="{4DD12A2E-D227-4A92-BB25-652294AACBFA}"/>
    <cellStyle name="Comma [0] 10 2 2 6" xfId="31044" xr:uid="{93CBBB7F-4E12-42E1-8959-583F63953294}"/>
    <cellStyle name="Comma [0] 10 2 2 7" xfId="36429" xr:uid="{026032F8-F2EF-4496-B8DF-821CBBD0EB22}"/>
    <cellStyle name="Comma [0] 10 2 2 8" xfId="41798" xr:uid="{2A1735D0-91CF-4C13-9A70-30744C4FA170}"/>
    <cellStyle name="Comma [0] 10 2 2 9" xfId="47170" xr:uid="{CAB764DA-9657-4692-8FA8-5BB8C737F5E0}"/>
    <cellStyle name="Comma [0] 10 2 3" xfId="9455" xr:uid="{DA112698-7813-4957-BF1F-DAA45956A51A}"/>
    <cellStyle name="Comma [0] 10 2 3 2" xfId="22122" xr:uid="{44DD40FB-E42C-42B1-8A37-2C5E5D48004D}"/>
    <cellStyle name="Comma [0] 10 2 3 3" xfId="27496" xr:uid="{30C7FBD7-3E79-4CE0-AB8B-F50365C7B55B}"/>
    <cellStyle name="Comma [0] 10 2 3 4" xfId="32914" xr:uid="{98F6AB16-FF82-4C75-B650-637620705CAE}"/>
    <cellStyle name="Comma [0] 10 2 3 5" xfId="38299" xr:uid="{46D2BB2C-870D-4CEE-99E9-91555700A49C}"/>
    <cellStyle name="Comma [0] 10 2 3 6" xfId="43668" xr:uid="{E8F642E2-6585-44DE-93ED-EB2AAF607EC5}"/>
    <cellStyle name="Comma [0] 10 2 3 7" xfId="49040" xr:uid="{98750967-8A9C-4FFB-B934-9E5F1C8D7D06}"/>
    <cellStyle name="Comma [0] 10 2 3 8" xfId="54420" xr:uid="{FAC56668-6519-4C64-83C1-E6AFC950FDC6}"/>
    <cellStyle name="Comma [0] 10 2 3 9" xfId="16755" xr:uid="{6B9AD1C6-A4F0-40DC-A6FE-25CB7F902B81}"/>
    <cellStyle name="Comma [0] 10 2 4" xfId="25581" xr:uid="{4AFDCD9E-95AB-491E-8E05-58398A54F499}"/>
    <cellStyle name="Comma [0] 10 2 5" xfId="30950" xr:uid="{7428CD0B-A545-4E74-81A0-D0B21CE2A4A9}"/>
    <cellStyle name="Comma [0] 10 2 6" xfId="36370" xr:uid="{2CA32AF0-52AA-4F44-A0BF-6AB18BE04DB8}"/>
    <cellStyle name="Comma [0] 10 20" xfId="81" xr:uid="{423B536B-E662-4CA3-A9E2-6ECB10B405BB}"/>
    <cellStyle name="Comma [0] 10 20 2" xfId="5368" xr:uid="{E4B976D2-F6A6-4288-86EF-A5E339540410}"/>
    <cellStyle name="Comma [0] 10 20 2 10" xfId="52551" xr:uid="{BE06CA61-BEC2-46B9-AC06-9022552A96F3}"/>
    <cellStyle name="Comma [0] 10 20 2 11" xfId="13195" xr:uid="{31A127E7-CD78-43F2-AE3E-20B9ECE43E2E}"/>
    <cellStyle name="Comma [0] 10 20 2 12" xfId="58046" xr:uid="{E9A7AAF8-7BBC-4158-BB09-33B67230847B}"/>
    <cellStyle name="Comma [0] 10 20 2 13" xfId="7585" xr:uid="{9CF7B53F-3F96-403A-A8C0-2FCEB7620813}"/>
    <cellStyle name="Comma [0] 10 20 2 2" xfId="11146" xr:uid="{B1FC2ED5-723E-4F82-862E-DB1B1064EF4F}"/>
    <cellStyle name="Comma [0] 10 20 2 2 2" xfId="23812" xr:uid="{A9C0EA64-17A3-4066-9960-BD2AC33F1D89}"/>
    <cellStyle name="Comma [0] 10 20 2 2 3" xfId="29186" xr:uid="{184CD475-2EAB-4B83-B344-9F971F2C8C48}"/>
    <cellStyle name="Comma [0] 10 20 2 2 4" xfId="34604" xr:uid="{D4E03EEB-EAB5-432B-8462-F627901805F5}"/>
    <cellStyle name="Comma [0] 10 20 2 2 5" xfId="39989" xr:uid="{3C9188DA-E0AF-4EF5-B82F-F86105E76EEB}"/>
    <cellStyle name="Comma [0] 10 20 2 2 6" xfId="45358" xr:uid="{27B6E54F-6B13-4B3E-9346-565A5FC79AEF}"/>
    <cellStyle name="Comma [0] 10 20 2 2 7" xfId="50730" xr:uid="{F8D5AEB9-C3B7-4F8A-A3CD-270E86F3BDCF}"/>
    <cellStyle name="Comma [0] 10 20 2 2 8" xfId="56110" xr:uid="{B2A8C724-C295-4840-9E89-4FF1BC0FB759}"/>
    <cellStyle name="Comma [0] 10 20 2 2 9" xfId="18446" xr:uid="{1DF5E3FE-57F1-4867-AA85-8CCB7D896659}"/>
    <cellStyle name="Comma [0] 10 20 2 3" xfId="14886" xr:uid="{98A224B0-A705-406F-9A4B-56CC4F437680}"/>
    <cellStyle name="Comma [0] 10 20 2 4" xfId="20253" xr:uid="{0B4BA1CE-9C2A-45EF-B758-EF1EE1035CF4}"/>
    <cellStyle name="Comma [0] 10 20 2 5" xfId="25627" xr:uid="{AE187D5B-751C-4B98-916C-74CA98E637BD}"/>
    <cellStyle name="Comma [0] 10 20 2 6" xfId="31045" xr:uid="{C1EBF2AD-2986-4F59-871A-1212E02E6EE1}"/>
    <cellStyle name="Comma [0] 10 20 2 7" xfId="36430" xr:uid="{A9E28FD7-22B4-4FD6-B1EC-28CBF6B3B1BC}"/>
    <cellStyle name="Comma [0] 10 20 2 8" xfId="41799" xr:uid="{5AF39253-5433-41A7-8935-7527E04473E5}"/>
    <cellStyle name="Comma [0] 10 20 2 9" xfId="47171" xr:uid="{ED992FC4-22AA-4464-B777-488D3D60F422}"/>
    <cellStyle name="Comma [0] 10 20 3" xfId="9456" xr:uid="{D5775A4B-0D43-4DA7-A821-3BB40941ABBC}"/>
    <cellStyle name="Comma [0] 10 20 3 2" xfId="22123" xr:uid="{846F07F7-5D7C-463B-9E8A-11FA19113EA0}"/>
    <cellStyle name="Comma [0] 10 20 3 3" xfId="27497" xr:uid="{9430870E-449E-4FD8-9504-DB00010AD25B}"/>
    <cellStyle name="Comma [0] 10 20 3 4" xfId="32915" xr:uid="{E2F836AA-3712-45C3-84AA-9CB4C5AEF013}"/>
    <cellStyle name="Comma [0] 10 20 3 5" xfId="38300" xr:uid="{C97F175A-AC7E-4304-943E-58ED66C0201E}"/>
    <cellStyle name="Comma [0] 10 20 3 6" xfId="43669" xr:uid="{483B3732-997E-47A6-9933-F2587F53B119}"/>
    <cellStyle name="Comma [0] 10 20 3 7" xfId="49041" xr:uid="{A345992E-BDBE-482C-A1FE-C6C8449CA3A8}"/>
    <cellStyle name="Comma [0] 10 20 3 8" xfId="54421" xr:uid="{2B8F3759-703D-4EBB-865B-AE042F51E71B}"/>
    <cellStyle name="Comma [0] 10 20 3 9" xfId="16756" xr:uid="{C98EDD2D-EB2A-4363-A6B2-30DC7637EB59}"/>
    <cellStyle name="Comma [0] 10 21" xfId="82" xr:uid="{4A662108-8467-41C1-9D4D-2C12CD1AA05E}"/>
    <cellStyle name="Comma [0] 10 21 2" xfId="5369" xr:uid="{4DD6AA72-9D7E-40D6-9DA9-B87A03BB5144}"/>
    <cellStyle name="Comma [0] 10 21 2 10" xfId="52552" xr:uid="{3794FB84-BF36-4339-9856-D39CC27A6B93}"/>
    <cellStyle name="Comma [0] 10 21 2 11" xfId="13196" xr:uid="{36A3E8CF-1E3D-4D2C-A7D9-D6FEA70AE026}"/>
    <cellStyle name="Comma [0] 10 21 2 12" xfId="58047" xr:uid="{DF3EE48E-C67A-403D-A908-A261B239B4FB}"/>
    <cellStyle name="Comma [0] 10 21 2 13" xfId="7586" xr:uid="{F0FC5E24-5116-4EB8-AD8E-5B933B61819C}"/>
    <cellStyle name="Comma [0] 10 21 2 2" xfId="11147" xr:uid="{7966B6EE-4711-4248-8DF7-F76B4B9D896A}"/>
    <cellStyle name="Comma [0] 10 21 2 2 2" xfId="23813" xr:uid="{8741B3C5-9015-44C7-BA6C-8C8FAAF228BF}"/>
    <cellStyle name="Comma [0] 10 21 2 2 3" xfId="29187" xr:uid="{CE728819-5953-4CB8-A538-81C2F5E8337A}"/>
    <cellStyle name="Comma [0] 10 21 2 2 4" xfId="34605" xr:uid="{69963BE4-3A1D-4E5B-9065-310C9C32F1DF}"/>
    <cellStyle name="Comma [0] 10 21 2 2 5" xfId="39990" xr:uid="{160F29EF-A5CA-4572-BA8A-F28ACF116D80}"/>
    <cellStyle name="Comma [0] 10 21 2 2 6" xfId="45359" xr:uid="{936429BD-23ED-4C84-9C6A-B842416E7707}"/>
    <cellStyle name="Comma [0] 10 21 2 2 7" xfId="50731" xr:uid="{93E74D13-D20A-4418-9924-2B6E83D49F57}"/>
    <cellStyle name="Comma [0] 10 21 2 2 8" xfId="56111" xr:uid="{62E06367-BA8C-49C7-8288-0414036570C5}"/>
    <cellStyle name="Comma [0] 10 21 2 2 9" xfId="18447" xr:uid="{F8438C5C-3E0D-4481-B4C1-44491919C649}"/>
    <cellStyle name="Comma [0] 10 21 2 3" xfId="14887" xr:uid="{C1488D27-EA40-4449-B388-ACB18AC772A8}"/>
    <cellStyle name="Comma [0] 10 21 2 4" xfId="20254" xr:uid="{09323548-241A-41C2-A694-D975E0D9CD74}"/>
    <cellStyle name="Comma [0] 10 21 2 5" xfId="25628" xr:uid="{A320F6E7-8CDB-4BF2-854B-228E3B25B53C}"/>
    <cellStyle name="Comma [0] 10 21 2 6" xfId="31046" xr:uid="{71EAE7D4-D32E-4809-8CEC-F01581B26A48}"/>
    <cellStyle name="Comma [0] 10 21 2 7" xfId="36431" xr:uid="{DDDE8DAB-56CF-4145-8D97-E8C998CFB44B}"/>
    <cellStyle name="Comma [0] 10 21 2 8" xfId="41800" xr:uid="{2140A72E-8DC3-401B-B8DD-F9BD22ED2A72}"/>
    <cellStyle name="Comma [0] 10 21 2 9" xfId="47172" xr:uid="{7C4BBE2A-2F20-4F5B-A3B1-E441402FEE02}"/>
    <cellStyle name="Comma [0] 10 21 3" xfId="9457" xr:uid="{F05AE73D-FB8E-4188-A90D-B5A45A3ECBB8}"/>
    <cellStyle name="Comma [0] 10 21 3 2" xfId="22124" xr:uid="{3A3CE035-2AE1-470A-ABAE-E61447F9056E}"/>
    <cellStyle name="Comma [0] 10 21 3 3" xfId="27498" xr:uid="{C182552B-7D2B-49F1-9A0D-C650C64ED43D}"/>
    <cellStyle name="Comma [0] 10 21 3 4" xfId="32916" xr:uid="{DDF833F8-F8BA-4905-AD42-F2A9D5A784F0}"/>
    <cellStyle name="Comma [0] 10 21 3 5" xfId="38301" xr:uid="{1EB2BE1F-9F4A-4D7A-9E3A-9C46109F1664}"/>
    <cellStyle name="Comma [0] 10 21 3 6" xfId="43670" xr:uid="{118DCAB5-0C9F-42FC-BD28-5DBA3034CD5A}"/>
    <cellStyle name="Comma [0] 10 21 3 7" xfId="49042" xr:uid="{1C9BB423-84B7-4719-B226-51892D346AED}"/>
    <cellStyle name="Comma [0] 10 21 3 8" xfId="54422" xr:uid="{B8A217FB-BFF0-4640-BF8D-B88B1FF08763}"/>
    <cellStyle name="Comma [0] 10 21 3 9" xfId="16757" xr:uid="{4152035E-1241-4C1C-85B7-124AAEDDCB0A}"/>
    <cellStyle name="Comma [0] 10 22" xfId="83" xr:uid="{BFEA13E4-8B86-48AF-A85F-8552ECFA4CB8}"/>
    <cellStyle name="Comma [0] 10 22 2" xfId="5370" xr:uid="{8300EBEB-EF1B-4997-B33B-9476E966A0E3}"/>
    <cellStyle name="Comma [0] 10 22 2 10" xfId="52553" xr:uid="{DDC88426-15D5-4E7E-A64D-C284C611FF37}"/>
    <cellStyle name="Comma [0] 10 22 2 11" xfId="13197" xr:uid="{B0170415-9A54-4F62-A7C8-F503C382F77B}"/>
    <cellStyle name="Comma [0] 10 22 2 12" xfId="58048" xr:uid="{B9CC2350-78F2-4B15-9653-7E121F850896}"/>
    <cellStyle name="Comma [0] 10 22 2 13" xfId="7587" xr:uid="{C07E95EF-FBA0-4135-9EC0-A9276CAEFA0A}"/>
    <cellStyle name="Comma [0] 10 22 2 2" xfId="11148" xr:uid="{8D5568B7-90E4-47C1-8E8D-A1094F24932F}"/>
    <cellStyle name="Comma [0] 10 22 2 2 2" xfId="23814" xr:uid="{D61AADDA-2E89-4D98-89AB-D565D676B845}"/>
    <cellStyle name="Comma [0] 10 22 2 2 3" xfId="29188" xr:uid="{D8E8A2BB-3336-429C-948E-B398450C2D4D}"/>
    <cellStyle name="Comma [0] 10 22 2 2 4" xfId="34606" xr:uid="{E5316D92-01B6-48E8-A558-790B6C91242D}"/>
    <cellStyle name="Comma [0] 10 22 2 2 5" xfId="39991" xr:uid="{C6830D15-5EF2-445A-B214-E95FEC18E04D}"/>
    <cellStyle name="Comma [0] 10 22 2 2 6" xfId="45360" xr:uid="{2553E2A8-9C16-43E5-8B3D-A4E803FC07DA}"/>
    <cellStyle name="Comma [0] 10 22 2 2 7" xfId="50732" xr:uid="{21937AB7-038B-413E-A391-53CC07908770}"/>
    <cellStyle name="Comma [0] 10 22 2 2 8" xfId="56112" xr:uid="{E54B7B46-07D6-43DC-8AB8-BB81688AD3BC}"/>
    <cellStyle name="Comma [0] 10 22 2 2 9" xfId="18448" xr:uid="{FC0AF352-7A89-45FD-A23A-25C53D00BE71}"/>
    <cellStyle name="Comma [0] 10 22 2 3" xfId="14888" xr:uid="{8D9FC407-26A9-4E0A-A981-556CEA4E4AE6}"/>
    <cellStyle name="Comma [0] 10 22 2 4" xfId="20255" xr:uid="{FB5DAC03-517E-47D1-947A-87D71C027172}"/>
    <cellStyle name="Comma [0] 10 22 2 5" xfId="25629" xr:uid="{1F33E495-ABFF-4716-AF20-7513D5B4B8E1}"/>
    <cellStyle name="Comma [0] 10 22 2 6" xfId="31047" xr:uid="{1A986404-29E2-4404-901B-D8F92CE9F34B}"/>
    <cellStyle name="Comma [0] 10 22 2 7" xfId="36432" xr:uid="{399A7CA4-6285-4AD5-90DA-27026CF82E06}"/>
    <cellStyle name="Comma [0] 10 22 2 8" xfId="41801" xr:uid="{B74951D1-4BEC-431F-8264-429DA7E8F6EF}"/>
    <cellStyle name="Comma [0] 10 22 2 9" xfId="47173" xr:uid="{C6A30AF2-5164-44B0-8DC9-DA2323F05DDE}"/>
    <cellStyle name="Comma [0] 10 22 3" xfId="9458" xr:uid="{4D9A94A9-CCEC-460B-93AE-A638E15974F7}"/>
    <cellStyle name="Comma [0] 10 22 3 2" xfId="22125" xr:uid="{E86342DF-2733-4A86-A3DE-305BC31B9304}"/>
    <cellStyle name="Comma [0] 10 22 3 3" xfId="27499" xr:uid="{3B57AC5C-0A15-488F-9BEF-E10D77437377}"/>
    <cellStyle name="Comma [0] 10 22 3 4" xfId="32917" xr:uid="{2630805A-014E-4A5D-ABE6-9AC8263F3DF7}"/>
    <cellStyle name="Comma [0] 10 22 3 5" xfId="38302" xr:uid="{B177D2DF-5EB0-4A7D-A004-19FA66EE7994}"/>
    <cellStyle name="Comma [0] 10 22 3 6" xfId="43671" xr:uid="{2D7ECAFF-23E5-420C-84ED-0B297083CCAF}"/>
    <cellStyle name="Comma [0] 10 22 3 7" xfId="49043" xr:uid="{BFFADC43-0DA5-4D0A-B7A6-BAA827702379}"/>
    <cellStyle name="Comma [0] 10 22 3 8" xfId="54423" xr:uid="{59DF8BFC-73C6-4346-B1BB-97DB7AD0E0C1}"/>
    <cellStyle name="Comma [0] 10 22 3 9" xfId="16758" xr:uid="{402D3089-CC56-4A22-A0F9-3A55F4127EC0}"/>
    <cellStyle name="Comma [0] 10 23" xfId="84" xr:uid="{4405F943-D330-40E9-B9B1-A33E3278EABD}"/>
    <cellStyle name="Comma [0] 10 23 2" xfId="5371" xr:uid="{2C671176-BDE0-411E-93F3-052E9A950FCC}"/>
    <cellStyle name="Comma [0] 10 23 2 10" xfId="52554" xr:uid="{111F349F-DFFD-4322-A84B-51AD6DA9EF09}"/>
    <cellStyle name="Comma [0] 10 23 2 11" xfId="13198" xr:uid="{C6754FCC-B036-4D6B-AB27-A07BAB6AB79E}"/>
    <cellStyle name="Comma [0] 10 23 2 12" xfId="58049" xr:uid="{BAC18B1C-4A22-4379-BFFD-C2633F38C4EC}"/>
    <cellStyle name="Comma [0] 10 23 2 13" xfId="7588" xr:uid="{FC2E854E-6BCE-423A-A87B-AE1B25D149BE}"/>
    <cellStyle name="Comma [0] 10 23 2 2" xfId="11149" xr:uid="{56D85138-38E2-41BF-B123-30D34D56599F}"/>
    <cellStyle name="Comma [0] 10 23 2 2 2" xfId="23815" xr:uid="{60AD22B1-D20A-485C-BB0F-3F9B4837AA4E}"/>
    <cellStyle name="Comma [0] 10 23 2 2 3" xfId="29189" xr:uid="{A94D0B90-5A14-402F-8756-28EDB85CAF4D}"/>
    <cellStyle name="Comma [0] 10 23 2 2 4" xfId="34607" xr:uid="{E2D061CA-0C72-4986-BE16-AB35E1DE5776}"/>
    <cellStyle name="Comma [0] 10 23 2 2 5" xfId="39992" xr:uid="{83226D36-9818-483F-9EDB-238409F3B07C}"/>
    <cellStyle name="Comma [0] 10 23 2 2 6" xfId="45361" xr:uid="{ADA96294-8295-47E1-84E0-CF8F0627E408}"/>
    <cellStyle name="Comma [0] 10 23 2 2 7" xfId="50733" xr:uid="{6347ECAD-E52F-406E-B8F0-C228A09EDB4F}"/>
    <cellStyle name="Comma [0] 10 23 2 2 8" xfId="56113" xr:uid="{8D229D77-085D-4C39-A1B0-18476C5AA3D6}"/>
    <cellStyle name="Comma [0] 10 23 2 2 9" xfId="18449" xr:uid="{8AF31E9F-313C-46C3-81DD-310BFDE63A9F}"/>
    <cellStyle name="Comma [0] 10 23 2 3" xfId="14889" xr:uid="{E91057FD-6D0D-45B4-B9DF-E5F623215472}"/>
    <cellStyle name="Comma [0] 10 23 2 4" xfId="20256" xr:uid="{06490493-1545-4317-84C1-E627C70A9538}"/>
    <cellStyle name="Comma [0] 10 23 2 5" xfId="25630" xr:uid="{9DF5403D-8BF2-45E8-A9CF-050BF3129728}"/>
    <cellStyle name="Comma [0] 10 23 2 6" xfId="31048" xr:uid="{62DF3399-22DC-4BA8-8975-AAC51C6EEE0E}"/>
    <cellStyle name="Comma [0] 10 23 2 7" xfId="36433" xr:uid="{BDA66ADE-ACF0-488C-A558-340E0F4C926F}"/>
    <cellStyle name="Comma [0] 10 23 2 8" xfId="41802" xr:uid="{0F84BB1F-37DE-4BBD-B70C-E567BE68ED2C}"/>
    <cellStyle name="Comma [0] 10 23 2 9" xfId="47174" xr:uid="{8530DDDD-4C99-4780-A984-376F5AA33F3C}"/>
    <cellStyle name="Comma [0] 10 23 3" xfId="9459" xr:uid="{0AAE905D-C5C8-4B0F-9905-4318AF5155C2}"/>
    <cellStyle name="Comma [0] 10 23 3 2" xfId="22126" xr:uid="{627D766D-D26E-40D9-87B2-71047F2CF168}"/>
    <cellStyle name="Comma [0] 10 23 3 3" xfId="27500" xr:uid="{726917D1-4C18-4D19-8D28-637D28EF2E29}"/>
    <cellStyle name="Comma [0] 10 23 3 4" xfId="32918" xr:uid="{CE6FB6C4-73ED-41E4-A651-3FD7CC37B4A7}"/>
    <cellStyle name="Comma [0] 10 23 3 5" xfId="38303" xr:uid="{E24B7C32-CC57-4F0B-8F22-F329DD21F146}"/>
    <cellStyle name="Comma [0] 10 23 3 6" xfId="43672" xr:uid="{47F4005A-EAF0-4B7F-8636-10F735B4AD55}"/>
    <cellStyle name="Comma [0] 10 23 3 7" xfId="49044" xr:uid="{C54E7333-50AC-4F67-AEEF-57A9E9D1C3E3}"/>
    <cellStyle name="Comma [0] 10 23 3 8" xfId="54424" xr:uid="{931AA5BD-9A99-4CB6-ACF9-8EFBF3774DEF}"/>
    <cellStyle name="Comma [0] 10 23 3 9" xfId="16759" xr:uid="{88D5B9AF-3F30-45F0-9BD0-A16C39F5FA03}"/>
    <cellStyle name="Comma [0] 10 24" xfId="85" xr:uid="{FA3A645A-993E-4621-891B-9559B4A67AD2}"/>
    <cellStyle name="Comma [0] 10 24 2" xfId="5372" xr:uid="{5461F674-3221-4981-AA0A-60CF7AACC689}"/>
    <cellStyle name="Comma [0] 10 24 2 10" xfId="52555" xr:uid="{12BCEE43-A475-4AB6-AFF1-825356301343}"/>
    <cellStyle name="Comma [0] 10 24 2 11" xfId="13199" xr:uid="{3641FA8A-B023-4E70-AB2A-299EA6A48A62}"/>
    <cellStyle name="Comma [0] 10 24 2 12" xfId="58050" xr:uid="{DC9CC731-EC42-496E-9CF9-84BC16321394}"/>
    <cellStyle name="Comma [0] 10 24 2 13" xfId="7589" xr:uid="{CBFB5DAA-0C20-48DA-A3E7-C897D3244197}"/>
    <cellStyle name="Comma [0] 10 24 2 2" xfId="11150" xr:uid="{6C5BE4EC-176B-4754-AFA5-2A1D8689820A}"/>
    <cellStyle name="Comma [0] 10 24 2 2 2" xfId="23816" xr:uid="{ACEDADF1-636B-4B47-9490-C1F612129BDA}"/>
    <cellStyle name="Comma [0] 10 24 2 2 3" xfId="29190" xr:uid="{C3744F8B-B2FE-4A58-BA8E-26F79CAE7BE4}"/>
    <cellStyle name="Comma [0] 10 24 2 2 4" xfId="34608" xr:uid="{D8AF6AD4-27C3-4212-876C-35AAF6289C8F}"/>
    <cellStyle name="Comma [0] 10 24 2 2 5" xfId="39993" xr:uid="{FC0B9E7D-CE62-4066-8D71-8C96B18611D8}"/>
    <cellStyle name="Comma [0] 10 24 2 2 6" xfId="45362" xr:uid="{04E0FFC3-EC66-4626-AC3A-2842040270E8}"/>
    <cellStyle name="Comma [0] 10 24 2 2 7" xfId="50734" xr:uid="{E64F7D7A-2BAA-428E-B48C-B66645E3C071}"/>
    <cellStyle name="Comma [0] 10 24 2 2 8" xfId="56114" xr:uid="{62C848B2-80E9-44DE-9D35-E16D23837489}"/>
    <cellStyle name="Comma [0] 10 24 2 2 9" xfId="18450" xr:uid="{3184D8BA-FBE2-40DD-9B8D-4868785C9B58}"/>
    <cellStyle name="Comma [0] 10 24 2 3" xfId="14890" xr:uid="{1A22E39F-2139-41A6-962F-60D34FEFC771}"/>
    <cellStyle name="Comma [0] 10 24 2 4" xfId="20257" xr:uid="{90EEB6C7-0186-47DE-881B-7C905DA76980}"/>
    <cellStyle name="Comma [0] 10 24 2 5" xfId="25631" xr:uid="{6E2A0C88-04B3-4D11-BD2C-DAAB20D1CF83}"/>
    <cellStyle name="Comma [0] 10 24 2 6" xfId="31049" xr:uid="{E6E51817-1CCB-4348-98F4-FC17AA3D9003}"/>
    <cellStyle name="Comma [0] 10 24 2 7" xfId="36434" xr:uid="{C97F78B9-CA83-49D1-A8AB-BDB30C51854E}"/>
    <cellStyle name="Comma [0] 10 24 2 8" xfId="41803" xr:uid="{57B63481-37B7-4EF4-87F8-DCD09A9C3EFC}"/>
    <cellStyle name="Comma [0] 10 24 2 9" xfId="47175" xr:uid="{2A728655-4439-4318-8556-4086E0E3F254}"/>
    <cellStyle name="Comma [0] 10 24 3" xfId="9460" xr:uid="{375C42CF-639C-4B2C-B0B9-39692DA7D5AD}"/>
    <cellStyle name="Comma [0] 10 24 3 2" xfId="22127" xr:uid="{9AD8D216-FCCC-4554-ADF3-CA03EE4E703B}"/>
    <cellStyle name="Comma [0] 10 24 3 3" xfId="27501" xr:uid="{989AADB6-101A-44EF-9381-479033C959B7}"/>
    <cellStyle name="Comma [0] 10 24 3 4" xfId="32919" xr:uid="{78B3B751-6102-4A2E-A956-9B480035EC15}"/>
    <cellStyle name="Comma [0] 10 24 3 5" xfId="38304" xr:uid="{853B58A7-FC73-46F8-8310-A50EAD950799}"/>
    <cellStyle name="Comma [0] 10 24 3 6" xfId="43673" xr:uid="{7EF22552-18B1-47BC-96E1-ADF4886C882A}"/>
    <cellStyle name="Comma [0] 10 24 3 7" xfId="49045" xr:uid="{8EE6DF80-30EA-4A93-B297-7A6658C0153B}"/>
    <cellStyle name="Comma [0] 10 24 3 8" xfId="54425" xr:uid="{3E2018F6-876E-404E-8149-3863E31BCE4B}"/>
    <cellStyle name="Comma [0] 10 24 3 9" xfId="16760" xr:uid="{96D5A64A-EBB4-46B9-B78C-E31536182701}"/>
    <cellStyle name="Comma [0] 10 25" xfId="86" xr:uid="{2CBE477F-C73E-4A83-B674-B61ABD6B3B66}"/>
    <cellStyle name="Comma [0] 10 25 2" xfId="5373" xr:uid="{F4569961-BB6C-4B6C-AA13-1B19D80CECDD}"/>
    <cellStyle name="Comma [0] 10 25 2 10" xfId="52556" xr:uid="{4568926E-FDA7-4B9D-B0AF-13138F158213}"/>
    <cellStyle name="Comma [0] 10 25 2 11" xfId="13200" xr:uid="{FC49F8E5-4C73-44D4-8975-B14C98C26C0D}"/>
    <cellStyle name="Comma [0] 10 25 2 12" xfId="58051" xr:uid="{C81D93B7-B9C3-4B22-8937-5325477AD83B}"/>
    <cellStyle name="Comma [0] 10 25 2 13" xfId="7590" xr:uid="{364D8B24-2497-469E-AA6D-9A98555CD154}"/>
    <cellStyle name="Comma [0] 10 25 2 2" xfId="11151" xr:uid="{E246822E-302F-40A4-9BC9-24D89C387433}"/>
    <cellStyle name="Comma [0] 10 25 2 2 2" xfId="23817" xr:uid="{511A4AC5-8A6C-44D1-B19C-06646115B6F8}"/>
    <cellStyle name="Comma [0] 10 25 2 2 3" xfId="29191" xr:uid="{5CCE4A3D-4F40-46E0-8F63-70667EFE8B3A}"/>
    <cellStyle name="Comma [0] 10 25 2 2 4" xfId="34609" xr:uid="{459B67E6-C645-427F-A7BB-82D07C19389A}"/>
    <cellStyle name="Comma [0] 10 25 2 2 5" xfId="39994" xr:uid="{64D3F8B7-483C-4C23-98E3-5F64751697B9}"/>
    <cellStyle name="Comma [0] 10 25 2 2 6" xfId="45363" xr:uid="{15303F13-1C25-4A6A-9831-FFF6563D0E2D}"/>
    <cellStyle name="Comma [0] 10 25 2 2 7" xfId="50735" xr:uid="{20D86579-FBC8-47CE-9A95-FBB09E0B6CBC}"/>
    <cellStyle name="Comma [0] 10 25 2 2 8" xfId="56115" xr:uid="{5A2342A6-F813-4731-A371-4BCA290EE7D5}"/>
    <cellStyle name="Comma [0] 10 25 2 2 9" xfId="18451" xr:uid="{AD6D2EA9-3A4F-432C-BAD6-17A02829329A}"/>
    <cellStyle name="Comma [0] 10 25 2 3" xfId="14891" xr:uid="{FF4757E5-2080-4C89-9FD9-91F7AE790450}"/>
    <cellStyle name="Comma [0] 10 25 2 4" xfId="20258" xr:uid="{47AD1BBD-26F6-48B4-830B-504404ED97DD}"/>
    <cellStyle name="Comma [0] 10 25 2 5" xfId="25632" xr:uid="{1AB4E43E-1D86-4434-AAD2-45D7E4E4673F}"/>
    <cellStyle name="Comma [0] 10 25 2 6" xfId="31050" xr:uid="{662C12C0-52E8-40AA-89C3-B3DC140ABA62}"/>
    <cellStyle name="Comma [0] 10 25 2 7" xfId="36435" xr:uid="{983B34A5-5BC1-41B3-B9A8-6253B64EE3DB}"/>
    <cellStyle name="Comma [0] 10 25 2 8" xfId="41804" xr:uid="{F650974D-27FD-4659-86E4-102D2665A470}"/>
    <cellStyle name="Comma [0] 10 25 2 9" xfId="47176" xr:uid="{B891EB53-5CF6-4B97-8BD8-721CCA4EBB36}"/>
    <cellStyle name="Comma [0] 10 25 3" xfId="9461" xr:uid="{7162C2EC-0CC0-4696-BF16-EE6821241DC8}"/>
    <cellStyle name="Comma [0] 10 25 3 2" xfId="22128" xr:uid="{99FC8590-CA14-49AF-88DE-9A0CA27168BF}"/>
    <cellStyle name="Comma [0] 10 25 3 3" xfId="27502" xr:uid="{B2ADD784-7D8A-48C0-BA8A-5D723AF71BBD}"/>
    <cellStyle name="Comma [0] 10 25 3 4" xfId="32920" xr:uid="{D84FF16E-68BC-4774-95E3-05DAE34469D1}"/>
    <cellStyle name="Comma [0] 10 25 3 5" xfId="38305" xr:uid="{1AAFA585-810F-4E2F-8EC3-9B626BCB9539}"/>
    <cellStyle name="Comma [0] 10 25 3 6" xfId="43674" xr:uid="{D6B78344-663F-42EF-A309-85D75224480A}"/>
    <cellStyle name="Comma [0] 10 25 3 7" xfId="49046" xr:uid="{4E3D855D-20BE-4B26-BDF2-0F59D3FEDC56}"/>
    <cellStyle name="Comma [0] 10 25 3 8" xfId="54426" xr:uid="{DB45ECFA-1D2A-4D97-8C88-B6C7723C25F4}"/>
    <cellStyle name="Comma [0] 10 25 3 9" xfId="16761" xr:uid="{8DB6E8F0-B3F4-42AA-83ED-8B950E2072A0}"/>
    <cellStyle name="Comma [0] 10 26" xfId="87" xr:uid="{59FF0F96-1168-4AD6-9694-DE167FCD9B5C}"/>
    <cellStyle name="Comma [0] 10 26 2" xfId="5374" xr:uid="{2A9B4E2D-E1D5-4CCC-9D51-4FF255AB1082}"/>
    <cellStyle name="Comma [0] 10 26 2 10" xfId="52557" xr:uid="{C269AF99-A8A0-40A3-AB5E-FC0564DBD6D1}"/>
    <cellStyle name="Comma [0] 10 26 2 11" xfId="13201" xr:uid="{A6A1C97A-2061-42AB-B9B7-882E49CA8E7D}"/>
    <cellStyle name="Comma [0] 10 26 2 12" xfId="58052" xr:uid="{BDCD04FE-1757-40EC-B67B-292AEFC2A0FB}"/>
    <cellStyle name="Comma [0] 10 26 2 13" xfId="7591" xr:uid="{7DA9F6E6-1A17-40FB-BE45-D687B74DFCD5}"/>
    <cellStyle name="Comma [0] 10 26 2 2" xfId="11152" xr:uid="{0B4A584F-D982-46E4-8C54-B2C6B8276A63}"/>
    <cellStyle name="Comma [0] 10 26 2 2 2" xfId="23818" xr:uid="{0E3E1915-2400-4DC6-AB79-FD47D82AFA00}"/>
    <cellStyle name="Comma [0] 10 26 2 2 3" xfId="29192" xr:uid="{7DE3C77D-0CC5-49B7-82E4-6EA84DFDB8CC}"/>
    <cellStyle name="Comma [0] 10 26 2 2 4" xfId="34610" xr:uid="{0A6B5CAB-62EB-4715-88AE-5D562563C83A}"/>
    <cellStyle name="Comma [0] 10 26 2 2 5" xfId="39995" xr:uid="{5E316F52-814E-4D56-A15B-F67495E6DEA8}"/>
    <cellStyle name="Comma [0] 10 26 2 2 6" xfId="45364" xr:uid="{633ACBF4-FFF3-4AF0-BC19-F89DFC14241B}"/>
    <cellStyle name="Comma [0] 10 26 2 2 7" xfId="50736" xr:uid="{9C82A855-CCBE-4214-9973-A1D84261F0C0}"/>
    <cellStyle name="Comma [0] 10 26 2 2 8" xfId="56116" xr:uid="{7F8B9AD5-F573-413D-BCEF-D4F7E770945E}"/>
    <cellStyle name="Comma [0] 10 26 2 2 9" xfId="18452" xr:uid="{1CA2C665-3588-4B40-9428-2D885E7F6667}"/>
    <cellStyle name="Comma [0] 10 26 2 3" xfId="14892" xr:uid="{2CBDDC92-FE2C-4E1F-9D28-BA1EA49D735C}"/>
    <cellStyle name="Comma [0] 10 26 2 4" xfId="20259" xr:uid="{0F31C333-DB3A-4155-BDE6-4327892EA587}"/>
    <cellStyle name="Comma [0] 10 26 2 5" xfId="25633" xr:uid="{6B3FC0AE-FC8E-4E13-B071-3EFCF22FA05A}"/>
    <cellStyle name="Comma [0] 10 26 2 6" xfId="31051" xr:uid="{DA2F35BE-9D0A-4A81-B8EC-739FA73FA003}"/>
    <cellStyle name="Comma [0] 10 26 2 7" xfId="36436" xr:uid="{012B8361-7E65-47AB-8D33-C12DF65DEC96}"/>
    <cellStyle name="Comma [0] 10 26 2 8" xfId="41805" xr:uid="{A37ED96E-8A77-4520-AD9F-4B45C700FE36}"/>
    <cellStyle name="Comma [0] 10 26 2 9" xfId="47177" xr:uid="{5B3E705F-C553-46C8-B894-65A710FB8DE6}"/>
    <cellStyle name="Comma [0] 10 26 3" xfId="9462" xr:uid="{7F352B61-711C-47F3-982B-0A4198AF8ABB}"/>
    <cellStyle name="Comma [0] 10 26 3 2" xfId="22129" xr:uid="{E7D5CFA6-2858-49E1-9435-D93D6AD070E1}"/>
    <cellStyle name="Comma [0] 10 26 3 3" xfId="27503" xr:uid="{1C5FA92E-CD8B-4491-9DB7-5646746EF9F3}"/>
    <cellStyle name="Comma [0] 10 26 3 4" xfId="32921" xr:uid="{41D41DC9-A26C-4779-9CC6-D2873039DBEA}"/>
    <cellStyle name="Comma [0] 10 26 3 5" xfId="38306" xr:uid="{06270494-86E5-4DB4-8E6A-EA6FE0773B67}"/>
    <cellStyle name="Comma [0] 10 26 3 6" xfId="43675" xr:uid="{829C93EF-D45D-4053-9458-07FD1E879C06}"/>
    <cellStyle name="Comma [0] 10 26 3 7" xfId="49047" xr:uid="{69057A2F-08A5-4B9C-8C41-50845532C3F4}"/>
    <cellStyle name="Comma [0] 10 26 3 8" xfId="54427" xr:uid="{0F00F4E7-BBF0-4D9A-BDD6-3A6BD0D2695F}"/>
    <cellStyle name="Comma [0] 10 26 3 9" xfId="16762" xr:uid="{74577652-A3BB-495D-9BE5-0A72660AD46E}"/>
    <cellStyle name="Comma [0] 10 27" xfId="88" xr:uid="{FBE8CAC7-17EC-4129-9776-C474987A4E13}"/>
    <cellStyle name="Comma [0] 10 27 2" xfId="5375" xr:uid="{E33A71EC-C704-4772-B400-CB648B31B0C0}"/>
    <cellStyle name="Comma [0] 10 27 2 10" xfId="52558" xr:uid="{E82F90BB-BD84-4141-9779-FFE9FC53C1DC}"/>
    <cellStyle name="Comma [0] 10 27 2 11" xfId="13202" xr:uid="{5793F204-7D62-4D7D-8954-404975576636}"/>
    <cellStyle name="Comma [0] 10 27 2 12" xfId="58053" xr:uid="{B397FF09-B282-4D75-9F06-13F798B76AEF}"/>
    <cellStyle name="Comma [0] 10 27 2 13" xfId="7592" xr:uid="{3D97B4BC-F026-496E-A4AF-326861DD8F14}"/>
    <cellStyle name="Comma [0] 10 27 2 2" xfId="11153" xr:uid="{CAA4C62C-0F2B-4BED-A2C5-391F8F0BA4E1}"/>
    <cellStyle name="Comma [0] 10 27 2 2 2" xfId="23819" xr:uid="{ADB9B0EA-665D-44C1-A8C3-FED343C3C984}"/>
    <cellStyle name="Comma [0] 10 27 2 2 3" xfId="29193" xr:uid="{1D87E3ED-A6B5-476E-9190-7D14B57F1A01}"/>
    <cellStyle name="Comma [0] 10 27 2 2 4" xfId="34611" xr:uid="{80838638-7736-40D3-8E53-3EFF8FEEF4C5}"/>
    <cellStyle name="Comma [0] 10 27 2 2 5" xfId="39996" xr:uid="{FED49D40-8373-44F3-9E3E-31B5B635604F}"/>
    <cellStyle name="Comma [0] 10 27 2 2 6" xfId="45365" xr:uid="{08BC9D18-2C1B-48A7-9643-FBD90F77C84E}"/>
    <cellStyle name="Comma [0] 10 27 2 2 7" xfId="50737" xr:uid="{644B982B-0D53-411B-A0B8-68BE2E82BBF9}"/>
    <cellStyle name="Comma [0] 10 27 2 2 8" xfId="56117" xr:uid="{7D76A045-0E01-4028-B710-7539B44B1538}"/>
    <cellStyle name="Comma [0] 10 27 2 2 9" xfId="18453" xr:uid="{5E92C848-C80B-4A8C-822C-1829BC7C5D35}"/>
    <cellStyle name="Comma [0] 10 27 2 3" xfId="14893" xr:uid="{4810C21E-5301-49F6-9800-359C212100D6}"/>
    <cellStyle name="Comma [0] 10 27 2 4" xfId="20260" xr:uid="{CE264A77-DB9B-424B-8981-2E47C55F5690}"/>
    <cellStyle name="Comma [0] 10 27 2 5" xfId="25634" xr:uid="{2C21D38F-F824-4D43-AA39-D4D3D3496B85}"/>
    <cellStyle name="Comma [0] 10 27 2 6" xfId="31052" xr:uid="{0E57B296-32C6-4633-AC15-85891684E95C}"/>
    <cellStyle name="Comma [0] 10 27 2 7" xfId="36437" xr:uid="{9379E153-CF1E-4F2A-AF35-DD3CAAC40A03}"/>
    <cellStyle name="Comma [0] 10 27 2 8" xfId="41806" xr:uid="{AB773237-1118-40AA-A40F-248024EB2137}"/>
    <cellStyle name="Comma [0] 10 27 2 9" xfId="47178" xr:uid="{60AA59DC-23FB-45EA-9720-EFACFAB2B0FE}"/>
    <cellStyle name="Comma [0] 10 27 3" xfId="9463" xr:uid="{F634E514-5DF4-4DAE-AEE9-2CB41777604E}"/>
    <cellStyle name="Comma [0] 10 27 3 2" xfId="22130" xr:uid="{7BB91D88-556B-470F-BCCF-65432971AC50}"/>
    <cellStyle name="Comma [0] 10 27 3 3" xfId="27504" xr:uid="{80F0122D-7823-4477-AAE2-08E30289CFAA}"/>
    <cellStyle name="Comma [0] 10 27 3 4" xfId="32922" xr:uid="{7D983552-EF93-4065-8D73-6E2D4A22C184}"/>
    <cellStyle name="Comma [0] 10 27 3 5" xfId="38307" xr:uid="{5B4123CF-6E89-43A0-B2F7-A43DD254E3AD}"/>
    <cellStyle name="Comma [0] 10 27 3 6" xfId="43676" xr:uid="{FCD82943-D20C-43D8-800B-04B2079CD930}"/>
    <cellStyle name="Comma [0] 10 27 3 7" xfId="49048" xr:uid="{C0E07843-36B4-4F11-9BB3-738A7AB794E1}"/>
    <cellStyle name="Comma [0] 10 27 3 8" xfId="54428" xr:uid="{FE327E0F-68A7-4D8B-B1FE-A1F5C3564288}"/>
    <cellStyle name="Comma [0] 10 27 3 9" xfId="16763" xr:uid="{F4C97C5B-AF24-4A65-A109-D40485811166}"/>
    <cellStyle name="Comma [0] 10 28" xfId="89" xr:uid="{951B55B5-30AF-435F-B326-0635BB24BB0F}"/>
    <cellStyle name="Comma [0] 10 28 2" xfId="5376" xr:uid="{8E3ECC49-FC2A-4D02-B282-32CC869F6BE1}"/>
    <cellStyle name="Comma [0] 10 28 2 10" xfId="52559" xr:uid="{B95F8899-2755-4EC0-BDE9-F1388CBD3CF1}"/>
    <cellStyle name="Comma [0] 10 28 2 11" xfId="13203" xr:uid="{F27ACAB9-8426-462D-8F46-AE19F9A96AF1}"/>
    <cellStyle name="Comma [0] 10 28 2 12" xfId="58054" xr:uid="{9E5D8968-AB72-424A-90EB-81E2E0525155}"/>
    <cellStyle name="Comma [0] 10 28 2 13" xfId="7593" xr:uid="{3018285C-5ABE-42F7-9F0A-31AA5C8642B8}"/>
    <cellStyle name="Comma [0] 10 28 2 2" xfId="11154" xr:uid="{10C490A1-994D-4431-9E63-0DE548F24A2C}"/>
    <cellStyle name="Comma [0] 10 28 2 2 2" xfId="23820" xr:uid="{4FC6ECB9-E58C-46FE-B2F2-7F215D185A67}"/>
    <cellStyle name="Comma [0] 10 28 2 2 3" xfId="29194" xr:uid="{A3673DC3-FDF8-458E-B7F9-724A5549908B}"/>
    <cellStyle name="Comma [0] 10 28 2 2 4" xfId="34612" xr:uid="{6A446731-CB21-4FE6-920C-795784BAA3E3}"/>
    <cellStyle name="Comma [0] 10 28 2 2 5" xfId="39997" xr:uid="{4AF0A4B5-480A-4B2C-BC48-A805F90733B1}"/>
    <cellStyle name="Comma [0] 10 28 2 2 6" xfId="45366" xr:uid="{51DE7A45-DCFF-44FF-A9AE-4C9D843F7C83}"/>
    <cellStyle name="Comma [0] 10 28 2 2 7" xfId="50738" xr:uid="{BF667F49-DFC1-4104-AA34-377B3D3F42F0}"/>
    <cellStyle name="Comma [0] 10 28 2 2 8" xfId="56118" xr:uid="{1C0729C0-E6E8-4BA3-8F68-715DAD7BA1A5}"/>
    <cellStyle name="Comma [0] 10 28 2 2 9" xfId="18454" xr:uid="{A444EF92-06A6-4F41-ADE0-29A86320E7A9}"/>
    <cellStyle name="Comma [0] 10 28 2 3" xfId="14894" xr:uid="{B9288342-A13C-4C59-99F2-6F5CA3A83495}"/>
    <cellStyle name="Comma [0] 10 28 2 4" xfId="20261" xr:uid="{A741B801-9604-4075-9E6B-B2B65F88CD76}"/>
    <cellStyle name="Comma [0] 10 28 2 5" xfId="25635" xr:uid="{3D5328DB-A2BD-464A-9989-A6378DBAE71B}"/>
    <cellStyle name="Comma [0] 10 28 2 6" xfId="31053" xr:uid="{90D1418C-4AC6-426C-BE13-2E65A8D71E89}"/>
    <cellStyle name="Comma [0] 10 28 2 7" xfId="36438" xr:uid="{B93FB8E5-305D-446A-B8AF-40576CD9C207}"/>
    <cellStyle name="Comma [0] 10 28 2 8" xfId="41807" xr:uid="{3294F804-02E0-44C0-A6C0-9449957F753A}"/>
    <cellStyle name="Comma [0] 10 28 2 9" xfId="47179" xr:uid="{8CE71704-7E81-4383-B0DC-9FCB75C79A1C}"/>
    <cellStyle name="Comma [0] 10 28 3" xfId="9464" xr:uid="{4C94F383-E196-4397-A39D-6C417AFA7F00}"/>
    <cellStyle name="Comma [0] 10 28 3 2" xfId="22131" xr:uid="{0CD2728A-110E-43EC-B051-478A21448672}"/>
    <cellStyle name="Comma [0] 10 28 3 3" xfId="27505" xr:uid="{EB33BA81-0A3B-4325-831B-89CC8F9F89A3}"/>
    <cellStyle name="Comma [0] 10 28 3 4" xfId="32923" xr:uid="{A5FE7950-AB0D-47CA-964D-22AAC65AEA22}"/>
    <cellStyle name="Comma [0] 10 28 3 5" xfId="38308" xr:uid="{0F2A250A-D72E-478E-BDEF-E20CAEE2753D}"/>
    <cellStyle name="Comma [0] 10 28 3 6" xfId="43677" xr:uid="{6C305E75-C9EA-4BBA-B229-B16068A35FA7}"/>
    <cellStyle name="Comma [0] 10 28 3 7" xfId="49049" xr:uid="{A1C5B5DF-8EC8-4D88-88E1-3A543360100B}"/>
    <cellStyle name="Comma [0] 10 28 3 8" xfId="54429" xr:uid="{912BCD84-685A-4C0F-89A5-AB1C192C7018}"/>
    <cellStyle name="Comma [0] 10 28 3 9" xfId="16764" xr:uid="{5ED97B0F-0A59-4C6B-B232-443A55E332C1}"/>
    <cellStyle name="Comma [0] 10 29" xfId="90" xr:uid="{4476BEAE-B273-4C40-B3F0-4A9BF40FC8D7}"/>
    <cellStyle name="Comma [0] 10 29 2" xfId="5377" xr:uid="{BA235113-81F1-4CAA-9FEB-F41E8A780356}"/>
    <cellStyle name="Comma [0] 10 29 2 10" xfId="52560" xr:uid="{EE55EC52-BD16-46A5-8DE0-0E20EB92C0F3}"/>
    <cellStyle name="Comma [0] 10 29 2 11" xfId="13204" xr:uid="{44FF3DAA-6133-4741-A923-A9875628BE1B}"/>
    <cellStyle name="Comma [0] 10 29 2 12" xfId="58055" xr:uid="{65A2F5A2-B026-470F-817B-32883D00C425}"/>
    <cellStyle name="Comma [0] 10 29 2 13" xfId="7594" xr:uid="{20083A33-C8F8-439D-9907-ECE34CC3620D}"/>
    <cellStyle name="Comma [0] 10 29 2 2" xfId="11155" xr:uid="{E65A62E6-4225-4662-AC40-AB3F03BFD4AD}"/>
    <cellStyle name="Comma [0] 10 29 2 2 2" xfId="23821" xr:uid="{69A4EBDE-8412-4B45-901B-569853E5DF01}"/>
    <cellStyle name="Comma [0] 10 29 2 2 3" xfId="29195" xr:uid="{4FFA9089-19BD-4B3F-BCA5-C7145E463FC6}"/>
    <cellStyle name="Comma [0] 10 29 2 2 4" xfId="34613" xr:uid="{BB90F96A-10C5-41C9-9D5C-164DCF9B6B4F}"/>
    <cellStyle name="Comma [0] 10 29 2 2 5" xfId="39998" xr:uid="{9947D53D-2861-4996-B48B-65F1BBE2B775}"/>
    <cellStyle name="Comma [0] 10 29 2 2 6" xfId="45367" xr:uid="{A3D4F989-581B-4D10-90EF-D28676DA493D}"/>
    <cellStyle name="Comma [0] 10 29 2 2 7" xfId="50739" xr:uid="{18FBCAFF-B76B-4DF0-AAB3-001FC2F32305}"/>
    <cellStyle name="Comma [0] 10 29 2 2 8" xfId="56119" xr:uid="{B90C1BE7-B6A5-4FD6-AE04-55535F5195D3}"/>
    <cellStyle name="Comma [0] 10 29 2 2 9" xfId="18455" xr:uid="{DC7C90F6-5792-4DF6-A8A9-02BEBBAED33F}"/>
    <cellStyle name="Comma [0] 10 29 2 3" xfId="14895" xr:uid="{C04DA6B0-F35A-4BA8-8BC5-FB8E68D47CA6}"/>
    <cellStyle name="Comma [0] 10 29 2 4" xfId="20262" xr:uid="{E019072B-16A4-46B5-BB72-319D5C94FFD2}"/>
    <cellStyle name="Comma [0] 10 29 2 5" xfId="25636" xr:uid="{476834F3-EE94-49A3-A76B-9ED53B64C760}"/>
    <cellStyle name="Comma [0] 10 29 2 6" xfId="31054" xr:uid="{FC526EB3-1FA7-436C-ACF1-B7D0C3E1E002}"/>
    <cellStyle name="Comma [0] 10 29 2 7" xfId="36439" xr:uid="{84C702F3-1F52-4AB9-AC8A-8258D3112C46}"/>
    <cellStyle name="Comma [0] 10 29 2 8" xfId="41808" xr:uid="{450510D5-4F74-461F-BAF5-AB0954DD054D}"/>
    <cellStyle name="Comma [0] 10 29 2 9" xfId="47180" xr:uid="{1EFC1819-9878-41E3-8E03-8A945CF09CBE}"/>
    <cellStyle name="Comma [0] 10 29 3" xfId="9465" xr:uid="{3DCD3D4E-3046-4505-8D96-0042BACCEDD2}"/>
    <cellStyle name="Comma [0] 10 29 3 2" xfId="22132" xr:uid="{BF322F7E-3FBB-4A76-8F7B-053D50B5452A}"/>
    <cellStyle name="Comma [0] 10 29 3 3" xfId="27506" xr:uid="{4FF00787-6FCE-492E-BBF1-7F5EABC95AE1}"/>
    <cellStyle name="Comma [0] 10 29 3 4" xfId="32924" xr:uid="{443120AA-7A08-4472-BEF0-93DC3EA368D6}"/>
    <cellStyle name="Comma [0] 10 29 3 5" xfId="38309" xr:uid="{1A22C65C-C214-49D6-AECC-289D03AA30AF}"/>
    <cellStyle name="Comma [0] 10 29 3 6" xfId="43678" xr:uid="{936BAAA2-9811-47AA-8E29-84BF1C571AB8}"/>
    <cellStyle name="Comma [0] 10 29 3 7" xfId="49050" xr:uid="{0D761351-5ADA-4562-9BC7-CA22FCAB2CCA}"/>
    <cellStyle name="Comma [0] 10 29 3 8" xfId="54430" xr:uid="{F51B294A-B55E-467C-B2BB-81A7AD55BC9A}"/>
    <cellStyle name="Comma [0] 10 29 3 9" xfId="16765" xr:uid="{49B8E19B-8540-4150-9351-59AA7CBF6E28}"/>
    <cellStyle name="Comma [0] 10 3" xfId="91" xr:uid="{F9E43AC4-CD4B-42D5-B5F9-9CED0A4427AB}"/>
    <cellStyle name="Comma [0] 10 3 2" xfId="5097" xr:uid="{8125FDEC-C262-48D8-8B3D-E0DF804FDF13}"/>
    <cellStyle name="Comma [0] 10 3 2 10" xfId="52561" xr:uid="{82C7D8D8-5106-49B7-8A09-BB274B166718}"/>
    <cellStyle name="Comma [0] 10 3 2 11" xfId="13154" xr:uid="{6926AAB1-66F6-409E-B109-76D1881170C3}"/>
    <cellStyle name="Comma [0] 10 3 2 12" xfId="7595" xr:uid="{B9924AB8-519C-4A6E-AA0E-04B46BC1F1F3}"/>
    <cellStyle name="Comma [0] 10 3 2 2" xfId="11156" xr:uid="{F3C06D1A-948F-4856-AA3F-F1556DC32988}"/>
    <cellStyle name="Comma [0] 10 3 2 2 2" xfId="23822" xr:uid="{1BDCB5B5-B101-4904-BC3A-EF5DBA218BCB}"/>
    <cellStyle name="Comma [0] 10 3 2 2 3" xfId="29196" xr:uid="{C3CAC075-7F88-4329-AE1F-EB9489BDCD9A}"/>
    <cellStyle name="Comma [0] 10 3 2 2 4" xfId="34614" xr:uid="{819A6CAC-BB2F-405F-A8A0-5AC93799F119}"/>
    <cellStyle name="Comma [0] 10 3 2 2 5" xfId="39999" xr:uid="{363AD6AD-3BD5-4628-AC8A-D34BEB703F1C}"/>
    <cellStyle name="Comma [0] 10 3 2 2 6" xfId="45368" xr:uid="{A9840513-3C98-41D9-8993-2FDCA2428DAC}"/>
    <cellStyle name="Comma [0] 10 3 2 2 7" xfId="50740" xr:uid="{BBFBC821-254D-40CA-A86B-6FAA4FB0CD5D}"/>
    <cellStyle name="Comma [0] 10 3 2 2 8" xfId="56120" xr:uid="{1ED2ED4D-82AF-4124-A32A-419C7E44FA21}"/>
    <cellStyle name="Comma [0] 10 3 2 2 9" xfId="18456" xr:uid="{F8C93A37-F10C-4E6A-BDA3-84D565163F83}"/>
    <cellStyle name="Comma [0] 10 3 2 3" xfId="14896" xr:uid="{1486D89F-2F7C-40E7-9965-63D49976DE45}"/>
    <cellStyle name="Comma [0] 10 3 2 4" xfId="20263" xr:uid="{A8FAC756-78C7-4929-91B5-7C3ABCFFF64A}"/>
    <cellStyle name="Comma [0] 10 3 2 5" xfId="25637" xr:uid="{095CFA0C-CFBB-4842-A92D-CD1764FE8964}"/>
    <cellStyle name="Comma [0] 10 3 2 6" xfId="31055" xr:uid="{FAF499FF-3BA2-4D28-B184-ED71E8D4BE5F}"/>
    <cellStyle name="Comma [0] 10 3 2 7" xfId="36440" xr:uid="{1A5E4C74-60E0-455B-8601-A7A540D1EDD6}"/>
    <cellStyle name="Comma [0] 10 3 2 8" xfId="41809" xr:uid="{847FE038-6E1A-4E0B-B350-A804E80B4004}"/>
    <cellStyle name="Comma [0] 10 3 2 9" xfId="47181" xr:uid="{FC3AB758-E5BD-4C68-B9A2-70540743529F}"/>
    <cellStyle name="Comma [0] 10 3 3" xfId="5378" xr:uid="{BE1E023C-432C-41BA-AB75-63DA4CA99673}"/>
    <cellStyle name="Comma [0] 10 3 3 10" xfId="13205" xr:uid="{66643FCC-8B6C-4EDF-AC97-7BE36AB921A8}"/>
    <cellStyle name="Comma [0] 10 3 3 11" xfId="58056" xr:uid="{677F15FD-0A97-4958-B73A-F1B9080FE797}"/>
    <cellStyle name="Comma [0] 10 3 3 12" xfId="9466" xr:uid="{C8EACF0B-9AA1-41CE-AF23-95FA50D4B85D}"/>
    <cellStyle name="Comma [0] 10 3 3 2" xfId="16766" xr:uid="{07822356-5128-44AE-8F93-21B3AE09EFD7}"/>
    <cellStyle name="Comma [0] 10 3 3 3" xfId="22133" xr:uid="{5F0A3126-8D4A-400D-9D7B-BD5E558FB4D5}"/>
    <cellStyle name="Comma [0] 10 3 3 4" xfId="27507" xr:uid="{2CB30650-E661-4974-BF0E-8CA32A476BBF}"/>
    <cellStyle name="Comma [0] 10 3 3 5" xfId="32925" xr:uid="{D35C8592-2165-4A68-B03B-8E3EE2BCA126}"/>
    <cellStyle name="Comma [0] 10 3 3 6" xfId="38310" xr:uid="{D167F080-CADE-41BC-961C-B5860920F629}"/>
    <cellStyle name="Comma [0] 10 3 3 7" xfId="43679" xr:uid="{40A71CB9-F1D8-4024-A20B-CAC33B2A9278}"/>
    <cellStyle name="Comma [0] 10 3 3 8" xfId="49051" xr:uid="{4EACC1B1-2B68-4D03-BFD5-9A61EC047CE1}"/>
    <cellStyle name="Comma [0] 10 3 3 9" xfId="54431" xr:uid="{75FDD024-7E43-4CCA-9FDF-4E369A074F40}"/>
    <cellStyle name="Comma [0] 10 30" xfId="92" xr:uid="{931F22E3-1C01-435F-B6BD-EE076733BD71}"/>
    <cellStyle name="Comma [0] 10 30 2" xfId="5379" xr:uid="{4CB434FD-D17A-4280-A23A-EC6E4887458F}"/>
    <cellStyle name="Comma [0] 10 30 2 10" xfId="52562" xr:uid="{AA07045F-AE1B-445C-ACB2-302F118400D5}"/>
    <cellStyle name="Comma [0] 10 30 2 11" xfId="13206" xr:uid="{015AE6D7-6377-40AF-98F3-C8ABF26C4223}"/>
    <cellStyle name="Comma [0] 10 30 2 12" xfId="58057" xr:uid="{5C48ACFF-F614-4943-B368-10C5F6B87455}"/>
    <cellStyle name="Comma [0] 10 30 2 13" xfId="7596" xr:uid="{745B2700-7AC6-4081-BF7E-A8669B201341}"/>
    <cellStyle name="Comma [0] 10 30 2 2" xfId="11157" xr:uid="{D28625FC-611F-4F0D-B5B6-BDCAFED8DDEA}"/>
    <cellStyle name="Comma [0] 10 30 2 2 2" xfId="23823" xr:uid="{666DFD1B-7CED-4980-AC0D-4ECE0425802B}"/>
    <cellStyle name="Comma [0] 10 30 2 2 3" xfId="29197" xr:uid="{8DABE46E-31F8-405A-A2DE-B714FFFB8359}"/>
    <cellStyle name="Comma [0] 10 30 2 2 4" xfId="34615" xr:uid="{4348D089-9E31-40BD-9B4D-CC225FD46CFE}"/>
    <cellStyle name="Comma [0] 10 30 2 2 5" xfId="40000" xr:uid="{11F0871B-EDD0-4DC3-A37B-C074C8C678AF}"/>
    <cellStyle name="Comma [0] 10 30 2 2 6" xfId="45369" xr:uid="{90932E8F-A4F8-4172-9C09-99E7FC65A488}"/>
    <cellStyle name="Comma [0] 10 30 2 2 7" xfId="50741" xr:uid="{14B75B14-94A2-408E-AC6D-B03CD03AA705}"/>
    <cellStyle name="Comma [0] 10 30 2 2 8" xfId="56121" xr:uid="{5C054C03-26B1-43D2-8DE3-D0D8D9A3B7CD}"/>
    <cellStyle name="Comma [0] 10 30 2 2 9" xfId="18457" xr:uid="{564A4170-1E3D-48F8-A6E2-71B44198D73D}"/>
    <cellStyle name="Comma [0] 10 30 2 3" xfId="14897" xr:uid="{4EC71B0D-B66D-4DB5-8A2C-771BA3B7AC46}"/>
    <cellStyle name="Comma [0] 10 30 2 4" xfId="20264" xr:uid="{F22128E9-D45E-4592-8C9C-F3B5B7004C9C}"/>
    <cellStyle name="Comma [0] 10 30 2 5" xfId="25638" xr:uid="{DD8AA129-0F34-4FB6-8AB8-695AEB0E6144}"/>
    <cellStyle name="Comma [0] 10 30 2 6" xfId="31056" xr:uid="{6570964E-A6EC-4A34-93FE-D7BDDEF88882}"/>
    <cellStyle name="Comma [0] 10 30 2 7" xfId="36441" xr:uid="{9F72E739-D621-4AF7-AB20-100988207FC9}"/>
    <cellStyle name="Comma [0] 10 30 2 8" xfId="41810" xr:uid="{DB39D455-E9AE-4CBD-845A-B3AAB0DA7C00}"/>
    <cellStyle name="Comma [0] 10 30 2 9" xfId="47182" xr:uid="{DE4329DF-4781-4164-83BB-282EFAB5917D}"/>
    <cellStyle name="Comma [0] 10 30 3" xfId="9467" xr:uid="{D1862551-8566-46F9-AF24-9B893647D6AC}"/>
    <cellStyle name="Comma [0] 10 30 3 2" xfId="22134" xr:uid="{A2A653AD-7E60-4B7E-8441-F8C740C585B9}"/>
    <cellStyle name="Comma [0] 10 30 3 3" xfId="27508" xr:uid="{3D2EAEAB-9A14-436B-9EE6-0A23B9CDE893}"/>
    <cellStyle name="Comma [0] 10 30 3 4" xfId="32926" xr:uid="{0CE4E199-EEFE-4574-9F7C-16FBB49355D6}"/>
    <cellStyle name="Comma [0] 10 30 3 5" xfId="38311" xr:uid="{97299343-FFFF-4AA4-97D9-40C290CDADB7}"/>
    <cellStyle name="Comma [0] 10 30 3 6" xfId="43680" xr:uid="{89A4D409-594C-42EC-B6EE-84463200EF01}"/>
    <cellStyle name="Comma [0] 10 30 3 7" xfId="49052" xr:uid="{581EC585-58BA-42E1-8F67-862C159D6004}"/>
    <cellStyle name="Comma [0] 10 30 3 8" xfId="54432" xr:uid="{28E6D969-972A-4869-A366-31925CD4AA06}"/>
    <cellStyle name="Comma [0] 10 30 3 9" xfId="16767" xr:uid="{35E2E0AE-5B8A-4A44-8DE5-6E7C76D0C180}"/>
    <cellStyle name="Comma [0] 10 31" xfId="93" xr:uid="{F357D83D-D4E9-46AC-9910-B09FAB92A727}"/>
    <cellStyle name="Comma [0] 10 31 2" xfId="5380" xr:uid="{31EDC4A9-9A8D-4282-B165-51C66ACFBB21}"/>
    <cellStyle name="Comma [0] 10 31 2 10" xfId="52563" xr:uid="{D45EE6D6-6A26-4FB0-948F-50B252C8AD87}"/>
    <cellStyle name="Comma [0] 10 31 2 11" xfId="13207" xr:uid="{084972E4-B209-4074-8C16-92304920759F}"/>
    <cellStyle name="Comma [0] 10 31 2 12" xfId="58058" xr:uid="{21F2C3BC-F685-4A35-847B-20A308C2CD3F}"/>
    <cellStyle name="Comma [0] 10 31 2 13" xfId="7597" xr:uid="{48ECBB5C-1D26-4D68-BBA0-CBDB26FA3863}"/>
    <cellStyle name="Comma [0] 10 31 2 2" xfId="11158" xr:uid="{DAF12700-BD7F-43CD-B82A-C11F703E032C}"/>
    <cellStyle name="Comma [0] 10 31 2 2 2" xfId="23824" xr:uid="{C5560513-4D78-49E5-B124-70CE35C19193}"/>
    <cellStyle name="Comma [0] 10 31 2 2 3" xfId="29198" xr:uid="{907F788D-7BE5-4F0B-A71D-098DCAE1BD08}"/>
    <cellStyle name="Comma [0] 10 31 2 2 4" xfId="34616" xr:uid="{7BA24B66-81CD-4601-966E-31A269B240F6}"/>
    <cellStyle name="Comma [0] 10 31 2 2 5" xfId="40001" xr:uid="{EEFDF8A4-5B0C-4A66-8B5E-6A6C8E719D19}"/>
    <cellStyle name="Comma [0] 10 31 2 2 6" xfId="45370" xr:uid="{6E93F898-DF5A-44FB-856E-6696AFB4D653}"/>
    <cellStyle name="Comma [0] 10 31 2 2 7" xfId="50742" xr:uid="{4DC51672-3D44-4192-A5A9-AB774557A6F7}"/>
    <cellStyle name="Comma [0] 10 31 2 2 8" xfId="56122" xr:uid="{1EF32433-2200-4C0E-9DB7-CE2ED08F32F8}"/>
    <cellStyle name="Comma [0] 10 31 2 2 9" xfId="18458" xr:uid="{F441F83A-3B99-40B3-BF79-BB7BCAB4F666}"/>
    <cellStyle name="Comma [0] 10 31 2 3" xfId="14898" xr:uid="{E99CC813-6EBB-47C5-B3FB-D5BADA657006}"/>
    <cellStyle name="Comma [0] 10 31 2 4" xfId="20265" xr:uid="{3AD8F0F4-706C-45A1-B79B-445531FFFE65}"/>
    <cellStyle name="Comma [0] 10 31 2 5" xfId="25639" xr:uid="{6F2C4109-A474-49B6-BA3B-67FBEC8F6D98}"/>
    <cellStyle name="Comma [0] 10 31 2 6" xfId="31057" xr:uid="{F87D84CF-9DD1-47C2-8E8F-4AE6B5D626B4}"/>
    <cellStyle name="Comma [0] 10 31 2 7" xfId="36442" xr:uid="{FB5E9D18-9F0F-4646-9856-3557DCCE225A}"/>
    <cellStyle name="Comma [0] 10 31 2 8" xfId="41811" xr:uid="{C0B7C7B2-48BC-45F2-9307-2AE582E09D73}"/>
    <cellStyle name="Comma [0] 10 31 2 9" xfId="47183" xr:uid="{5C9506CA-3EDB-475A-9A10-AFACDA8A4865}"/>
    <cellStyle name="Comma [0] 10 31 3" xfId="9468" xr:uid="{28F307B0-32A4-42E6-86C2-EF982BAAD683}"/>
    <cellStyle name="Comma [0] 10 31 3 2" xfId="22135" xr:uid="{D99CB0F8-2795-4A9A-AD96-2618CDF3EA29}"/>
    <cellStyle name="Comma [0] 10 31 3 3" xfId="27509" xr:uid="{F9CD0E8E-7EC1-4C6A-8F88-47ACBDFA626F}"/>
    <cellStyle name="Comma [0] 10 31 3 4" xfId="32927" xr:uid="{FD3989C4-7FA0-4D8C-86AC-1C91AD02BC43}"/>
    <cellStyle name="Comma [0] 10 31 3 5" xfId="38312" xr:uid="{0C4B7F6C-5A3D-4919-8509-5D5A5591A70D}"/>
    <cellStyle name="Comma [0] 10 31 3 6" xfId="43681" xr:uid="{36490BD5-ED84-4840-88B9-A2701D32EBFF}"/>
    <cellStyle name="Comma [0] 10 31 3 7" xfId="49053" xr:uid="{86D3CF01-A5BF-4F9E-8937-ED41D4EC4017}"/>
    <cellStyle name="Comma [0] 10 31 3 8" xfId="54433" xr:uid="{9C8771C4-1BB7-4FD9-8877-D668D9FEB564}"/>
    <cellStyle name="Comma [0] 10 31 3 9" xfId="16768" xr:uid="{7A30E3A4-4F2E-4684-83C6-F2B9BB3BE9D4}"/>
    <cellStyle name="Comma [0] 10 32" xfId="94" xr:uid="{3D752943-0726-4A6B-9813-2EB8C2C00339}"/>
    <cellStyle name="Comma [0] 10 32 2" xfId="5381" xr:uid="{87FE8673-4DED-4C53-84DB-AF3949500928}"/>
    <cellStyle name="Comma [0] 10 32 2 10" xfId="52564" xr:uid="{68A36C83-4354-426D-89E0-0DC6DB42AF91}"/>
    <cellStyle name="Comma [0] 10 32 2 11" xfId="13208" xr:uid="{C3A7D9C0-0108-427B-87D7-538D89FF46EE}"/>
    <cellStyle name="Comma [0] 10 32 2 12" xfId="58059" xr:uid="{A66A2209-F0BE-454B-B104-42FAD3863E6C}"/>
    <cellStyle name="Comma [0] 10 32 2 13" xfId="7598" xr:uid="{2EBF2611-C8A8-4284-8254-158195FFCE4C}"/>
    <cellStyle name="Comma [0] 10 32 2 2" xfId="11159" xr:uid="{3E23C543-C425-4416-8C80-FAC6A6CFBDE6}"/>
    <cellStyle name="Comma [0] 10 32 2 2 2" xfId="23825" xr:uid="{46932B7C-9254-47DB-9447-94C57A998F90}"/>
    <cellStyle name="Comma [0] 10 32 2 2 3" xfId="29199" xr:uid="{0F2385D2-1F6F-4EF9-8DED-E91621A3A226}"/>
    <cellStyle name="Comma [0] 10 32 2 2 4" xfId="34617" xr:uid="{C8EB6CE9-BB54-4333-B95A-109306882EE0}"/>
    <cellStyle name="Comma [0] 10 32 2 2 5" xfId="40002" xr:uid="{CA50DCA8-2AFC-4E2D-A602-031B8BDF2A68}"/>
    <cellStyle name="Comma [0] 10 32 2 2 6" xfId="45371" xr:uid="{9FCA37A4-7FE2-46FE-AF68-CB0EEC0ED7F6}"/>
    <cellStyle name="Comma [0] 10 32 2 2 7" xfId="50743" xr:uid="{96F74631-659D-4801-91EF-6EEB218651F5}"/>
    <cellStyle name="Comma [0] 10 32 2 2 8" xfId="56123" xr:uid="{625C3B25-05FD-40C6-BECF-E1D3A26C28AD}"/>
    <cellStyle name="Comma [0] 10 32 2 2 9" xfId="18459" xr:uid="{74B7A92A-70CD-4DE0-9960-D3077F4C2093}"/>
    <cellStyle name="Comma [0] 10 32 2 3" xfId="14899" xr:uid="{2E65C53F-D04D-44B7-B9DB-8CA11FA47F21}"/>
    <cellStyle name="Comma [0] 10 32 2 4" xfId="20266" xr:uid="{3C0B255C-5DCC-484D-8249-CF718F94049C}"/>
    <cellStyle name="Comma [0] 10 32 2 5" xfId="25640" xr:uid="{870EA9B7-8185-482A-99F1-26F2A7ACEEEB}"/>
    <cellStyle name="Comma [0] 10 32 2 6" xfId="31058" xr:uid="{DE0D946F-64B0-4FF9-B9DA-24500A9230F6}"/>
    <cellStyle name="Comma [0] 10 32 2 7" xfId="36443" xr:uid="{6AC9CF94-F0EB-4DB6-8755-CC2A7B4190AF}"/>
    <cellStyle name="Comma [0] 10 32 2 8" xfId="41812" xr:uid="{1BBA3624-43D5-4001-BBF1-3A7BF698BE01}"/>
    <cellStyle name="Comma [0] 10 32 2 9" xfId="47184" xr:uid="{E80EF3A8-667E-4450-B7F4-1A2B614A8A66}"/>
    <cellStyle name="Comma [0] 10 32 3" xfId="9469" xr:uid="{3BDF9ED0-8677-4CDC-84BA-B2C823823551}"/>
    <cellStyle name="Comma [0] 10 32 3 2" xfId="22136" xr:uid="{93E159D2-96A5-456D-AEAD-70C3CFDB6B62}"/>
    <cellStyle name="Comma [0] 10 32 3 3" xfId="27510" xr:uid="{4A04F005-03F7-4248-A3D7-F3290FE19B24}"/>
    <cellStyle name="Comma [0] 10 32 3 4" xfId="32928" xr:uid="{3FECD991-36E5-4FFD-8DFF-182189C7A993}"/>
    <cellStyle name="Comma [0] 10 32 3 5" xfId="38313" xr:uid="{323DD150-D687-463B-903A-78CB73B8BBA5}"/>
    <cellStyle name="Comma [0] 10 32 3 6" xfId="43682" xr:uid="{FA23DEB5-74D4-4E23-8BD8-3796479270B7}"/>
    <cellStyle name="Comma [0] 10 32 3 7" xfId="49054" xr:uid="{616EEAB4-7E40-481D-9AF9-0BC3791BC204}"/>
    <cellStyle name="Comma [0] 10 32 3 8" xfId="54434" xr:uid="{A33653F6-1B71-4D38-A6CB-DA4BA15800D2}"/>
    <cellStyle name="Comma [0] 10 32 3 9" xfId="16769" xr:uid="{577A2A6D-2A77-46B3-B0CD-FD0A3C31D837}"/>
    <cellStyle name="Comma [0] 10 33" xfId="95" xr:uid="{D5B63E79-20D0-421C-932A-DAB143050DF1}"/>
    <cellStyle name="Comma [0] 10 33 2" xfId="5382" xr:uid="{1C92FED3-BAFC-4F99-8588-D7B3D71563E9}"/>
    <cellStyle name="Comma [0] 10 33 2 10" xfId="52565" xr:uid="{6C70251F-C51B-44D6-804A-C29E5E80DCA9}"/>
    <cellStyle name="Comma [0] 10 33 2 11" xfId="13209" xr:uid="{CC1B5781-DA84-4034-90C5-4FE75BC26535}"/>
    <cellStyle name="Comma [0] 10 33 2 12" xfId="58060" xr:uid="{08078540-A4C3-4705-B3AE-A3DC9EDE19E3}"/>
    <cellStyle name="Comma [0] 10 33 2 13" xfId="7599" xr:uid="{24671E56-26E4-4E0C-A6B2-0D034D22D42B}"/>
    <cellStyle name="Comma [0] 10 33 2 2" xfId="11160" xr:uid="{B58909CE-802B-4B58-A7AA-63F0DDD0A9CC}"/>
    <cellStyle name="Comma [0] 10 33 2 2 2" xfId="23826" xr:uid="{B9E715B8-2A4A-4A0C-AF45-5BFF9D7AA778}"/>
    <cellStyle name="Comma [0] 10 33 2 2 3" xfId="29200" xr:uid="{2ECA3F28-860A-4AAB-98CD-12B26CF4FE5D}"/>
    <cellStyle name="Comma [0] 10 33 2 2 4" xfId="34618" xr:uid="{2BBF7F68-4F07-4724-9BB2-C83D66A47D59}"/>
    <cellStyle name="Comma [0] 10 33 2 2 5" xfId="40003" xr:uid="{0ED210A4-155C-4921-AFA5-2E6CD8067330}"/>
    <cellStyle name="Comma [0] 10 33 2 2 6" xfId="45372" xr:uid="{BB0098C2-C480-4F50-A317-7E3A479280B3}"/>
    <cellStyle name="Comma [0] 10 33 2 2 7" xfId="50744" xr:uid="{6EADE3D8-5113-4685-B898-2B5AD4E5DEFB}"/>
    <cellStyle name="Comma [0] 10 33 2 2 8" xfId="56124" xr:uid="{AA92B69D-EA21-4F51-89D0-A57C0DB2D72F}"/>
    <cellStyle name="Comma [0] 10 33 2 2 9" xfId="18460" xr:uid="{424FC5B4-CE27-4A50-9AF9-BD7A4AFFE3BF}"/>
    <cellStyle name="Comma [0] 10 33 2 3" xfId="14900" xr:uid="{E416C26D-94DC-462F-B245-6DC6F076E682}"/>
    <cellStyle name="Comma [0] 10 33 2 4" xfId="20267" xr:uid="{60060879-E457-49E5-94EB-AF8B55D217D5}"/>
    <cellStyle name="Comma [0] 10 33 2 5" xfId="25641" xr:uid="{AA0694BC-8BE1-42C0-983B-64881BAA3C67}"/>
    <cellStyle name="Comma [0] 10 33 2 6" xfId="31059" xr:uid="{A5C0D803-9E97-4454-9C00-CF45645804EE}"/>
    <cellStyle name="Comma [0] 10 33 2 7" xfId="36444" xr:uid="{E0B986AD-015B-41A0-BA81-192D0DD057F9}"/>
    <cellStyle name="Comma [0] 10 33 2 8" xfId="41813" xr:uid="{0D9EB7A3-FB71-4F34-8B51-8C8C6EC72204}"/>
    <cellStyle name="Comma [0] 10 33 2 9" xfId="47185" xr:uid="{6E2CA96F-CA14-40B0-851C-DE5D0CB3A17D}"/>
    <cellStyle name="Comma [0] 10 33 3" xfId="9470" xr:uid="{2CFDC954-A1F1-4116-998D-897CC0AF1E63}"/>
    <cellStyle name="Comma [0] 10 33 3 2" xfId="22137" xr:uid="{8A7FE8FF-FF21-4C06-9D8C-53A8563BFE69}"/>
    <cellStyle name="Comma [0] 10 33 3 3" xfId="27511" xr:uid="{93409CAA-35AC-40E2-9723-1212E9D06EE4}"/>
    <cellStyle name="Comma [0] 10 33 3 4" xfId="32929" xr:uid="{0E66C966-BDD8-4AB8-A0E3-D85606FE0DD0}"/>
    <cellStyle name="Comma [0] 10 33 3 5" xfId="38314" xr:uid="{AA707301-12FA-42B5-9296-D8A037C6B0D7}"/>
    <cellStyle name="Comma [0] 10 33 3 6" xfId="43683" xr:uid="{7D5F2193-334B-47FD-BB78-86A5952337E0}"/>
    <cellStyle name="Comma [0] 10 33 3 7" xfId="49055" xr:uid="{48626F66-C7F4-4599-9F2B-4EEC0A7B435D}"/>
    <cellStyle name="Comma [0] 10 33 3 8" xfId="54435" xr:uid="{64770A3C-C42F-48F6-8B82-82F495BEAD83}"/>
    <cellStyle name="Comma [0] 10 33 3 9" xfId="16770" xr:uid="{8E60D749-E357-452E-BBFD-B4838ED53F9F}"/>
    <cellStyle name="Comma [0] 10 34" xfId="96" xr:uid="{ADCBB71E-C390-469C-BC05-371618D8CD1A}"/>
    <cellStyle name="Comma [0] 10 34 2" xfId="5383" xr:uid="{EF5194F7-C694-4F32-A18C-E394828483FD}"/>
    <cellStyle name="Comma [0] 10 34 2 10" xfId="52566" xr:uid="{EE10A527-B03F-4630-947E-8C086AA1F96B}"/>
    <cellStyle name="Comma [0] 10 34 2 11" xfId="13210" xr:uid="{C76B8213-AE8A-4060-86A8-EDB10962E684}"/>
    <cellStyle name="Comma [0] 10 34 2 12" xfId="58061" xr:uid="{2EE9B1DF-EB21-4391-B8B9-927BFAF636DC}"/>
    <cellStyle name="Comma [0] 10 34 2 13" xfId="7600" xr:uid="{C968D64E-9897-40CC-A05C-10FD091C2928}"/>
    <cellStyle name="Comma [0] 10 34 2 2" xfId="11161" xr:uid="{08AA04B1-82E4-4BAD-94F8-736A511F0BF9}"/>
    <cellStyle name="Comma [0] 10 34 2 2 2" xfId="23827" xr:uid="{CCC3F171-9D32-40C6-BA60-652BB82452BA}"/>
    <cellStyle name="Comma [0] 10 34 2 2 3" xfId="29201" xr:uid="{180CD4AE-A03F-4E60-A121-BAEFE83D54FE}"/>
    <cellStyle name="Comma [0] 10 34 2 2 4" xfId="34619" xr:uid="{D1AB2BF0-657F-4638-A293-7FD893BD3F93}"/>
    <cellStyle name="Comma [0] 10 34 2 2 5" xfId="40004" xr:uid="{404FF711-4BE2-4C8B-80E9-04C6EFF22E41}"/>
    <cellStyle name="Comma [0] 10 34 2 2 6" xfId="45373" xr:uid="{37E544F2-676F-4FA1-82A3-A14EE7C1094D}"/>
    <cellStyle name="Comma [0] 10 34 2 2 7" xfId="50745" xr:uid="{F596A648-E14B-4247-8F94-696E22DB02F3}"/>
    <cellStyle name="Comma [0] 10 34 2 2 8" xfId="56125" xr:uid="{08B27CB7-E07F-4691-A4A0-9A02D58D794E}"/>
    <cellStyle name="Comma [0] 10 34 2 2 9" xfId="18461" xr:uid="{82229A40-7F27-48B8-8BD4-5E847E6FAD48}"/>
    <cellStyle name="Comma [0] 10 34 2 3" xfId="14901" xr:uid="{84532B9D-162E-461B-A4AA-65E8D026E4D9}"/>
    <cellStyle name="Comma [0] 10 34 2 4" xfId="20268" xr:uid="{DBF2FE5C-742F-4384-AC04-B8CDD2A6AED9}"/>
    <cellStyle name="Comma [0] 10 34 2 5" xfId="25642" xr:uid="{15003D85-4456-4DC0-846D-02CAEAFD5233}"/>
    <cellStyle name="Comma [0] 10 34 2 6" xfId="31060" xr:uid="{13BB3B3B-6757-41FE-A01D-97FAF6E438CD}"/>
    <cellStyle name="Comma [0] 10 34 2 7" xfId="36445" xr:uid="{EBCC0316-FA5C-4B10-B0B8-362CBCEB75AF}"/>
    <cellStyle name="Comma [0] 10 34 2 8" xfId="41814" xr:uid="{B25B2F7C-8770-4590-B861-F85E508351A0}"/>
    <cellStyle name="Comma [0] 10 34 2 9" xfId="47186" xr:uid="{B8F70088-0DE5-4157-824D-21CD35F2A9DE}"/>
    <cellStyle name="Comma [0] 10 34 3" xfId="9471" xr:uid="{8B41ACDF-575B-4BD3-AE2B-F933EB002160}"/>
    <cellStyle name="Comma [0] 10 34 3 2" xfId="22138" xr:uid="{6D3B88E0-9E1F-4C5E-9BB5-284974EC4394}"/>
    <cellStyle name="Comma [0] 10 34 3 3" xfId="27512" xr:uid="{C3BB1554-B37F-4BCA-B133-88E7AF0A1A76}"/>
    <cellStyle name="Comma [0] 10 34 3 4" xfId="32930" xr:uid="{BC18D43B-715C-476B-9303-1D1B69ECB4FF}"/>
    <cellStyle name="Comma [0] 10 34 3 5" xfId="38315" xr:uid="{40140516-6BE5-49D6-8204-AA49E6BA1C8B}"/>
    <cellStyle name="Comma [0] 10 34 3 6" xfId="43684" xr:uid="{3C13397D-E0F4-4A20-A86C-6060DB0449A8}"/>
    <cellStyle name="Comma [0] 10 34 3 7" xfId="49056" xr:uid="{68546E8D-BF23-44AA-A7D7-1C24FC067EAC}"/>
    <cellStyle name="Comma [0] 10 34 3 8" xfId="54436" xr:uid="{033AEA39-573B-4E59-BB7B-B8E5CB0FF53E}"/>
    <cellStyle name="Comma [0] 10 34 3 9" xfId="16771" xr:uid="{453A3D5D-0084-4357-B9BB-9FD4D18FE13F}"/>
    <cellStyle name="Comma [0] 10 35" xfId="97" xr:uid="{4F2E1C6C-1714-45EF-9B6D-6341366A650A}"/>
    <cellStyle name="Comma [0] 10 35 2" xfId="5384" xr:uid="{EECC38C3-5BC2-4628-8ECA-C77FF5B43A40}"/>
    <cellStyle name="Comma [0] 10 35 2 10" xfId="52567" xr:uid="{04F1FD9F-9352-468E-A7E9-0E83F78F9B18}"/>
    <cellStyle name="Comma [0] 10 35 2 11" xfId="13211" xr:uid="{E1E8B971-3928-46AC-8DBF-8C91CEF73CD8}"/>
    <cellStyle name="Comma [0] 10 35 2 12" xfId="58062" xr:uid="{B04C3368-EF7F-4EB4-AC42-FA04AD21AFF5}"/>
    <cellStyle name="Comma [0] 10 35 2 13" xfId="7601" xr:uid="{4BADDF61-1084-43D2-8B48-07C19FF623F0}"/>
    <cellStyle name="Comma [0] 10 35 2 2" xfId="11162" xr:uid="{6322D862-5128-4F7B-830B-62E9CC1FCBA3}"/>
    <cellStyle name="Comma [0] 10 35 2 2 2" xfId="23828" xr:uid="{21A0E4F3-7231-4D88-9E43-50DEF2B409A1}"/>
    <cellStyle name="Comma [0] 10 35 2 2 3" xfId="29202" xr:uid="{55E10D6F-9272-4D4A-A36E-AE68C083CF47}"/>
    <cellStyle name="Comma [0] 10 35 2 2 4" xfId="34620" xr:uid="{5413BDB3-7F80-4AA6-938E-B4364E173B89}"/>
    <cellStyle name="Comma [0] 10 35 2 2 5" xfId="40005" xr:uid="{1A1526A1-C29A-4A9A-A73D-BC23C456299C}"/>
    <cellStyle name="Comma [0] 10 35 2 2 6" xfId="45374" xr:uid="{7BA78781-2882-4897-B3B7-1B79A07916C6}"/>
    <cellStyle name="Comma [0] 10 35 2 2 7" xfId="50746" xr:uid="{AAE901FB-BC5B-4CC1-8462-9635624B9166}"/>
    <cellStyle name="Comma [0] 10 35 2 2 8" xfId="56126" xr:uid="{B01AB63D-105F-45F6-A0B8-76402DA35692}"/>
    <cellStyle name="Comma [0] 10 35 2 2 9" xfId="18462" xr:uid="{44135C91-CED4-4866-8CF8-F79AE6A8ADE5}"/>
    <cellStyle name="Comma [0] 10 35 2 3" xfId="14902" xr:uid="{B48C4FF1-BBA8-47D1-BE4A-2E77B93435A8}"/>
    <cellStyle name="Comma [0] 10 35 2 4" xfId="20269" xr:uid="{10E28BE5-BF49-45E5-BF40-8A991A53E25B}"/>
    <cellStyle name="Comma [0] 10 35 2 5" xfId="25643" xr:uid="{625D54AE-34C1-40D1-BD45-7B40F5870B5E}"/>
    <cellStyle name="Comma [0] 10 35 2 6" xfId="31061" xr:uid="{D3B1BC55-769D-4352-81A7-0C73B1A97766}"/>
    <cellStyle name="Comma [0] 10 35 2 7" xfId="36446" xr:uid="{5F5C2994-F197-4A2D-99C0-527F8DD3D252}"/>
    <cellStyle name="Comma [0] 10 35 2 8" xfId="41815" xr:uid="{C26FBC6C-A8B4-4C49-952C-6DB6D8EA8C94}"/>
    <cellStyle name="Comma [0] 10 35 2 9" xfId="47187" xr:uid="{6A3D685E-ED60-49DA-B020-D6C502B4883C}"/>
    <cellStyle name="Comma [0] 10 35 3" xfId="9472" xr:uid="{874099F4-1709-4247-897D-E87E05771C7C}"/>
    <cellStyle name="Comma [0] 10 35 3 2" xfId="22139" xr:uid="{602903FF-91FF-4CC1-A4C0-82B964B47B94}"/>
    <cellStyle name="Comma [0] 10 35 3 3" xfId="27513" xr:uid="{2995E8B8-4FAB-4853-A8E2-3512DC3AFA49}"/>
    <cellStyle name="Comma [0] 10 35 3 4" xfId="32931" xr:uid="{3EB6BF32-6BDD-4AAE-835F-B0E68EB66CCC}"/>
    <cellStyle name="Comma [0] 10 35 3 5" xfId="38316" xr:uid="{A6551EAD-1B78-4A53-A53F-0E727A62727F}"/>
    <cellStyle name="Comma [0] 10 35 3 6" xfId="43685" xr:uid="{F2D114A4-FEC8-463D-BCA0-9F6003BF5B0F}"/>
    <cellStyle name="Comma [0] 10 35 3 7" xfId="49057" xr:uid="{DB9C942B-2463-424E-B5F9-250A23DB7045}"/>
    <cellStyle name="Comma [0] 10 35 3 8" xfId="54437" xr:uid="{8B25C942-8EB1-460B-8BFF-C8996B93FD2C}"/>
    <cellStyle name="Comma [0] 10 35 3 9" xfId="16772" xr:uid="{BA7CD679-DBE2-40F7-A57B-5B00E2BBA6AC}"/>
    <cellStyle name="Comma [0] 10 36" xfId="98" xr:uid="{A76E796B-D7B9-428E-A32C-A3E65FE9670C}"/>
    <cellStyle name="Comma [0] 10 36 2" xfId="5385" xr:uid="{F3980E23-4506-48DC-87A3-CC5FDC2619B9}"/>
    <cellStyle name="Comma [0] 10 36 2 10" xfId="52568" xr:uid="{A1630124-2EA7-413A-AA87-24B466838205}"/>
    <cellStyle name="Comma [0] 10 36 2 11" xfId="13212" xr:uid="{A0B02666-5DAC-4067-901C-E1E65224D32A}"/>
    <cellStyle name="Comma [0] 10 36 2 12" xfId="58063" xr:uid="{98416644-D19F-465C-99E1-86F4E24202C5}"/>
    <cellStyle name="Comma [0] 10 36 2 13" xfId="7602" xr:uid="{35978B1C-0CEE-4E63-8C67-A79474BA8846}"/>
    <cellStyle name="Comma [0] 10 36 2 2" xfId="11163" xr:uid="{5214C4D3-72B8-43E0-935C-7A0CB5DFFB2D}"/>
    <cellStyle name="Comma [0] 10 36 2 2 2" xfId="23829" xr:uid="{1B95C6FE-612F-4DF8-BF4F-C5400129DC1C}"/>
    <cellStyle name="Comma [0] 10 36 2 2 3" xfId="29203" xr:uid="{4C0CC1E7-CA26-4376-BFB6-F948B89198D3}"/>
    <cellStyle name="Comma [0] 10 36 2 2 4" xfId="34621" xr:uid="{7AE2F361-C08D-4D57-B8C0-2B32CB60B598}"/>
    <cellStyle name="Comma [0] 10 36 2 2 5" xfId="40006" xr:uid="{6D29FA88-33BF-4A4F-BCEB-635FBFDBA782}"/>
    <cellStyle name="Comma [0] 10 36 2 2 6" xfId="45375" xr:uid="{5E2E1301-1CBD-4E39-BC7A-B9AC65A50650}"/>
    <cellStyle name="Comma [0] 10 36 2 2 7" xfId="50747" xr:uid="{A850EC2B-9ED9-482D-ACFF-7070E134B09E}"/>
    <cellStyle name="Comma [0] 10 36 2 2 8" xfId="56127" xr:uid="{77130834-A6EF-47AA-B68C-69EB7ACA9AE8}"/>
    <cellStyle name="Comma [0] 10 36 2 2 9" xfId="18463" xr:uid="{772E4D0A-5B4D-4248-99A1-B2111E0E1FD5}"/>
    <cellStyle name="Comma [0] 10 36 2 3" xfId="14903" xr:uid="{F1DF637B-BEF7-4A80-B30D-D140D2FFB18C}"/>
    <cellStyle name="Comma [0] 10 36 2 4" xfId="20270" xr:uid="{BC784B74-6A1C-446D-AEA4-000702C23C78}"/>
    <cellStyle name="Comma [0] 10 36 2 5" xfId="25644" xr:uid="{A5450FA7-6E28-48EE-BC04-F496C63E0B4D}"/>
    <cellStyle name="Comma [0] 10 36 2 6" xfId="31062" xr:uid="{CD4E94CC-CF85-4AE7-B2F6-D06B93D6D534}"/>
    <cellStyle name="Comma [0] 10 36 2 7" xfId="36447" xr:uid="{26A649E4-D9AE-4B11-8F09-DAA0365C9E8C}"/>
    <cellStyle name="Comma [0] 10 36 2 8" xfId="41816" xr:uid="{5C8D1BB8-0990-44F3-B701-35A08FED9AF6}"/>
    <cellStyle name="Comma [0] 10 36 2 9" xfId="47188" xr:uid="{8C934C4B-8891-4098-9BAD-8BCA92B6EB9D}"/>
    <cellStyle name="Comma [0] 10 36 3" xfId="9473" xr:uid="{16290D4B-DEA3-4493-932B-F0DF400E894D}"/>
    <cellStyle name="Comma [0] 10 36 3 2" xfId="22140" xr:uid="{59044177-DCF9-49A7-AF5F-019158010EEC}"/>
    <cellStyle name="Comma [0] 10 36 3 3" xfId="27514" xr:uid="{C6031A54-4873-4076-B0D4-5986EF1551F3}"/>
    <cellStyle name="Comma [0] 10 36 3 4" xfId="32932" xr:uid="{3AF7EFB6-67EC-4485-8C60-09DC60001AC9}"/>
    <cellStyle name="Comma [0] 10 36 3 5" xfId="38317" xr:uid="{C6D4072D-88B4-48A9-A911-986181A96C85}"/>
    <cellStyle name="Comma [0] 10 36 3 6" xfId="43686" xr:uid="{437DA129-AA61-4C86-85D4-AFD299A34391}"/>
    <cellStyle name="Comma [0] 10 36 3 7" xfId="49058" xr:uid="{3BB40C70-83D2-41A4-BFB3-8F59692481D2}"/>
    <cellStyle name="Comma [0] 10 36 3 8" xfId="54438" xr:uid="{EA4FB928-6666-446A-AF39-7D985A3DAF88}"/>
    <cellStyle name="Comma [0] 10 36 3 9" xfId="16773" xr:uid="{5CDD8C02-2ADB-4F75-8FC2-D60A744D5ABB}"/>
    <cellStyle name="Comma [0] 10 37" xfId="99" xr:uid="{B24BDE77-5662-498E-8B46-64ACC5C1F84C}"/>
    <cellStyle name="Comma [0] 10 37 2" xfId="5386" xr:uid="{08CB4817-015E-4018-B5EB-E1D74B597072}"/>
    <cellStyle name="Comma [0] 10 37 2 10" xfId="52569" xr:uid="{2DD3E847-2113-47A4-BE41-2F7241CCAAA0}"/>
    <cellStyle name="Comma [0] 10 37 2 11" xfId="13213" xr:uid="{63CA1691-CE31-48F7-BCD6-37A8909E337D}"/>
    <cellStyle name="Comma [0] 10 37 2 12" xfId="58064" xr:uid="{0F6476C2-6A29-4CE7-A4E7-9CF16CD63855}"/>
    <cellStyle name="Comma [0] 10 37 2 13" xfId="7603" xr:uid="{E267DEED-182D-40F5-9080-991282408ED8}"/>
    <cellStyle name="Comma [0] 10 37 2 2" xfId="11164" xr:uid="{791639F4-F9E0-40E1-B4AE-84C2F6CB2699}"/>
    <cellStyle name="Comma [0] 10 37 2 2 2" xfId="23830" xr:uid="{22069FDC-2097-4D6E-B254-634C9193F188}"/>
    <cellStyle name="Comma [0] 10 37 2 2 3" xfId="29204" xr:uid="{1C3EA6A4-1880-431C-AB29-3A7C89C03D4A}"/>
    <cellStyle name="Comma [0] 10 37 2 2 4" xfId="34622" xr:uid="{51FAE216-9B1A-475A-A762-23E0567B7054}"/>
    <cellStyle name="Comma [0] 10 37 2 2 5" xfId="40007" xr:uid="{D971BC9F-0DF2-4862-A8DF-3D29363F1827}"/>
    <cellStyle name="Comma [0] 10 37 2 2 6" xfId="45376" xr:uid="{F1B98660-1FD1-4858-A7E9-78D114E869A0}"/>
    <cellStyle name="Comma [0] 10 37 2 2 7" xfId="50748" xr:uid="{6E00EFB4-6C57-4EEF-8080-87557460B590}"/>
    <cellStyle name="Comma [0] 10 37 2 2 8" xfId="56128" xr:uid="{0F416A49-26E1-4054-991C-9BB976CA4A1E}"/>
    <cellStyle name="Comma [0] 10 37 2 2 9" xfId="18464" xr:uid="{3F525BCC-1838-4EFE-89FB-F0B808C310AD}"/>
    <cellStyle name="Comma [0] 10 37 2 3" xfId="14904" xr:uid="{413F4996-EF3E-437B-B093-9B3659FC555E}"/>
    <cellStyle name="Comma [0] 10 37 2 4" xfId="20271" xr:uid="{43132000-94FF-4315-9CBA-1C83CB84BDA3}"/>
    <cellStyle name="Comma [0] 10 37 2 5" xfId="25645" xr:uid="{7BAFF0E5-99E2-4890-AC81-E48044E0A359}"/>
    <cellStyle name="Comma [0] 10 37 2 6" xfId="31063" xr:uid="{D9A8DA95-BAF9-43F3-9F15-CFC52C5EA746}"/>
    <cellStyle name="Comma [0] 10 37 2 7" xfId="36448" xr:uid="{300FFE3E-3F20-484E-898B-B196A218E362}"/>
    <cellStyle name="Comma [0] 10 37 2 8" xfId="41817" xr:uid="{DC092C2E-5A6A-46B8-B7ED-C16D2F1ACBB9}"/>
    <cellStyle name="Comma [0] 10 37 2 9" xfId="47189" xr:uid="{A6192CD1-8BEA-4619-865C-8B652FBCF2CD}"/>
    <cellStyle name="Comma [0] 10 37 3" xfId="9474" xr:uid="{45665F6F-6058-4639-85AF-FD0BD2AD5411}"/>
    <cellStyle name="Comma [0] 10 37 3 2" xfId="22141" xr:uid="{50E902F0-1D41-413B-BB9F-976CD80AD2F2}"/>
    <cellStyle name="Comma [0] 10 37 3 3" xfId="27515" xr:uid="{0CACE98A-9769-444B-927F-19BC8AD37601}"/>
    <cellStyle name="Comma [0] 10 37 3 4" xfId="32933" xr:uid="{B1532479-DCBF-40A0-BB72-50985B7FBBAB}"/>
    <cellStyle name="Comma [0] 10 37 3 5" xfId="38318" xr:uid="{7C5FA339-36CF-42A3-9BE0-EE5F364D3CEE}"/>
    <cellStyle name="Comma [0] 10 37 3 6" xfId="43687" xr:uid="{9310E238-EDBB-48C1-892D-B94B43EBFC58}"/>
    <cellStyle name="Comma [0] 10 37 3 7" xfId="49059" xr:uid="{9222BF0F-6A6B-4874-9747-3985CBB61D5B}"/>
    <cellStyle name="Comma [0] 10 37 3 8" xfId="54439" xr:uid="{0C6E6C8D-5FA6-4FF8-AD57-50EFE54A7993}"/>
    <cellStyle name="Comma [0] 10 37 3 9" xfId="16774" xr:uid="{C2BCBBBC-5277-4934-ABBC-AF1A40A829F0}"/>
    <cellStyle name="Comma [0] 10 38" xfId="100" xr:uid="{7E85AE70-516B-4251-8EFF-18797B36CCE7}"/>
    <cellStyle name="Comma [0] 10 38 2" xfId="5387" xr:uid="{56921AFE-FB37-47D9-97E4-2AE91171CB49}"/>
    <cellStyle name="Comma [0] 10 38 2 10" xfId="52570" xr:uid="{4634119A-4004-4F27-8AF1-787589B7E620}"/>
    <cellStyle name="Comma [0] 10 38 2 11" xfId="13214" xr:uid="{870A23DD-5AE4-4CD1-B90B-32D5B58C1BFE}"/>
    <cellStyle name="Comma [0] 10 38 2 12" xfId="58065" xr:uid="{FA8EEF98-F588-4AAD-B3A7-A472A4AFBF8D}"/>
    <cellStyle name="Comma [0] 10 38 2 13" xfId="7604" xr:uid="{90F0DF39-D139-4C76-96E1-A4834E6770FC}"/>
    <cellStyle name="Comma [0] 10 38 2 2" xfId="11165" xr:uid="{D5A48280-094C-461E-92AC-48EA493A43F3}"/>
    <cellStyle name="Comma [0] 10 38 2 2 2" xfId="23831" xr:uid="{B689B42E-7A1D-41C0-90BF-92611E3B3649}"/>
    <cellStyle name="Comma [0] 10 38 2 2 3" xfId="29205" xr:uid="{CAB4EBE0-A5FB-41D5-84DC-06DAC069C898}"/>
    <cellStyle name="Comma [0] 10 38 2 2 4" xfId="34623" xr:uid="{090DD0C0-7C15-45CB-AB94-E09292A56612}"/>
    <cellStyle name="Comma [0] 10 38 2 2 5" xfId="40008" xr:uid="{7181FAE4-8897-417F-B629-52A8772AC87D}"/>
    <cellStyle name="Comma [0] 10 38 2 2 6" xfId="45377" xr:uid="{0354D541-6EFA-4EEB-B6F6-C94720FDE49E}"/>
    <cellStyle name="Comma [0] 10 38 2 2 7" xfId="50749" xr:uid="{1C1FB6BC-AD8F-429A-9DD0-DFE6ADD78DD9}"/>
    <cellStyle name="Comma [0] 10 38 2 2 8" xfId="56129" xr:uid="{D8F695CB-2F17-4D7B-8CF7-3CAA527F37CB}"/>
    <cellStyle name="Comma [0] 10 38 2 2 9" xfId="18465" xr:uid="{7CF64096-00BF-4C89-B1B9-38B64E7A78DF}"/>
    <cellStyle name="Comma [0] 10 38 2 3" xfId="14905" xr:uid="{6E28F01B-C284-42BE-880A-B6D98C777C6A}"/>
    <cellStyle name="Comma [0] 10 38 2 4" xfId="20272" xr:uid="{B76BC637-FFFE-4B62-904C-49ECE57229BF}"/>
    <cellStyle name="Comma [0] 10 38 2 5" xfId="25646" xr:uid="{774F5236-5023-4D95-815B-D627D5FB4569}"/>
    <cellStyle name="Comma [0] 10 38 2 6" xfId="31064" xr:uid="{75A827AC-31AB-49A9-9E98-95EC188774C3}"/>
    <cellStyle name="Comma [0] 10 38 2 7" xfId="36449" xr:uid="{B57311D1-51CC-4C74-9437-52DA98A69690}"/>
    <cellStyle name="Comma [0] 10 38 2 8" xfId="41818" xr:uid="{AFBE0EDD-1516-4C8A-861A-9E3097F43FD4}"/>
    <cellStyle name="Comma [0] 10 38 2 9" xfId="47190" xr:uid="{12C6F4DC-06B2-43D2-B8F1-184A717EF633}"/>
    <cellStyle name="Comma [0] 10 38 3" xfId="9475" xr:uid="{47AB50D3-418C-4635-9BF6-39ADB780BEEA}"/>
    <cellStyle name="Comma [0] 10 38 3 2" xfId="22142" xr:uid="{031BAF30-DC34-4A45-8124-008965938D75}"/>
    <cellStyle name="Comma [0] 10 38 3 3" xfId="27516" xr:uid="{6A972EA3-C632-4BDF-8B39-1CE973577E0A}"/>
    <cellStyle name="Comma [0] 10 38 3 4" xfId="32934" xr:uid="{E1EE1484-4819-4FAE-A9C2-877E8B460380}"/>
    <cellStyle name="Comma [0] 10 38 3 5" xfId="38319" xr:uid="{5A2CBE24-AD0E-4B56-8A32-F3A3A803F99E}"/>
    <cellStyle name="Comma [0] 10 38 3 6" xfId="43688" xr:uid="{C8B2C0DF-729B-4797-9BD8-13EFF6E910AA}"/>
    <cellStyle name="Comma [0] 10 38 3 7" xfId="49060" xr:uid="{83586B54-3142-4970-8049-C957F3DF7653}"/>
    <cellStyle name="Comma [0] 10 38 3 8" xfId="54440" xr:uid="{2E59FA4E-FEC3-4EC3-975A-FA227AABFE7C}"/>
    <cellStyle name="Comma [0] 10 38 3 9" xfId="16775" xr:uid="{626A6F83-7CBB-459E-89CD-3EAD99F289D0}"/>
    <cellStyle name="Comma [0] 10 39" xfId="101" xr:uid="{BEE7573F-8B42-4023-93F3-38C667DC7661}"/>
    <cellStyle name="Comma [0] 10 39 2" xfId="5388" xr:uid="{CD1555AD-35E8-41D6-BA53-2C4CD2BDF7FD}"/>
    <cellStyle name="Comma [0] 10 39 2 10" xfId="52571" xr:uid="{E65475F1-0622-407E-B610-C552E41D1E55}"/>
    <cellStyle name="Comma [0] 10 39 2 11" xfId="13215" xr:uid="{0FA16877-52A1-4497-9C5E-65A7E12FB6D1}"/>
    <cellStyle name="Comma [0] 10 39 2 12" xfId="58066" xr:uid="{C44E3690-5506-40F3-AFDC-C480E3E13803}"/>
    <cellStyle name="Comma [0] 10 39 2 13" xfId="7605" xr:uid="{ABA83191-0C6E-4E31-B751-579CC68BE549}"/>
    <cellStyle name="Comma [0] 10 39 2 2" xfId="11166" xr:uid="{666DA5BC-87C7-4289-8213-4F8E7A5AD856}"/>
    <cellStyle name="Comma [0] 10 39 2 2 2" xfId="23832" xr:uid="{65239AA5-7BF3-4264-A150-6C374BF928DC}"/>
    <cellStyle name="Comma [0] 10 39 2 2 3" xfId="29206" xr:uid="{B0A46498-5EC5-4FB8-B064-41D5679ABF57}"/>
    <cellStyle name="Comma [0] 10 39 2 2 4" xfId="34624" xr:uid="{118AA0D3-A3D6-400D-910B-68D02BB0D278}"/>
    <cellStyle name="Comma [0] 10 39 2 2 5" xfId="40009" xr:uid="{0718E418-84B4-43E3-A518-720454F8EBD4}"/>
    <cellStyle name="Comma [0] 10 39 2 2 6" xfId="45378" xr:uid="{0F251764-A352-4CB1-9492-E9BCFE8FDB13}"/>
    <cellStyle name="Comma [0] 10 39 2 2 7" xfId="50750" xr:uid="{C8666643-AFC7-43B7-AF6E-6DA4447E9EFD}"/>
    <cellStyle name="Comma [0] 10 39 2 2 8" xfId="56130" xr:uid="{6260596E-0EEC-444A-8680-854239482B0A}"/>
    <cellStyle name="Comma [0] 10 39 2 2 9" xfId="18466" xr:uid="{6EA18CFB-9DDA-417C-93CC-C76CD70CC2AA}"/>
    <cellStyle name="Comma [0] 10 39 2 3" xfId="14906" xr:uid="{21F5B651-A205-4EAA-A687-D3B9E4996F93}"/>
    <cellStyle name="Comma [0] 10 39 2 4" xfId="20273" xr:uid="{6AD178DB-A0BC-4F80-BA9E-9EBF7C27D082}"/>
    <cellStyle name="Comma [0] 10 39 2 5" xfId="25647" xr:uid="{32A31043-0E5B-4787-9780-B2C1F706AF6C}"/>
    <cellStyle name="Comma [0] 10 39 2 6" xfId="31065" xr:uid="{5C4A1B44-DD0B-42FC-8304-118E420FCEAC}"/>
    <cellStyle name="Comma [0] 10 39 2 7" xfId="36450" xr:uid="{987597CF-1D65-42FB-9E50-E550F1E1084A}"/>
    <cellStyle name="Comma [0] 10 39 2 8" xfId="41819" xr:uid="{CD1B13D5-22FC-4447-8625-ADC9208CF4E9}"/>
    <cellStyle name="Comma [0] 10 39 2 9" xfId="47191" xr:uid="{565DCCF4-12F7-4BE5-AAB8-1D77271BC0CB}"/>
    <cellStyle name="Comma [0] 10 39 3" xfId="9476" xr:uid="{EDC24104-F82F-4D05-837C-D023000A6688}"/>
    <cellStyle name="Comma [0] 10 39 3 2" xfId="22143" xr:uid="{4A28DBF5-C214-4602-A81C-44E5CEDB639F}"/>
    <cellStyle name="Comma [0] 10 39 3 3" xfId="27517" xr:uid="{4877AEFD-8159-4E4E-8F9A-10F7AF1255D9}"/>
    <cellStyle name="Comma [0] 10 39 3 4" xfId="32935" xr:uid="{F18D1CA8-E91F-4F6D-8ED9-A6D688A16C27}"/>
    <cellStyle name="Comma [0] 10 39 3 5" xfId="38320" xr:uid="{BFA28247-E20E-4CE9-BE01-405C38E2F40C}"/>
    <cellStyle name="Comma [0] 10 39 3 6" xfId="43689" xr:uid="{E9BE22CF-15D9-435D-BED5-F7EC303AA6C2}"/>
    <cellStyle name="Comma [0] 10 39 3 7" xfId="49061" xr:uid="{A9194217-8663-46CE-A5FD-B3B0DF18B51B}"/>
    <cellStyle name="Comma [0] 10 39 3 8" xfId="54441" xr:uid="{A6A081CC-3EAF-43D6-B553-D132CB328AF2}"/>
    <cellStyle name="Comma [0] 10 39 3 9" xfId="16776" xr:uid="{A278B053-64A1-43F6-8080-BAEC1B0CC3E3}"/>
    <cellStyle name="Comma [0] 10 4" xfId="102" xr:uid="{C34D40AB-A8A7-4E99-AF85-E1E16B409D3D}"/>
    <cellStyle name="Comma [0] 10 4 2" xfId="5389" xr:uid="{B67408D7-1AB3-4C80-8CFD-926EA3CE9C1D}"/>
    <cellStyle name="Comma [0] 10 4 2 10" xfId="52572" xr:uid="{DB7DB31C-82A0-4AED-8BDB-38D025795B3F}"/>
    <cellStyle name="Comma [0] 10 4 2 11" xfId="13216" xr:uid="{8786BBD6-9132-48FF-8378-1BD0A59BBEA7}"/>
    <cellStyle name="Comma [0] 10 4 2 12" xfId="58067" xr:uid="{FF50704A-99F5-4A26-9F0E-10FC5E832786}"/>
    <cellStyle name="Comma [0] 10 4 2 13" xfId="7606" xr:uid="{546648DF-C0DB-4ECA-8868-883FC264C99E}"/>
    <cellStyle name="Comma [0] 10 4 2 2" xfId="11167" xr:uid="{74E94FF6-79AF-46CC-B5E3-5416004B25DD}"/>
    <cellStyle name="Comma [0] 10 4 2 2 2" xfId="23833" xr:uid="{2B0742CD-989F-4856-B809-0722E873ECF7}"/>
    <cellStyle name="Comma [0] 10 4 2 2 3" xfId="29207" xr:uid="{1824404D-43F5-4BEF-8EB2-3B45D2A40DC8}"/>
    <cellStyle name="Comma [0] 10 4 2 2 4" xfId="34625" xr:uid="{68476248-489F-47FB-A3D6-725EE730947B}"/>
    <cellStyle name="Comma [0] 10 4 2 2 5" xfId="40010" xr:uid="{1BC4D4B4-8EFD-4BDD-BDC3-74F6790D0E5B}"/>
    <cellStyle name="Comma [0] 10 4 2 2 6" xfId="45379" xr:uid="{BB7BB759-EFFF-479F-A5F4-16A8C1178C8B}"/>
    <cellStyle name="Comma [0] 10 4 2 2 7" xfId="50751" xr:uid="{785FB146-589B-4995-9AA7-44EF3F5781DE}"/>
    <cellStyle name="Comma [0] 10 4 2 2 8" xfId="56131" xr:uid="{A0398CBF-4FE1-4CDB-9763-CB8B02EF23FF}"/>
    <cellStyle name="Comma [0] 10 4 2 2 9" xfId="18467" xr:uid="{6DC009F7-4210-4B8F-BED5-399049417DF0}"/>
    <cellStyle name="Comma [0] 10 4 2 3" xfId="14907" xr:uid="{04DFBA44-8594-4414-B5AD-6C9A2F7FC522}"/>
    <cellStyle name="Comma [0] 10 4 2 4" xfId="20274" xr:uid="{7EF3AE6C-B112-4730-8301-0F0AD86C84DC}"/>
    <cellStyle name="Comma [0] 10 4 2 5" xfId="25648" xr:uid="{3BB50C50-49D0-442E-9D46-91B273952499}"/>
    <cellStyle name="Comma [0] 10 4 2 6" xfId="31066" xr:uid="{208A54A9-4F8E-4C98-834F-3A64265E419A}"/>
    <cellStyle name="Comma [0] 10 4 2 7" xfId="36451" xr:uid="{FB7CE92E-AEC9-4E3D-8F46-6817E8E82DB2}"/>
    <cellStyle name="Comma [0] 10 4 2 8" xfId="41820" xr:uid="{6BED43A2-8EBE-4E96-9405-13ADAF319E1F}"/>
    <cellStyle name="Comma [0] 10 4 2 9" xfId="47192" xr:uid="{46061B97-7308-476C-98F5-6537141C9372}"/>
    <cellStyle name="Comma [0] 10 4 3" xfId="9477" xr:uid="{BF68B7CB-D228-4F46-9A07-F17B1918D86B}"/>
    <cellStyle name="Comma [0] 10 4 3 2" xfId="22144" xr:uid="{EE22BB5C-DFAC-4B1A-B6E9-6107807B5E7D}"/>
    <cellStyle name="Comma [0] 10 4 3 3" xfId="27518" xr:uid="{CC2AADD3-254B-4CC0-A994-5B1FB6B3BC6D}"/>
    <cellStyle name="Comma [0] 10 4 3 4" xfId="32936" xr:uid="{0ACE75E9-C043-4B02-A694-EAFB4C3E9CEA}"/>
    <cellStyle name="Comma [0] 10 4 3 5" xfId="38321" xr:uid="{22E32765-45B0-404C-8303-82064DA987AA}"/>
    <cellStyle name="Comma [0] 10 4 3 6" xfId="43690" xr:uid="{413075E8-72A5-4C8F-9B3A-21FDCB5E15BE}"/>
    <cellStyle name="Comma [0] 10 4 3 7" xfId="49062" xr:uid="{C74E5988-61CE-47DF-8F83-D612708D9E76}"/>
    <cellStyle name="Comma [0] 10 4 3 8" xfId="54442" xr:uid="{210FAAC2-E588-4F07-8C01-1B3A5FEA5E75}"/>
    <cellStyle name="Comma [0] 10 4 3 9" xfId="16777" xr:uid="{30629F9C-8D17-4D24-97E9-BD4F35C05718}"/>
    <cellStyle name="Comma [0] 10 40" xfId="103" xr:uid="{558590AE-BAB9-487C-A5C6-A05653A3435A}"/>
    <cellStyle name="Comma [0] 10 40 2" xfId="5390" xr:uid="{E7005821-0221-4F6B-A4E5-1434CE5905C6}"/>
    <cellStyle name="Comma [0] 10 40 2 10" xfId="52573" xr:uid="{6DD4C29B-324B-4F1C-814E-E0D239BF91AB}"/>
    <cellStyle name="Comma [0] 10 40 2 11" xfId="13217" xr:uid="{0E4A04EC-6CB4-4CB4-96CE-9B1A65187020}"/>
    <cellStyle name="Comma [0] 10 40 2 12" xfId="58068" xr:uid="{0384D658-67B9-4AD4-BA79-67F536546C04}"/>
    <cellStyle name="Comma [0] 10 40 2 13" xfId="7607" xr:uid="{2AFFFC3C-A87F-497D-B95F-E1213A827354}"/>
    <cellStyle name="Comma [0] 10 40 2 2" xfId="11168" xr:uid="{5D2B6CBA-B8A2-4B2E-98EB-700A70AA381D}"/>
    <cellStyle name="Comma [0] 10 40 2 2 2" xfId="23834" xr:uid="{0A7F61FC-E76C-4175-B021-1BB11599239E}"/>
    <cellStyle name="Comma [0] 10 40 2 2 3" xfId="29208" xr:uid="{7ED6AE5D-DEE1-4D54-8E79-0C7093138498}"/>
    <cellStyle name="Comma [0] 10 40 2 2 4" xfId="34626" xr:uid="{9759B1E3-F8F1-486C-891A-AB7391A89491}"/>
    <cellStyle name="Comma [0] 10 40 2 2 5" xfId="40011" xr:uid="{4B6B0AD4-510D-4CE5-8001-B85B63E5103D}"/>
    <cellStyle name="Comma [0] 10 40 2 2 6" xfId="45380" xr:uid="{E838FBC3-CF0F-4A50-B805-390FB8074DE6}"/>
    <cellStyle name="Comma [0] 10 40 2 2 7" xfId="50752" xr:uid="{81E1A30B-E565-47B9-8B70-B129F6FCEF80}"/>
    <cellStyle name="Comma [0] 10 40 2 2 8" xfId="56132" xr:uid="{8ECBA672-15EE-477D-8FF7-5954CA1212D9}"/>
    <cellStyle name="Comma [0] 10 40 2 2 9" xfId="18468" xr:uid="{AAF6F72C-D734-4127-810D-C0CFAA34447D}"/>
    <cellStyle name="Comma [0] 10 40 2 3" xfId="14908" xr:uid="{2BAD6A42-B778-46BC-95A7-C2C65F6D674F}"/>
    <cellStyle name="Comma [0] 10 40 2 4" xfId="20275" xr:uid="{4E33CFE6-2AF2-40AD-9FCC-D487036273E4}"/>
    <cellStyle name="Comma [0] 10 40 2 5" xfId="25649" xr:uid="{96604669-3673-4780-B772-6B79E1003ED5}"/>
    <cellStyle name="Comma [0] 10 40 2 6" xfId="31067" xr:uid="{01EE7610-E06F-4DD4-9284-A6239A8A6F11}"/>
    <cellStyle name="Comma [0] 10 40 2 7" xfId="36452" xr:uid="{F15C76B2-73E3-45BE-BD8D-40B9B88E9F8D}"/>
    <cellStyle name="Comma [0] 10 40 2 8" xfId="41821" xr:uid="{1D30A8D5-2BC5-41B4-A925-C24D5490DF35}"/>
    <cellStyle name="Comma [0] 10 40 2 9" xfId="47193" xr:uid="{A75B8461-5E7D-4D84-9C90-B7E0AFE29144}"/>
    <cellStyle name="Comma [0] 10 40 3" xfId="9478" xr:uid="{B2A09EDB-B836-454D-B312-36787742D9C2}"/>
    <cellStyle name="Comma [0] 10 40 3 2" xfId="22145" xr:uid="{0F6F6CC7-DB3C-4B2C-BB7C-05E8AD7D9C88}"/>
    <cellStyle name="Comma [0] 10 40 3 3" xfId="27519" xr:uid="{496A82A5-5F89-4A83-A0A8-9D46E755684D}"/>
    <cellStyle name="Comma [0] 10 40 3 4" xfId="32937" xr:uid="{A02B2861-1B6C-4A79-98E1-33414A6A3503}"/>
    <cellStyle name="Comma [0] 10 40 3 5" xfId="38322" xr:uid="{0D73C1CC-FB61-463E-9C3C-9A7724B939D6}"/>
    <cellStyle name="Comma [0] 10 40 3 6" xfId="43691" xr:uid="{B57FE6C2-DDBE-4787-BCA7-0D1C5E63DF9F}"/>
    <cellStyle name="Comma [0] 10 40 3 7" xfId="49063" xr:uid="{F2EF3E1C-9194-43BA-97DD-1B5903E7F18A}"/>
    <cellStyle name="Comma [0] 10 40 3 8" xfId="54443" xr:uid="{B4E2ABDC-91B5-4C73-B7CC-27AC597603D6}"/>
    <cellStyle name="Comma [0] 10 40 3 9" xfId="16778" xr:uid="{1FCD8533-E40B-468E-BD87-2FA9BF21A18C}"/>
    <cellStyle name="Comma [0] 10 41" xfId="104" xr:uid="{A628D43B-F872-4AD2-99A8-E8CDD27952CD}"/>
    <cellStyle name="Comma [0] 10 41 2" xfId="5391" xr:uid="{1ECA0ED8-6A08-44A6-97DE-52E4D6BF0D02}"/>
    <cellStyle name="Comma [0] 10 41 2 10" xfId="52574" xr:uid="{3A19BF80-7495-461F-8209-FD12DFAC0D9D}"/>
    <cellStyle name="Comma [0] 10 41 2 11" xfId="13218" xr:uid="{700540E9-A8C2-41A5-A1D0-E5A24D5FBD82}"/>
    <cellStyle name="Comma [0] 10 41 2 12" xfId="58069" xr:uid="{D34B24DC-C0F5-4B5C-9C40-8567EC5EE511}"/>
    <cellStyle name="Comma [0] 10 41 2 13" xfId="7608" xr:uid="{E12F4C25-04F6-4966-B72F-6DFF3452B92D}"/>
    <cellStyle name="Comma [0] 10 41 2 2" xfId="11169" xr:uid="{E5971A78-2969-46A1-BD90-740AEC09A2D8}"/>
    <cellStyle name="Comma [0] 10 41 2 2 2" xfId="23835" xr:uid="{16F4F2BD-7809-41CB-814B-7AD977B7887F}"/>
    <cellStyle name="Comma [0] 10 41 2 2 3" xfId="29209" xr:uid="{9E198823-1F38-4DE6-ADD0-28D14A4B94F7}"/>
    <cellStyle name="Comma [0] 10 41 2 2 4" xfId="34627" xr:uid="{CFC4236C-5923-4BBF-ACBF-827B8A58EA71}"/>
    <cellStyle name="Comma [0] 10 41 2 2 5" xfId="40012" xr:uid="{95F2FCFC-E536-47E5-A55B-656677955FAD}"/>
    <cellStyle name="Comma [0] 10 41 2 2 6" xfId="45381" xr:uid="{F330AF78-2895-42C7-B01D-A894F255AD28}"/>
    <cellStyle name="Comma [0] 10 41 2 2 7" xfId="50753" xr:uid="{B6765D9F-E522-4DCB-B609-E4C4C809A898}"/>
    <cellStyle name="Comma [0] 10 41 2 2 8" xfId="56133" xr:uid="{17B530F6-079B-48C6-A344-BDF60BD8885A}"/>
    <cellStyle name="Comma [0] 10 41 2 2 9" xfId="18469" xr:uid="{6A5892DD-55B7-42F7-9BFE-474808E98F1D}"/>
    <cellStyle name="Comma [0] 10 41 2 3" xfId="14909" xr:uid="{642B937C-E3F3-47AF-95AA-267E35548C3B}"/>
    <cellStyle name="Comma [0] 10 41 2 4" xfId="20276" xr:uid="{AA7B61FD-5660-434F-AF55-1ED1325F1FD2}"/>
    <cellStyle name="Comma [0] 10 41 2 5" xfId="25650" xr:uid="{98B986D8-AE88-4AEC-B523-7DC79B21189D}"/>
    <cellStyle name="Comma [0] 10 41 2 6" xfId="31068" xr:uid="{EA7C44B0-DB5E-4956-9F0B-0F0FF1E95741}"/>
    <cellStyle name="Comma [0] 10 41 2 7" xfId="36453" xr:uid="{61EDF579-77D3-41E4-A055-0EF9E118CDBF}"/>
    <cellStyle name="Comma [0] 10 41 2 8" xfId="41822" xr:uid="{7C35BAD9-1052-4984-9B1A-BA30F80F66DE}"/>
    <cellStyle name="Comma [0] 10 41 2 9" xfId="47194" xr:uid="{B151B608-A91B-47E4-B14C-8CD29879EF7F}"/>
    <cellStyle name="Comma [0] 10 41 3" xfId="9479" xr:uid="{FDC874E8-97DF-4BD6-B433-7A6E9FDF18DC}"/>
    <cellStyle name="Comma [0] 10 41 3 2" xfId="22146" xr:uid="{8B90C632-14C9-409A-87B9-B32DB30F7411}"/>
    <cellStyle name="Comma [0] 10 41 3 3" xfId="27520" xr:uid="{61E45BF5-1473-46FE-8671-BD2D34B189C5}"/>
    <cellStyle name="Comma [0] 10 41 3 4" xfId="32938" xr:uid="{B8D6AF0C-59A8-4038-9608-B64A174B66D9}"/>
    <cellStyle name="Comma [0] 10 41 3 5" xfId="38323" xr:uid="{9A66BF7D-108B-4B05-AA46-3A6875196861}"/>
    <cellStyle name="Comma [0] 10 41 3 6" xfId="43692" xr:uid="{34C21979-6B08-468A-93B5-7D0B9B97D439}"/>
    <cellStyle name="Comma [0] 10 41 3 7" xfId="49064" xr:uid="{0D6EA497-770D-45B5-A93C-934B8B5859B2}"/>
    <cellStyle name="Comma [0] 10 41 3 8" xfId="54444" xr:uid="{9EF7479B-969C-4CB6-829E-0E90E4E78630}"/>
    <cellStyle name="Comma [0] 10 41 3 9" xfId="16779" xr:uid="{DBEB5F23-A8DB-4ED8-B772-1D27C1A78B5B}"/>
    <cellStyle name="Comma [0] 10 42" xfId="105" xr:uid="{3F5A8EA9-308D-49ED-B5C3-C7B25FBCE3D5}"/>
    <cellStyle name="Comma [0] 10 42 2" xfId="5392" xr:uid="{DF764EDA-CEC6-4E68-BCC3-EF4281F9676B}"/>
    <cellStyle name="Comma [0] 10 42 2 10" xfId="52575" xr:uid="{30634391-D65D-450B-A63E-00175F016A24}"/>
    <cellStyle name="Comma [0] 10 42 2 11" xfId="13219" xr:uid="{6D27758E-8BFD-41C4-A90B-ABAADC810B4F}"/>
    <cellStyle name="Comma [0] 10 42 2 12" xfId="58070" xr:uid="{447BCB9A-F8B2-4F29-B976-44610DEAFC87}"/>
    <cellStyle name="Comma [0] 10 42 2 13" xfId="7609" xr:uid="{0079944F-140D-481C-BB4C-2897B0C8737B}"/>
    <cellStyle name="Comma [0] 10 42 2 2" xfId="11170" xr:uid="{49E65D28-E0CE-497A-BFC8-9A428FB07AFE}"/>
    <cellStyle name="Comma [0] 10 42 2 2 2" xfId="23836" xr:uid="{2CDBFD82-353C-49FE-8655-E887D04DDB7A}"/>
    <cellStyle name="Comma [0] 10 42 2 2 3" xfId="29210" xr:uid="{93646548-0662-4149-864E-1221E995209E}"/>
    <cellStyle name="Comma [0] 10 42 2 2 4" xfId="34628" xr:uid="{31A24EA3-6735-4B18-840E-82BA63A26FAF}"/>
    <cellStyle name="Comma [0] 10 42 2 2 5" xfId="40013" xr:uid="{3A47F58B-20D8-4EB3-8233-B3ED5AF19B7B}"/>
    <cellStyle name="Comma [0] 10 42 2 2 6" xfId="45382" xr:uid="{992A7326-157D-4783-BC87-08EF78C992F2}"/>
    <cellStyle name="Comma [0] 10 42 2 2 7" xfId="50754" xr:uid="{60B44A3B-3049-48E1-A113-F155A37A662B}"/>
    <cellStyle name="Comma [0] 10 42 2 2 8" xfId="56134" xr:uid="{130CA4A4-205E-42B0-BD3F-BE98160D918A}"/>
    <cellStyle name="Comma [0] 10 42 2 2 9" xfId="18470" xr:uid="{5977E7C0-77BE-4F41-9B39-47659D4FAC9C}"/>
    <cellStyle name="Comma [0] 10 42 2 3" xfId="14910" xr:uid="{E3C3A11A-F1CB-454B-8CE3-5288750B1215}"/>
    <cellStyle name="Comma [0] 10 42 2 4" xfId="20277" xr:uid="{7BB8901B-15E8-4CAA-A048-C685DAF41E85}"/>
    <cellStyle name="Comma [0] 10 42 2 5" xfId="25651" xr:uid="{D222AC02-C209-47C6-83BA-7319F2D3F4F9}"/>
    <cellStyle name="Comma [0] 10 42 2 6" xfId="31069" xr:uid="{5E2E7054-A624-443C-9FFF-18218AED2BD1}"/>
    <cellStyle name="Comma [0] 10 42 2 7" xfId="36454" xr:uid="{254C2377-FC71-462F-9CC9-B8527766C702}"/>
    <cellStyle name="Comma [0] 10 42 2 8" xfId="41823" xr:uid="{485F54AE-A5FE-4459-8606-16FDA9EE952B}"/>
    <cellStyle name="Comma [0] 10 42 2 9" xfId="47195" xr:uid="{76C50577-FD3E-4795-B7FC-55C4F36CCF67}"/>
    <cellStyle name="Comma [0] 10 42 3" xfId="9480" xr:uid="{7AF2AEE3-4295-40E8-B5DB-7F540C207405}"/>
    <cellStyle name="Comma [0] 10 42 3 2" xfId="22147" xr:uid="{90F54DAD-3FCE-4424-96F3-57992FC02EDB}"/>
    <cellStyle name="Comma [0] 10 42 3 3" xfId="27521" xr:uid="{C5C962B5-6102-415C-B6E7-7365EA3CB221}"/>
    <cellStyle name="Comma [0] 10 42 3 4" xfId="32939" xr:uid="{627BF618-D477-48C3-8E98-879BB05FA94C}"/>
    <cellStyle name="Comma [0] 10 42 3 5" xfId="38324" xr:uid="{DB52E2FA-0F4B-44BA-BAC8-C2D9FA05B4CD}"/>
    <cellStyle name="Comma [0] 10 42 3 6" xfId="43693" xr:uid="{6BEF45A4-60B7-4ACB-946B-A4F58321F67E}"/>
    <cellStyle name="Comma [0] 10 42 3 7" xfId="49065" xr:uid="{61B8DD31-DC70-488D-8460-AA1F70D4F0BB}"/>
    <cellStyle name="Comma [0] 10 42 3 8" xfId="54445" xr:uid="{94F3280A-0BAF-46AC-A372-191062303796}"/>
    <cellStyle name="Comma [0] 10 42 3 9" xfId="16780" xr:uid="{4B2144B1-ACFF-4F06-ACF6-F4F4E7A4A1DF}"/>
    <cellStyle name="Comma [0] 10 43" xfId="106" xr:uid="{83A3A25E-88DB-4F31-B0A4-204F28C80022}"/>
    <cellStyle name="Comma [0] 10 43 2" xfId="5393" xr:uid="{D7FF38B2-580D-476B-8309-FF148BE1DC31}"/>
    <cellStyle name="Comma [0] 10 43 2 10" xfId="52576" xr:uid="{AE416A61-E3DB-4FD5-A4CE-037BBD792A9F}"/>
    <cellStyle name="Comma [0] 10 43 2 11" xfId="13220" xr:uid="{4E074902-1731-42F4-A38D-7B1314901AF0}"/>
    <cellStyle name="Comma [0] 10 43 2 12" xfId="58071" xr:uid="{B676B1C9-7E1C-4E9C-A9F3-A8619A407288}"/>
    <cellStyle name="Comma [0] 10 43 2 13" xfId="7610" xr:uid="{53628888-7616-40E2-8F07-688F55F49C9E}"/>
    <cellStyle name="Comma [0] 10 43 2 2" xfId="11171" xr:uid="{AC172567-36A2-489B-BD7F-68EF86E33B1B}"/>
    <cellStyle name="Comma [0] 10 43 2 2 2" xfId="23837" xr:uid="{991BFACB-5356-4CDA-8629-67E8F9F71320}"/>
    <cellStyle name="Comma [0] 10 43 2 2 3" xfId="29211" xr:uid="{58151007-FF8D-4803-B041-0CAA7658791B}"/>
    <cellStyle name="Comma [0] 10 43 2 2 4" xfId="34629" xr:uid="{DE39B6E0-56B0-4BAC-9F70-6821E1FBD750}"/>
    <cellStyle name="Comma [0] 10 43 2 2 5" xfId="40014" xr:uid="{C924B012-4003-4DCC-BA82-BA0F501A43C1}"/>
    <cellStyle name="Comma [0] 10 43 2 2 6" xfId="45383" xr:uid="{A8DCEE40-A758-4804-A5E9-DFD80488DAA9}"/>
    <cellStyle name="Comma [0] 10 43 2 2 7" xfId="50755" xr:uid="{33707EE4-0510-4778-983C-7809BDA9BC2C}"/>
    <cellStyle name="Comma [0] 10 43 2 2 8" xfId="56135" xr:uid="{D548053F-EFA6-4234-9119-B5C3DDD6C70D}"/>
    <cellStyle name="Comma [0] 10 43 2 2 9" xfId="18471" xr:uid="{7565C025-EFC8-4F7F-A345-3A204ECACCDF}"/>
    <cellStyle name="Comma [0] 10 43 2 3" xfId="14911" xr:uid="{993D12E0-7393-4823-8A58-8E3E6475174F}"/>
    <cellStyle name="Comma [0] 10 43 2 4" xfId="20278" xr:uid="{042C4F67-5F4C-4160-BF31-6DFF97404720}"/>
    <cellStyle name="Comma [0] 10 43 2 5" xfId="25652" xr:uid="{0A1A7191-59A0-4962-9EC9-D8E545079012}"/>
    <cellStyle name="Comma [0] 10 43 2 6" xfId="31070" xr:uid="{1FA8B0CD-9D93-4F29-BDC5-1BA396D8A725}"/>
    <cellStyle name="Comma [0] 10 43 2 7" xfId="36455" xr:uid="{ABBE084B-0AB3-4B95-91E9-F109D8D7FB71}"/>
    <cellStyle name="Comma [0] 10 43 2 8" xfId="41824" xr:uid="{D826E2F0-2250-43AF-B4BE-12BCC0AABEF1}"/>
    <cellStyle name="Comma [0] 10 43 2 9" xfId="47196" xr:uid="{0D161456-601A-497E-A077-A82B08AFD687}"/>
    <cellStyle name="Comma [0] 10 43 3" xfId="9481" xr:uid="{5241E812-9AE6-40A7-92D6-66B8F081710B}"/>
    <cellStyle name="Comma [0] 10 43 3 2" xfId="22148" xr:uid="{ED309726-81B4-4597-9C0E-59341DBCF127}"/>
    <cellStyle name="Comma [0] 10 43 3 3" xfId="27522" xr:uid="{749327E2-6520-4D4A-8FBE-49F4D0E7D967}"/>
    <cellStyle name="Comma [0] 10 43 3 4" xfId="32940" xr:uid="{48715E03-CD91-4A8F-8429-D43B5CD28DFF}"/>
    <cellStyle name="Comma [0] 10 43 3 5" xfId="38325" xr:uid="{A9F1E26C-8508-4DC2-B05F-5610A9D9CD32}"/>
    <cellStyle name="Comma [0] 10 43 3 6" xfId="43694" xr:uid="{4B5A6D86-9A1D-4247-969E-663FCDBDB41F}"/>
    <cellStyle name="Comma [0] 10 43 3 7" xfId="49066" xr:uid="{2FCFBA67-39C5-4321-ABEE-0CD954669842}"/>
    <cellStyle name="Comma [0] 10 43 3 8" xfId="54446" xr:uid="{F71E9B76-2E42-47AB-9F9B-D6AC149B7B8B}"/>
    <cellStyle name="Comma [0] 10 43 3 9" xfId="16781" xr:uid="{E824E786-24E0-484B-B82B-CBAD0CBD7322}"/>
    <cellStyle name="Comma [0] 10 44" xfId="107" xr:uid="{E88C6508-5DE9-413C-9BA6-4A71EFE3194E}"/>
    <cellStyle name="Comma [0] 10 44 2" xfId="5394" xr:uid="{B768416F-1D8A-45D4-92A5-ED85BEE18C18}"/>
    <cellStyle name="Comma [0] 10 44 2 10" xfId="52577" xr:uid="{361DEACB-69EC-4CEB-A28F-B23CF2A10CC7}"/>
    <cellStyle name="Comma [0] 10 44 2 11" xfId="13221" xr:uid="{A1275E16-4C5C-4ECE-A731-A871188AEE44}"/>
    <cellStyle name="Comma [0] 10 44 2 12" xfId="58072" xr:uid="{28A96AA4-0A84-45F2-9BE3-8CA250F390AA}"/>
    <cellStyle name="Comma [0] 10 44 2 13" xfId="7611" xr:uid="{8C1CE83A-DE2A-4755-9A9F-01F386865D6C}"/>
    <cellStyle name="Comma [0] 10 44 2 2" xfId="11172" xr:uid="{60D9D43A-5D8D-4A30-80B2-2BA7EAF6A47C}"/>
    <cellStyle name="Comma [0] 10 44 2 2 2" xfId="23838" xr:uid="{C6C0AB07-FF28-4B41-B462-CA48C664B8F0}"/>
    <cellStyle name="Comma [0] 10 44 2 2 3" xfId="29212" xr:uid="{E1718CFC-9D6A-4568-9B53-155C592D5F31}"/>
    <cellStyle name="Comma [0] 10 44 2 2 4" xfId="34630" xr:uid="{AC924EA9-1234-4B85-9C9A-432B137F0ABE}"/>
    <cellStyle name="Comma [0] 10 44 2 2 5" xfId="40015" xr:uid="{CE5CC01B-BFFB-4AF5-AA18-99D580D17393}"/>
    <cellStyle name="Comma [0] 10 44 2 2 6" xfId="45384" xr:uid="{8A13ECDA-8257-4F21-AB06-B3E3FBCF6008}"/>
    <cellStyle name="Comma [0] 10 44 2 2 7" xfId="50756" xr:uid="{1A3C7543-04BA-4E1E-B196-26CB2835991A}"/>
    <cellStyle name="Comma [0] 10 44 2 2 8" xfId="56136" xr:uid="{9E55559E-A740-484D-9D72-FBC872707F84}"/>
    <cellStyle name="Comma [0] 10 44 2 2 9" xfId="18472" xr:uid="{CE1FE99A-6D9D-4E2D-86EF-432EF91C8C0D}"/>
    <cellStyle name="Comma [0] 10 44 2 3" xfId="14912" xr:uid="{FC60435A-4186-480C-888C-BFAFEE2D8296}"/>
    <cellStyle name="Comma [0] 10 44 2 4" xfId="20279" xr:uid="{C740F077-43C6-442C-B289-7B1EBE10774F}"/>
    <cellStyle name="Comma [0] 10 44 2 5" xfId="25653" xr:uid="{AE22475A-9927-42FB-A92F-0C9E06251228}"/>
    <cellStyle name="Comma [0] 10 44 2 6" xfId="31071" xr:uid="{FB67BFB0-9DD3-439E-9E09-8FC7C8EE3107}"/>
    <cellStyle name="Comma [0] 10 44 2 7" xfId="36456" xr:uid="{CE1F0785-A96F-4627-80CF-87559C7B662C}"/>
    <cellStyle name="Comma [0] 10 44 2 8" xfId="41825" xr:uid="{0AC034A0-5F96-420D-A30E-DD1874386562}"/>
    <cellStyle name="Comma [0] 10 44 2 9" xfId="47197" xr:uid="{5231D297-CABF-4432-8B1F-6E1F736CF3D9}"/>
    <cellStyle name="Comma [0] 10 44 3" xfId="9482" xr:uid="{E8A38563-B5DC-49FD-B911-C21F8A94C488}"/>
    <cellStyle name="Comma [0] 10 44 3 2" xfId="22149" xr:uid="{ED85A509-4396-4F0E-80C6-33F5493041A5}"/>
    <cellStyle name="Comma [0] 10 44 3 3" xfId="27523" xr:uid="{13B5FD33-D0B0-4E7B-9C2E-47E79692C957}"/>
    <cellStyle name="Comma [0] 10 44 3 4" xfId="32941" xr:uid="{85313335-E9FF-4B53-A0CA-7A5F6A683C38}"/>
    <cellStyle name="Comma [0] 10 44 3 5" xfId="38326" xr:uid="{4011463A-F553-4136-9219-4E290F3E497F}"/>
    <cellStyle name="Comma [0] 10 44 3 6" xfId="43695" xr:uid="{59277B51-E641-44FE-B6B4-7499D609AA22}"/>
    <cellStyle name="Comma [0] 10 44 3 7" xfId="49067" xr:uid="{41A6E85E-5E0B-416D-A2F8-C3BA1D86638D}"/>
    <cellStyle name="Comma [0] 10 44 3 8" xfId="54447" xr:uid="{1CA9EBBF-1296-4ECC-B506-3162B1AA4AA7}"/>
    <cellStyle name="Comma [0] 10 44 3 9" xfId="16782" xr:uid="{9283D9E3-137C-4E1F-BD52-FD5B7501E9F1}"/>
    <cellStyle name="Comma [0] 10 45" xfId="108" xr:uid="{7AC419F2-0666-4310-8ACC-4471E1E7283C}"/>
    <cellStyle name="Comma [0] 10 45 2" xfId="5395" xr:uid="{9870252D-2F70-47CC-8D7D-83EA87632956}"/>
    <cellStyle name="Comma [0] 10 45 2 10" xfId="52578" xr:uid="{1547A348-3E13-4ECE-B03B-9068E8C644B9}"/>
    <cellStyle name="Comma [0] 10 45 2 11" xfId="13222" xr:uid="{936FA8FC-B25B-44DC-893C-AE8AD30D146B}"/>
    <cellStyle name="Comma [0] 10 45 2 12" xfId="58073" xr:uid="{9F7DE651-BCE1-4056-8E10-B5CBA33C63B6}"/>
    <cellStyle name="Comma [0] 10 45 2 13" xfId="7612" xr:uid="{94035FFA-6290-4D97-9732-99FCF69DFD59}"/>
    <cellStyle name="Comma [0] 10 45 2 2" xfId="11173" xr:uid="{28A89DC8-6EB5-416D-A656-93428957F267}"/>
    <cellStyle name="Comma [0] 10 45 2 2 2" xfId="23839" xr:uid="{555095FC-913C-405C-AFF5-3B5D028E1BF1}"/>
    <cellStyle name="Comma [0] 10 45 2 2 3" xfId="29213" xr:uid="{16FD36DA-D97D-47B3-9324-9D300025912E}"/>
    <cellStyle name="Comma [0] 10 45 2 2 4" xfId="34631" xr:uid="{387B72B5-66C5-4325-8B8B-53C45B667D75}"/>
    <cellStyle name="Comma [0] 10 45 2 2 5" xfId="40016" xr:uid="{29A3E273-A48D-4584-AC38-3FD2630208CD}"/>
    <cellStyle name="Comma [0] 10 45 2 2 6" xfId="45385" xr:uid="{51E9B68C-D160-4FBA-A202-CA28DC2B5FE2}"/>
    <cellStyle name="Comma [0] 10 45 2 2 7" xfId="50757" xr:uid="{37F74996-A765-4A47-9BA4-18522C1A86A8}"/>
    <cellStyle name="Comma [0] 10 45 2 2 8" xfId="56137" xr:uid="{72AA5B81-6589-4C44-8FD9-696D6FE885B6}"/>
    <cellStyle name="Comma [0] 10 45 2 2 9" xfId="18473" xr:uid="{5BEBBE2B-06C6-4422-8644-9A6204FA2A8D}"/>
    <cellStyle name="Comma [0] 10 45 2 3" xfId="14913" xr:uid="{11C3AE45-93F8-4B0F-94BA-969D7FCB901B}"/>
    <cellStyle name="Comma [0] 10 45 2 4" xfId="20280" xr:uid="{B5451C00-6EEF-42AD-B7B5-39015F4AAFCE}"/>
    <cellStyle name="Comma [0] 10 45 2 5" xfId="25654" xr:uid="{35C4485C-964A-42B6-B839-4F643122A57A}"/>
    <cellStyle name="Comma [0] 10 45 2 6" xfId="31072" xr:uid="{36F1BB18-D233-4F16-B976-2080E4D387D5}"/>
    <cellStyle name="Comma [0] 10 45 2 7" xfId="36457" xr:uid="{FEFBDABC-0F7C-427F-9FD4-AB95B95BC4B0}"/>
    <cellStyle name="Comma [0] 10 45 2 8" xfId="41826" xr:uid="{0349B9F7-D3C3-4234-9C77-6117ACE19460}"/>
    <cellStyle name="Comma [0] 10 45 2 9" xfId="47198" xr:uid="{AFBAD1DA-9DAC-4A6F-B674-C8DA22C37014}"/>
    <cellStyle name="Comma [0] 10 45 3" xfId="9483" xr:uid="{4C2C9167-3027-4FFA-B644-14CBBE312CAB}"/>
    <cellStyle name="Comma [0] 10 45 3 2" xfId="22150" xr:uid="{0212AA79-6CF5-4B94-80B8-44E5AFDAAC4E}"/>
    <cellStyle name="Comma [0] 10 45 3 3" xfId="27524" xr:uid="{D4522C0E-1AC1-4510-B83A-FEBD7B3674B0}"/>
    <cellStyle name="Comma [0] 10 45 3 4" xfId="32942" xr:uid="{8AF78B96-8595-419A-95B1-5EE1689DE238}"/>
    <cellStyle name="Comma [0] 10 45 3 5" xfId="38327" xr:uid="{409E7123-254C-45B2-952C-B14BD2407104}"/>
    <cellStyle name="Comma [0] 10 45 3 6" xfId="43696" xr:uid="{6557B77B-227D-41A6-BCF8-75D5684F881E}"/>
    <cellStyle name="Comma [0] 10 45 3 7" xfId="49068" xr:uid="{EB5F20A3-5BAD-48C4-987F-E28D4E6218BC}"/>
    <cellStyle name="Comma [0] 10 45 3 8" xfId="54448" xr:uid="{EC1C2839-00FB-455A-A902-98BB70B38BBA}"/>
    <cellStyle name="Comma [0] 10 45 3 9" xfId="16783" xr:uid="{78370DC7-12D8-4494-AB62-D1DBD37B8735}"/>
    <cellStyle name="Comma [0] 10 46" xfId="109" xr:uid="{5C2A96BE-631E-49BC-BC4F-71DEFABEE37B}"/>
    <cellStyle name="Comma [0] 10 46 2" xfId="5396" xr:uid="{7AC28D18-B585-46AA-B111-27AA7C34B8BC}"/>
    <cellStyle name="Comma [0] 10 46 2 10" xfId="52579" xr:uid="{746227EF-6255-4A9C-9D7B-51F1588C53B7}"/>
    <cellStyle name="Comma [0] 10 46 2 11" xfId="13223" xr:uid="{60DEA679-36AA-450E-B9BB-DAE6C0FBC0B5}"/>
    <cellStyle name="Comma [0] 10 46 2 12" xfId="58074" xr:uid="{837AB72C-2D3A-4E6C-BE00-925498C47A5D}"/>
    <cellStyle name="Comma [0] 10 46 2 13" xfId="7613" xr:uid="{461B759F-05AD-4E71-B326-E3BACA5BEC18}"/>
    <cellStyle name="Comma [0] 10 46 2 2" xfId="11174" xr:uid="{45165326-8164-41F0-906A-06B7A9C35BB4}"/>
    <cellStyle name="Comma [0] 10 46 2 2 2" xfId="23840" xr:uid="{679E6FCF-4C01-4D7E-AEE8-8D25C305F796}"/>
    <cellStyle name="Comma [0] 10 46 2 2 3" xfId="29214" xr:uid="{D65B7AFD-C278-491B-A1AD-A9B827FCC145}"/>
    <cellStyle name="Comma [0] 10 46 2 2 4" xfId="34632" xr:uid="{858C8388-F841-4BD0-8468-E4D9861C5CBA}"/>
    <cellStyle name="Comma [0] 10 46 2 2 5" xfId="40017" xr:uid="{25AB35C0-4C4B-43AC-B260-6E178F5B6305}"/>
    <cellStyle name="Comma [0] 10 46 2 2 6" xfId="45386" xr:uid="{D11F8DD4-47A9-492E-A21B-45A3AB6CCE2A}"/>
    <cellStyle name="Comma [0] 10 46 2 2 7" xfId="50758" xr:uid="{66CADDEC-1AFB-4343-9089-165D71A0A762}"/>
    <cellStyle name="Comma [0] 10 46 2 2 8" xfId="56138" xr:uid="{AC0DC1D7-EA2F-4B0D-9F3B-A2BF73CE6640}"/>
    <cellStyle name="Comma [0] 10 46 2 2 9" xfId="18474" xr:uid="{44EE90F2-BA8E-45CA-A950-470D7424A164}"/>
    <cellStyle name="Comma [0] 10 46 2 3" xfId="14914" xr:uid="{B77ABD11-9010-44C8-B9FF-6845DB1BB85C}"/>
    <cellStyle name="Comma [0] 10 46 2 4" xfId="20281" xr:uid="{ADD64517-2089-4FFF-86AD-833207D2EC88}"/>
    <cellStyle name="Comma [0] 10 46 2 5" xfId="25655" xr:uid="{4B0D2C6D-B9B5-4272-A0A7-947727EBDC43}"/>
    <cellStyle name="Comma [0] 10 46 2 6" xfId="31073" xr:uid="{E31231C2-E33C-4C29-B8CD-91DBE6C5D51B}"/>
    <cellStyle name="Comma [0] 10 46 2 7" xfId="36458" xr:uid="{4D871044-FC73-4793-8FB1-6C2ECE643A45}"/>
    <cellStyle name="Comma [0] 10 46 2 8" xfId="41827" xr:uid="{829A16EB-ACE4-4B39-B516-36C8682ABBD3}"/>
    <cellStyle name="Comma [0] 10 46 2 9" xfId="47199" xr:uid="{AB62C8B9-C37E-400E-AC8C-D90461FCBCBB}"/>
    <cellStyle name="Comma [0] 10 46 3" xfId="9484" xr:uid="{E552F117-0F29-44A2-A675-0CA6AA1ED539}"/>
    <cellStyle name="Comma [0] 10 46 3 2" xfId="22151" xr:uid="{C7BA7E32-028C-46C8-A107-47B9C1C4751D}"/>
    <cellStyle name="Comma [0] 10 46 3 3" xfId="27525" xr:uid="{A0307B54-7F46-4C38-AD55-7234FA559621}"/>
    <cellStyle name="Comma [0] 10 46 3 4" xfId="32943" xr:uid="{20FE3AB6-B656-48D6-82BF-E4C0AB072ABB}"/>
    <cellStyle name="Comma [0] 10 46 3 5" xfId="38328" xr:uid="{C6B4E8C7-0D0C-42C5-8AFB-FE849BBE5EC4}"/>
    <cellStyle name="Comma [0] 10 46 3 6" xfId="43697" xr:uid="{4C7B7758-2BD3-4D93-853A-E55F8C2EF4E5}"/>
    <cellStyle name="Comma [0] 10 46 3 7" xfId="49069" xr:uid="{25B8EB55-007A-4511-A960-8813AB6F01D4}"/>
    <cellStyle name="Comma [0] 10 46 3 8" xfId="54449" xr:uid="{729268B4-3DCB-4846-BD69-24AFB63706E2}"/>
    <cellStyle name="Comma [0] 10 46 3 9" xfId="16784" xr:uid="{21B4C962-7FCF-4B36-9AA5-B2310DCF894D}"/>
    <cellStyle name="Comma [0] 10 47" xfId="110" xr:uid="{6226B6C4-A268-4BD2-812A-F7BB8DCAAA8D}"/>
    <cellStyle name="Comma [0] 10 47 2" xfId="5397" xr:uid="{FE926CE6-5CC2-4D95-A9F6-9E089D496920}"/>
    <cellStyle name="Comma [0] 10 47 2 10" xfId="52580" xr:uid="{4CE873A1-0DAC-40AC-84C1-84453CB3A676}"/>
    <cellStyle name="Comma [0] 10 47 2 11" xfId="13224" xr:uid="{37EF59C4-E9B5-4DB7-8D21-8D47FAA4EE7D}"/>
    <cellStyle name="Comma [0] 10 47 2 12" xfId="58075" xr:uid="{3D9E18FA-450F-4E06-ACD9-9AA182A259ED}"/>
    <cellStyle name="Comma [0] 10 47 2 13" xfId="7614" xr:uid="{A363FFF8-AD1B-4A2B-8467-092A5866A00A}"/>
    <cellStyle name="Comma [0] 10 47 2 2" xfId="11175" xr:uid="{3C6A79FB-4DE3-4AE0-9A6D-7225500341A6}"/>
    <cellStyle name="Comma [0] 10 47 2 2 2" xfId="23841" xr:uid="{2D7ABD54-F5D8-42E6-A202-C40674A8C4A5}"/>
    <cellStyle name="Comma [0] 10 47 2 2 3" xfId="29215" xr:uid="{6E19FEF6-8C63-4ECD-87B6-66E284423156}"/>
    <cellStyle name="Comma [0] 10 47 2 2 4" xfId="34633" xr:uid="{C6653CCF-0407-44E3-9851-B1ECEEF21E55}"/>
    <cellStyle name="Comma [0] 10 47 2 2 5" xfId="40018" xr:uid="{207ED6D2-BDF5-4403-852E-6933D4035FEA}"/>
    <cellStyle name="Comma [0] 10 47 2 2 6" xfId="45387" xr:uid="{9B9B39CB-9FF8-4A12-8988-5B3A02F328F9}"/>
    <cellStyle name="Comma [0] 10 47 2 2 7" xfId="50759" xr:uid="{07281407-5E3C-40E3-A7F9-6BD176A140AE}"/>
    <cellStyle name="Comma [0] 10 47 2 2 8" xfId="56139" xr:uid="{FB7A34F5-829A-4D75-961D-E4BE1350ABF0}"/>
    <cellStyle name="Comma [0] 10 47 2 2 9" xfId="18475" xr:uid="{47B5EC4E-9999-4E66-BA68-784DEBF7F440}"/>
    <cellStyle name="Comma [0] 10 47 2 3" xfId="14915" xr:uid="{A94B718D-5AD0-4F40-A2B5-141D2A93C417}"/>
    <cellStyle name="Comma [0] 10 47 2 4" xfId="20282" xr:uid="{EA09FC0D-95B0-478B-B69E-1470C64629AA}"/>
    <cellStyle name="Comma [0] 10 47 2 5" xfId="25656" xr:uid="{53E305DA-E1FE-482C-91F2-A5B363A5B94A}"/>
    <cellStyle name="Comma [0] 10 47 2 6" xfId="31074" xr:uid="{4838D611-422E-4BA8-9BAD-A78A62AB31A7}"/>
    <cellStyle name="Comma [0] 10 47 2 7" xfId="36459" xr:uid="{432E7B43-5BAC-4A50-A512-99DAFD24F322}"/>
    <cellStyle name="Comma [0] 10 47 2 8" xfId="41828" xr:uid="{2BF3EB41-EC4C-4596-9781-B15A91DE7313}"/>
    <cellStyle name="Comma [0] 10 47 2 9" xfId="47200" xr:uid="{C649EA67-A155-4CFD-BC80-2F87758D961E}"/>
    <cellStyle name="Comma [0] 10 47 3" xfId="9485" xr:uid="{A45730C9-7FC9-407A-96AB-9473C8C43F6B}"/>
    <cellStyle name="Comma [0] 10 47 3 2" xfId="22152" xr:uid="{E68CF855-CE2C-4B0B-BB69-78630CA0226B}"/>
    <cellStyle name="Comma [0] 10 47 3 3" xfId="27526" xr:uid="{9F082F7C-3D64-44C0-A48A-43E6A3618735}"/>
    <cellStyle name="Comma [0] 10 47 3 4" xfId="32944" xr:uid="{ED8C1029-465B-4148-A567-FB8DBC58C7CD}"/>
    <cellStyle name="Comma [0] 10 47 3 5" xfId="38329" xr:uid="{CC85DAE1-4E79-4D62-A15B-22D039147299}"/>
    <cellStyle name="Comma [0] 10 47 3 6" xfId="43698" xr:uid="{63E09DE8-E5F4-40D6-9BCF-08609B8DFD57}"/>
    <cellStyle name="Comma [0] 10 47 3 7" xfId="49070" xr:uid="{75484B44-85C5-4E66-9033-2E6D3D624B0D}"/>
    <cellStyle name="Comma [0] 10 47 3 8" xfId="54450" xr:uid="{1A2448C1-C016-42A3-B7A5-94E2362D23E7}"/>
    <cellStyle name="Comma [0] 10 47 3 9" xfId="16785" xr:uid="{6E622426-13C1-4054-AF63-6FC75FE6082A}"/>
    <cellStyle name="Comma [0] 10 48" xfId="111" xr:uid="{EE448BE6-F4CD-422F-9D4F-415300832535}"/>
    <cellStyle name="Comma [0] 10 48 2" xfId="5398" xr:uid="{63B87A04-7E1B-4961-AE09-E2DEB1955EAD}"/>
    <cellStyle name="Comma [0] 10 48 2 10" xfId="52581" xr:uid="{3FD91046-1C79-4509-9BA7-4636228F4C9E}"/>
    <cellStyle name="Comma [0] 10 48 2 11" xfId="13225" xr:uid="{56CC2952-D55F-427A-AB48-DB85262623BC}"/>
    <cellStyle name="Comma [0] 10 48 2 12" xfId="58076" xr:uid="{7814D479-BB9E-44F3-BEDC-A1973F774287}"/>
    <cellStyle name="Comma [0] 10 48 2 13" xfId="7615" xr:uid="{A886A8F0-C072-4840-A3EF-F12D96EA03B8}"/>
    <cellStyle name="Comma [0] 10 48 2 2" xfId="11176" xr:uid="{4E6DBCDC-7F21-4B72-9979-58399B9DE2E9}"/>
    <cellStyle name="Comma [0] 10 48 2 2 2" xfId="23842" xr:uid="{05C4EEC0-078C-42A2-9EE1-1DC177790F7A}"/>
    <cellStyle name="Comma [0] 10 48 2 2 3" xfId="29216" xr:uid="{3D2D45B8-F3B1-43A9-914F-84F73E110929}"/>
    <cellStyle name="Comma [0] 10 48 2 2 4" xfId="34634" xr:uid="{728933B3-8520-444F-9C5C-24C3611DC71E}"/>
    <cellStyle name="Comma [0] 10 48 2 2 5" xfId="40019" xr:uid="{1553FE60-B5C4-4EB4-81E3-42EF3C5402CB}"/>
    <cellStyle name="Comma [0] 10 48 2 2 6" xfId="45388" xr:uid="{03CEAE07-A8EE-427A-A570-24264D8724C0}"/>
    <cellStyle name="Comma [0] 10 48 2 2 7" xfId="50760" xr:uid="{9087246C-83FC-44E9-B46F-DA23C45FD10C}"/>
    <cellStyle name="Comma [0] 10 48 2 2 8" xfId="56140" xr:uid="{72EB0152-B88B-49B9-BB2A-E393D8FB5283}"/>
    <cellStyle name="Comma [0] 10 48 2 2 9" xfId="18476" xr:uid="{99862B2E-64D3-45F2-B79A-C8785F5CF996}"/>
    <cellStyle name="Comma [0] 10 48 2 3" xfId="14916" xr:uid="{084AF226-38D1-4FBA-AF28-9950D4B63D5A}"/>
    <cellStyle name="Comma [0] 10 48 2 4" xfId="20283" xr:uid="{33B8FDB6-B51C-4940-8678-40365FC70C37}"/>
    <cellStyle name="Comma [0] 10 48 2 5" xfId="25657" xr:uid="{257AA314-CF84-4F39-82EA-E4B723F57102}"/>
    <cellStyle name="Comma [0] 10 48 2 6" xfId="31075" xr:uid="{33E0A895-B3E3-4AAB-970A-AE811A27FE85}"/>
    <cellStyle name="Comma [0] 10 48 2 7" xfId="36460" xr:uid="{BCF3C83E-A634-4378-8A66-30F7F1D8A99F}"/>
    <cellStyle name="Comma [0] 10 48 2 8" xfId="41829" xr:uid="{9016A453-AAE2-4015-B541-CF6A9B446A6C}"/>
    <cellStyle name="Comma [0] 10 48 2 9" xfId="47201" xr:uid="{4F10AE10-D16A-49B9-A8EC-4E78E9701876}"/>
    <cellStyle name="Comma [0] 10 48 3" xfId="9486" xr:uid="{15F87588-7B09-4BDA-97D8-2592C568CD18}"/>
    <cellStyle name="Comma [0] 10 48 3 2" xfId="22153" xr:uid="{C85CE2F9-D38C-42CA-82CD-F084A898E143}"/>
    <cellStyle name="Comma [0] 10 48 3 3" xfId="27527" xr:uid="{ECA5EA41-7461-4E5A-ADFD-D81F49DFA2D7}"/>
    <cellStyle name="Comma [0] 10 48 3 4" xfId="32945" xr:uid="{204581A0-60EF-4D17-BD29-7CB16B7EBC12}"/>
    <cellStyle name="Comma [0] 10 48 3 5" xfId="38330" xr:uid="{72A6DA86-385D-4983-A973-11496D207312}"/>
    <cellStyle name="Comma [0] 10 48 3 6" xfId="43699" xr:uid="{6A14628A-18D2-4360-B4FC-F9136A90E656}"/>
    <cellStyle name="Comma [0] 10 48 3 7" xfId="49071" xr:uid="{B18763CA-2CF7-418A-8F3B-A4B20A314147}"/>
    <cellStyle name="Comma [0] 10 48 3 8" xfId="54451" xr:uid="{F871EBBD-0831-4945-A995-E25F0600C54D}"/>
    <cellStyle name="Comma [0] 10 48 3 9" xfId="16786" xr:uid="{39B9F807-2DC8-4366-9EA6-66ED475DFF83}"/>
    <cellStyle name="Comma [0] 10 49" xfId="112" xr:uid="{183CF2CE-604D-48F8-BA99-0B79B3A74090}"/>
    <cellStyle name="Comma [0] 10 49 2" xfId="5399" xr:uid="{C24DAB19-91D7-46F3-A750-C4D4F1BE01B0}"/>
    <cellStyle name="Comma [0] 10 49 2 10" xfId="52582" xr:uid="{2CA2E1AF-FAF9-45EE-9EA7-E39F112EF35A}"/>
    <cellStyle name="Comma [0] 10 49 2 11" xfId="13226" xr:uid="{A8F1315A-8C77-4045-99CB-40B4420EF90B}"/>
    <cellStyle name="Comma [0] 10 49 2 12" xfId="58077" xr:uid="{DE711533-C085-4DEB-B872-F9318F4B95E3}"/>
    <cellStyle name="Comma [0] 10 49 2 13" xfId="7616" xr:uid="{1326F8BC-85D0-47FE-A53A-54A672B8C6EA}"/>
    <cellStyle name="Comma [0] 10 49 2 2" xfId="11177" xr:uid="{12818C4F-D9FC-4FFC-BE10-185E1B31875F}"/>
    <cellStyle name="Comma [0] 10 49 2 2 2" xfId="23843" xr:uid="{02C37D17-BED4-4E1B-855E-3C02132ADE68}"/>
    <cellStyle name="Comma [0] 10 49 2 2 3" xfId="29217" xr:uid="{23EBE2DC-C3C1-41B7-8DCF-198D8C703698}"/>
    <cellStyle name="Comma [0] 10 49 2 2 4" xfId="34635" xr:uid="{6880C886-7930-4084-9D53-C1AA6B0D8E4E}"/>
    <cellStyle name="Comma [0] 10 49 2 2 5" xfId="40020" xr:uid="{005DBA09-4AFF-4035-9C5F-6285128849AF}"/>
    <cellStyle name="Comma [0] 10 49 2 2 6" xfId="45389" xr:uid="{251D3AFB-7716-4471-BFB2-1305DBE22081}"/>
    <cellStyle name="Comma [0] 10 49 2 2 7" xfId="50761" xr:uid="{91713BDD-7122-450F-A468-A83EC43D993D}"/>
    <cellStyle name="Comma [0] 10 49 2 2 8" xfId="56141" xr:uid="{F7E87626-B8CC-4D6B-AD6E-8B2E8899A247}"/>
    <cellStyle name="Comma [0] 10 49 2 2 9" xfId="18477" xr:uid="{9B6EC896-6E87-4EE2-911D-256C371E94DD}"/>
    <cellStyle name="Comma [0] 10 49 2 3" xfId="14917" xr:uid="{80C68599-6FE8-4285-901D-8249915CD027}"/>
    <cellStyle name="Comma [0] 10 49 2 4" xfId="20284" xr:uid="{50A68408-E7FF-4050-ACF4-FEE9D917BBE6}"/>
    <cellStyle name="Comma [0] 10 49 2 5" xfId="25658" xr:uid="{F9F7B4C7-1F8B-4B04-B1A9-3256F698D32F}"/>
    <cellStyle name="Comma [0] 10 49 2 6" xfId="31076" xr:uid="{E32D5486-6DEB-436E-B068-824590866694}"/>
    <cellStyle name="Comma [0] 10 49 2 7" xfId="36461" xr:uid="{5CE75D30-8358-457D-A0EC-308D1DE8C1A1}"/>
    <cellStyle name="Comma [0] 10 49 2 8" xfId="41830" xr:uid="{78A51287-73BF-49CA-966E-DFABC46EFFC1}"/>
    <cellStyle name="Comma [0] 10 49 2 9" xfId="47202" xr:uid="{DE4629DC-5D90-4591-BF2C-3A135FDBA692}"/>
    <cellStyle name="Comma [0] 10 49 3" xfId="9487" xr:uid="{BD10CEE9-53A6-458D-B8B1-86EEECBDB301}"/>
    <cellStyle name="Comma [0] 10 49 3 2" xfId="22154" xr:uid="{B492A9D1-DADA-47FE-8187-B2F8B08E3418}"/>
    <cellStyle name="Comma [0] 10 49 3 3" xfId="27528" xr:uid="{6747E33A-CFDE-4A74-962C-368F62ED7D94}"/>
    <cellStyle name="Comma [0] 10 49 3 4" xfId="32946" xr:uid="{C2D2E02B-F5AA-405A-B983-A65D1DFFFC0C}"/>
    <cellStyle name="Comma [0] 10 49 3 5" xfId="38331" xr:uid="{D15EA840-D9D4-4A97-A68E-7DA76B9CD798}"/>
    <cellStyle name="Comma [0] 10 49 3 6" xfId="43700" xr:uid="{4F354D56-C24B-46A4-B673-991D345C039E}"/>
    <cellStyle name="Comma [0] 10 49 3 7" xfId="49072" xr:uid="{47F76EF4-1009-4207-B078-D584A2675BD5}"/>
    <cellStyle name="Comma [0] 10 49 3 8" xfId="54452" xr:uid="{1641D43B-DBA0-4E0D-B31F-DCC22E4D940D}"/>
    <cellStyle name="Comma [0] 10 49 3 9" xfId="16787" xr:uid="{5BE4CE70-495D-4C64-865E-5D4A578774F7}"/>
    <cellStyle name="Comma [0] 10 5" xfId="113" xr:uid="{B9BB67F8-7430-46AA-8C0C-A31E4E391436}"/>
    <cellStyle name="Comma [0] 10 5 2" xfId="5400" xr:uid="{D928BD0F-66F7-4BC4-BED9-E9923F87B03B}"/>
    <cellStyle name="Comma [0] 10 5 2 10" xfId="52583" xr:uid="{3ED39233-CD38-4098-B43E-E38AD5C2C9FC}"/>
    <cellStyle name="Comma [0] 10 5 2 11" xfId="13227" xr:uid="{3DF1FDB7-352D-403F-8F35-17C74C55BB3C}"/>
    <cellStyle name="Comma [0] 10 5 2 12" xfId="58078" xr:uid="{01B39490-117F-45E2-A48B-6F08BD2521DD}"/>
    <cellStyle name="Comma [0] 10 5 2 13" xfId="7617" xr:uid="{D1EADAF7-F78E-4EB8-907B-900A9C555D70}"/>
    <cellStyle name="Comma [0] 10 5 2 2" xfId="11178" xr:uid="{C0864C37-BFF3-4DD3-B66E-C377E3D83355}"/>
    <cellStyle name="Comma [0] 10 5 2 2 2" xfId="23844" xr:uid="{CF44D487-FB22-4249-8CDE-39BF8737BE57}"/>
    <cellStyle name="Comma [0] 10 5 2 2 3" xfId="29218" xr:uid="{4394D0DC-5101-40FF-901F-8B2F41587F41}"/>
    <cellStyle name="Comma [0] 10 5 2 2 4" xfId="34636" xr:uid="{96CA0F2C-EEB5-419B-8B68-761AE1D5F4CC}"/>
    <cellStyle name="Comma [0] 10 5 2 2 5" xfId="40021" xr:uid="{9B859E5A-3CB1-44CB-BE95-BB8A91B4A041}"/>
    <cellStyle name="Comma [0] 10 5 2 2 6" xfId="45390" xr:uid="{E709B0E3-278C-45C7-8C83-787A3181BEE8}"/>
    <cellStyle name="Comma [0] 10 5 2 2 7" xfId="50762" xr:uid="{107DB744-8D06-4E16-AC88-0669D791615C}"/>
    <cellStyle name="Comma [0] 10 5 2 2 8" xfId="56142" xr:uid="{D53C815F-5F87-47BF-9F15-9FF4806E0B66}"/>
    <cellStyle name="Comma [0] 10 5 2 2 9" xfId="18478" xr:uid="{4EAF70DB-5025-4192-8E14-C80372E91569}"/>
    <cellStyle name="Comma [0] 10 5 2 3" xfId="14918" xr:uid="{7B8CE777-F786-4C34-9F97-4B53CECC9B13}"/>
    <cellStyle name="Comma [0] 10 5 2 4" xfId="20285" xr:uid="{695CE9A2-AAF2-40AF-8024-7EDC69475741}"/>
    <cellStyle name="Comma [0] 10 5 2 5" xfId="25659" xr:uid="{CCDCB4E4-057B-436E-AF2C-B8110E10F769}"/>
    <cellStyle name="Comma [0] 10 5 2 6" xfId="31077" xr:uid="{0B289DF3-EC1C-446D-A9D4-778DC527A3B9}"/>
    <cellStyle name="Comma [0] 10 5 2 7" xfId="36462" xr:uid="{AC582E05-EF4C-4D00-813E-38CF27086A2E}"/>
    <cellStyle name="Comma [0] 10 5 2 8" xfId="41831" xr:uid="{8C78994E-9B0C-4310-B21B-EDB371B26B04}"/>
    <cellStyle name="Comma [0] 10 5 2 9" xfId="47203" xr:uid="{05ED22C0-85E4-4EEE-B79E-0FB59F8405A5}"/>
    <cellStyle name="Comma [0] 10 5 3" xfId="9488" xr:uid="{CAAF6893-E31C-4312-8B0C-D50D2EBEAF58}"/>
    <cellStyle name="Comma [0] 10 5 3 2" xfId="22155" xr:uid="{1E797B0E-2F7A-48CF-B70C-C7C7DC3C7A4A}"/>
    <cellStyle name="Comma [0] 10 5 3 3" xfId="27529" xr:uid="{78E2AB6A-EE4E-4E1A-85CF-E9FB1DE84CDF}"/>
    <cellStyle name="Comma [0] 10 5 3 4" xfId="32947" xr:uid="{077CC367-0049-4011-844E-230D8DBA6A10}"/>
    <cellStyle name="Comma [0] 10 5 3 5" xfId="38332" xr:uid="{A8BDFDC0-1D6B-4063-BD26-8846E89A327E}"/>
    <cellStyle name="Comma [0] 10 5 3 6" xfId="43701" xr:uid="{631401B8-03EC-4576-89FC-E026EB1BCF17}"/>
    <cellStyle name="Comma [0] 10 5 3 7" xfId="49073" xr:uid="{6F8626C5-E0F3-412D-9268-D2EB8CA0D0ED}"/>
    <cellStyle name="Comma [0] 10 5 3 8" xfId="54453" xr:uid="{E7265F50-1D6A-4969-9CE2-CF81D0753806}"/>
    <cellStyle name="Comma [0] 10 5 3 9" xfId="16788" xr:uid="{8ECCAA1C-C35F-43BA-8A26-C9017D381975}"/>
    <cellStyle name="Comma [0] 10 50" xfId="114" xr:uid="{D9AFC839-01C7-4829-B6AD-A00E57AEBA1D}"/>
    <cellStyle name="Comma [0] 10 50 2" xfId="5401" xr:uid="{AF651BA1-9F3F-4160-9590-03C1A1358383}"/>
    <cellStyle name="Comma [0] 10 50 2 10" xfId="52584" xr:uid="{2E76C39E-06B0-4787-B89C-3BC990BF947A}"/>
    <cellStyle name="Comma [0] 10 50 2 11" xfId="13228" xr:uid="{B82B20AA-EE33-4FC5-8D70-CA92F06C8D49}"/>
    <cellStyle name="Comma [0] 10 50 2 12" xfId="58079" xr:uid="{BF68514E-1706-4806-995D-13709E9219E9}"/>
    <cellStyle name="Comma [0] 10 50 2 13" xfId="7618" xr:uid="{09BD6C9E-8111-4490-9E69-002C3DF64E77}"/>
    <cellStyle name="Comma [0] 10 50 2 2" xfId="11179" xr:uid="{7E2CF9E3-9416-4BCC-8AD3-342E0C26615C}"/>
    <cellStyle name="Comma [0] 10 50 2 2 2" xfId="23845" xr:uid="{1A9C0C2D-E585-4AFA-983C-F2FC71D65320}"/>
    <cellStyle name="Comma [0] 10 50 2 2 3" xfId="29219" xr:uid="{D7FB3146-009E-45D0-B9B9-E2497DD7CB79}"/>
    <cellStyle name="Comma [0] 10 50 2 2 4" xfId="34637" xr:uid="{719AC165-56CE-4726-BCFA-9EC3B0B33556}"/>
    <cellStyle name="Comma [0] 10 50 2 2 5" xfId="40022" xr:uid="{963DDB16-9690-4489-86C5-9514478A8C7A}"/>
    <cellStyle name="Comma [0] 10 50 2 2 6" xfId="45391" xr:uid="{14EFCDC0-1FE3-4737-9EBE-D775928C6790}"/>
    <cellStyle name="Comma [0] 10 50 2 2 7" xfId="50763" xr:uid="{FD308E0D-44E3-4225-91A4-B2F5949366C5}"/>
    <cellStyle name="Comma [0] 10 50 2 2 8" xfId="56143" xr:uid="{7102298F-611F-4E01-A1AB-27AD262E2196}"/>
    <cellStyle name="Comma [0] 10 50 2 2 9" xfId="18479" xr:uid="{407BC818-1C06-4942-89E3-4A656A297439}"/>
    <cellStyle name="Comma [0] 10 50 2 3" xfId="14919" xr:uid="{F0ADCFBE-08A1-427A-9906-35D50F620221}"/>
    <cellStyle name="Comma [0] 10 50 2 4" xfId="20286" xr:uid="{51179723-0BEB-4C39-AD6A-C22E8E388C11}"/>
    <cellStyle name="Comma [0] 10 50 2 5" xfId="25660" xr:uid="{3FC9A748-C9A0-423D-9797-6EE8812E6BB1}"/>
    <cellStyle name="Comma [0] 10 50 2 6" xfId="31078" xr:uid="{2EAAE9E4-A8C2-4BA6-B747-81D0D6C02DC3}"/>
    <cellStyle name="Comma [0] 10 50 2 7" xfId="36463" xr:uid="{FB24F5A5-8C70-43CA-9A55-8BFD491C3474}"/>
    <cellStyle name="Comma [0] 10 50 2 8" xfId="41832" xr:uid="{ED15B205-E2ED-4A8C-852D-8F39A594F07A}"/>
    <cellStyle name="Comma [0] 10 50 2 9" xfId="47204" xr:uid="{11AFAD91-6A8B-4132-8E9D-5BC8D947707C}"/>
    <cellStyle name="Comma [0] 10 50 3" xfId="9489" xr:uid="{1B57150B-25D4-45BE-AAB5-1CF5BCF6C4BD}"/>
    <cellStyle name="Comma [0] 10 50 3 2" xfId="22156" xr:uid="{DCC95EF8-6E57-41DD-9521-C98C6B999893}"/>
    <cellStyle name="Comma [0] 10 50 3 3" xfId="27530" xr:uid="{1ADECCA9-7CEA-45AA-8E6B-ABEE45A42661}"/>
    <cellStyle name="Comma [0] 10 50 3 4" xfId="32948" xr:uid="{29233504-F954-451C-9BC9-48A3EAEB71CC}"/>
    <cellStyle name="Comma [0] 10 50 3 5" xfId="38333" xr:uid="{72602FBE-0F62-405D-B79E-5F70714AB5CC}"/>
    <cellStyle name="Comma [0] 10 50 3 6" xfId="43702" xr:uid="{C233FBA4-FB1E-4752-8636-2C5F6F0F8559}"/>
    <cellStyle name="Comma [0] 10 50 3 7" xfId="49074" xr:uid="{7AE325FC-2D65-458F-9F86-E4EE951F928D}"/>
    <cellStyle name="Comma [0] 10 50 3 8" xfId="54454" xr:uid="{D8BCDCE0-08BE-4DFC-87EC-E02D03F4AF5A}"/>
    <cellStyle name="Comma [0] 10 50 3 9" xfId="16789" xr:uid="{F8F682AB-1D55-48CC-BADF-4F136283CE3F}"/>
    <cellStyle name="Comma [0] 10 51" xfId="115" xr:uid="{0E769C48-E3CB-4214-8F63-BCA4D6C18E3C}"/>
    <cellStyle name="Comma [0] 10 51 2" xfId="5402" xr:uid="{888CA243-C448-4828-AC34-ACFB5D85F501}"/>
    <cellStyle name="Comma [0] 10 51 2 10" xfId="52585" xr:uid="{D64D77EA-F96B-4992-AD4C-DBB5FF10C4ED}"/>
    <cellStyle name="Comma [0] 10 51 2 11" xfId="13229" xr:uid="{5E47AFB1-E4DA-4477-8F2C-04D2F9A6D0EA}"/>
    <cellStyle name="Comma [0] 10 51 2 12" xfId="58080" xr:uid="{008612BC-2081-4421-BF9C-8705C94C1EB6}"/>
    <cellStyle name="Comma [0] 10 51 2 13" xfId="7619" xr:uid="{DB09E040-6AB9-42A7-9E04-691343852847}"/>
    <cellStyle name="Comma [0] 10 51 2 2" xfId="11180" xr:uid="{8EC411A6-0394-4718-8FBA-C586CABFD037}"/>
    <cellStyle name="Comma [0] 10 51 2 2 2" xfId="23846" xr:uid="{68F95B0E-4A79-4C12-80BE-78842AD0B85D}"/>
    <cellStyle name="Comma [0] 10 51 2 2 3" xfId="29220" xr:uid="{D6D3D596-8EF8-439C-9372-4B16093935C9}"/>
    <cellStyle name="Comma [0] 10 51 2 2 4" xfId="34638" xr:uid="{28E1E14E-6FC7-4CA6-8E27-EEFCC65FDB8B}"/>
    <cellStyle name="Comma [0] 10 51 2 2 5" xfId="40023" xr:uid="{A8A1E789-D1F9-416D-AD27-CF435EBC1797}"/>
    <cellStyle name="Comma [0] 10 51 2 2 6" xfId="45392" xr:uid="{EC9EFEA2-5CD1-4A18-98E4-E02629017620}"/>
    <cellStyle name="Comma [0] 10 51 2 2 7" xfId="50764" xr:uid="{542D1E56-F7B5-4525-9D8B-323ACF82E465}"/>
    <cellStyle name="Comma [0] 10 51 2 2 8" xfId="56144" xr:uid="{E8CAD59D-95BB-4C45-B28A-36628028C667}"/>
    <cellStyle name="Comma [0] 10 51 2 2 9" xfId="18480" xr:uid="{344C3968-8B11-44A4-89D1-6D53EFDF2B66}"/>
    <cellStyle name="Comma [0] 10 51 2 3" xfId="14920" xr:uid="{40AAAFD0-6CE3-4822-BD09-597BE815A937}"/>
    <cellStyle name="Comma [0] 10 51 2 4" xfId="20287" xr:uid="{A60F886B-D30D-485C-82CF-1CBAB1BDE909}"/>
    <cellStyle name="Comma [0] 10 51 2 5" xfId="25661" xr:uid="{BE7B05B9-9F39-4A74-90D3-D7FA31A553C1}"/>
    <cellStyle name="Comma [0] 10 51 2 6" xfId="31079" xr:uid="{1283DA14-F05C-4D71-8349-F32FE66FC678}"/>
    <cellStyle name="Comma [0] 10 51 2 7" xfId="36464" xr:uid="{C22050A1-8E25-470D-A0D8-8FF4FEAAA104}"/>
    <cellStyle name="Comma [0] 10 51 2 8" xfId="41833" xr:uid="{BD5B0916-1841-4F1E-A833-A6AC2BF1E21A}"/>
    <cellStyle name="Comma [0] 10 51 2 9" xfId="47205" xr:uid="{A4EC65A0-E518-431F-BE54-498A6F2B4770}"/>
    <cellStyle name="Comma [0] 10 51 3" xfId="9490" xr:uid="{F6295410-F46A-4B9A-9656-F8F8EC1C3979}"/>
    <cellStyle name="Comma [0] 10 51 3 10" xfId="60185" xr:uid="{DE93F788-B5CD-42D8-BE85-1AF14FE33292}"/>
    <cellStyle name="Comma [0] 10 51 3 2" xfId="22157" xr:uid="{EFF2BFB5-4C9A-41F0-9777-E09EA5865E18}"/>
    <cellStyle name="Comma [0] 10 51 3 3" xfId="27531" xr:uid="{CA739AD8-42D2-4A39-8A82-14DBB8BBA7C1}"/>
    <cellStyle name="Comma [0] 10 51 3 4" xfId="32949" xr:uid="{3B1A5E7E-528D-4E40-A55A-E96F74622B49}"/>
    <cellStyle name="Comma [0] 10 51 3 5" xfId="38334" xr:uid="{4DEC6463-644E-454B-8CDE-4D0EBF06CA20}"/>
    <cellStyle name="Comma [0] 10 51 3 6" xfId="43703" xr:uid="{F793F5DC-50A0-4DB4-B0DB-868010DCB78E}"/>
    <cellStyle name="Comma [0] 10 51 3 7" xfId="49075" xr:uid="{AF19C414-7EFB-4453-8473-00D2E073433E}"/>
    <cellStyle name="Comma [0] 10 51 3 8" xfId="54455" xr:uid="{3E6ED64F-C1B4-4DDB-BFB1-0FAB269B7421}"/>
    <cellStyle name="Comma [0] 10 51 3 9" xfId="16790" xr:uid="{D9D40913-A816-48FA-904B-92654F87DDCD}"/>
    <cellStyle name="Comma [0] 10 52" xfId="116" xr:uid="{A6BF2E48-4862-4A19-925D-1485BE822523}"/>
    <cellStyle name="Comma [0] 10 52 2" xfId="7620" xr:uid="{3BF0C968-0393-4CD3-8677-A3CDF6109568}"/>
    <cellStyle name="Comma [0] 10 52 2 10" xfId="52586" xr:uid="{4C20A208-621B-46BA-9F9D-852A7EA5A735}"/>
    <cellStyle name="Comma [0] 10 52 2 11" xfId="13230" xr:uid="{C449D332-61A0-4029-A2F0-5522E79C5EC9}"/>
    <cellStyle name="Comma [0] 10 52 2 12" xfId="59214" xr:uid="{8D677E48-29C6-4FF5-B43C-663D84907248}"/>
    <cellStyle name="Comma [0] 10 52 2 2" xfId="11181" xr:uid="{BFF4BE4D-AD1D-42DA-8009-1FF45670EA32}"/>
    <cellStyle name="Comma [0] 10 52 2 2 2" xfId="23847" xr:uid="{322AB417-434C-470F-8072-8ADECC689AE1}"/>
    <cellStyle name="Comma [0] 10 52 2 2 3" xfId="29221" xr:uid="{A1AF2997-B975-4DB1-9594-5AF52F5DC81F}"/>
    <cellStyle name="Comma [0] 10 52 2 2 4" xfId="34639" xr:uid="{7E75C321-16F6-4710-9E32-084790B799C2}"/>
    <cellStyle name="Comma [0] 10 52 2 2 5" xfId="40024" xr:uid="{F65722EC-2A6D-48F0-8FD4-4BF712554577}"/>
    <cellStyle name="Comma [0] 10 52 2 2 6" xfId="45393" xr:uid="{BC8A4961-74E8-4DCD-B09A-0918835C8931}"/>
    <cellStyle name="Comma [0] 10 52 2 2 7" xfId="50765" xr:uid="{2D1B9DB4-85F7-4CB4-8BCC-4E1C1F2D78E3}"/>
    <cellStyle name="Comma [0] 10 52 2 2 8" xfId="56145" xr:uid="{3F2D5598-9E1F-4AD7-A27C-0E5BA9B92D9F}"/>
    <cellStyle name="Comma [0] 10 52 2 2 9" xfId="18481" xr:uid="{A60B979C-3FC6-4243-BC4C-97045031D8A6}"/>
    <cellStyle name="Comma [0] 10 52 2 3" xfId="14921" xr:uid="{C8B376ED-CC64-4D1F-9207-A87B47CC12CA}"/>
    <cellStyle name="Comma [0] 10 52 2 4" xfId="20288" xr:uid="{5952E2B3-057C-499F-9BE6-DBF37233D3D7}"/>
    <cellStyle name="Comma [0] 10 52 2 5" xfId="25662" xr:uid="{96DC228D-0F16-49A7-B902-427D4E344A85}"/>
    <cellStyle name="Comma [0] 10 52 2 6" xfId="31080" xr:uid="{261714EA-274F-4DD6-AC87-BC19D4565FF8}"/>
    <cellStyle name="Comma [0] 10 52 2 7" xfId="36465" xr:uid="{93B88150-52FD-4B90-9145-758C2D296563}"/>
    <cellStyle name="Comma [0] 10 52 2 8" xfId="41834" xr:uid="{6B00A786-8382-44BB-8413-92816B5259D1}"/>
    <cellStyle name="Comma [0] 10 52 2 9" xfId="47206" xr:uid="{9D859A6F-AA69-4CD2-995E-6A7B92417A60}"/>
    <cellStyle name="Comma [0] 10 52 3" xfId="9491" xr:uid="{28ABC186-AC42-427F-B5ED-728938CE9F68}"/>
    <cellStyle name="Comma [0] 10 52 3 2" xfId="22158" xr:uid="{C1DDB07B-BBE1-45BB-B1BF-F8E50E76DA8C}"/>
    <cellStyle name="Comma [0] 10 52 3 3" xfId="27532" xr:uid="{1DA4F693-9A3C-4A04-87A4-B65E904722E9}"/>
    <cellStyle name="Comma [0] 10 52 3 4" xfId="32950" xr:uid="{4A474410-3338-44F8-B64B-DAA8D2804745}"/>
    <cellStyle name="Comma [0] 10 52 3 5" xfId="38335" xr:uid="{D054F407-96B8-4737-8F4B-10596E207820}"/>
    <cellStyle name="Comma [0] 10 52 3 6" xfId="43704" xr:uid="{0A62C2F7-EF22-46E8-8F55-483F4BFC1869}"/>
    <cellStyle name="Comma [0] 10 52 3 7" xfId="49076" xr:uid="{EF08414B-985B-4CFB-BDFC-CE0D6C5E7713}"/>
    <cellStyle name="Comma [0] 10 52 3 8" xfId="54456" xr:uid="{55F437A9-8A93-4C38-B4B9-8844DABB4A3D}"/>
    <cellStyle name="Comma [0] 10 52 3 9" xfId="16791" xr:uid="{D73D1AE1-A73B-4317-A555-75C7B8A4D015}"/>
    <cellStyle name="Comma [0] 10 52 4" xfId="6563" xr:uid="{2A681839-1E9A-4A9A-B09D-1D222CD2F59C}"/>
    <cellStyle name="Comma [0] 10 53" xfId="117" xr:uid="{745F04B9-2221-4CB0-91DC-BB144CC46159}"/>
    <cellStyle name="Comma [0] 10 53 2" xfId="7621" xr:uid="{4BEBF71C-9B5D-421A-AA6C-9C111EDD426E}"/>
    <cellStyle name="Comma [0] 10 53 2 10" xfId="52587" xr:uid="{4006F31F-2312-4757-81EC-6BDDE115DC36}"/>
    <cellStyle name="Comma [0] 10 53 2 11" xfId="13231" xr:uid="{61FB33FD-872F-45C0-B092-8D6F18AD0634}"/>
    <cellStyle name="Comma [0] 10 53 2 12" xfId="59215" xr:uid="{54E3F683-301E-4336-BDF8-E9DBEC7B7D7B}"/>
    <cellStyle name="Comma [0] 10 53 2 2" xfId="11182" xr:uid="{776FF13D-CAB3-4318-9243-D627C27D8069}"/>
    <cellStyle name="Comma [0] 10 53 2 2 2" xfId="23848" xr:uid="{3ADF31CD-1C52-46CD-A4B7-4C68AD06A876}"/>
    <cellStyle name="Comma [0] 10 53 2 2 3" xfId="29222" xr:uid="{4E81D539-279A-4AA7-BF4B-EFF85DEC7283}"/>
    <cellStyle name="Comma [0] 10 53 2 2 4" xfId="34640" xr:uid="{4DFF6B97-9A7F-4BBB-83A7-5CB8CFD399DC}"/>
    <cellStyle name="Comma [0] 10 53 2 2 5" xfId="40025" xr:uid="{679BC21A-AD08-4E2A-82E3-CAB105F0BC90}"/>
    <cellStyle name="Comma [0] 10 53 2 2 6" xfId="45394" xr:uid="{B8D6C40C-3CBD-486F-9705-05DCC0415078}"/>
    <cellStyle name="Comma [0] 10 53 2 2 7" xfId="50766" xr:uid="{FF563E74-AD50-4B4F-BF80-2B8FD801F744}"/>
    <cellStyle name="Comma [0] 10 53 2 2 8" xfId="56146" xr:uid="{BF478BF6-5544-4ADC-810A-68FDDF575A8B}"/>
    <cellStyle name="Comma [0] 10 53 2 2 9" xfId="18482" xr:uid="{62C6B61F-DB28-4694-B015-6813AA438C5C}"/>
    <cellStyle name="Comma [0] 10 53 2 3" xfId="14922" xr:uid="{02230657-26BD-4CB1-B53A-28D7750BF931}"/>
    <cellStyle name="Comma [0] 10 53 2 4" xfId="20289" xr:uid="{A33E3E6F-591E-469A-A57B-EED106A9DB4B}"/>
    <cellStyle name="Comma [0] 10 53 2 5" xfId="25663" xr:uid="{9C6BD540-425E-41F6-94F0-D53F725EDD6F}"/>
    <cellStyle name="Comma [0] 10 53 2 6" xfId="31081" xr:uid="{5EB14DD8-F0B4-41CB-BB8C-026AEC08D514}"/>
    <cellStyle name="Comma [0] 10 53 2 7" xfId="36466" xr:uid="{85B1C2F3-9DE7-4976-87F7-383726B34A5D}"/>
    <cellStyle name="Comma [0] 10 53 2 8" xfId="41835" xr:uid="{9DE8A52F-9201-4837-92AD-FF10CCA3BD35}"/>
    <cellStyle name="Comma [0] 10 53 2 9" xfId="47207" xr:uid="{A87DB3C4-1E18-4C97-AA37-3E2B1C70106A}"/>
    <cellStyle name="Comma [0] 10 53 3" xfId="9492" xr:uid="{CABB6805-D134-47EF-801C-68C407E7762D}"/>
    <cellStyle name="Comma [0] 10 53 3 2" xfId="22159" xr:uid="{3097FA79-2983-4321-95D9-711B36455431}"/>
    <cellStyle name="Comma [0] 10 53 3 3" xfId="27533" xr:uid="{4864DE72-BA2C-4337-9054-BA752CC967E6}"/>
    <cellStyle name="Comma [0] 10 53 3 4" xfId="32951" xr:uid="{D31B3CAC-79EA-4A10-BB8E-A6F218D86D01}"/>
    <cellStyle name="Comma [0] 10 53 3 5" xfId="38336" xr:uid="{E4300309-E36C-469D-A2AE-84D784B31E9D}"/>
    <cellStyle name="Comma [0] 10 53 3 6" xfId="43705" xr:uid="{DD44CC7F-54C7-4A5F-A3A4-100E5E7861E5}"/>
    <cellStyle name="Comma [0] 10 53 3 7" xfId="49077" xr:uid="{703468EC-88F3-4E65-A177-EEAC76083B17}"/>
    <cellStyle name="Comma [0] 10 53 3 8" xfId="54457" xr:uid="{7858C658-5D54-4561-92B7-0BE96637B128}"/>
    <cellStyle name="Comma [0] 10 53 3 9" xfId="16792" xr:uid="{CAC1FF18-CF59-4F99-B9AA-46AB51CE991F}"/>
    <cellStyle name="Comma [0] 10 53 4" xfId="6564" xr:uid="{53EBB524-8593-4CC9-ABF6-F6D17E823B3C}"/>
    <cellStyle name="Comma [0] 10 54" xfId="118" xr:uid="{C82D0B73-E61B-4CAB-BDCD-B401BA3F5182}"/>
    <cellStyle name="Comma [0] 10 54 2" xfId="7622" xr:uid="{386A6474-1AC3-49B3-9EE9-33476DC25FFE}"/>
    <cellStyle name="Comma [0] 10 54 2 10" xfId="52588" xr:uid="{632DA7E7-5F7D-428F-9BB2-9E4B136A074C}"/>
    <cellStyle name="Comma [0] 10 54 2 11" xfId="13232" xr:uid="{03D38A6B-C4A6-40A3-AC57-D87101EAF2ED}"/>
    <cellStyle name="Comma [0] 10 54 2 12" xfId="59216" xr:uid="{DD2AA697-146A-446A-BCA5-CCF7FC82FC3C}"/>
    <cellStyle name="Comma [0] 10 54 2 2" xfId="11183" xr:uid="{2C66DBE8-F5F3-470C-99B9-58C1A959E5C0}"/>
    <cellStyle name="Comma [0] 10 54 2 2 2" xfId="23849" xr:uid="{95E4632E-CF4C-423B-9481-393DF9238361}"/>
    <cellStyle name="Comma [0] 10 54 2 2 3" xfId="29223" xr:uid="{40716F4B-20BC-4B73-995B-B271716F1939}"/>
    <cellStyle name="Comma [0] 10 54 2 2 4" xfId="34641" xr:uid="{461EB50E-3431-489F-8803-B3452F1FB858}"/>
    <cellStyle name="Comma [0] 10 54 2 2 5" xfId="40026" xr:uid="{5BD41D7A-5CE4-40F8-B349-6E585D3D0EFA}"/>
    <cellStyle name="Comma [0] 10 54 2 2 6" xfId="45395" xr:uid="{B8AC5E00-FBB8-4183-93FB-A60CE94E05E6}"/>
    <cellStyle name="Comma [0] 10 54 2 2 7" xfId="50767" xr:uid="{4896DDE1-3A91-4FA6-B686-D6367BE3ECEC}"/>
    <cellStyle name="Comma [0] 10 54 2 2 8" xfId="56147" xr:uid="{2E4275C1-8916-4A7A-ADDA-627ED0812DF5}"/>
    <cellStyle name="Comma [0] 10 54 2 2 9" xfId="18483" xr:uid="{8FB149DC-9A4A-4988-B6D1-A622D4B74533}"/>
    <cellStyle name="Comma [0] 10 54 2 3" xfId="14923" xr:uid="{5917608E-07D1-448B-B6BF-D10682D9F2E3}"/>
    <cellStyle name="Comma [0] 10 54 2 4" xfId="20290" xr:uid="{BEE84C94-D092-4F53-9DFC-198BFE44A41C}"/>
    <cellStyle name="Comma [0] 10 54 2 5" xfId="25664" xr:uid="{265F9DC2-73A2-4079-B43D-AC4BEF2C4B0B}"/>
    <cellStyle name="Comma [0] 10 54 2 6" xfId="31082" xr:uid="{51562230-8D66-4DDD-A521-FBBC2287951A}"/>
    <cellStyle name="Comma [0] 10 54 2 7" xfId="36467" xr:uid="{E0FDA891-0520-4030-937D-17CD860D9B80}"/>
    <cellStyle name="Comma [0] 10 54 2 8" xfId="41836" xr:uid="{811D8E57-9BB5-42BA-8B38-8E20C972890D}"/>
    <cellStyle name="Comma [0] 10 54 2 9" xfId="47208" xr:uid="{2CC2A1B3-B8FD-4C9F-BF9A-E7CD756DDF48}"/>
    <cellStyle name="Comma [0] 10 54 3" xfId="9493" xr:uid="{B40B15FB-68DC-43C1-B110-A60791893079}"/>
    <cellStyle name="Comma [0] 10 54 3 2" xfId="22160" xr:uid="{790EF8A7-C7C0-45CC-8D1C-99CBA4E4CF57}"/>
    <cellStyle name="Comma [0] 10 54 3 3" xfId="27534" xr:uid="{9171A38E-2E45-4CDE-9771-A3D76E131221}"/>
    <cellStyle name="Comma [0] 10 54 3 4" xfId="32952" xr:uid="{C3563218-7F3C-4BFF-9C7E-A3A81DA4FC1B}"/>
    <cellStyle name="Comma [0] 10 54 3 5" xfId="38337" xr:uid="{8018295D-2B37-4140-AFF1-CC0B575B5A51}"/>
    <cellStyle name="Comma [0] 10 54 3 6" xfId="43706" xr:uid="{A2D8AF81-B83E-4A80-A6B6-C173684A5D6F}"/>
    <cellStyle name="Comma [0] 10 54 3 7" xfId="49078" xr:uid="{18D8D3E3-F787-45AB-9883-A21E4620844E}"/>
    <cellStyle name="Comma [0] 10 54 3 8" xfId="54458" xr:uid="{DFC5C927-E362-4266-AC05-0F092BB2C47F}"/>
    <cellStyle name="Comma [0] 10 54 3 9" xfId="16793" xr:uid="{A81A7924-B21C-4B7D-B73A-C57B0214DC3D}"/>
    <cellStyle name="Comma [0] 10 54 4" xfId="6565" xr:uid="{26C301FE-F5AC-40C1-8AFE-69F058CDBD3D}"/>
    <cellStyle name="Comma [0] 10 55" xfId="119" xr:uid="{21E5AEEA-6D15-4AB8-9941-DB08E9816740}"/>
    <cellStyle name="Comma [0] 10 55 2" xfId="7623" xr:uid="{4A7ACCBF-E80C-4EFE-9312-FAC1C4953FE9}"/>
    <cellStyle name="Comma [0] 10 55 2 10" xfId="52589" xr:uid="{3F44778C-6B1D-4397-9090-0D4A70F774FE}"/>
    <cellStyle name="Comma [0] 10 55 2 11" xfId="13233" xr:uid="{B8666E35-CD82-4AAC-9E5B-57DF90119866}"/>
    <cellStyle name="Comma [0] 10 55 2 12" xfId="59217" xr:uid="{81348D01-50E3-414F-B1CB-77DEA0D572AF}"/>
    <cellStyle name="Comma [0] 10 55 2 2" xfId="11184" xr:uid="{94615FFE-20FF-47D3-9DAF-D29982AB171C}"/>
    <cellStyle name="Comma [0] 10 55 2 2 2" xfId="23850" xr:uid="{31F05459-45CF-4908-87A9-7904692ABB86}"/>
    <cellStyle name="Comma [0] 10 55 2 2 3" xfId="29224" xr:uid="{29E09009-5D07-4CB9-BB07-F7225E7E63DF}"/>
    <cellStyle name="Comma [0] 10 55 2 2 4" xfId="34642" xr:uid="{02E8FAF2-6D9E-4A38-9391-62C6FC637230}"/>
    <cellStyle name="Comma [0] 10 55 2 2 5" xfId="40027" xr:uid="{86F90032-BD90-4EA0-B1DF-3BB2E57A0FB0}"/>
    <cellStyle name="Comma [0] 10 55 2 2 6" xfId="45396" xr:uid="{06DB1370-5B67-41D9-A09C-E5DEA51B681F}"/>
    <cellStyle name="Comma [0] 10 55 2 2 7" xfId="50768" xr:uid="{A097E446-CDEB-43CA-95C5-4D9223492C10}"/>
    <cellStyle name="Comma [0] 10 55 2 2 8" xfId="56148" xr:uid="{7549F24A-4A12-484C-8376-179CB6A1A728}"/>
    <cellStyle name="Comma [0] 10 55 2 2 9" xfId="18484" xr:uid="{72451E65-FA63-4214-AB9D-C6671BCDD2B8}"/>
    <cellStyle name="Comma [0] 10 55 2 3" xfId="14924" xr:uid="{F8FB6525-4685-48FB-96F2-BE983099DB2F}"/>
    <cellStyle name="Comma [0] 10 55 2 4" xfId="20291" xr:uid="{930CCA76-BE1A-4C34-B6C4-B8591BA2C0BD}"/>
    <cellStyle name="Comma [0] 10 55 2 5" xfId="25665" xr:uid="{6E84722A-162F-4FE1-A943-6BD14DA6FA44}"/>
    <cellStyle name="Comma [0] 10 55 2 6" xfId="31083" xr:uid="{53B4B84F-FFA9-4770-B29D-7AD77D42ACA8}"/>
    <cellStyle name="Comma [0] 10 55 2 7" xfId="36468" xr:uid="{80A783CB-4B8E-43F0-B799-71C9BAD21403}"/>
    <cellStyle name="Comma [0] 10 55 2 8" xfId="41837" xr:uid="{90C01D22-A06F-4165-A76F-8A810F4A5EBD}"/>
    <cellStyle name="Comma [0] 10 55 2 9" xfId="47209" xr:uid="{4A48661F-466A-4509-A13D-A230DC06F866}"/>
    <cellStyle name="Comma [0] 10 55 3" xfId="9494" xr:uid="{852BDE9A-9409-46BB-ACAC-DBD6AB38622F}"/>
    <cellStyle name="Comma [0] 10 55 3 2" xfId="22161" xr:uid="{15D59CF4-26E2-4F60-82DE-3F55BAF47697}"/>
    <cellStyle name="Comma [0] 10 55 3 3" xfId="27535" xr:uid="{5237FB37-5743-4E58-B3AF-CAFD30063E61}"/>
    <cellStyle name="Comma [0] 10 55 3 4" xfId="32953" xr:uid="{9B480BDE-45D8-480D-BA14-A81D07A01737}"/>
    <cellStyle name="Comma [0] 10 55 3 5" xfId="38338" xr:uid="{790128B4-092A-450B-83AF-8A791DC231E9}"/>
    <cellStyle name="Comma [0] 10 55 3 6" xfId="43707" xr:uid="{D107357A-FCC5-46E8-A974-7F9B6C4CF9A9}"/>
    <cellStyle name="Comma [0] 10 55 3 7" xfId="49079" xr:uid="{E5C91571-318A-4A71-A681-CABF9B6060CB}"/>
    <cellStyle name="Comma [0] 10 55 3 8" xfId="54459" xr:uid="{CCEB6898-3D68-4F3B-93EE-53DCAE572281}"/>
    <cellStyle name="Comma [0] 10 55 3 9" xfId="16794" xr:uid="{EFC14171-AE8F-45A6-945C-B9A0117FE211}"/>
    <cellStyle name="Comma [0] 10 55 4" xfId="6566" xr:uid="{477FEA18-926C-470C-A625-A1BAFA9B71C9}"/>
    <cellStyle name="Comma [0] 10 56" xfId="120" xr:uid="{184ECAB6-A1C9-4FF2-B663-B6819C8A11C2}"/>
    <cellStyle name="Comma [0] 10 56 2" xfId="7624" xr:uid="{D791E976-D504-4825-B0B1-BC5722B92863}"/>
    <cellStyle name="Comma [0] 10 56 2 10" xfId="52590" xr:uid="{F8B47F9D-2CBD-4AD5-AC40-CC42FA5BAFFC}"/>
    <cellStyle name="Comma [0] 10 56 2 11" xfId="13234" xr:uid="{4D362FCF-8749-40E9-9659-1A7D42BAC6C9}"/>
    <cellStyle name="Comma [0] 10 56 2 12" xfId="59218" xr:uid="{20951A70-F2BC-4AE6-B146-63EC045ACF2B}"/>
    <cellStyle name="Comma [0] 10 56 2 2" xfId="11185" xr:uid="{0D8D0638-2B20-4260-A611-69FD90E313E4}"/>
    <cellStyle name="Comma [0] 10 56 2 2 2" xfId="23851" xr:uid="{047BFFCA-17F4-4681-829D-B9F99466A9C8}"/>
    <cellStyle name="Comma [0] 10 56 2 2 3" xfId="29225" xr:uid="{3CC92513-F14D-4713-81D8-4574E9B77373}"/>
    <cellStyle name="Comma [0] 10 56 2 2 4" xfId="34643" xr:uid="{D725FDD4-F6B0-4829-A9BC-846F4B7EC5FB}"/>
    <cellStyle name="Comma [0] 10 56 2 2 5" xfId="40028" xr:uid="{C5EEA7BC-911B-4E98-A07C-1FEB1C479E1D}"/>
    <cellStyle name="Comma [0] 10 56 2 2 6" xfId="45397" xr:uid="{ABB681F8-B1F3-47D3-A84E-FEC784F6967C}"/>
    <cellStyle name="Comma [0] 10 56 2 2 7" xfId="50769" xr:uid="{AF738482-6F32-457C-84ED-D133AAE77862}"/>
    <cellStyle name="Comma [0] 10 56 2 2 8" xfId="56149" xr:uid="{D43BA41D-89EE-47AA-9DC0-BDAF47A6AE69}"/>
    <cellStyle name="Comma [0] 10 56 2 2 9" xfId="18485" xr:uid="{90147A20-EDFF-46B5-BBD6-7149FE9CA892}"/>
    <cellStyle name="Comma [0] 10 56 2 3" xfId="14925" xr:uid="{35C7AB33-9632-4266-9676-0BCC65828EB1}"/>
    <cellStyle name="Comma [0] 10 56 2 4" xfId="20292" xr:uid="{13FC5C31-A19C-4036-BE75-3E8C1D749C68}"/>
    <cellStyle name="Comma [0] 10 56 2 5" xfId="25666" xr:uid="{98F436B7-BBED-482F-B936-F567AC54FF05}"/>
    <cellStyle name="Comma [0] 10 56 2 6" xfId="31084" xr:uid="{131E8CEB-5AB1-4783-9653-A9CC4C944694}"/>
    <cellStyle name="Comma [0] 10 56 2 7" xfId="36469" xr:uid="{59853CEE-C62A-4F18-941E-315D137F58CF}"/>
    <cellStyle name="Comma [0] 10 56 2 8" xfId="41838" xr:uid="{CDD9E3D7-BB6E-4B66-AACB-DBFB9216592C}"/>
    <cellStyle name="Comma [0] 10 56 2 9" xfId="47210" xr:uid="{F021277C-D5E0-4FF4-8D54-3AF5FAB790A8}"/>
    <cellStyle name="Comma [0] 10 56 3" xfId="9495" xr:uid="{62AC34DC-26F1-4034-97DF-BD97B4E25215}"/>
    <cellStyle name="Comma [0] 10 56 3 2" xfId="22162" xr:uid="{324664ED-E900-4E50-B65B-F4F6721BA18D}"/>
    <cellStyle name="Comma [0] 10 56 3 3" xfId="27536" xr:uid="{3D54D781-A45F-409D-9195-0B90D17CAA64}"/>
    <cellStyle name="Comma [0] 10 56 3 4" xfId="32954" xr:uid="{9049789C-57EE-4AFB-9E7A-308CE30E0111}"/>
    <cellStyle name="Comma [0] 10 56 3 5" xfId="38339" xr:uid="{EBBA2093-87E7-4D7D-AEC8-6379CAE9BA07}"/>
    <cellStyle name="Comma [0] 10 56 3 6" xfId="43708" xr:uid="{24692F58-4FD5-45B2-976E-7F598EAC181E}"/>
    <cellStyle name="Comma [0] 10 56 3 7" xfId="49080" xr:uid="{AE490790-F01C-4450-AC0A-B36EC7EC2C58}"/>
    <cellStyle name="Comma [0] 10 56 3 8" xfId="54460" xr:uid="{58061B92-CFB7-451C-B7B3-2737A863AE41}"/>
    <cellStyle name="Comma [0] 10 56 3 9" xfId="16795" xr:uid="{1D15D203-0113-4E5C-B93F-9D87F02B8FC6}"/>
    <cellStyle name="Comma [0] 10 56 4" xfId="6567" xr:uid="{5265BC06-6A9B-4C1A-BF22-44966A328697}"/>
    <cellStyle name="Comma [0] 10 57" xfId="121" xr:uid="{06A0C2CA-AF85-4641-B380-14C3BED92159}"/>
    <cellStyle name="Comma [0] 10 57 2" xfId="7625" xr:uid="{6D215D5B-5123-4F4C-9CA2-ABFDC56E75F5}"/>
    <cellStyle name="Comma [0] 10 57 2 10" xfId="52591" xr:uid="{E16ADC5B-22F1-4183-89B3-39E9871ABA4F}"/>
    <cellStyle name="Comma [0] 10 57 2 11" xfId="13235" xr:uid="{E5D707CC-949E-4106-BB28-8E2F46AED284}"/>
    <cellStyle name="Comma [0] 10 57 2 12" xfId="59219" xr:uid="{C94B1A2A-95B9-4251-8040-3548D1524476}"/>
    <cellStyle name="Comma [0] 10 57 2 2" xfId="11186" xr:uid="{287E0089-4485-4A59-9C2A-1164B1285895}"/>
    <cellStyle name="Comma [0] 10 57 2 2 2" xfId="23852" xr:uid="{573C95EC-27E9-4BB6-9D48-35244E9B667B}"/>
    <cellStyle name="Comma [0] 10 57 2 2 3" xfId="29226" xr:uid="{CF2AC202-D34C-4769-88DB-99BA03D87BF1}"/>
    <cellStyle name="Comma [0] 10 57 2 2 4" xfId="34644" xr:uid="{F42F098E-522A-4AE6-8DA3-2CA50B54D206}"/>
    <cellStyle name="Comma [0] 10 57 2 2 5" xfId="40029" xr:uid="{5014755D-058D-4FDF-A199-7D1E4207E228}"/>
    <cellStyle name="Comma [0] 10 57 2 2 6" xfId="45398" xr:uid="{C0C6436D-9E39-4BCD-A477-E8BEB846EC81}"/>
    <cellStyle name="Comma [0] 10 57 2 2 7" xfId="50770" xr:uid="{EBFD30C8-7EFA-458D-A5A8-55E0D2F64B34}"/>
    <cellStyle name="Comma [0] 10 57 2 2 8" xfId="56150" xr:uid="{594FCFCC-D837-40EF-BEF0-490481EAE0DB}"/>
    <cellStyle name="Comma [0] 10 57 2 2 9" xfId="18486" xr:uid="{A298FF7E-219C-40AC-89B4-50C731534B56}"/>
    <cellStyle name="Comma [0] 10 57 2 3" xfId="14926" xr:uid="{4F6DF525-3270-46B2-B19F-C7FCBE9F956D}"/>
    <cellStyle name="Comma [0] 10 57 2 4" xfId="20293" xr:uid="{3D61B241-3A29-476E-9D02-3EC205875588}"/>
    <cellStyle name="Comma [0] 10 57 2 5" xfId="25667" xr:uid="{C276A340-B78B-40B4-9541-8D545865839E}"/>
    <cellStyle name="Comma [0] 10 57 2 6" xfId="31085" xr:uid="{6441E6BB-A868-488D-A41A-F0FF517BDEE2}"/>
    <cellStyle name="Comma [0] 10 57 2 7" xfId="36470" xr:uid="{CF00A924-5118-42A9-A9FF-8AA73BF52C41}"/>
    <cellStyle name="Comma [0] 10 57 2 8" xfId="41839" xr:uid="{42F94F4D-1D2C-44AA-981B-C60858DE5B14}"/>
    <cellStyle name="Comma [0] 10 57 2 9" xfId="47211" xr:uid="{2849028B-BDAD-4239-BDB7-58B62EFD8083}"/>
    <cellStyle name="Comma [0] 10 57 3" xfId="9496" xr:uid="{685CA998-D05A-4775-A243-0B0BD910A5CA}"/>
    <cellStyle name="Comma [0] 10 57 3 2" xfId="22163" xr:uid="{A3F1539D-2930-454F-BE07-DF090A77F8D3}"/>
    <cellStyle name="Comma [0] 10 57 3 3" xfId="27537" xr:uid="{341C76E2-4833-4542-A9FB-9E668C7B27DC}"/>
    <cellStyle name="Comma [0] 10 57 3 4" xfId="32955" xr:uid="{A235B583-740F-424E-A636-305440E4023D}"/>
    <cellStyle name="Comma [0] 10 57 3 5" xfId="38340" xr:uid="{69C67D64-A464-4AD2-9EF4-27BE270BEE7F}"/>
    <cellStyle name="Comma [0] 10 57 3 6" xfId="43709" xr:uid="{55F66BC6-811D-40EC-97A0-3590528827FD}"/>
    <cellStyle name="Comma [0] 10 57 3 7" xfId="49081" xr:uid="{9385220A-BCA3-466C-B421-C60E1C692BED}"/>
    <cellStyle name="Comma [0] 10 57 3 8" xfId="54461" xr:uid="{26F0DD43-EC64-4DCE-B759-D9A5179C1BC2}"/>
    <cellStyle name="Comma [0] 10 57 3 9" xfId="16796" xr:uid="{F6728BC4-D2AB-4BF8-8D13-725683FCF8C0}"/>
    <cellStyle name="Comma [0] 10 57 4" xfId="6568" xr:uid="{36996F18-D749-4AEC-AFC9-9D1E7375CD63}"/>
    <cellStyle name="Comma [0] 10 58" xfId="5355" xr:uid="{7352A150-E6D5-439F-9AEE-747818C16DA8}"/>
    <cellStyle name="Comma [0] 10 58 10" xfId="52533" xr:uid="{CD324815-47C8-4CF9-8CE6-A987D87A7DC0}"/>
    <cellStyle name="Comma [0] 10 58 11" xfId="13177" xr:uid="{02657982-ADAF-4339-A52E-FB5F03C0B71E}"/>
    <cellStyle name="Comma [0] 10 58 12" xfId="58033" xr:uid="{2E597DD9-FE0C-460B-A36E-2852E1755DEA}"/>
    <cellStyle name="Comma [0] 10 58 13" xfId="7567" xr:uid="{4FFC0DFB-8A9E-49B7-AAB4-73A485135298}"/>
    <cellStyle name="Comma [0] 10 58 2" xfId="11128" xr:uid="{0B2C5643-DD6C-433E-A1A7-FCD4CB2D19CA}"/>
    <cellStyle name="Comma [0] 10 58 2 2" xfId="23794" xr:uid="{AC00F6D9-9BBB-4C28-AEB6-B5975450BA8C}"/>
    <cellStyle name="Comma [0] 10 58 2 3" xfId="29168" xr:uid="{379E8077-94C6-4971-812B-9F2445DD59A9}"/>
    <cellStyle name="Comma [0] 10 58 2 4" xfId="34586" xr:uid="{00F62C94-BB79-4AB6-AD97-1565DBC6EB39}"/>
    <cellStyle name="Comma [0] 10 58 2 5" xfId="39971" xr:uid="{4D06CC4F-A0C8-4055-B0E4-A46E3FFE9B17}"/>
    <cellStyle name="Comma [0] 10 58 2 6" xfId="45340" xr:uid="{7DD14DBA-D3DD-40EB-B0E3-290269A36FE6}"/>
    <cellStyle name="Comma [0] 10 58 2 7" xfId="50712" xr:uid="{6AA95FDD-F90D-45A6-AD8B-D5F7F90F5069}"/>
    <cellStyle name="Comma [0] 10 58 2 8" xfId="56092" xr:uid="{66F9EEB3-F9F0-4843-B292-520667CD2338}"/>
    <cellStyle name="Comma [0] 10 58 2 9" xfId="18428" xr:uid="{82DE396D-2D9D-4773-83F5-3B5C6B5CF38D}"/>
    <cellStyle name="Comma [0] 10 58 3" xfId="14868" xr:uid="{8EDC2C67-E645-4108-BFFA-AC70FF4C4EA0}"/>
    <cellStyle name="Comma [0] 10 58 4" xfId="20235" xr:uid="{265A30F5-6975-4B65-B9FA-D86FF0316580}"/>
    <cellStyle name="Comma [0] 10 58 5" xfId="25609" xr:uid="{0D2A2809-64D8-4BEE-AD6A-4353FF6433A3}"/>
    <cellStyle name="Comma [0] 10 58 6" xfId="31027" xr:uid="{AF813645-C1F9-4519-86A7-65D921133090}"/>
    <cellStyle name="Comma [0] 10 58 7" xfId="36412" xr:uid="{18D283C8-9BA8-490D-A36E-E71EBEC0A291}"/>
    <cellStyle name="Comma [0] 10 58 8" xfId="41781" xr:uid="{AAF87283-6A16-42F8-B8D7-4C50DE58AA0C}"/>
    <cellStyle name="Comma [0] 10 58 9" xfId="47153" xr:uid="{16B93188-63E6-4753-9071-FC8444CA8BD8}"/>
    <cellStyle name="Comma [0] 10 59" xfId="9438" xr:uid="{ADE7028E-33C7-45C2-9264-4A9BCF15EA05}"/>
    <cellStyle name="Comma [0] 10 59 2" xfId="22105" xr:uid="{16172F08-B33A-4A0C-9C12-146397C981FB}"/>
    <cellStyle name="Comma [0] 10 59 3" xfId="27479" xr:uid="{7DFA53BD-4FC7-43C3-A925-006ECC8270D3}"/>
    <cellStyle name="Comma [0] 10 59 4" xfId="32897" xr:uid="{154E395C-735D-4BF7-97D2-27E19AE901B9}"/>
    <cellStyle name="Comma [0] 10 59 5" xfId="38282" xr:uid="{6580025E-96FE-4644-8B73-F4CC55530089}"/>
    <cellStyle name="Comma [0] 10 59 6" xfId="43651" xr:uid="{BA633F4B-6C25-4FD7-B812-F5C57E3E875C}"/>
    <cellStyle name="Comma [0] 10 59 7" xfId="49023" xr:uid="{61EFE58B-3118-4615-8FEE-29950D33807F}"/>
    <cellStyle name="Comma [0] 10 59 8" xfId="54403" xr:uid="{E99A2689-CA79-4179-9825-0132488D917E}"/>
    <cellStyle name="Comma [0] 10 59 9" xfId="16738" xr:uid="{0DA6A598-5148-4A58-9854-6268EF7437CA}"/>
    <cellStyle name="Comma [0] 10 6" xfId="122" xr:uid="{452E3821-C3EE-4F63-A875-E32F58D01A65}"/>
    <cellStyle name="Comma [0] 10 6 2" xfId="5403" xr:uid="{64D93395-D0B6-4E7E-98F1-3D069DF04DB5}"/>
    <cellStyle name="Comma [0] 10 6 2 10" xfId="52592" xr:uid="{5C93FFCE-F20E-4B45-A0D2-F880223959A9}"/>
    <cellStyle name="Comma [0] 10 6 2 11" xfId="13236" xr:uid="{CC63496A-FAFD-4116-920F-A12CB4C6B89E}"/>
    <cellStyle name="Comma [0] 10 6 2 12" xfId="58081" xr:uid="{87949BFF-1CE5-4AC2-95E2-882D8B4DE1C6}"/>
    <cellStyle name="Comma [0] 10 6 2 13" xfId="7626" xr:uid="{C9641B9A-BA0B-457B-BEBC-121AEE0982AB}"/>
    <cellStyle name="Comma [0] 10 6 2 2" xfId="11187" xr:uid="{F46CBF54-F014-4151-B9FB-2118220060F7}"/>
    <cellStyle name="Comma [0] 10 6 2 2 2" xfId="23853" xr:uid="{E4B59A11-3B98-46F9-8E0F-10F296141752}"/>
    <cellStyle name="Comma [0] 10 6 2 2 3" xfId="29227" xr:uid="{40DB2126-F281-4D50-8DF7-A6DADFBF92D2}"/>
    <cellStyle name="Comma [0] 10 6 2 2 4" xfId="34645" xr:uid="{24A09C9E-E4CD-4A4A-BF5B-5BEFEE861699}"/>
    <cellStyle name="Comma [0] 10 6 2 2 5" xfId="40030" xr:uid="{74F1DD36-03CB-4ABF-806C-16ACD551DBD0}"/>
    <cellStyle name="Comma [0] 10 6 2 2 6" xfId="45399" xr:uid="{3F9D184A-7BB4-4F3B-BB8F-0C3A02C8F04F}"/>
    <cellStyle name="Comma [0] 10 6 2 2 7" xfId="50771" xr:uid="{605117F1-9401-4377-80B0-6CCED2FBD643}"/>
    <cellStyle name="Comma [0] 10 6 2 2 8" xfId="56151" xr:uid="{5EAF19A6-92C2-4394-825B-7792889A0548}"/>
    <cellStyle name="Comma [0] 10 6 2 2 9" xfId="18487" xr:uid="{05D55E2E-555B-4839-81AC-CC41BA574737}"/>
    <cellStyle name="Comma [0] 10 6 2 3" xfId="14927" xr:uid="{4D58B78D-8920-426B-A3B1-D1DAA4B3C277}"/>
    <cellStyle name="Comma [0] 10 6 2 4" xfId="20294" xr:uid="{8B31EF59-6935-4029-8CEA-9457710C3D72}"/>
    <cellStyle name="Comma [0] 10 6 2 5" xfId="25668" xr:uid="{6E62586C-3A65-4887-9FC4-64883C73D861}"/>
    <cellStyle name="Comma [0] 10 6 2 6" xfId="31086" xr:uid="{B3D1941E-6A27-4E85-9F72-AF3E356049AF}"/>
    <cellStyle name="Comma [0] 10 6 2 7" xfId="36471" xr:uid="{26198CA8-2949-47F6-B22B-CA2A5C0EDA4F}"/>
    <cellStyle name="Comma [0] 10 6 2 8" xfId="41840" xr:uid="{9E30980F-DCFB-4A19-BB91-36BAD580A717}"/>
    <cellStyle name="Comma [0] 10 6 2 9" xfId="47212" xr:uid="{1BC14B18-D633-4604-8F63-2A683CBA42D3}"/>
    <cellStyle name="Comma [0] 10 6 3" xfId="9497" xr:uid="{DAFE1423-11A3-4C59-A857-E63029F425FE}"/>
    <cellStyle name="Comma [0] 10 6 3 2" xfId="22164" xr:uid="{30793843-61C8-4EE6-B389-2C4009A3F34E}"/>
    <cellStyle name="Comma [0] 10 6 3 3" xfId="27538" xr:uid="{17F004F7-28FC-42B8-B6DD-A1D4C286E905}"/>
    <cellStyle name="Comma [0] 10 6 3 4" xfId="32956" xr:uid="{17E0DDBD-EFDB-4EDC-AF11-654A4681B1A3}"/>
    <cellStyle name="Comma [0] 10 6 3 5" xfId="38341" xr:uid="{C9B2ECEF-17A5-4C12-926D-41CB8B9B6E6E}"/>
    <cellStyle name="Comma [0] 10 6 3 6" xfId="43710" xr:uid="{7DE966AA-7189-4305-B986-7472E9CA128E}"/>
    <cellStyle name="Comma [0] 10 6 3 7" xfId="49082" xr:uid="{46DD7F75-09A3-41B3-B628-5645BF381B7B}"/>
    <cellStyle name="Comma [0] 10 6 3 8" xfId="54462" xr:uid="{489ADB13-26FF-4763-B080-A5CC9F478465}"/>
    <cellStyle name="Comma [0] 10 6 3 9" xfId="16797" xr:uid="{57B91DE8-7D80-4D33-8BB8-0A3E32249F6D}"/>
    <cellStyle name="Comma [0] 10 60" xfId="18" xr:uid="{34FDF904-89E3-4265-993C-646EACD9BEB7}"/>
    <cellStyle name="Comma [0] 10 7" xfId="123" xr:uid="{5351A762-9452-4CF4-8409-0FF5406A7DE3}"/>
    <cellStyle name="Comma [0] 10 7 2" xfId="5404" xr:uid="{2C7DE135-7583-4EA7-9839-DB3BA48E860C}"/>
    <cellStyle name="Comma [0] 10 7 2 10" xfId="52593" xr:uid="{090E6C30-09FD-4CBB-8A09-B3B94F862ECC}"/>
    <cellStyle name="Comma [0] 10 7 2 11" xfId="13237" xr:uid="{98827D65-D2DD-4863-BB45-CB546AA895AC}"/>
    <cellStyle name="Comma [0] 10 7 2 12" xfId="58082" xr:uid="{82BC9E3B-2A51-472E-9C00-4A36E74EA8E1}"/>
    <cellStyle name="Comma [0] 10 7 2 13" xfId="7627" xr:uid="{2BC7720B-C303-4792-9B15-C94152A0F950}"/>
    <cellStyle name="Comma [0] 10 7 2 2" xfId="11188" xr:uid="{53F9813D-ADE4-46CE-93D1-4DAEE4D03587}"/>
    <cellStyle name="Comma [0] 10 7 2 2 2" xfId="23854" xr:uid="{89E2D85C-9DEF-4288-8205-D5BDA9C7626D}"/>
    <cellStyle name="Comma [0] 10 7 2 2 3" xfId="29228" xr:uid="{1134197B-8897-443D-AE48-72C47C9DB89E}"/>
    <cellStyle name="Comma [0] 10 7 2 2 4" xfId="34646" xr:uid="{D1529B0A-7EF8-441D-8439-596AB6F78354}"/>
    <cellStyle name="Comma [0] 10 7 2 2 5" xfId="40031" xr:uid="{F70EEF19-6D76-47A9-B0CB-DF2F587ACDEA}"/>
    <cellStyle name="Comma [0] 10 7 2 2 6" xfId="45400" xr:uid="{994361C3-287E-453A-8197-FE10D3B9FC71}"/>
    <cellStyle name="Comma [0] 10 7 2 2 7" xfId="50772" xr:uid="{880F8FBC-A563-49D0-B333-1485F7D10B9C}"/>
    <cellStyle name="Comma [0] 10 7 2 2 8" xfId="56152" xr:uid="{FE684608-0848-4E83-B3C7-584DC580CA1B}"/>
    <cellStyle name="Comma [0] 10 7 2 2 9" xfId="18488" xr:uid="{B9DE1635-3CED-491A-86E5-FFEAA0A27A40}"/>
    <cellStyle name="Comma [0] 10 7 2 3" xfId="14928" xr:uid="{D94281ED-13D2-4221-9798-5F260471CBB1}"/>
    <cellStyle name="Comma [0] 10 7 2 4" xfId="20295" xr:uid="{2E947F01-FE60-4694-A3C1-3D3F6C34F9FA}"/>
    <cellStyle name="Comma [0] 10 7 2 5" xfId="25669" xr:uid="{999F154A-8502-4B04-B6FC-40A9D64C0E20}"/>
    <cellStyle name="Comma [0] 10 7 2 6" xfId="31087" xr:uid="{F3FCC9C7-60C6-4BBE-94E2-8EA6513E1E82}"/>
    <cellStyle name="Comma [0] 10 7 2 7" xfId="36472" xr:uid="{7BFE3679-2838-4B71-90BD-9D05EE102114}"/>
    <cellStyle name="Comma [0] 10 7 2 8" xfId="41841" xr:uid="{C1C5E5FE-7F73-42D1-8E3E-87585E41A74B}"/>
    <cellStyle name="Comma [0] 10 7 2 9" xfId="47213" xr:uid="{9FB91515-714A-4660-A41C-4F68977BC7AF}"/>
    <cellStyle name="Comma [0] 10 7 3" xfId="9498" xr:uid="{A3DF77DD-40D5-4994-94D1-A05C2C648DC6}"/>
    <cellStyle name="Comma [0] 10 7 3 2" xfId="22165" xr:uid="{E395EAEF-DAF9-43B8-A990-67D2432F6264}"/>
    <cellStyle name="Comma [0] 10 7 3 3" xfId="27539" xr:uid="{E552C6E8-216E-4ABF-B53C-0C71BC607A25}"/>
    <cellStyle name="Comma [0] 10 7 3 4" xfId="32957" xr:uid="{5032A3ED-2C61-4F22-AC24-8A989F7DC9CB}"/>
    <cellStyle name="Comma [0] 10 7 3 5" xfId="38342" xr:uid="{F32A0A57-1F03-477F-BAE7-740E669F87E3}"/>
    <cellStyle name="Comma [0] 10 7 3 6" xfId="43711" xr:uid="{E8CF6E55-8471-44D3-951A-FAAF7F89E978}"/>
    <cellStyle name="Comma [0] 10 7 3 7" xfId="49083" xr:uid="{03CBC22C-02BD-424F-91AD-BC13D82647F7}"/>
    <cellStyle name="Comma [0] 10 7 3 8" xfId="54463" xr:uid="{2C64630B-BD83-45C6-B526-B69AF5CA782D}"/>
    <cellStyle name="Comma [0] 10 7 3 9" xfId="16798" xr:uid="{5AE074A1-3988-4FC6-95FD-8FBBFEE242C8}"/>
    <cellStyle name="Comma [0] 10 8" xfId="124" xr:uid="{E6315D1B-4019-424D-9E1B-5841097ACC17}"/>
    <cellStyle name="Comma [0] 10 8 2" xfId="5405" xr:uid="{1C89B158-3E3C-4D28-82EF-323E2BFC4636}"/>
    <cellStyle name="Comma [0] 10 8 2 10" xfId="52594" xr:uid="{1C1B417A-AD8F-4576-9979-DAFA7214AD22}"/>
    <cellStyle name="Comma [0] 10 8 2 11" xfId="13238" xr:uid="{1B5C84E6-B852-426A-9395-97BAEFF3CA13}"/>
    <cellStyle name="Comma [0] 10 8 2 12" xfId="58083" xr:uid="{90E07FCB-3A9C-4CB7-9B42-3AC67CCE665C}"/>
    <cellStyle name="Comma [0] 10 8 2 13" xfId="7628" xr:uid="{8CD2386E-7267-4E2C-A38B-3773063FA7D0}"/>
    <cellStyle name="Comma [0] 10 8 2 2" xfId="11189" xr:uid="{7F4E41A4-9615-4BDC-A09C-FDC00DC76B0A}"/>
    <cellStyle name="Comma [0] 10 8 2 2 2" xfId="23855" xr:uid="{E541D4E4-34F0-483B-A690-58450504DD45}"/>
    <cellStyle name="Comma [0] 10 8 2 2 3" xfId="29229" xr:uid="{6D3105A6-0A47-49CD-8579-0E8822CDC971}"/>
    <cellStyle name="Comma [0] 10 8 2 2 4" xfId="34647" xr:uid="{F67EA655-8279-461E-8408-3F30B660C24C}"/>
    <cellStyle name="Comma [0] 10 8 2 2 5" xfId="40032" xr:uid="{02D03272-EF22-42A9-A20F-6EEC44BB3C10}"/>
    <cellStyle name="Comma [0] 10 8 2 2 6" xfId="45401" xr:uid="{E229CFF5-2A0F-42C6-9B8F-7A7E13148718}"/>
    <cellStyle name="Comma [0] 10 8 2 2 7" xfId="50773" xr:uid="{64FA3654-D246-4A9D-8EBF-AD90B0523F8F}"/>
    <cellStyle name="Comma [0] 10 8 2 2 8" xfId="56153" xr:uid="{A986B205-2EF9-4CE6-8F53-EC9BD311F32A}"/>
    <cellStyle name="Comma [0] 10 8 2 2 9" xfId="18489" xr:uid="{7B77A1F5-AF97-4458-B346-8D32BC11626E}"/>
    <cellStyle name="Comma [0] 10 8 2 3" xfId="14929" xr:uid="{6055F84C-9165-4A3D-9C00-9EF47A38C457}"/>
    <cellStyle name="Comma [0] 10 8 2 4" xfId="20296" xr:uid="{6A2ED082-3CCD-448F-8B3E-24E34DF58504}"/>
    <cellStyle name="Comma [0] 10 8 2 5" xfId="25670" xr:uid="{60061B83-01F4-4224-A92F-1778866E0A16}"/>
    <cellStyle name="Comma [0] 10 8 2 6" xfId="31088" xr:uid="{97289CE0-2EE9-46D8-BCF0-58BBE8E77532}"/>
    <cellStyle name="Comma [0] 10 8 2 7" xfId="36473" xr:uid="{92C9AD01-F3A5-4A47-8A23-410450EF730D}"/>
    <cellStyle name="Comma [0] 10 8 2 8" xfId="41842" xr:uid="{E0062007-CCE9-4506-9E86-EF2C1F7BACE5}"/>
    <cellStyle name="Comma [0] 10 8 2 9" xfId="47214" xr:uid="{0A320427-7CDB-44F0-9615-B35A9D8CDA4C}"/>
    <cellStyle name="Comma [0] 10 8 3" xfId="9499" xr:uid="{DCFB023D-01F1-4C53-BC67-0489054D18CF}"/>
    <cellStyle name="Comma [0] 10 8 3 2" xfId="22166" xr:uid="{68C0139A-2A66-4B19-A9F1-7CF0AD2EB442}"/>
    <cellStyle name="Comma [0] 10 8 3 3" xfId="27540" xr:uid="{944D17C5-157D-4057-8566-4B56A228FF63}"/>
    <cellStyle name="Comma [0] 10 8 3 4" xfId="32958" xr:uid="{FFAEA3F2-9995-4B00-99D4-C40FABC3B0BF}"/>
    <cellStyle name="Comma [0] 10 8 3 5" xfId="38343" xr:uid="{2D188C94-F96B-4236-B242-BC4C96881ABF}"/>
    <cellStyle name="Comma [0] 10 8 3 6" xfId="43712" xr:uid="{CEC2B3EC-0BA3-4782-B05C-C2668ABB6A7D}"/>
    <cellStyle name="Comma [0] 10 8 3 7" xfId="49084" xr:uid="{6E0C6718-1E50-4EFF-9B57-F8A13A9F7B5B}"/>
    <cellStyle name="Comma [0] 10 8 3 8" xfId="54464" xr:uid="{D75AF6C8-E74A-47C8-8079-B576A9F315C0}"/>
    <cellStyle name="Comma [0] 10 8 3 9" xfId="16799" xr:uid="{673B8E80-8542-4002-8ECF-B772ABCEDEF0}"/>
    <cellStyle name="Comma [0] 10 9" xfId="125" xr:uid="{EC96CC6D-B7C9-4482-B9F8-A60B69B7397C}"/>
    <cellStyle name="Comma [0] 10 9 2" xfId="5406" xr:uid="{5979E892-25FB-4778-A005-A3EEDD3964A3}"/>
    <cellStyle name="Comma [0] 10 9 2 10" xfId="52595" xr:uid="{9FFA7FB1-155B-4F4B-909D-DF25E5A991D9}"/>
    <cellStyle name="Comma [0] 10 9 2 11" xfId="13239" xr:uid="{12EE3C61-3250-47B3-961A-FB3AE98067CF}"/>
    <cellStyle name="Comma [0] 10 9 2 12" xfId="58084" xr:uid="{160A4D9C-0190-44C2-8B34-9A2C677425A8}"/>
    <cellStyle name="Comma [0] 10 9 2 13" xfId="7629" xr:uid="{2BF8B297-3261-4500-8401-076950DAD6BF}"/>
    <cellStyle name="Comma [0] 10 9 2 2" xfId="11190" xr:uid="{65B37869-E474-4706-8370-05E24BD47CC2}"/>
    <cellStyle name="Comma [0] 10 9 2 2 2" xfId="23856" xr:uid="{9EEF703B-4787-4776-84B0-E8B09F04E5CF}"/>
    <cellStyle name="Comma [0] 10 9 2 2 3" xfId="29230" xr:uid="{F7580F40-8151-4946-A744-8C7EB3AD9F7A}"/>
    <cellStyle name="Comma [0] 10 9 2 2 4" xfId="34648" xr:uid="{236F237D-049B-4041-ADBE-F9EBEF434709}"/>
    <cellStyle name="Comma [0] 10 9 2 2 5" xfId="40033" xr:uid="{0EB0BD78-4ADE-411B-A6A1-CDD43673A9A5}"/>
    <cellStyle name="Comma [0] 10 9 2 2 6" xfId="45402" xr:uid="{08F0D06D-5492-41A8-AE6F-6A1D179E3651}"/>
    <cellStyle name="Comma [0] 10 9 2 2 7" xfId="50774" xr:uid="{A30BF923-D5FE-4852-9032-CB764462442F}"/>
    <cellStyle name="Comma [0] 10 9 2 2 8" xfId="56154" xr:uid="{577E8C45-78D1-4C0D-B516-3CB5A4E39947}"/>
    <cellStyle name="Comma [0] 10 9 2 2 9" xfId="18490" xr:uid="{A795ADF2-4790-4144-A864-389ECCDC0EA7}"/>
    <cellStyle name="Comma [0] 10 9 2 3" xfId="14930" xr:uid="{5265EC38-C360-4105-9F79-378EEB378B26}"/>
    <cellStyle name="Comma [0] 10 9 2 4" xfId="20297" xr:uid="{2511CDEE-3D71-4D67-BC6B-903EF956C713}"/>
    <cellStyle name="Comma [0] 10 9 2 5" xfId="25671" xr:uid="{208C7E2A-47EB-41FC-BF25-9AB6F7C9CB7C}"/>
    <cellStyle name="Comma [0] 10 9 2 6" xfId="31089" xr:uid="{2DF3722D-006E-41BA-859B-6977A58AD570}"/>
    <cellStyle name="Comma [0] 10 9 2 7" xfId="36474" xr:uid="{4832CE21-6A37-444F-91A3-44B5049D0C68}"/>
    <cellStyle name="Comma [0] 10 9 2 8" xfId="41843" xr:uid="{96B062FD-4FF2-4BC4-AB96-DA3B647706E5}"/>
    <cellStyle name="Comma [0] 10 9 2 9" xfId="47215" xr:uid="{E16D2761-EB84-4D21-9425-2D9A4CF77057}"/>
    <cellStyle name="Comma [0] 10 9 3" xfId="9500" xr:uid="{60E207F6-2795-4FC0-82EC-61BBF9EA5C7F}"/>
    <cellStyle name="Comma [0] 10 9 3 2" xfId="22167" xr:uid="{606BEF7A-D6F7-41FD-A479-51D8A58D6D12}"/>
    <cellStyle name="Comma [0] 10 9 3 3" xfId="27541" xr:uid="{D5BC5212-BB5E-4A25-BC1E-F65D07FD15FF}"/>
    <cellStyle name="Comma [0] 10 9 3 4" xfId="32959" xr:uid="{F5C2C293-1B5B-4FF7-A6DB-86558D6392E0}"/>
    <cellStyle name="Comma [0] 10 9 3 5" xfId="38344" xr:uid="{93A1EDD2-A2E0-4105-B344-5F4E6ECD1926}"/>
    <cellStyle name="Comma [0] 10 9 3 6" xfId="43713" xr:uid="{4462A3CB-C2DD-4E9C-8E36-36ED77D4F306}"/>
    <cellStyle name="Comma [0] 10 9 3 7" xfId="49085" xr:uid="{819FD730-2262-44E2-ABF4-001E638A4F9D}"/>
    <cellStyle name="Comma [0] 10 9 3 8" xfId="54465" xr:uid="{32DFB64C-5864-48E2-A871-D4CFE933B5DC}"/>
    <cellStyle name="Comma [0] 10 9 3 9" xfId="16800" xr:uid="{76F509D9-B876-49AA-9DED-3A89FD0801DB}"/>
    <cellStyle name="Comma [0] 11" xfId="126" xr:uid="{B61FB062-10C3-4137-8C2F-E143990CA5B0}"/>
    <cellStyle name="Comma [0] 11 2" xfId="5407" xr:uid="{17CEDAA4-C006-470C-8D1B-82A15703CF94}"/>
    <cellStyle name="Comma [0] 11 2 10" xfId="52596" xr:uid="{0140B83A-B4FF-484C-9CFC-004AC035C06C}"/>
    <cellStyle name="Comma [0] 11 2 11" xfId="13240" xr:uid="{D44C6829-E425-4C19-BFC2-8ADC6DF5804C}"/>
    <cellStyle name="Comma [0] 11 2 12" xfId="58085" xr:uid="{8D5FAC61-8274-4D3B-BBC0-C029A27493A4}"/>
    <cellStyle name="Comma [0] 11 2 13" xfId="7630" xr:uid="{79A1D44E-6A46-432D-AAC0-FFE98A68E1EA}"/>
    <cellStyle name="Comma [0] 11 2 2" xfId="11191" xr:uid="{6A49DC57-A5DE-4207-A01F-2D0C29C39505}"/>
    <cellStyle name="Comma [0] 11 2 2 2" xfId="23857" xr:uid="{2380F3F5-AF95-4939-B0BE-CD36B01A47BE}"/>
    <cellStyle name="Comma [0] 11 2 2 3" xfId="29231" xr:uid="{44CD26E8-4210-439C-BDB1-09571D150067}"/>
    <cellStyle name="Comma [0] 11 2 2 4" xfId="34649" xr:uid="{A14073BA-75D1-42DE-A950-23DE03DE5924}"/>
    <cellStyle name="Comma [0] 11 2 2 5" xfId="40034" xr:uid="{F74319B4-0D81-4E9E-893D-9686A3AD5F24}"/>
    <cellStyle name="Comma [0] 11 2 2 6" xfId="45403" xr:uid="{86085895-EDE5-4D59-835F-CD8E9EB39587}"/>
    <cellStyle name="Comma [0] 11 2 2 7" xfId="50775" xr:uid="{589D278F-CF90-405B-A398-99A82CEF204D}"/>
    <cellStyle name="Comma [0] 11 2 2 8" xfId="56155" xr:uid="{845E1759-005B-4694-A61B-95AB17E568EF}"/>
    <cellStyle name="Comma [0] 11 2 2 9" xfId="18491" xr:uid="{C1964920-5606-4827-9A6F-10F909943A53}"/>
    <cellStyle name="Comma [0] 11 2 3" xfId="14931" xr:uid="{922917A5-C2BC-4CFD-B231-BCAC73AF59E1}"/>
    <cellStyle name="Comma [0] 11 2 4" xfId="20298" xr:uid="{836E83E0-D1EF-4202-9179-56D022DDAA11}"/>
    <cellStyle name="Comma [0] 11 2 5" xfId="25672" xr:uid="{B42C4A09-3A35-49CF-ABF5-E82A143B4F4A}"/>
    <cellStyle name="Comma [0] 11 2 6" xfId="31090" xr:uid="{DA3C1F69-9071-4FAF-A1B2-C0A9C7672D90}"/>
    <cellStyle name="Comma [0] 11 2 7" xfId="36475" xr:uid="{9288661D-9C9E-45E5-A1CB-7ACD601C4D95}"/>
    <cellStyle name="Comma [0] 11 2 8" xfId="41844" xr:uid="{FB4ABE0D-9684-4ED0-9B8C-7B2F8F5547A1}"/>
    <cellStyle name="Comma [0] 11 2 9" xfId="47216" xr:uid="{4612F4CD-DD82-49BA-94F6-E02223CD1C0C}"/>
    <cellStyle name="Comma [0] 11 3" xfId="9501" xr:uid="{F2E25743-7B7C-414E-9570-C9B48E09896F}"/>
    <cellStyle name="Comma [0] 11 3 2" xfId="22168" xr:uid="{805FD37D-616F-44FC-8781-0DAA22530910}"/>
    <cellStyle name="Comma [0] 11 3 3" xfId="27542" xr:uid="{F4402C9F-C19D-4F00-BF82-8FFFACA893AE}"/>
    <cellStyle name="Comma [0] 11 3 4" xfId="32960" xr:uid="{672294AF-1533-4603-8448-FBED923F657A}"/>
    <cellStyle name="Comma [0] 11 3 5" xfId="38345" xr:uid="{55426F54-7049-4541-8774-BA77E6117108}"/>
    <cellStyle name="Comma [0] 11 3 6" xfId="43714" xr:uid="{75AD5343-F3D2-4D40-B739-74B296F678A1}"/>
    <cellStyle name="Comma [0] 11 3 7" xfId="49086" xr:uid="{A05E9ADE-9590-4353-92CF-D33EAF149C60}"/>
    <cellStyle name="Comma [0] 11 3 8" xfId="54466" xr:uid="{09A6CE6B-2DBE-4ABF-BC77-84CAE22BDD4D}"/>
    <cellStyle name="Comma [0] 11 3 9" xfId="16801" xr:uid="{84504396-D1D5-40D8-B26F-7B03AAC1D223}"/>
    <cellStyle name="Comma [0] 12" xfId="4416" xr:uid="{BFF25125-EE4C-459E-B1B3-78B363386D47}"/>
    <cellStyle name="Comma [0] 12 2" xfId="4419" xr:uid="{08A8E1C0-64CA-4BD3-B097-758005D0ED4D}"/>
    <cellStyle name="Comma [0] 12 2 10" xfId="54188" xr:uid="{E38AB236-1843-4A77-A314-C80071E4C5AF}"/>
    <cellStyle name="Comma [0] 12 2 11" xfId="13061" xr:uid="{86EAC48C-B2F9-4F1E-8878-5E301F73979F}"/>
    <cellStyle name="Comma [0] 12 2 12" xfId="9222" xr:uid="{C2710BC2-CB08-40F2-B03A-CBF785321D17}"/>
    <cellStyle name="Comma [0] 12 2 2" xfId="11096" xr:uid="{376E41C7-BD94-4026-875B-83936F7B727D}"/>
    <cellStyle name="Comma [0] 12 2 2 2" xfId="23763" xr:uid="{77B24FD1-8F2F-47FB-B037-9A981E6C076D}"/>
    <cellStyle name="Comma [0] 12 2 2 3" xfId="29137" xr:uid="{6D54B182-C49E-45AD-BA21-12EF69EC3104}"/>
    <cellStyle name="Comma [0] 12 2 2 4" xfId="34555" xr:uid="{782331B4-05EC-49EB-90A6-EE31D2C98F97}"/>
    <cellStyle name="Comma [0] 12 2 2 5" xfId="39940" xr:uid="{2D744EB4-9117-4371-B6D9-1691A7C10080}"/>
    <cellStyle name="Comma [0] 12 2 2 6" xfId="45309" xr:uid="{5096A206-9D9A-4617-8ED6-6B88689C0D29}"/>
    <cellStyle name="Comma [0] 12 2 2 7" xfId="50681" xr:uid="{D37A7FEF-191F-4550-9CBB-1472D4E5DB7F}"/>
    <cellStyle name="Comma [0] 12 2 2 8" xfId="56061" xr:uid="{85D1C9F3-3481-4E7E-A0AC-A62317882DB6}"/>
    <cellStyle name="Comma [0] 12 2 2 9" xfId="18396" xr:uid="{3CC20C70-CBC1-48B3-9278-1A2F5A466959}"/>
    <cellStyle name="Comma [0] 12 2 3" xfId="16523" xr:uid="{43C008AB-55D7-4A35-9681-08E8CF2F40CA}"/>
    <cellStyle name="Comma [0] 12 2 4" xfId="21890" xr:uid="{D075ECE4-E863-4E1D-8AB7-97E40C9AB0EC}"/>
    <cellStyle name="Comma [0] 12 2 5" xfId="27264" xr:uid="{6E5C29B5-A351-48EA-9081-77A168CD5A34}"/>
    <cellStyle name="Comma [0] 12 2 6" xfId="32682" xr:uid="{3ADB7A22-2105-460D-A3A1-8AF365138631}"/>
    <cellStyle name="Comma [0] 12 2 7" xfId="38067" xr:uid="{13A22AB2-C598-457A-B770-E044FA611E5B}"/>
    <cellStyle name="Comma [0] 12 2 8" xfId="43436" xr:uid="{52D8EB68-496D-4397-B611-83D9108C9123}"/>
    <cellStyle name="Comma [0] 12 2 9" xfId="48808" xr:uid="{64FAE381-5F24-44F1-9A9F-C6461F7BCF82}"/>
    <cellStyle name="Comma [0] 12 3" xfId="4559" xr:uid="{E3C2A2F2-DE5D-44D8-9BF3-30C9B1CC4CD9}"/>
    <cellStyle name="Comma [0] 12 3 10" xfId="13132" xr:uid="{C4D21377-ACEF-4B8E-9746-20C0B86D272B}"/>
    <cellStyle name="Comma [0] 12 3 11" xfId="11106" xr:uid="{E2FF80CE-F159-4FD4-9FD1-5F20FE278DE1}"/>
    <cellStyle name="Comma [0] 12 3 2" xfId="18406" xr:uid="{C4894CBF-49AE-4280-9A48-B8501C26EC07}"/>
    <cellStyle name="Comma [0] 12 3 3" xfId="23772" xr:uid="{FA35270B-7ABA-41F6-951D-8A19009BD329}"/>
    <cellStyle name="Comma [0] 12 3 4" xfId="29146" xr:uid="{2578FB26-E34F-44E3-85A2-F1F603BF7976}"/>
    <cellStyle name="Comma [0] 12 3 5" xfId="34564" xr:uid="{B28965EB-E556-4464-8224-93C8D48C2545}"/>
    <cellStyle name="Comma [0] 12 3 6" xfId="39949" xr:uid="{AB7BC41A-D6AE-4860-9135-969D0ED7055E}"/>
    <cellStyle name="Comma [0] 12 3 7" xfId="45318" xr:uid="{04F64F40-191D-4D50-9493-61A3C3D75F7C}"/>
    <cellStyle name="Comma [0] 12 3 8" xfId="50690" xr:uid="{A8FBBCCA-510B-403C-9D0C-F0A0D1847A59}"/>
    <cellStyle name="Comma [0] 12 3 9" xfId="56070" xr:uid="{9F5D828B-72B9-4CE7-B14B-9E6BC126EC4A}"/>
    <cellStyle name="Comma [0] 12 4" xfId="14836" xr:uid="{DA60EE44-DDB2-4676-B92B-934007AD6DA8}"/>
    <cellStyle name="Comma [0] 12 5" xfId="7532" xr:uid="{DEF44E76-71A7-4DB1-B25A-A1D0FA7D2056}"/>
    <cellStyle name="Comma [0] 13" xfId="5354" xr:uid="{2EA122F6-7926-4C4A-B477-EBCB18135DED}"/>
    <cellStyle name="Comma [0] 13 2" xfId="4560" xr:uid="{B1500C15-C5BC-4642-B09C-895FABA4F2CF}"/>
    <cellStyle name="Comma [0] 13 2 10" xfId="54189" xr:uid="{B3B65E23-E9A7-4B73-80D7-ABF8CEB1B9C0}"/>
    <cellStyle name="Comma [0] 13 2 11" xfId="13133" xr:uid="{984E96E8-951C-48A2-8311-085A412E1720}"/>
    <cellStyle name="Comma [0] 13 2 12" xfId="9223" xr:uid="{64576DC4-03F6-4F26-81E4-712B5202BA10}"/>
    <cellStyle name="Comma [0] 13 2 2" xfId="12783" xr:uid="{74BC9D2B-6893-433E-BAF8-C393944350BD}"/>
    <cellStyle name="Comma [0] 13 2 2 2" xfId="25449" xr:uid="{0EB25879-7F56-4DFF-8F0A-5F77626514BE}"/>
    <cellStyle name="Comma [0] 13 2 2 3" xfId="30823" xr:uid="{3B3BE8E0-E536-4310-A7AB-C7CA6E452A01}"/>
    <cellStyle name="Comma [0] 13 2 2 4" xfId="36241" xr:uid="{9F0290DD-341D-4305-9B6B-B3BA1B567422}"/>
    <cellStyle name="Comma [0] 13 2 2 5" xfId="41626" xr:uid="{7B6F3C99-6276-4671-9184-668BD80AB8E3}"/>
    <cellStyle name="Comma [0] 13 2 2 6" xfId="46995" xr:uid="{9CC7F9EA-8B45-4EA2-97EE-1481B31292E0}"/>
    <cellStyle name="Comma [0] 13 2 2 7" xfId="52367" xr:uid="{74A131B9-EAAD-415F-BA9D-1D8D7B00A1B9}"/>
    <cellStyle name="Comma [0] 13 2 2 8" xfId="57747" xr:uid="{F9D6DFF3-90CF-441B-BBB8-ABEAAD0CDA3B}"/>
    <cellStyle name="Comma [0] 13 2 2 9" xfId="20083" xr:uid="{D9FFB43D-74BC-416C-8C8A-5C7EAC1DBA0A}"/>
    <cellStyle name="Comma [0] 13 2 3" xfId="16524" xr:uid="{B9E1CEDE-B49C-4928-855E-64C5CFE26C4B}"/>
    <cellStyle name="Comma [0] 13 2 4" xfId="21891" xr:uid="{7CC902E9-DA61-424C-B4C0-EBEBF2E88711}"/>
    <cellStyle name="Comma [0] 13 2 5" xfId="27265" xr:uid="{EAEF88F9-E4C5-4D19-BD9A-9E57F2B3549A}"/>
    <cellStyle name="Comma [0] 13 2 6" xfId="32683" xr:uid="{6DAEDF9C-F93B-47F0-AB03-334618C602E3}"/>
    <cellStyle name="Comma [0] 13 2 7" xfId="38068" xr:uid="{DCA31CFB-E8E4-4DE5-B929-AD1A33FEBCDF}"/>
    <cellStyle name="Comma [0] 13 2 8" xfId="43437" xr:uid="{065DD4E4-2002-4454-A61D-40355A4FCD8C}"/>
    <cellStyle name="Comma [0] 13 2 9" xfId="48809" xr:uid="{A733A2B5-39C4-4F7C-9119-3326727CA379}"/>
    <cellStyle name="Comma [0] 13 3" xfId="11107" xr:uid="{90F278F6-D460-4A83-A803-181D5DA12C30}"/>
    <cellStyle name="Comma [0] 13 3 2" xfId="23773" xr:uid="{4C4E4662-F46D-4F65-AA5A-4DFB4EBB0F92}"/>
    <cellStyle name="Comma [0] 13 3 3" xfId="29147" xr:uid="{05194119-2E8C-4036-8641-43B7F9DDDF8B}"/>
    <cellStyle name="Comma [0] 13 3 4" xfId="34565" xr:uid="{A657BA90-D554-439D-99D0-F43E0796FA64}"/>
    <cellStyle name="Comma [0] 13 3 5" xfId="39950" xr:uid="{4E60FE10-05DB-4A63-BF80-C45128A92C0A}"/>
    <cellStyle name="Comma [0] 13 3 6" xfId="45319" xr:uid="{F1D9244B-8A9E-446B-8490-DB14FBA2F37D}"/>
    <cellStyle name="Comma [0] 13 3 7" xfId="50691" xr:uid="{9EFBAA73-7200-46F7-A914-781385181CDB}"/>
    <cellStyle name="Comma [0] 13 3 8" xfId="56071" xr:uid="{BBDED5EE-4013-462F-9228-00236C3CBE0E}"/>
    <cellStyle name="Comma [0] 13 3 9" xfId="18407" xr:uid="{2AB1A051-8871-4B1E-8F0E-E6F2651B996B}"/>
    <cellStyle name="Comma [0] 13 4" xfId="57936" xr:uid="{8C40A475-3C4A-4C3E-BF7E-3F0A86E3CC73}"/>
    <cellStyle name="Comma [0] 13 5" xfId="13176" xr:uid="{AE24F082-4E23-4501-82B8-CB0D00F71892}"/>
    <cellStyle name="Comma [0] 13 6" xfId="58032" xr:uid="{8E860135-806F-482C-A560-2CBDFA62110A}"/>
    <cellStyle name="Comma [0] 13 7" xfId="7534" xr:uid="{B1BD8769-63B1-42AC-9150-4B5629851281}"/>
    <cellStyle name="Comma [0] 14" xfId="127" xr:uid="{C0810E69-5DF3-484D-A029-B9F8687963AA}"/>
    <cellStyle name="Comma [0] 14 2" xfId="4561" xr:uid="{568AF2CB-F01A-4C5E-8801-19C074154555}"/>
    <cellStyle name="Comma [0] 14 2 10" xfId="52597" xr:uid="{01B4350B-F7BF-4BAC-B390-1D85918FAA72}"/>
    <cellStyle name="Comma [0] 14 2 11" xfId="7631" xr:uid="{3C46546B-313F-4720-ACFC-58112EC9F7E2}"/>
    <cellStyle name="Comma [0] 14 2 2" xfId="11192" xr:uid="{935B1E48-E2DD-49A5-B3DB-AC78F452535C}"/>
    <cellStyle name="Comma [0] 14 2 2 2" xfId="23858" xr:uid="{4681ACC2-4045-4172-968C-912AC492B2B5}"/>
    <cellStyle name="Comma [0] 14 2 2 3" xfId="29232" xr:uid="{6715EFF7-B033-44F9-B39B-554CF286DA82}"/>
    <cellStyle name="Comma [0] 14 2 2 4" xfId="34650" xr:uid="{49E4EBC6-5F04-4075-BF59-ADD54532B1CD}"/>
    <cellStyle name="Comma [0] 14 2 2 5" xfId="40035" xr:uid="{FE74DAC8-5C1C-4BAF-B4BF-E52BD3486726}"/>
    <cellStyle name="Comma [0] 14 2 2 6" xfId="45404" xr:uid="{BEC09187-8FF1-4D0A-B5DE-8C0AAF9E57F5}"/>
    <cellStyle name="Comma [0] 14 2 2 7" xfId="50776" xr:uid="{7E72AB12-B2B0-4077-A81B-6788580C3BA5}"/>
    <cellStyle name="Comma [0] 14 2 2 8" xfId="56156" xr:uid="{7AC1EB9E-F1D3-475D-99D9-8FF7AB4E6CDB}"/>
    <cellStyle name="Comma [0] 14 2 2 9" xfId="18492" xr:uid="{F29F6BFE-CF47-464E-B860-2A502E431378}"/>
    <cellStyle name="Comma [0] 14 2 3" xfId="14932" xr:uid="{B715219C-5C24-44DC-9349-0FD2C9105A25}"/>
    <cellStyle name="Comma [0] 14 2 4" xfId="20299" xr:uid="{D723E3F5-E7F8-4143-8E39-1C63AD8E1F25}"/>
    <cellStyle name="Comma [0] 14 2 5" xfId="25673" xr:uid="{C82163F6-C6FB-4E17-987F-9ACD0DBF9058}"/>
    <cellStyle name="Comma [0] 14 2 6" xfId="31091" xr:uid="{A07E5A7D-1F0D-4AD9-9CF1-9A4B48732E9B}"/>
    <cellStyle name="Comma [0] 14 2 7" xfId="36476" xr:uid="{88DABFA2-9F21-40F6-9EAF-44B94CABFD5A}"/>
    <cellStyle name="Comma [0] 14 2 8" xfId="41845" xr:uid="{402AF9F5-8D92-499F-B502-606E14B82598}"/>
    <cellStyle name="Comma [0] 14 2 9" xfId="47217" xr:uid="{676724E4-D884-4D79-A29E-A0991CFF7180}"/>
    <cellStyle name="Comma [0] 14 3" xfId="5408" xr:uid="{FF64D647-F5BC-45EE-8098-3756AAC9C130}"/>
    <cellStyle name="Comma [0] 14 3 10" xfId="13241" xr:uid="{7C8D8077-D9EB-4CB8-9291-B04414335682}"/>
    <cellStyle name="Comma [0] 14 3 11" xfId="58086" xr:uid="{3B744195-FDB8-4893-B982-3405C1F145E6}"/>
    <cellStyle name="Comma [0] 14 3 12" xfId="9502" xr:uid="{A226B4CB-11AF-486D-A694-E216BDA21C47}"/>
    <cellStyle name="Comma [0] 14 3 2" xfId="16802" xr:uid="{A4C44D9A-D35F-4866-BBC5-A492CAD7BCBA}"/>
    <cellStyle name="Comma [0] 14 3 3" xfId="22169" xr:uid="{7C2B269E-C297-4E6B-8F0F-2901F592B584}"/>
    <cellStyle name="Comma [0] 14 3 4" xfId="27543" xr:uid="{9413EAAE-48F0-43AC-AD1A-91E925457AE8}"/>
    <cellStyle name="Comma [0] 14 3 5" xfId="32961" xr:uid="{C3F8DFB9-6D01-4A8F-BFA7-AFB6AE24F392}"/>
    <cellStyle name="Comma [0] 14 3 6" xfId="38346" xr:uid="{D2CA871C-3D9F-4C36-A519-94F7D51C9EA6}"/>
    <cellStyle name="Comma [0] 14 3 7" xfId="43715" xr:uid="{A65E46C1-4350-4AA8-BDC6-2E965A1C976E}"/>
    <cellStyle name="Comma [0] 14 3 8" xfId="49087" xr:uid="{CE35D2FA-0867-4E96-814A-B72508AACCEA}"/>
    <cellStyle name="Comma [0] 14 3 9" xfId="54467" xr:uid="{D5DB630B-377E-4BB1-81B5-6695E5D8AD92}"/>
    <cellStyle name="Comma [0] 15" xfId="128" xr:uid="{5B1EA0BB-94B9-4E55-BA1F-47B992308657}"/>
    <cellStyle name="Comma [0] 15 2" xfId="5409" xr:uid="{3BB63E8C-19EA-45BB-8C9E-2CF67DF754C3}"/>
    <cellStyle name="Comma [0] 15 2 10" xfId="52598" xr:uid="{7AF287EB-0C6D-49A4-887F-86E4BA337437}"/>
    <cellStyle name="Comma [0] 15 2 11" xfId="13242" xr:uid="{4FADAC58-CB71-4BB2-8CFD-8674AC972D73}"/>
    <cellStyle name="Comma [0] 15 2 12" xfId="58087" xr:uid="{E69213F3-6321-4BBB-80E0-4D179C3B9C1E}"/>
    <cellStyle name="Comma [0] 15 2 13" xfId="7632" xr:uid="{E0D1AC40-B547-4172-A0D8-E0AF62043992}"/>
    <cellStyle name="Comma [0] 15 2 2" xfId="11193" xr:uid="{CAF80EC6-8159-4482-93FC-40C6EC695CB7}"/>
    <cellStyle name="Comma [0] 15 2 2 2" xfId="23859" xr:uid="{C7A324DD-7850-4BB2-B1DE-F7F95B5C3EA4}"/>
    <cellStyle name="Comma [0] 15 2 2 3" xfId="29233" xr:uid="{86951A98-1839-47F9-8FC3-2260B6FC664A}"/>
    <cellStyle name="Comma [0] 15 2 2 4" xfId="34651" xr:uid="{A90D4222-F80E-4D93-84B4-4C579893F323}"/>
    <cellStyle name="Comma [0] 15 2 2 5" xfId="40036" xr:uid="{8354FAF5-2A2F-4785-9FBE-AC535D1010CD}"/>
    <cellStyle name="Comma [0] 15 2 2 6" xfId="45405" xr:uid="{B1FAA363-90D6-4128-96AE-8E7B26AD2319}"/>
    <cellStyle name="Comma [0] 15 2 2 7" xfId="50777" xr:uid="{A0628B91-1842-40E0-8959-938572974C0E}"/>
    <cellStyle name="Comma [0] 15 2 2 8" xfId="56157" xr:uid="{0D3A0213-D1C0-45E8-AF16-C16EEDBE223F}"/>
    <cellStyle name="Comma [0] 15 2 2 9" xfId="18493" xr:uid="{EE9C11E9-1BD2-4A7F-B91F-2D6B31FE13E4}"/>
    <cellStyle name="Comma [0] 15 2 3" xfId="14933" xr:uid="{A4C98DF9-3A04-487C-8450-62E803897064}"/>
    <cellStyle name="Comma [0] 15 2 4" xfId="20300" xr:uid="{E297F56A-CF48-4438-831B-36A96E2950B0}"/>
    <cellStyle name="Comma [0] 15 2 5" xfId="25674" xr:uid="{3505BA7E-5361-4F88-823F-AF5884F4B489}"/>
    <cellStyle name="Comma [0] 15 2 6" xfId="31092" xr:uid="{696B2FAB-010F-4165-826D-33C43CDC7188}"/>
    <cellStyle name="Comma [0] 15 2 7" xfId="36477" xr:uid="{67909C90-4F6C-4128-9CDB-03BBDC560381}"/>
    <cellStyle name="Comma [0] 15 2 8" xfId="41846" xr:uid="{92E50D88-0B94-4140-8CD5-7040245E2A48}"/>
    <cellStyle name="Comma [0] 15 2 9" xfId="47218" xr:uid="{36BD75E0-5821-481C-A303-1DA9078B74AB}"/>
    <cellStyle name="Comma [0] 15 3" xfId="9503" xr:uid="{CC53057D-4B49-4D94-826F-2D749FB47502}"/>
    <cellStyle name="Comma [0] 15 3 2" xfId="22170" xr:uid="{7B0A29AF-8D76-495D-8845-5441F1AAFA87}"/>
    <cellStyle name="Comma [0] 15 3 3" xfId="27544" xr:uid="{FB7D9A70-FE2B-4EAF-87D3-2D27029B8BE1}"/>
    <cellStyle name="Comma [0] 15 3 4" xfId="32962" xr:uid="{33ADDBDF-ED63-41B5-AE99-73CD120ED14B}"/>
    <cellStyle name="Comma [0] 15 3 5" xfId="38347" xr:uid="{8704B85B-4535-48B6-AC9B-E31253146DAC}"/>
    <cellStyle name="Comma [0] 15 3 6" xfId="43716" xr:uid="{E7718CCD-3588-4B88-8347-FD36B14A4963}"/>
    <cellStyle name="Comma [0] 15 3 7" xfId="49088" xr:uid="{B976B49A-6EBE-4E9F-9FE1-D17F251AF285}"/>
    <cellStyle name="Comma [0] 15 3 8" xfId="54468" xr:uid="{76FB3448-6773-43D4-8962-5AAF2A865288}"/>
    <cellStyle name="Comma [0] 15 3 9" xfId="16803" xr:uid="{DB9438EA-F4C6-41E4-9DA9-B80AC7334CDA}"/>
    <cellStyle name="Comma [0] 16" xfId="4562" xr:uid="{771DA727-70BF-4BC0-94F3-FB5E74FE1011}"/>
    <cellStyle name="Comma [0] 16 2" xfId="9224" xr:uid="{40F98CF5-87A1-4897-9B6A-31F591E02ECA}"/>
    <cellStyle name="Comma [0] 16 2 10" xfId="16525" xr:uid="{DA3480CB-3914-485C-B13B-E2647A472EDE}"/>
    <cellStyle name="Comma [0] 16 2 2" xfId="12784" xr:uid="{98ECAD36-650A-4338-BBDF-28215A998FC2}"/>
    <cellStyle name="Comma [0] 16 2 2 2" xfId="25450" xr:uid="{C26D4658-598B-4983-8566-B290581BDA0A}"/>
    <cellStyle name="Comma [0] 16 2 2 3" xfId="30824" xr:uid="{C56953EF-D022-4773-ABDC-D715973425C3}"/>
    <cellStyle name="Comma [0] 16 2 2 4" xfId="36242" xr:uid="{E2B8B7DD-4629-4960-9164-495893A71D19}"/>
    <cellStyle name="Comma [0] 16 2 2 5" xfId="41627" xr:uid="{5967C0DD-5E24-41DB-93CA-371C136F48D9}"/>
    <cellStyle name="Comma [0] 16 2 2 6" xfId="46996" xr:uid="{278B4571-CCC1-4B6A-8456-941D1CEE30A3}"/>
    <cellStyle name="Comma [0] 16 2 2 7" xfId="52368" xr:uid="{92AD9166-A620-4ECB-A575-70D3337AD172}"/>
    <cellStyle name="Comma [0] 16 2 2 8" xfId="57748" xr:uid="{7CFF71BF-7D6C-4E01-941A-5A8BE3079239}"/>
    <cellStyle name="Comma [0] 16 2 2 9" xfId="20084" xr:uid="{B8976C0D-61F4-4307-958F-20A9E1514769}"/>
    <cellStyle name="Comma [0] 16 2 3" xfId="21892" xr:uid="{2C62481F-3E00-4409-AD9C-0BC70991B03C}"/>
    <cellStyle name="Comma [0] 16 2 4" xfId="27266" xr:uid="{19C4D6A2-FC63-47E9-94E1-B6190BC9CD6D}"/>
    <cellStyle name="Comma [0] 16 2 5" xfId="32684" xr:uid="{0F55E66A-E99B-4852-9A33-6B8663483B6F}"/>
    <cellStyle name="Comma [0] 16 2 6" xfId="38069" xr:uid="{1CFDDB5A-3967-4E02-9276-8FB425AE2D8E}"/>
    <cellStyle name="Comma [0] 16 2 7" xfId="43438" xr:uid="{F2FC4A46-5122-4A32-9428-71A1B6302A1C}"/>
    <cellStyle name="Comma [0] 16 2 8" xfId="48810" xr:uid="{BD830283-F860-4CEB-88D6-C5C11C09CAB2}"/>
    <cellStyle name="Comma [0] 16 2 9" xfId="54190" xr:uid="{69D9449D-137C-41D9-B64A-3E636B101F2C}"/>
    <cellStyle name="Comma [0] 16 3" xfId="11108" xr:uid="{A764D2CB-4DB5-4BA6-A936-51B7F65B6CA0}"/>
    <cellStyle name="Comma [0] 16 3 2" xfId="23774" xr:uid="{B9370B1D-8D3E-4BA1-9A37-66FCF66B4464}"/>
    <cellStyle name="Comma [0] 16 3 3" xfId="29148" xr:uid="{1DAEC926-0992-4708-A42D-4BBC8AEE6770}"/>
    <cellStyle name="Comma [0] 16 3 4" xfId="34566" xr:uid="{9905DE95-FDCE-4C67-8C20-5573837FD705}"/>
    <cellStyle name="Comma [0] 16 3 5" xfId="39951" xr:uid="{27AF8D9B-10BE-48DB-A7CE-989AB39518A8}"/>
    <cellStyle name="Comma [0] 16 3 6" xfId="45320" xr:uid="{56437D46-D553-41BB-ADB9-CA07188A16BD}"/>
    <cellStyle name="Comma [0] 16 3 7" xfId="50692" xr:uid="{076B97FA-3CB0-4470-AB51-9D0882D2042D}"/>
    <cellStyle name="Comma [0] 16 3 8" xfId="56072" xr:uid="{3950CBB8-7A2F-4AC6-B5DD-7D77CA5BAC6D}"/>
    <cellStyle name="Comma [0] 16 3 9" xfId="18408" xr:uid="{697C34DE-71F6-4A80-AB33-DBD193646319}"/>
    <cellStyle name="Comma [0] 16 4" xfId="14840" xr:uid="{497EDDEA-8254-4598-9B2E-BB594BD3112E}"/>
    <cellStyle name="Comma [0] 16 5" xfId="57938" xr:uid="{AB5993A5-5F82-44A0-AFD6-3F6641FCFB25}"/>
    <cellStyle name="Comma [0] 16 6" xfId="13134" xr:uid="{3F05ACC7-5B01-41DF-8895-E76BCD5E6215}"/>
    <cellStyle name="Comma [0] 16 7" xfId="7537" xr:uid="{6DEDA295-E495-4FB7-BDB4-E3D6759FD327}"/>
    <cellStyle name="Comma [0] 17" xfId="5107" xr:uid="{BFFCF50A-2A3E-41BE-BE1C-0FA9C48E8D64}"/>
    <cellStyle name="Comma [0] 17 2" xfId="9225" xr:uid="{BB57FBC1-0C4E-4BA6-B26A-AD290F460286}"/>
    <cellStyle name="Comma [0] 17 2 10" xfId="16526" xr:uid="{384E33C2-BCF0-4E2E-9D00-92FD4D24B1D2}"/>
    <cellStyle name="Comma [0] 17 2 2" xfId="12785" xr:uid="{13EFE2F1-0B9F-4618-AFAF-4CB7D63F34F2}"/>
    <cellStyle name="Comma [0] 17 2 2 2" xfId="25451" xr:uid="{004304BA-11D1-438B-8F62-0A749C0D946C}"/>
    <cellStyle name="Comma [0] 17 2 2 3" xfId="30825" xr:uid="{96A968E8-87A7-4B5D-97DA-EE73D5B2241D}"/>
    <cellStyle name="Comma [0] 17 2 2 4" xfId="36243" xr:uid="{B04A81FA-EDE3-43F5-91AB-79EE1C4FA83F}"/>
    <cellStyle name="Comma [0] 17 2 2 5" xfId="41628" xr:uid="{7EE9DA50-FC02-463A-86C1-C29741A276D7}"/>
    <cellStyle name="Comma [0] 17 2 2 6" xfId="46997" xr:uid="{09E66251-B5EA-402D-A6D1-E83298904F18}"/>
    <cellStyle name="Comma [0] 17 2 2 7" xfId="52369" xr:uid="{D4BFD552-1A13-4741-AC8D-C2B83E2F1401}"/>
    <cellStyle name="Comma [0] 17 2 2 8" xfId="57749" xr:uid="{66D5D627-763B-40D6-B3EA-60FB685AD5EF}"/>
    <cellStyle name="Comma [0] 17 2 2 9" xfId="20085" xr:uid="{E74EBFC6-6518-444A-A755-4B8AF194773A}"/>
    <cellStyle name="Comma [0] 17 2 3" xfId="21893" xr:uid="{B3F0E213-2DB9-4348-B1E5-3DD68CC8C7D4}"/>
    <cellStyle name="Comma [0] 17 2 4" xfId="27267" xr:uid="{038B4C91-87D2-4EF1-A27E-256DCEDB7104}"/>
    <cellStyle name="Comma [0] 17 2 5" xfId="32685" xr:uid="{3EE1AE70-70D4-445A-887D-D23FE164D746}"/>
    <cellStyle name="Comma [0] 17 2 6" xfId="38070" xr:uid="{46DD9618-5232-4820-A0F4-8BB4B3C6D12D}"/>
    <cellStyle name="Comma [0] 17 2 7" xfId="43439" xr:uid="{17901DDC-7DA8-431B-9DAF-DF59571CC299}"/>
    <cellStyle name="Comma [0] 17 2 8" xfId="48811" xr:uid="{293FC883-9AC0-448E-BD4B-149ECB62F250}"/>
    <cellStyle name="Comma [0] 17 2 9" xfId="54191" xr:uid="{405AEE39-2C81-41FC-9223-5F096CCC04CC}"/>
    <cellStyle name="Comma [0] 17 3" xfId="11109" xr:uid="{B47C6D77-3BA5-4584-98EC-0E6A3B9C619E}"/>
    <cellStyle name="Comma [0] 17 3 2" xfId="23775" xr:uid="{BC1EF4F9-7437-444C-A273-CA142D29DAD9}"/>
    <cellStyle name="Comma [0] 17 3 3" xfId="29149" xr:uid="{49A28658-FCED-4746-9AE7-4A8D3ADAA557}"/>
    <cellStyle name="Comma [0] 17 3 4" xfId="34567" xr:uid="{11068A2C-724B-4B19-8B44-FECB1B399F29}"/>
    <cellStyle name="Comma [0] 17 3 5" xfId="39952" xr:uid="{6839573C-96B7-4362-A348-7C7474A82500}"/>
    <cellStyle name="Comma [0] 17 3 6" xfId="45321" xr:uid="{194CC09F-5AF3-4302-B600-0BB21C55F293}"/>
    <cellStyle name="Comma [0] 17 3 7" xfId="50693" xr:uid="{7C1EF036-D935-4009-A327-23304FA2030F}"/>
    <cellStyle name="Comma [0] 17 3 8" xfId="56073" xr:uid="{305D2AE3-AD20-43EE-9F60-D6634FEB1A6C}"/>
    <cellStyle name="Comma [0] 17 3 9" xfId="18409" xr:uid="{B057E6F1-24DE-4705-B95A-BAF9214EBDA6}"/>
    <cellStyle name="Comma [0] 17 4" xfId="14841" xr:uid="{D895FB44-838B-4DF6-912C-60D788C77A22}"/>
    <cellStyle name="Comma [0] 17 5" xfId="57939" xr:uid="{3050F78C-7CF5-477F-8F57-CA0F9B88A21A}"/>
    <cellStyle name="Comma [0] 17 6" xfId="13161" xr:uid="{3DED8E42-5B95-42FD-9F97-9E5924E77230}"/>
    <cellStyle name="Comma [0] 17 7" xfId="7538" xr:uid="{CCEE7EE9-2BDA-48C8-87EC-771BD7AF4CE7}"/>
    <cellStyle name="Comma [0] 18" xfId="7540" xr:uid="{12F09ACB-306E-41E0-B7F5-275F2BFF565A}"/>
    <cellStyle name="Comma [0] 18 2" xfId="9226" xr:uid="{79DB05EA-5AE9-4ED3-9BF2-AD894F4A8498}"/>
    <cellStyle name="Comma [0] 18 2 10" xfId="16527" xr:uid="{B3B627C4-836F-431F-816C-6003DC7F24D8}"/>
    <cellStyle name="Comma [0] 18 2 2" xfId="12786" xr:uid="{A000BD5A-ACC8-4E04-B6CD-E08BC911E203}"/>
    <cellStyle name="Comma [0] 18 2 2 2" xfId="25452" xr:uid="{D8E0D288-A94F-4A3C-9149-C453AD355CA1}"/>
    <cellStyle name="Comma [0] 18 2 2 3" xfId="30826" xr:uid="{B116A589-D55D-47F4-B349-75A8995CC923}"/>
    <cellStyle name="Comma [0] 18 2 2 4" xfId="36244" xr:uid="{1483AE77-F3C0-4A4F-A5B8-520B14C94E3E}"/>
    <cellStyle name="Comma [0] 18 2 2 5" xfId="41629" xr:uid="{D9A93848-B4DB-4010-8236-32D10EFBAD0B}"/>
    <cellStyle name="Comma [0] 18 2 2 6" xfId="46998" xr:uid="{E343C173-CDFB-40B0-B4BD-998A0C4A6A64}"/>
    <cellStyle name="Comma [0] 18 2 2 7" xfId="52370" xr:uid="{91947151-F56F-40C0-BBB1-E78DC8A04911}"/>
    <cellStyle name="Comma [0] 18 2 2 8" xfId="57750" xr:uid="{04880D68-3E08-4CF7-96CF-5B228148F672}"/>
    <cellStyle name="Comma [0] 18 2 2 9" xfId="20086" xr:uid="{5C9A4154-854B-4EF9-81E6-7679C569365E}"/>
    <cellStyle name="Comma [0] 18 2 3" xfId="21894" xr:uid="{60C301FF-1BBA-43FE-87F2-12788AD60D29}"/>
    <cellStyle name="Comma [0] 18 2 4" xfId="27268" xr:uid="{09A93742-1FAF-4D4D-ADC4-3DF291EA8F7D}"/>
    <cellStyle name="Comma [0] 18 2 5" xfId="32686" xr:uid="{B897EC2B-B5CB-47D4-AE2A-6D4AA0544D8D}"/>
    <cellStyle name="Comma [0] 18 2 6" xfId="38071" xr:uid="{33FA46D4-848B-4722-9428-28A5424A432D}"/>
    <cellStyle name="Comma [0] 18 2 7" xfId="43440" xr:uid="{6B187381-2682-4758-8869-BB9074F683C4}"/>
    <cellStyle name="Comma [0] 18 2 8" xfId="48812" xr:uid="{14529C5E-3270-4DFB-B2BF-86E86B80729A}"/>
    <cellStyle name="Comma [0] 18 2 9" xfId="54192" xr:uid="{8F5359D9-0C38-4194-B9D0-79FB516A24DA}"/>
    <cellStyle name="Comma [0] 18 3" xfId="11110" xr:uid="{5388E9B7-AA52-4624-9AF1-97E0270001BE}"/>
    <cellStyle name="Comma [0] 18 3 2" xfId="23776" xr:uid="{2A428987-C82E-4E7B-9C61-5135026D0789}"/>
    <cellStyle name="Comma [0] 18 3 3" xfId="29150" xr:uid="{16961454-354A-4253-8308-E08A4A5AFB08}"/>
    <cellStyle name="Comma [0] 18 3 4" xfId="34568" xr:uid="{6728F6D0-115A-4273-A4EA-E9CCF15121E0}"/>
    <cellStyle name="Comma [0] 18 3 5" xfId="39953" xr:uid="{208B485D-68E8-4725-B53B-2BC84A0BAB03}"/>
    <cellStyle name="Comma [0] 18 3 6" xfId="45322" xr:uid="{321A02FD-9B99-4080-A147-25A22DF5DC8A}"/>
    <cellStyle name="Comma [0] 18 3 7" xfId="50694" xr:uid="{7DAB22ED-688A-431F-B158-6280D1BD96AA}"/>
    <cellStyle name="Comma [0] 18 3 8" xfId="56074" xr:uid="{7874DA79-B4D6-4331-96BE-745C8A624A35}"/>
    <cellStyle name="Comma [0] 18 3 9" xfId="18410" xr:uid="{E4E2B5BF-37C3-4323-B3B8-34C7A0341809}"/>
    <cellStyle name="Comma [0] 18 4" xfId="57940" xr:uid="{CF9F0CBB-4AA9-4E4B-AD65-76C71E7A3A60}"/>
    <cellStyle name="Comma [0] 18 5" xfId="14842" xr:uid="{321F4CF5-3A18-452C-B629-C44317C922DD}"/>
    <cellStyle name="Comma [0] 18 6" xfId="59213" xr:uid="{A1CFD54E-2304-4993-8210-D6C03402E5DC}"/>
    <cellStyle name="Comma [0] 19" xfId="7542" xr:uid="{C6B4DD41-16B7-4748-BD7B-D8F8D2DAF934}"/>
    <cellStyle name="Comma [0] 19 2" xfId="9227" xr:uid="{2AD30C0B-4B9D-4F81-B537-F346316CF2B4}"/>
    <cellStyle name="Comma [0] 19 2 10" xfId="16528" xr:uid="{7145F591-7CCD-4DC7-9BDA-2DDE37C0DF9A}"/>
    <cellStyle name="Comma [0] 19 2 2" xfId="12787" xr:uid="{5156CFEE-244A-4C74-9AC2-8A8DA0984EEE}"/>
    <cellStyle name="Comma [0] 19 2 2 2" xfId="25453" xr:uid="{67EA0707-9B9A-4FBA-8DD9-881CF8A13141}"/>
    <cellStyle name="Comma [0] 19 2 2 3" xfId="30827" xr:uid="{419B5EB4-C3AB-4F65-AC7F-D6009F8E766B}"/>
    <cellStyle name="Comma [0] 19 2 2 4" xfId="36245" xr:uid="{F22FB5C1-69D5-435C-9E54-0DCA26D6A671}"/>
    <cellStyle name="Comma [0] 19 2 2 5" xfId="41630" xr:uid="{B0AA42BB-3091-4708-9CD5-570686259A35}"/>
    <cellStyle name="Comma [0] 19 2 2 6" xfId="46999" xr:uid="{56934074-05BD-45EC-A7C7-4A92145C523A}"/>
    <cellStyle name="Comma [0] 19 2 2 7" xfId="52371" xr:uid="{807BD863-6F5E-4A64-80A4-531C72D1B1EC}"/>
    <cellStyle name="Comma [0] 19 2 2 8" xfId="57751" xr:uid="{D0D75C10-74ED-4430-8ED5-AEC63DAE0283}"/>
    <cellStyle name="Comma [0] 19 2 2 9" xfId="20087" xr:uid="{BAF616FF-CB26-44FF-B76E-5AC5D16D9411}"/>
    <cellStyle name="Comma [0] 19 2 3" xfId="21895" xr:uid="{625D7AC2-2C71-4872-8694-C89C1B736140}"/>
    <cellStyle name="Comma [0] 19 2 4" xfId="27269" xr:uid="{921B3AF0-B4A6-4D88-ADB8-1A036440E969}"/>
    <cellStyle name="Comma [0] 19 2 5" xfId="32687" xr:uid="{9DFEA8C9-C358-46B8-9CBF-973940FB7632}"/>
    <cellStyle name="Comma [0] 19 2 6" xfId="38072" xr:uid="{1E103549-AE91-4EBE-AB5C-0B0EEA56266D}"/>
    <cellStyle name="Comma [0] 19 2 7" xfId="43441" xr:uid="{3C039E0A-3035-4E7B-8D5E-F2678F00D156}"/>
    <cellStyle name="Comma [0] 19 2 8" xfId="48813" xr:uid="{65E8DC09-BA97-4F2C-9F74-2E65B54FC2A1}"/>
    <cellStyle name="Comma [0] 19 2 9" xfId="54193" xr:uid="{12433F7D-0DB4-459B-A9CE-D3873FF68886}"/>
    <cellStyle name="Comma [0] 19 3" xfId="11111" xr:uid="{271A1D51-D019-457F-84F4-C47F3740E71C}"/>
    <cellStyle name="Comma [0] 19 3 2" xfId="23777" xr:uid="{66407304-7BF7-4271-A19C-96872CD9369A}"/>
    <cellStyle name="Comma [0] 19 3 3" xfId="29151" xr:uid="{C687B6E5-6FC8-4AA6-BD50-BA3CB201DDF0}"/>
    <cellStyle name="Comma [0] 19 3 4" xfId="34569" xr:uid="{F9965631-AA4B-4AB9-B9C1-5C3DD584E36D}"/>
    <cellStyle name="Comma [0] 19 3 5" xfId="39954" xr:uid="{AA24BBC8-6578-4965-8FBD-E134D4E56FF2}"/>
    <cellStyle name="Comma [0] 19 3 6" xfId="45323" xr:uid="{4A9D3F75-7C89-4BCB-816F-B643AC44F2C9}"/>
    <cellStyle name="Comma [0] 19 3 7" xfId="50695" xr:uid="{D7C2F04C-3545-4CF9-ABAE-1869D8ECE8DB}"/>
    <cellStyle name="Comma [0] 19 3 8" xfId="56075" xr:uid="{0AD01D6B-AEFA-4A77-BF3D-3BB2889E4B51}"/>
    <cellStyle name="Comma [0] 19 3 9" xfId="18411" xr:uid="{F8926F91-03AC-43F5-9023-4C255A6AF8F8}"/>
    <cellStyle name="Comma [0] 19 4" xfId="57941" xr:uid="{4D718E1C-4C28-4B71-86D4-3BAF8B848FB2}"/>
    <cellStyle name="Comma [0] 19 5" xfId="14844" xr:uid="{A158B0FD-59F8-4DE7-AD35-C96898572002}"/>
    <cellStyle name="Comma [0] 2" xfId="12" xr:uid="{4FBA923F-50A9-4720-8172-35B24F6F473A}"/>
    <cellStyle name="Comma [0] 2 10" xfId="5099" xr:uid="{8503BB86-6B60-42C3-B715-52FA0393EC23}"/>
    <cellStyle name="Comma [0] 2 11" xfId="5410" xr:uid="{4566DCD8-EF34-4B6F-B945-E51A9F73E269}"/>
    <cellStyle name="Comma [0] 2 11 2" xfId="58088" xr:uid="{23C42B5F-0555-401D-8AE4-107AAEC38A5F}"/>
    <cellStyle name="Comma [0] 2 11 3" xfId="14833" xr:uid="{8386D001-E779-4CA0-8914-601C2636A21C}"/>
    <cellStyle name="Comma [0] 2 12" xfId="25587" xr:uid="{2E4748BC-F04F-4CAA-9B53-B65533D7C293}"/>
    <cellStyle name="Comma [0] 2 13" xfId="7529" xr:uid="{A2F6A0A4-4CE7-42D0-B3BE-35BD0783CCB2}"/>
    <cellStyle name="Comma [0] 2 14" xfId="15" xr:uid="{1D0E5BCA-C498-4B53-BC4D-A0EF1CFAF66A}"/>
    <cellStyle name="Comma [0] 2 2" xfId="7" xr:uid="{CC98C9E5-8E82-478E-ABE5-10F955A14BFA}"/>
    <cellStyle name="Comma [0] 2 2 10" xfId="37" xr:uid="{4592F1BF-9705-4F1A-9D52-9A8FA46B91F6}"/>
    <cellStyle name="Comma [0] 2 2 10 2" xfId="5123" xr:uid="{4638A670-F122-4320-AFCA-52AACBB26C11}"/>
    <cellStyle name="Comma [0] 2 2 10 2 10" xfId="52536" xr:uid="{81D1EE1B-6C16-4B8F-8DC2-91ADA2913B8B}"/>
    <cellStyle name="Comma [0] 2 2 10 2 11" xfId="7570" xr:uid="{2BC18860-DEA9-4807-8D7E-C25AD6D3ABC7}"/>
    <cellStyle name="Comma [0] 2 2 10 2 2" xfId="5413" xr:uid="{5B8301F5-FBBC-4A61-AE1F-C133063972D4}"/>
    <cellStyle name="Comma [0] 2 2 10 2 2 10" xfId="58091" xr:uid="{0ADFD7FE-F880-4370-A547-804ED9977C65}"/>
    <cellStyle name="Comma [0] 2 2 10 2 2 11" xfId="11131" xr:uid="{99DCA4D7-7D76-4643-8BE5-F1CA6AB70801}"/>
    <cellStyle name="Comma [0] 2 2 10 2 2 2" xfId="23797" xr:uid="{C1661388-08E6-4880-985C-CD6D3DC1541A}"/>
    <cellStyle name="Comma [0] 2 2 10 2 2 3" xfId="29171" xr:uid="{F0DE6D60-4E12-45E7-8CDF-42010DEA0E6F}"/>
    <cellStyle name="Comma [0] 2 2 10 2 2 4" xfId="34589" xr:uid="{BD2B2DFB-2E87-4534-BE6C-97EFD4A2CF31}"/>
    <cellStyle name="Comma [0] 2 2 10 2 2 5" xfId="39974" xr:uid="{39774391-B258-4480-A2E0-E3E6C07EDF4F}"/>
    <cellStyle name="Comma [0] 2 2 10 2 2 6" xfId="45343" xr:uid="{45AEDED1-D65D-4F96-8BA3-EA7B9A5AFD13}"/>
    <cellStyle name="Comma [0] 2 2 10 2 2 7" xfId="50715" xr:uid="{4BEB938F-EE3A-4F92-969E-0D9FFAE77831}"/>
    <cellStyle name="Comma [0] 2 2 10 2 2 8" xfId="56095" xr:uid="{CE32092A-E707-46E9-915B-F065128F20A0}"/>
    <cellStyle name="Comma [0] 2 2 10 2 2 9" xfId="18431" xr:uid="{3A274338-369E-4078-83E1-9CEDA64D5E64}"/>
    <cellStyle name="Comma [0] 2 2 10 2 3" xfId="14871" xr:uid="{012C04A7-F89E-4120-8A3A-57E862E109A1}"/>
    <cellStyle name="Comma [0] 2 2 10 2 3 2" xfId="60186" xr:uid="{5A1C000C-559C-43F2-857C-83EE2B50E045}"/>
    <cellStyle name="Comma [0] 2 2 10 2 4" xfId="20238" xr:uid="{2BCC4614-6F99-4EA0-AA22-E202F3B2D178}"/>
    <cellStyle name="Comma [0] 2 2 10 2 5" xfId="25612" xr:uid="{8A16AE4B-C16A-41F3-93D9-BD1ECBE5C94B}"/>
    <cellStyle name="Comma [0] 2 2 10 2 6" xfId="31030" xr:uid="{5A4C56C6-CCFF-4C59-9A06-3BCF7F0A7466}"/>
    <cellStyle name="Comma [0] 2 2 10 2 7" xfId="36415" xr:uid="{7DEF9F3A-B3E8-443C-9600-E8332D38BC5A}"/>
    <cellStyle name="Comma [0] 2 2 10 2 8" xfId="41784" xr:uid="{B6CDD899-3101-4BA0-BC31-50C88BA4025B}"/>
    <cellStyle name="Comma [0] 2 2 10 2 9" xfId="47156" xr:uid="{825D4E2F-D844-4D16-9585-E10215DCB7AB}"/>
    <cellStyle name="Comma [0] 2 2 10 3" xfId="5412" xr:uid="{29DDA533-BE45-47AC-AFC7-5E6D85766F38}"/>
    <cellStyle name="Comma [0] 2 2 10 3 10" xfId="13180" xr:uid="{373990C6-E760-4CC6-8FE1-0AA6AB8658C8}"/>
    <cellStyle name="Comma [0] 2 2 10 3 11" xfId="58090" xr:uid="{A1A0A631-7101-4FD4-94D4-05790953D60A}"/>
    <cellStyle name="Comma [0] 2 2 10 3 12" xfId="9441" xr:uid="{8BEA0B42-B44F-438D-9A8F-CDCDADA969FE}"/>
    <cellStyle name="Comma [0] 2 2 10 3 2" xfId="16741" xr:uid="{B36C360B-5C71-41B3-BFC6-BD3C39182253}"/>
    <cellStyle name="Comma [0] 2 2 10 3 3" xfId="22108" xr:uid="{40C66A43-4E6E-4768-A21A-29578C4EE5AA}"/>
    <cellStyle name="Comma [0] 2 2 10 3 4" xfId="27482" xr:uid="{2B1FBD5A-AA25-4052-A74B-4D2C4CB0279B}"/>
    <cellStyle name="Comma [0] 2 2 10 3 5" xfId="32900" xr:uid="{2A4B9CE1-F184-4987-B59C-1CDAD4DF8376}"/>
    <cellStyle name="Comma [0] 2 2 10 3 6" xfId="38285" xr:uid="{027261DE-D166-4252-A8A8-F488B26135B2}"/>
    <cellStyle name="Comma [0] 2 2 10 3 7" xfId="43654" xr:uid="{D5C723C9-9FDD-45B8-B0D5-30F6C85EBAA4}"/>
    <cellStyle name="Comma [0] 2 2 10 3 8" xfId="49026" xr:uid="{C58C78F5-020E-40B0-B864-0D15AB437024}"/>
    <cellStyle name="Comma [0] 2 2 10 3 9" xfId="54406" xr:uid="{2AB0A1C7-498B-4FF3-9CA4-9CC79F906EFC}"/>
    <cellStyle name="Comma [0] 2 2 11" xfId="5414" xr:uid="{67B05CCC-815F-42FE-A05C-E817ED679ED8}"/>
    <cellStyle name="Comma [0] 2 2 11 10" xfId="58092" xr:uid="{F6B62A25-B2F1-4329-9DE8-BD01BB798971}"/>
    <cellStyle name="Comma [0] 2 2 11 11" xfId="9440" xr:uid="{D326B3A7-42EB-40E3-94FF-88E526DA0861}"/>
    <cellStyle name="Comma [0] 2 2 11 2" xfId="5415" xr:uid="{ABBD0A5C-80AE-4FE4-AC7E-51E6483E20AF}"/>
    <cellStyle name="Comma [0] 2 2 11 2 2" xfId="60188" xr:uid="{F969DC7D-5ECA-4093-BB1E-E7C4055D1CB4}"/>
    <cellStyle name="Comma [0] 2 2 11 2 3" xfId="58093" xr:uid="{FAA00CFF-389F-41B3-AD28-F72C3F599EAB}"/>
    <cellStyle name="Comma [0] 2 2 11 2 4" xfId="22107" xr:uid="{3EADA6C9-EACD-4562-912C-C5FD1F47ECD7}"/>
    <cellStyle name="Comma [0] 2 2 11 3" xfId="27481" xr:uid="{5848D505-CE35-4E2C-9E75-4455A4138FD0}"/>
    <cellStyle name="Comma [0] 2 2 11 3 2" xfId="60187" xr:uid="{7D3232BA-AB29-4097-AEE9-69C91221ED71}"/>
    <cellStyle name="Comma [0] 2 2 11 4" xfId="32899" xr:uid="{1F67039B-3F5B-4D44-BC52-1485B3ABB4CF}"/>
    <cellStyle name="Comma [0] 2 2 11 5" xfId="38284" xr:uid="{1E8B146E-8E16-4183-9726-05A6264B2B56}"/>
    <cellStyle name="Comma [0] 2 2 11 6" xfId="43653" xr:uid="{4724FE00-0EBE-4CED-ACEF-4874AEA0DDFD}"/>
    <cellStyle name="Comma [0] 2 2 11 7" xfId="49025" xr:uid="{9994A2CC-B5A5-495C-B358-659236F00D01}"/>
    <cellStyle name="Comma [0] 2 2 11 8" xfId="54405" xr:uid="{D63B62D0-D96E-467D-A9BC-6E6A7E5ABF81}"/>
    <cellStyle name="Comma [0] 2 2 11 9" xfId="16740" xr:uid="{E10BDA56-3FF6-4591-BC17-FB9A0F018351}"/>
    <cellStyle name="Comma [0] 2 2 12" xfId="5411" xr:uid="{90369392-BC48-4D51-BB92-2D1B0BD1E652}"/>
    <cellStyle name="Comma [0] 2 2 12 2" xfId="58089" xr:uid="{5A318986-7B93-4F81-B22B-89EA9FEB9736}"/>
    <cellStyle name="Comma [0] 2 2 12 3" xfId="30951" xr:uid="{D1770939-6039-4ECC-9FAA-0E7167CAAAA7}"/>
    <cellStyle name="Comma [0] 2 2 13" xfId="16" xr:uid="{86A63410-71DB-4403-94DB-C8E44B27FFB8}"/>
    <cellStyle name="Comma [0] 2 2 2" xfId="38" xr:uid="{9B648400-310A-4394-B365-1CEC0FD1C926}"/>
    <cellStyle name="Comma [0] 2 2 2 2" xfId="5124" xr:uid="{134237BA-423E-4AC3-8D65-F3E134AFD3CF}"/>
    <cellStyle name="Comma [0] 2 2 2 2 10" xfId="52537" xr:uid="{21A5CDD1-1DC5-4ECB-8A1F-5241F129610A}"/>
    <cellStyle name="Comma [0] 2 2 2 2 11" xfId="7571" xr:uid="{BD98974C-11E2-47EA-9900-3744CE5191A8}"/>
    <cellStyle name="Comma [0] 2 2 2 2 2" xfId="5417" xr:uid="{BA7C46E3-3321-48EE-8AEF-A3CA89C66BB4}"/>
    <cellStyle name="Comma [0] 2 2 2 2 2 10" xfId="58095" xr:uid="{6E890A3D-06F0-43E9-8A88-A588FEAE69A1}"/>
    <cellStyle name="Comma [0] 2 2 2 2 2 11" xfId="11132" xr:uid="{49F429D5-5640-4A0D-89F2-E3F3F4A40448}"/>
    <cellStyle name="Comma [0] 2 2 2 2 2 2" xfId="23798" xr:uid="{256FA474-384F-4451-ACCD-7BEA9AF5CDB7}"/>
    <cellStyle name="Comma [0] 2 2 2 2 2 3" xfId="29172" xr:uid="{047933E4-51EB-4855-8C99-C873339E1AB0}"/>
    <cellStyle name="Comma [0] 2 2 2 2 2 4" xfId="34590" xr:uid="{DE5728DA-4946-426F-B0D0-D80A6EA503C2}"/>
    <cellStyle name="Comma [0] 2 2 2 2 2 5" xfId="39975" xr:uid="{0A72CA6B-E633-41A7-A660-5D59BC45B18C}"/>
    <cellStyle name="Comma [0] 2 2 2 2 2 6" xfId="45344" xr:uid="{7A1FB2E7-C5D0-4F8F-BBE7-E46D6B2E8793}"/>
    <cellStyle name="Comma [0] 2 2 2 2 2 7" xfId="50716" xr:uid="{6B3A8885-4DF9-4A7A-AC9F-93A261A25E13}"/>
    <cellStyle name="Comma [0] 2 2 2 2 2 8" xfId="56096" xr:uid="{0AFCB500-E479-44BB-BD7F-762D22919A5B}"/>
    <cellStyle name="Comma [0] 2 2 2 2 2 9" xfId="18432" xr:uid="{EC5C3FF4-29FA-43D4-BAEE-0782E0FD409E}"/>
    <cellStyle name="Comma [0] 2 2 2 2 3" xfId="14872" xr:uid="{EA52BB95-4406-41AA-9C14-511D553EA7F5}"/>
    <cellStyle name="Comma [0] 2 2 2 2 3 2" xfId="60189" xr:uid="{60EC7C3F-4975-44DE-9F0F-3DCB75692754}"/>
    <cellStyle name="Comma [0] 2 2 2 2 4" xfId="20239" xr:uid="{FB965670-07D4-4F94-A06D-DA6FE7568512}"/>
    <cellStyle name="Comma [0] 2 2 2 2 5" xfId="25613" xr:uid="{4EEB4A2E-98FA-406A-90E6-5948F9A9E684}"/>
    <cellStyle name="Comma [0] 2 2 2 2 6" xfId="31031" xr:uid="{D9DEDF50-2D1F-462C-8393-D7E34138AF36}"/>
    <cellStyle name="Comma [0] 2 2 2 2 7" xfId="36416" xr:uid="{E8934740-B1B8-4C78-9753-F100DD12FEC7}"/>
    <cellStyle name="Comma [0] 2 2 2 2 8" xfId="41785" xr:uid="{844C0E97-9433-40D0-9119-23D4CA46C4CC}"/>
    <cellStyle name="Comma [0] 2 2 2 2 9" xfId="47157" xr:uid="{D9BFFDCE-86E1-4078-A50B-99B47EA42283}"/>
    <cellStyle name="Comma [0] 2 2 2 3" xfId="5416" xr:uid="{952943E0-F634-4B26-8C05-F170BA3D3014}"/>
    <cellStyle name="Comma [0] 2 2 2 3 10" xfId="13181" xr:uid="{5F0B6084-BC1B-46DC-9B3B-7B112FBE5CF5}"/>
    <cellStyle name="Comma [0] 2 2 2 3 11" xfId="58094" xr:uid="{973E650E-BAC8-4BB3-8455-AF7AAEBB8692}"/>
    <cellStyle name="Comma [0] 2 2 2 3 12" xfId="9442" xr:uid="{B192D23F-773F-4B8A-A9EA-444BAAA89DC2}"/>
    <cellStyle name="Comma [0] 2 2 2 3 2" xfId="16742" xr:uid="{247B2320-CC2E-459C-BA82-AF596470B613}"/>
    <cellStyle name="Comma [0] 2 2 2 3 3" xfId="22109" xr:uid="{5E4663E4-D265-4E64-97A7-1BC3BEEC2B98}"/>
    <cellStyle name="Comma [0] 2 2 2 3 4" xfId="27483" xr:uid="{E62E8D10-F4B7-4EE4-880C-BC584A800237}"/>
    <cellStyle name="Comma [0] 2 2 2 3 5" xfId="32901" xr:uid="{9B45C54E-76AE-4742-BD79-9AF3FBD25057}"/>
    <cellStyle name="Comma [0] 2 2 2 3 6" xfId="38286" xr:uid="{A1B6F597-A4BF-453D-BE08-4A511DF0319F}"/>
    <cellStyle name="Comma [0] 2 2 2 3 7" xfId="43655" xr:uid="{62385E11-87A8-4106-A039-3B29821B9391}"/>
    <cellStyle name="Comma [0] 2 2 2 3 8" xfId="49027" xr:uid="{0C87BF28-E477-4AAB-B711-20386A019AE7}"/>
    <cellStyle name="Comma [0] 2 2 2 3 9" xfId="54407" xr:uid="{FF2493B8-BDF4-4C29-9293-241E2434BAC3}"/>
    <cellStyle name="Comma [0] 2 2 2 4" xfId="25580" xr:uid="{9A9D67E4-0D49-48D2-B366-9A9616968766}"/>
    <cellStyle name="Comma [0] 2 2 2 5" xfId="36371" xr:uid="{390455DA-99E2-488D-92E0-F335495AB880}"/>
    <cellStyle name="Comma [0] 2 2 3" xfId="39" xr:uid="{AD65BBA4-7A09-4097-8BDB-EFCE5009FE51}"/>
    <cellStyle name="Comma [0] 2 2 3 2" xfId="5125" xr:uid="{0B987403-7DF9-4DCF-BB69-A2C92DE55FA7}"/>
    <cellStyle name="Comma [0] 2 2 3 2 10" xfId="52538" xr:uid="{E8FA1A23-DD07-431E-BA6D-6BC1D060CD52}"/>
    <cellStyle name="Comma [0] 2 2 3 2 11" xfId="7572" xr:uid="{32E6CB6B-47B2-4EB0-85D3-B6DE076C8000}"/>
    <cellStyle name="Comma [0] 2 2 3 2 2" xfId="5419" xr:uid="{1A7AFC49-CE07-45F6-87C8-7EDA22DB3D84}"/>
    <cellStyle name="Comma [0] 2 2 3 2 2 10" xfId="58097" xr:uid="{DE5A51CF-6590-4EC5-B5AD-6F4913AF7FEF}"/>
    <cellStyle name="Comma [0] 2 2 3 2 2 11" xfId="11133" xr:uid="{4652535A-DE44-46E2-BC2C-F5C0E9179E80}"/>
    <cellStyle name="Comma [0] 2 2 3 2 2 2" xfId="23799" xr:uid="{BE245892-497D-4F34-9B09-DD4D4546668D}"/>
    <cellStyle name="Comma [0] 2 2 3 2 2 3" xfId="29173" xr:uid="{4120395D-80A4-4FCC-A8D3-DB47D2F4AE17}"/>
    <cellStyle name="Comma [0] 2 2 3 2 2 4" xfId="34591" xr:uid="{242E193B-074A-4338-AC90-190F7379F8DB}"/>
    <cellStyle name="Comma [0] 2 2 3 2 2 5" xfId="39976" xr:uid="{5EF6466A-970E-4D9D-B573-4C4C4AF75BAB}"/>
    <cellStyle name="Comma [0] 2 2 3 2 2 6" xfId="45345" xr:uid="{DD2DDCB2-80CF-40C9-8C46-FA243792E7F9}"/>
    <cellStyle name="Comma [0] 2 2 3 2 2 7" xfId="50717" xr:uid="{37AC2EB5-657F-48AD-99B9-9702E495A16B}"/>
    <cellStyle name="Comma [0] 2 2 3 2 2 8" xfId="56097" xr:uid="{C8E8BA8C-1562-45A1-8418-F501170BEA03}"/>
    <cellStyle name="Comma [0] 2 2 3 2 2 9" xfId="18433" xr:uid="{084A8B84-C892-40FF-9470-6B483D74CBB4}"/>
    <cellStyle name="Comma [0] 2 2 3 2 3" xfId="14873" xr:uid="{589FF5A1-4B5C-409F-929C-4B215E622EEA}"/>
    <cellStyle name="Comma [0] 2 2 3 2 3 2" xfId="60190" xr:uid="{C03155AF-0B98-4E29-8AA3-CB10D99B5BB4}"/>
    <cellStyle name="Comma [0] 2 2 3 2 4" xfId="20240" xr:uid="{2C0395C6-5602-4FDC-965C-A1699AA432A3}"/>
    <cellStyle name="Comma [0] 2 2 3 2 5" xfId="25614" xr:uid="{51A2582F-C635-4828-91BA-3D4FEAEF8DD8}"/>
    <cellStyle name="Comma [0] 2 2 3 2 6" xfId="31032" xr:uid="{10176195-7DC9-4095-BCB9-D9548F39101E}"/>
    <cellStyle name="Comma [0] 2 2 3 2 7" xfId="36417" xr:uid="{D3FD80D1-099B-4914-8577-FA57FF1874C9}"/>
    <cellStyle name="Comma [0] 2 2 3 2 8" xfId="41786" xr:uid="{D220A659-E699-498E-9817-9A1BE5B2E01C}"/>
    <cellStyle name="Comma [0] 2 2 3 2 9" xfId="47158" xr:uid="{E9E76993-353F-4355-938C-0BD5E3F0F98A}"/>
    <cellStyle name="Comma [0] 2 2 3 3" xfId="5418" xr:uid="{78A96825-6FD7-4FD8-A43A-DDB270D2EE80}"/>
    <cellStyle name="Comma [0] 2 2 3 3 10" xfId="13182" xr:uid="{6C4839D8-87A6-427E-A9E3-639C285AE33A}"/>
    <cellStyle name="Comma [0] 2 2 3 3 11" xfId="58096" xr:uid="{632E7361-E008-4B45-B536-23D13E60F31B}"/>
    <cellStyle name="Comma [0] 2 2 3 3 12" xfId="9443" xr:uid="{5B2FA879-D94C-4602-9AAB-615FC6FA4296}"/>
    <cellStyle name="Comma [0] 2 2 3 3 2" xfId="16743" xr:uid="{FC735F83-70A6-4559-A5D7-B67B3A6307B0}"/>
    <cellStyle name="Comma [0] 2 2 3 3 3" xfId="22110" xr:uid="{B54B9203-C434-4748-8B48-6AE39523C5F3}"/>
    <cellStyle name="Comma [0] 2 2 3 3 4" xfId="27484" xr:uid="{8E6C1031-4B45-4D96-B30E-C8F89FC1637B}"/>
    <cellStyle name="Comma [0] 2 2 3 3 5" xfId="32902" xr:uid="{E6621228-55C4-446E-BFDB-0EF07056D8F0}"/>
    <cellStyle name="Comma [0] 2 2 3 3 6" xfId="38287" xr:uid="{5008B8E0-4A76-4BBE-B4D2-85B91E770749}"/>
    <cellStyle name="Comma [0] 2 2 3 3 7" xfId="43656" xr:uid="{5A7D26A1-D9E0-4941-B513-30A6F7417D95}"/>
    <cellStyle name="Comma [0] 2 2 3 3 8" xfId="49028" xr:uid="{2D36C3A7-3278-43C3-9593-149AB8BBD0D8}"/>
    <cellStyle name="Comma [0] 2 2 3 3 9" xfId="54408" xr:uid="{CAB73695-CA81-45EB-B50B-FB735A62B1FC}"/>
    <cellStyle name="Comma [0] 2 2 4" xfId="130" xr:uid="{0AAE4D7E-87A1-4C5F-AB13-403EBE7D8672}"/>
    <cellStyle name="Comma [0] 2 2 4 2" xfId="5421" xr:uid="{E65D8068-4573-4B49-B62C-0A48E6117002}"/>
    <cellStyle name="Comma [0] 2 2 4 2 10" xfId="52600" xr:uid="{8D16D5AE-900D-41DA-9920-F2D03E2C92DB}"/>
    <cellStyle name="Comma [0] 2 2 4 2 11" xfId="57887" xr:uid="{4270219D-6291-4BA7-8FE0-EA8863F6D6D0}"/>
    <cellStyle name="Comma [0] 2 2 4 2 12" xfId="13244" xr:uid="{7357B2FC-68C4-4560-87CD-A4FBBF986481}"/>
    <cellStyle name="Comma [0] 2 2 4 2 13" xfId="58099" xr:uid="{60FC5D60-4971-46C1-82AF-6261C67569E6}"/>
    <cellStyle name="Comma [0] 2 2 4 2 14" xfId="7634" xr:uid="{26882B7C-893D-4217-BBAF-4E59D7CABC21}"/>
    <cellStyle name="Comma [0] 2 2 4 2 2" xfId="11195" xr:uid="{91E7D6B2-AA4B-4430-98DB-C293B5651DF8}"/>
    <cellStyle name="Comma [0] 2 2 4 2 2 10" xfId="60191" xr:uid="{CD37D0A4-7560-49C4-A2EA-C6DE69B61879}"/>
    <cellStyle name="Comma [0] 2 2 4 2 2 2" xfId="23861" xr:uid="{2FBBCE5D-E49A-47E3-B337-1AACA13A1A9C}"/>
    <cellStyle name="Comma [0] 2 2 4 2 2 3" xfId="29235" xr:uid="{823AB4B9-4A15-4AA6-8095-06FFD8255934}"/>
    <cellStyle name="Comma [0] 2 2 4 2 2 4" xfId="34653" xr:uid="{EED5CCA2-DD74-4A77-8BD5-849BE0FD74DC}"/>
    <cellStyle name="Comma [0] 2 2 4 2 2 5" xfId="40038" xr:uid="{CCB32278-B20B-4922-9599-0D44F7D3B3C2}"/>
    <cellStyle name="Comma [0] 2 2 4 2 2 6" xfId="45407" xr:uid="{28D75497-97E9-402E-8502-64398E5EC18F}"/>
    <cellStyle name="Comma [0] 2 2 4 2 2 7" xfId="50779" xr:uid="{0E5D3B08-3BEB-4518-A143-9B7B16F31AEF}"/>
    <cellStyle name="Comma [0] 2 2 4 2 2 8" xfId="56159" xr:uid="{0121B86C-0AC4-4F9D-9F5A-8C47E3AA683A}"/>
    <cellStyle name="Comma [0] 2 2 4 2 2 9" xfId="18495" xr:uid="{14355955-F021-4643-8E82-183913860210}"/>
    <cellStyle name="Comma [0] 2 2 4 2 3" xfId="14935" xr:uid="{463B313D-EE2C-46A2-A0E9-38E70DB0C7B3}"/>
    <cellStyle name="Comma [0] 2 2 4 2 4" xfId="20302" xr:uid="{C647F882-5554-42AB-B46E-7234189D4387}"/>
    <cellStyle name="Comma [0] 2 2 4 2 5" xfId="25676" xr:uid="{26BC036C-1BDB-4778-940F-1EA051224DB3}"/>
    <cellStyle name="Comma [0] 2 2 4 2 6" xfId="31094" xr:uid="{17E72F6F-1573-401D-93B5-32C26AD3FB02}"/>
    <cellStyle name="Comma [0] 2 2 4 2 7" xfId="36479" xr:uid="{77557911-DCB1-4FA7-8F15-103FE6477BB6}"/>
    <cellStyle name="Comma [0] 2 2 4 2 8" xfId="41848" xr:uid="{E5D46930-504C-40D0-BADE-83A1A3EB82BC}"/>
    <cellStyle name="Comma [0] 2 2 4 2 9" xfId="47220" xr:uid="{94796097-C4D5-45BE-90B3-1E8244DC0E0D}"/>
    <cellStyle name="Comma [0] 2 2 4 3" xfId="5420" xr:uid="{783B26DF-D937-4934-8D47-E8B0A0C97895}"/>
    <cellStyle name="Comma [0] 2 2 4 3 10" xfId="58098" xr:uid="{F4386BC3-63ED-4E81-8CFC-8E0DE0878883}"/>
    <cellStyle name="Comma [0] 2 2 4 3 11" xfId="9505" xr:uid="{B34620A1-4ADA-4289-9BDA-845C05626E1D}"/>
    <cellStyle name="Comma [0] 2 2 4 3 2" xfId="22172" xr:uid="{F4BB547F-424B-4415-9D14-F1CE7F8C2B20}"/>
    <cellStyle name="Comma [0] 2 2 4 3 3" xfId="27546" xr:uid="{B87E5CF4-677E-4080-944F-53640AC3297E}"/>
    <cellStyle name="Comma [0] 2 2 4 3 4" xfId="32964" xr:uid="{5BADD6B0-8FA3-4C47-8D97-75C5C8CF54A9}"/>
    <cellStyle name="Comma [0] 2 2 4 3 5" xfId="38349" xr:uid="{8B73EE17-9DD1-4971-8186-F40C722A7774}"/>
    <cellStyle name="Comma [0] 2 2 4 3 6" xfId="43718" xr:uid="{4D5B74F5-91A1-4ED6-80E2-9957611A5B8B}"/>
    <cellStyle name="Comma [0] 2 2 4 3 7" xfId="49090" xr:uid="{47F9B442-6CB9-40EE-B179-595AEC08EA43}"/>
    <cellStyle name="Comma [0] 2 2 4 3 8" xfId="54470" xr:uid="{B424C504-C832-41C7-9906-8AA68FE223A8}"/>
    <cellStyle name="Comma [0] 2 2 4 3 9" xfId="16805" xr:uid="{40FCE552-039F-427A-B839-0015F9436AB7}"/>
    <cellStyle name="Comma [0] 2 2 4 4" xfId="30981" xr:uid="{53FE4312-975F-441D-A2DD-0A1FAA838239}"/>
    <cellStyle name="Comma [0] 2 2 4 5" xfId="57886" xr:uid="{379697FA-4652-4452-B8EC-314C0F304D20}"/>
    <cellStyle name="Comma [0] 2 2 5" xfId="131" xr:uid="{4F558749-04AB-4F3C-8A53-3184E96C1020}"/>
    <cellStyle name="Comma [0] 2 2 5 2" xfId="5423" xr:uid="{850ABCC5-D47B-4F72-909E-69C68E4E8A85}"/>
    <cellStyle name="Comma [0] 2 2 5 2 10" xfId="52601" xr:uid="{EC739351-A283-489B-816F-92FEC55B1AAE}"/>
    <cellStyle name="Comma [0] 2 2 5 2 11" xfId="13245" xr:uid="{A6DC53CB-A3F0-4D38-963D-B448C777C7C4}"/>
    <cellStyle name="Comma [0] 2 2 5 2 12" xfId="58101" xr:uid="{C8E556F7-3BD4-4895-9CF3-597E4B9E16F3}"/>
    <cellStyle name="Comma [0] 2 2 5 2 13" xfId="7635" xr:uid="{CDCFD0C0-5B2C-42F4-97C2-0C2AEC6951B6}"/>
    <cellStyle name="Comma [0] 2 2 5 2 2" xfId="11196" xr:uid="{6C08F0C7-4C38-40B8-B617-81DDEF4F4933}"/>
    <cellStyle name="Comma [0] 2 2 5 2 2 10" xfId="60192" xr:uid="{AC29A040-E085-4976-95E9-B36A5ABDD8D3}"/>
    <cellStyle name="Comma [0] 2 2 5 2 2 2" xfId="23862" xr:uid="{E4265D02-C00E-4C4D-BB36-203664AEDBDA}"/>
    <cellStyle name="Comma [0] 2 2 5 2 2 3" xfId="29236" xr:uid="{DE14ED3A-E4BB-4E7F-AE27-8970ECB9DA24}"/>
    <cellStyle name="Comma [0] 2 2 5 2 2 4" xfId="34654" xr:uid="{A5B3075A-D08C-472F-8EE8-D1832EE54E71}"/>
    <cellStyle name="Comma [0] 2 2 5 2 2 5" xfId="40039" xr:uid="{CA503A16-1E74-4B40-8292-309FFE990942}"/>
    <cellStyle name="Comma [0] 2 2 5 2 2 6" xfId="45408" xr:uid="{8954992D-3910-4F99-B666-0129B48135D8}"/>
    <cellStyle name="Comma [0] 2 2 5 2 2 7" xfId="50780" xr:uid="{3E13DFAB-0EA8-4626-A8DE-44991336EB33}"/>
    <cellStyle name="Comma [0] 2 2 5 2 2 8" xfId="56160" xr:uid="{460E3022-B727-401F-966A-74FDD6409DA7}"/>
    <cellStyle name="Comma [0] 2 2 5 2 2 9" xfId="18496" xr:uid="{EEE4A932-ACFD-4B49-B4FA-2C6C970A0EDD}"/>
    <cellStyle name="Comma [0] 2 2 5 2 3" xfId="14936" xr:uid="{5B558546-5539-4345-ABAC-07DDDF389D66}"/>
    <cellStyle name="Comma [0] 2 2 5 2 4" xfId="20303" xr:uid="{FAD24B9B-FD88-4CA1-9B63-46E7E18C13B6}"/>
    <cellStyle name="Comma [0] 2 2 5 2 5" xfId="25677" xr:uid="{9647C7E7-9021-4440-9973-B23D0647134D}"/>
    <cellStyle name="Comma [0] 2 2 5 2 6" xfId="31095" xr:uid="{3A4C78B2-F3D6-4691-8B80-A62FC57A162D}"/>
    <cellStyle name="Comma [0] 2 2 5 2 7" xfId="36480" xr:uid="{F2A1B7E0-2CF8-4207-A258-CBF5563612AE}"/>
    <cellStyle name="Comma [0] 2 2 5 2 8" xfId="41849" xr:uid="{A9079B2D-EC10-46AB-AE91-4FA68892A6C2}"/>
    <cellStyle name="Comma [0] 2 2 5 2 9" xfId="47221" xr:uid="{A55BD960-2235-44AA-B79F-FFD03BD16D8E}"/>
    <cellStyle name="Comma [0] 2 2 5 3" xfId="5422" xr:uid="{252FB343-451C-454B-A033-F45F5E53E90B}"/>
    <cellStyle name="Comma [0] 2 2 5 3 10" xfId="58100" xr:uid="{3B038DAA-6C06-4140-884A-5C708DE8A398}"/>
    <cellStyle name="Comma [0] 2 2 5 3 11" xfId="9506" xr:uid="{D70EC5C7-8339-451E-B313-4836192CE3AB}"/>
    <cellStyle name="Comma [0] 2 2 5 3 2" xfId="22173" xr:uid="{4DB8566E-E15C-488E-A906-9D992481D148}"/>
    <cellStyle name="Comma [0] 2 2 5 3 3" xfId="27547" xr:uid="{777FE412-23C5-4089-82A6-CE2CF14EBC0F}"/>
    <cellStyle name="Comma [0] 2 2 5 3 4" xfId="32965" xr:uid="{B59BEFC4-B67D-4C2A-808A-0363D7F26FC6}"/>
    <cellStyle name="Comma [0] 2 2 5 3 5" xfId="38350" xr:uid="{537F45EF-544A-4059-A064-E1D64F8F8279}"/>
    <cellStyle name="Comma [0] 2 2 5 3 6" xfId="43719" xr:uid="{AD94C719-D36A-4653-A2F5-9F817278FCD0}"/>
    <cellStyle name="Comma [0] 2 2 5 3 7" xfId="49091" xr:uid="{73138B24-BF6D-4266-BBE6-00C72EC1A79B}"/>
    <cellStyle name="Comma [0] 2 2 5 3 8" xfId="54471" xr:uid="{4911B8DB-4941-4B65-A4FD-8CF1197D87CF}"/>
    <cellStyle name="Comma [0] 2 2 5 3 9" xfId="16806" xr:uid="{5C1DD971-01B5-4867-BBA0-B33C9F1734D8}"/>
    <cellStyle name="Comma [0] 2 2 6" xfId="132" xr:uid="{D32BB2E4-074B-4042-B11A-DD9B13F84D30}"/>
    <cellStyle name="Comma [0] 2 2 6 2" xfId="5425" xr:uid="{293D1CBB-4DA6-4094-B1B0-0FE602F6A33B}"/>
    <cellStyle name="Comma [0] 2 2 6 2 10" xfId="52602" xr:uid="{5DAAEF3F-6CEB-474F-B4D8-4EE37A3FA45E}"/>
    <cellStyle name="Comma [0] 2 2 6 2 11" xfId="13246" xr:uid="{0BB0BAA9-96F7-4800-AC5E-47CCF93A92A9}"/>
    <cellStyle name="Comma [0] 2 2 6 2 12" xfId="58103" xr:uid="{55BF7C1C-60A5-4B75-A7EF-E02DFA9C55C6}"/>
    <cellStyle name="Comma [0] 2 2 6 2 13" xfId="7636" xr:uid="{65A5BDAD-A5C5-42B1-A549-CF90B9DDD9C3}"/>
    <cellStyle name="Comma [0] 2 2 6 2 2" xfId="11197" xr:uid="{01E80479-DCDF-423A-9B89-EB6E6587A651}"/>
    <cellStyle name="Comma [0] 2 2 6 2 2 10" xfId="60193" xr:uid="{123FE513-0056-4DE1-B7F9-FFE993AD16F2}"/>
    <cellStyle name="Comma [0] 2 2 6 2 2 2" xfId="23863" xr:uid="{DEED7FC5-275E-4168-AFAC-D3AD8D2EBA98}"/>
    <cellStyle name="Comma [0] 2 2 6 2 2 3" xfId="29237" xr:uid="{813BB455-80B3-4DA5-AC30-305D36D50267}"/>
    <cellStyle name="Comma [0] 2 2 6 2 2 4" xfId="34655" xr:uid="{F0C32910-CA86-498D-9079-E92E0634DAB9}"/>
    <cellStyle name="Comma [0] 2 2 6 2 2 5" xfId="40040" xr:uid="{F0BC85FF-1E9F-49A0-8196-6F84C861DDF6}"/>
    <cellStyle name="Comma [0] 2 2 6 2 2 6" xfId="45409" xr:uid="{30A703CD-58CC-4F8C-B835-8C8A398969D7}"/>
    <cellStyle name="Comma [0] 2 2 6 2 2 7" xfId="50781" xr:uid="{613ACCB9-2576-482F-B135-785380600360}"/>
    <cellStyle name="Comma [0] 2 2 6 2 2 8" xfId="56161" xr:uid="{1567B9FC-0CB2-4F70-94E8-0328D31DB06E}"/>
    <cellStyle name="Comma [0] 2 2 6 2 2 9" xfId="18497" xr:uid="{06BF2A83-67B7-4C9D-9725-A23600E508AB}"/>
    <cellStyle name="Comma [0] 2 2 6 2 3" xfId="14937" xr:uid="{EF1AD079-4E53-4280-8E7C-2476E9714205}"/>
    <cellStyle name="Comma [0] 2 2 6 2 4" xfId="20304" xr:uid="{577E5EE9-5141-49A4-9CB7-759B31E736FD}"/>
    <cellStyle name="Comma [0] 2 2 6 2 5" xfId="25678" xr:uid="{B270792B-8B19-494C-835C-4611AECC7ED6}"/>
    <cellStyle name="Comma [0] 2 2 6 2 6" xfId="31096" xr:uid="{B573242C-4079-432D-95C3-8817412158BB}"/>
    <cellStyle name="Comma [0] 2 2 6 2 7" xfId="36481" xr:uid="{B7F932FF-C302-4D89-A039-E1DE397CCD5D}"/>
    <cellStyle name="Comma [0] 2 2 6 2 8" xfId="41850" xr:uid="{60F7D06E-5A90-4EBF-A8D2-A613389F501C}"/>
    <cellStyle name="Comma [0] 2 2 6 2 9" xfId="47222" xr:uid="{BE9A8A1F-AE82-4473-A25E-7557AD59BB4A}"/>
    <cellStyle name="Comma [0] 2 2 6 3" xfId="5424" xr:uid="{D59CCE8C-A5E5-4DD2-AF19-C9A056368A7F}"/>
    <cellStyle name="Comma [0] 2 2 6 3 10" xfId="58102" xr:uid="{E0766B1D-4B05-4957-915C-7075CB4E20A4}"/>
    <cellStyle name="Comma [0] 2 2 6 3 11" xfId="9507" xr:uid="{F7828693-754D-40A6-AC9C-4E6AB2C3254E}"/>
    <cellStyle name="Comma [0] 2 2 6 3 2" xfId="22174" xr:uid="{F32CD73E-EACE-418E-BEB1-F22A8194BE00}"/>
    <cellStyle name="Comma [0] 2 2 6 3 3" xfId="27548" xr:uid="{F4D75EAF-ECBA-4C82-9DE6-A1EB95588357}"/>
    <cellStyle name="Comma [0] 2 2 6 3 4" xfId="32966" xr:uid="{EEDC6E30-996D-41F8-9F9A-136E99DCDCE3}"/>
    <cellStyle name="Comma [0] 2 2 6 3 5" xfId="38351" xr:uid="{660D3FF6-183C-4EA3-9582-FE370506CEF9}"/>
    <cellStyle name="Comma [0] 2 2 6 3 6" xfId="43720" xr:uid="{8E5C68AA-DA08-4D8A-84EB-C5211C0E5482}"/>
    <cellStyle name="Comma [0] 2 2 6 3 7" xfId="49092" xr:uid="{52ED0168-32BD-46E5-9F56-B44A941CD99C}"/>
    <cellStyle name="Comma [0] 2 2 6 3 8" xfId="54472" xr:uid="{93358AA8-3A6E-4DBE-9E0D-A6B1A3E949AD}"/>
    <cellStyle name="Comma [0] 2 2 6 3 9" xfId="16807" xr:uid="{3AF1B13F-C884-46D7-B453-ED32BCE77BFF}"/>
    <cellStyle name="Comma [0] 2 2 7" xfId="133" xr:uid="{749E6562-3100-4D1F-B0C1-3004CB5A9CC9}"/>
    <cellStyle name="Comma [0] 2 2 7 2" xfId="5427" xr:uid="{B12F1E6F-6431-44A7-B9BB-956DF416CFD3}"/>
    <cellStyle name="Comma [0] 2 2 7 2 10" xfId="52603" xr:uid="{34A2E276-6CFE-4F68-810C-7455C91A72CD}"/>
    <cellStyle name="Comma [0] 2 2 7 2 11" xfId="13247" xr:uid="{735B6724-745A-4C58-B6E4-849970B49089}"/>
    <cellStyle name="Comma [0] 2 2 7 2 12" xfId="58105" xr:uid="{3C50970F-22ED-4AC1-A335-B1860E215811}"/>
    <cellStyle name="Comma [0] 2 2 7 2 13" xfId="7637" xr:uid="{37863E05-5EAC-48BB-BF76-D8D63927715E}"/>
    <cellStyle name="Comma [0] 2 2 7 2 2" xfId="11198" xr:uid="{B1CC535E-56F8-41DA-91E6-3296B55E848A}"/>
    <cellStyle name="Comma [0] 2 2 7 2 2 10" xfId="60194" xr:uid="{C4B09B00-F824-49C9-BB43-DE5C9F054521}"/>
    <cellStyle name="Comma [0] 2 2 7 2 2 2" xfId="23864" xr:uid="{C33D3918-A92A-4E63-835E-E44D533D8AF7}"/>
    <cellStyle name="Comma [0] 2 2 7 2 2 3" xfId="29238" xr:uid="{7255C574-C07F-4DA5-97B1-AF2492262A6E}"/>
    <cellStyle name="Comma [0] 2 2 7 2 2 4" xfId="34656" xr:uid="{1D8D8030-ECAF-4016-89A4-0622A622020F}"/>
    <cellStyle name="Comma [0] 2 2 7 2 2 5" xfId="40041" xr:uid="{C44A527B-080B-4604-9A1C-6B476E8474E4}"/>
    <cellStyle name="Comma [0] 2 2 7 2 2 6" xfId="45410" xr:uid="{0F213A1A-D0FB-4F6A-935C-951CD8456F9F}"/>
    <cellStyle name="Comma [0] 2 2 7 2 2 7" xfId="50782" xr:uid="{21C5D525-89DA-4D62-9E44-29F43D500FCF}"/>
    <cellStyle name="Comma [0] 2 2 7 2 2 8" xfId="56162" xr:uid="{9005641A-48BB-4116-AD46-5FAC5306BC6A}"/>
    <cellStyle name="Comma [0] 2 2 7 2 2 9" xfId="18498" xr:uid="{740F6E9F-9FD6-4526-B333-CB9A5BC9184B}"/>
    <cellStyle name="Comma [0] 2 2 7 2 3" xfId="14938" xr:uid="{138B970D-EDF3-4C1E-9910-75B92A1ABB56}"/>
    <cellStyle name="Comma [0] 2 2 7 2 4" xfId="20305" xr:uid="{CC1180DB-4B82-4421-927F-411DD1A5935B}"/>
    <cellStyle name="Comma [0] 2 2 7 2 5" xfId="25679" xr:uid="{03D9C58A-074C-40CB-B361-941A762285EB}"/>
    <cellStyle name="Comma [0] 2 2 7 2 6" xfId="31097" xr:uid="{18D567A6-DB2D-48D5-B6C2-F297D7B63B6A}"/>
    <cellStyle name="Comma [0] 2 2 7 2 7" xfId="36482" xr:uid="{50614A83-D084-453F-B5C5-064D84CC1CAA}"/>
    <cellStyle name="Comma [0] 2 2 7 2 8" xfId="41851" xr:uid="{B5E1A559-9F35-4E14-B69D-34C9EA86906D}"/>
    <cellStyle name="Comma [0] 2 2 7 2 9" xfId="47223" xr:uid="{8760D56F-A940-4DBC-B7F8-FBDC938FDD50}"/>
    <cellStyle name="Comma [0] 2 2 7 3" xfId="5426" xr:uid="{420F50AE-CE88-4DEA-962F-61CD30130374}"/>
    <cellStyle name="Comma [0] 2 2 7 3 10" xfId="58104" xr:uid="{8A21E6CC-EA4D-4EC9-A2A1-62265C216E3B}"/>
    <cellStyle name="Comma [0] 2 2 7 3 11" xfId="9508" xr:uid="{EEF506DF-42EB-41FD-B8FC-1D72D5D48637}"/>
    <cellStyle name="Comma [0] 2 2 7 3 2" xfId="22175" xr:uid="{B462CA10-3E2B-4425-B1A8-80B407920C2C}"/>
    <cellStyle name="Comma [0] 2 2 7 3 3" xfId="27549" xr:uid="{A02CB8DF-0435-4C08-8669-D452859ABA8E}"/>
    <cellStyle name="Comma [0] 2 2 7 3 4" xfId="32967" xr:uid="{390D3725-0488-476B-93BA-01AE117375D3}"/>
    <cellStyle name="Comma [0] 2 2 7 3 5" xfId="38352" xr:uid="{47FFE6FF-4146-4A32-8EF9-EBF47060F96C}"/>
    <cellStyle name="Comma [0] 2 2 7 3 6" xfId="43721" xr:uid="{681EDAB3-C7D7-46C1-8043-63CF5A709DD9}"/>
    <cellStyle name="Comma [0] 2 2 7 3 7" xfId="49093" xr:uid="{E954C266-CA5C-4B6C-864D-7FD89CFD6648}"/>
    <cellStyle name="Comma [0] 2 2 7 3 8" xfId="54473" xr:uid="{563C98F3-E8DD-405A-87F6-94C759346A4A}"/>
    <cellStyle name="Comma [0] 2 2 7 3 9" xfId="16808" xr:uid="{80BEB821-6A3D-4AD6-9B56-9747734306E9}"/>
    <cellStyle name="Comma [0] 2 2 8" xfId="40" xr:uid="{5F7AE34D-FD50-4D21-AD75-639AA4105FA5}"/>
    <cellStyle name="Comma [0] 2 2 8 2" xfId="5126" xr:uid="{244426A9-7810-4807-B4E4-BDB70308FE55}"/>
    <cellStyle name="Comma [0] 2 2 8 2 10" xfId="52539" xr:uid="{10C0A530-3134-4ED1-8EFA-8C45168C6BD6}"/>
    <cellStyle name="Comma [0] 2 2 8 2 11" xfId="7573" xr:uid="{E31A8608-4C9A-46A7-B510-6074AC703DC3}"/>
    <cellStyle name="Comma [0] 2 2 8 2 2" xfId="5429" xr:uid="{1ECEE095-2F31-425A-A9D6-D074537B0634}"/>
    <cellStyle name="Comma [0] 2 2 8 2 2 10" xfId="58107" xr:uid="{41B4AD06-D82F-4324-95A5-DF101E933417}"/>
    <cellStyle name="Comma [0] 2 2 8 2 2 11" xfId="11134" xr:uid="{56DC5B40-F5D1-40E5-9343-0B8C4297F9F4}"/>
    <cellStyle name="Comma [0] 2 2 8 2 2 2" xfId="23800" xr:uid="{ABA65AB0-EE12-4DAB-82A8-2F3B723516F6}"/>
    <cellStyle name="Comma [0] 2 2 8 2 2 3" xfId="29174" xr:uid="{08C97199-E142-4286-96DA-A43E3F9B13CB}"/>
    <cellStyle name="Comma [0] 2 2 8 2 2 4" xfId="34592" xr:uid="{F2EC0512-F8EE-4D45-807F-BDCF57DB5283}"/>
    <cellStyle name="Comma [0] 2 2 8 2 2 5" xfId="39977" xr:uid="{2C806995-219E-49CB-9B4C-D51761295D1E}"/>
    <cellStyle name="Comma [0] 2 2 8 2 2 6" xfId="45346" xr:uid="{3BABF59B-A7A5-46F6-AF44-783639F7544B}"/>
    <cellStyle name="Comma [0] 2 2 8 2 2 7" xfId="50718" xr:uid="{4392CFA2-C0D4-442E-8341-46B276F4F2A8}"/>
    <cellStyle name="Comma [0] 2 2 8 2 2 8" xfId="56098" xr:uid="{0C4EEB4F-BE9C-40E5-89B2-C63DCEC2BCE1}"/>
    <cellStyle name="Comma [0] 2 2 8 2 2 9" xfId="18434" xr:uid="{5D6D548C-1E49-4D46-A550-1C2228CF4FAF}"/>
    <cellStyle name="Comma [0] 2 2 8 2 3" xfId="14874" xr:uid="{548690DE-C6BA-4D05-894F-B2D0FF10C8D3}"/>
    <cellStyle name="Comma [0] 2 2 8 2 3 2" xfId="60195" xr:uid="{630FA035-E323-4666-855A-423BD09C3CCF}"/>
    <cellStyle name="Comma [0] 2 2 8 2 4" xfId="20241" xr:uid="{4FC70C3C-801D-4678-8999-4B9319E135C0}"/>
    <cellStyle name="Comma [0] 2 2 8 2 5" xfId="25615" xr:uid="{0A0E2663-F386-41AB-AAAD-C924398A5801}"/>
    <cellStyle name="Comma [0] 2 2 8 2 6" xfId="31033" xr:uid="{E976E3D1-9B17-4DC7-8A1D-139C55384C55}"/>
    <cellStyle name="Comma [0] 2 2 8 2 7" xfId="36418" xr:uid="{E6B5B6EA-9E31-43C2-82D8-6E4481265D3F}"/>
    <cellStyle name="Comma [0] 2 2 8 2 8" xfId="41787" xr:uid="{3DD803A0-0655-4E86-876E-1D5C79EEA8C2}"/>
    <cellStyle name="Comma [0] 2 2 8 2 9" xfId="47159" xr:uid="{A43835B9-9673-478A-BF6B-DD8E5796187F}"/>
    <cellStyle name="Comma [0] 2 2 8 3" xfId="5428" xr:uid="{3753839C-7285-4B9E-9905-7EF6F215BDC3}"/>
    <cellStyle name="Comma [0] 2 2 8 3 10" xfId="13183" xr:uid="{60F8F470-93FD-475C-AD01-283FAC69BF24}"/>
    <cellStyle name="Comma [0] 2 2 8 3 11" xfId="58106" xr:uid="{5B7D736E-3193-4443-A9A5-586074DDFCE2}"/>
    <cellStyle name="Comma [0] 2 2 8 3 12" xfId="9444" xr:uid="{A5D47823-6DE6-44FA-A173-DF5C8CF16158}"/>
    <cellStyle name="Comma [0] 2 2 8 3 2" xfId="16744" xr:uid="{0D65498C-F331-4AD1-A861-E91476275BC7}"/>
    <cellStyle name="Comma [0] 2 2 8 3 3" xfId="22111" xr:uid="{DFD66DE0-91C6-47A9-B631-A35490C53A9D}"/>
    <cellStyle name="Comma [0] 2 2 8 3 4" xfId="27485" xr:uid="{CCF95B11-746B-4480-A0C2-A5A7B5896A0B}"/>
    <cellStyle name="Comma [0] 2 2 8 3 5" xfId="32903" xr:uid="{B680D09B-6E14-47C7-B065-09494807D1E5}"/>
    <cellStyle name="Comma [0] 2 2 8 3 6" xfId="38288" xr:uid="{952D2B20-B0B9-4756-AA23-12B05067E240}"/>
    <cellStyle name="Comma [0] 2 2 8 3 7" xfId="43657" xr:uid="{64190743-A9D8-494B-9715-4C6B649612B5}"/>
    <cellStyle name="Comma [0] 2 2 8 3 8" xfId="49029" xr:uid="{D975E229-354D-4D78-BB5A-BA071D63A62A}"/>
    <cellStyle name="Comma [0] 2 2 8 3 9" xfId="54409" xr:uid="{4EAF1260-86C3-4BB2-9702-D480BC2A3BB4}"/>
    <cellStyle name="Comma [0] 2 2 9" xfId="5430" xr:uid="{E65E7B2D-1589-47E9-B401-E75D609DFFF4}"/>
    <cellStyle name="Comma [0] 2 2 9 10" xfId="52535" xr:uid="{E75F38BD-96D4-42EF-9DC9-0AC92CB7E659}"/>
    <cellStyle name="Comma [0] 2 2 9 11" xfId="57896" xr:uid="{5CBDA7BF-0734-49EA-823F-A121CFE8C6E6}"/>
    <cellStyle name="Comma [0] 2 2 9 12" xfId="13179" xr:uid="{CD911D65-2979-4B9A-9D9C-2F40B2CC4BAB}"/>
    <cellStyle name="Comma [0] 2 2 9 13" xfId="58108" xr:uid="{7D782E1E-CFD6-4C37-8D69-14BAAB15397A}"/>
    <cellStyle name="Comma [0] 2 2 9 14" xfId="7569" xr:uid="{4801C9AA-D812-42E4-B70F-70402A42FF1C}"/>
    <cellStyle name="Comma [0] 2 2 9 2" xfId="11130" xr:uid="{57AEB37D-8567-4D6D-98CE-F3E4E1C4854C}"/>
    <cellStyle name="Comma [0] 2 2 9 2 10" xfId="60196" xr:uid="{EDB0568B-F4FF-4812-9504-33F8DA334057}"/>
    <cellStyle name="Comma [0] 2 2 9 2 2" xfId="23796" xr:uid="{FA27DA15-BDF5-4A12-9F2F-A564A6740FBC}"/>
    <cellStyle name="Comma [0] 2 2 9 2 3" xfId="29170" xr:uid="{B9C20FCA-357C-4137-88C8-B2FC594126ED}"/>
    <cellStyle name="Comma [0] 2 2 9 2 4" xfId="34588" xr:uid="{5038D0D7-DBAE-4FD3-B700-64E900E84834}"/>
    <cellStyle name="Comma [0] 2 2 9 2 5" xfId="39973" xr:uid="{600DC7C6-27D8-45E1-9D76-8451CBD2311F}"/>
    <cellStyle name="Comma [0] 2 2 9 2 6" xfId="45342" xr:uid="{25781EA0-256D-48B7-89D6-F7715D8B5505}"/>
    <cellStyle name="Comma [0] 2 2 9 2 7" xfId="50714" xr:uid="{DFEAE9DA-E2FE-4199-94FE-EE372CC775D0}"/>
    <cellStyle name="Comma [0] 2 2 9 2 8" xfId="56094" xr:uid="{2D67513C-0C85-4777-91EE-7894F2957332}"/>
    <cellStyle name="Comma [0] 2 2 9 2 9" xfId="18430" xr:uid="{DAC05FD6-D652-4D60-9C5A-0C0A771C84CC}"/>
    <cellStyle name="Comma [0] 2 2 9 3" xfId="14870" xr:uid="{92678290-C950-42EA-8EBC-0A055578B8E7}"/>
    <cellStyle name="Comma [0] 2 2 9 4" xfId="20237" xr:uid="{4A1FCC56-1B0D-4B85-9656-DCE0A82C270B}"/>
    <cellStyle name="Comma [0] 2 2 9 5" xfId="25611" xr:uid="{38BCDA96-BECD-486A-9F44-FEDA033AA2EB}"/>
    <cellStyle name="Comma [0] 2 2 9 6" xfId="31029" xr:uid="{A84CFD41-9CFD-4121-816F-B2E85B8C877D}"/>
    <cellStyle name="Comma [0] 2 2 9 7" xfId="36414" xr:uid="{E640835D-0C2F-4909-ACCB-4F543BF4811C}"/>
    <cellStyle name="Comma [0] 2 2 9 8" xfId="41783" xr:uid="{7D245BC9-CEF4-4BC0-A94C-C8E93B437A98}"/>
    <cellStyle name="Comma [0] 2 2 9 9" xfId="47155" xr:uid="{24E7067C-6405-478E-9456-7C7A863C01F9}"/>
    <cellStyle name="Comma [0] 2 3" xfId="129" xr:uid="{7509F3E8-BF92-4E4A-B99A-2727EC988D29}"/>
    <cellStyle name="Comma [0] 2 3 2" xfId="5432" xr:uid="{047AAB14-3E37-4CFE-B9DF-1624DCD1AF1F}"/>
    <cellStyle name="Comma [0] 2 3 2 10" xfId="52599" xr:uid="{856AAD31-4B11-4244-83E8-BC623811EB84}"/>
    <cellStyle name="Comma [0] 2 3 2 11" xfId="13243" xr:uid="{299AE431-2812-4E28-ACD1-F737359814A5}"/>
    <cellStyle name="Comma [0] 2 3 2 12" xfId="58110" xr:uid="{9A08ED79-29D0-425F-A9E9-6A06732B726C}"/>
    <cellStyle name="Comma [0] 2 3 2 13" xfId="7633" xr:uid="{58924CAC-7F0C-4AA0-BD0C-E8AF1C8D6E5E}"/>
    <cellStyle name="Comma [0] 2 3 2 2" xfId="11194" xr:uid="{47E650BB-08FA-43B9-8BE4-A327D0AF89E9}"/>
    <cellStyle name="Comma [0] 2 3 2 2 10" xfId="60198" xr:uid="{3561CB97-1E4F-459F-8331-3AA521F21B25}"/>
    <cellStyle name="Comma [0] 2 3 2 2 2" xfId="23860" xr:uid="{A266F6B5-1205-4380-B968-A5671625779D}"/>
    <cellStyle name="Comma [0] 2 3 2 2 3" xfId="29234" xr:uid="{C2D7D892-6855-4CBC-900A-2E499FCF379B}"/>
    <cellStyle name="Comma [0] 2 3 2 2 4" xfId="34652" xr:uid="{B28D5385-B87F-4860-AE49-27CA41F972D2}"/>
    <cellStyle name="Comma [0] 2 3 2 2 5" xfId="40037" xr:uid="{507AAE5F-F822-4E68-B753-BB70C0295BD7}"/>
    <cellStyle name="Comma [0] 2 3 2 2 6" xfId="45406" xr:uid="{2333D6D6-EE81-4C78-89D9-9C08088EDD34}"/>
    <cellStyle name="Comma [0] 2 3 2 2 7" xfId="50778" xr:uid="{107B1355-1968-42BB-955A-B30F0A71EC16}"/>
    <cellStyle name="Comma [0] 2 3 2 2 8" xfId="56158" xr:uid="{821182CB-4629-466C-98E6-EC7B60D77375}"/>
    <cellStyle name="Comma [0] 2 3 2 2 9" xfId="18494" xr:uid="{0A7E4981-B664-4D64-8760-C4C97FF52566}"/>
    <cellStyle name="Comma [0] 2 3 2 3" xfId="14934" xr:uid="{8A17A44B-B312-47DC-81C3-89B87C75F712}"/>
    <cellStyle name="Comma [0] 2 3 2 4" xfId="20301" xr:uid="{F417A8F1-CC05-47BF-BDEA-CFD3A7718859}"/>
    <cellStyle name="Comma [0] 2 3 2 5" xfId="25675" xr:uid="{5D817D5F-294D-49B6-8D93-8BDBBB8DCEC0}"/>
    <cellStyle name="Comma [0] 2 3 2 6" xfId="31093" xr:uid="{8BDE75FC-E98E-4BDB-BA89-D296CFB66740}"/>
    <cellStyle name="Comma [0] 2 3 2 7" xfId="36478" xr:uid="{462BF1FE-5070-4A9D-9381-E67D34055F57}"/>
    <cellStyle name="Comma [0] 2 3 2 8" xfId="41847" xr:uid="{9BC591F3-A59C-49E5-B51D-0A362012C3F1}"/>
    <cellStyle name="Comma [0] 2 3 2 9" xfId="47219" xr:uid="{4F963E11-A39E-4FF0-B07C-31287456AB0B}"/>
    <cellStyle name="Comma [0] 2 3 3" xfId="5431" xr:uid="{EB9AABAF-055C-4081-8238-8BD3DA0D3055}"/>
    <cellStyle name="Comma [0] 2 3 3 10" xfId="58109" xr:uid="{24618F26-EC56-4499-82DF-9B4A5F284AAA}"/>
    <cellStyle name="Comma [0] 2 3 3 11" xfId="9504" xr:uid="{797E46C2-714D-4870-905C-D409804EC316}"/>
    <cellStyle name="Comma [0] 2 3 3 2" xfId="22171" xr:uid="{3AA2906A-2A6B-47BF-B7ED-83ABD85FAC9B}"/>
    <cellStyle name="Comma [0] 2 3 3 3" xfId="27545" xr:uid="{E238F803-BFBD-416C-8894-8FADD415A224}"/>
    <cellStyle name="Comma [0] 2 3 3 4" xfId="32963" xr:uid="{B1C138D5-A3A1-41B1-A317-EC6D7E58458A}"/>
    <cellStyle name="Comma [0] 2 3 3 5" xfId="38348" xr:uid="{6C08AA6F-A314-4B30-B2DE-E698B821E9BE}"/>
    <cellStyle name="Comma [0] 2 3 3 6" xfId="43717" xr:uid="{9F1A77FD-4A68-4A49-A190-576D882F76BD}"/>
    <cellStyle name="Comma [0] 2 3 3 7" xfId="49089" xr:uid="{52BF47F0-E6BE-42DB-A661-54655D3A95B8}"/>
    <cellStyle name="Comma [0] 2 3 3 8" xfId="54469" xr:uid="{EFC43158-6F6C-48AC-AEE6-2D7F58DFC5BC}"/>
    <cellStyle name="Comma [0] 2 3 3 9" xfId="16804" xr:uid="{58BEAC2E-D835-40B6-A31A-962820A9197D}"/>
    <cellStyle name="Comma [0] 2 3 4" xfId="25582" xr:uid="{A9D7F175-AAFC-4B47-91A7-1EDFEA838B90}"/>
    <cellStyle name="Comma [0] 2 3 4 2" xfId="59220" xr:uid="{72EE290B-D501-47F8-9A34-008F10E6143B}"/>
    <cellStyle name="Comma [0] 2 3 5" xfId="30984" xr:uid="{F2D8F908-99E2-41D9-9CC6-CC32C7D09A09}"/>
    <cellStyle name="Comma [0] 2 3 5 2" xfId="60197" xr:uid="{C283E1B9-AE33-4020-8B95-D7952C863E73}"/>
    <cellStyle name="Comma [0] 2 3 6" xfId="36369" xr:uid="{9B57716D-CD56-493F-9356-DFD648648126}"/>
    <cellStyle name="Comma [0] 2 3 7" xfId="57888" xr:uid="{34293DB1-6B60-43FB-8499-2AA850A6CBB8}"/>
    <cellStyle name="Comma [0] 2 3 8" xfId="6569" xr:uid="{C9BB8C62-3CF8-4AF5-B0FB-F5FA589D2489}"/>
    <cellStyle name="Comma [0] 2 4" xfId="3701" xr:uid="{6BAED806-B310-4333-A555-E771E06F1519}"/>
    <cellStyle name="Comma [0] 2 4 2" xfId="5434" xr:uid="{58C031F8-28B5-4C79-875D-5EA16A9E3138}"/>
    <cellStyle name="Comma [0] 2 4 2 10" xfId="54184" xr:uid="{4956BCA8-ABD7-4A52-A71A-8B1C00488328}"/>
    <cellStyle name="Comma [0] 2 4 2 11" xfId="14830" xr:uid="{F5BBD17D-1EB1-4A41-96EF-A9E0F573CC41}"/>
    <cellStyle name="Comma [0] 2 4 2 12" xfId="58112" xr:uid="{8EB938B4-482A-4B9A-834D-3CB3693FCF97}"/>
    <cellStyle name="Comma [0] 2 4 2 13" xfId="9218" xr:uid="{780442A9-5950-4B2C-9ECC-4321769617F7}"/>
    <cellStyle name="Comma [0] 2 4 2 2" xfId="12779" xr:uid="{CC93E1F0-5698-4F99-B4A5-AB5849490161}"/>
    <cellStyle name="Comma [0] 2 4 2 2 10" xfId="60200" xr:uid="{32658787-BA44-4508-A26F-A9702D2B5F84}"/>
    <cellStyle name="Comma [0] 2 4 2 2 2" xfId="25445" xr:uid="{C95E95B3-9DC7-4E9A-8489-51855A0EEFBF}"/>
    <cellStyle name="Comma [0] 2 4 2 2 3" xfId="30819" xr:uid="{3B9C7E08-7D30-40D9-8FF7-795F8CF63F5C}"/>
    <cellStyle name="Comma [0] 2 4 2 2 4" xfId="36237" xr:uid="{0A7616F4-764C-4F8C-9B14-DBA33183A587}"/>
    <cellStyle name="Comma [0] 2 4 2 2 5" xfId="41622" xr:uid="{3FF41D06-9A1B-47E7-BE14-A4E704B5272F}"/>
    <cellStyle name="Comma [0] 2 4 2 2 6" xfId="46991" xr:uid="{B88A6703-A494-444D-BA69-B4D81126280C}"/>
    <cellStyle name="Comma [0] 2 4 2 2 7" xfId="52363" xr:uid="{15720AA0-C06F-4DE7-B041-645D05882C1D}"/>
    <cellStyle name="Comma [0] 2 4 2 2 8" xfId="57743" xr:uid="{15DA0FAA-447A-43D6-A057-04E0E3CB593E}"/>
    <cellStyle name="Comma [0] 2 4 2 2 9" xfId="20079" xr:uid="{6A0DF16C-D170-476A-B9F7-3255716EF68C}"/>
    <cellStyle name="Comma [0] 2 4 2 3" xfId="16519" xr:uid="{B93359AC-AA39-4915-9998-178329FB2E14}"/>
    <cellStyle name="Comma [0] 2 4 2 4" xfId="21886" xr:uid="{44C5E498-570D-48F3-8B25-6FD5DB423A53}"/>
    <cellStyle name="Comma [0] 2 4 2 5" xfId="27260" xr:uid="{A6A31B20-0193-4169-AD5A-19C481862CA7}"/>
    <cellStyle name="Comma [0] 2 4 2 6" xfId="32678" xr:uid="{E554D1EB-337A-42F9-A812-011439924074}"/>
    <cellStyle name="Comma [0] 2 4 2 7" xfId="38063" xr:uid="{224C2E8C-17AF-445E-A264-2D56378D3B2B}"/>
    <cellStyle name="Comma [0] 2 4 2 8" xfId="43432" xr:uid="{77D988EC-93DF-411E-BFBF-06A2BE3F6223}"/>
    <cellStyle name="Comma [0] 2 4 2 9" xfId="48804" xr:uid="{806A5892-B6F9-463E-8482-54D5B2475D75}"/>
    <cellStyle name="Comma [0] 2 4 3" xfId="5433" xr:uid="{F8F2C7BC-BE2B-4377-A805-3ECDC2DFFD84}"/>
    <cellStyle name="Comma [0] 2 4 3 10" xfId="58111" xr:uid="{D0B7E977-BD03-4F73-B41B-6028C1CCDB5C}"/>
    <cellStyle name="Comma [0] 2 4 3 11" xfId="11089" xr:uid="{25C23A2E-A23B-4CEF-842B-4545CEC32460}"/>
    <cellStyle name="Comma [0] 2 4 3 2" xfId="23756" xr:uid="{6E20F795-FD8A-43B1-AD59-D0036C6842CB}"/>
    <cellStyle name="Comma [0] 2 4 3 3" xfId="29130" xr:uid="{E96A8EE8-2716-468D-ADEA-059C387984AA}"/>
    <cellStyle name="Comma [0] 2 4 3 4" xfId="34548" xr:uid="{B963942A-B0C2-400D-A374-34C5C90C6A3B}"/>
    <cellStyle name="Comma [0] 2 4 3 5" xfId="39933" xr:uid="{D2AE9C93-F55D-4F3F-87AD-2810CBEB6602}"/>
    <cellStyle name="Comma [0] 2 4 3 6" xfId="45302" xr:uid="{4D193D3A-65B7-44AF-A4D1-931AB38D12F8}"/>
    <cellStyle name="Comma [0] 2 4 3 7" xfId="50674" xr:uid="{B875AC37-4110-478C-B24A-C0D0EF5C5764}"/>
    <cellStyle name="Comma [0] 2 4 3 8" xfId="56054" xr:uid="{43AB8F50-0127-426C-B9E7-4F9FCF57D8BC}"/>
    <cellStyle name="Comma [0] 2 4 3 9" xfId="18389" xr:uid="{52845287-BFAB-42A5-AFD6-CA54CB223A22}"/>
    <cellStyle name="Comma [0] 2 4 4" xfId="30975" xr:uid="{9E89DED4-5E90-4F5C-A5FF-9164D2D1A87C}"/>
    <cellStyle name="Comma [0] 2 4 4 2" xfId="60181" xr:uid="{52B9FE10-315E-4D9B-996C-0E9675284C1C}"/>
    <cellStyle name="Comma [0] 2 4 5" xfId="57881" xr:uid="{BC1F2CFE-76A4-4508-9980-6EB9DC367A8B}"/>
    <cellStyle name="Comma [0] 2 4 5 2" xfId="60199" xr:uid="{606A7BF1-4B5B-45B4-9B62-3E3D3917FC3D}"/>
    <cellStyle name="Comma [0] 2 4 6" xfId="7528" xr:uid="{BB24B986-CA45-4EF9-801C-60660597BF87}"/>
    <cellStyle name="Comma [0] 2 5" xfId="20" xr:uid="{8F127F57-2A00-42EF-B0E4-1B1682F6F263}"/>
    <cellStyle name="Comma [0] 2 5 10" xfId="30972" xr:uid="{F1A6EF9D-EB51-4099-B69D-B2C16963D716}"/>
    <cellStyle name="Comma [0] 2 5 11" xfId="38064" xr:uid="{9D3F5D9D-EE76-4548-9A5D-4682FAEABA9E}"/>
    <cellStyle name="Comma [0] 2 5 12" xfId="43433" xr:uid="{44B5FB8D-C5FC-4B51-B83A-6F70956C1C9F}"/>
    <cellStyle name="Comma [0] 2 5 13" xfId="48805" xr:uid="{BFC566F2-B169-4A61-82E9-E34AE4B95941}"/>
    <cellStyle name="Comma [0] 2 5 14" xfId="54185" xr:uid="{74674704-14E3-477E-A83C-3078899D0627}"/>
    <cellStyle name="Comma [0] 2 5 15" xfId="9219" xr:uid="{986E8813-414A-4D23-A5E4-56EB8970D9F1}"/>
    <cellStyle name="Comma [0] 2 5 2" xfId="3740" xr:uid="{8D4B72F1-3E2B-4EED-A64E-05A748E8CBAA}"/>
    <cellStyle name="Comma [0] 2 5 2 10" xfId="12942" xr:uid="{59A54895-12FB-4A5F-A32F-3E216A908DE4}"/>
    <cellStyle name="Comma [0] 2 5 2 11" xfId="12780" xr:uid="{45347FC6-87B4-4C25-A44D-2D51656AB7E8}"/>
    <cellStyle name="Comma [0] 2 5 2 2" xfId="20080" xr:uid="{AB84D665-9F53-4C7C-8985-D1B5387D2EFE}"/>
    <cellStyle name="Comma [0] 2 5 2 3" xfId="25446" xr:uid="{5B426D56-DA2F-439D-B303-5ED8D7CDFBC7}"/>
    <cellStyle name="Comma [0] 2 5 2 4" xfId="30820" xr:uid="{6658AC8C-577C-4FE8-909F-CE9D31DFE812}"/>
    <cellStyle name="Comma [0] 2 5 2 5" xfId="36238" xr:uid="{E1399BB3-F4EA-41B0-B03F-CC2D049D5CD4}"/>
    <cellStyle name="Comma [0] 2 5 2 6" xfId="41623" xr:uid="{0AA8E1D9-A6E4-43DB-86B7-140A6AA214C7}"/>
    <cellStyle name="Comma [0] 2 5 2 7" xfId="46992" xr:uid="{D49F1FD5-41C4-4E7B-BC2F-B3DB9603F909}"/>
    <cellStyle name="Comma [0] 2 5 2 8" xfId="52364" xr:uid="{E5BE4DF8-1A7B-4277-BF9F-4E9DF7C30B2F}"/>
    <cellStyle name="Comma [0] 2 5 2 9" xfId="57744" xr:uid="{418390DD-0EC4-435C-A02E-9392BBEAFD27}"/>
    <cellStyle name="Comma [0] 2 5 3" xfId="4395" xr:uid="{AC3FFA47-4C54-4BF7-8D90-1FAD5DE73872}"/>
    <cellStyle name="Comma [0] 2 5 3 2" xfId="13060" xr:uid="{0B11C0C9-797A-486C-B456-DAC49DA2F56E}"/>
    <cellStyle name="Comma [0] 2 5 4" xfId="4423" xr:uid="{202B1830-A86E-48CD-B33C-461A13F6BC7C}"/>
    <cellStyle name="Comma [0] 2 5 4 2" xfId="13065" xr:uid="{42D5F768-D924-485D-B50B-FFD5F26FFAC8}"/>
    <cellStyle name="Comma [0] 2 5 5" xfId="4563" xr:uid="{FBB2A009-B361-4CBD-96F1-665FC202510E}"/>
    <cellStyle name="Comma [0] 2 5 5 2" xfId="13135" xr:uid="{CF75F9CC-744C-48EC-8AC8-37E5B5EFB21A}"/>
    <cellStyle name="Comma [0] 2 5 6" xfId="5435" xr:uid="{3B8E56BE-69FC-4AFD-94C7-514B566D0A86}"/>
    <cellStyle name="Comma [0] 2 5 6 2" xfId="58113" xr:uid="{9C0F315F-7770-4B8E-9625-10755784BB49}"/>
    <cellStyle name="Comma [0] 2 5 6 3" xfId="16520" xr:uid="{47141FDE-C520-4A46-BD54-4F9BFE92F7FF}"/>
    <cellStyle name="Comma [0] 2 5 7" xfId="21887" xr:uid="{EF4B025A-F7EF-47B9-8983-A8461AF7D442}"/>
    <cellStyle name="Comma [0] 2 5 7 2" xfId="60201" xr:uid="{34EE9D7A-4D91-4CFA-802B-9EEFA4B91767}"/>
    <cellStyle name="Comma [0] 2 5 8" xfId="27261" xr:uid="{D74AE4F1-0F3C-468C-B5A6-211BD2AB896B}"/>
    <cellStyle name="Comma [0] 2 5 9" xfId="32679" xr:uid="{C398247C-15F6-42C9-831D-E738629E4410}"/>
    <cellStyle name="Comma [0] 2 6" xfId="4564" xr:uid="{AED27919-620B-4C0B-A170-96C77CB22C68}"/>
    <cellStyle name="Comma [0] 2 6 10" xfId="57893" xr:uid="{BA4DEE8B-382C-4ED2-B8FA-35256057E2AB}"/>
    <cellStyle name="Comma [0] 2 6 11" xfId="13136" xr:uid="{783FAD81-EC90-4249-A868-57CEF4A4EECD}"/>
    <cellStyle name="Comma [0] 2 6 12" xfId="9437" xr:uid="{7024F685-50DF-4248-A8A5-2EAF4B3BFF74}"/>
    <cellStyle name="Comma [0] 2 6 2" xfId="5437" xr:uid="{8066053D-D599-4032-B9ED-765048A525D6}"/>
    <cellStyle name="Comma [0] 2 6 2 2" xfId="60203" xr:uid="{36937E25-0810-4F2D-B9BC-B97721588A2F}"/>
    <cellStyle name="Comma [0] 2 6 2 3" xfId="58115" xr:uid="{DE3E6A69-6924-48BB-9E15-86BA2E4B415B}"/>
    <cellStyle name="Comma [0] 2 6 2 4" xfId="16737" xr:uid="{0152E2C5-8B38-4821-9D6C-11A875C0FF24}"/>
    <cellStyle name="Comma [0] 2 6 3" xfId="5436" xr:uid="{7046D951-BBB3-478A-AF18-23FCC12314FD}"/>
    <cellStyle name="Comma [0] 2 6 3 2" xfId="58114" xr:uid="{A22643EA-F785-4FA3-B6AC-ADFEB1CC38B0}"/>
    <cellStyle name="Comma [0] 2 6 3 3" xfId="22104" xr:uid="{9580EEA1-A97C-49D1-9D04-7946CDE6AC4D}"/>
    <cellStyle name="Comma [0] 2 6 4" xfId="27478" xr:uid="{A4A2DB9F-404B-43F8-B92F-47F8E831E18A}"/>
    <cellStyle name="Comma [0] 2 6 4 2" xfId="60202" xr:uid="{FB18F335-A57A-49D0-BC05-5DD5154D4F28}"/>
    <cellStyle name="Comma [0] 2 6 5" xfId="32896" xr:uid="{AA9329A4-7FB4-460A-85DB-88B6248E7AE9}"/>
    <cellStyle name="Comma [0] 2 6 6" xfId="38281" xr:uid="{C8B30A3D-25CA-4047-8EC2-AC69C12E910F}"/>
    <cellStyle name="Comma [0] 2 6 7" xfId="43650" xr:uid="{E3B38F18-65CB-4C5D-8B22-FF8B8FFE0E72}"/>
    <cellStyle name="Comma [0] 2 6 8" xfId="49022" xr:uid="{C69F4CBF-8400-4475-BCD8-3516B3A25A97}"/>
    <cellStyle name="Comma [0] 2 6 9" xfId="54402" xr:uid="{3CCD3A5E-7FA5-4E05-B047-2068C6C9471C}"/>
    <cellStyle name="Comma [0] 2 7" xfId="4565" xr:uid="{C629E3D6-5AA2-4FD3-ADB5-ADBC5373901E}"/>
    <cellStyle name="Comma [0] 2 7 2" xfId="5439" xr:uid="{618C9F34-9294-4970-91B6-64DCC9313822}"/>
    <cellStyle name="Comma [0] 2 7 2 2" xfId="60205" xr:uid="{7D598FF0-9FDF-4AF5-8EB8-89400C69E8BF}"/>
    <cellStyle name="Comma [0] 2 7 2 3" xfId="58117" xr:uid="{54EFCA5A-2241-46F3-A986-F000576E5E60}"/>
    <cellStyle name="Comma [0] 2 7 2 4" xfId="30992" xr:uid="{FA5C2A5E-AB7F-41DD-9AE2-F62AC5C8B9B0}"/>
    <cellStyle name="Comma [0] 2 7 3" xfId="5438" xr:uid="{C9C1DAC9-8A8E-49F3-ABA2-0AD1571CE7DE}"/>
    <cellStyle name="Comma [0] 2 7 3 2" xfId="58116" xr:uid="{53B43B37-924D-450B-9039-6E47726D33C6}"/>
    <cellStyle name="Comma [0] 2 7 3 3" xfId="57895" xr:uid="{5CC8B3E3-E4EE-43D1-BF48-A40755102F0A}"/>
    <cellStyle name="Comma [0] 2 7 4" xfId="60204" xr:uid="{C2A378B6-7248-446E-B057-7667CD3143E8}"/>
    <cellStyle name="Comma [0] 2 7 5" xfId="13137" xr:uid="{5F28061C-222D-4BE6-B002-0E9AF7C4BC09}"/>
    <cellStyle name="Comma [0] 2 8" xfId="4566" xr:uid="{A630FEA4-5D2C-4A81-82CC-2D741BABA363}"/>
    <cellStyle name="Comma [0] 2 8 2" xfId="5441" xr:uid="{090A19AD-FA3D-4BF7-BF19-56DF03829D44}"/>
    <cellStyle name="Comma [0] 2 8 2 2" xfId="60207" xr:uid="{95C21679-8501-42B0-872C-B3532799D458}"/>
    <cellStyle name="Comma [0] 2 8 2 3" xfId="58119" xr:uid="{C00C613E-C505-42F7-BB1A-407934D789A4}"/>
    <cellStyle name="Comma [0] 2 8 2 4" xfId="30989" xr:uid="{031D9D82-966C-4721-A666-B4837BEEBDB7}"/>
    <cellStyle name="Comma [0] 2 8 3" xfId="5440" xr:uid="{5F9C30AA-DF6B-4125-B806-133F68F8F6F2}"/>
    <cellStyle name="Comma [0] 2 8 3 2" xfId="58118" xr:uid="{DEE5F14E-FB88-4978-8427-C449EB00A334}"/>
    <cellStyle name="Comma [0] 2 8 3 3" xfId="57891" xr:uid="{9BD84787-08BB-43A8-8CA2-6EDADED76D66}"/>
    <cellStyle name="Comma [0] 2 8 4" xfId="60206" xr:uid="{E38711B6-B285-4BEA-A299-ECDD8D94352C}"/>
    <cellStyle name="Comma [0] 2 8 5" xfId="13138" xr:uid="{E91C8661-6CD0-4548-9D0E-0E0D2C2A86B7}"/>
    <cellStyle name="Comma [0] 2 9" xfId="4567" xr:uid="{D4601E09-0C4F-472C-8A71-33D38792BF24}"/>
    <cellStyle name="Comma [0] 2 9 2" xfId="5443" xr:uid="{8C1D97A9-3147-4BB6-834E-F2261E6E8150}"/>
    <cellStyle name="Comma [0] 2 9 2 2" xfId="60209" xr:uid="{6C09BC79-2E30-4D60-997C-CACFD6F60CC7}"/>
    <cellStyle name="Comma [0] 2 9 2 3" xfId="58121" xr:uid="{3B89A681-FF66-4641-ACF7-4F46C5191D77}"/>
    <cellStyle name="Comma [0] 2 9 3" xfId="5442" xr:uid="{82BE1F48-FE69-462E-A199-328490CA1458}"/>
    <cellStyle name="Comma [0] 2 9 3 2" xfId="58120" xr:uid="{2B1FE4B7-6E1F-4546-98ED-824108CE763B}"/>
    <cellStyle name="Comma [0] 2 9 4" xfId="60208" xr:uid="{01A9D7AA-5F3A-4FE0-AAFD-3EAC710429B7}"/>
    <cellStyle name="Comma [0] 2 9 5" xfId="13139" xr:uid="{777DB5AC-35C4-41E2-8DE8-22E62FFCFA47}"/>
    <cellStyle name="Comma [0] 20" xfId="4568" xr:uid="{67FF1852-8E67-4033-92DF-46AAC81D13FB}"/>
    <cellStyle name="Comma [0] 20 2" xfId="4569" xr:uid="{29A591A1-EA9E-4959-B0DF-AC4F92EFB68B}"/>
    <cellStyle name="Comma [0] 20 2 10" xfId="54194" xr:uid="{488D282A-5DDA-4E93-9665-5984EA17E2EC}"/>
    <cellStyle name="Comma [0] 20 2 11" xfId="13141" xr:uid="{827C1D42-FF97-441C-ACC2-9F71D8FA2B3A}"/>
    <cellStyle name="Comma [0] 20 2 12" xfId="9228" xr:uid="{32FAC696-7043-4E9E-B164-84B11CE58A9F}"/>
    <cellStyle name="Comma [0] 20 2 2" xfId="12788" xr:uid="{D54E923E-74D6-42AC-B10E-9AE49E9D8FF4}"/>
    <cellStyle name="Comma [0] 20 2 2 2" xfId="25454" xr:uid="{53E3A40B-0CA8-43A3-A740-85ABB064894E}"/>
    <cellStyle name="Comma [0] 20 2 2 3" xfId="30828" xr:uid="{5B705919-E39F-4FB9-A12C-B78EE147E002}"/>
    <cellStyle name="Comma [0] 20 2 2 4" xfId="36246" xr:uid="{7CA14B1E-5E19-4E03-956C-E62D4E0F436F}"/>
    <cellStyle name="Comma [0] 20 2 2 5" xfId="41631" xr:uid="{EE2CACBF-223C-4CAC-B9AC-F60B2DF9E30B}"/>
    <cellStyle name="Comma [0] 20 2 2 6" xfId="47000" xr:uid="{35D85A44-A44E-48AF-BBC9-2BFCD7E8DF61}"/>
    <cellStyle name="Comma [0] 20 2 2 7" xfId="52372" xr:uid="{FEB1B5F6-7FE5-4DBD-8E17-0C103C11D49D}"/>
    <cellStyle name="Comma [0] 20 2 2 8" xfId="57752" xr:uid="{B4CF6073-9483-4278-8F5C-6BA4A5F8E693}"/>
    <cellStyle name="Comma [0] 20 2 2 9" xfId="20088" xr:uid="{56BBC8AD-8E8A-4375-B4D5-8E0B26F3A99F}"/>
    <cellStyle name="Comma [0] 20 2 3" xfId="16529" xr:uid="{35CB7EEA-55E1-4B7B-9D3D-C5E33ECC7F8C}"/>
    <cellStyle name="Comma [0] 20 2 4" xfId="21896" xr:uid="{237DB822-92C3-447E-B603-C40DD4E88619}"/>
    <cellStyle name="Comma [0] 20 2 5" xfId="27270" xr:uid="{DAC12B97-7455-4C48-9632-419D092BDD54}"/>
    <cellStyle name="Comma [0] 20 2 6" xfId="32688" xr:uid="{2D2464B9-1EA5-42A4-8CD2-9877667A9988}"/>
    <cellStyle name="Comma [0] 20 2 7" xfId="38073" xr:uid="{C5BB76F1-5D2A-4096-89FF-9F48DDCFE992}"/>
    <cellStyle name="Comma [0] 20 2 8" xfId="43442" xr:uid="{FEFB58EC-2B95-4A0C-B7F9-20ADA35FE6A1}"/>
    <cellStyle name="Comma [0] 20 2 9" xfId="48814" xr:uid="{0A4A78A0-628A-4277-96C3-CF8557FB379D}"/>
    <cellStyle name="Comma [0] 20 3" xfId="11112" xr:uid="{5C91E9D9-BAF6-4D62-A959-0BDC93EA60C0}"/>
    <cellStyle name="Comma [0] 20 3 2" xfId="23778" xr:uid="{4B3DC29B-3B6D-4A11-983D-7CF493FE1973}"/>
    <cellStyle name="Comma [0] 20 3 3" xfId="29152" xr:uid="{38532CCF-EF6B-4BB3-A708-0CA7DDB696B2}"/>
    <cellStyle name="Comma [0] 20 3 4" xfId="34570" xr:uid="{CB53D03B-145D-428E-BC42-95472B027EED}"/>
    <cellStyle name="Comma [0] 20 3 5" xfId="39955" xr:uid="{7A759773-D8C3-4CBE-82F7-A40453609464}"/>
    <cellStyle name="Comma [0] 20 3 6" xfId="45324" xr:uid="{502BBAE7-863E-4025-A899-2E89390C48EA}"/>
    <cellStyle name="Comma [0] 20 3 7" xfId="50696" xr:uid="{1FAA6721-00C1-4053-9EC2-27F06FD60C80}"/>
    <cellStyle name="Comma [0] 20 3 8" xfId="56076" xr:uid="{D615B268-8CF6-4C01-93F3-70E746FC29A8}"/>
    <cellStyle name="Comma [0] 20 3 9" xfId="18412" xr:uid="{847AA9C9-047A-4F9C-8DD9-6039B0C07C88}"/>
    <cellStyle name="Comma [0] 20 4" xfId="14846" xr:uid="{7C758570-4EE5-482B-B822-AC3A30E4D52A}"/>
    <cellStyle name="Comma [0] 20 5" xfId="57942" xr:uid="{9764309E-C8C9-46DA-881E-DCDCC6FE35B8}"/>
    <cellStyle name="Comma [0] 20 6" xfId="13140" xr:uid="{BD7E5FDF-93DA-494F-9FA8-DCCECEE4C598}"/>
    <cellStyle name="Comma [0] 20 7" xfId="7544" xr:uid="{55D206A6-6C2E-4889-AEC8-87EE575C1799}"/>
    <cellStyle name="Comma [0] 21" xfId="4570" xr:uid="{EF7748EC-B0B9-450F-B9ED-371487C15836}"/>
    <cellStyle name="Comma [0] 21 2" xfId="9229" xr:uid="{46BFC15F-904D-4DE8-9231-3C7C4461A1C7}"/>
    <cellStyle name="Comma [0] 21 2 10" xfId="16530" xr:uid="{F39C61E8-CE66-47C3-8109-B5F40524941E}"/>
    <cellStyle name="Comma [0] 21 2 2" xfId="12789" xr:uid="{0DC15363-B2EA-4AD1-BBED-6532CFF5A57C}"/>
    <cellStyle name="Comma [0] 21 2 2 2" xfId="25455" xr:uid="{359556A0-72AC-4D9E-9D4D-DEDACAE0268C}"/>
    <cellStyle name="Comma [0] 21 2 2 3" xfId="30829" xr:uid="{8B06F0AE-5324-4659-8D21-F9DA34AA21BD}"/>
    <cellStyle name="Comma [0] 21 2 2 4" xfId="36247" xr:uid="{460D56EB-F6CE-4DB7-869A-A19DEEEE83B8}"/>
    <cellStyle name="Comma [0] 21 2 2 5" xfId="41632" xr:uid="{19FFD369-81B1-464F-819B-82F003CC6229}"/>
    <cellStyle name="Comma [0] 21 2 2 6" xfId="47001" xr:uid="{05C8EB7F-631C-4E17-9697-F6B65C2F4E86}"/>
    <cellStyle name="Comma [0] 21 2 2 7" xfId="52373" xr:uid="{9224A0A3-2978-4942-9CF2-F4F9BE87D216}"/>
    <cellStyle name="Comma [0] 21 2 2 8" xfId="57753" xr:uid="{2817E219-0868-4D9A-8646-99D1215AB433}"/>
    <cellStyle name="Comma [0] 21 2 2 9" xfId="20089" xr:uid="{027B5A7D-FB3A-4664-AF94-DE57443D5F30}"/>
    <cellStyle name="Comma [0] 21 2 3" xfId="21897" xr:uid="{4263F1D8-7D93-4621-9235-8FA0CB5555C4}"/>
    <cellStyle name="Comma [0] 21 2 4" xfId="27271" xr:uid="{EB9FF015-881D-4330-BC80-6D6430F95184}"/>
    <cellStyle name="Comma [0] 21 2 5" xfId="32689" xr:uid="{0FA0DE9C-EA32-4282-B028-00F6ADEB2808}"/>
    <cellStyle name="Comma [0] 21 2 6" xfId="38074" xr:uid="{E8FCA061-A808-4010-8615-BF879D172040}"/>
    <cellStyle name="Comma [0] 21 2 7" xfId="43443" xr:uid="{36F5B363-8343-4A49-AD3C-E8F6C42D9A28}"/>
    <cellStyle name="Comma [0] 21 2 8" xfId="48815" xr:uid="{0A6F1B63-1FB4-4267-A72C-AC06C968C77D}"/>
    <cellStyle name="Comma [0] 21 2 9" xfId="54195" xr:uid="{8DF4C968-9D2C-484B-94F4-393669FDAEB7}"/>
    <cellStyle name="Comma [0] 21 3" xfId="11113" xr:uid="{6BA1B209-A51A-4368-AB33-D79A3FA66ED8}"/>
    <cellStyle name="Comma [0] 21 3 2" xfId="23779" xr:uid="{547A92B8-9D58-4E71-A2B4-45C151BBD9D7}"/>
    <cellStyle name="Comma [0] 21 3 3" xfId="29153" xr:uid="{B89E8CED-0346-4DC5-9B26-0A6B3F3274F8}"/>
    <cellStyle name="Comma [0] 21 3 4" xfId="34571" xr:uid="{3F54043B-E46F-4157-8923-8DD4185477DC}"/>
    <cellStyle name="Comma [0] 21 3 5" xfId="39956" xr:uid="{ADBA4A12-97BD-4188-8AEB-DFCCAFD8653A}"/>
    <cellStyle name="Comma [0] 21 3 6" xfId="45325" xr:uid="{6E8FF4AA-D2CF-4476-B23D-01F88E8F744B}"/>
    <cellStyle name="Comma [0] 21 3 7" xfId="50697" xr:uid="{59AE80A2-D748-4A0C-85DC-20987975B5FF}"/>
    <cellStyle name="Comma [0] 21 3 8" xfId="56077" xr:uid="{ADE00889-8FC2-4FDD-8055-9E4F80DF0E67}"/>
    <cellStyle name="Comma [0] 21 3 9" xfId="18413" xr:uid="{CBB7052A-EE41-4226-9A18-636F27267131}"/>
    <cellStyle name="Comma [0] 21 4" xfId="14848" xr:uid="{BCCCD96E-EA1C-40A3-A2B4-BBF4B60B67D7}"/>
    <cellStyle name="Comma [0] 21 5" xfId="57944" xr:uid="{48A94C10-1E27-438D-9D07-887D82FD6D49}"/>
    <cellStyle name="Comma [0] 21 6" xfId="13142" xr:uid="{84491231-F3F6-4601-8035-66CA5A91BEF8}"/>
    <cellStyle name="Comma [0] 21 7" xfId="7547" xr:uid="{EC11A3CB-C36F-4CC1-B5F3-65643DC0C982}"/>
    <cellStyle name="Comma [0] 22" xfId="7548" xr:uid="{4DAFBB3D-0F88-449A-A951-A9DDBF6FAC9C}"/>
    <cellStyle name="Comma [0] 22 2" xfId="9230" xr:uid="{AE755633-11E9-483A-8BEB-72AE133931B9}"/>
    <cellStyle name="Comma [0] 22 2 10" xfId="16531" xr:uid="{B70390CD-A2CB-4AA3-9F92-DA274EEFFFB2}"/>
    <cellStyle name="Comma [0] 22 2 2" xfId="12790" xr:uid="{E2035A5E-B3E1-4DDB-B8A0-DE55A08BBEF9}"/>
    <cellStyle name="Comma [0] 22 2 2 2" xfId="25456" xr:uid="{CCB9B0EE-7C2C-45D3-9EFE-2FA631D07801}"/>
    <cellStyle name="Comma [0] 22 2 2 3" xfId="30830" xr:uid="{3D5D6848-6A54-4E6F-A27E-2AEB9FD57482}"/>
    <cellStyle name="Comma [0] 22 2 2 4" xfId="36248" xr:uid="{E76F711A-5ECF-4AD4-8158-4658EE67AEF5}"/>
    <cellStyle name="Comma [0] 22 2 2 5" xfId="41633" xr:uid="{C8675E3A-CAC2-4B92-974C-AB9C22FD46DF}"/>
    <cellStyle name="Comma [0] 22 2 2 6" xfId="47002" xr:uid="{3C1616EE-EA27-4194-82F0-71C44B2ABCAB}"/>
    <cellStyle name="Comma [0] 22 2 2 7" xfId="52374" xr:uid="{A63FA28D-5BB3-47E0-BC43-BAD92692DE9E}"/>
    <cellStyle name="Comma [0] 22 2 2 8" xfId="57754" xr:uid="{6858CA80-C1D6-48BE-B561-4A417415F4E4}"/>
    <cellStyle name="Comma [0] 22 2 2 9" xfId="20090" xr:uid="{48E0B015-B5DB-42B4-9C77-DD69F0A81B03}"/>
    <cellStyle name="Comma [0] 22 2 3" xfId="21898" xr:uid="{1AA6A937-BEEB-4F01-BC87-47507D0F1547}"/>
    <cellStyle name="Comma [0] 22 2 4" xfId="27272" xr:uid="{C5774182-AF82-4588-95DB-4352325EFA0E}"/>
    <cellStyle name="Comma [0] 22 2 5" xfId="32690" xr:uid="{40D36A84-9F18-4698-B22C-B5D564A8B5D3}"/>
    <cellStyle name="Comma [0] 22 2 6" xfId="38075" xr:uid="{34EF9DBC-ACC8-456A-945F-384657709A11}"/>
    <cellStyle name="Comma [0] 22 2 7" xfId="43444" xr:uid="{7A124416-CA3C-43BA-A12C-587C70479BD0}"/>
    <cellStyle name="Comma [0] 22 2 8" xfId="48816" xr:uid="{75830216-56B7-41BD-9801-764E819D1A0A}"/>
    <cellStyle name="Comma [0] 22 2 9" xfId="54196" xr:uid="{A607BD3F-01E5-4F86-A43B-193EBB0A26F0}"/>
    <cellStyle name="Comma [0] 22 3" xfId="11114" xr:uid="{2EBAFB6E-85FF-42CA-9791-71A8FC3B0DA3}"/>
    <cellStyle name="Comma [0] 22 3 2" xfId="23780" xr:uid="{FADB2D5A-7852-4632-A6F0-46DF16D400CB}"/>
    <cellStyle name="Comma [0] 22 3 3" xfId="29154" xr:uid="{01039B1E-09AB-4729-9AE0-9B60BA094096}"/>
    <cellStyle name="Comma [0] 22 3 4" xfId="34572" xr:uid="{8DDC1702-3450-4A2D-AA0D-153BCCEAD76F}"/>
    <cellStyle name="Comma [0] 22 3 5" xfId="39957" xr:uid="{EADE20C5-1766-48F7-B463-0701EEF691C1}"/>
    <cellStyle name="Comma [0] 22 3 6" xfId="45326" xr:uid="{AB2DF7FB-AC96-406E-BAE7-B1E1EFCC6492}"/>
    <cellStyle name="Comma [0] 22 3 7" xfId="50698" xr:uid="{037157E6-5D1E-4F6C-9093-41984EA3A05C}"/>
    <cellStyle name="Comma [0] 22 3 8" xfId="56078" xr:uid="{F13BB16F-DDAC-4EDF-8887-F021515B4886}"/>
    <cellStyle name="Comma [0] 22 3 9" xfId="18414" xr:uid="{4A4B23F1-05A8-4472-86A8-E5EAAF2ACA37}"/>
    <cellStyle name="Comma [0] 22 4" xfId="57945" xr:uid="{62E9209C-4E60-4360-BAF2-564455FDBA57}"/>
    <cellStyle name="Comma [0] 22 5" xfId="14849" xr:uid="{C2A097DF-6256-41A4-840F-D7E7E20174A5}"/>
    <cellStyle name="Comma [0] 23" xfId="7550" xr:uid="{D5F9B415-6EFE-4C44-985F-61D78442C0FE}"/>
    <cellStyle name="Comma [0] 23 10" xfId="9381" xr:uid="{4008512A-536E-409D-995E-A6E8A85B0E70}"/>
    <cellStyle name="Comma [0] 23 10 2" xfId="22049" xr:uid="{C6DD4CA7-A29E-4D17-997B-63C6B181FCE0}"/>
    <cellStyle name="Comma [0] 23 10 3" xfId="27423" xr:uid="{10BF615F-2161-4E08-AAFE-C26D52D6C689}"/>
    <cellStyle name="Comma [0] 23 10 4" xfId="32841" xr:uid="{88137826-7FB6-407C-A6BF-915AD72C4813}"/>
    <cellStyle name="Comma [0] 23 10 5" xfId="38226" xr:uid="{BB8F93F5-F9BA-4484-AF52-241B2B3FDB89}"/>
    <cellStyle name="Comma [0] 23 10 6" xfId="43595" xr:uid="{14B1FD8D-5C1D-4A47-8B90-114268D86D2B}"/>
    <cellStyle name="Comma [0] 23 10 7" xfId="48967" xr:uid="{BC9F46F9-B71B-4D7D-9BCE-C88B70E90926}"/>
    <cellStyle name="Comma [0] 23 10 8" xfId="54347" xr:uid="{C0ED43FF-2676-4F74-A40D-810303DE5682}"/>
    <cellStyle name="Comma [0] 23 10 9" xfId="16682" xr:uid="{C4761555-3A07-4395-912A-A8718C9B7991}"/>
    <cellStyle name="Comma [0] 23 11" xfId="9400" xr:uid="{C2DA1C5E-F45B-42EE-AA74-1657A178D5F2}"/>
    <cellStyle name="Comma [0] 23 11 2" xfId="22068" xr:uid="{1AD1F7CD-5A86-4C85-9F4A-A36D4B4E9EAB}"/>
    <cellStyle name="Comma [0] 23 11 3" xfId="27442" xr:uid="{CB777C0A-EF26-4398-9CDB-8B90E82AB060}"/>
    <cellStyle name="Comma [0] 23 11 4" xfId="32860" xr:uid="{97BBC59E-13B7-4877-8B9E-0B8B6B0FFFF7}"/>
    <cellStyle name="Comma [0] 23 11 5" xfId="38245" xr:uid="{6B70E91A-EC63-4583-9D2F-CD49D53A89B3}"/>
    <cellStyle name="Comma [0] 23 11 6" xfId="43614" xr:uid="{AEF017A2-F406-4480-84FB-71A0B128FAD0}"/>
    <cellStyle name="Comma [0] 23 11 7" xfId="48986" xr:uid="{987A2032-BA26-403C-971D-001B02857A0E}"/>
    <cellStyle name="Comma [0] 23 11 8" xfId="54366" xr:uid="{85AFDA43-A589-48AD-A400-8C03255C5371}"/>
    <cellStyle name="Comma [0] 23 11 9" xfId="16701" xr:uid="{2D8C0EB8-19F2-4364-9EAB-E79309104060}"/>
    <cellStyle name="Comma [0] 23 12" xfId="9419" xr:uid="{4E29E157-7A79-4C11-99FF-A37794226E80}"/>
    <cellStyle name="Comma [0] 23 12 2" xfId="22087" xr:uid="{6679F3AA-2778-4344-B674-F8B024BA6BEB}"/>
    <cellStyle name="Comma [0] 23 12 3" xfId="27461" xr:uid="{4C66D30D-25C7-46E9-B362-13372729986F}"/>
    <cellStyle name="Comma [0] 23 12 4" xfId="32879" xr:uid="{D320019E-1236-416C-B595-14081AB25768}"/>
    <cellStyle name="Comma [0] 23 12 5" xfId="38264" xr:uid="{BD139109-C580-455A-8738-21FA58C53541}"/>
    <cellStyle name="Comma [0] 23 12 6" xfId="43633" xr:uid="{5ECC5EB1-FB63-4E40-B76A-D82E4866117A}"/>
    <cellStyle name="Comma [0] 23 12 7" xfId="49005" xr:uid="{B389A891-7C77-4367-939B-CA9AD056A3D2}"/>
    <cellStyle name="Comma [0] 23 12 8" xfId="54385" xr:uid="{E62D0C4A-5687-4564-85EC-E29B22DAB199}"/>
    <cellStyle name="Comma [0] 23 12 9" xfId="16720" xr:uid="{C3AACDC8-E1E2-4A2F-A3F3-3A31AB260F62}"/>
    <cellStyle name="Comma [0] 23 13" xfId="11091" xr:uid="{1A67816A-5816-4CBD-98C0-99AAD19865FE}"/>
    <cellStyle name="Comma [0] 23 13 2" xfId="23758" xr:uid="{B4F27460-4E9B-418C-98B6-AF21B4FDFD75}"/>
    <cellStyle name="Comma [0] 23 13 3" xfId="29132" xr:uid="{4D658D8F-28A1-4B78-A57B-2632BB85BC54}"/>
    <cellStyle name="Comma [0] 23 13 4" xfId="34550" xr:uid="{2CEF123C-4326-4295-B6C2-4056EF447E2C}"/>
    <cellStyle name="Comma [0] 23 13 5" xfId="39935" xr:uid="{BE7545FF-8015-4944-B68C-DCEB47372D33}"/>
    <cellStyle name="Comma [0] 23 13 6" xfId="45304" xr:uid="{917942F6-E0EC-4BB6-8F9B-82098BEF0D9C}"/>
    <cellStyle name="Comma [0] 23 13 7" xfId="50676" xr:uid="{D1F41AD6-4C8B-4151-822E-A581DE7022B0}"/>
    <cellStyle name="Comma [0] 23 13 8" xfId="56056" xr:uid="{2932CAFE-3C0F-4C1A-8E83-E9D4F9C1B11D}"/>
    <cellStyle name="Comma [0] 23 13 9" xfId="18391" xr:uid="{FE1E76AC-0F4A-49B2-97AD-DA2489B48053}"/>
    <cellStyle name="Comma [0] 23 14" xfId="20218" xr:uid="{A1C8372F-BA25-4985-AC06-1FB396176E08}"/>
    <cellStyle name="Comma [0] 23 15" xfId="25592" xr:uid="{0F55D0EB-B67B-4756-B63C-0D515BE27D70}"/>
    <cellStyle name="Comma [0] 23 16" xfId="31010" xr:uid="{CC7D35EA-5AF2-4515-A6F3-C1729896902C}"/>
    <cellStyle name="Comma [0] 23 17" xfId="36395" xr:uid="{2A5121C5-074A-4ED8-B19D-E0681482FA57}"/>
    <cellStyle name="Comma [0] 23 18" xfId="41764" xr:uid="{112B63B1-634A-4C9A-AD69-35F36E5B7994}"/>
    <cellStyle name="Comma [0] 23 19" xfId="47136" xr:uid="{BB6B5D87-EC67-42F8-AB33-D9B31E840F71}"/>
    <cellStyle name="Comma [0] 23 2" xfId="9232" xr:uid="{8F5CD8D2-9E76-49FD-AB6D-AFB4DE74A4C6}"/>
    <cellStyle name="Comma [0] 23 2 10" xfId="16533" xr:uid="{82D93B15-F128-4E2C-8C48-E9321E95E737}"/>
    <cellStyle name="Comma [0] 23 2 2" xfId="12792" xr:uid="{4F168D68-DC7E-4273-93A2-766CF6068F49}"/>
    <cellStyle name="Comma [0] 23 2 2 2" xfId="25458" xr:uid="{95351BDF-EC58-4F38-A606-419B48F23C7F}"/>
    <cellStyle name="Comma [0] 23 2 2 3" xfId="30832" xr:uid="{1170353F-2461-42CC-BBFD-722AC9150D8D}"/>
    <cellStyle name="Comma [0] 23 2 2 4" xfId="36250" xr:uid="{B43B01C1-7279-4B75-BC8E-B3C3BD3E1FEB}"/>
    <cellStyle name="Comma [0] 23 2 2 5" xfId="41635" xr:uid="{9681303C-A843-4360-95A6-32879C919789}"/>
    <cellStyle name="Comma [0] 23 2 2 6" xfId="47004" xr:uid="{E613C75A-FF07-4CC6-A555-C82C1DB1471C}"/>
    <cellStyle name="Comma [0] 23 2 2 7" xfId="52376" xr:uid="{1AC581C0-A7A6-4071-8B40-ACEB498E66B4}"/>
    <cellStyle name="Comma [0] 23 2 2 8" xfId="57756" xr:uid="{B59F7314-6D66-48A9-99AD-0595ABA271DB}"/>
    <cellStyle name="Comma [0] 23 2 2 9" xfId="20092" xr:uid="{685A4DD0-497F-40AB-8EFC-AFE3E16E4EB7}"/>
    <cellStyle name="Comma [0] 23 2 3" xfId="21900" xr:uid="{2838AC98-1E25-4F31-9F23-0F242799405D}"/>
    <cellStyle name="Comma [0] 23 2 4" xfId="27274" xr:uid="{7D027802-52B7-4EAD-B0BA-EE2DCEE9B34E}"/>
    <cellStyle name="Comma [0] 23 2 5" xfId="32692" xr:uid="{80890E9D-E36C-4B05-A601-ABE8779C0B4D}"/>
    <cellStyle name="Comma [0] 23 2 6" xfId="38077" xr:uid="{BC90E98B-F169-452A-B7E9-F9CC906B32E2}"/>
    <cellStyle name="Comma [0] 23 2 7" xfId="43446" xr:uid="{3D49BA76-D1E6-4948-A50F-7748B0E094F7}"/>
    <cellStyle name="Comma [0] 23 2 8" xfId="48818" xr:uid="{7E030D0A-F1A2-4F21-9604-889433F650F6}"/>
    <cellStyle name="Comma [0] 23 2 9" xfId="54198" xr:uid="{4B8E6CA4-F1CF-44DE-99CF-859FCE34987F}"/>
    <cellStyle name="Comma [0] 23 20" xfId="52516" xr:uid="{3362B934-EA2A-4F61-95BE-8F0C9B00EF98}"/>
    <cellStyle name="Comma [0] 23 21" xfId="14851" xr:uid="{001CAB31-2EED-4E08-B384-99FB57704ADD}"/>
    <cellStyle name="Comma [0] 23 3" xfId="9250" xr:uid="{38719957-4AD1-424D-9E0B-B9E074689502}"/>
    <cellStyle name="Comma [0] 23 3 10" xfId="16551" xr:uid="{757BD11E-C09E-4A1F-A318-9F856E2F87AB}"/>
    <cellStyle name="Comma [0] 23 3 2" xfId="12809" xr:uid="{75A01F2D-EEFE-486B-9294-0F3755D9108F}"/>
    <cellStyle name="Comma [0] 23 3 2 2" xfId="25475" xr:uid="{66B8AC02-6854-40C4-8E09-C4E23E94B04C}"/>
    <cellStyle name="Comma [0] 23 3 2 3" xfId="30849" xr:uid="{46EA5962-73EC-4505-926A-AEC5C17CB0B3}"/>
    <cellStyle name="Comma [0] 23 3 2 4" xfId="36267" xr:uid="{7F76576F-828A-4323-83FE-F963EA915D1C}"/>
    <cellStyle name="Comma [0] 23 3 2 5" xfId="41652" xr:uid="{0C09DA1F-B4EA-4FA1-9B2E-AC326FDAE0A9}"/>
    <cellStyle name="Comma [0] 23 3 2 6" xfId="47021" xr:uid="{128A3FDE-C84B-4CFA-BD4B-5884C6E529D0}"/>
    <cellStyle name="Comma [0] 23 3 2 7" xfId="52393" xr:uid="{02D8CD69-D044-4252-8104-70E473BC8E1E}"/>
    <cellStyle name="Comma [0] 23 3 2 8" xfId="57773" xr:uid="{DB584745-6C2B-4717-95CB-7E2C441F59A4}"/>
    <cellStyle name="Comma [0] 23 3 2 9" xfId="20109" xr:uid="{B27FB85A-4C93-41C6-8442-0F3108C6B6F4}"/>
    <cellStyle name="Comma [0] 23 3 3" xfId="21918" xr:uid="{3B29A8C2-09D8-4DEF-8B89-C187013252E6}"/>
    <cellStyle name="Comma [0] 23 3 4" xfId="27292" xr:uid="{D86485F1-F0B6-47EA-8C43-1E5BB0DF24CA}"/>
    <cellStyle name="Comma [0] 23 3 5" xfId="32710" xr:uid="{FAF8979D-A20F-4D04-99AC-90DA2BFA13BC}"/>
    <cellStyle name="Comma [0] 23 3 6" xfId="38095" xr:uid="{D423F45F-D3C5-4D88-AE28-C5B12D4EA34F}"/>
    <cellStyle name="Comma [0] 23 3 7" xfId="43464" xr:uid="{9263C007-97CA-43A8-B5F1-E38ADEEC046B}"/>
    <cellStyle name="Comma [0] 23 3 8" xfId="48836" xr:uid="{147CA216-58A0-47DF-AFF0-C06751C28C81}"/>
    <cellStyle name="Comma [0] 23 3 9" xfId="54216" xr:uid="{C3DEDB0E-0380-463B-8FD3-7AF550F0EEE6}"/>
    <cellStyle name="Comma [0] 23 4" xfId="9269" xr:uid="{BB6168A7-B464-403C-BE51-C927E48C079F}"/>
    <cellStyle name="Comma [0] 23 4 10" xfId="16570" xr:uid="{80A40F0C-E216-4578-81ED-2D3332374650}"/>
    <cellStyle name="Comma [0] 23 4 2" xfId="12828" xr:uid="{095F5F2F-192B-465E-AA7E-AE0B1A7E0E32}"/>
    <cellStyle name="Comma [0] 23 4 2 2" xfId="25494" xr:uid="{DDC8D184-B14C-4960-A27E-D9B16B19A07C}"/>
    <cellStyle name="Comma [0] 23 4 2 3" xfId="30868" xr:uid="{F3AE3E9F-612B-403C-B2F1-E53331408214}"/>
    <cellStyle name="Comma [0] 23 4 2 4" xfId="36286" xr:uid="{DFFFF3C4-ABBD-4B02-A475-09D732F71CAA}"/>
    <cellStyle name="Comma [0] 23 4 2 5" xfId="41671" xr:uid="{8B6FB148-5F08-416B-873E-6D88CB06CECE}"/>
    <cellStyle name="Comma [0] 23 4 2 6" xfId="47040" xr:uid="{D372509E-646B-4C43-8353-A2BA68DC6C1C}"/>
    <cellStyle name="Comma [0] 23 4 2 7" xfId="52412" xr:uid="{B4419219-91E6-4621-9109-1943D5A710F4}"/>
    <cellStyle name="Comma [0] 23 4 2 8" xfId="57792" xr:uid="{631B3302-CEFE-4850-8BDE-ECA3B637081F}"/>
    <cellStyle name="Comma [0] 23 4 2 9" xfId="20128" xr:uid="{7830CE17-19B8-4200-BFC6-4A590573FFD0}"/>
    <cellStyle name="Comma [0] 23 4 3" xfId="21937" xr:uid="{3363E4E7-84B2-4DE2-97A5-6A703821A303}"/>
    <cellStyle name="Comma [0] 23 4 4" xfId="27311" xr:uid="{FBFCB7A4-AB2B-4E1C-BB0F-39EF8D5C43A3}"/>
    <cellStyle name="Comma [0] 23 4 5" xfId="32729" xr:uid="{761AFD4A-A862-48BA-9191-C6ACA0A3EDC7}"/>
    <cellStyle name="Comma [0] 23 4 6" xfId="38114" xr:uid="{C43F5671-3F40-4EF5-8D1D-C7522346B571}"/>
    <cellStyle name="Comma [0] 23 4 7" xfId="43483" xr:uid="{756E2A7A-DDB7-495B-9883-036F1107A401}"/>
    <cellStyle name="Comma [0] 23 4 8" xfId="48855" xr:uid="{AC5CD3C2-C961-4E50-98C5-E5A5D42E3D10}"/>
    <cellStyle name="Comma [0] 23 4 9" xfId="54235" xr:uid="{3A496E22-F577-4F8A-BD04-B7F63EF862F8}"/>
    <cellStyle name="Comma [0] 23 5" xfId="9288" xr:uid="{CFB6F9A5-AB40-4391-B181-D867C90407F8}"/>
    <cellStyle name="Comma [0] 23 5 10" xfId="16589" xr:uid="{43086699-EF8E-475C-94BE-2937EE883E3E}"/>
    <cellStyle name="Comma [0] 23 5 2" xfId="12846" xr:uid="{7A9140F0-C1F2-4AB7-9977-9D10DC2BAC49}"/>
    <cellStyle name="Comma [0] 23 5 2 2" xfId="25512" xr:uid="{BE113ACE-77EC-48D8-ADA3-554BD2B139EE}"/>
    <cellStyle name="Comma [0] 23 5 2 3" xfId="30886" xr:uid="{6304436E-CFCC-432B-8FEA-A9B964F2F3C2}"/>
    <cellStyle name="Comma [0] 23 5 2 4" xfId="36304" xr:uid="{F3A81F29-24A8-49AA-919E-937EDBE8D544}"/>
    <cellStyle name="Comma [0] 23 5 2 5" xfId="41689" xr:uid="{FD659306-89B3-4566-8DE6-B0504424607F}"/>
    <cellStyle name="Comma [0] 23 5 2 6" xfId="47058" xr:uid="{3FE1A3B3-6C43-4DCC-BF1D-8BD838295340}"/>
    <cellStyle name="Comma [0] 23 5 2 7" xfId="52430" xr:uid="{20273963-FFFC-4C2F-BEF1-470D2A2ABA55}"/>
    <cellStyle name="Comma [0] 23 5 2 8" xfId="57810" xr:uid="{75A0E273-33F8-4893-A60E-17BE23A9CB6D}"/>
    <cellStyle name="Comma [0] 23 5 2 9" xfId="20146" xr:uid="{A28B51E5-9F44-402D-8DD5-CB7C4C800896}"/>
    <cellStyle name="Comma [0] 23 5 3" xfId="21956" xr:uid="{66B0F038-DA28-4707-AA0B-E2941B3EDBDB}"/>
    <cellStyle name="Comma [0] 23 5 4" xfId="27330" xr:uid="{BC9EC2E0-9447-44B9-BF50-1837493DD4E9}"/>
    <cellStyle name="Comma [0] 23 5 5" xfId="32748" xr:uid="{1E67C64A-D562-4F41-841D-3309FFFC98C1}"/>
    <cellStyle name="Comma [0] 23 5 6" xfId="38133" xr:uid="{8CF726BD-2DED-4C27-88B9-F87C5DC1A4EB}"/>
    <cellStyle name="Comma [0] 23 5 7" xfId="43502" xr:uid="{95A83AC8-A109-488F-B677-6E2EA2463A06}"/>
    <cellStyle name="Comma [0] 23 5 8" xfId="48874" xr:uid="{F9EBBAA7-F6FE-4E15-9638-093F2323C322}"/>
    <cellStyle name="Comma [0] 23 5 9" xfId="54254" xr:uid="{D63ACDB5-8B96-4B37-A35E-1FAEFB449AFA}"/>
    <cellStyle name="Comma [0] 23 6" xfId="9307" xr:uid="{C0560CA2-8367-4BED-AD12-7E870CCC07CB}"/>
    <cellStyle name="Comma [0] 23 6 10" xfId="16608" xr:uid="{66E6D427-14BF-46D7-81CA-4257B2B1E055}"/>
    <cellStyle name="Comma [0] 23 6 2" xfId="12864" xr:uid="{07789B12-11E4-4764-91E4-BB898AA712EE}"/>
    <cellStyle name="Comma [0] 23 6 2 2" xfId="25530" xr:uid="{5E98C718-3AA8-488B-850B-C64EA9386CF6}"/>
    <cellStyle name="Comma [0] 23 6 2 3" xfId="30904" xr:uid="{7AFD5AE4-41BF-41BA-ABA6-64A256BC88A5}"/>
    <cellStyle name="Comma [0] 23 6 2 4" xfId="36322" xr:uid="{86EFEAA7-8C57-48D2-9EF2-AD7E0C964CAC}"/>
    <cellStyle name="Comma [0] 23 6 2 5" xfId="41707" xr:uid="{8A3FE110-CBF8-474D-86A4-9B23E8E05181}"/>
    <cellStyle name="Comma [0] 23 6 2 6" xfId="47076" xr:uid="{F303CC0A-146E-4660-9DC8-E29117DD125F}"/>
    <cellStyle name="Comma [0] 23 6 2 7" xfId="52448" xr:uid="{A3789350-373E-4C4D-9F1A-37EA17E8CBC0}"/>
    <cellStyle name="Comma [0] 23 6 2 8" xfId="57828" xr:uid="{EEA3309A-1065-4E09-9810-6AE8746E7CF3}"/>
    <cellStyle name="Comma [0] 23 6 2 9" xfId="20164" xr:uid="{1D964448-2B78-443F-8737-A5CFCF0849D9}"/>
    <cellStyle name="Comma [0] 23 6 3" xfId="21975" xr:uid="{EB517444-45FD-4E56-9599-84122503BFE2}"/>
    <cellStyle name="Comma [0] 23 6 4" xfId="27349" xr:uid="{F8AA8DDB-14E6-4614-B551-483D8AC9A953}"/>
    <cellStyle name="Comma [0] 23 6 5" xfId="32767" xr:uid="{A577DA94-DBF2-4E77-8C82-93897E262159}"/>
    <cellStyle name="Comma [0] 23 6 6" xfId="38152" xr:uid="{104195CF-A79D-4010-A253-C2B1BA0FC9F2}"/>
    <cellStyle name="Comma [0] 23 6 7" xfId="43521" xr:uid="{FC0FF7C5-AE80-4B9A-919F-F344483A4510}"/>
    <cellStyle name="Comma [0] 23 6 8" xfId="48893" xr:uid="{9173FCD1-E1FC-40B6-AAC4-FFEA339B4F4D}"/>
    <cellStyle name="Comma [0] 23 6 9" xfId="54273" xr:uid="{D0D2D380-3600-4353-B435-5FBEDB8167FE}"/>
    <cellStyle name="Comma [0] 23 7" xfId="9325" xr:uid="{6CE131C6-C870-4227-8655-A8C6146D562D}"/>
    <cellStyle name="Comma [0] 23 7 10" xfId="16626" xr:uid="{6C3C6243-BF2A-40A8-98CC-5772A0FE35F3}"/>
    <cellStyle name="Comma [0] 23 7 2" xfId="12882" xr:uid="{9A9858F0-65BE-4E26-97A5-44B590F56401}"/>
    <cellStyle name="Comma [0] 23 7 2 2" xfId="25548" xr:uid="{9B49F69D-4F95-4B04-BA4F-D294F4F48AFC}"/>
    <cellStyle name="Comma [0] 23 7 2 3" xfId="30922" xr:uid="{F575C029-31AD-480A-B9F2-6396938169F1}"/>
    <cellStyle name="Comma [0] 23 7 2 4" xfId="36340" xr:uid="{F8D1F001-69F7-47D5-B757-04C3475CA2B6}"/>
    <cellStyle name="Comma [0] 23 7 2 5" xfId="41725" xr:uid="{A930C929-1FE5-430C-B51B-1D0A11EE7D66}"/>
    <cellStyle name="Comma [0] 23 7 2 6" xfId="47094" xr:uid="{A1CC618B-F6C5-4120-ADF3-AD187F7C7228}"/>
    <cellStyle name="Comma [0] 23 7 2 7" xfId="52466" xr:uid="{D2B92C5D-A08A-4155-B880-5971921EBF70}"/>
    <cellStyle name="Comma [0] 23 7 2 8" xfId="57846" xr:uid="{C373F1ED-5F37-443C-B0E0-F2E3C586A269}"/>
    <cellStyle name="Comma [0] 23 7 2 9" xfId="20182" xr:uid="{DCBFC15E-FC64-4A45-8744-2B90E2C458C0}"/>
    <cellStyle name="Comma [0] 23 7 3" xfId="21993" xr:uid="{B5D69A53-FE41-45B6-BB0B-44C539F39553}"/>
    <cellStyle name="Comma [0] 23 7 4" xfId="27367" xr:uid="{93357574-3CDF-417C-B076-2FC74B8A3CD8}"/>
    <cellStyle name="Comma [0] 23 7 5" xfId="32785" xr:uid="{9FBC7C01-A243-4232-B9EE-CFCA2E6F12D2}"/>
    <cellStyle name="Comma [0] 23 7 6" xfId="38170" xr:uid="{B5B76083-A5F9-4FF6-8E52-FE58A9731626}"/>
    <cellStyle name="Comma [0] 23 7 7" xfId="43539" xr:uid="{95C1FC2D-B859-43AE-81B1-ED8E7D155222}"/>
    <cellStyle name="Comma [0] 23 7 8" xfId="48911" xr:uid="{AC937BAB-D407-4A0D-A300-8B4CDFE45B53}"/>
    <cellStyle name="Comma [0] 23 7 9" xfId="54291" xr:uid="{F3A9D9B4-6460-4A5F-A7A4-E406923504A3}"/>
    <cellStyle name="Comma [0] 23 8" xfId="9343" xr:uid="{828897DB-A2A2-461B-9481-0917CF04AB01}"/>
    <cellStyle name="Comma [0] 23 8 2" xfId="22011" xr:uid="{075239B2-065A-40D8-BB80-AA12525CFAE2}"/>
    <cellStyle name="Comma [0] 23 8 3" xfId="27385" xr:uid="{8CF5223F-8E85-41BF-85C1-1F293E2F686C}"/>
    <cellStyle name="Comma [0] 23 8 4" xfId="32803" xr:uid="{2264FDAE-1268-4C6C-8D6F-DFA8EE6439FC}"/>
    <cellStyle name="Comma [0] 23 8 5" xfId="38188" xr:uid="{8B10B00C-C00C-417C-B02E-AAD56DF2FA72}"/>
    <cellStyle name="Comma [0] 23 8 6" xfId="43557" xr:uid="{911EE96E-AA02-4B38-A10F-501C6D036BBA}"/>
    <cellStyle name="Comma [0] 23 8 7" xfId="48929" xr:uid="{FE5F82F4-84F4-4972-BB80-7622A99D034F}"/>
    <cellStyle name="Comma [0] 23 8 8" xfId="54309" xr:uid="{433521A9-6FD4-412C-AB92-44B812B9CDF6}"/>
    <cellStyle name="Comma [0] 23 8 9" xfId="16644" xr:uid="{42AE1B6F-2482-4AF9-AD3C-301BD05BE468}"/>
    <cellStyle name="Comma [0] 23 9" xfId="9362" xr:uid="{2AE403EE-B9FC-42A2-A5F3-C971C3A70927}"/>
    <cellStyle name="Comma [0] 23 9 2" xfId="22030" xr:uid="{E626B6FE-0587-4945-9AF6-F2393FFBCCE3}"/>
    <cellStyle name="Comma [0] 23 9 3" xfId="27404" xr:uid="{A9C1C848-0769-46E9-BEC0-B4D2BCF1D1AA}"/>
    <cellStyle name="Comma [0] 23 9 4" xfId="32822" xr:uid="{C1417FAC-25D1-4117-976C-3E88400C7603}"/>
    <cellStyle name="Comma [0] 23 9 5" xfId="38207" xr:uid="{DE4719B4-F7ED-4E38-9FC9-4BDE2146AAC8}"/>
    <cellStyle name="Comma [0] 23 9 6" xfId="43576" xr:uid="{74B1298C-EA17-4485-87D6-997B1AF0A0DC}"/>
    <cellStyle name="Comma [0] 23 9 7" xfId="48948" xr:uid="{B460E1AB-BF09-4CD3-83F6-FFDE46F492F4}"/>
    <cellStyle name="Comma [0] 23 9 8" xfId="54328" xr:uid="{EECAA5F2-FEA0-454B-B4AC-495A0444BD15}"/>
    <cellStyle name="Comma [0] 23 9 9" xfId="16663" xr:uid="{C15CF887-6834-4968-A594-86B617A10FEE}"/>
    <cellStyle name="Comma [0] 24" xfId="9435" xr:uid="{724C4386-5292-42B0-9C3A-65DD7E09FB00}"/>
    <cellStyle name="Comma [0] 24 2" xfId="22103" xr:uid="{D95B1AFA-F279-449B-9C78-C4A94D58E2EE}"/>
    <cellStyle name="Comma [0] 24 3" xfId="27477" xr:uid="{7CCF76E9-BD3E-482F-9836-F924C30F7345}"/>
    <cellStyle name="Comma [0] 24 4" xfId="32895" xr:uid="{69D125FB-FBD4-4178-B93A-F4A2F34AA6DA}"/>
    <cellStyle name="Comma [0] 24 5" xfId="38280" xr:uid="{F81925B3-2FDB-4680-84C8-F788AB379EA1}"/>
    <cellStyle name="Comma [0] 24 6" xfId="43649" xr:uid="{3650979A-3799-4373-854A-FF6CE2EF7AA9}"/>
    <cellStyle name="Comma [0] 24 7" xfId="49021" xr:uid="{17C8F352-9301-493F-9A0C-E8AF547C106E}"/>
    <cellStyle name="Comma [0] 24 8" xfId="54401" xr:uid="{950F19E2-8A50-4957-A41C-5E607A6E7FAC}"/>
    <cellStyle name="Comma [0] 24 9" xfId="16736" xr:uid="{17FAD224-7460-4F92-A238-AA7D421F3B28}"/>
    <cellStyle name="Comma [0] 25" xfId="5444" xr:uid="{10194B46-9159-4C67-8A3F-07D334F8888A}"/>
    <cellStyle name="Comma [0] 25 10" xfId="58122" xr:uid="{C1FBFFC9-2EF1-471C-B000-53388E87D2B9}"/>
    <cellStyle name="Comma [0] 25 11" xfId="12901" xr:uid="{DE5AADA5-7270-4D96-AC1A-18D68FD4BB41}"/>
    <cellStyle name="Comma [0] 25 2" xfId="5445" xr:uid="{779F7B4F-823C-4BBB-9338-00A41EFFC695}"/>
    <cellStyle name="Comma [0] 25 2 2" xfId="60211" xr:uid="{1BDE226E-CC02-462B-BE09-1A362A1BA9F3}"/>
    <cellStyle name="Comma [0] 25 2 3" xfId="58123" xr:uid="{234FD1A7-D2F0-488B-B446-C62E580AFF11}"/>
    <cellStyle name="Comma [0] 25 2 4" xfId="25567" xr:uid="{5784BF73-1B0D-4EBB-8DED-B82B2B227DC2}"/>
    <cellStyle name="Comma [0] 25 3" xfId="30941" xr:uid="{289162AB-339E-415D-A109-B1169E53FAEA}"/>
    <cellStyle name="Comma [0] 25 3 2" xfId="60210" xr:uid="{7D5445CA-B571-40F5-9CDF-C98AE1080A13}"/>
    <cellStyle name="Comma [0] 25 4" xfId="36359" xr:uid="{537825C7-0BB6-499B-8C53-77DEA194DBA8}"/>
    <cellStyle name="Comma [0] 25 5" xfId="41744" xr:uid="{31B11A6A-7EBB-458F-A4D5-B16B29DAB223}"/>
    <cellStyle name="Comma [0] 25 6" xfId="47113" xr:uid="{C8E94EB3-4B1F-4F0E-82AB-53228F94AC6D}"/>
    <cellStyle name="Comma [0] 25 7" xfId="52485" xr:uid="{FBEBC46D-13E0-48DC-9876-C479F7CAD81B}"/>
    <cellStyle name="Comma [0] 25 8" xfId="57865" xr:uid="{565DCF20-0ADA-4669-BDCD-F92D7EBFD3AA}"/>
    <cellStyle name="Comma [0] 25 9" xfId="20201" xr:uid="{EF9DA08B-CA73-41C4-AA74-99157B2194D2}"/>
    <cellStyle name="Comma [0] 26" xfId="5446" xr:uid="{D261A371-DC7C-4375-B3CD-744EC5A03392}"/>
    <cellStyle name="Comma [0] 26 2" xfId="5447" xr:uid="{0E0A0D81-E9F9-4F2E-8567-3991CAC0D953}"/>
    <cellStyle name="Comma [0] 26 2 2" xfId="58125" xr:uid="{B15E0236-E9A6-4B21-809E-7BF74BDE5CE4}"/>
    <cellStyle name="Comma [0] 26 2 3" xfId="58025" xr:uid="{16E10403-84C2-40D0-9B12-7AAC4538AE81}"/>
    <cellStyle name="Comma [0] 26 3" xfId="58124" xr:uid="{C4C0DE65-545F-4F81-8AF6-7300D07C8944}"/>
    <cellStyle name="Comma [0] 26 4" xfId="25583" xr:uid="{7C076817-9829-4A60-BDE4-9A532C405A18}"/>
    <cellStyle name="Comma [0] 27" xfId="5448" xr:uid="{E1C34EF3-FFDF-4DA0-8761-B71E5C7D2900}"/>
    <cellStyle name="Comma [0] 27 2" xfId="58126" xr:uid="{4F1D2386-596B-420D-9EEA-C52568C9CEBD}"/>
    <cellStyle name="Comma [0] 27 3" xfId="36368" xr:uid="{E592C61D-C3CD-48B1-808D-4C656AC3103C}"/>
    <cellStyle name="Comma [0] 28" xfId="6562" xr:uid="{2451583D-43EE-4CAC-BA9D-3C5CB07F7913}"/>
    <cellStyle name="Comma [0] 29" xfId="60235" xr:uid="{FDB702B0-D1F4-43B4-B7BF-2A572066FF22}"/>
    <cellStyle name="Comma [0] 3" xfId="4417" xr:uid="{2304FC0B-C435-4CF9-90BF-1B7AD05B7CED}"/>
    <cellStyle name="Comma [0] 3 10" xfId="134" xr:uid="{F79473B1-36DB-4739-9F2E-73F8BF55DF72}"/>
    <cellStyle name="Comma [0] 3 10 2" xfId="5450" xr:uid="{5889D04F-0BFB-4E09-BAE2-88F8509AF2DF}"/>
    <cellStyle name="Comma [0] 3 10 2 10" xfId="52604" xr:uid="{EC8886D6-C342-4112-B491-AAEE91E433CA}"/>
    <cellStyle name="Comma [0] 3 10 2 11" xfId="13248" xr:uid="{D136BE01-BE16-4614-AE5F-1718139EE61E}"/>
    <cellStyle name="Comma [0] 3 10 2 12" xfId="58128" xr:uid="{105AA07E-4C21-4826-AD6E-6A2B42D60900}"/>
    <cellStyle name="Comma [0] 3 10 2 13" xfId="7638" xr:uid="{D57F39BE-AD16-4A8C-BE64-76C9F610FFDF}"/>
    <cellStyle name="Comma [0] 3 10 2 2" xfId="11199" xr:uid="{87CA9079-B4A2-42BD-93B8-D95DDB22BA60}"/>
    <cellStyle name="Comma [0] 3 10 2 2 2" xfId="23865" xr:uid="{B1D0E44E-D364-4167-9180-77DB59E7E9CC}"/>
    <cellStyle name="Comma [0] 3 10 2 2 3" xfId="29239" xr:uid="{376A65CB-3DD9-41D8-BCAC-37FC71002056}"/>
    <cellStyle name="Comma [0] 3 10 2 2 4" xfId="34657" xr:uid="{21C0FE9D-EAED-4C17-B13B-362FCA223F00}"/>
    <cellStyle name="Comma [0] 3 10 2 2 5" xfId="40042" xr:uid="{8A011AA5-E20D-4514-8D80-88FBC0877DB9}"/>
    <cellStyle name="Comma [0] 3 10 2 2 6" xfId="45411" xr:uid="{3DD2ABD7-CEBA-4820-B11E-152A59ACA00D}"/>
    <cellStyle name="Comma [0] 3 10 2 2 7" xfId="50783" xr:uid="{041B1168-6D1F-4A07-91C6-F645B1B3C616}"/>
    <cellStyle name="Comma [0] 3 10 2 2 8" xfId="56163" xr:uid="{5187211A-B1B7-41FB-8CCB-B62A3D5E836A}"/>
    <cellStyle name="Comma [0] 3 10 2 2 9" xfId="18499" xr:uid="{4EDAACF8-335F-47D7-A64C-CF0CE051B076}"/>
    <cellStyle name="Comma [0] 3 10 2 3" xfId="14939" xr:uid="{D0E759E0-DE13-468F-991F-8FB49868432D}"/>
    <cellStyle name="Comma [0] 3 10 2 4" xfId="20306" xr:uid="{789F60B5-771E-4950-AF25-81547DCA820E}"/>
    <cellStyle name="Comma [0] 3 10 2 5" xfId="25680" xr:uid="{26D90ADB-8451-4331-AC05-4D3A94D8FD20}"/>
    <cellStyle name="Comma [0] 3 10 2 6" xfId="31098" xr:uid="{AD3CD13B-02BD-44CB-8033-F6DAFD5A4F5F}"/>
    <cellStyle name="Comma [0] 3 10 2 7" xfId="36483" xr:uid="{6E728BA8-7869-4378-A55D-65D91369108B}"/>
    <cellStyle name="Comma [0] 3 10 2 8" xfId="41852" xr:uid="{DB38F23E-B063-42D1-ADE9-7A1466421CC7}"/>
    <cellStyle name="Comma [0] 3 10 2 9" xfId="47224" xr:uid="{2F167086-F2E5-4EC7-B47E-1FAA087D7729}"/>
    <cellStyle name="Comma [0] 3 10 3" xfId="9509" xr:uid="{AB7B5A68-C7DD-4F5C-8B64-5A458160E6C2}"/>
    <cellStyle name="Comma [0] 3 10 3 2" xfId="22176" xr:uid="{31F50017-F5C2-4F5C-8E2A-C6C17549B8D3}"/>
    <cellStyle name="Comma [0] 3 10 3 3" xfId="27550" xr:uid="{72ACC1EB-4DAE-4D02-B47F-DF964880A044}"/>
    <cellStyle name="Comma [0] 3 10 3 4" xfId="32968" xr:uid="{34151B45-EC64-481B-BEAC-AD837CE5B053}"/>
    <cellStyle name="Comma [0] 3 10 3 5" xfId="38353" xr:uid="{86AAFE4C-0B4A-402E-9417-7D9CFA27F2F1}"/>
    <cellStyle name="Comma [0] 3 10 3 6" xfId="43722" xr:uid="{72D32388-C258-421A-B76F-3C02E27F944A}"/>
    <cellStyle name="Comma [0] 3 10 3 7" xfId="49094" xr:uid="{E74985A8-0878-415F-A4E6-DADB00A2E81A}"/>
    <cellStyle name="Comma [0] 3 10 3 8" xfId="54474" xr:uid="{9D64E874-CEA4-4D3E-8925-7E81D5F431AA}"/>
    <cellStyle name="Comma [0] 3 10 3 9" xfId="16809" xr:uid="{150B5F73-67D8-494C-95D8-3D721FA7700E}"/>
    <cellStyle name="Comma [0] 3 11" xfId="135" xr:uid="{205143DD-4724-4296-A071-2DCAE09256DA}"/>
    <cellStyle name="Comma [0] 3 11 2" xfId="5451" xr:uid="{EA3D4D36-ACC9-4A73-9068-DBAE7028F75D}"/>
    <cellStyle name="Comma [0] 3 11 2 10" xfId="52605" xr:uid="{00A56599-4E30-42E3-808B-A062E10CCC7B}"/>
    <cellStyle name="Comma [0] 3 11 2 11" xfId="13249" xr:uid="{EF93F6BF-A0B0-4ECE-9841-F3B02D7BAC64}"/>
    <cellStyle name="Comma [0] 3 11 2 12" xfId="58129" xr:uid="{F0141C77-FCD4-49BA-B346-F090006EE3E3}"/>
    <cellStyle name="Comma [0] 3 11 2 13" xfId="7639" xr:uid="{635D851F-72C4-442F-9594-B07358202AB7}"/>
    <cellStyle name="Comma [0] 3 11 2 2" xfId="11200" xr:uid="{1001968C-4D95-44C7-A59A-DBFE08347041}"/>
    <cellStyle name="Comma [0] 3 11 2 2 2" xfId="23866" xr:uid="{40D95AD3-F6FE-4436-9BF4-C51817187B3D}"/>
    <cellStyle name="Comma [0] 3 11 2 2 3" xfId="29240" xr:uid="{CD988AC2-9837-4529-9C97-BDFE2BCFCC57}"/>
    <cellStyle name="Comma [0] 3 11 2 2 4" xfId="34658" xr:uid="{51096775-A794-4288-85DE-40F531367EC3}"/>
    <cellStyle name="Comma [0] 3 11 2 2 5" xfId="40043" xr:uid="{8F0AAB74-8421-4A2E-8C1A-82F02E90D622}"/>
    <cellStyle name="Comma [0] 3 11 2 2 6" xfId="45412" xr:uid="{0495B44F-388E-47E8-A723-7CA2236859FE}"/>
    <cellStyle name="Comma [0] 3 11 2 2 7" xfId="50784" xr:uid="{29E0EED0-93C6-48C2-A517-EEF1DE9637AD}"/>
    <cellStyle name="Comma [0] 3 11 2 2 8" xfId="56164" xr:uid="{C9AC606E-7CC1-4826-83F1-763DF36E51D2}"/>
    <cellStyle name="Comma [0] 3 11 2 2 9" xfId="18500" xr:uid="{1C7D3B30-9CA6-4CBD-BA55-AD60D8953C60}"/>
    <cellStyle name="Comma [0] 3 11 2 3" xfId="14940" xr:uid="{74E64C47-256F-4C22-8C86-FE57922041EC}"/>
    <cellStyle name="Comma [0] 3 11 2 4" xfId="20307" xr:uid="{493E78A6-CD11-45D4-BF93-30B8099540B0}"/>
    <cellStyle name="Comma [0] 3 11 2 5" xfId="25681" xr:uid="{59A12B2B-98FE-4371-A25D-B32F5ECDA24E}"/>
    <cellStyle name="Comma [0] 3 11 2 6" xfId="31099" xr:uid="{E856AE17-0BBB-4CD4-84AB-9E930A1477C7}"/>
    <cellStyle name="Comma [0] 3 11 2 7" xfId="36484" xr:uid="{25F75D8F-7DB0-44FF-8BDC-A1CB48126DC1}"/>
    <cellStyle name="Comma [0] 3 11 2 8" xfId="41853" xr:uid="{803045FC-D5D6-4269-B851-81E52059F2B9}"/>
    <cellStyle name="Comma [0] 3 11 2 9" xfId="47225" xr:uid="{4CFF153C-158C-4968-8F3D-2F14BCC148F2}"/>
    <cellStyle name="Comma [0] 3 11 3" xfId="9510" xr:uid="{300F3C17-FD2D-48BB-9305-D0DAABEC74E1}"/>
    <cellStyle name="Comma [0] 3 11 3 2" xfId="22177" xr:uid="{FDC8DA6A-C149-406A-A48F-506D40791D66}"/>
    <cellStyle name="Comma [0] 3 11 3 3" xfId="27551" xr:uid="{8309023E-65F4-4204-BEB9-6B386D28A750}"/>
    <cellStyle name="Comma [0] 3 11 3 4" xfId="32969" xr:uid="{4EFDC69A-4011-4A41-8E05-B790B9C7E8A6}"/>
    <cellStyle name="Comma [0] 3 11 3 5" xfId="38354" xr:uid="{8CA85C5E-76DA-4214-A879-5359FAE01412}"/>
    <cellStyle name="Comma [0] 3 11 3 6" xfId="43723" xr:uid="{417D4F1D-3AD6-42E7-8E9F-658B1CB0A04C}"/>
    <cellStyle name="Comma [0] 3 11 3 7" xfId="49095" xr:uid="{173D7510-97FD-406C-A7DA-0517DBA11063}"/>
    <cellStyle name="Comma [0] 3 11 3 8" xfId="54475" xr:uid="{B1B152C3-74CD-4F98-8CD0-6B2724D1D45A}"/>
    <cellStyle name="Comma [0] 3 11 3 9" xfId="16810" xr:uid="{E962395F-E72B-4EA7-9192-96540AABF511}"/>
    <cellStyle name="Comma [0] 3 12" xfId="136" xr:uid="{F5D4D3F0-2CAE-438E-8CA3-BE6CC2B6A4B0}"/>
    <cellStyle name="Comma [0] 3 12 2" xfId="5452" xr:uid="{AE0F7028-9299-4AE5-AB16-BF1EB29E9E04}"/>
    <cellStyle name="Comma [0] 3 12 2 10" xfId="52606" xr:uid="{C0FE47FA-1B71-4B88-9E2C-63E7938C759D}"/>
    <cellStyle name="Comma [0] 3 12 2 11" xfId="13250" xr:uid="{9A4125C4-1F2B-4F62-A434-F4CD3B109509}"/>
    <cellStyle name="Comma [0] 3 12 2 12" xfId="58130" xr:uid="{2C9A1114-34B2-4491-A0E3-F66E433CC776}"/>
    <cellStyle name="Comma [0] 3 12 2 13" xfId="7640" xr:uid="{58C0CDAD-61E8-4D7C-8181-7E17889E65B6}"/>
    <cellStyle name="Comma [0] 3 12 2 2" xfId="11201" xr:uid="{391BC403-B52C-472D-A23E-FE7CFA6C9A13}"/>
    <cellStyle name="Comma [0] 3 12 2 2 2" xfId="23867" xr:uid="{AD987FA3-1FF2-4DF4-A059-C511F44A0C5D}"/>
    <cellStyle name="Comma [0] 3 12 2 2 3" xfId="29241" xr:uid="{9AABCE4D-70A9-46DC-AAB3-BA8AB9AA2C91}"/>
    <cellStyle name="Comma [0] 3 12 2 2 4" xfId="34659" xr:uid="{1543B9BD-9918-4288-ADAE-3A6CA6EDBBF8}"/>
    <cellStyle name="Comma [0] 3 12 2 2 5" xfId="40044" xr:uid="{06986013-3C02-4D26-AF4C-6E891A4E0DF7}"/>
    <cellStyle name="Comma [0] 3 12 2 2 6" xfId="45413" xr:uid="{CCC6F839-4AFD-416A-915C-A6B4C11D1126}"/>
    <cellStyle name="Comma [0] 3 12 2 2 7" xfId="50785" xr:uid="{AF6C10A0-B3E1-42CF-A708-5BB6B738FEF0}"/>
    <cellStyle name="Comma [0] 3 12 2 2 8" xfId="56165" xr:uid="{3C5B48EB-5DE7-4D09-B2C7-795E897EF864}"/>
    <cellStyle name="Comma [0] 3 12 2 2 9" xfId="18501" xr:uid="{C3A231FA-7384-4468-8CB3-5814BFAF44DE}"/>
    <cellStyle name="Comma [0] 3 12 2 3" xfId="14941" xr:uid="{BD1E775F-9E66-4F57-8AC1-FC98C240F36F}"/>
    <cellStyle name="Comma [0] 3 12 2 4" xfId="20308" xr:uid="{6ADF8536-F382-483A-B3D5-11FC6424F75F}"/>
    <cellStyle name="Comma [0] 3 12 2 5" xfId="25682" xr:uid="{8611EE52-A239-4789-89B0-5277FB0CDCFA}"/>
    <cellStyle name="Comma [0] 3 12 2 6" xfId="31100" xr:uid="{559C7705-EB29-4B4E-8C7E-5EA62C12529E}"/>
    <cellStyle name="Comma [0] 3 12 2 7" xfId="36485" xr:uid="{704F4B4C-C3B4-4182-B8DE-739C88A6CDBA}"/>
    <cellStyle name="Comma [0] 3 12 2 8" xfId="41854" xr:uid="{C13D8B4A-18BF-43A3-A3B8-AF3D370B940C}"/>
    <cellStyle name="Comma [0] 3 12 2 9" xfId="47226" xr:uid="{1CFA0DDA-FB7A-4664-BDAF-DB587649D07B}"/>
    <cellStyle name="Comma [0] 3 12 3" xfId="9511" xr:uid="{4DA8EDCC-AF4D-400A-895D-46F19B78AED6}"/>
    <cellStyle name="Comma [0] 3 12 3 2" xfId="22178" xr:uid="{07D3A19C-52FE-4C90-B24B-D28FD760498C}"/>
    <cellStyle name="Comma [0] 3 12 3 3" xfId="27552" xr:uid="{65608A9C-3E02-4B85-90F8-B2110B718DD7}"/>
    <cellStyle name="Comma [0] 3 12 3 4" xfId="32970" xr:uid="{24F521CD-C6D6-4C4F-ADC5-5FA3B6A85BF8}"/>
    <cellStyle name="Comma [0] 3 12 3 5" xfId="38355" xr:uid="{EE7F109C-9470-4934-B093-C8F3335C67D5}"/>
    <cellStyle name="Comma [0] 3 12 3 6" xfId="43724" xr:uid="{465F5743-B6CF-4E5B-AAEC-C572A95A4B21}"/>
    <cellStyle name="Comma [0] 3 12 3 7" xfId="49096" xr:uid="{9F40CD2C-BD7A-4082-8232-9724B4C2763D}"/>
    <cellStyle name="Comma [0] 3 12 3 8" xfId="54476" xr:uid="{762AC4AF-E4D0-4CCE-BA94-1630A8221F35}"/>
    <cellStyle name="Comma [0] 3 12 3 9" xfId="16811" xr:uid="{926C5CD6-8D5F-44B5-A46E-72D65F1C058C}"/>
    <cellStyle name="Comma [0] 3 13" xfId="137" xr:uid="{A1A1D757-1493-4A41-8901-482F143D1078}"/>
    <cellStyle name="Comma [0] 3 13 2" xfId="5453" xr:uid="{8C5F7F25-83B0-4FCB-8FA0-E3C5F492883E}"/>
    <cellStyle name="Comma [0] 3 13 2 10" xfId="52607" xr:uid="{77B521C5-6595-42EA-AC10-E3288EC7EB9D}"/>
    <cellStyle name="Comma [0] 3 13 2 11" xfId="13251" xr:uid="{91201BEE-5DB5-496B-A2FF-80A44FAAA2E9}"/>
    <cellStyle name="Comma [0] 3 13 2 12" xfId="58131" xr:uid="{615595D7-CE4B-41B4-91B8-EF85B2249068}"/>
    <cellStyle name="Comma [0] 3 13 2 13" xfId="7641" xr:uid="{F8091C33-3018-46B8-B684-537F45AA1D0E}"/>
    <cellStyle name="Comma [0] 3 13 2 2" xfId="11202" xr:uid="{9F3FF9EB-1FE1-4E56-94EB-8A62B154B94E}"/>
    <cellStyle name="Comma [0] 3 13 2 2 2" xfId="23868" xr:uid="{B9674327-70C0-4FC8-B56D-FA064197F31E}"/>
    <cellStyle name="Comma [0] 3 13 2 2 3" xfId="29242" xr:uid="{D8FB810F-E06A-432B-9BDA-51289F0D075C}"/>
    <cellStyle name="Comma [0] 3 13 2 2 4" xfId="34660" xr:uid="{5A979541-C2EF-4DC5-8539-77F76874C735}"/>
    <cellStyle name="Comma [0] 3 13 2 2 5" xfId="40045" xr:uid="{35E5E33D-B54F-48FB-BCB7-51D209357F4E}"/>
    <cellStyle name="Comma [0] 3 13 2 2 6" xfId="45414" xr:uid="{5C211D02-C7DC-4A34-BD89-BA9062C54EE4}"/>
    <cellStyle name="Comma [0] 3 13 2 2 7" xfId="50786" xr:uid="{BE929E5E-300D-417B-AE76-22935FDB62FC}"/>
    <cellStyle name="Comma [0] 3 13 2 2 8" xfId="56166" xr:uid="{0800AC98-908A-4C56-ABED-A64F83D0B9F5}"/>
    <cellStyle name="Comma [0] 3 13 2 2 9" xfId="18502" xr:uid="{E98ED09B-3A39-436F-9E5E-474F777C5E79}"/>
    <cellStyle name="Comma [0] 3 13 2 3" xfId="14942" xr:uid="{C4E9264A-ADF7-4EA0-912B-0CB866AE3795}"/>
    <cellStyle name="Comma [0] 3 13 2 4" xfId="20309" xr:uid="{3A51A7DE-CD2D-4692-A15F-C8266424EB0B}"/>
    <cellStyle name="Comma [0] 3 13 2 5" xfId="25683" xr:uid="{DC4016C2-1B14-4290-95C2-13FD42DE5F2B}"/>
    <cellStyle name="Comma [0] 3 13 2 6" xfId="31101" xr:uid="{2166B70D-BFDA-44F4-9B9A-017845E09142}"/>
    <cellStyle name="Comma [0] 3 13 2 7" xfId="36486" xr:uid="{464F455A-7777-4B7A-90C8-F0511AAB6C68}"/>
    <cellStyle name="Comma [0] 3 13 2 8" xfId="41855" xr:uid="{54D717DC-B3D7-467E-BCDE-896E18FC27F0}"/>
    <cellStyle name="Comma [0] 3 13 2 9" xfId="47227" xr:uid="{4500B0EB-C514-4C90-8F47-374C7C356B01}"/>
    <cellStyle name="Comma [0] 3 13 3" xfId="9512" xr:uid="{901ED1A9-CE57-475B-9F55-E882F5ECF639}"/>
    <cellStyle name="Comma [0] 3 13 3 2" xfId="22179" xr:uid="{D136E3C0-13C1-4403-AF56-892F665635D6}"/>
    <cellStyle name="Comma [0] 3 13 3 3" xfId="27553" xr:uid="{2EB2AB48-9BF0-4193-AA2C-196A7D15DF89}"/>
    <cellStyle name="Comma [0] 3 13 3 4" xfId="32971" xr:uid="{7200756A-1F49-4046-BFA4-F1121EED3FB3}"/>
    <cellStyle name="Comma [0] 3 13 3 5" xfId="38356" xr:uid="{949A6FA5-6919-4B52-8B55-99328FD8E866}"/>
    <cellStyle name="Comma [0] 3 13 3 6" xfId="43725" xr:uid="{AE405FE2-550B-4E10-B2E2-69F83644E50C}"/>
    <cellStyle name="Comma [0] 3 13 3 7" xfId="49097" xr:uid="{5F530D06-442B-4977-8E03-0334EDA06B71}"/>
    <cellStyle name="Comma [0] 3 13 3 8" xfId="54477" xr:uid="{30EFFDA3-67BD-4758-A2E2-2397BF06C86F}"/>
    <cellStyle name="Comma [0] 3 13 3 9" xfId="16812" xr:uid="{F2AD73AC-CD04-418A-9B16-E57CF0AA8068}"/>
    <cellStyle name="Comma [0] 3 14" xfId="138" xr:uid="{9AFC366C-BA52-4C33-B014-D9960DCF3537}"/>
    <cellStyle name="Comma [0] 3 14 2" xfId="5454" xr:uid="{B35EFD56-EB2D-4B82-A43A-D5F32265CC69}"/>
    <cellStyle name="Comma [0] 3 14 2 10" xfId="52608" xr:uid="{DBEDB39C-17A3-4E2D-916C-BAD360937EAA}"/>
    <cellStyle name="Comma [0] 3 14 2 11" xfId="13252" xr:uid="{C06FAC21-55FD-4A91-8FC1-D08ED7745225}"/>
    <cellStyle name="Comma [0] 3 14 2 12" xfId="58132" xr:uid="{27314F43-4D63-4144-BC69-1C54103E2D30}"/>
    <cellStyle name="Comma [0] 3 14 2 13" xfId="7642" xr:uid="{A60E6E31-8E7A-42AE-9971-A5CE5DC5FA42}"/>
    <cellStyle name="Comma [0] 3 14 2 2" xfId="11203" xr:uid="{4AE45DCB-E418-49B7-B5A4-8E1907493E11}"/>
    <cellStyle name="Comma [0] 3 14 2 2 2" xfId="23869" xr:uid="{B3569E85-96B4-4039-A988-FDFD704C8048}"/>
    <cellStyle name="Comma [0] 3 14 2 2 3" xfId="29243" xr:uid="{1CCEE8AC-0E2D-4C10-BC5D-17C43D1AAC92}"/>
    <cellStyle name="Comma [0] 3 14 2 2 4" xfId="34661" xr:uid="{7A107104-CAE3-4474-B5CC-468FDE5E30C6}"/>
    <cellStyle name="Comma [0] 3 14 2 2 5" xfId="40046" xr:uid="{16C73B36-526F-4AD7-BEDD-170E9A14A170}"/>
    <cellStyle name="Comma [0] 3 14 2 2 6" xfId="45415" xr:uid="{1415A1AD-2C8E-475A-9C22-CCC27B468A62}"/>
    <cellStyle name="Comma [0] 3 14 2 2 7" xfId="50787" xr:uid="{BFCF54FE-4E88-4E84-B919-6D27AC7A6559}"/>
    <cellStyle name="Comma [0] 3 14 2 2 8" xfId="56167" xr:uid="{7BA6DB9E-E8AB-4150-940B-82A1ADFBD7CD}"/>
    <cellStyle name="Comma [0] 3 14 2 2 9" xfId="18503" xr:uid="{2BB600A6-68C7-47BA-BAFD-AC893E5091A2}"/>
    <cellStyle name="Comma [0] 3 14 2 3" xfId="14943" xr:uid="{BCC0F12F-71F5-41B0-AF43-5720E7EB83AE}"/>
    <cellStyle name="Comma [0] 3 14 2 4" xfId="20310" xr:uid="{F5AA6843-2E9A-41E9-8990-7F200F88890F}"/>
    <cellStyle name="Comma [0] 3 14 2 5" xfId="25684" xr:uid="{B4B1B80A-B3AF-4E7B-95F6-3D28A746402F}"/>
    <cellStyle name="Comma [0] 3 14 2 6" xfId="31102" xr:uid="{F01C4FED-7E0E-4499-BBE6-9E09BECEE073}"/>
    <cellStyle name="Comma [0] 3 14 2 7" xfId="36487" xr:uid="{DA5E8D1F-0E73-4FFA-9EC2-7E4E8665D35E}"/>
    <cellStyle name="Comma [0] 3 14 2 8" xfId="41856" xr:uid="{FAD2A558-7A4A-4907-9700-A4DB6728D096}"/>
    <cellStyle name="Comma [0] 3 14 2 9" xfId="47228" xr:uid="{B5A3DED1-E526-4D04-940B-0DD911AA8A0A}"/>
    <cellStyle name="Comma [0] 3 14 3" xfId="9513" xr:uid="{89AEFDEA-BC89-4E9B-8088-8CBA13F22AD7}"/>
    <cellStyle name="Comma [0] 3 14 3 2" xfId="22180" xr:uid="{E8422B52-D81B-4CC6-ABAA-5BC2D2437D10}"/>
    <cellStyle name="Comma [0] 3 14 3 3" xfId="27554" xr:uid="{584C46DE-97A9-4BF8-893B-3D701AE112B4}"/>
    <cellStyle name="Comma [0] 3 14 3 4" xfId="32972" xr:uid="{35E5E503-BF70-4AD0-81AB-E692C4552906}"/>
    <cellStyle name="Comma [0] 3 14 3 5" xfId="38357" xr:uid="{0A556328-7235-45B8-A11A-D0AA97372194}"/>
    <cellStyle name="Comma [0] 3 14 3 6" xfId="43726" xr:uid="{957094D7-1C03-4D20-878D-30C701BFE6D6}"/>
    <cellStyle name="Comma [0] 3 14 3 7" xfId="49098" xr:uid="{79FADF19-F3C4-4877-BEF7-247C04C85F4A}"/>
    <cellStyle name="Comma [0] 3 14 3 8" xfId="54478" xr:uid="{6CA9F741-BCE2-4F00-ABB2-B24E300E4AB8}"/>
    <cellStyle name="Comma [0] 3 14 3 9" xfId="16813" xr:uid="{E9CE4EBF-1725-4B30-846F-20311395FFE5}"/>
    <cellStyle name="Comma [0] 3 15" xfId="139" xr:uid="{0CED6CDB-364E-494D-A0FF-434D312CA573}"/>
    <cellStyle name="Comma [0] 3 15 2" xfId="5455" xr:uid="{A0E29D12-3C2F-41FE-B0FA-F8436018E887}"/>
    <cellStyle name="Comma [0] 3 15 2 10" xfId="52609" xr:uid="{57AC152C-EBAA-460C-B187-552532BE6E8A}"/>
    <cellStyle name="Comma [0] 3 15 2 11" xfId="13253" xr:uid="{AB2834F5-4AFF-44C2-AC8A-7E9FBB40E29B}"/>
    <cellStyle name="Comma [0] 3 15 2 12" xfId="58133" xr:uid="{15CD02FE-400B-4316-8806-F4887EB5FA5E}"/>
    <cellStyle name="Comma [0] 3 15 2 13" xfId="7643" xr:uid="{2C58D628-94C8-4B43-950B-8F5BFB955E3D}"/>
    <cellStyle name="Comma [0] 3 15 2 2" xfId="11204" xr:uid="{C96ECB7A-D676-442E-968C-116D1B9FC6BA}"/>
    <cellStyle name="Comma [0] 3 15 2 2 2" xfId="23870" xr:uid="{9B2F23D8-8856-48BE-8212-DC81B3CBAF38}"/>
    <cellStyle name="Comma [0] 3 15 2 2 3" xfId="29244" xr:uid="{BAB91566-4452-420B-8E0D-833EEBA87090}"/>
    <cellStyle name="Comma [0] 3 15 2 2 4" xfId="34662" xr:uid="{734BF779-21DF-404B-91A4-CBB64313CDBC}"/>
    <cellStyle name="Comma [0] 3 15 2 2 5" xfId="40047" xr:uid="{016FE2D4-3E3D-4F5F-AE7A-348541FC2D14}"/>
    <cellStyle name="Comma [0] 3 15 2 2 6" xfId="45416" xr:uid="{91408966-8FF3-42F5-AF7A-08655A30B654}"/>
    <cellStyle name="Comma [0] 3 15 2 2 7" xfId="50788" xr:uid="{5663D759-4B17-40E0-BD76-EE4CD1269241}"/>
    <cellStyle name="Comma [0] 3 15 2 2 8" xfId="56168" xr:uid="{425B65C8-4862-42DA-BEF0-A229D85E0DDF}"/>
    <cellStyle name="Comma [0] 3 15 2 2 9" xfId="18504" xr:uid="{50C27D09-F573-4F87-874A-DA61A90CC2F7}"/>
    <cellStyle name="Comma [0] 3 15 2 3" xfId="14944" xr:uid="{924221E1-C817-4595-A4FB-81D9E44797B5}"/>
    <cellStyle name="Comma [0] 3 15 2 4" xfId="20311" xr:uid="{CF2984F2-E6FD-4969-8883-9402D22AA1DB}"/>
    <cellStyle name="Comma [0] 3 15 2 5" xfId="25685" xr:uid="{540BC82A-8F36-4A15-A7BF-3D82228E04B3}"/>
    <cellStyle name="Comma [0] 3 15 2 6" xfId="31103" xr:uid="{806CDAA6-C989-4F55-9A03-F5F00589C67B}"/>
    <cellStyle name="Comma [0] 3 15 2 7" xfId="36488" xr:uid="{BEF37DC5-7A57-49D2-8C8D-C63C965850B1}"/>
    <cellStyle name="Comma [0] 3 15 2 8" xfId="41857" xr:uid="{1866081D-3A0E-47EC-853F-7FDCBA9A4CFD}"/>
    <cellStyle name="Comma [0] 3 15 2 9" xfId="47229" xr:uid="{6D697190-399D-417B-BF85-432D106DE7D2}"/>
    <cellStyle name="Comma [0] 3 15 3" xfId="9514" xr:uid="{60AF802B-E757-45FF-AE0B-A0283F6B18A8}"/>
    <cellStyle name="Comma [0] 3 15 3 2" xfId="22181" xr:uid="{05427461-DCC2-4B1F-9746-F5BBBA98A0B3}"/>
    <cellStyle name="Comma [0] 3 15 3 3" xfId="27555" xr:uid="{DCD95024-1435-4899-88C6-5CF9051D2410}"/>
    <cellStyle name="Comma [0] 3 15 3 4" xfId="32973" xr:uid="{F518C38C-83CE-41B5-ACCB-52FD36097BED}"/>
    <cellStyle name="Comma [0] 3 15 3 5" xfId="38358" xr:uid="{9E5E2A92-6A8E-43A7-B19F-6C09A1FD83B1}"/>
    <cellStyle name="Comma [0] 3 15 3 6" xfId="43727" xr:uid="{825A9954-31DC-4D23-AA2A-9190372C4147}"/>
    <cellStyle name="Comma [0] 3 15 3 7" xfId="49099" xr:uid="{1889D50C-8598-44F1-94AA-3226F556F871}"/>
    <cellStyle name="Comma [0] 3 15 3 8" xfId="54479" xr:uid="{EB175A0A-52B5-49BC-B79D-F414E83785B5}"/>
    <cellStyle name="Comma [0] 3 15 3 9" xfId="16814" xr:uid="{58170045-8B5D-431E-9F13-D78C69E8A996}"/>
    <cellStyle name="Comma [0] 3 16" xfId="140" xr:uid="{BE0BF886-1116-4C72-85F5-F8A6C547F9C0}"/>
    <cellStyle name="Comma [0] 3 16 2" xfId="5456" xr:uid="{1D493602-4C8C-44F1-8004-D9CABF06981E}"/>
    <cellStyle name="Comma [0] 3 16 2 10" xfId="52610" xr:uid="{AFBD89A6-F392-4662-B399-4CE2F8D5F6C8}"/>
    <cellStyle name="Comma [0] 3 16 2 11" xfId="13254" xr:uid="{1B30B9F8-9146-4CA2-A627-58283705FE9E}"/>
    <cellStyle name="Comma [0] 3 16 2 12" xfId="58134" xr:uid="{D7F4090B-85E1-4018-B6B5-09A4B8046C8A}"/>
    <cellStyle name="Comma [0] 3 16 2 13" xfId="7644" xr:uid="{B0B5657F-E7EA-4A3F-8341-3F07706B1F8E}"/>
    <cellStyle name="Comma [0] 3 16 2 2" xfId="11205" xr:uid="{61D5EB81-24C8-4841-8976-6688CEBD2429}"/>
    <cellStyle name="Comma [0] 3 16 2 2 2" xfId="23871" xr:uid="{3B80ABBE-AF8E-4AF1-9E18-083C84C3C4F7}"/>
    <cellStyle name="Comma [0] 3 16 2 2 3" xfId="29245" xr:uid="{C9ED74F3-3D73-4C2A-8E3B-75276E4C02AC}"/>
    <cellStyle name="Comma [0] 3 16 2 2 4" xfId="34663" xr:uid="{316F8C80-69EA-414B-B339-718A6574A411}"/>
    <cellStyle name="Comma [0] 3 16 2 2 5" xfId="40048" xr:uid="{8BCF505C-1254-4D9B-AC64-AB97E8B104D9}"/>
    <cellStyle name="Comma [0] 3 16 2 2 6" xfId="45417" xr:uid="{A0590EF7-3787-4832-BE82-8F95EBC70889}"/>
    <cellStyle name="Comma [0] 3 16 2 2 7" xfId="50789" xr:uid="{723A6CC2-23BA-4770-AF63-4859F0D78A97}"/>
    <cellStyle name="Comma [0] 3 16 2 2 8" xfId="56169" xr:uid="{AD4BDBDC-996D-4445-AFAC-91F7DE5DE9B9}"/>
    <cellStyle name="Comma [0] 3 16 2 2 9" xfId="18505" xr:uid="{F2AC07AC-C774-4B7A-8120-EDF3121F312C}"/>
    <cellStyle name="Comma [0] 3 16 2 3" xfId="14945" xr:uid="{90549E12-5E51-4AE4-BF0B-314927D7765C}"/>
    <cellStyle name="Comma [0] 3 16 2 4" xfId="20312" xr:uid="{5CFF3968-6E80-48C2-A967-B81266E4433C}"/>
    <cellStyle name="Comma [0] 3 16 2 5" xfId="25686" xr:uid="{4E39D620-6FFC-4429-A97D-1D91F827EB9C}"/>
    <cellStyle name="Comma [0] 3 16 2 6" xfId="31104" xr:uid="{C1A3C4F5-FFE0-48FF-B086-D04E15BE02C6}"/>
    <cellStyle name="Comma [0] 3 16 2 7" xfId="36489" xr:uid="{BD3972D9-7AE5-433C-87DE-BFBDCC7DDED7}"/>
    <cellStyle name="Comma [0] 3 16 2 8" xfId="41858" xr:uid="{37DF41A0-CC9D-4EBE-90EF-ED32B1055936}"/>
    <cellStyle name="Comma [0] 3 16 2 9" xfId="47230" xr:uid="{94FD3032-4F78-4590-B31A-8289694A99C3}"/>
    <cellStyle name="Comma [0] 3 16 3" xfId="9515" xr:uid="{3BDA40CD-5D6F-49D9-B710-A06643CE3D2A}"/>
    <cellStyle name="Comma [0] 3 16 3 2" xfId="22182" xr:uid="{FAD852AA-5225-48B2-B9E2-9735FA7904B8}"/>
    <cellStyle name="Comma [0] 3 16 3 3" xfId="27556" xr:uid="{3359A678-1E6E-4ACE-B69B-65C0CCF899C7}"/>
    <cellStyle name="Comma [0] 3 16 3 4" xfId="32974" xr:uid="{0E0585BA-552D-4939-8CDE-9989B96485F5}"/>
    <cellStyle name="Comma [0] 3 16 3 5" xfId="38359" xr:uid="{7CE3E772-3355-4CDD-9CFD-2F136FF42225}"/>
    <cellStyle name="Comma [0] 3 16 3 6" xfId="43728" xr:uid="{C396F887-F10A-41F1-AE00-7538B9C05AC8}"/>
    <cellStyle name="Comma [0] 3 16 3 7" xfId="49100" xr:uid="{4D30EB45-22E1-405A-B4C8-AA058768585A}"/>
    <cellStyle name="Comma [0] 3 16 3 8" xfId="54480" xr:uid="{7041DD7D-0F07-4742-89CF-75EABD909474}"/>
    <cellStyle name="Comma [0] 3 16 3 9" xfId="16815" xr:uid="{55AD3611-984B-4BF5-8DFB-8BF98F584922}"/>
    <cellStyle name="Comma [0] 3 17" xfId="141" xr:uid="{9A57A594-EB6B-4051-BBE7-541B5639821B}"/>
    <cellStyle name="Comma [0] 3 17 2" xfId="5457" xr:uid="{1EDBAF57-F04B-434B-9366-A0B4DA0769EF}"/>
    <cellStyle name="Comma [0] 3 17 2 10" xfId="52611" xr:uid="{78C979C2-2E54-4A59-B6D2-54867E672F3F}"/>
    <cellStyle name="Comma [0] 3 17 2 11" xfId="13255" xr:uid="{0FEC08A2-98A5-4E1A-8E5E-5BB0C4B669B1}"/>
    <cellStyle name="Comma [0] 3 17 2 12" xfId="58135" xr:uid="{26E4D25F-7AF4-43E3-9F24-1DCF29F55690}"/>
    <cellStyle name="Comma [0] 3 17 2 13" xfId="7645" xr:uid="{CB85F3CF-5E19-4C41-B412-AA85A377B439}"/>
    <cellStyle name="Comma [0] 3 17 2 2" xfId="11206" xr:uid="{1A1429F8-DCAC-463B-A9CD-1A745E85C816}"/>
    <cellStyle name="Comma [0] 3 17 2 2 2" xfId="23872" xr:uid="{4D622D09-F849-419B-844C-337CC11F5D5D}"/>
    <cellStyle name="Comma [0] 3 17 2 2 3" xfId="29246" xr:uid="{4EE6B1FE-5BF0-4D3E-AE7F-CAB130BDB316}"/>
    <cellStyle name="Comma [0] 3 17 2 2 4" xfId="34664" xr:uid="{11DE9DD8-273E-411E-9109-54957FCAB210}"/>
    <cellStyle name="Comma [0] 3 17 2 2 5" xfId="40049" xr:uid="{B4B32F9C-2C89-4568-9362-84B03CA72B17}"/>
    <cellStyle name="Comma [0] 3 17 2 2 6" xfId="45418" xr:uid="{71A73DF3-F62A-4968-B0C1-FF079D0F3D66}"/>
    <cellStyle name="Comma [0] 3 17 2 2 7" xfId="50790" xr:uid="{FDB2CC60-13B1-432D-90D1-5357AAFA91BA}"/>
    <cellStyle name="Comma [0] 3 17 2 2 8" xfId="56170" xr:uid="{8C97C962-6C09-45EF-921F-088F782DAA11}"/>
    <cellStyle name="Comma [0] 3 17 2 2 9" xfId="18506" xr:uid="{534A2B25-FEE3-4C10-9F3D-B4E4C04D6F6F}"/>
    <cellStyle name="Comma [0] 3 17 2 3" xfId="14946" xr:uid="{706C444C-4919-483B-BF3C-C529131EBDB0}"/>
    <cellStyle name="Comma [0] 3 17 2 4" xfId="20313" xr:uid="{F355970C-9FFA-4E1D-A8C8-1DC22915E8EB}"/>
    <cellStyle name="Comma [0] 3 17 2 5" xfId="25687" xr:uid="{D51E0A39-3844-4AE2-A17A-40B6BFA067DC}"/>
    <cellStyle name="Comma [0] 3 17 2 6" xfId="31105" xr:uid="{73A143FD-6DAD-421D-B007-5773958D8105}"/>
    <cellStyle name="Comma [0] 3 17 2 7" xfId="36490" xr:uid="{C3171B2B-D7A8-4A10-AB94-1461E2DEFEB0}"/>
    <cellStyle name="Comma [0] 3 17 2 8" xfId="41859" xr:uid="{D715EDE6-35EE-4E06-A05E-352AB03086B1}"/>
    <cellStyle name="Comma [0] 3 17 2 9" xfId="47231" xr:uid="{D7C53F33-91F8-4647-A7E8-912ADCA5B0F7}"/>
    <cellStyle name="Comma [0] 3 17 3" xfId="9516" xr:uid="{47B66CD2-37EF-4828-8E62-22649D1F86F7}"/>
    <cellStyle name="Comma [0] 3 17 3 2" xfId="22183" xr:uid="{8CA6D64C-1503-4040-988A-4A23D73A9639}"/>
    <cellStyle name="Comma [0] 3 17 3 3" xfId="27557" xr:uid="{3356A8F9-201A-4A45-BEB2-420DBEEEE4FA}"/>
    <cellStyle name="Comma [0] 3 17 3 4" xfId="32975" xr:uid="{C7283A5B-3695-45F3-9899-A390968C9B2F}"/>
    <cellStyle name="Comma [0] 3 17 3 5" xfId="38360" xr:uid="{DD71E2A5-23BC-40FA-98CA-5DC9696BC206}"/>
    <cellStyle name="Comma [0] 3 17 3 6" xfId="43729" xr:uid="{680A476C-B2F5-44AD-887E-DDCBCC0C775A}"/>
    <cellStyle name="Comma [0] 3 17 3 7" xfId="49101" xr:uid="{2C87333B-000F-41BE-9A80-938B5E799D6C}"/>
    <cellStyle name="Comma [0] 3 17 3 8" xfId="54481" xr:uid="{52556ECF-DD6B-4C6B-A65D-9A05239CD852}"/>
    <cellStyle name="Comma [0] 3 17 3 9" xfId="16816" xr:uid="{D9BA8243-1353-4CBC-94E7-81F11DD7D3C4}"/>
    <cellStyle name="Comma [0] 3 18" xfId="142" xr:uid="{81842782-F477-4917-BF21-6747711895B5}"/>
    <cellStyle name="Comma [0] 3 18 2" xfId="5458" xr:uid="{67445FA8-E38E-4DBC-9272-4668E1931394}"/>
    <cellStyle name="Comma [0] 3 18 2 10" xfId="52612" xr:uid="{C0470D03-4972-4AC9-95F4-3ABF655E0926}"/>
    <cellStyle name="Comma [0] 3 18 2 11" xfId="13256" xr:uid="{2EFC3389-72B9-4065-AFEE-D53D32821B72}"/>
    <cellStyle name="Comma [0] 3 18 2 12" xfId="58136" xr:uid="{33FBDDF6-06CD-4F94-9CF0-ABD08D59A2C3}"/>
    <cellStyle name="Comma [0] 3 18 2 13" xfId="7646" xr:uid="{C2F11112-1645-48F2-9C48-BD105A15A9FD}"/>
    <cellStyle name="Comma [0] 3 18 2 2" xfId="11207" xr:uid="{5AC66C8B-2A15-4582-A756-C5AE774E101A}"/>
    <cellStyle name="Comma [0] 3 18 2 2 2" xfId="23873" xr:uid="{9C2CBF65-3F91-4A8C-B4E0-8AEF1CC23F0E}"/>
    <cellStyle name="Comma [0] 3 18 2 2 3" xfId="29247" xr:uid="{EECFAF06-62CF-4564-8E78-7CBA7EDF101D}"/>
    <cellStyle name="Comma [0] 3 18 2 2 4" xfId="34665" xr:uid="{592D7A3D-2167-448B-8907-AFB170288706}"/>
    <cellStyle name="Comma [0] 3 18 2 2 5" xfId="40050" xr:uid="{4E87E055-B474-4938-B93C-9D67184716AC}"/>
    <cellStyle name="Comma [0] 3 18 2 2 6" xfId="45419" xr:uid="{10E8AEDB-1CF8-456D-BB50-E5153E0A089A}"/>
    <cellStyle name="Comma [0] 3 18 2 2 7" xfId="50791" xr:uid="{8E275764-2B2B-4332-9E92-5E75CC188927}"/>
    <cellStyle name="Comma [0] 3 18 2 2 8" xfId="56171" xr:uid="{05C9FB8E-4719-4097-AFED-A06CC2995FB9}"/>
    <cellStyle name="Comma [0] 3 18 2 2 9" xfId="18507" xr:uid="{4D405396-2587-4111-9814-E7333F2AD3D9}"/>
    <cellStyle name="Comma [0] 3 18 2 3" xfId="14947" xr:uid="{3F940A4E-2FF1-4BDD-8F8C-3641CAD135F1}"/>
    <cellStyle name="Comma [0] 3 18 2 4" xfId="20314" xr:uid="{FB637A39-24EA-48BA-AA73-3B84CEBB6552}"/>
    <cellStyle name="Comma [0] 3 18 2 5" xfId="25688" xr:uid="{AD9334F2-16C8-40F7-8D1D-8724C355ED3B}"/>
    <cellStyle name="Comma [0] 3 18 2 6" xfId="31106" xr:uid="{6843782F-7F35-4ACC-8BB1-591F0CACB570}"/>
    <cellStyle name="Comma [0] 3 18 2 7" xfId="36491" xr:uid="{1ACDDE71-CDC7-4A73-87B3-849901558994}"/>
    <cellStyle name="Comma [0] 3 18 2 8" xfId="41860" xr:uid="{DFFF7043-67E9-4D41-967D-BA5C56B44CB0}"/>
    <cellStyle name="Comma [0] 3 18 2 9" xfId="47232" xr:uid="{AB4F1CDD-77F4-4733-98F0-9CB92F029B2B}"/>
    <cellStyle name="Comma [0] 3 18 3" xfId="9517" xr:uid="{6502786D-325E-42CA-B457-130B5223F978}"/>
    <cellStyle name="Comma [0] 3 18 3 2" xfId="22184" xr:uid="{2ADB9F22-2226-47AC-9102-432F0A17BA26}"/>
    <cellStyle name="Comma [0] 3 18 3 3" xfId="27558" xr:uid="{3C033BA7-838E-4BF5-9A2D-F486B05497BD}"/>
    <cellStyle name="Comma [0] 3 18 3 4" xfId="32976" xr:uid="{3F849EC5-E649-468D-AEAC-AEE91AFCD6C8}"/>
    <cellStyle name="Comma [0] 3 18 3 5" xfId="38361" xr:uid="{AAAB8DB2-5084-45D7-A227-44A515022E3A}"/>
    <cellStyle name="Comma [0] 3 18 3 6" xfId="43730" xr:uid="{77E60125-7490-4F1A-ADDF-2FD3435FD8FD}"/>
    <cellStyle name="Comma [0] 3 18 3 7" xfId="49102" xr:uid="{01BD1960-DEF0-4E30-BBFD-4735E220E320}"/>
    <cellStyle name="Comma [0] 3 18 3 8" xfId="54482" xr:uid="{612873AE-A14F-4442-B245-61763BF518AD}"/>
    <cellStyle name="Comma [0] 3 18 3 9" xfId="16817" xr:uid="{FF943C54-D5A2-4E05-850E-50146FE12726}"/>
    <cellStyle name="Comma [0] 3 19" xfId="143" xr:uid="{B91B0504-FA5A-4A12-A213-43DA40A40AC1}"/>
    <cellStyle name="Comma [0] 3 19 2" xfId="5459" xr:uid="{31A71F7B-4D3D-404D-8364-5CF269A72072}"/>
    <cellStyle name="Comma [0] 3 19 2 10" xfId="52613" xr:uid="{C140B425-3299-4972-A7EE-4A9BF3F4FAA0}"/>
    <cellStyle name="Comma [0] 3 19 2 11" xfId="13257" xr:uid="{31496EEB-5F92-4923-AE6B-11D5DA16B74F}"/>
    <cellStyle name="Comma [0] 3 19 2 12" xfId="58137" xr:uid="{2493D11E-E40E-4BE8-A425-B97256DFF628}"/>
    <cellStyle name="Comma [0] 3 19 2 13" xfId="7647" xr:uid="{BC8F021E-22D8-4046-A49D-AF60E0BE76F7}"/>
    <cellStyle name="Comma [0] 3 19 2 2" xfId="11208" xr:uid="{B81933F7-80F6-4EAB-8922-2188A7882D6E}"/>
    <cellStyle name="Comma [0] 3 19 2 2 2" xfId="23874" xr:uid="{B2865DD2-A2A6-4600-8523-5BD319B29F51}"/>
    <cellStyle name="Comma [0] 3 19 2 2 3" xfId="29248" xr:uid="{EC18356D-5E73-4979-9A18-DFE6B2FE4597}"/>
    <cellStyle name="Comma [0] 3 19 2 2 4" xfId="34666" xr:uid="{6A17CF51-6AC6-42DF-A2C1-4A2926133D14}"/>
    <cellStyle name="Comma [0] 3 19 2 2 5" xfId="40051" xr:uid="{00AA871C-7603-4FF8-A562-29D08D26B10C}"/>
    <cellStyle name="Comma [0] 3 19 2 2 6" xfId="45420" xr:uid="{16E40A31-53F1-4EEC-B38E-DFA1BCAFEB4D}"/>
    <cellStyle name="Comma [0] 3 19 2 2 7" xfId="50792" xr:uid="{4AED9393-3343-4220-9BCC-9474F6274729}"/>
    <cellStyle name="Comma [0] 3 19 2 2 8" xfId="56172" xr:uid="{9D2CAA1B-86D7-4403-BDDA-B5A45077E6B7}"/>
    <cellStyle name="Comma [0] 3 19 2 2 9" xfId="18508" xr:uid="{F63ED914-5D7A-45DD-A7C6-58991F5BD9F8}"/>
    <cellStyle name="Comma [0] 3 19 2 3" xfId="14948" xr:uid="{A828B7A9-4201-42E4-AB34-4F8E93BDFB40}"/>
    <cellStyle name="Comma [0] 3 19 2 4" xfId="20315" xr:uid="{4321806B-9586-4D37-86CF-5BB5A98C115F}"/>
    <cellStyle name="Comma [0] 3 19 2 5" xfId="25689" xr:uid="{E7CC67AE-5F0E-4EF7-A96C-DFD2D579EF77}"/>
    <cellStyle name="Comma [0] 3 19 2 6" xfId="31107" xr:uid="{62640D2A-8BFA-4C42-8E02-2FE27C199773}"/>
    <cellStyle name="Comma [0] 3 19 2 7" xfId="36492" xr:uid="{814F7909-32D6-4719-B336-D7CF92AEA2CE}"/>
    <cellStyle name="Comma [0] 3 19 2 8" xfId="41861" xr:uid="{12EBC02D-78F4-4CAF-9347-CCBC8BA8551E}"/>
    <cellStyle name="Comma [0] 3 19 2 9" xfId="47233" xr:uid="{54683BF1-5EDB-4656-B849-9F95943CBEF6}"/>
    <cellStyle name="Comma [0] 3 19 3" xfId="9518" xr:uid="{55B1650F-3C78-497B-BF12-0DB0C8181AF1}"/>
    <cellStyle name="Comma [0] 3 19 3 2" xfId="22185" xr:uid="{C1DF584D-52D3-421A-A7B9-CD7A91A54223}"/>
    <cellStyle name="Comma [0] 3 19 3 3" xfId="27559" xr:uid="{B54FC615-E63A-4789-BBD4-292A9896C5A8}"/>
    <cellStyle name="Comma [0] 3 19 3 4" xfId="32977" xr:uid="{2DF289CF-DDA8-4255-B366-2C0E1A0F5897}"/>
    <cellStyle name="Comma [0] 3 19 3 5" xfId="38362" xr:uid="{52F48230-F86C-4ED1-A991-EDDC4EF57C86}"/>
    <cellStyle name="Comma [0] 3 19 3 6" xfId="43731" xr:uid="{BC338D2F-25B8-443B-BB54-B11502DEC809}"/>
    <cellStyle name="Comma [0] 3 19 3 7" xfId="49103" xr:uid="{E8A7A847-2A57-46C7-B0A5-52919D65ADC1}"/>
    <cellStyle name="Comma [0] 3 19 3 8" xfId="54483" xr:uid="{67B3980D-6358-41C9-BF62-87D5FEB845F4}"/>
    <cellStyle name="Comma [0] 3 19 3 9" xfId="16818" xr:uid="{19409BEC-989B-43B0-9B84-484EEBFEBC6B}"/>
    <cellStyle name="Comma [0] 3 2" xfId="28" xr:uid="{B6E2478C-B376-4362-B0FA-180E4A87754C}"/>
    <cellStyle name="Comma [0] 3 2 10" xfId="144" xr:uid="{DA8F5020-C62D-422D-8E57-48AB0AC8768A}"/>
    <cellStyle name="Comma [0] 3 2 10 10" xfId="145" xr:uid="{CA3570EA-D648-4D9C-9890-6E50C0C3D330}"/>
    <cellStyle name="Comma [0] 3 2 10 10 2" xfId="7650" xr:uid="{7F616D62-0D11-4286-A60A-01780EB6B947}"/>
    <cellStyle name="Comma [0] 3 2 10 10 2 10" xfId="52616" xr:uid="{5E785840-DC9B-4ED5-9323-99AD7C44A40A}"/>
    <cellStyle name="Comma [0] 3 2 10 10 2 11" xfId="13260" xr:uid="{5415627F-7CE0-4073-818F-7EDC7C91FDB1}"/>
    <cellStyle name="Comma [0] 3 2 10 10 2 12" xfId="59221" xr:uid="{320D48F3-6901-4409-9A54-19396222EB5F}"/>
    <cellStyle name="Comma [0] 3 2 10 10 2 2" xfId="11211" xr:uid="{E58D73BE-9398-4691-93AA-D51F797CCF8A}"/>
    <cellStyle name="Comma [0] 3 2 10 10 2 2 2" xfId="23877" xr:uid="{FB5D3417-2B24-4DE6-A711-7E55509EB697}"/>
    <cellStyle name="Comma [0] 3 2 10 10 2 2 3" xfId="29251" xr:uid="{595E1B8A-D190-4A48-A402-9A948FE82C12}"/>
    <cellStyle name="Comma [0] 3 2 10 10 2 2 4" xfId="34669" xr:uid="{901EE9FD-22FA-4F82-97F1-6F60DE463B7B}"/>
    <cellStyle name="Comma [0] 3 2 10 10 2 2 5" xfId="40054" xr:uid="{BADF2028-02DB-42F1-B1E2-C11A55E57531}"/>
    <cellStyle name="Comma [0] 3 2 10 10 2 2 6" xfId="45423" xr:uid="{EFD636DB-F59E-4580-A594-2CF3131CB393}"/>
    <cellStyle name="Comma [0] 3 2 10 10 2 2 7" xfId="50795" xr:uid="{B182D717-4824-4246-BFD6-CC6BC7C001E9}"/>
    <cellStyle name="Comma [0] 3 2 10 10 2 2 8" xfId="56175" xr:uid="{4C66C640-8F7E-4257-A5ED-D38802F6C83A}"/>
    <cellStyle name="Comma [0] 3 2 10 10 2 2 9" xfId="18511" xr:uid="{5AF0BBE0-AAC0-46E9-83D5-E6DC1080F730}"/>
    <cellStyle name="Comma [0] 3 2 10 10 2 3" xfId="14951" xr:uid="{F1A811CC-656E-42BB-B1AF-D64625991AB2}"/>
    <cellStyle name="Comma [0] 3 2 10 10 2 4" xfId="20318" xr:uid="{566B1314-2A9E-40DE-8D0E-704B3A1FB4DE}"/>
    <cellStyle name="Comma [0] 3 2 10 10 2 5" xfId="25692" xr:uid="{DC1CA273-2570-4F69-BE5F-24AEC1892A1B}"/>
    <cellStyle name="Comma [0] 3 2 10 10 2 6" xfId="31110" xr:uid="{617823C6-B1D8-473F-8969-0132D5A274F7}"/>
    <cellStyle name="Comma [0] 3 2 10 10 2 7" xfId="36495" xr:uid="{2217DB2B-EC7E-43B9-B694-5639C2CA11ED}"/>
    <cellStyle name="Comma [0] 3 2 10 10 2 8" xfId="41864" xr:uid="{7DD27282-8CC9-4194-A43E-92C0E1F7DCCE}"/>
    <cellStyle name="Comma [0] 3 2 10 10 2 9" xfId="47236" xr:uid="{D09A5731-3FB1-4BBE-A13A-633DFEDBD140}"/>
    <cellStyle name="Comma [0] 3 2 10 10 3" xfId="9521" xr:uid="{0667667E-4CB0-4745-8D80-F066BB366863}"/>
    <cellStyle name="Comma [0] 3 2 10 10 3 2" xfId="22188" xr:uid="{AB014D6F-3D5C-43AE-9158-4C933F9DB9E2}"/>
    <cellStyle name="Comma [0] 3 2 10 10 3 3" xfId="27562" xr:uid="{900BEF4E-378A-41FF-BE4A-B14EF7B95C53}"/>
    <cellStyle name="Comma [0] 3 2 10 10 3 4" xfId="32980" xr:uid="{0C932353-20CB-41D0-B891-C5991AA0C4D6}"/>
    <cellStyle name="Comma [0] 3 2 10 10 3 5" xfId="38365" xr:uid="{70FA8513-3E05-4E1E-962D-6B5D258F9380}"/>
    <cellStyle name="Comma [0] 3 2 10 10 3 6" xfId="43734" xr:uid="{0B799846-8FF7-458B-8309-E202276706DD}"/>
    <cellStyle name="Comma [0] 3 2 10 10 3 7" xfId="49106" xr:uid="{FD1AD976-17F2-4EC0-9F67-4E76501D1044}"/>
    <cellStyle name="Comma [0] 3 2 10 10 3 8" xfId="54486" xr:uid="{64784841-787B-42ED-8073-9C33F1300095}"/>
    <cellStyle name="Comma [0] 3 2 10 10 3 9" xfId="16821" xr:uid="{B834C4A3-B22E-4E2D-820F-ACF2C174E765}"/>
    <cellStyle name="Comma [0] 3 2 10 10 4" xfId="6570" xr:uid="{1CCF593A-0C01-4AB4-A904-45565D12980D}"/>
    <cellStyle name="Comma [0] 3 2 10 11" xfId="146" xr:uid="{6D3A16B8-2164-48C3-AB25-B31AF4181184}"/>
    <cellStyle name="Comma [0] 3 2 10 11 2" xfId="7651" xr:uid="{4E197628-875C-4032-8A92-CB38F4606ED0}"/>
    <cellStyle name="Comma [0] 3 2 10 11 2 10" xfId="52617" xr:uid="{D459103D-4898-484B-952C-0E1BDEBAE7DB}"/>
    <cellStyle name="Comma [0] 3 2 10 11 2 11" xfId="13261" xr:uid="{36382829-9525-48E7-82CD-BFE59622A331}"/>
    <cellStyle name="Comma [0] 3 2 10 11 2 12" xfId="59222" xr:uid="{3F0FEE42-ADCE-4CA8-BF5B-CBA7C2EE4478}"/>
    <cellStyle name="Comma [0] 3 2 10 11 2 2" xfId="11212" xr:uid="{DF71E2F5-40B4-4270-8D83-001F1020F7D8}"/>
    <cellStyle name="Comma [0] 3 2 10 11 2 2 2" xfId="23878" xr:uid="{F588CDEC-6A11-4A5F-AAFD-F52A39DFAE33}"/>
    <cellStyle name="Comma [0] 3 2 10 11 2 2 3" xfId="29252" xr:uid="{D5180401-D56C-4E2C-A7F7-6B65796C073B}"/>
    <cellStyle name="Comma [0] 3 2 10 11 2 2 4" xfId="34670" xr:uid="{367B2145-C864-4AB0-B0CE-D35A49E14002}"/>
    <cellStyle name="Comma [0] 3 2 10 11 2 2 5" xfId="40055" xr:uid="{804504BA-F716-48E0-A7CA-21D909336B28}"/>
    <cellStyle name="Comma [0] 3 2 10 11 2 2 6" xfId="45424" xr:uid="{B95700D6-0B77-46F2-AF63-07C20A7D57F8}"/>
    <cellStyle name="Comma [0] 3 2 10 11 2 2 7" xfId="50796" xr:uid="{6BE85621-451B-4C53-A913-99443704476D}"/>
    <cellStyle name="Comma [0] 3 2 10 11 2 2 8" xfId="56176" xr:uid="{D14EEC36-1275-493E-94D1-2F670FB5928B}"/>
    <cellStyle name="Comma [0] 3 2 10 11 2 2 9" xfId="18512" xr:uid="{72635CD8-EEF1-404E-9F27-9DBEC494B4CE}"/>
    <cellStyle name="Comma [0] 3 2 10 11 2 3" xfId="14952" xr:uid="{10851E0C-F211-438A-9BE1-BB2E422DBB6B}"/>
    <cellStyle name="Comma [0] 3 2 10 11 2 4" xfId="20319" xr:uid="{987C0D8E-0180-411D-A0EE-32E657D8C9C2}"/>
    <cellStyle name="Comma [0] 3 2 10 11 2 5" xfId="25693" xr:uid="{3DEACF28-07CC-49E3-8A05-E383DD0A7469}"/>
    <cellStyle name="Comma [0] 3 2 10 11 2 6" xfId="31111" xr:uid="{80E73090-AFBF-4914-B416-1A00D70FC5D1}"/>
    <cellStyle name="Comma [0] 3 2 10 11 2 7" xfId="36496" xr:uid="{5CF21B84-52F3-44D0-90F6-D7BA4AF06951}"/>
    <cellStyle name="Comma [0] 3 2 10 11 2 8" xfId="41865" xr:uid="{B69846F9-7C15-43B9-9A94-90164716A5B2}"/>
    <cellStyle name="Comma [0] 3 2 10 11 2 9" xfId="47237" xr:uid="{A3D3BBCE-72C6-4E20-8B22-310355A84BDB}"/>
    <cellStyle name="Comma [0] 3 2 10 11 3" xfId="9522" xr:uid="{8AEE4F51-4ED5-4917-87DB-842E05302C0F}"/>
    <cellStyle name="Comma [0] 3 2 10 11 3 2" xfId="22189" xr:uid="{42D0C6B6-6883-4ECB-918D-12E8FE49C607}"/>
    <cellStyle name="Comma [0] 3 2 10 11 3 3" xfId="27563" xr:uid="{B6E88EB8-9390-47FE-AD82-8E1F7AAF2BC9}"/>
    <cellStyle name="Comma [0] 3 2 10 11 3 4" xfId="32981" xr:uid="{18B9DCB4-9DBD-4226-8668-52A7AF0B9031}"/>
    <cellStyle name="Comma [0] 3 2 10 11 3 5" xfId="38366" xr:uid="{7FAE0099-9CCE-4E1C-A1D9-4B7E7362C1C2}"/>
    <cellStyle name="Comma [0] 3 2 10 11 3 6" xfId="43735" xr:uid="{685B9E7C-B047-4A41-AA5E-F7C323DD7487}"/>
    <cellStyle name="Comma [0] 3 2 10 11 3 7" xfId="49107" xr:uid="{25A471CB-C304-4271-B1D4-EDEE7045EFB6}"/>
    <cellStyle name="Comma [0] 3 2 10 11 3 8" xfId="54487" xr:uid="{98345326-8327-4B6E-B471-3A04408FF848}"/>
    <cellStyle name="Comma [0] 3 2 10 11 3 9" xfId="16822" xr:uid="{B427AB9B-22BA-4032-A912-A2A16859364F}"/>
    <cellStyle name="Comma [0] 3 2 10 11 4" xfId="6571" xr:uid="{3EBAE1B1-041E-4CCF-9CF6-36A9ED6EAE37}"/>
    <cellStyle name="Comma [0] 3 2 10 12" xfId="147" xr:uid="{28EEBF16-B697-48F3-AE09-84B6D1E5D448}"/>
    <cellStyle name="Comma [0] 3 2 10 12 2" xfId="7652" xr:uid="{C78C9ABA-F40D-467E-B0ED-7B5D9D6D0FB3}"/>
    <cellStyle name="Comma [0] 3 2 10 12 2 10" xfId="52618" xr:uid="{60765D8B-E162-4B34-83BC-A80B594CA669}"/>
    <cellStyle name="Comma [0] 3 2 10 12 2 11" xfId="13262" xr:uid="{BC28B236-89E8-4BA2-A972-1722EB28E721}"/>
    <cellStyle name="Comma [0] 3 2 10 12 2 12" xfId="59223" xr:uid="{B346FF54-C731-4E98-BB95-38ADAE85EA23}"/>
    <cellStyle name="Comma [0] 3 2 10 12 2 2" xfId="11213" xr:uid="{9C6CA522-6F4E-4739-8255-0EEF1800AFB3}"/>
    <cellStyle name="Comma [0] 3 2 10 12 2 2 2" xfId="23879" xr:uid="{F26E8F87-8CDB-4F91-BBB8-4F3738220EA0}"/>
    <cellStyle name="Comma [0] 3 2 10 12 2 2 3" xfId="29253" xr:uid="{10557C40-9DC6-4D46-9B21-52AA9F5D83DE}"/>
    <cellStyle name="Comma [0] 3 2 10 12 2 2 4" xfId="34671" xr:uid="{732A4458-396B-4BD7-B33E-6A62DAFDBD37}"/>
    <cellStyle name="Comma [0] 3 2 10 12 2 2 5" xfId="40056" xr:uid="{1BCC8FF4-DA07-4743-8CC1-5DDEB35F9442}"/>
    <cellStyle name="Comma [0] 3 2 10 12 2 2 6" xfId="45425" xr:uid="{536AE1DE-CF2C-4BFA-B7D3-A2D2B610815A}"/>
    <cellStyle name="Comma [0] 3 2 10 12 2 2 7" xfId="50797" xr:uid="{B53D0B81-7251-47A8-BED1-16DCE5A6F688}"/>
    <cellStyle name="Comma [0] 3 2 10 12 2 2 8" xfId="56177" xr:uid="{7DBA0BA9-3DA7-476F-AF99-A7169E40764F}"/>
    <cellStyle name="Comma [0] 3 2 10 12 2 2 9" xfId="18513" xr:uid="{CB5AE46E-2F19-4914-B6F7-3E04031C72C5}"/>
    <cellStyle name="Comma [0] 3 2 10 12 2 3" xfId="14953" xr:uid="{48DAC4A2-9E1A-4E80-9702-DB165652492C}"/>
    <cellStyle name="Comma [0] 3 2 10 12 2 4" xfId="20320" xr:uid="{E55D6AB8-0CE0-43A8-B5A5-8307FFF5EFAA}"/>
    <cellStyle name="Comma [0] 3 2 10 12 2 5" xfId="25694" xr:uid="{4BC83AD3-1D5E-400E-B9A1-4A1883E2C65C}"/>
    <cellStyle name="Comma [0] 3 2 10 12 2 6" xfId="31112" xr:uid="{6DD00387-4DE8-463D-A36C-71B2B8EAFDFB}"/>
    <cellStyle name="Comma [0] 3 2 10 12 2 7" xfId="36497" xr:uid="{85B051C8-2956-45B3-8476-FA3A7AA80297}"/>
    <cellStyle name="Comma [0] 3 2 10 12 2 8" xfId="41866" xr:uid="{AE8C1E44-83FC-4C75-9FD6-BDCAEBEBA0E9}"/>
    <cellStyle name="Comma [0] 3 2 10 12 2 9" xfId="47238" xr:uid="{CEADDBCF-615D-4529-B142-0987F3116DB6}"/>
    <cellStyle name="Comma [0] 3 2 10 12 3" xfId="9523" xr:uid="{05B761E5-BD0F-4EB8-905D-E400B04CE7EA}"/>
    <cellStyle name="Comma [0] 3 2 10 12 3 2" xfId="22190" xr:uid="{6DA29535-3101-42A6-9571-53B356D07C7A}"/>
    <cellStyle name="Comma [0] 3 2 10 12 3 3" xfId="27564" xr:uid="{94383EE9-A677-4F6F-AC76-709B4D5BA4DA}"/>
    <cellStyle name="Comma [0] 3 2 10 12 3 4" xfId="32982" xr:uid="{40900204-9EE0-451F-9816-699A8833B950}"/>
    <cellStyle name="Comma [0] 3 2 10 12 3 5" xfId="38367" xr:uid="{0D246540-2016-4E57-BBF4-FA3B0FEE46F0}"/>
    <cellStyle name="Comma [0] 3 2 10 12 3 6" xfId="43736" xr:uid="{97812463-479C-4210-AC76-00B2A173587C}"/>
    <cellStyle name="Comma [0] 3 2 10 12 3 7" xfId="49108" xr:uid="{5BBF8847-27E1-4A2D-BAA8-F724B134BE25}"/>
    <cellStyle name="Comma [0] 3 2 10 12 3 8" xfId="54488" xr:uid="{EAD3E6E8-726C-483A-A0B8-769496B476C0}"/>
    <cellStyle name="Comma [0] 3 2 10 12 3 9" xfId="16823" xr:uid="{C5D273AF-247D-4922-B5AE-70D1F1F85D3B}"/>
    <cellStyle name="Comma [0] 3 2 10 12 4" xfId="6572" xr:uid="{48914FD6-6911-495C-AD55-FE443FA70C2F}"/>
    <cellStyle name="Comma [0] 3 2 10 13" xfId="148" xr:uid="{BD09293D-EF62-4D66-9417-4D4550B9CF95}"/>
    <cellStyle name="Comma [0] 3 2 10 13 2" xfId="7653" xr:uid="{32BABDF4-A8DA-42B4-BCC8-EAD3383E9A6D}"/>
    <cellStyle name="Comma [0] 3 2 10 13 2 10" xfId="52619" xr:uid="{B878DE08-ECBF-4148-9BCA-2CA4B4098348}"/>
    <cellStyle name="Comma [0] 3 2 10 13 2 11" xfId="13263" xr:uid="{9043B30D-1314-4F36-82BE-C37C48B2627A}"/>
    <cellStyle name="Comma [0] 3 2 10 13 2 12" xfId="59224" xr:uid="{FD33D5F4-7A6E-449A-A995-8BD26421EE42}"/>
    <cellStyle name="Comma [0] 3 2 10 13 2 2" xfId="11214" xr:uid="{B7B37A7D-722F-4E12-96C1-ABA428F102FF}"/>
    <cellStyle name="Comma [0] 3 2 10 13 2 2 2" xfId="23880" xr:uid="{A1EDDDCC-8884-46D4-B3BD-A0ED9B4A87F5}"/>
    <cellStyle name="Comma [0] 3 2 10 13 2 2 3" xfId="29254" xr:uid="{B993AB57-138D-4D3D-B77F-99BD8F9A6684}"/>
    <cellStyle name="Comma [0] 3 2 10 13 2 2 4" xfId="34672" xr:uid="{3D7C9289-B6E2-4E45-B818-8CB89F06A769}"/>
    <cellStyle name="Comma [0] 3 2 10 13 2 2 5" xfId="40057" xr:uid="{5B565A58-32DF-4B05-A587-9E52A9ADF30C}"/>
    <cellStyle name="Comma [0] 3 2 10 13 2 2 6" xfId="45426" xr:uid="{572D11BB-86E9-43B6-9391-94429B5D4B2A}"/>
    <cellStyle name="Comma [0] 3 2 10 13 2 2 7" xfId="50798" xr:uid="{1BF9F158-F2BC-47BD-919F-AFEA6CDBF5F1}"/>
    <cellStyle name="Comma [0] 3 2 10 13 2 2 8" xfId="56178" xr:uid="{6BD75ACD-07C4-45D3-8064-FB1D2588E2F5}"/>
    <cellStyle name="Comma [0] 3 2 10 13 2 2 9" xfId="18514" xr:uid="{CAC3F70D-2A51-4E5D-838E-8145091BD26F}"/>
    <cellStyle name="Comma [0] 3 2 10 13 2 3" xfId="14954" xr:uid="{9527DBED-AA4A-4740-84B8-B1AFFE26DBF7}"/>
    <cellStyle name="Comma [0] 3 2 10 13 2 4" xfId="20321" xr:uid="{2465D4B6-C586-4A4F-BB58-EF33EF66BCAB}"/>
    <cellStyle name="Comma [0] 3 2 10 13 2 5" xfId="25695" xr:uid="{BEA90EAE-063E-4AEB-9002-FA77F54D3254}"/>
    <cellStyle name="Comma [0] 3 2 10 13 2 6" xfId="31113" xr:uid="{3920EE22-F340-42AA-A83B-0F4DFBDCFFEC}"/>
    <cellStyle name="Comma [0] 3 2 10 13 2 7" xfId="36498" xr:uid="{828A52DC-8BFC-4421-8097-2A8B3232FBB9}"/>
    <cellStyle name="Comma [0] 3 2 10 13 2 8" xfId="41867" xr:uid="{E47E7547-31D6-4F4F-BE6C-1FA2378E984C}"/>
    <cellStyle name="Comma [0] 3 2 10 13 2 9" xfId="47239" xr:uid="{BFBF2864-A0A9-4FFF-9727-7178FC82C4FA}"/>
    <cellStyle name="Comma [0] 3 2 10 13 3" xfId="9524" xr:uid="{14985A9A-7312-4601-810F-1BB86235C535}"/>
    <cellStyle name="Comma [0] 3 2 10 13 3 2" xfId="22191" xr:uid="{7E754CD9-82C2-4925-AC4B-C481205925A1}"/>
    <cellStyle name="Comma [0] 3 2 10 13 3 3" xfId="27565" xr:uid="{FB26E4D4-52D4-4D5E-8F77-E4C7BCF2878B}"/>
    <cellStyle name="Comma [0] 3 2 10 13 3 4" xfId="32983" xr:uid="{12CEE642-B3C5-4260-BC7A-C5B9948E62A1}"/>
    <cellStyle name="Comma [0] 3 2 10 13 3 5" xfId="38368" xr:uid="{2D01DF62-8A34-4E05-9795-6CEF0AEF0AB0}"/>
    <cellStyle name="Comma [0] 3 2 10 13 3 6" xfId="43737" xr:uid="{B50CDB38-DDFD-4B9F-B8A4-2A2F09541FB5}"/>
    <cellStyle name="Comma [0] 3 2 10 13 3 7" xfId="49109" xr:uid="{F98C2118-4889-4134-8C60-09ECAF52C1E6}"/>
    <cellStyle name="Comma [0] 3 2 10 13 3 8" xfId="54489" xr:uid="{79B279D3-4EEB-4A29-82E1-DAAC5B81CCCD}"/>
    <cellStyle name="Comma [0] 3 2 10 13 3 9" xfId="16824" xr:uid="{5D01890B-E351-43E9-B36D-A4BF2F844F99}"/>
    <cellStyle name="Comma [0] 3 2 10 13 4" xfId="6573" xr:uid="{4719B39E-4B39-4F89-8CB4-D66B40F2680F}"/>
    <cellStyle name="Comma [0] 3 2 10 14" xfId="5461" xr:uid="{0A34E9D4-737F-473D-8BA7-9B94AA8D1129}"/>
    <cellStyle name="Comma [0] 3 2 10 14 10" xfId="52615" xr:uid="{9C4FA6DB-B597-475C-8DBF-D15B00A9C6CF}"/>
    <cellStyle name="Comma [0] 3 2 10 14 11" xfId="13259" xr:uid="{805AC47C-FF23-4D5E-9D20-1202478EA77C}"/>
    <cellStyle name="Comma [0] 3 2 10 14 12" xfId="58139" xr:uid="{15216BE9-2920-4C81-A6E0-760743FC4362}"/>
    <cellStyle name="Comma [0] 3 2 10 14 13" xfId="7649" xr:uid="{88343B19-4C77-4C49-AC03-7488FD445970}"/>
    <cellStyle name="Comma [0] 3 2 10 14 2" xfId="11210" xr:uid="{535EE632-A08E-48A2-8794-FCDA3C5F0982}"/>
    <cellStyle name="Comma [0] 3 2 10 14 2 2" xfId="23876" xr:uid="{B87A5AD4-DC2D-401A-8CF1-951C9CBECEA2}"/>
    <cellStyle name="Comma [0] 3 2 10 14 2 3" xfId="29250" xr:uid="{05A065CF-64E0-4573-B1AB-0A30AC33EDDF}"/>
    <cellStyle name="Comma [0] 3 2 10 14 2 4" xfId="34668" xr:uid="{6FADE435-459E-457E-9CD3-66EF3074ED59}"/>
    <cellStyle name="Comma [0] 3 2 10 14 2 5" xfId="40053" xr:uid="{578D1241-3E78-4FC6-8746-4EB35D1F163C}"/>
    <cellStyle name="Comma [0] 3 2 10 14 2 6" xfId="45422" xr:uid="{754563F2-3E3D-4910-BC2C-58161DE182A6}"/>
    <cellStyle name="Comma [0] 3 2 10 14 2 7" xfId="50794" xr:uid="{5CB6CEF2-18AB-436A-B387-5DC400417607}"/>
    <cellStyle name="Comma [0] 3 2 10 14 2 8" xfId="56174" xr:uid="{BA230753-48D2-4CB1-9701-45B6D42C136E}"/>
    <cellStyle name="Comma [0] 3 2 10 14 2 9" xfId="18510" xr:uid="{1CCD20E0-4DF9-4196-9959-8DD00CAC505C}"/>
    <cellStyle name="Comma [0] 3 2 10 14 3" xfId="14950" xr:uid="{0CDFF79C-B552-4EFC-A0B7-66C9F1274CF0}"/>
    <cellStyle name="Comma [0] 3 2 10 14 4" xfId="20317" xr:uid="{DAEF7B7F-12BF-4354-9D0C-3BEA11F0CE80}"/>
    <cellStyle name="Comma [0] 3 2 10 14 5" xfId="25691" xr:uid="{0E8CE3E2-02AB-47D6-9BDD-029FFA45E85A}"/>
    <cellStyle name="Comma [0] 3 2 10 14 6" xfId="31109" xr:uid="{E040997C-E2F2-49A6-9C1E-6180346C577E}"/>
    <cellStyle name="Comma [0] 3 2 10 14 7" xfId="36494" xr:uid="{7B1F0FBA-D381-42AB-95E5-748F431ED1E0}"/>
    <cellStyle name="Comma [0] 3 2 10 14 8" xfId="41863" xr:uid="{BBF5BA15-FC3E-4B81-B675-9E4F50C1ED84}"/>
    <cellStyle name="Comma [0] 3 2 10 14 9" xfId="47235" xr:uid="{A1755F72-EC5E-4FFE-BD66-773FC56DD33A}"/>
    <cellStyle name="Comma [0] 3 2 10 15" xfId="9520" xr:uid="{4E44B4C2-4E5B-49A7-ADDE-99EDD72B6E1A}"/>
    <cellStyle name="Comma [0] 3 2 10 15 2" xfId="22187" xr:uid="{C3F7D177-F190-4F49-B459-23A72D4DA00B}"/>
    <cellStyle name="Comma [0] 3 2 10 15 3" xfId="27561" xr:uid="{F8E08E57-1920-4E8C-9B88-713E6DD5486B}"/>
    <cellStyle name="Comma [0] 3 2 10 15 4" xfId="32979" xr:uid="{8A269882-1D2B-4415-8D4B-C25E9EB3EF22}"/>
    <cellStyle name="Comma [0] 3 2 10 15 5" xfId="38364" xr:uid="{A395049D-1163-44CF-A108-B48935BD103F}"/>
    <cellStyle name="Comma [0] 3 2 10 15 6" xfId="43733" xr:uid="{93F75C76-5FBB-4835-BC22-D28B196069B2}"/>
    <cellStyle name="Comma [0] 3 2 10 15 7" xfId="49105" xr:uid="{F3438690-0C19-4914-A247-D9BE42369F05}"/>
    <cellStyle name="Comma [0] 3 2 10 15 8" xfId="54485" xr:uid="{9C63F309-D9DF-4CF7-A365-0D05526F2241}"/>
    <cellStyle name="Comma [0] 3 2 10 15 9" xfId="16820" xr:uid="{8BE0F536-260D-4839-9DB8-65719239BDA4}"/>
    <cellStyle name="Comma [0] 3 2 10 2" xfId="149" xr:uid="{F8D406AB-B93D-41F9-9B40-E9D8FF4CBCBD}"/>
    <cellStyle name="Comma [0] 3 2 10 2 10" xfId="150" xr:uid="{7E2E45B7-FF7A-4646-ACFD-7ECED7A4AE18}"/>
    <cellStyle name="Comma [0] 3 2 10 2 10 2" xfId="7655" xr:uid="{716F9D4B-B3E9-472B-9358-D951B5CB8D0D}"/>
    <cellStyle name="Comma [0] 3 2 10 2 10 2 10" xfId="52621" xr:uid="{F6DEBB34-C85E-4821-94DD-01AFE1817181}"/>
    <cellStyle name="Comma [0] 3 2 10 2 10 2 11" xfId="13265" xr:uid="{495AC9FF-BB34-4CA8-8F1D-7E88319163BA}"/>
    <cellStyle name="Comma [0] 3 2 10 2 10 2 12" xfId="59225" xr:uid="{79321D8C-A97A-4570-8C1E-1CB6C6351DCD}"/>
    <cellStyle name="Comma [0] 3 2 10 2 10 2 2" xfId="11216" xr:uid="{011E2E56-633D-46BE-965C-CCA12EB87D9D}"/>
    <cellStyle name="Comma [0] 3 2 10 2 10 2 2 2" xfId="23882" xr:uid="{85847A08-AB77-4B5E-8FBF-E7B0A8156EBC}"/>
    <cellStyle name="Comma [0] 3 2 10 2 10 2 2 3" xfId="29256" xr:uid="{2032352F-89FE-43DA-88CB-7B063B750FD6}"/>
    <cellStyle name="Comma [0] 3 2 10 2 10 2 2 4" xfId="34674" xr:uid="{AFE8AB0E-7742-45F7-9D2A-09FC7D62043C}"/>
    <cellStyle name="Comma [0] 3 2 10 2 10 2 2 5" xfId="40059" xr:uid="{44CA9395-B879-42E3-9A32-0D726D8F0E13}"/>
    <cellStyle name="Comma [0] 3 2 10 2 10 2 2 6" xfId="45428" xr:uid="{3A0F2462-95CD-4B4B-8E87-AAD3A5EC7F8B}"/>
    <cellStyle name="Comma [0] 3 2 10 2 10 2 2 7" xfId="50800" xr:uid="{B38AEF72-F1C6-4F2B-A51F-1D592D21408A}"/>
    <cellStyle name="Comma [0] 3 2 10 2 10 2 2 8" xfId="56180" xr:uid="{F1D917A0-C382-454D-AA2B-1A1B1584B467}"/>
    <cellStyle name="Comma [0] 3 2 10 2 10 2 2 9" xfId="18516" xr:uid="{5154BF95-6D79-4F6F-913A-16C6405EF3BD}"/>
    <cellStyle name="Comma [0] 3 2 10 2 10 2 3" xfId="14956" xr:uid="{43B2F346-E265-446C-B905-C933C5DADD1A}"/>
    <cellStyle name="Comma [0] 3 2 10 2 10 2 4" xfId="20323" xr:uid="{57DFDF85-3D9E-401D-ADDE-C608A44C273A}"/>
    <cellStyle name="Comma [0] 3 2 10 2 10 2 5" xfId="25697" xr:uid="{892B2FF4-2A0C-419A-BDDB-44EBA0FB8514}"/>
    <cellStyle name="Comma [0] 3 2 10 2 10 2 6" xfId="31115" xr:uid="{414F0443-8D27-4C0D-A0F4-711BF96F3FE0}"/>
    <cellStyle name="Comma [0] 3 2 10 2 10 2 7" xfId="36500" xr:uid="{1B6AE298-892E-4876-91BA-90C20324CB69}"/>
    <cellStyle name="Comma [0] 3 2 10 2 10 2 8" xfId="41869" xr:uid="{CAD31B9E-08A9-49DA-930A-2458AD5F818B}"/>
    <cellStyle name="Comma [0] 3 2 10 2 10 2 9" xfId="47241" xr:uid="{9FD2D873-1D1B-4BE4-BC4B-82E6C3A2C904}"/>
    <cellStyle name="Comma [0] 3 2 10 2 10 3" xfId="9526" xr:uid="{F7EBA517-84E6-4299-9546-DDC91861A63A}"/>
    <cellStyle name="Comma [0] 3 2 10 2 10 3 2" xfId="22193" xr:uid="{A782ADA9-BBF6-43B3-A58D-3AB02A1DE36E}"/>
    <cellStyle name="Comma [0] 3 2 10 2 10 3 3" xfId="27567" xr:uid="{8965F027-A636-407E-920E-13116A438AD8}"/>
    <cellStyle name="Comma [0] 3 2 10 2 10 3 4" xfId="32985" xr:uid="{CD7B849B-3C34-40A4-A43A-3BC9A6C6AA46}"/>
    <cellStyle name="Comma [0] 3 2 10 2 10 3 5" xfId="38370" xr:uid="{BA7C3E39-7E0C-4ED0-A676-C83D4748CAB1}"/>
    <cellStyle name="Comma [0] 3 2 10 2 10 3 6" xfId="43739" xr:uid="{C6E19239-7078-41B0-968F-626C77C6DFAE}"/>
    <cellStyle name="Comma [0] 3 2 10 2 10 3 7" xfId="49111" xr:uid="{099D21AD-29C6-4479-B4BC-79D4FE8DB922}"/>
    <cellStyle name="Comma [0] 3 2 10 2 10 3 8" xfId="54491" xr:uid="{7365B7F3-CBB4-47AF-BC72-BCC65FFD73F2}"/>
    <cellStyle name="Comma [0] 3 2 10 2 10 3 9" xfId="16826" xr:uid="{0ECD8EE3-498D-41E0-AB94-E1F7C9EC6CFC}"/>
    <cellStyle name="Comma [0] 3 2 10 2 10 4" xfId="6574" xr:uid="{E7087802-FB0A-4624-9AB2-748347342EE8}"/>
    <cellStyle name="Comma [0] 3 2 10 2 11" xfId="151" xr:uid="{A45836A5-0E8C-4026-A8D4-32BC8F03FB8E}"/>
    <cellStyle name="Comma [0] 3 2 10 2 11 2" xfId="7656" xr:uid="{1F831DE7-C99F-43D4-9E80-8CBA666F8CEC}"/>
    <cellStyle name="Comma [0] 3 2 10 2 11 2 10" xfId="52622" xr:uid="{DAEA5135-4EFB-4F8C-BC29-5FE179CE5822}"/>
    <cellStyle name="Comma [0] 3 2 10 2 11 2 11" xfId="13266" xr:uid="{D8776A3E-8ABA-47BF-AC43-F7BBBE907775}"/>
    <cellStyle name="Comma [0] 3 2 10 2 11 2 12" xfId="59226" xr:uid="{B602C436-81EA-4A3D-86A7-B1B4C86AEF66}"/>
    <cellStyle name="Comma [0] 3 2 10 2 11 2 2" xfId="11217" xr:uid="{CC8EB004-7F33-4750-8CF2-F33362EA1CC0}"/>
    <cellStyle name="Comma [0] 3 2 10 2 11 2 2 2" xfId="23883" xr:uid="{512ABFC5-CB26-4C78-9446-ECE7BA00FA28}"/>
    <cellStyle name="Comma [0] 3 2 10 2 11 2 2 3" xfId="29257" xr:uid="{67E6C234-E132-4436-AB59-956CFA04540F}"/>
    <cellStyle name="Comma [0] 3 2 10 2 11 2 2 4" xfId="34675" xr:uid="{88E92E06-2AD6-4EB8-9709-FB2351B1728F}"/>
    <cellStyle name="Comma [0] 3 2 10 2 11 2 2 5" xfId="40060" xr:uid="{3F9B49C6-DD45-4E11-9D95-9E23F676ACA9}"/>
    <cellStyle name="Comma [0] 3 2 10 2 11 2 2 6" xfId="45429" xr:uid="{017796AB-1317-47CB-B13B-3477DA01FBE2}"/>
    <cellStyle name="Comma [0] 3 2 10 2 11 2 2 7" xfId="50801" xr:uid="{58C32126-4C87-435A-B26A-7C554DABA799}"/>
    <cellStyle name="Comma [0] 3 2 10 2 11 2 2 8" xfId="56181" xr:uid="{A5384B65-BFC4-4772-9F68-1F66E664C831}"/>
    <cellStyle name="Comma [0] 3 2 10 2 11 2 2 9" xfId="18517" xr:uid="{0E673E1C-0D2F-47D1-89BC-9C991ADB97C5}"/>
    <cellStyle name="Comma [0] 3 2 10 2 11 2 3" xfId="14957" xr:uid="{204420A0-4E4E-4D5D-BF79-8399D4823843}"/>
    <cellStyle name="Comma [0] 3 2 10 2 11 2 4" xfId="20324" xr:uid="{BFBCC254-FC8C-40D7-8B1B-CB09AFB2232F}"/>
    <cellStyle name="Comma [0] 3 2 10 2 11 2 5" xfId="25698" xr:uid="{242570B6-2596-4ABF-8A2B-F0B68383B29F}"/>
    <cellStyle name="Comma [0] 3 2 10 2 11 2 6" xfId="31116" xr:uid="{4F8FA1FA-BEBC-4E7F-A2F4-9648CB0EF22B}"/>
    <cellStyle name="Comma [0] 3 2 10 2 11 2 7" xfId="36501" xr:uid="{B8AFC749-EE91-4527-8CDC-24F74FAD0721}"/>
    <cellStyle name="Comma [0] 3 2 10 2 11 2 8" xfId="41870" xr:uid="{8EFE4827-F314-4CC9-92B8-1BD5498DB136}"/>
    <cellStyle name="Comma [0] 3 2 10 2 11 2 9" xfId="47242" xr:uid="{39C6E7ED-3E3F-4B60-9C52-753B8483745D}"/>
    <cellStyle name="Comma [0] 3 2 10 2 11 3" xfId="9527" xr:uid="{F39DE7DA-DBE8-4C12-ABE8-03C40F55C60C}"/>
    <cellStyle name="Comma [0] 3 2 10 2 11 3 2" xfId="22194" xr:uid="{ECDBC96F-791F-4864-9102-CE0C3D740135}"/>
    <cellStyle name="Comma [0] 3 2 10 2 11 3 3" xfId="27568" xr:uid="{344557AB-0BB5-48A2-B735-C310FA33FC4B}"/>
    <cellStyle name="Comma [0] 3 2 10 2 11 3 4" xfId="32986" xr:uid="{A3B4118A-AAC5-44BB-AD55-644C2997D50D}"/>
    <cellStyle name="Comma [0] 3 2 10 2 11 3 5" xfId="38371" xr:uid="{A8003DA2-FF74-4D65-83FA-EB7EBB9F58CE}"/>
    <cellStyle name="Comma [0] 3 2 10 2 11 3 6" xfId="43740" xr:uid="{37EFDD5B-2516-4B70-816F-7234F740ABCF}"/>
    <cellStyle name="Comma [0] 3 2 10 2 11 3 7" xfId="49112" xr:uid="{5F5D2ED7-C95E-4DCB-84B3-B30CA62DBDA4}"/>
    <cellStyle name="Comma [0] 3 2 10 2 11 3 8" xfId="54492" xr:uid="{9BF3CFA9-17FD-48AE-B28E-5F4598CDEBF4}"/>
    <cellStyle name="Comma [0] 3 2 10 2 11 3 9" xfId="16827" xr:uid="{0D7FB0A5-07D2-4246-8661-14198178A2D9}"/>
    <cellStyle name="Comma [0] 3 2 10 2 11 4" xfId="6575" xr:uid="{CAA5F519-A56F-428D-B1B1-C61E410F5A99}"/>
    <cellStyle name="Comma [0] 3 2 10 2 12" xfId="152" xr:uid="{F295EC5A-D9B9-4ECC-B766-33CDA14BBB0C}"/>
    <cellStyle name="Comma [0] 3 2 10 2 12 2" xfId="7657" xr:uid="{17C8EC47-F578-47E4-8D0B-C1AEB68C5FF0}"/>
    <cellStyle name="Comma [0] 3 2 10 2 12 2 10" xfId="52623" xr:uid="{E4219108-EDE0-4D12-9B22-CF2EB6D2A6AD}"/>
    <cellStyle name="Comma [0] 3 2 10 2 12 2 11" xfId="13267" xr:uid="{CBB7D49C-6AE5-4E5E-BAC5-6D32DD8EF136}"/>
    <cellStyle name="Comma [0] 3 2 10 2 12 2 12" xfId="59227" xr:uid="{6CB7DAC3-5D61-4515-A9F8-9B084C1EF736}"/>
    <cellStyle name="Comma [0] 3 2 10 2 12 2 2" xfId="11218" xr:uid="{5A87227D-9587-463B-B601-D7153BBB48B4}"/>
    <cellStyle name="Comma [0] 3 2 10 2 12 2 2 2" xfId="23884" xr:uid="{7DD858D1-5E08-44E4-94C4-77FD5E391C6E}"/>
    <cellStyle name="Comma [0] 3 2 10 2 12 2 2 3" xfId="29258" xr:uid="{8A99F91F-1EA9-47EE-99F1-44ADDB95C815}"/>
    <cellStyle name="Comma [0] 3 2 10 2 12 2 2 4" xfId="34676" xr:uid="{2B104E50-56D9-45E4-A77D-2D91E9FE7351}"/>
    <cellStyle name="Comma [0] 3 2 10 2 12 2 2 5" xfId="40061" xr:uid="{7EC4C9BF-89EF-40B0-981F-EC95A98BDAB9}"/>
    <cellStyle name="Comma [0] 3 2 10 2 12 2 2 6" xfId="45430" xr:uid="{E4B180C7-5A48-409F-BAFF-A6375BE2A0B8}"/>
    <cellStyle name="Comma [0] 3 2 10 2 12 2 2 7" xfId="50802" xr:uid="{6F22351B-E627-4E72-AE3E-737407DFC1B2}"/>
    <cellStyle name="Comma [0] 3 2 10 2 12 2 2 8" xfId="56182" xr:uid="{BCAF8EE9-EDBA-406D-9A58-D15B709F91FE}"/>
    <cellStyle name="Comma [0] 3 2 10 2 12 2 2 9" xfId="18518" xr:uid="{0E36D109-1DBD-4493-AAC7-0D8F1CB931D2}"/>
    <cellStyle name="Comma [0] 3 2 10 2 12 2 3" xfId="14958" xr:uid="{28416FA1-ED8E-4E61-A98B-ECDE9DAFCA43}"/>
    <cellStyle name="Comma [0] 3 2 10 2 12 2 4" xfId="20325" xr:uid="{56830DFE-F6E6-4A66-8755-733BCB8133D8}"/>
    <cellStyle name="Comma [0] 3 2 10 2 12 2 5" xfId="25699" xr:uid="{7D383093-2E4A-46D5-B9E5-A6C2BE8FADBB}"/>
    <cellStyle name="Comma [0] 3 2 10 2 12 2 6" xfId="31117" xr:uid="{032A7AD7-831F-4A0C-AA58-E2709FA292A8}"/>
    <cellStyle name="Comma [0] 3 2 10 2 12 2 7" xfId="36502" xr:uid="{B34F705F-6287-42C4-BD18-CEBC1D0576DA}"/>
    <cellStyle name="Comma [0] 3 2 10 2 12 2 8" xfId="41871" xr:uid="{FD3B1CFE-1063-427E-800E-E449202659E6}"/>
    <cellStyle name="Comma [0] 3 2 10 2 12 2 9" xfId="47243" xr:uid="{365578EE-A45C-4A09-9357-636DEF16B9FB}"/>
    <cellStyle name="Comma [0] 3 2 10 2 12 3" xfId="9528" xr:uid="{56C0F040-29B6-478E-A530-8580D5A41995}"/>
    <cellStyle name="Comma [0] 3 2 10 2 12 3 2" xfId="22195" xr:uid="{0F692FD1-9F85-4CE4-A8FD-2C8E3036183E}"/>
    <cellStyle name="Comma [0] 3 2 10 2 12 3 3" xfId="27569" xr:uid="{E5D482D1-D72A-427B-8853-40535749348E}"/>
    <cellStyle name="Comma [0] 3 2 10 2 12 3 4" xfId="32987" xr:uid="{65F87EF9-F195-4AA8-B16A-EE7190C514FE}"/>
    <cellStyle name="Comma [0] 3 2 10 2 12 3 5" xfId="38372" xr:uid="{5531641F-526E-469A-A419-6BDF835BC025}"/>
    <cellStyle name="Comma [0] 3 2 10 2 12 3 6" xfId="43741" xr:uid="{56B1030B-3EE1-4661-BBB3-040B80361696}"/>
    <cellStyle name="Comma [0] 3 2 10 2 12 3 7" xfId="49113" xr:uid="{42A068CE-722E-420E-A318-24022FBC2491}"/>
    <cellStyle name="Comma [0] 3 2 10 2 12 3 8" xfId="54493" xr:uid="{AD4D1C2A-841D-4253-9F5A-4C6AC8227947}"/>
    <cellStyle name="Comma [0] 3 2 10 2 12 3 9" xfId="16828" xr:uid="{DA112C40-E361-46FC-8CBA-2BBACCC8470D}"/>
    <cellStyle name="Comma [0] 3 2 10 2 12 4" xfId="6576" xr:uid="{69AE0132-08C5-447C-B086-2F43B31439EE}"/>
    <cellStyle name="Comma [0] 3 2 10 2 13" xfId="5462" xr:uid="{CD207572-E77A-48D7-8C18-058AAF831549}"/>
    <cellStyle name="Comma [0] 3 2 10 2 13 10" xfId="52620" xr:uid="{5A7AB9F0-3B2A-44FE-AD27-C12AC76D229E}"/>
    <cellStyle name="Comma [0] 3 2 10 2 13 11" xfId="13264" xr:uid="{33E01E0F-7293-4FB7-BFBF-2D81BB533397}"/>
    <cellStyle name="Comma [0] 3 2 10 2 13 12" xfId="58140" xr:uid="{961AA96C-36B2-433C-BD2E-35FFC70CA304}"/>
    <cellStyle name="Comma [0] 3 2 10 2 13 13" xfId="7654" xr:uid="{7ABDFA40-0252-46FA-8227-177E3560965A}"/>
    <cellStyle name="Comma [0] 3 2 10 2 13 2" xfId="11215" xr:uid="{2A4B8EF3-AFA1-4343-84DE-2543DDF0181A}"/>
    <cellStyle name="Comma [0] 3 2 10 2 13 2 2" xfId="23881" xr:uid="{786393F4-C28E-482D-907F-01690BE1B8F6}"/>
    <cellStyle name="Comma [0] 3 2 10 2 13 2 3" xfId="29255" xr:uid="{41540A2A-6140-4384-9DF7-E09A4BE1F53E}"/>
    <cellStyle name="Comma [0] 3 2 10 2 13 2 4" xfId="34673" xr:uid="{E51A503D-72B0-40B8-936C-E86F30933B73}"/>
    <cellStyle name="Comma [0] 3 2 10 2 13 2 5" xfId="40058" xr:uid="{7C84C4D7-AEA9-4927-9EAD-7624BD903BE0}"/>
    <cellStyle name="Comma [0] 3 2 10 2 13 2 6" xfId="45427" xr:uid="{A1804007-931F-4E9F-B30F-B044B0771CE6}"/>
    <cellStyle name="Comma [0] 3 2 10 2 13 2 7" xfId="50799" xr:uid="{D245300D-2A37-450C-89B4-DD00B6935D5D}"/>
    <cellStyle name="Comma [0] 3 2 10 2 13 2 8" xfId="56179" xr:uid="{F67F613B-5842-45E3-BB00-F1FDA36A403B}"/>
    <cellStyle name="Comma [0] 3 2 10 2 13 2 9" xfId="18515" xr:uid="{9BF9E8A8-4BC0-4FF4-9FDF-C6A115C7D1CD}"/>
    <cellStyle name="Comma [0] 3 2 10 2 13 3" xfId="14955" xr:uid="{B374E667-2A8F-476D-9E86-8C87FA732BF8}"/>
    <cellStyle name="Comma [0] 3 2 10 2 13 4" xfId="20322" xr:uid="{C661A641-9B54-4412-A0FC-B0229DC640E0}"/>
    <cellStyle name="Comma [0] 3 2 10 2 13 5" xfId="25696" xr:uid="{A9890877-869E-4912-972F-03AF363C5E4A}"/>
    <cellStyle name="Comma [0] 3 2 10 2 13 6" xfId="31114" xr:uid="{C30303FE-2E4E-44F1-915C-C6F8CA041DCE}"/>
    <cellStyle name="Comma [0] 3 2 10 2 13 7" xfId="36499" xr:uid="{D9F6505A-6DF8-4F76-8869-151C1D59DD7E}"/>
    <cellStyle name="Comma [0] 3 2 10 2 13 8" xfId="41868" xr:uid="{EB9EA938-9E04-4A17-B8C1-C1AE5782A7EA}"/>
    <cellStyle name="Comma [0] 3 2 10 2 13 9" xfId="47240" xr:uid="{C869D1A6-A22F-4762-A9E9-EB1D83625A56}"/>
    <cellStyle name="Comma [0] 3 2 10 2 14" xfId="9525" xr:uid="{7C8AF089-7545-4054-88FC-4F05B7E8FDD8}"/>
    <cellStyle name="Comma [0] 3 2 10 2 14 2" xfId="22192" xr:uid="{315ACA0F-BBD1-4C80-8702-65E022CA5E7D}"/>
    <cellStyle name="Comma [0] 3 2 10 2 14 3" xfId="27566" xr:uid="{3FF5A4EB-821F-481A-9B1D-40C7EB390480}"/>
    <cellStyle name="Comma [0] 3 2 10 2 14 4" xfId="32984" xr:uid="{CC3355F9-5942-4099-921D-894499888EA8}"/>
    <cellStyle name="Comma [0] 3 2 10 2 14 5" xfId="38369" xr:uid="{5653FAF0-8376-4D23-9897-898409093C78}"/>
    <cellStyle name="Comma [0] 3 2 10 2 14 6" xfId="43738" xr:uid="{85AEC300-6E47-427E-9622-285FDD94D16D}"/>
    <cellStyle name="Comma [0] 3 2 10 2 14 7" xfId="49110" xr:uid="{6D7DFA20-52EB-4877-9D39-08B402E5DD42}"/>
    <cellStyle name="Comma [0] 3 2 10 2 14 8" xfId="54490" xr:uid="{A52C1F9D-17DE-4033-A236-32C2BF1D2247}"/>
    <cellStyle name="Comma [0] 3 2 10 2 14 9" xfId="16825" xr:uid="{9E660163-F707-4E98-BAB4-33C238A27A02}"/>
    <cellStyle name="Comma [0] 3 2 10 2 2" xfId="153" xr:uid="{2EC76DFB-BBAB-4340-98F3-44BFAE67D7EE}"/>
    <cellStyle name="Comma [0] 3 2 10 2 2 10" xfId="154" xr:uid="{707DADCF-C973-42FB-979E-6752E97A61FB}"/>
    <cellStyle name="Comma [0] 3 2 10 2 2 10 2" xfId="7659" xr:uid="{67FEAF23-CD5F-4EA3-A46B-31D749154208}"/>
    <cellStyle name="Comma [0] 3 2 10 2 2 10 2 10" xfId="52625" xr:uid="{7880FBF3-2920-41F5-81BA-562DB05CD2A8}"/>
    <cellStyle name="Comma [0] 3 2 10 2 2 10 2 11" xfId="13269" xr:uid="{AF6866FE-8236-4200-8284-75A76A63A9E0}"/>
    <cellStyle name="Comma [0] 3 2 10 2 2 10 2 12" xfId="59228" xr:uid="{432C695D-2FF4-4980-BC73-CA3ABCD82D3C}"/>
    <cellStyle name="Comma [0] 3 2 10 2 2 10 2 2" xfId="11220" xr:uid="{AB0F7B90-2559-4496-8FB3-8FC0FC702A0A}"/>
    <cellStyle name="Comma [0] 3 2 10 2 2 10 2 2 2" xfId="23886" xr:uid="{A9C774D2-B749-4008-B7F3-B7F047D3B163}"/>
    <cellStyle name="Comma [0] 3 2 10 2 2 10 2 2 3" xfId="29260" xr:uid="{A8772F7F-D967-4127-8B02-5AFFAB287BD0}"/>
    <cellStyle name="Comma [0] 3 2 10 2 2 10 2 2 4" xfId="34678" xr:uid="{EA91D550-E6B1-4519-B9D1-D1B1E021631B}"/>
    <cellStyle name="Comma [0] 3 2 10 2 2 10 2 2 5" xfId="40063" xr:uid="{893A2D45-7901-4425-9B7C-889459C67AA5}"/>
    <cellStyle name="Comma [0] 3 2 10 2 2 10 2 2 6" xfId="45432" xr:uid="{FCD0E0F3-D674-49EF-93A6-6D30FF8C7C59}"/>
    <cellStyle name="Comma [0] 3 2 10 2 2 10 2 2 7" xfId="50804" xr:uid="{E39597C0-E142-4429-9FA5-75E0CBA011A7}"/>
    <cellStyle name="Comma [0] 3 2 10 2 2 10 2 2 8" xfId="56184" xr:uid="{5486029A-3B5B-48ED-8C29-B52E57A2BE39}"/>
    <cellStyle name="Comma [0] 3 2 10 2 2 10 2 2 9" xfId="18520" xr:uid="{E1228D4E-73CB-4700-9FE6-2DE4F1E3D0F9}"/>
    <cellStyle name="Comma [0] 3 2 10 2 2 10 2 3" xfId="14960" xr:uid="{75A2A63F-82FC-41AD-83B2-3298020367D6}"/>
    <cellStyle name="Comma [0] 3 2 10 2 2 10 2 4" xfId="20327" xr:uid="{2C4DEE00-6AE6-492C-9B70-EF983AFE6CDE}"/>
    <cellStyle name="Comma [0] 3 2 10 2 2 10 2 5" xfId="25701" xr:uid="{3A16257B-BB3A-4DEE-99DA-C354B1E24583}"/>
    <cellStyle name="Comma [0] 3 2 10 2 2 10 2 6" xfId="31119" xr:uid="{C655DFF0-E9F9-407E-AFBB-A77E24297692}"/>
    <cellStyle name="Comma [0] 3 2 10 2 2 10 2 7" xfId="36504" xr:uid="{3CA5E491-7CDD-4DB1-9209-E8845044D69E}"/>
    <cellStyle name="Comma [0] 3 2 10 2 2 10 2 8" xfId="41873" xr:uid="{E9594531-9F41-4998-B104-D950D1F36A21}"/>
    <cellStyle name="Comma [0] 3 2 10 2 2 10 2 9" xfId="47245" xr:uid="{D807D506-5C47-4202-ACA8-F6509A2E4DF0}"/>
    <cellStyle name="Comma [0] 3 2 10 2 2 10 3" xfId="9530" xr:uid="{B0AF3974-4980-45DB-8FC9-F1754F1AEB2A}"/>
    <cellStyle name="Comma [0] 3 2 10 2 2 10 3 2" xfId="22197" xr:uid="{74B74B9A-FAEB-4600-B836-FA7F58DC51E6}"/>
    <cellStyle name="Comma [0] 3 2 10 2 2 10 3 3" xfId="27571" xr:uid="{4AFD85C4-9045-4C99-959E-852D88550FF5}"/>
    <cellStyle name="Comma [0] 3 2 10 2 2 10 3 4" xfId="32989" xr:uid="{10F79972-CCA0-4CFF-BED5-5FF386D5A09B}"/>
    <cellStyle name="Comma [0] 3 2 10 2 2 10 3 5" xfId="38374" xr:uid="{43DD33B5-7BD3-4A57-AD2B-0AE21BD5E7FD}"/>
    <cellStyle name="Comma [0] 3 2 10 2 2 10 3 6" xfId="43743" xr:uid="{EE03F9A1-2BEB-43CB-B0C7-22C516A7230B}"/>
    <cellStyle name="Comma [0] 3 2 10 2 2 10 3 7" xfId="49115" xr:uid="{D54EC624-2897-4A00-B34A-0AC793562412}"/>
    <cellStyle name="Comma [0] 3 2 10 2 2 10 3 8" xfId="54495" xr:uid="{C5ECFF7B-6930-4208-A4CE-FAFBB7CB13C0}"/>
    <cellStyle name="Comma [0] 3 2 10 2 2 10 3 9" xfId="16830" xr:uid="{44EDB383-F172-477C-8256-30478E49EBB9}"/>
    <cellStyle name="Comma [0] 3 2 10 2 2 10 4" xfId="6577" xr:uid="{DE5F6FD9-AD05-4FE4-A738-96D593E6A6E1}"/>
    <cellStyle name="Comma [0] 3 2 10 2 2 11" xfId="5463" xr:uid="{95EE89D7-675D-4824-8770-65B18FE700E5}"/>
    <cellStyle name="Comma [0] 3 2 10 2 2 11 10" xfId="52624" xr:uid="{A78CC306-80B3-4BF2-8635-A0A375B0DBAC}"/>
    <cellStyle name="Comma [0] 3 2 10 2 2 11 11" xfId="13268" xr:uid="{FFAE96A1-0AFE-4670-83E7-6CAF47801C96}"/>
    <cellStyle name="Comma [0] 3 2 10 2 2 11 12" xfId="58141" xr:uid="{C6D5B693-22C2-404C-98EA-364F804D11E8}"/>
    <cellStyle name="Comma [0] 3 2 10 2 2 11 13" xfId="7658" xr:uid="{233886D8-359B-4C6B-9D58-AE06102BB024}"/>
    <cellStyle name="Comma [0] 3 2 10 2 2 11 2" xfId="11219" xr:uid="{A6FDD8AC-2A8B-4FD9-89ED-EDCFED723656}"/>
    <cellStyle name="Comma [0] 3 2 10 2 2 11 2 2" xfId="23885" xr:uid="{54484FC8-E9BB-4317-8B26-01F7B6C3DC47}"/>
    <cellStyle name="Comma [0] 3 2 10 2 2 11 2 3" xfId="29259" xr:uid="{38AF5486-854C-4E4F-88EE-55ACF76BCD7C}"/>
    <cellStyle name="Comma [0] 3 2 10 2 2 11 2 4" xfId="34677" xr:uid="{04B15B8C-9C22-45CF-AF5C-E6923128656B}"/>
    <cellStyle name="Comma [0] 3 2 10 2 2 11 2 5" xfId="40062" xr:uid="{ADF61437-C314-4FB8-8ACE-5A6BA9A0564A}"/>
    <cellStyle name="Comma [0] 3 2 10 2 2 11 2 6" xfId="45431" xr:uid="{3ADE730E-12FD-4F45-B669-5AEE61CA83C5}"/>
    <cellStyle name="Comma [0] 3 2 10 2 2 11 2 7" xfId="50803" xr:uid="{C6E20F3F-ABBA-42FA-9513-9DE09EF38E4B}"/>
    <cellStyle name="Comma [0] 3 2 10 2 2 11 2 8" xfId="56183" xr:uid="{230FC79B-ACB0-4804-81D9-BF7DECBF66B9}"/>
    <cellStyle name="Comma [0] 3 2 10 2 2 11 2 9" xfId="18519" xr:uid="{2ACC9858-6C86-4380-88AE-399A02981F85}"/>
    <cellStyle name="Comma [0] 3 2 10 2 2 11 3" xfId="14959" xr:uid="{78995334-7C05-4CF1-BE25-D3F0D9AC51AF}"/>
    <cellStyle name="Comma [0] 3 2 10 2 2 11 4" xfId="20326" xr:uid="{573CB714-EE56-4CAA-A505-B7667503E387}"/>
    <cellStyle name="Comma [0] 3 2 10 2 2 11 5" xfId="25700" xr:uid="{B412BF9E-2968-4657-BA9A-0BD8B140FC0A}"/>
    <cellStyle name="Comma [0] 3 2 10 2 2 11 6" xfId="31118" xr:uid="{584F0E0D-D011-42FB-92A9-942AC223EB2C}"/>
    <cellStyle name="Comma [0] 3 2 10 2 2 11 7" xfId="36503" xr:uid="{B3ADA7B3-9F68-4EB2-B4D9-6D776E141672}"/>
    <cellStyle name="Comma [0] 3 2 10 2 2 11 8" xfId="41872" xr:uid="{5AB0F628-BF0A-4415-8773-9DC2E1DA583E}"/>
    <cellStyle name="Comma [0] 3 2 10 2 2 11 9" xfId="47244" xr:uid="{514FBD81-6D43-4F2E-8FCB-86F8F864F3DD}"/>
    <cellStyle name="Comma [0] 3 2 10 2 2 12" xfId="9529" xr:uid="{879602E8-AA6E-407B-A457-9A393E277F18}"/>
    <cellStyle name="Comma [0] 3 2 10 2 2 12 2" xfId="22196" xr:uid="{A2AA970C-1029-418D-9AEF-DEF1182989E8}"/>
    <cellStyle name="Comma [0] 3 2 10 2 2 12 3" xfId="27570" xr:uid="{9EAD3BC8-F19A-4E50-B58D-B4668D5A38F3}"/>
    <cellStyle name="Comma [0] 3 2 10 2 2 12 4" xfId="32988" xr:uid="{7316287D-342D-454B-94E7-9B71B369A998}"/>
    <cellStyle name="Comma [0] 3 2 10 2 2 12 5" xfId="38373" xr:uid="{A1FA4160-0AE8-4EF7-8D17-D17A33DC082B}"/>
    <cellStyle name="Comma [0] 3 2 10 2 2 12 6" xfId="43742" xr:uid="{F0FD9427-F855-43E8-98A4-FFF245F58C61}"/>
    <cellStyle name="Comma [0] 3 2 10 2 2 12 7" xfId="49114" xr:uid="{7ADA341A-814D-4C86-B571-FF0ACE5CE4C9}"/>
    <cellStyle name="Comma [0] 3 2 10 2 2 12 8" xfId="54494" xr:uid="{8299CEFA-C60E-4D36-B43E-33F1290B6E11}"/>
    <cellStyle name="Comma [0] 3 2 10 2 2 12 9" xfId="16829" xr:uid="{D98DD487-3D99-4657-BAAA-B6E4F9C70D96}"/>
    <cellStyle name="Comma [0] 3 2 10 2 2 2" xfId="155" xr:uid="{90453C1E-68C3-4C3E-B703-D96D04A6738C}"/>
    <cellStyle name="Comma [0] 3 2 10 2 2 2 2" xfId="3743" xr:uid="{962257EB-9046-42FB-BE23-A295511EBFC3}"/>
    <cellStyle name="Comma [0] 3 2 10 2 2 2 2 10" xfId="52626" xr:uid="{E9079CB6-B1DB-4E3F-9E24-DCE6747C5131}"/>
    <cellStyle name="Comma [0] 3 2 10 2 2 2 2 11" xfId="7660" xr:uid="{900B0F56-38F5-49D5-BE8A-8B4BCA7884A1}"/>
    <cellStyle name="Comma [0] 3 2 10 2 2 2 2 2" xfId="5465" xr:uid="{952759EE-70AB-4AB3-992F-5715FE81D5C7}"/>
    <cellStyle name="Comma [0] 3 2 10 2 2 2 2 2 10" xfId="58143" xr:uid="{4F10DD7C-5857-487E-944B-FC122AFDBD14}"/>
    <cellStyle name="Comma [0] 3 2 10 2 2 2 2 2 11" xfId="11221" xr:uid="{5950EC77-1816-4CB6-9799-8300C5F4BAEC}"/>
    <cellStyle name="Comma [0] 3 2 10 2 2 2 2 2 2" xfId="23887" xr:uid="{C2EFA6C3-1AD6-45AD-A2CA-7E26544B80A7}"/>
    <cellStyle name="Comma [0] 3 2 10 2 2 2 2 2 3" xfId="29261" xr:uid="{6F1588A1-C17C-4AD5-A14F-B46B8F9D7C65}"/>
    <cellStyle name="Comma [0] 3 2 10 2 2 2 2 2 4" xfId="34679" xr:uid="{D162EF1E-76EC-4F91-BCB7-4AD68B00EBDF}"/>
    <cellStyle name="Comma [0] 3 2 10 2 2 2 2 2 5" xfId="40064" xr:uid="{633A64D0-9EB6-4BB2-AD55-CE10C3958701}"/>
    <cellStyle name="Comma [0] 3 2 10 2 2 2 2 2 6" xfId="45433" xr:uid="{9531156F-0006-46CD-A989-69191915EC60}"/>
    <cellStyle name="Comma [0] 3 2 10 2 2 2 2 2 7" xfId="50805" xr:uid="{28F759F8-BD11-4AF1-A0B9-D970403DCEE4}"/>
    <cellStyle name="Comma [0] 3 2 10 2 2 2 2 2 8" xfId="56185" xr:uid="{25935D6B-B12D-47B6-AA42-1A8C4385B362}"/>
    <cellStyle name="Comma [0] 3 2 10 2 2 2 2 2 9" xfId="18521" xr:uid="{5D3EA49F-6C8A-4C66-B3DB-D982603FFCCF}"/>
    <cellStyle name="Comma [0] 3 2 10 2 2 2 2 3" xfId="14961" xr:uid="{4C6AD273-6EA2-4A31-9D7C-A28E01FB7AFF}"/>
    <cellStyle name="Comma [0] 3 2 10 2 2 2 2 4" xfId="20328" xr:uid="{0C1452EB-EEAA-4A71-809C-D814F2AA0FE4}"/>
    <cellStyle name="Comma [0] 3 2 10 2 2 2 2 5" xfId="25702" xr:uid="{8F1A715D-4717-4957-B3A0-3BBB854DA8FC}"/>
    <cellStyle name="Comma [0] 3 2 10 2 2 2 2 6" xfId="31120" xr:uid="{89ABF093-64AF-4FA3-922E-E3E8942E461C}"/>
    <cellStyle name="Comma [0] 3 2 10 2 2 2 2 7" xfId="36505" xr:uid="{DA8E81E5-D05F-465C-8E84-406F9E08C945}"/>
    <cellStyle name="Comma [0] 3 2 10 2 2 2 2 8" xfId="41874" xr:uid="{640D24A3-4722-4E31-8124-14D32D420A76}"/>
    <cellStyle name="Comma [0] 3 2 10 2 2 2 2 9" xfId="47246" xr:uid="{2847BE09-3DAE-41A2-8189-106CF136B0BE}"/>
    <cellStyle name="Comma [0] 3 2 10 2 2 2 3" xfId="5464" xr:uid="{E4A68C03-FC3E-466C-8630-BADBC9502ED3}"/>
    <cellStyle name="Comma [0] 3 2 10 2 2 2 3 10" xfId="13270" xr:uid="{575F91F3-90E1-42A0-B463-209903803270}"/>
    <cellStyle name="Comma [0] 3 2 10 2 2 2 3 11" xfId="58142" xr:uid="{1020E24C-116F-4887-8F54-3BC6E99C297F}"/>
    <cellStyle name="Comma [0] 3 2 10 2 2 2 3 12" xfId="9531" xr:uid="{BD085149-9C07-4EC9-BE99-EAE749AFBF2B}"/>
    <cellStyle name="Comma [0] 3 2 10 2 2 2 3 2" xfId="16831" xr:uid="{4ABFBCFE-9CC4-4CE8-9B31-328422C98153}"/>
    <cellStyle name="Comma [0] 3 2 10 2 2 2 3 3" xfId="22198" xr:uid="{E6F23872-655F-4FDA-AD4F-31D8A002A0B5}"/>
    <cellStyle name="Comma [0] 3 2 10 2 2 2 3 4" xfId="27572" xr:uid="{09C912A4-0500-4868-A295-3B08CCAA4A2F}"/>
    <cellStyle name="Comma [0] 3 2 10 2 2 2 3 5" xfId="32990" xr:uid="{A4DF458D-F2B6-460F-B31C-3BE3E3321280}"/>
    <cellStyle name="Comma [0] 3 2 10 2 2 2 3 6" xfId="38375" xr:uid="{0B262383-1108-485D-AF78-5A3FDD767522}"/>
    <cellStyle name="Comma [0] 3 2 10 2 2 2 3 7" xfId="43744" xr:uid="{B5CAE99A-9F07-4D7D-B943-6FA9C38C868A}"/>
    <cellStyle name="Comma [0] 3 2 10 2 2 2 3 8" xfId="49116" xr:uid="{27713E33-B797-4EAA-B22E-B18AD07C1FE0}"/>
    <cellStyle name="Comma [0] 3 2 10 2 2 2 3 9" xfId="54496" xr:uid="{7EFEC9EE-CBED-4F47-B30C-79651A871AE9}"/>
    <cellStyle name="Comma [0] 3 2 10 2 2 3" xfId="156" xr:uid="{D3DF2373-75DB-4A32-99AD-17AE6506DF7A}"/>
    <cellStyle name="Comma [0] 3 2 10 2 2 3 2" xfId="5466" xr:uid="{30D1BED7-F3EF-4BCD-A301-839EA3F50867}"/>
    <cellStyle name="Comma [0] 3 2 10 2 2 3 2 10" xfId="52627" xr:uid="{DC9363EA-BFFE-4487-895C-98492D02C0B1}"/>
    <cellStyle name="Comma [0] 3 2 10 2 2 3 2 11" xfId="13271" xr:uid="{EAC050F1-B395-473D-A97D-4455C7927A47}"/>
    <cellStyle name="Comma [0] 3 2 10 2 2 3 2 12" xfId="58144" xr:uid="{C280B3A6-368A-4E7F-A508-D5F8528EA157}"/>
    <cellStyle name="Comma [0] 3 2 10 2 2 3 2 13" xfId="7661" xr:uid="{FA5E0847-1533-4A6F-8AC4-3D132DBAE54E}"/>
    <cellStyle name="Comma [0] 3 2 10 2 2 3 2 2" xfId="11222" xr:uid="{E16B42AC-9A8D-4AFF-8383-200C85D71C1C}"/>
    <cellStyle name="Comma [0] 3 2 10 2 2 3 2 2 2" xfId="23888" xr:uid="{29C03A1A-DEE7-4C7C-AC29-AF9CEDF4655E}"/>
    <cellStyle name="Comma [0] 3 2 10 2 2 3 2 2 3" xfId="29262" xr:uid="{38F5C0FA-ADED-4034-AFD0-9ED7CA7FC7DF}"/>
    <cellStyle name="Comma [0] 3 2 10 2 2 3 2 2 4" xfId="34680" xr:uid="{BC353D48-38B4-4273-9349-2778BB352280}"/>
    <cellStyle name="Comma [0] 3 2 10 2 2 3 2 2 5" xfId="40065" xr:uid="{333DBD61-52EB-4E37-8891-86DB84D02D4A}"/>
    <cellStyle name="Comma [0] 3 2 10 2 2 3 2 2 6" xfId="45434" xr:uid="{4D6241C1-22AA-41C4-A79A-0BF1694C36A3}"/>
    <cellStyle name="Comma [0] 3 2 10 2 2 3 2 2 7" xfId="50806" xr:uid="{3E350626-EF35-432A-A165-0F875A4744F6}"/>
    <cellStyle name="Comma [0] 3 2 10 2 2 3 2 2 8" xfId="56186" xr:uid="{54904329-D2B2-4640-A7C8-E5D3B7D52B7F}"/>
    <cellStyle name="Comma [0] 3 2 10 2 2 3 2 2 9" xfId="18522" xr:uid="{BC80EC53-30E3-4FE4-A1C1-20D57FC84428}"/>
    <cellStyle name="Comma [0] 3 2 10 2 2 3 2 3" xfId="14962" xr:uid="{DA80D0BA-47B3-42B9-9106-A08707299096}"/>
    <cellStyle name="Comma [0] 3 2 10 2 2 3 2 4" xfId="20329" xr:uid="{3E93B496-AFB8-4F29-860D-30312BCBD1CB}"/>
    <cellStyle name="Comma [0] 3 2 10 2 2 3 2 5" xfId="25703" xr:uid="{7E8C88E6-64C5-4389-B24F-4F2C7428CBD4}"/>
    <cellStyle name="Comma [0] 3 2 10 2 2 3 2 6" xfId="31121" xr:uid="{59B20F5C-02FB-4030-930C-59835D02668E}"/>
    <cellStyle name="Comma [0] 3 2 10 2 2 3 2 7" xfId="36506" xr:uid="{97EBDA06-9616-4560-A4DF-C168C7771B25}"/>
    <cellStyle name="Comma [0] 3 2 10 2 2 3 2 8" xfId="41875" xr:uid="{88F025A1-3CB5-48D0-AD9A-9A3C103B8193}"/>
    <cellStyle name="Comma [0] 3 2 10 2 2 3 2 9" xfId="47247" xr:uid="{B27DDEAB-1690-4A48-8936-BE632FC5061C}"/>
    <cellStyle name="Comma [0] 3 2 10 2 2 3 3" xfId="9532" xr:uid="{3B4711CF-13D6-47E9-B388-2DB40F667C22}"/>
    <cellStyle name="Comma [0] 3 2 10 2 2 3 3 2" xfId="22199" xr:uid="{5D2141E4-E0F9-4D1A-A62D-2990FE050568}"/>
    <cellStyle name="Comma [0] 3 2 10 2 2 3 3 3" xfId="27573" xr:uid="{09324585-F170-4B9E-ADF2-0881501265B6}"/>
    <cellStyle name="Comma [0] 3 2 10 2 2 3 3 4" xfId="32991" xr:uid="{C0F6EC7C-F164-4FB2-A29D-0D8368EB0E96}"/>
    <cellStyle name="Comma [0] 3 2 10 2 2 3 3 5" xfId="38376" xr:uid="{38297FCB-9897-41B5-847D-FF75D9258D6B}"/>
    <cellStyle name="Comma [0] 3 2 10 2 2 3 3 6" xfId="43745" xr:uid="{CD1ACAE3-0449-423D-A92E-BD68D50205B7}"/>
    <cellStyle name="Comma [0] 3 2 10 2 2 3 3 7" xfId="49117" xr:uid="{6CA16526-8B08-4D0B-8317-7198AF17FC44}"/>
    <cellStyle name="Comma [0] 3 2 10 2 2 3 3 8" xfId="54497" xr:uid="{CB6447A7-BA32-46D8-BCE9-E6B0F7610FBB}"/>
    <cellStyle name="Comma [0] 3 2 10 2 2 3 3 9" xfId="16832" xr:uid="{ABC28A7E-2164-40E7-8D62-D3E785B62417}"/>
    <cellStyle name="Comma [0] 3 2 10 2 2 4" xfId="157" xr:uid="{37128E38-F7AA-4CA2-AB29-20FB955D1637}"/>
    <cellStyle name="Comma [0] 3 2 10 2 2 4 2" xfId="7662" xr:uid="{E36195D9-C8B8-48F3-87D7-73648985419A}"/>
    <cellStyle name="Comma [0] 3 2 10 2 2 4 2 10" xfId="52628" xr:uid="{72FB0D0E-943B-42DA-8D36-83FD44D19B3D}"/>
    <cellStyle name="Comma [0] 3 2 10 2 2 4 2 11" xfId="13272" xr:uid="{A30D93AF-1E49-466D-B32C-DBBED8B883B0}"/>
    <cellStyle name="Comma [0] 3 2 10 2 2 4 2 12" xfId="59229" xr:uid="{D27CEBA3-6DFB-40E5-A4F9-EDADC7201EBF}"/>
    <cellStyle name="Comma [0] 3 2 10 2 2 4 2 2" xfId="11223" xr:uid="{53530A5D-EE37-45F1-A347-0A21DDEDA4EE}"/>
    <cellStyle name="Comma [0] 3 2 10 2 2 4 2 2 2" xfId="23889" xr:uid="{EE0353F3-2055-48A3-B92D-F5A8EA21B0DE}"/>
    <cellStyle name="Comma [0] 3 2 10 2 2 4 2 2 3" xfId="29263" xr:uid="{946E84D0-F14A-4497-BFF2-FDFFBE4A0C51}"/>
    <cellStyle name="Comma [0] 3 2 10 2 2 4 2 2 4" xfId="34681" xr:uid="{640EF329-10F0-4143-A768-5C6993C795A9}"/>
    <cellStyle name="Comma [0] 3 2 10 2 2 4 2 2 5" xfId="40066" xr:uid="{0E4ABEFF-4967-4EB5-9DD3-8D6C1B3D6513}"/>
    <cellStyle name="Comma [0] 3 2 10 2 2 4 2 2 6" xfId="45435" xr:uid="{4DC60337-4ACA-405F-AA66-2119B6B0DE48}"/>
    <cellStyle name="Comma [0] 3 2 10 2 2 4 2 2 7" xfId="50807" xr:uid="{805187FE-CDB3-4EF3-ABCF-DC1854D31012}"/>
    <cellStyle name="Comma [0] 3 2 10 2 2 4 2 2 8" xfId="56187" xr:uid="{B3171900-A41A-4EF9-8C14-0DDD3994E4E4}"/>
    <cellStyle name="Comma [0] 3 2 10 2 2 4 2 2 9" xfId="18523" xr:uid="{2EA8AC95-B6E5-4ECC-9B34-F6C5F2A0EE7D}"/>
    <cellStyle name="Comma [0] 3 2 10 2 2 4 2 3" xfId="14963" xr:uid="{265F5F8F-8484-47B1-9CB0-168572E6E0D7}"/>
    <cellStyle name="Comma [0] 3 2 10 2 2 4 2 4" xfId="20330" xr:uid="{564FD16D-E23C-4044-B0A9-2A6C310240F8}"/>
    <cellStyle name="Comma [0] 3 2 10 2 2 4 2 5" xfId="25704" xr:uid="{742E0398-E3C4-4B24-82AC-52E628439067}"/>
    <cellStyle name="Comma [0] 3 2 10 2 2 4 2 6" xfId="31122" xr:uid="{C8485608-43A5-4833-BA5F-AEE4C4A16919}"/>
    <cellStyle name="Comma [0] 3 2 10 2 2 4 2 7" xfId="36507" xr:uid="{AA6C92C1-4C7E-487D-A5E7-69EE7E430EAD}"/>
    <cellStyle name="Comma [0] 3 2 10 2 2 4 2 8" xfId="41876" xr:uid="{2B459330-E6AA-4084-A5FC-958F6F2AA77A}"/>
    <cellStyle name="Comma [0] 3 2 10 2 2 4 2 9" xfId="47248" xr:uid="{F81127F4-F1F6-4C8C-B519-4B6A595C616D}"/>
    <cellStyle name="Comma [0] 3 2 10 2 2 4 3" xfId="9533" xr:uid="{2FB8E481-8501-4CA7-84DB-027992621D56}"/>
    <cellStyle name="Comma [0] 3 2 10 2 2 4 3 2" xfId="22200" xr:uid="{5DBE0242-3F3C-462A-9878-85F5E6E2E57E}"/>
    <cellStyle name="Comma [0] 3 2 10 2 2 4 3 3" xfId="27574" xr:uid="{A33EE25C-7F47-4C6C-BFB3-03055E77A7B3}"/>
    <cellStyle name="Comma [0] 3 2 10 2 2 4 3 4" xfId="32992" xr:uid="{F0D74997-CC38-4A0C-A13C-6476B8ABA9C4}"/>
    <cellStyle name="Comma [0] 3 2 10 2 2 4 3 5" xfId="38377" xr:uid="{C564160B-E559-439E-92F2-B25E92BBF7A9}"/>
    <cellStyle name="Comma [0] 3 2 10 2 2 4 3 6" xfId="43746" xr:uid="{CE57A0BF-68C5-4468-BA33-B03A82530658}"/>
    <cellStyle name="Comma [0] 3 2 10 2 2 4 3 7" xfId="49118" xr:uid="{15D6FD0E-DE3B-4711-BAFE-CF5268DCE0E7}"/>
    <cellStyle name="Comma [0] 3 2 10 2 2 4 3 8" xfId="54498" xr:uid="{3973DC85-D8BA-4099-ABCF-F055EEC4ED4F}"/>
    <cellStyle name="Comma [0] 3 2 10 2 2 4 3 9" xfId="16833" xr:uid="{DDFE1DCA-B115-40E2-A0FA-433D267348A1}"/>
    <cellStyle name="Comma [0] 3 2 10 2 2 4 4" xfId="6578" xr:uid="{D3ED8164-AB34-431C-9AD7-535071715C9C}"/>
    <cellStyle name="Comma [0] 3 2 10 2 2 5" xfId="158" xr:uid="{DBA2DD8C-B632-4464-89C6-0D8F3B6F1BC6}"/>
    <cellStyle name="Comma [0] 3 2 10 2 2 5 2" xfId="7663" xr:uid="{0F393DC0-74ED-4D3A-B063-FC824B23FE74}"/>
    <cellStyle name="Comma [0] 3 2 10 2 2 5 2 10" xfId="52629" xr:uid="{528049F4-0C79-4B09-86D8-FFB67452C9E8}"/>
    <cellStyle name="Comma [0] 3 2 10 2 2 5 2 11" xfId="13273" xr:uid="{CA275C7D-12E4-451E-9221-0D2C140A65CC}"/>
    <cellStyle name="Comma [0] 3 2 10 2 2 5 2 12" xfId="59230" xr:uid="{D3AEC8B4-AD41-4EBB-B6CE-8F1C0DF1F49B}"/>
    <cellStyle name="Comma [0] 3 2 10 2 2 5 2 2" xfId="11224" xr:uid="{755CE4D0-8866-4A6A-B4FF-E71D005C72A3}"/>
    <cellStyle name="Comma [0] 3 2 10 2 2 5 2 2 2" xfId="23890" xr:uid="{0C366F3D-8138-4B22-A3A9-FC45BDBFC886}"/>
    <cellStyle name="Comma [0] 3 2 10 2 2 5 2 2 3" xfId="29264" xr:uid="{FD0FC2C4-52C8-4A1A-8350-BB223417793C}"/>
    <cellStyle name="Comma [0] 3 2 10 2 2 5 2 2 4" xfId="34682" xr:uid="{D9955FF4-CA3D-4C0C-8FF0-12EDE193FAFB}"/>
    <cellStyle name="Comma [0] 3 2 10 2 2 5 2 2 5" xfId="40067" xr:uid="{3ADCC2FE-6984-40C7-AADD-3181FBDB5983}"/>
    <cellStyle name="Comma [0] 3 2 10 2 2 5 2 2 6" xfId="45436" xr:uid="{A7531492-5DC3-4A97-8243-48CB0A1F1AC0}"/>
    <cellStyle name="Comma [0] 3 2 10 2 2 5 2 2 7" xfId="50808" xr:uid="{5064906D-0A4B-484E-81F1-35BAA3680166}"/>
    <cellStyle name="Comma [0] 3 2 10 2 2 5 2 2 8" xfId="56188" xr:uid="{FF086E79-EC47-49EE-83A4-DACFD0666694}"/>
    <cellStyle name="Comma [0] 3 2 10 2 2 5 2 2 9" xfId="18524" xr:uid="{6AFD5FE9-3A42-4802-941E-5C52AE8095E2}"/>
    <cellStyle name="Comma [0] 3 2 10 2 2 5 2 3" xfId="14964" xr:uid="{CE144DDA-DA79-414E-8F1D-DE1A84960F3A}"/>
    <cellStyle name="Comma [0] 3 2 10 2 2 5 2 4" xfId="20331" xr:uid="{9AB38DF7-6E13-4869-87F5-30885163923F}"/>
    <cellStyle name="Comma [0] 3 2 10 2 2 5 2 5" xfId="25705" xr:uid="{E3301596-781E-4392-9387-36EFB963FD49}"/>
    <cellStyle name="Comma [0] 3 2 10 2 2 5 2 6" xfId="31123" xr:uid="{1546EDB7-4277-4F71-98D8-B7B161277380}"/>
    <cellStyle name="Comma [0] 3 2 10 2 2 5 2 7" xfId="36508" xr:uid="{A6E57FB9-784B-4225-8BF5-C5BAFB653407}"/>
    <cellStyle name="Comma [0] 3 2 10 2 2 5 2 8" xfId="41877" xr:uid="{998BE7FE-4CCF-4C8A-9149-157426589E99}"/>
    <cellStyle name="Comma [0] 3 2 10 2 2 5 2 9" xfId="47249" xr:uid="{12A7C5FC-2BB6-4A0F-908D-E4B582AF5A88}"/>
    <cellStyle name="Comma [0] 3 2 10 2 2 5 3" xfId="9534" xr:uid="{F5407A2E-7051-4932-8A62-BFA0010D5F3C}"/>
    <cellStyle name="Comma [0] 3 2 10 2 2 5 3 2" xfId="22201" xr:uid="{25D33072-CEE3-4046-8CD4-7E9CA4FA4802}"/>
    <cellStyle name="Comma [0] 3 2 10 2 2 5 3 3" xfId="27575" xr:uid="{AC7633BB-7310-4A2E-9FE0-53ABB4C5CCFE}"/>
    <cellStyle name="Comma [0] 3 2 10 2 2 5 3 4" xfId="32993" xr:uid="{79AF5356-9FAA-451F-8F71-27C8C4697F16}"/>
    <cellStyle name="Comma [0] 3 2 10 2 2 5 3 5" xfId="38378" xr:uid="{B52560BF-F0B9-4B4E-86AE-B3BB3EE7525F}"/>
    <cellStyle name="Comma [0] 3 2 10 2 2 5 3 6" xfId="43747" xr:uid="{30403578-D71D-46BD-8341-BD74B63EDF98}"/>
    <cellStyle name="Comma [0] 3 2 10 2 2 5 3 7" xfId="49119" xr:uid="{6CF1DC61-C5A1-4BE5-B93D-854C748D4E7E}"/>
    <cellStyle name="Comma [0] 3 2 10 2 2 5 3 8" xfId="54499" xr:uid="{857B8451-D69F-4350-9265-C95B880E9D03}"/>
    <cellStyle name="Comma [0] 3 2 10 2 2 5 3 9" xfId="16834" xr:uid="{C8C7083B-4FE3-4241-8C1E-7FC7DB6FBF54}"/>
    <cellStyle name="Comma [0] 3 2 10 2 2 5 4" xfId="6579" xr:uid="{1C504403-3759-4E7F-8734-44CCF497BD4E}"/>
    <cellStyle name="Comma [0] 3 2 10 2 2 6" xfId="159" xr:uid="{0FDC1904-A1C4-48FC-83D9-2AE47B5F8CF2}"/>
    <cellStyle name="Comma [0] 3 2 10 2 2 6 2" xfId="7664" xr:uid="{5607883F-C427-473C-B114-D3080923EB09}"/>
    <cellStyle name="Comma [0] 3 2 10 2 2 6 2 10" xfId="52630" xr:uid="{EB4E7489-64DB-478C-82D8-60ECF2979DB4}"/>
    <cellStyle name="Comma [0] 3 2 10 2 2 6 2 11" xfId="13274" xr:uid="{134BD8BE-7EAE-4D0A-A8DB-9D45059AE7A8}"/>
    <cellStyle name="Comma [0] 3 2 10 2 2 6 2 12" xfId="59231" xr:uid="{DE00CDF1-A256-427B-9DD3-46CBEEBF6810}"/>
    <cellStyle name="Comma [0] 3 2 10 2 2 6 2 2" xfId="11225" xr:uid="{0410FB39-727B-4F1C-82D0-CC29654718EE}"/>
    <cellStyle name="Comma [0] 3 2 10 2 2 6 2 2 2" xfId="23891" xr:uid="{B6C2E1F4-F907-44F4-923B-71AB274D5E88}"/>
    <cellStyle name="Comma [0] 3 2 10 2 2 6 2 2 3" xfId="29265" xr:uid="{4A02154A-9642-4C9E-8CAF-879E5681FA03}"/>
    <cellStyle name="Comma [0] 3 2 10 2 2 6 2 2 4" xfId="34683" xr:uid="{0FCCA849-6667-41AE-B23F-D184FBE9A1FF}"/>
    <cellStyle name="Comma [0] 3 2 10 2 2 6 2 2 5" xfId="40068" xr:uid="{0188071F-4D9F-4CED-A4A7-6FB8701E0107}"/>
    <cellStyle name="Comma [0] 3 2 10 2 2 6 2 2 6" xfId="45437" xr:uid="{10924EAA-5408-4A9A-A344-E341893E57CA}"/>
    <cellStyle name="Comma [0] 3 2 10 2 2 6 2 2 7" xfId="50809" xr:uid="{8BA2C445-2E2B-4060-854D-74AFD1E84BF2}"/>
    <cellStyle name="Comma [0] 3 2 10 2 2 6 2 2 8" xfId="56189" xr:uid="{B0BE781A-5DC2-495A-87D3-3B6E231AD2CB}"/>
    <cellStyle name="Comma [0] 3 2 10 2 2 6 2 2 9" xfId="18525" xr:uid="{6BB567B6-7AC3-4F84-A46C-AB97BD067DF6}"/>
    <cellStyle name="Comma [0] 3 2 10 2 2 6 2 3" xfId="14965" xr:uid="{2B4E8719-5D7E-4741-9648-6589E5E2D17D}"/>
    <cellStyle name="Comma [0] 3 2 10 2 2 6 2 4" xfId="20332" xr:uid="{8817C5D4-4EE4-443F-AE59-4A25EE2356F0}"/>
    <cellStyle name="Comma [0] 3 2 10 2 2 6 2 5" xfId="25706" xr:uid="{CF367D6B-582B-4F3E-9860-4D4CA03D85AB}"/>
    <cellStyle name="Comma [0] 3 2 10 2 2 6 2 6" xfId="31124" xr:uid="{C6009009-B4A7-4D01-ACF2-3328AE955985}"/>
    <cellStyle name="Comma [0] 3 2 10 2 2 6 2 7" xfId="36509" xr:uid="{BB4AB3AA-5069-49B5-B460-89F4022C06F6}"/>
    <cellStyle name="Comma [0] 3 2 10 2 2 6 2 8" xfId="41878" xr:uid="{FFB227DB-4D57-4258-A76C-6C8B8A831401}"/>
    <cellStyle name="Comma [0] 3 2 10 2 2 6 2 9" xfId="47250" xr:uid="{E3955D5B-1A38-4747-BCE7-525A16D187B1}"/>
    <cellStyle name="Comma [0] 3 2 10 2 2 6 3" xfId="9535" xr:uid="{94995971-FEED-4807-BC4D-D75CAC3FDCD0}"/>
    <cellStyle name="Comma [0] 3 2 10 2 2 6 3 2" xfId="22202" xr:uid="{8EFE770E-C635-4BB5-A436-9264F239BD92}"/>
    <cellStyle name="Comma [0] 3 2 10 2 2 6 3 3" xfId="27576" xr:uid="{BAE53A54-CF4A-4326-8C10-76C2A70B9914}"/>
    <cellStyle name="Comma [0] 3 2 10 2 2 6 3 4" xfId="32994" xr:uid="{4C5174A2-CDDC-4642-A971-6C3A34F2CEB8}"/>
    <cellStyle name="Comma [0] 3 2 10 2 2 6 3 5" xfId="38379" xr:uid="{8FD395A2-AC77-4570-A368-3FA5E2393FAA}"/>
    <cellStyle name="Comma [0] 3 2 10 2 2 6 3 6" xfId="43748" xr:uid="{C09B4F3C-02B9-4B84-96D9-85480F1FDF38}"/>
    <cellStyle name="Comma [0] 3 2 10 2 2 6 3 7" xfId="49120" xr:uid="{21C822BD-6094-4859-A376-D353D2171F2D}"/>
    <cellStyle name="Comma [0] 3 2 10 2 2 6 3 8" xfId="54500" xr:uid="{6D4D8B9D-93E1-494B-86AC-EC723DFFD4BD}"/>
    <cellStyle name="Comma [0] 3 2 10 2 2 6 3 9" xfId="16835" xr:uid="{30FDB931-FAFB-4DAA-B814-04D7B2A0C8DD}"/>
    <cellStyle name="Comma [0] 3 2 10 2 2 6 4" xfId="6580" xr:uid="{4F4CCB42-E48B-4BD9-AB41-7C0AC513477C}"/>
    <cellStyle name="Comma [0] 3 2 10 2 2 7" xfId="160" xr:uid="{78B008BF-FC45-420E-A2C9-73EB84104608}"/>
    <cellStyle name="Comma [0] 3 2 10 2 2 7 2" xfId="7665" xr:uid="{8D19BD57-F39B-4CAF-BBCA-EBBBD157FF2C}"/>
    <cellStyle name="Comma [0] 3 2 10 2 2 7 2 10" xfId="52631" xr:uid="{C83879A3-580A-49AC-8773-B780CE4BA5A6}"/>
    <cellStyle name="Comma [0] 3 2 10 2 2 7 2 11" xfId="13275" xr:uid="{BB61A0C2-286B-4168-A3FE-44DF5FAB5CBB}"/>
    <cellStyle name="Comma [0] 3 2 10 2 2 7 2 12" xfId="59232" xr:uid="{6D1DB59B-E703-4B26-9520-236A459AD001}"/>
    <cellStyle name="Comma [0] 3 2 10 2 2 7 2 2" xfId="11226" xr:uid="{DF713D6A-9A3D-478E-862C-DCCFC45F7788}"/>
    <cellStyle name="Comma [0] 3 2 10 2 2 7 2 2 2" xfId="23892" xr:uid="{12CD7CAF-5F9C-416A-9040-9FF87D7B4880}"/>
    <cellStyle name="Comma [0] 3 2 10 2 2 7 2 2 3" xfId="29266" xr:uid="{CD6B5C40-EE4D-44ED-837C-21764A7D1228}"/>
    <cellStyle name="Comma [0] 3 2 10 2 2 7 2 2 4" xfId="34684" xr:uid="{0DB52C06-FD95-4095-A812-D5E6FFCA615A}"/>
    <cellStyle name="Comma [0] 3 2 10 2 2 7 2 2 5" xfId="40069" xr:uid="{2756D0A7-CF61-40D1-86C3-B0DC1E372D2C}"/>
    <cellStyle name="Comma [0] 3 2 10 2 2 7 2 2 6" xfId="45438" xr:uid="{57AA660E-811E-4674-9291-1373832CE15D}"/>
    <cellStyle name="Comma [0] 3 2 10 2 2 7 2 2 7" xfId="50810" xr:uid="{92D1FCDF-9C70-4CEF-95AC-517AC3D236B1}"/>
    <cellStyle name="Comma [0] 3 2 10 2 2 7 2 2 8" xfId="56190" xr:uid="{4D7A3FE8-F9CE-4A8A-A447-3709680E6334}"/>
    <cellStyle name="Comma [0] 3 2 10 2 2 7 2 2 9" xfId="18526" xr:uid="{95D64821-527F-44BA-A12B-D5602E4F3C90}"/>
    <cellStyle name="Comma [0] 3 2 10 2 2 7 2 3" xfId="14966" xr:uid="{04843917-4B73-464B-848A-371B9125FA68}"/>
    <cellStyle name="Comma [0] 3 2 10 2 2 7 2 4" xfId="20333" xr:uid="{72FF7AA3-1C4F-4B80-BC8D-14463B16086A}"/>
    <cellStyle name="Comma [0] 3 2 10 2 2 7 2 5" xfId="25707" xr:uid="{971323B0-B181-4EC3-A652-DA143C28498D}"/>
    <cellStyle name="Comma [0] 3 2 10 2 2 7 2 6" xfId="31125" xr:uid="{9F27B792-36C9-4FB3-9742-ABEC32475D01}"/>
    <cellStyle name="Comma [0] 3 2 10 2 2 7 2 7" xfId="36510" xr:uid="{138477E5-DD22-4C3B-BD23-1BC27EE363F2}"/>
    <cellStyle name="Comma [0] 3 2 10 2 2 7 2 8" xfId="41879" xr:uid="{6FDEA784-EA50-4C0D-866C-AA7C91825592}"/>
    <cellStyle name="Comma [0] 3 2 10 2 2 7 2 9" xfId="47251" xr:uid="{C1AF2A74-9B61-4ED3-B3D2-DB55C41A47C5}"/>
    <cellStyle name="Comma [0] 3 2 10 2 2 7 3" xfId="9536" xr:uid="{20AF3E58-B0D6-40C6-A6AC-1430D96475FD}"/>
    <cellStyle name="Comma [0] 3 2 10 2 2 7 3 2" xfId="22203" xr:uid="{C11DC028-DED1-4313-A744-065523389720}"/>
    <cellStyle name="Comma [0] 3 2 10 2 2 7 3 3" xfId="27577" xr:uid="{65B9C00F-FA35-4C42-A9CD-A483A9C36322}"/>
    <cellStyle name="Comma [0] 3 2 10 2 2 7 3 4" xfId="32995" xr:uid="{DCEDA29B-F758-4A7C-82D1-DCEEC97C1748}"/>
    <cellStyle name="Comma [0] 3 2 10 2 2 7 3 5" xfId="38380" xr:uid="{602F2E32-1313-45E2-B9FA-45F978139404}"/>
    <cellStyle name="Comma [0] 3 2 10 2 2 7 3 6" xfId="43749" xr:uid="{D362D4E0-E5E8-441D-871C-E5C1FF234842}"/>
    <cellStyle name="Comma [0] 3 2 10 2 2 7 3 7" xfId="49121" xr:uid="{DCAC66F0-A7A4-442F-BD05-FC4316877147}"/>
    <cellStyle name="Comma [0] 3 2 10 2 2 7 3 8" xfId="54501" xr:uid="{4DAA5B20-252C-4B4B-A257-03DD3A2764D5}"/>
    <cellStyle name="Comma [0] 3 2 10 2 2 7 3 9" xfId="16836" xr:uid="{16B175F6-1850-49CD-9352-B4CC488CEF3C}"/>
    <cellStyle name="Comma [0] 3 2 10 2 2 7 4" xfId="6581" xr:uid="{3BA0403C-5E05-4D40-86CE-07E284EC37D9}"/>
    <cellStyle name="Comma [0] 3 2 10 2 2 8" xfId="161" xr:uid="{3384916A-35D5-4968-A909-622FB0679111}"/>
    <cellStyle name="Comma [0] 3 2 10 2 2 8 2" xfId="7666" xr:uid="{25101E18-90C2-4D08-A019-F99165B730F5}"/>
    <cellStyle name="Comma [0] 3 2 10 2 2 8 2 10" xfId="52632" xr:uid="{9E08CE5D-AA0C-468E-9222-67F13DA7129D}"/>
    <cellStyle name="Comma [0] 3 2 10 2 2 8 2 11" xfId="13276" xr:uid="{0909C572-06A2-4E7B-A578-C9CB981835D4}"/>
    <cellStyle name="Comma [0] 3 2 10 2 2 8 2 12" xfId="59233" xr:uid="{A549AEA2-6023-4880-AE52-EC6590AAF797}"/>
    <cellStyle name="Comma [0] 3 2 10 2 2 8 2 2" xfId="11227" xr:uid="{F3B6E52D-A603-43AC-989F-B049E6A054EA}"/>
    <cellStyle name="Comma [0] 3 2 10 2 2 8 2 2 2" xfId="23893" xr:uid="{94703F25-35D4-48E8-B606-5E613FE811F0}"/>
    <cellStyle name="Comma [0] 3 2 10 2 2 8 2 2 3" xfId="29267" xr:uid="{45665AC6-FB3C-4BE3-9F84-0EB43C8B9B94}"/>
    <cellStyle name="Comma [0] 3 2 10 2 2 8 2 2 4" xfId="34685" xr:uid="{9F2159BA-4441-4808-BE40-94A55ADE51DF}"/>
    <cellStyle name="Comma [0] 3 2 10 2 2 8 2 2 5" xfId="40070" xr:uid="{3F3B77FF-C06C-45A5-BEB6-431DB415FAA8}"/>
    <cellStyle name="Comma [0] 3 2 10 2 2 8 2 2 6" xfId="45439" xr:uid="{359B71D9-85A7-4ED5-8795-32F9267B4FB5}"/>
    <cellStyle name="Comma [0] 3 2 10 2 2 8 2 2 7" xfId="50811" xr:uid="{FBFD25D4-A697-4C89-B622-2ED20B7715DB}"/>
    <cellStyle name="Comma [0] 3 2 10 2 2 8 2 2 8" xfId="56191" xr:uid="{E0CAA53F-C8C3-416D-9694-51E3C68BBF67}"/>
    <cellStyle name="Comma [0] 3 2 10 2 2 8 2 2 9" xfId="18527" xr:uid="{506B5C85-AD8F-44F9-A525-FF766F581666}"/>
    <cellStyle name="Comma [0] 3 2 10 2 2 8 2 3" xfId="14967" xr:uid="{C55C0D17-F9BA-49E0-B1EF-D06CD4CF54C3}"/>
    <cellStyle name="Comma [0] 3 2 10 2 2 8 2 4" xfId="20334" xr:uid="{B2DEDA12-B6F8-4FBB-B7E6-5C2458D9E816}"/>
    <cellStyle name="Comma [0] 3 2 10 2 2 8 2 5" xfId="25708" xr:uid="{2D0F982F-7C5D-487E-9BEE-1BCD7FDDA90A}"/>
    <cellStyle name="Comma [0] 3 2 10 2 2 8 2 6" xfId="31126" xr:uid="{7C48A65D-6D7E-4E84-8706-555BF2EA1BB9}"/>
    <cellStyle name="Comma [0] 3 2 10 2 2 8 2 7" xfId="36511" xr:uid="{1B615CA7-452E-4FD1-9582-30E52D756DB1}"/>
    <cellStyle name="Comma [0] 3 2 10 2 2 8 2 8" xfId="41880" xr:uid="{E37409ED-2BE9-4F14-80F4-4C0A512059FF}"/>
    <cellStyle name="Comma [0] 3 2 10 2 2 8 2 9" xfId="47252" xr:uid="{7C833066-60D9-411D-8605-18F363FA10B3}"/>
    <cellStyle name="Comma [0] 3 2 10 2 2 8 3" xfId="9537" xr:uid="{1B355137-EB80-448B-8786-EEDA9D72E544}"/>
    <cellStyle name="Comma [0] 3 2 10 2 2 8 3 2" xfId="22204" xr:uid="{08A4E281-9013-4333-B848-E86F1C6E15CF}"/>
    <cellStyle name="Comma [0] 3 2 10 2 2 8 3 3" xfId="27578" xr:uid="{AC7062A1-6C86-4E34-A877-9BD71B85B21C}"/>
    <cellStyle name="Comma [0] 3 2 10 2 2 8 3 4" xfId="32996" xr:uid="{39234CA5-4BF4-44EE-A430-90F0D7FBE513}"/>
    <cellStyle name="Comma [0] 3 2 10 2 2 8 3 5" xfId="38381" xr:uid="{9090E5CF-13CF-400F-B07B-25148084F9CE}"/>
    <cellStyle name="Comma [0] 3 2 10 2 2 8 3 6" xfId="43750" xr:uid="{259AD922-C84E-4AC7-BCCF-4FE6000CCE92}"/>
    <cellStyle name="Comma [0] 3 2 10 2 2 8 3 7" xfId="49122" xr:uid="{0A73D689-0A93-47BE-95C5-E642E52B0A46}"/>
    <cellStyle name="Comma [0] 3 2 10 2 2 8 3 8" xfId="54502" xr:uid="{F65A15B3-BF93-4A3B-8CC1-D9838BCBDD59}"/>
    <cellStyle name="Comma [0] 3 2 10 2 2 8 3 9" xfId="16837" xr:uid="{8316230D-D7A1-4DA9-BB8D-33A28A06595A}"/>
    <cellStyle name="Comma [0] 3 2 10 2 2 8 4" xfId="6582" xr:uid="{15BC9C81-258F-416B-A641-47AE147FFB40}"/>
    <cellStyle name="Comma [0] 3 2 10 2 2 9" xfId="162" xr:uid="{D10CEE32-B7D9-4062-8A07-7C6249FBC36B}"/>
    <cellStyle name="Comma [0] 3 2 10 2 2 9 2" xfId="7667" xr:uid="{15B30AE6-6C07-4117-94E2-788D6CE99B6F}"/>
    <cellStyle name="Comma [0] 3 2 10 2 2 9 2 10" xfId="52633" xr:uid="{BE71C8CE-C7BE-4293-87B7-59969F27AE06}"/>
    <cellStyle name="Comma [0] 3 2 10 2 2 9 2 11" xfId="13277" xr:uid="{B24AF2FB-5B9B-4393-A782-7753A10D31BA}"/>
    <cellStyle name="Comma [0] 3 2 10 2 2 9 2 12" xfId="59234" xr:uid="{952A61D2-9B79-4BAC-AEDC-9AE56CB707A7}"/>
    <cellStyle name="Comma [0] 3 2 10 2 2 9 2 2" xfId="11228" xr:uid="{B8263F57-F1F2-4560-AC71-26BC7612A102}"/>
    <cellStyle name="Comma [0] 3 2 10 2 2 9 2 2 2" xfId="23894" xr:uid="{11DD47F2-02CB-41A0-B083-D4FCAB9FAED6}"/>
    <cellStyle name="Comma [0] 3 2 10 2 2 9 2 2 3" xfId="29268" xr:uid="{E66720F1-4956-4E7B-923A-DC7264C8B681}"/>
    <cellStyle name="Comma [0] 3 2 10 2 2 9 2 2 4" xfId="34686" xr:uid="{8B855363-5A33-4BFE-B206-64D69194EE65}"/>
    <cellStyle name="Comma [0] 3 2 10 2 2 9 2 2 5" xfId="40071" xr:uid="{D5F808D4-7049-4B89-A2E6-CEF8027F63FA}"/>
    <cellStyle name="Comma [0] 3 2 10 2 2 9 2 2 6" xfId="45440" xr:uid="{8C4EB6AD-5157-44F7-A6C3-65CFA625DD7D}"/>
    <cellStyle name="Comma [0] 3 2 10 2 2 9 2 2 7" xfId="50812" xr:uid="{3D01D48D-1B91-4D4B-943C-B029348E0F6A}"/>
    <cellStyle name="Comma [0] 3 2 10 2 2 9 2 2 8" xfId="56192" xr:uid="{0501408E-4538-4A96-AC71-62D34751624F}"/>
    <cellStyle name="Comma [0] 3 2 10 2 2 9 2 2 9" xfId="18528" xr:uid="{E7E15130-469B-49AD-AABF-95AB4A3CFA53}"/>
    <cellStyle name="Comma [0] 3 2 10 2 2 9 2 3" xfId="14968" xr:uid="{7FE7840E-8B7B-4C12-AEF4-4370E0717ECE}"/>
    <cellStyle name="Comma [0] 3 2 10 2 2 9 2 4" xfId="20335" xr:uid="{E43A45F6-0FA4-4F57-984F-75D72F96441E}"/>
    <cellStyle name="Comma [0] 3 2 10 2 2 9 2 5" xfId="25709" xr:uid="{820E2616-078E-416A-BB44-2D464AF84542}"/>
    <cellStyle name="Comma [0] 3 2 10 2 2 9 2 6" xfId="31127" xr:uid="{D1D11B8C-9F17-4D69-9572-7F9F0CBCB6F5}"/>
    <cellStyle name="Comma [0] 3 2 10 2 2 9 2 7" xfId="36512" xr:uid="{DE358C85-6385-416B-8890-A379414FD5B9}"/>
    <cellStyle name="Comma [0] 3 2 10 2 2 9 2 8" xfId="41881" xr:uid="{7AD1FD94-48F5-4B9A-9F7C-6261C4D5C41A}"/>
    <cellStyle name="Comma [0] 3 2 10 2 2 9 2 9" xfId="47253" xr:uid="{625695E4-D025-4D3C-81E8-D3286D0E5CAF}"/>
    <cellStyle name="Comma [0] 3 2 10 2 2 9 3" xfId="9538" xr:uid="{D8D8EAD1-3BAA-48B5-B5E8-50EA40E6FEB0}"/>
    <cellStyle name="Comma [0] 3 2 10 2 2 9 3 2" xfId="22205" xr:uid="{FCE36A4E-527D-4876-837F-98C846EE104C}"/>
    <cellStyle name="Comma [0] 3 2 10 2 2 9 3 3" xfId="27579" xr:uid="{1E270A8C-301E-46E4-BD5E-39E356E7398A}"/>
    <cellStyle name="Comma [0] 3 2 10 2 2 9 3 4" xfId="32997" xr:uid="{A264A9D2-B241-4A07-8081-07975EEB9513}"/>
    <cellStyle name="Comma [0] 3 2 10 2 2 9 3 5" xfId="38382" xr:uid="{AD469E8F-A8EE-47FD-A984-E1BBDE98F78E}"/>
    <cellStyle name="Comma [0] 3 2 10 2 2 9 3 6" xfId="43751" xr:uid="{84F6E919-74B9-4B8C-9157-42B59D55D44C}"/>
    <cellStyle name="Comma [0] 3 2 10 2 2 9 3 7" xfId="49123" xr:uid="{82F4C7AA-8F3D-4052-A890-1FB55A70E1BE}"/>
    <cellStyle name="Comma [0] 3 2 10 2 2 9 3 8" xfId="54503" xr:uid="{6743CAE6-18EC-4AD0-B070-3F250F631756}"/>
    <cellStyle name="Comma [0] 3 2 10 2 2 9 3 9" xfId="16838" xr:uid="{B2124F1E-1C9F-4A0E-95C8-834FCBB136FC}"/>
    <cellStyle name="Comma [0] 3 2 10 2 2 9 4" xfId="6583" xr:uid="{F2181BDE-7D5D-4D58-BEBE-19245A9A5E9A}"/>
    <cellStyle name="Comma [0] 3 2 10 2 3" xfId="163" xr:uid="{8B15669E-31F2-4398-BF6D-9487EF7F7FD4}"/>
    <cellStyle name="Comma [0] 3 2 10 2 3 2" xfId="3744" xr:uid="{39540513-6BB7-485F-8533-9942CCD0762B}"/>
    <cellStyle name="Comma [0] 3 2 10 2 3 2 10" xfId="52634" xr:uid="{91E74ADF-A08C-4AAC-B899-B8431EB02545}"/>
    <cellStyle name="Comma [0] 3 2 10 2 3 2 11" xfId="7668" xr:uid="{BC64BBA8-AB2A-4E67-AECA-1CF402132CCC}"/>
    <cellStyle name="Comma [0] 3 2 10 2 3 2 2" xfId="3745" xr:uid="{B98D9BE3-856E-49D0-B259-18A088D170A2}"/>
    <cellStyle name="Comma [0] 3 2 10 2 3 2 2 10" xfId="11229" xr:uid="{4337B9F4-B5EA-42A8-B356-B34CD94488C0}"/>
    <cellStyle name="Comma [0] 3 2 10 2 3 2 2 2" xfId="5469" xr:uid="{65991BFA-59B3-46F1-BFFA-42BF04E35523}"/>
    <cellStyle name="Comma [0] 3 2 10 2 3 2 2 2 2" xfId="58147" xr:uid="{2BF26BD5-127F-4886-A18E-EBFDA4D3E454}"/>
    <cellStyle name="Comma [0] 3 2 10 2 3 2 2 2 3" xfId="18529" xr:uid="{DF167BA3-F98F-4F3C-AEA2-7107A3F4CB9B}"/>
    <cellStyle name="Comma [0] 3 2 10 2 3 2 2 3" xfId="23895" xr:uid="{ABEAF57A-97F6-412F-959B-31287F831947}"/>
    <cellStyle name="Comma [0] 3 2 10 2 3 2 2 4" xfId="29269" xr:uid="{3B44C35C-8EE4-44A4-82E5-7108326AFDE5}"/>
    <cellStyle name="Comma [0] 3 2 10 2 3 2 2 5" xfId="34687" xr:uid="{69BAD5D9-EF15-4F3F-A6FB-4C346046179B}"/>
    <cellStyle name="Comma [0] 3 2 10 2 3 2 2 6" xfId="40072" xr:uid="{A616D305-9E88-4C9B-A684-CDE396BBB52F}"/>
    <cellStyle name="Comma [0] 3 2 10 2 3 2 2 7" xfId="45441" xr:uid="{FF397568-1D86-489D-A8D8-9D1627B44A58}"/>
    <cellStyle name="Comma [0] 3 2 10 2 3 2 2 8" xfId="50813" xr:uid="{D424A42D-B91F-4814-85B3-B8DA52E294BD}"/>
    <cellStyle name="Comma [0] 3 2 10 2 3 2 2 9" xfId="56193" xr:uid="{3299ED78-37D6-4A9F-8688-A96E976ACF48}"/>
    <cellStyle name="Comma [0] 3 2 10 2 3 2 3" xfId="5468" xr:uid="{0F027CDA-EDD4-4EF4-AA22-4A8F20B57FA2}"/>
    <cellStyle name="Comma [0] 3 2 10 2 3 2 3 2" xfId="58146" xr:uid="{7874CFA2-F58D-49F5-BE23-0F30FCD3F4CE}"/>
    <cellStyle name="Comma [0] 3 2 10 2 3 2 3 3" xfId="14969" xr:uid="{E37C55F3-19CF-452D-880B-36AEF432D359}"/>
    <cellStyle name="Comma [0] 3 2 10 2 3 2 4" xfId="20336" xr:uid="{3CE3B031-9D6C-4566-8088-2BFE061396D2}"/>
    <cellStyle name="Comma [0] 3 2 10 2 3 2 5" xfId="25710" xr:uid="{21E12ED5-B5FA-4516-B296-52040F83828E}"/>
    <cellStyle name="Comma [0] 3 2 10 2 3 2 6" xfId="31128" xr:uid="{A2299B27-9254-4C3F-961B-AC602DF2009D}"/>
    <cellStyle name="Comma [0] 3 2 10 2 3 2 7" xfId="36513" xr:uid="{04C0BE32-4AF6-4307-8D3B-F6F962A3073C}"/>
    <cellStyle name="Comma [0] 3 2 10 2 3 2 8" xfId="41882" xr:uid="{7C0C0266-1757-4CF6-A19A-9B899FC856AD}"/>
    <cellStyle name="Comma [0] 3 2 10 2 3 2 9" xfId="47254" xr:uid="{2782C2F6-D97F-4336-8DE9-7234001874AC}"/>
    <cellStyle name="Comma [0] 3 2 10 2 3 3" xfId="3746" xr:uid="{CCCB56A2-C72F-42A4-987F-C57387CE5D25}"/>
    <cellStyle name="Comma [0] 3 2 10 2 3 3 10" xfId="9539" xr:uid="{7ADCF76F-236B-4306-8D1D-F1EF6831C4CE}"/>
    <cellStyle name="Comma [0] 3 2 10 2 3 3 2" xfId="5470" xr:uid="{53673B6B-AADC-4FF6-A8E7-AC20A2DE1669}"/>
    <cellStyle name="Comma [0] 3 2 10 2 3 3 2 2" xfId="58148" xr:uid="{EDBFEB51-C472-4E4D-BE35-1A6B83B49D6E}"/>
    <cellStyle name="Comma [0] 3 2 10 2 3 3 2 3" xfId="16839" xr:uid="{3F7A1A3F-0412-45F5-9630-A9D9E728FE8D}"/>
    <cellStyle name="Comma [0] 3 2 10 2 3 3 3" xfId="22206" xr:uid="{87F10440-14A7-4B50-BDF3-3119AB6F8DC5}"/>
    <cellStyle name="Comma [0] 3 2 10 2 3 3 4" xfId="27580" xr:uid="{F135ED0E-E944-4E1D-AEC8-F0190512B26F}"/>
    <cellStyle name="Comma [0] 3 2 10 2 3 3 5" xfId="32998" xr:uid="{E6A7AC31-A9C3-4DCF-83F7-835D9DE10F3C}"/>
    <cellStyle name="Comma [0] 3 2 10 2 3 3 6" xfId="38383" xr:uid="{CC1BDB5C-46C2-4214-83A7-402BE798657B}"/>
    <cellStyle name="Comma [0] 3 2 10 2 3 3 7" xfId="43752" xr:uid="{C123B7F1-6C44-4594-B60C-B5C2A90A0882}"/>
    <cellStyle name="Comma [0] 3 2 10 2 3 3 8" xfId="49124" xr:uid="{0C690ACD-474D-46D1-8F00-122994020823}"/>
    <cellStyle name="Comma [0] 3 2 10 2 3 3 9" xfId="54504" xr:uid="{B4387FE3-B123-4E4F-AB46-1D7426087D7A}"/>
    <cellStyle name="Comma [0] 3 2 10 2 3 4" xfId="5467" xr:uid="{4F7B1B6C-7ADB-4508-9E4B-5550272A01E7}"/>
    <cellStyle name="Comma [0] 3 2 10 2 3 4 2" xfId="58145" xr:uid="{8C3B3B84-6930-4AB9-84A5-2E62869F3D42}"/>
    <cellStyle name="Comma [0] 3 2 10 2 3 4 3" xfId="13278" xr:uid="{B6A53F13-2F54-45F7-A4A5-AFA3911AC203}"/>
    <cellStyle name="Comma [0] 3 2 10 2 4" xfId="164" xr:uid="{16FAE83E-C154-4FC1-995B-C8EE67E07388}"/>
    <cellStyle name="Comma [0] 3 2 10 2 4 2" xfId="3747" xr:uid="{05947A10-C6CA-482F-B4E9-1C8B5474CAF2}"/>
    <cellStyle name="Comma [0] 3 2 10 2 4 2 10" xfId="52635" xr:uid="{FCE9E879-0EAE-4B00-BB19-7339C0983D89}"/>
    <cellStyle name="Comma [0] 3 2 10 2 4 2 11" xfId="7669" xr:uid="{852840B5-DAEC-4E4C-9F09-29EA77570D10}"/>
    <cellStyle name="Comma [0] 3 2 10 2 4 2 2" xfId="3748" xr:uid="{9A7A8C51-7827-4F18-BAB5-380E48971777}"/>
    <cellStyle name="Comma [0] 3 2 10 2 4 2 2 10" xfId="11230" xr:uid="{DF0887AE-2417-4868-8D44-12A6720DBAD5}"/>
    <cellStyle name="Comma [0] 3 2 10 2 4 2 2 2" xfId="5473" xr:uid="{C3051E9B-FB38-4B45-A9C2-3688E088CB12}"/>
    <cellStyle name="Comma [0] 3 2 10 2 4 2 2 2 2" xfId="58151" xr:uid="{F9778DB4-EFD5-4BB1-892B-2F5F8E697D95}"/>
    <cellStyle name="Comma [0] 3 2 10 2 4 2 2 2 3" xfId="18530" xr:uid="{A445287E-73B6-4427-8520-DD63AE74B653}"/>
    <cellStyle name="Comma [0] 3 2 10 2 4 2 2 3" xfId="23896" xr:uid="{B10F4F69-E959-4A89-A198-533B614A99F1}"/>
    <cellStyle name="Comma [0] 3 2 10 2 4 2 2 4" xfId="29270" xr:uid="{EE300527-7AF0-403E-9391-273D09EC1DA3}"/>
    <cellStyle name="Comma [0] 3 2 10 2 4 2 2 5" xfId="34688" xr:uid="{581ACA03-2731-45EB-B56D-1D0A47A08A59}"/>
    <cellStyle name="Comma [0] 3 2 10 2 4 2 2 6" xfId="40073" xr:uid="{629D0280-CBBC-43CA-AC48-FE023BDB5066}"/>
    <cellStyle name="Comma [0] 3 2 10 2 4 2 2 7" xfId="45442" xr:uid="{4F35BF06-330A-4C5C-B9B5-21935D7478CB}"/>
    <cellStyle name="Comma [0] 3 2 10 2 4 2 2 8" xfId="50814" xr:uid="{84A12AB8-8A62-4CDC-9E29-278900ACC70D}"/>
    <cellStyle name="Comma [0] 3 2 10 2 4 2 2 9" xfId="56194" xr:uid="{9413187E-9028-4008-8892-E1C48A1D3DD4}"/>
    <cellStyle name="Comma [0] 3 2 10 2 4 2 3" xfId="5472" xr:uid="{4B647C80-025A-43F5-945C-F90F3F367C88}"/>
    <cellStyle name="Comma [0] 3 2 10 2 4 2 3 2" xfId="58150" xr:uid="{5E41823C-1978-4292-B9DE-7C6971042DC7}"/>
    <cellStyle name="Comma [0] 3 2 10 2 4 2 3 3" xfId="14970" xr:uid="{E6115EE7-369E-4B32-899A-F4B811429DC1}"/>
    <cellStyle name="Comma [0] 3 2 10 2 4 2 4" xfId="20337" xr:uid="{83272155-0E25-4F5C-82AC-18A42E570DF7}"/>
    <cellStyle name="Comma [0] 3 2 10 2 4 2 5" xfId="25711" xr:uid="{C64AD183-9EB6-4AE8-9828-1D6001F18E60}"/>
    <cellStyle name="Comma [0] 3 2 10 2 4 2 6" xfId="31129" xr:uid="{AA2F6EE2-626B-445F-904A-244D076F4DCA}"/>
    <cellStyle name="Comma [0] 3 2 10 2 4 2 7" xfId="36514" xr:uid="{934CA725-FBFD-49A0-9B2A-DB25CC8FCDC9}"/>
    <cellStyle name="Comma [0] 3 2 10 2 4 2 8" xfId="41883" xr:uid="{871619EA-D09D-45DC-A09A-4191D025ED23}"/>
    <cellStyle name="Comma [0] 3 2 10 2 4 2 9" xfId="47255" xr:uid="{5DC3EB57-EE31-4CD3-BACD-57F33CF26F2D}"/>
    <cellStyle name="Comma [0] 3 2 10 2 4 3" xfId="3749" xr:uid="{2273A77C-5142-44F3-94DE-4A588ABCBDD6}"/>
    <cellStyle name="Comma [0] 3 2 10 2 4 3 10" xfId="9540" xr:uid="{B94614A8-A60C-49A1-B3D0-3351F5417DC8}"/>
    <cellStyle name="Comma [0] 3 2 10 2 4 3 2" xfId="5474" xr:uid="{41AF3E1A-7751-48A0-A241-B6F6EBA87028}"/>
    <cellStyle name="Comma [0] 3 2 10 2 4 3 2 2" xfId="58152" xr:uid="{8C8FCEDD-9B0C-41DF-9276-17F6EEDBA991}"/>
    <cellStyle name="Comma [0] 3 2 10 2 4 3 2 3" xfId="16840" xr:uid="{942B7BE6-86F5-44CD-A05F-6AC6997F2BD7}"/>
    <cellStyle name="Comma [0] 3 2 10 2 4 3 3" xfId="22207" xr:uid="{BEC89BF4-CE70-41EC-A4F6-3606852E3B40}"/>
    <cellStyle name="Comma [0] 3 2 10 2 4 3 4" xfId="27581" xr:uid="{95DB68CB-DF60-454B-BA56-553EDF07A7B8}"/>
    <cellStyle name="Comma [0] 3 2 10 2 4 3 5" xfId="32999" xr:uid="{16D69F27-362A-48BF-9BFD-E26437D0DFB6}"/>
    <cellStyle name="Comma [0] 3 2 10 2 4 3 6" xfId="38384" xr:uid="{0B575BE0-46B7-45F5-B022-9855F75C5DE0}"/>
    <cellStyle name="Comma [0] 3 2 10 2 4 3 7" xfId="43753" xr:uid="{A42EDBA8-0F1D-4C35-A4E8-17FF9B2C71A1}"/>
    <cellStyle name="Comma [0] 3 2 10 2 4 3 8" xfId="49125" xr:uid="{D6E457DE-2E58-46BF-9CD6-F152DB73C4C0}"/>
    <cellStyle name="Comma [0] 3 2 10 2 4 3 9" xfId="54505" xr:uid="{F994A56D-6D5E-4861-969A-723A13E27420}"/>
    <cellStyle name="Comma [0] 3 2 10 2 4 4" xfId="5471" xr:uid="{505ED0AF-5CCE-4B40-91EE-0E6A30A9A9E6}"/>
    <cellStyle name="Comma [0] 3 2 10 2 4 4 2" xfId="58149" xr:uid="{211074DB-B681-478C-B12D-4E2926EF9613}"/>
    <cellStyle name="Comma [0] 3 2 10 2 4 4 3" xfId="13279" xr:uid="{C17BEC8B-A88C-4E97-A8FD-76D9D6EBCF47}"/>
    <cellStyle name="Comma [0] 3 2 10 2 5" xfId="165" xr:uid="{EC636C57-3DD5-4839-825C-0EC884AD499E}"/>
    <cellStyle name="Comma [0] 3 2 10 2 5 2" xfId="7670" xr:uid="{7F3F3AA1-5A13-4488-8B7E-5A7049342791}"/>
    <cellStyle name="Comma [0] 3 2 10 2 5 2 10" xfId="52636" xr:uid="{1E0BBA71-F4E4-47BB-84AA-576CD4D4B46F}"/>
    <cellStyle name="Comma [0] 3 2 10 2 5 2 11" xfId="13280" xr:uid="{8AC697F6-7488-4E37-A571-9C2599FB27BA}"/>
    <cellStyle name="Comma [0] 3 2 10 2 5 2 12" xfId="59235" xr:uid="{C21E681B-8CF2-475F-9841-D036D213656F}"/>
    <cellStyle name="Comma [0] 3 2 10 2 5 2 2" xfId="11231" xr:uid="{6B3AC876-6256-4991-8F27-DE43B8CB694B}"/>
    <cellStyle name="Comma [0] 3 2 10 2 5 2 2 2" xfId="23897" xr:uid="{F6E1A668-464B-49F1-8764-4E5E7CCDB837}"/>
    <cellStyle name="Comma [0] 3 2 10 2 5 2 2 3" xfId="29271" xr:uid="{FB515FDF-9472-47C9-97AD-7D37287DFFA4}"/>
    <cellStyle name="Comma [0] 3 2 10 2 5 2 2 4" xfId="34689" xr:uid="{097C6FE0-167D-4B3D-A52E-0217EE1C275F}"/>
    <cellStyle name="Comma [0] 3 2 10 2 5 2 2 5" xfId="40074" xr:uid="{EC878EFA-B944-4D8B-B0F7-F08F9D1D5AD9}"/>
    <cellStyle name="Comma [0] 3 2 10 2 5 2 2 6" xfId="45443" xr:uid="{2AEB8140-2A7B-4C2B-B549-E71D7688A12A}"/>
    <cellStyle name="Comma [0] 3 2 10 2 5 2 2 7" xfId="50815" xr:uid="{5EF42B66-FD1F-4BF2-978D-BD3725EFB26A}"/>
    <cellStyle name="Comma [0] 3 2 10 2 5 2 2 8" xfId="56195" xr:uid="{78228B10-947C-4B4F-9289-92CA488250F9}"/>
    <cellStyle name="Comma [0] 3 2 10 2 5 2 2 9" xfId="18531" xr:uid="{56524A20-8BEF-46A9-B24A-D1ECA89D6951}"/>
    <cellStyle name="Comma [0] 3 2 10 2 5 2 3" xfId="14971" xr:uid="{00DB9D3C-37A0-456B-85FE-A758547CE407}"/>
    <cellStyle name="Comma [0] 3 2 10 2 5 2 4" xfId="20338" xr:uid="{16054CD9-F8EF-4DC9-B4BA-5D29214791F0}"/>
    <cellStyle name="Comma [0] 3 2 10 2 5 2 5" xfId="25712" xr:uid="{52CE9144-FC0D-4484-96DD-40CD1A2B42C2}"/>
    <cellStyle name="Comma [0] 3 2 10 2 5 2 6" xfId="31130" xr:uid="{784C9DDA-1882-44CF-8FD4-1143499944EF}"/>
    <cellStyle name="Comma [0] 3 2 10 2 5 2 7" xfId="36515" xr:uid="{9FBD62CF-3DC4-4471-A9CE-D8624E2B57A6}"/>
    <cellStyle name="Comma [0] 3 2 10 2 5 2 8" xfId="41884" xr:uid="{E9A0936F-8CDA-4C9D-BE8C-77A2CFA6F7B5}"/>
    <cellStyle name="Comma [0] 3 2 10 2 5 2 9" xfId="47256" xr:uid="{6711689D-6988-4624-B3CB-CDC44517F09A}"/>
    <cellStyle name="Comma [0] 3 2 10 2 5 3" xfId="9541" xr:uid="{5D34FF90-FA1D-46C0-BFCE-C6721C72F9E3}"/>
    <cellStyle name="Comma [0] 3 2 10 2 5 3 2" xfId="22208" xr:uid="{0DC61BFD-7D80-45D7-9E0B-A6A490CF6B2C}"/>
    <cellStyle name="Comma [0] 3 2 10 2 5 3 3" xfId="27582" xr:uid="{35904E1E-9A2F-4FE3-97FF-41656ABB7F0F}"/>
    <cellStyle name="Comma [0] 3 2 10 2 5 3 4" xfId="33000" xr:uid="{BE770A8B-A7E9-44EF-972C-FCDEA20A0F41}"/>
    <cellStyle name="Comma [0] 3 2 10 2 5 3 5" xfId="38385" xr:uid="{A781DD31-F4C9-4699-B8DF-53A6EECC8533}"/>
    <cellStyle name="Comma [0] 3 2 10 2 5 3 6" xfId="43754" xr:uid="{25EE8215-508A-4A87-AADF-BFEBDC12E040}"/>
    <cellStyle name="Comma [0] 3 2 10 2 5 3 7" xfId="49126" xr:uid="{FBB4D081-07C9-4FFF-96A7-016D73801668}"/>
    <cellStyle name="Comma [0] 3 2 10 2 5 3 8" xfId="54506" xr:uid="{5A85505E-BD89-47C0-B7DE-8B79EDDE38BD}"/>
    <cellStyle name="Comma [0] 3 2 10 2 5 3 9" xfId="16841" xr:uid="{60181436-1C5A-4DE8-AACB-204343256212}"/>
    <cellStyle name="Comma [0] 3 2 10 2 5 4" xfId="6584" xr:uid="{B18BD303-A75C-4DBD-A921-B6F30F134878}"/>
    <cellStyle name="Comma [0] 3 2 10 2 6" xfId="166" xr:uid="{601319A1-2D0B-46C5-AD23-23AF05912971}"/>
    <cellStyle name="Comma [0] 3 2 10 2 6 2" xfId="7671" xr:uid="{7CF34F67-3774-4C60-994F-E6360C7B4D83}"/>
    <cellStyle name="Comma [0] 3 2 10 2 6 2 10" xfId="52637" xr:uid="{F86F4A3B-B6BE-4738-9F49-057D3C322A84}"/>
    <cellStyle name="Comma [0] 3 2 10 2 6 2 11" xfId="13281" xr:uid="{FB7943C7-0E03-4ACC-B5BE-01D599B6A615}"/>
    <cellStyle name="Comma [0] 3 2 10 2 6 2 12" xfId="59236" xr:uid="{399A1823-B02D-4DCB-A41D-5C2D4692B07E}"/>
    <cellStyle name="Comma [0] 3 2 10 2 6 2 2" xfId="11232" xr:uid="{A008D5E1-6B1F-4B79-B9C3-E448DE0F1DCA}"/>
    <cellStyle name="Comma [0] 3 2 10 2 6 2 2 2" xfId="23898" xr:uid="{EB42BDEF-A319-4188-848A-6492318B74FE}"/>
    <cellStyle name="Comma [0] 3 2 10 2 6 2 2 3" xfId="29272" xr:uid="{B4AABFF4-59C6-44B5-A1E1-7494A6502095}"/>
    <cellStyle name="Comma [0] 3 2 10 2 6 2 2 4" xfId="34690" xr:uid="{41BC4C2E-BACC-4324-ABAB-8124A7BEE15F}"/>
    <cellStyle name="Comma [0] 3 2 10 2 6 2 2 5" xfId="40075" xr:uid="{254A0531-F80F-4177-B784-DFEBFE6EA7DA}"/>
    <cellStyle name="Comma [0] 3 2 10 2 6 2 2 6" xfId="45444" xr:uid="{DDB7F809-7BE1-4475-82E4-7D58CD2D2D02}"/>
    <cellStyle name="Comma [0] 3 2 10 2 6 2 2 7" xfId="50816" xr:uid="{C96E93E0-FB7D-4F2C-BF53-709C88A90A2E}"/>
    <cellStyle name="Comma [0] 3 2 10 2 6 2 2 8" xfId="56196" xr:uid="{BB2173FB-DFD4-4D3B-95C1-CC0E61E8B48C}"/>
    <cellStyle name="Comma [0] 3 2 10 2 6 2 2 9" xfId="18532" xr:uid="{A129D399-F509-4763-B3AF-403935CFE656}"/>
    <cellStyle name="Comma [0] 3 2 10 2 6 2 3" xfId="14972" xr:uid="{93FA2D1A-A181-4B0A-98EF-A0FB10792BEC}"/>
    <cellStyle name="Comma [0] 3 2 10 2 6 2 4" xfId="20339" xr:uid="{D94AE6A5-284B-4C5E-B25A-815B2685A94A}"/>
    <cellStyle name="Comma [0] 3 2 10 2 6 2 5" xfId="25713" xr:uid="{03F5CCD5-F6B2-47C2-8D5E-7FDEB48A9346}"/>
    <cellStyle name="Comma [0] 3 2 10 2 6 2 6" xfId="31131" xr:uid="{BC6DE7C7-805D-405A-8FD4-29E2597886AD}"/>
    <cellStyle name="Comma [0] 3 2 10 2 6 2 7" xfId="36516" xr:uid="{5306CAC8-5620-4FB6-A0F1-C3B921110978}"/>
    <cellStyle name="Comma [0] 3 2 10 2 6 2 8" xfId="41885" xr:uid="{2DFA62BC-AAA3-485B-978B-22992E29E8EA}"/>
    <cellStyle name="Comma [0] 3 2 10 2 6 2 9" xfId="47257" xr:uid="{1040BA84-87D7-4A3B-BDBC-6681953E0EE0}"/>
    <cellStyle name="Comma [0] 3 2 10 2 6 3" xfId="9542" xr:uid="{BB3F0FE5-8980-4884-9A5D-B00AABA58C81}"/>
    <cellStyle name="Comma [0] 3 2 10 2 6 3 2" xfId="22209" xr:uid="{8A029975-FA9D-477B-877A-6BD0C8F2C657}"/>
    <cellStyle name="Comma [0] 3 2 10 2 6 3 3" xfId="27583" xr:uid="{F4BB8244-0B9D-42C1-860B-F8884F99C08B}"/>
    <cellStyle name="Comma [0] 3 2 10 2 6 3 4" xfId="33001" xr:uid="{3D98622B-0501-41F9-ABA0-4BD370723AC0}"/>
    <cellStyle name="Comma [0] 3 2 10 2 6 3 5" xfId="38386" xr:uid="{27F6BDBF-5F39-4503-9D67-DF89FB4D2189}"/>
    <cellStyle name="Comma [0] 3 2 10 2 6 3 6" xfId="43755" xr:uid="{01BC0351-E5A0-43C5-84C6-1EC9C76510B2}"/>
    <cellStyle name="Comma [0] 3 2 10 2 6 3 7" xfId="49127" xr:uid="{7C9AB3EE-9CA6-4214-A965-955A38226172}"/>
    <cellStyle name="Comma [0] 3 2 10 2 6 3 8" xfId="54507" xr:uid="{5137E21D-DFB2-45C7-9E8B-C61DC1525C3E}"/>
    <cellStyle name="Comma [0] 3 2 10 2 6 3 9" xfId="16842" xr:uid="{037E1B46-8973-4F82-8545-E14C6C97806B}"/>
    <cellStyle name="Comma [0] 3 2 10 2 6 4" xfId="6585" xr:uid="{49139E3D-3957-4E83-920E-07C5B69578F1}"/>
    <cellStyle name="Comma [0] 3 2 10 2 7" xfId="167" xr:uid="{D74AC190-DFD1-4B2D-8743-050D403C65A5}"/>
    <cellStyle name="Comma [0] 3 2 10 2 7 2" xfId="7672" xr:uid="{508D8144-97DF-4925-8507-A7C8F90B2B57}"/>
    <cellStyle name="Comma [0] 3 2 10 2 7 2 10" xfId="52638" xr:uid="{062B839B-0ECB-46B5-8EF9-95E2FED618E2}"/>
    <cellStyle name="Comma [0] 3 2 10 2 7 2 11" xfId="13282" xr:uid="{6A6336B1-9361-42A5-B007-9461795E334C}"/>
    <cellStyle name="Comma [0] 3 2 10 2 7 2 12" xfId="59237" xr:uid="{C68A2A79-7CEE-4A84-A5DD-CA5AFE164818}"/>
    <cellStyle name="Comma [0] 3 2 10 2 7 2 2" xfId="11233" xr:uid="{E86FE30B-9B37-40C9-8F1E-A6977C6323A7}"/>
    <cellStyle name="Comma [0] 3 2 10 2 7 2 2 2" xfId="23899" xr:uid="{37B1B95B-92D2-4B74-A049-471B07DC045C}"/>
    <cellStyle name="Comma [0] 3 2 10 2 7 2 2 3" xfId="29273" xr:uid="{F36B03D6-F358-4917-860F-BDD532F349A1}"/>
    <cellStyle name="Comma [0] 3 2 10 2 7 2 2 4" xfId="34691" xr:uid="{A0AD021A-C84D-4553-ADE4-7C1FCC083E9C}"/>
    <cellStyle name="Comma [0] 3 2 10 2 7 2 2 5" xfId="40076" xr:uid="{984309AA-3956-4CF2-86C4-94CC6FDC6078}"/>
    <cellStyle name="Comma [0] 3 2 10 2 7 2 2 6" xfId="45445" xr:uid="{57877E17-7A14-4BA1-B7B4-175918DC79F1}"/>
    <cellStyle name="Comma [0] 3 2 10 2 7 2 2 7" xfId="50817" xr:uid="{CBAEF9BC-376B-43C8-96A4-D0917F180253}"/>
    <cellStyle name="Comma [0] 3 2 10 2 7 2 2 8" xfId="56197" xr:uid="{D1B98B33-2C2C-4828-86E3-1C8FBA5CEA6C}"/>
    <cellStyle name="Comma [0] 3 2 10 2 7 2 2 9" xfId="18533" xr:uid="{6D8EDECE-3087-4D83-8BBD-43F06D4F2A9C}"/>
    <cellStyle name="Comma [0] 3 2 10 2 7 2 3" xfId="14973" xr:uid="{36B07341-C690-409E-AE33-FBCAF90F748B}"/>
    <cellStyle name="Comma [0] 3 2 10 2 7 2 4" xfId="20340" xr:uid="{04BF5567-3E3D-48F9-9769-9ECA65603CEA}"/>
    <cellStyle name="Comma [0] 3 2 10 2 7 2 5" xfId="25714" xr:uid="{A39D8355-0C8B-4C15-9D54-38B142859313}"/>
    <cellStyle name="Comma [0] 3 2 10 2 7 2 6" xfId="31132" xr:uid="{128A10B5-4AA7-48DD-B4B3-0BC40FC10A71}"/>
    <cellStyle name="Comma [0] 3 2 10 2 7 2 7" xfId="36517" xr:uid="{85FA83B1-4A5F-4422-AF0B-A33D51BEB953}"/>
    <cellStyle name="Comma [0] 3 2 10 2 7 2 8" xfId="41886" xr:uid="{DCBA6DB9-BAF5-41DE-BEE5-DD510CA830FC}"/>
    <cellStyle name="Comma [0] 3 2 10 2 7 2 9" xfId="47258" xr:uid="{F2CF049F-C202-45B5-A005-D6056D1A90B7}"/>
    <cellStyle name="Comma [0] 3 2 10 2 7 3" xfId="9543" xr:uid="{7AE3838F-FD16-4A3D-AAC0-55F580B2FCB8}"/>
    <cellStyle name="Comma [0] 3 2 10 2 7 3 2" xfId="22210" xr:uid="{1014C2AA-0329-49C3-A389-F81AD90E7AC3}"/>
    <cellStyle name="Comma [0] 3 2 10 2 7 3 3" xfId="27584" xr:uid="{B84573EE-0476-4EF5-B0AB-20993736491F}"/>
    <cellStyle name="Comma [0] 3 2 10 2 7 3 4" xfId="33002" xr:uid="{39742AA3-92FD-403F-9DD7-B686A1FFF13D}"/>
    <cellStyle name="Comma [0] 3 2 10 2 7 3 5" xfId="38387" xr:uid="{4450ACB4-8593-45A7-879D-5B8B6DF69230}"/>
    <cellStyle name="Comma [0] 3 2 10 2 7 3 6" xfId="43756" xr:uid="{37B1D30A-DA7D-4141-A086-7198F8C6932A}"/>
    <cellStyle name="Comma [0] 3 2 10 2 7 3 7" xfId="49128" xr:uid="{23D4AF94-48DC-469B-A3E4-D00738AD7BD9}"/>
    <cellStyle name="Comma [0] 3 2 10 2 7 3 8" xfId="54508" xr:uid="{5D48229E-AF5D-43AF-8A7A-E782AF4B22BE}"/>
    <cellStyle name="Comma [0] 3 2 10 2 7 3 9" xfId="16843" xr:uid="{54D5CC92-05A9-43DF-8349-E937B51467AB}"/>
    <cellStyle name="Comma [0] 3 2 10 2 7 4" xfId="6586" xr:uid="{FC1C52E8-105B-46D7-B42F-DDE04ED7EDFC}"/>
    <cellStyle name="Comma [0] 3 2 10 2 8" xfId="168" xr:uid="{51831A33-DA0D-49BF-AC93-213810CDC8E0}"/>
    <cellStyle name="Comma [0] 3 2 10 2 8 2" xfId="7673" xr:uid="{41ADAFB0-CB11-4863-973A-7D733D70E203}"/>
    <cellStyle name="Comma [0] 3 2 10 2 8 2 10" xfId="52639" xr:uid="{59F6CB18-8498-44C7-8174-6617813B0799}"/>
    <cellStyle name="Comma [0] 3 2 10 2 8 2 11" xfId="13283" xr:uid="{6A3E0E5E-F543-4F01-800A-EA15CD865E8B}"/>
    <cellStyle name="Comma [0] 3 2 10 2 8 2 12" xfId="59238" xr:uid="{7A5A87DE-8E64-4345-A100-F71C2827509F}"/>
    <cellStyle name="Comma [0] 3 2 10 2 8 2 2" xfId="11234" xr:uid="{88CB98FB-0D14-4EEB-8FC1-6E1B38C7EB40}"/>
    <cellStyle name="Comma [0] 3 2 10 2 8 2 2 2" xfId="23900" xr:uid="{0DA62FEE-653C-46B8-953B-25FB3F0A0816}"/>
    <cellStyle name="Comma [0] 3 2 10 2 8 2 2 3" xfId="29274" xr:uid="{CF08A4F3-B8FF-4562-B0CD-FDC167096CBF}"/>
    <cellStyle name="Comma [0] 3 2 10 2 8 2 2 4" xfId="34692" xr:uid="{EFF9F5F8-594B-4487-BAEE-1DCA2A2DCED5}"/>
    <cellStyle name="Comma [0] 3 2 10 2 8 2 2 5" xfId="40077" xr:uid="{8D17B64E-D99D-4246-BD38-4632FA174963}"/>
    <cellStyle name="Comma [0] 3 2 10 2 8 2 2 6" xfId="45446" xr:uid="{CAD54704-592D-4955-BCB6-1116ACA72F1D}"/>
    <cellStyle name="Comma [0] 3 2 10 2 8 2 2 7" xfId="50818" xr:uid="{534EB472-0D4B-4B2F-9CF6-FE959B256E29}"/>
    <cellStyle name="Comma [0] 3 2 10 2 8 2 2 8" xfId="56198" xr:uid="{D1203DC0-D8D5-44D7-A52C-8438C0B0C6C9}"/>
    <cellStyle name="Comma [0] 3 2 10 2 8 2 2 9" xfId="18534" xr:uid="{03508A58-330F-4C23-96E6-2488B739925A}"/>
    <cellStyle name="Comma [0] 3 2 10 2 8 2 3" xfId="14974" xr:uid="{2CAA475E-AD01-46CF-8679-0E083180C296}"/>
    <cellStyle name="Comma [0] 3 2 10 2 8 2 4" xfId="20341" xr:uid="{D5D3822A-50F6-4A97-984E-58A794B87D39}"/>
    <cellStyle name="Comma [0] 3 2 10 2 8 2 5" xfId="25715" xr:uid="{8FA3014A-258B-4309-B676-9D77AE094CFC}"/>
    <cellStyle name="Comma [0] 3 2 10 2 8 2 6" xfId="31133" xr:uid="{A7501866-D9D1-4B5A-ADB7-A77F61CF6886}"/>
    <cellStyle name="Comma [0] 3 2 10 2 8 2 7" xfId="36518" xr:uid="{516DE837-C87D-4D26-8878-43374CF6A8ED}"/>
    <cellStyle name="Comma [0] 3 2 10 2 8 2 8" xfId="41887" xr:uid="{536207A3-70E6-40DC-9DEC-0AA6A4EDB484}"/>
    <cellStyle name="Comma [0] 3 2 10 2 8 2 9" xfId="47259" xr:uid="{EA296289-46E4-4627-AFC4-E82C867EF52D}"/>
    <cellStyle name="Comma [0] 3 2 10 2 8 3" xfId="9544" xr:uid="{0B064D4A-E489-41F6-BDDD-0C9396D80581}"/>
    <cellStyle name="Comma [0] 3 2 10 2 8 3 2" xfId="22211" xr:uid="{DD6C2C11-8C22-4646-990B-5C52FD778529}"/>
    <cellStyle name="Comma [0] 3 2 10 2 8 3 3" xfId="27585" xr:uid="{82E40D5F-C287-4BF2-9607-3C8C241CC2C9}"/>
    <cellStyle name="Comma [0] 3 2 10 2 8 3 4" xfId="33003" xr:uid="{FA3B598D-68F2-4642-8F5B-7B8156851E1A}"/>
    <cellStyle name="Comma [0] 3 2 10 2 8 3 5" xfId="38388" xr:uid="{6D812599-68D0-4C56-9882-90302C7F4A2B}"/>
    <cellStyle name="Comma [0] 3 2 10 2 8 3 6" xfId="43757" xr:uid="{47FF4CBD-79DA-499E-B460-F8FD6813D07F}"/>
    <cellStyle name="Comma [0] 3 2 10 2 8 3 7" xfId="49129" xr:uid="{D79B11C8-F558-4428-AF1F-9244E11431C8}"/>
    <cellStyle name="Comma [0] 3 2 10 2 8 3 8" xfId="54509" xr:uid="{8E9580D7-FAF4-431D-8CC9-50C09A496836}"/>
    <cellStyle name="Comma [0] 3 2 10 2 8 3 9" xfId="16844" xr:uid="{BF0AEA18-BF18-4CB0-A0F6-7445CF7CC83D}"/>
    <cellStyle name="Comma [0] 3 2 10 2 8 4" xfId="6587" xr:uid="{3489312A-9EB3-4890-B64B-F71F6A2FF73C}"/>
    <cellStyle name="Comma [0] 3 2 10 2 9" xfId="169" xr:uid="{1D974C2F-1A68-4975-8D89-3858DF8697A8}"/>
    <cellStyle name="Comma [0] 3 2 10 2 9 2" xfId="7674" xr:uid="{04EF5EE8-EDAE-4E62-A303-CC31BAC7F3E1}"/>
    <cellStyle name="Comma [0] 3 2 10 2 9 2 10" xfId="52640" xr:uid="{92D6DA3B-0AA8-41B3-8375-14DA947DF99C}"/>
    <cellStyle name="Comma [0] 3 2 10 2 9 2 11" xfId="13284" xr:uid="{13560A2D-DF61-4FAE-919B-EA4D26ACBB10}"/>
    <cellStyle name="Comma [0] 3 2 10 2 9 2 12" xfId="59239" xr:uid="{38C31EB7-D1E5-49A4-A5FC-159B61CD8011}"/>
    <cellStyle name="Comma [0] 3 2 10 2 9 2 2" xfId="11235" xr:uid="{BA13164F-A6A4-4954-9895-010B5F10C405}"/>
    <cellStyle name="Comma [0] 3 2 10 2 9 2 2 2" xfId="23901" xr:uid="{5FAD88E4-6A72-4B63-A35B-A09C4CFB85B8}"/>
    <cellStyle name="Comma [0] 3 2 10 2 9 2 2 3" xfId="29275" xr:uid="{A8034EEF-B58A-4D23-A434-1E2AD8E2BE04}"/>
    <cellStyle name="Comma [0] 3 2 10 2 9 2 2 4" xfId="34693" xr:uid="{32D6307F-FB8A-4EFC-BF5E-00F658EAFE43}"/>
    <cellStyle name="Comma [0] 3 2 10 2 9 2 2 5" xfId="40078" xr:uid="{8BDB5310-EF99-41DD-817B-0FD4E758087A}"/>
    <cellStyle name="Comma [0] 3 2 10 2 9 2 2 6" xfId="45447" xr:uid="{EF12B26D-C5E4-4F9F-A7FC-639A14E118CF}"/>
    <cellStyle name="Comma [0] 3 2 10 2 9 2 2 7" xfId="50819" xr:uid="{C25EEF3E-8E09-41BD-B4A4-6A53E770AEE0}"/>
    <cellStyle name="Comma [0] 3 2 10 2 9 2 2 8" xfId="56199" xr:uid="{9FE04733-6004-48D8-B641-FFFB29D31827}"/>
    <cellStyle name="Comma [0] 3 2 10 2 9 2 2 9" xfId="18535" xr:uid="{1227268B-BC0F-47C0-B3BA-4D40D179BD20}"/>
    <cellStyle name="Comma [0] 3 2 10 2 9 2 3" xfId="14975" xr:uid="{7332E6C7-337B-4178-B2C2-59C5B9A14FEA}"/>
    <cellStyle name="Comma [0] 3 2 10 2 9 2 4" xfId="20342" xr:uid="{40AD047B-326E-44EF-A1F3-F6BA54865458}"/>
    <cellStyle name="Comma [0] 3 2 10 2 9 2 5" xfId="25716" xr:uid="{EE964F42-33CE-4C03-951F-D8578B0382E0}"/>
    <cellStyle name="Comma [0] 3 2 10 2 9 2 6" xfId="31134" xr:uid="{65169AAD-1733-4D88-9FDF-C67367C8832C}"/>
    <cellStyle name="Comma [0] 3 2 10 2 9 2 7" xfId="36519" xr:uid="{98AE9D4E-4607-4BF5-B002-250F727B8AB1}"/>
    <cellStyle name="Comma [0] 3 2 10 2 9 2 8" xfId="41888" xr:uid="{DA7305C6-4F66-43DF-90E5-921A56BD504E}"/>
    <cellStyle name="Comma [0] 3 2 10 2 9 2 9" xfId="47260" xr:uid="{7986D921-47E3-40E0-B3F3-A6D0219353D2}"/>
    <cellStyle name="Comma [0] 3 2 10 2 9 3" xfId="9545" xr:uid="{1F4ECF2D-B3A0-498B-B47C-0E68C655D50B}"/>
    <cellStyle name="Comma [0] 3 2 10 2 9 3 2" xfId="22212" xr:uid="{CBCF1559-8AB8-4812-A4A9-CCD9E729DDD1}"/>
    <cellStyle name="Comma [0] 3 2 10 2 9 3 3" xfId="27586" xr:uid="{FB5BE730-9E7F-4D69-9402-DF5633242AF4}"/>
    <cellStyle name="Comma [0] 3 2 10 2 9 3 4" xfId="33004" xr:uid="{1137D983-EBA4-46E0-91FC-AF98D61376AA}"/>
    <cellStyle name="Comma [0] 3 2 10 2 9 3 5" xfId="38389" xr:uid="{995982D1-D62C-49D7-A4AF-BCF8CFF52571}"/>
    <cellStyle name="Comma [0] 3 2 10 2 9 3 6" xfId="43758" xr:uid="{DD5E6BFE-A874-4B53-B6DA-C1E85B5F726B}"/>
    <cellStyle name="Comma [0] 3 2 10 2 9 3 7" xfId="49130" xr:uid="{595A1963-8990-4A78-B351-CF5D1AECC304}"/>
    <cellStyle name="Comma [0] 3 2 10 2 9 3 8" xfId="54510" xr:uid="{B628C0DF-E23E-4FC9-8BBF-44A60F5E7105}"/>
    <cellStyle name="Comma [0] 3 2 10 2 9 3 9" xfId="16845" xr:uid="{08A499CF-3A36-4064-AD95-18245F357120}"/>
    <cellStyle name="Comma [0] 3 2 10 2 9 4" xfId="6588" xr:uid="{115EEECD-5293-461D-A669-32ECFDC354EC}"/>
    <cellStyle name="Comma [0] 3 2 10 3" xfId="170" xr:uid="{BFFD98E4-E960-4E31-895E-8124ED901C24}"/>
    <cellStyle name="Comma [0] 3 2 10 3 2" xfId="3750" xr:uid="{93B636DE-3832-4943-8006-66CA65086486}"/>
    <cellStyle name="Comma [0] 3 2 10 3 2 10" xfId="52641" xr:uid="{24D33768-8022-4FDC-9FB3-7F8922C2872E}"/>
    <cellStyle name="Comma [0] 3 2 10 3 2 11" xfId="7675" xr:uid="{A3EBC390-367F-454C-8F8E-FE30F4BCBBAF}"/>
    <cellStyle name="Comma [0] 3 2 10 3 2 2" xfId="3751" xr:uid="{09C763D0-8095-4248-B87B-2BE738DF2018}"/>
    <cellStyle name="Comma [0] 3 2 10 3 2 2 10" xfId="11236" xr:uid="{FEB8A579-99DB-46AE-AACC-72B1BCDCEA2E}"/>
    <cellStyle name="Comma [0] 3 2 10 3 2 2 2" xfId="5477" xr:uid="{E3EE29F1-D3EE-4D23-B124-E7130A8FE37F}"/>
    <cellStyle name="Comma [0] 3 2 10 3 2 2 2 2" xfId="58155" xr:uid="{8A972288-0FC4-4866-9A8A-F4A66DBA3271}"/>
    <cellStyle name="Comma [0] 3 2 10 3 2 2 2 3" xfId="18536" xr:uid="{D4D10D50-ED13-437F-BEE1-515AD963DDFC}"/>
    <cellStyle name="Comma [0] 3 2 10 3 2 2 3" xfId="23902" xr:uid="{5EAA8F05-351E-48AC-A29D-7BD8FAC4A554}"/>
    <cellStyle name="Comma [0] 3 2 10 3 2 2 4" xfId="29276" xr:uid="{134E3141-DF59-4477-98ED-C266359989A2}"/>
    <cellStyle name="Comma [0] 3 2 10 3 2 2 5" xfId="34694" xr:uid="{5AFF9538-0991-44E8-98B1-E463A9C47D51}"/>
    <cellStyle name="Comma [0] 3 2 10 3 2 2 6" xfId="40079" xr:uid="{2F0029CA-1403-41BD-BA76-4DB90E372473}"/>
    <cellStyle name="Comma [0] 3 2 10 3 2 2 7" xfId="45448" xr:uid="{55F5792E-1355-4328-BC60-9F581C4854E8}"/>
    <cellStyle name="Comma [0] 3 2 10 3 2 2 8" xfId="50820" xr:uid="{1246A5D3-4FFB-4588-943D-BC2817116491}"/>
    <cellStyle name="Comma [0] 3 2 10 3 2 2 9" xfId="56200" xr:uid="{521A3DC7-F847-4406-8F94-9313C397E034}"/>
    <cellStyle name="Comma [0] 3 2 10 3 2 3" xfId="5476" xr:uid="{3280EF91-E67B-4456-B503-A3161BF1733A}"/>
    <cellStyle name="Comma [0] 3 2 10 3 2 3 2" xfId="58154" xr:uid="{C6E54A15-0CA4-43BD-A6C5-123A74BF16E5}"/>
    <cellStyle name="Comma [0] 3 2 10 3 2 3 3" xfId="14976" xr:uid="{57E56A14-4422-4178-A003-FB5DBD5CA435}"/>
    <cellStyle name="Comma [0] 3 2 10 3 2 4" xfId="20343" xr:uid="{5B697093-8A4E-4329-9E68-1DB22947E4BE}"/>
    <cellStyle name="Comma [0] 3 2 10 3 2 5" xfId="25717" xr:uid="{5A50FED3-E68E-4D10-8D73-5CD5118BB122}"/>
    <cellStyle name="Comma [0] 3 2 10 3 2 6" xfId="31135" xr:uid="{654B2CAB-4531-40A9-9E23-2B44D7D1A85F}"/>
    <cellStyle name="Comma [0] 3 2 10 3 2 7" xfId="36520" xr:uid="{2B42236D-EB2A-4F9F-B46C-9BCF184160FC}"/>
    <cellStyle name="Comma [0] 3 2 10 3 2 8" xfId="41889" xr:uid="{C8A0C867-F8CE-4DD4-8D35-24A04DA2B53E}"/>
    <cellStyle name="Comma [0] 3 2 10 3 2 9" xfId="47261" xr:uid="{EB7667B6-98C0-4F42-BE4D-7DEFA2A09BE1}"/>
    <cellStyle name="Comma [0] 3 2 10 3 3" xfId="3752" xr:uid="{CF0192AF-A62E-41BF-A054-D6D93E4EAFB2}"/>
    <cellStyle name="Comma [0] 3 2 10 3 3 10" xfId="9546" xr:uid="{A769CD65-E7AA-4230-BDD2-6B588C787381}"/>
    <cellStyle name="Comma [0] 3 2 10 3 3 2" xfId="5478" xr:uid="{6FF3F33A-83BD-4EAB-867D-9DAAAE5CD7A1}"/>
    <cellStyle name="Comma [0] 3 2 10 3 3 2 2" xfId="58156" xr:uid="{103233D1-D951-4103-85EE-DD6BBB23D8D1}"/>
    <cellStyle name="Comma [0] 3 2 10 3 3 2 3" xfId="16846" xr:uid="{2F9D8063-1F5C-434D-952F-2F7B51863E70}"/>
    <cellStyle name="Comma [0] 3 2 10 3 3 3" xfId="22213" xr:uid="{540C8785-216A-4044-83D7-C9D03462E0F5}"/>
    <cellStyle name="Comma [0] 3 2 10 3 3 4" xfId="27587" xr:uid="{577C6398-76B1-4E01-A31B-EA6F9D6EBF4C}"/>
    <cellStyle name="Comma [0] 3 2 10 3 3 5" xfId="33005" xr:uid="{CD7E9028-C275-45E7-805B-7CB92164B969}"/>
    <cellStyle name="Comma [0] 3 2 10 3 3 6" xfId="38390" xr:uid="{A5E878A3-B7DF-46BB-86D5-1C293C0DC393}"/>
    <cellStyle name="Comma [0] 3 2 10 3 3 7" xfId="43759" xr:uid="{6F96CC32-4A90-436C-98F9-E72F40E01E47}"/>
    <cellStyle name="Comma [0] 3 2 10 3 3 8" xfId="49131" xr:uid="{18A2DA72-E766-470B-86DE-038B9E23FA9A}"/>
    <cellStyle name="Comma [0] 3 2 10 3 3 9" xfId="54511" xr:uid="{CF36EB52-7E88-4B7D-83BF-4C485428B14C}"/>
    <cellStyle name="Comma [0] 3 2 10 3 4" xfId="5475" xr:uid="{F742FEB5-A1AE-4432-B0F4-677877145EC2}"/>
    <cellStyle name="Comma [0] 3 2 10 3 4 2" xfId="58153" xr:uid="{9D502690-0515-4480-A31C-8F483E73FD6F}"/>
    <cellStyle name="Comma [0] 3 2 10 3 4 3" xfId="13285" xr:uid="{E5503DC6-FBF0-4496-95B9-E44F3C444595}"/>
    <cellStyle name="Comma [0] 3 2 10 4" xfId="171" xr:uid="{0ACDC860-CBBC-4DF1-9011-1DE72E98A81D}"/>
    <cellStyle name="Comma [0] 3 2 10 4 10" xfId="172" xr:uid="{3C167643-FDC5-4982-8D76-9A53FB8DB42A}"/>
    <cellStyle name="Comma [0] 3 2 10 4 10 2" xfId="7677" xr:uid="{26F28DF8-5680-48B6-8D3E-41A243CE13D4}"/>
    <cellStyle name="Comma [0] 3 2 10 4 10 2 10" xfId="52643" xr:uid="{3A0E1258-46F5-457B-B4B4-F7F91B40B86D}"/>
    <cellStyle name="Comma [0] 3 2 10 4 10 2 11" xfId="13287" xr:uid="{2411AB93-25D6-49C0-AAEB-EF1A806D87CC}"/>
    <cellStyle name="Comma [0] 3 2 10 4 10 2 12" xfId="59240" xr:uid="{BF78DC7F-D671-4D84-A921-4D59352D99AF}"/>
    <cellStyle name="Comma [0] 3 2 10 4 10 2 2" xfId="11238" xr:uid="{1849D596-47CC-4EE5-8EE2-808FC8E35706}"/>
    <cellStyle name="Comma [0] 3 2 10 4 10 2 2 2" xfId="23904" xr:uid="{40994D97-8935-4CDE-8CA4-4300FA386B96}"/>
    <cellStyle name="Comma [0] 3 2 10 4 10 2 2 3" xfId="29278" xr:uid="{6910A74B-2F90-4AB6-8A86-F6E4747907F9}"/>
    <cellStyle name="Comma [0] 3 2 10 4 10 2 2 4" xfId="34696" xr:uid="{51297394-0650-453F-A319-9D45BB7B1B31}"/>
    <cellStyle name="Comma [0] 3 2 10 4 10 2 2 5" xfId="40081" xr:uid="{D0013463-CE0E-461B-9643-50B8B9D045E5}"/>
    <cellStyle name="Comma [0] 3 2 10 4 10 2 2 6" xfId="45450" xr:uid="{BDC8CD27-7411-4E6D-90E6-1DAF36AE0068}"/>
    <cellStyle name="Comma [0] 3 2 10 4 10 2 2 7" xfId="50822" xr:uid="{22D0A0B9-994C-4917-A182-896CD673020F}"/>
    <cellStyle name="Comma [0] 3 2 10 4 10 2 2 8" xfId="56202" xr:uid="{F9F0477E-BFED-4509-BB89-92437802544F}"/>
    <cellStyle name="Comma [0] 3 2 10 4 10 2 2 9" xfId="18538" xr:uid="{702DF99B-824B-43B7-8F93-FCF8C6AF721F}"/>
    <cellStyle name="Comma [0] 3 2 10 4 10 2 3" xfId="14978" xr:uid="{40D077EB-3651-442D-A66D-4C6BCD4EB6E0}"/>
    <cellStyle name="Comma [0] 3 2 10 4 10 2 4" xfId="20345" xr:uid="{AED81703-CCBA-4CC1-B41D-42A6AC27F810}"/>
    <cellStyle name="Comma [0] 3 2 10 4 10 2 5" xfId="25719" xr:uid="{2A52AC1D-B042-4BEF-9314-D6230E1F5388}"/>
    <cellStyle name="Comma [0] 3 2 10 4 10 2 6" xfId="31137" xr:uid="{E2B2FEA6-31AF-4BC6-B560-72E8FB197B01}"/>
    <cellStyle name="Comma [0] 3 2 10 4 10 2 7" xfId="36522" xr:uid="{03E98AAE-3A06-4B95-82FD-6E03D719A9EA}"/>
    <cellStyle name="Comma [0] 3 2 10 4 10 2 8" xfId="41891" xr:uid="{A8C89C65-2C0C-47AF-92F6-96822D9366C0}"/>
    <cellStyle name="Comma [0] 3 2 10 4 10 2 9" xfId="47263" xr:uid="{C5FCB9D5-3E22-4AA2-BE59-43DFD354C774}"/>
    <cellStyle name="Comma [0] 3 2 10 4 10 3" xfId="9548" xr:uid="{00376B55-90BA-4FA5-A6C2-340684D11C7A}"/>
    <cellStyle name="Comma [0] 3 2 10 4 10 3 2" xfId="22215" xr:uid="{3BF6DC9D-35E0-4400-95E1-361CE823B58B}"/>
    <cellStyle name="Comma [0] 3 2 10 4 10 3 3" xfId="27589" xr:uid="{7416E6DA-9915-41C3-A854-654C1C66F440}"/>
    <cellStyle name="Comma [0] 3 2 10 4 10 3 4" xfId="33007" xr:uid="{2F02C6EE-C88B-432E-955A-EAB03152F829}"/>
    <cellStyle name="Comma [0] 3 2 10 4 10 3 5" xfId="38392" xr:uid="{061BDE63-8A80-4064-AB20-80D6FCAC6F0C}"/>
    <cellStyle name="Comma [0] 3 2 10 4 10 3 6" xfId="43761" xr:uid="{FE6DD7ED-3DA1-42AA-B6F3-1137357FF886}"/>
    <cellStyle name="Comma [0] 3 2 10 4 10 3 7" xfId="49133" xr:uid="{B36195AF-BB53-41F1-BC37-80BDF77FFF1B}"/>
    <cellStyle name="Comma [0] 3 2 10 4 10 3 8" xfId="54513" xr:uid="{D7B72363-5779-4279-A774-FF8B8B986482}"/>
    <cellStyle name="Comma [0] 3 2 10 4 10 3 9" xfId="16848" xr:uid="{F2F05BD7-26CB-4521-A99C-B8A858A49FE0}"/>
    <cellStyle name="Comma [0] 3 2 10 4 10 4" xfId="6589" xr:uid="{2D7E0FA2-AF39-4CEA-BB84-DBC884F1B31B}"/>
    <cellStyle name="Comma [0] 3 2 10 4 11" xfId="5479" xr:uid="{654F3CBE-1D17-4F50-864A-A25C0AF34CC4}"/>
    <cellStyle name="Comma [0] 3 2 10 4 11 10" xfId="52642" xr:uid="{6326B14C-056E-4FA4-AE2F-8D94F5D37FAD}"/>
    <cellStyle name="Comma [0] 3 2 10 4 11 11" xfId="13286" xr:uid="{DD5D97F4-A64B-4E60-9DA8-7E6B31923E45}"/>
    <cellStyle name="Comma [0] 3 2 10 4 11 12" xfId="58157" xr:uid="{9D445FCA-EBB9-4C92-80F4-A4EB4AB9CA6A}"/>
    <cellStyle name="Comma [0] 3 2 10 4 11 13" xfId="7676" xr:uid="{FC0BDE8A-B0A7-4135-817D-FE996483B16E}"/>
    <cellStyle name="Comma [0] 3 2 10 4 11 2" xfId="11237" xr:uid="{08687700-FA56-48F8-926D-F9863EA5025B}"/>
    <cellStyle name="Comma [0] 3 2 10 4 11 2 2" xfId="23903" xr:uid="{8688E49D-5BDF-417C-8D79-ED60553C88CB}"/>
    <cellStyle name="Comma [0] 3 2 10 4 11 2 3" xfId="29277" xr:uid="{BD03BEA5-2C31-45F9-B306-C4694AFB6EB6}"/>
    <cellStyle name="Comma [0] 3 2 10 4 11 2 4" xfId="34695" xr:uid="{8321FEAA-AB82-4E18-BF2A-6755282002B0}"/>
    <cellStyle name="Comma [0] 3 2 10 4 11 2 5" xfId="40080" xr:uid="{11A9CF53-F154-4E1C-927F-BC13560BE7AB}"/>
    <cellStyle name="Comma [0] 3 2 10 4 11 2 6" xfId="45449" xr:uid="{9BE648A4-4011-41FF-9484-829BC8AC70A5}"/>
    <cellStyle name="Comma [0] 3 2 10 4 11 2 7" xfId="50821" xr:uid="{C447B53B-591E-482E-9A37-10428AB9D294}"/>
    <cellStyle name="Comma [0] 3 2 10 4 11 2 8" xfId="56201" xr:uid="{EFCC3278-E820-447A-A6BA-7B4BC3C1A448}"/>
    <cellStyle name="Comma [0] 3 2 10 4 11 2 9" xfId="18537" xr:uid="{10840DFC-ED76-4715-AD85-A2E3F7103DBA}"/>
    <cellStyle name="Comma [0] 3 2 10 4 11 3" xfId="14977" xr:uid="{4BD15F79-0865-47FD-A733-02330DD34602}"/>
    <cellStyle name="Comma [0] 3 2 10 4 11 4" xfId="20344" xr:uid="{7E2C41ED-4C02-4FF8-AE53-50903052B350}"/>
    <cellStyle name="Comma [0] 3 2 10 4 11 5" xfId="25718" xr:uid="{A8EA5A6A-9F9D-4296-88A1-0A2B9DDA4E00}"/>
    <cellStyle name="Comma [0] 3 2 10 4 11 6" xfId="31136" xr:uid="{EBE84FE5-0E74-4EC8-A27F-E99F437D48C4}"/>
    <cellStyle name="Comma [0] 3 2 10 4 11 7" xfId="36521" xr:uid="{814D4401-D80E-4CC8-B91A-35EBE54D50E1}"/>
    <cellStyle name="Comma [0] 3 2 10 4 11 8" xfId="41890" xr:uid="{E9FC9158-C458-4280-80A0-FCB4F3BAC376}"/>
    <cellStyle name="Comma [0] 3 2 10 4 11 9" xfId="47262" xr:uid="{C3A81624-ED1A-4B04-9DAB-C4C5A4FB8D2C}"/>
    <cellStyle name="Comma [0] 3 2 10 4 12" xfId="9547" xr:uid="{C797768A-ACA6-403A-836A-7012A4236F36}"/>
    <cellStyle name="Comma [0] 3 2 10 4 12 2" xfId="22214" xr:uid="{194AA94A-D862-4D8E-8C74-D2AC76053AA4}"/>
    <cellStyle name="Comma [0] 3 2 10 4 12 3" xfId="27588" xr:uid="{1ACD6E02-B7E9-4742-A05B-62E08D338F04}"/>
    <cellStyle name="Comma [0] 3 2 10 4 12 4" xfId="33006" xr:uid="{D5DC46EC-0C44-47BC-999E-14E0131693FF}"/>
    <cellStyle name="Comma [0] 3 2 10 4 12 5" xfId="38391" xr:uid="{55A595E0-FC79-41DF-9E25-4B783CF6009A}"/>
    <cellStyle name="Comma [0] 3 2 10 4 12 6" xfId="43760" xr:uid="{5988D00B-519B-4F44-BD94-9EE81CE26176}"/>
    <cellStyle name="Comma [0] 3 2 10 4 12 7" xfId="49132" xr:uid="{30293011-D919-458D-A0D5-1CAD1E8E25D7}"/>
    <cellStyle name="Comma [0] 3 2 10 4 12 8" xfId="54512" xr:uid="{66917B89-F1ED-4573-867A-230E6F1FDBF5}"/>
    <cellStyle name="Comma [0] 3 2 10 4 12 9" xfId="16847" xr:uid="{C38247AE-986B-40B9-B77E-51CB2E2D65E8}"/>
    <cellStyle name="Comma [0] 3 2 10 4 2" xfId="173" xr:uid="{1D2114E5-57DF-4746-8ABA-FA483664595B}"/>
    <cellStyle name="Comma [0] 3 2 10 4 2 2" xfId="7678" xr:uid="{BF47D0A3-E9BA-4A61-964B-385A95459E93}"/>
    <cellStyle name="Comma [0] 3 2 10 4 2 2 10" xfId="52644" xr:uid="{0A875748-93EE-46E2-88D5-875E4C4E0FFB}"/>
    <cellStyle name="Comma [0] 3 2 10 4 2 2 11" xfId="13288" xr:uid="{F44F9FBE-3FB2-4479-9105-A92CC2CEABBB}"/>
    <cellStyle name="Comma [0] 3 2 10 4 2 2 12" xfId="59241" xr:uid="{34312FD8-ABE5-43E0-8D5C-7AB86EE7771E}"/>
    <cellStyle name="Comma [0] 3 2 10 4 2 2 2" xfId="11239" xr:uid="{3DB09191-0331-4195-BBBA-76D96FD485B6}"/>
    <cellStyle name="Comma [0] 3 2 10 4 2 2 2 2" xfId="23905" xr:uid="{CD21E8A1-819D-4A44-B084-1FB2206055C9}"/>
    <cellStyle name="Comma [0] 3 2 10 4 2 2 2 3" xfId="29279" xr:uid="{7B02E43A-1ECD-41AC-80FB-5F6E0F072867}"/>
    <cellStyle name="Comma [0] 3 2 10 4 2 2 2 4" xfId="34697" xr:uid="{49A89D07-DE28-49EA-B47A-8D685296C850}"/>
    <cellStyle name="Comma [0] 3 2 10 4 2 2 2 5" xfId="40082" xr:uid="{B2D903D4-C1FD-45BC-8533-949AE4214362}"/>
    <cellStyle name="Comma [0] 3 2 10 4 2 2 2 6" xfId="45451" xr:uid="{EA524A73-8438-4DD7-8B26-C6F1CAFBF0BD}"/>
    <cellStyle name="Comma [0] 3 2 10 4 2 2 2 7" xfId="50823" xr:uid="{449A4155-9C56-4F01-A44D-6DA6BD516ABA}"/>
    <cellStyle name="Comma [0] 3 2 10 4 2 2 2 8" xfId="56203" xr:uid="{18006BB6-A35F-4BC2-AC1E-F63683B9735F}"/>
    <cellStyle name="Comma [0] 3 2 10 4 2 2 2 9" xfId="18539" xr:uid="{842C6336-CD83-4BD8-9FDD-7DFF2BD562C2}"/>
    <cellStyle name="Comma [0] 3 2 10 4 2 2 3" xfId="14979" xr:uid="{EBAEEBE6-EC3E-495D-A5FA-F0385331DB3B}"/>
    <cellStyle name="Comma [0] 3 2 10 4 2 2 4" xfId="20346" xr:uid="{0853EEBB-5A12-45EC-9F9A-9DFFB966528B}"/>
    <cellStyle name="Comma [0] 3 2 10 4 2 2 5" xfId="25720" xr:uid="{F82E6668-7C93-4120-8895-F6E7EB1BDFD7}"/>
    <cellStyle name="Comma [0] 3 2 10 4 2 2 6" xfId="31138" xr:uid="{E591369E-6602-4C9D-8810-D5FE5C214097}"/>
    <cellStyle name="Comma [0] 3 2 10 4 2 2 7" xfId="36523" xr:uid="{C9E1C770-BED1-4ECF-A99A-6EFA129C6A50}"/>
    <cellStyle name="Comma [0] 3 2 10 4 2 2 8" xfId="41892" xr:uid="{28F0CDC3-451C-47BE-943E-74FB1F71C98F}"/>
    <cellStyle name="Comma [0] 3 2 10 4 2 2 9" xfId="47264" xr:uid="{D480E36A-4D1A-409A-8F0E-AD95C3A9426A}"/>
    <cellStyle name="Comma [0] 3 2 10 4 2 3" xfId="9549" xr:uid="{15D935FB-8465-4E17-92EB-4C65722956C2}"/>
    <cellStyle name="Comma [0] 3 2 10 4 2 3 2" xfId="22216" xr:uid="{D293C993-53D7-4DA4-8676-9B2A4B45BAB6}"/>
    <cellStyle name="Comma [0] 3 2 10 4 2 3 3" xfId="27590" xr:uid="{9B7C4F16-9640-49F8-BE98-D52B23A740BA}"/>
    <cellStyle name="Comma [0] 3 2 10 4 2 3 4" xfId="33008" xr:uid="{2DEAA37E-E348-4D2E-8AFA-83AB89C31866}"/>
    <cellStyle name="Comma [0] 3 2 10 4 2 3 5" xfId="38393" xr:uid="{E4B99C80-6CC1-47B3-BF18-9E0B7ACAECAA}"/>
    <cellStyle name="Comma [0] 3 2 10 4 2 3 6" xfId="43762" xr:uid="{EBE39671-0046-4D2A-95DF-0A14A649E6E6}"/>
    <cellStyle name="Comma [0] 3 2 10 4 2 3 7" xfId="49134" xr:uid="{A0C53EE4-E2FB-452B-920C-B4F5E026EE60}"/>
    <cellStyle name="Comma [0] 3 2 10 4 2 3 8" xfId="54514" xr:uid="{6AAD17EC-25DA-4B24-BE2E-3B9A3A43EC55}"/>
    <cellStyle name="Comma [0] 3 2 10 4 2 3 9" xfId="16849" xr:uid="{DA2FB875-E63C-4367-B3DD-F9C203DDA27F}"/>
    <cellStyle name="Comma [0] 3 2 10 4 2 4" xfId="6590" xr:uid="{AEEEE883-5216-4F46-AC0A-A19BEAEFD9D5}"/>
    <cellStyle name="Comma [0] 3 2 10 4 3" xfId="174" xr:uid="{65BBE190-642D-4FD6-BBA1-60512B183643}"/>
    <cellStyle name="Comma [0] 3 2 10 4 3 2" xfId="7679" xr:uid="{EEE5F3BF-6564-43EF-8DFC-B329480D1C71}"/>
    <cellStyle name="Comma [0] 3 2 10 4 3 2 10" xfId="52645" xr:uid="{B2CE8D70-B5C5-4F0A-BFB5-C26DC3DF80C4}"/>
    <cellStyle name="Comma [0] 3 2 10 4 3 2 11" xfId="13289" xr:uid="{6BFE411F-22C4-44CE-8301-8BEAFC045A53}"/>
    <cellStyle name="Comma [0] 3 2 10 4 3 2 12" xfId="59242" xr:uid="{80BFBA2A-4B06-49F7-9BE2-EABCDD7701AD}"/>
    <cellStyle name="Comma [0] 3 2 10 4 3 2 2" xfId="11240" xr:uid="{337EA7A4-8B9C-480F-B020-913FD29A1C61}"/>
    <cellStyle name="Comma [0] 3 2 10 4 3 2 2 2" xfId="23906" xr:uid="{F8AB3492-D2F3-47D5-9662-A250D05E172C}"/>
    <cellStyle name="Comma [0] 3 2 10 4 3 2 2 3" xfId="29280" xr:uid="{6A52642C-724E-4653-92EA-1708E0DC25C3}"/>
    <cellStyle name="Comma [0] 3 2 10 4 3 2 2 4" xfId="34698" xr:uid="{4702283C-1FEB-4EA1-90DC-072A756CE337}"/>
    <cellStyle name="Comma [0] 3 2 10 4 3 2 2 5" xfId="40083" xr:uid="{A921D34B-C429-4FCF-8B95-32566B2F82D4}"/>
    <cellStyle name="Comma [0] 3 2 10 4 3 2 2 6" xfId="45452" xr:uid="{911FAF3B-C492-4CAC-825E-69E4973BFF61}"/>
    <cellStyle name="Comma [0] 3 2 10 4 3 2 2 7" xfId="50824" xr:uid="{0CD324C7-7BBC-467A-88F8-B05E95F8F203}"/>
    <cellStyle name="Comma [0] 3 2 10 4 3 2 2 8" xfId="56204" xr:uid="{D262C79E-BE29-475B-9604-8EF4216E69B8}"/>
    <cellStyle name="Comma [0] 3 2 10 4 3 2 2 9" xfId="18540" xr:uid="{F8F994DA-946A-4E07-B07C-FF25B07F2078}"/>
    <cellStyle name="Comma [0] 3 2 10 4 3 2 3" xfId="14980" xr:uid="{3EAB25B4-77A0-4FA7-ADA6-0F5FA66DEDBA}"/>
    <cellStyle name="Comma [0] 3 2 10 4 3 2 4" xfId="20347" xr:uid="{C4D36823-774A-4D4B-BAA3-647F83D7AE24}"/>
    <cellStyle name="Comma [0] 3 2 10 4 3 2 5" xfId="25721" xr:uid="{626A9967-B719-4436-AE62-8C828C94C783}"/>
    <cellStyle name="Comma [0] 3 2 10 4 3 2 6" xfId="31139" xr:uid="{68753CED-B295-43AF-B4E4-B41B7BA4101E}"/>
    <cellStyle name="Comma [0] 3 2 10 4 3 2 7" xfId="36524" xr:uid="{A1DDC987-1790-4A41-8A03-FC2F17700390}"/>
    <cellStyle name="Comma [0] 3 2 10 4 3 2 8" xfId="41893" xr:uid="{ACA19AB4-549E-4B5C-BF09-B110294EB51D}"/>
    <cellStyle name="Comma [0] 3 2 10 4 3 2 9" xfId="47265" xr:uid="{4869683A-8686-4405-938A-03AB898EA28D}"/>
    <cellStyle name="Comma [0] 3 2 10 4 3 3" xfId="9550" xr:uid="{971245C2-89AC-425E-B96F-C209B2740420}"/>
    <cellStyle name="Comma [0] 3 2 10 4 3 3 2" xfId="22217" xr:uid="{B0CE7DBB-EF31-45F0-A019-B1B0193AA349}"/>
    <cellStyle name="Comma [0] 3 2 10 4 3 3 3" xfId="27591" xr:uid="{91FFDA71-A06B-4AD6-B0BA-FF07D496669D}"/>
    <cellStyle name="Comma [0] 3 2 10 4 3 3 4" xfId="33009" xr:uid="{14B5D6E7-1C8D-4810-8742-4731B3EFF1ED}"/>
    <cellStyle name="Comma [0] 3 2 10 4 3 3 5" xfId="38394" xr:uid="{A2B8027D-16AE-4188-9FFA-185E111183BF}"/>
    <cellStyle name="Comma [0] 3 2 10 4 3 3 6" xfId="43763" xr:uid="{CFDA8E0B-DC40-43E2-9A34-4BC33BC9AB89}"/>
    <cellStyle name="Comma [0] 3 2 10 4 3 3 7" xfId="49135" xr:uid="{55C2A577-C2B2-47DC-A85C-DD52F2E16058}"/>
    <cellStyle name="Comma [0] 3 2 10 4 3 3 8" xfId="54515" xr:uid="{43D525A0-DE90-449A-8334-837FDB4BBD87}"/>
    <cellStyle name="Comma [0] 3 2 10 4 3 3 9" xfId="16850" xr:uid="{06279A04-0961-45E0-AF5C-E061940F27FF}"/>
    <cellStyle name="Comma [0] 3 2 10 4 3 4" xfId="6591" xr:uid="{6A5FE800-548D-4918-B4BB-B8A0E050A45E}"/>
    <cellStyle name="Comma [0] 3 2 10 4 4" xfId="175" xr:uid="{24600591-B0C0-4F1E-9BD1-052FE6CC6CED}"/>
    <cellStyle name="Comma [0] 3 2 10 4 4 2" xfId="7680" xr:uid="{350CA09E-E359-45F7-8A01-09179ABDBEE8}"/>
    <cellStyle name="Comma [0] 3 2 10 4 4 2 10" xfId="52646" xr:uid="{EFB16629-ECC0-44CA-A8E8-97181D96548E}"/>
    <cellStyle name="Comma [0] 3 2 10 4 4 2 11" xfId="13290" xr:uid="{0B5619B0-81BE-4FBE-A9C5-A009D6FFFD80}"/>
    <cellStyle name="Comma [0] 3 2 10 4 4 2 12" xfId="59243" xr:uid="{124AFB2B-78E5-4683-B282-069F4FD6D705}"/>
    <cellStyle name="Comma [0] 3 2 10 4 4 2 2" xfId="11241" xr:uid="{73FB6BD0-A40C-43F8-8E1B-4C8B6E193B5D}"/>
    <cellStyle name="Comma [0] 3 2 10 4 4 2 2 2" xfId="23907" xr:uid="{85B0282A-0D69-4D50-AB2D-19A7A0FA2537}"/>
    <cellStyle name="Comma [0] 3 2 10 4 4 2 2 3" xfId="29281" xr:uid="{2BDF8E86-6A22-4749-9CDA-05321AA34721}"/>
    <cellStyle name="Comma [0] 3 2 10 4 4 2 2 4" xfId="34699" xr:uid="{FC3AB376-EF32-4DC6-8974-4C5E5D06C0E1}"/>
    <cellStyle name="Comma [0] 3 2 10 4 4 2 2 5" xfId="40084" xr:uid="{C114AB65-269F-40A5-AAD3-9F8572AAD2AA}"/>
    <cellStyle name="Comma [0] 3 2 10 4 4 2 2 6" xfId="45453" xr:uid="{9B33A3FE-F44D-40FA-8D41-B15FDD329C3B}"/>
    <cellStyle name="Comma [0] 3 2 10 4 4 2 2 7" xfId="50825" xr:uid="{14ABF729-DA86-4A0B-80C6-C7A0CAC98A9D}"/>
    <cellStyle name="Comma [0] 3 2 10 4 4 2 2 8" xfId="56205" xr:uid="{0E07FDE1-24DD-4B4B-B1AD-572DDAF61DE8}"/>
    <cellStyle name="Comma [0] 3 2 10 4 4 2 2 9" xfId="18541" xr:uid="{A21AEE6E-8A7F-47E7-923C-FDD4884FBF95}"/>
    <cellStyle name="Comma [0] 3 2 10 4 4 2 3" xfId="14981" xr:uid="{4080FC63-0611-459F-B810-BE2F91383DA8}"/>
    <cellStyle name="Comma [0] 3 2 10 4 4 2 4" xfId="20348" xr:uid="{E7A0AE39-2E00-4824-A880-D3D9ED48A94E}"/>
    <cellStyle name="Comma [0] 3 2 10 4 4 2 5" xfId="25722" xr:uid="{571AF0D4-80CC-48CE-9CA5-3488CF2E3B1F}"/>
    <cellStyle name="Comma [0] 3 2 10 4 4 2 6" xfId="31140" xr:uid="{B6DB6F61-687D-4B33-9605-44EF1D639198}"/>
    <cellStyle name="Comma [0] 3 2 10 4 4 2 7" xfId="36525" xr:uid="{E3174932-2587-4E9E-89DB-69B560529232}"/>
    <cellStyle name="Comma [0] 3 2 10 4 4 2 8" xfId="41894" xr:uid="{D807070D-DF27-4100-BAFA-452102C98E1D}"/>
    <cellStyle name="Comma [0] 3 2 10 4 4 2 9" xfId="47266" xr:uid="{864D1320-024E-4DD3-85EF-1B08B97263F6}"/>
    <cellStyle name="Comma [0] 3 2 10 4 4 3" xfId="9551" xr:uid="{9D1CA6D3-5EE2-41DB-9F92-AD6C702142EC}"/>
    <cellStyle name="Comma [0] 3 2 10 4 4 3 2" xfId="22218" xr:uid="{56D91541-3598-4290-B721-46BF4FDD8F31}"/>
    <cellStyle name="Comma [0] 3 2 10 4 4 3 3" xfId="27592" xr:uid="{BB8402CB-4F91-4422-BBC0-0CD759EC2AD9}"/>
    <cellStyle name="Comma [0] 3 2 10 4 4 3 4" xfId="33010" xr:uid="{0FE60234-DEEB-4F55-80C3-5D05D00A2229}"/>
    <cellStyle name="Comma [0] 3 2 10 4 4 3 5" xfId="38395" xr:uid="{94AEAE84-2629-4DD5-A926-79438640DA4F}"/>
    <cellStyle name="Comma [0] 3 2 10 4 4 3 6" xfId="43764" xr:uid="{824EEE3D-2EE6-41A2-8FAC-5F1B8073CD76}"/>
    <cellStyle name="Comma [0] 3 2 10 4 4 3 7" xfId="49136" xr:uid="{D3F03975-095C-448D-B985-1C6D901177C4}"/>
    <cellStyle name="Comma [0] 3 2 10 4 4 3 8" xfId="54516" xr:uid="{8C3E0FAE-F35C-4598-9D5C-51C7DDE749C5}"/>
    <cellStyle name="Comma [0] 3 2 10 4 4 3 9" xfId="16851" xr:uid="{B9D4072D-C7FA-4ACD-BDA8-8D0C178859D9}"/>
    <cellStyle name="Comma [0] 3 2 10 4 4 4" xfId="6592" xr:uid="{A896957A-3C08-4B41-BF7D-03942CF4E819}"/>
    <cellStyle name="Comma [0] 3 2 10 4 5" xfId="176" xr:uid="{4A067A66-963A-4F68-9841-5F3CE95801A3}"/>
    <cellStyle name="Comma [0] 3 2 10 4 5 2" xfId="7681" xr:uid="{4C1403A9-4088-41AD-9D1A-08FDB9367874}"/>
    <cellStyle name="Comma [0] 3 2 10 4 5 2 10" xfId="52647" xr:uid="{49956C76-5431-4745-B1DD-E0F1BE6D74F7}"/>
    <cellStyle name="Comma [0] 3 2 10 4 5 2 11" xfId="13291" xr:uid="{B7C6C9E3-2670-40D1-8287-52E2774D196B}"/>
    <cellStyle name="Comma [0] 3 2 10 4 5 2 12" xfId="59244" xr:uid="{8D101F07-6A65-41F8-B800-948F46E10C01}"/>
    <cellStyle name="Comma [0] 3 2 10 4 5 2 2" xfId="11242" xr:uid="{B97786F0-CEB6-48EE-B3B4-303623468DAA}"/>
    <cellStyle name="Comma [0] 3 2 10 4 5 2 2 2" xfId="23908" xr:uid="{1B73B5EF-8838-4A47-BBB5-0EA32B747481}"/>
    <cellStyle name="Comma [0] 3 2 10 4 5 2 2 3" xfId="29282" xr:uid="{EFA52D0D-F64E-4198-9E9D-FDC7168A328F}"/>
    <cellStyle name="Comma [0] 3 2 10 4 5 2 2 4" xfId="34700" xr:uid="{AD7D900E-A100-48FE-9106-ED9532FC312F}"/>
    <cellStyle name="Comma [0] 3 2 10 4 5 2 2 5" xfId="40085" xr:uid="{04A10EAC-94BA-41B7-B774-1D4232ECC8BF}"/>
    <cellStyle name="Comma [0] 3 2 10 4 5 2 2 6" xfId="45454" xr:uid="{A20997C2-016C-4ECB-A89E-3890C92B3F13}"/>
    <cellStyle name="Comma [0] 3 2 10 4 5 2 2 7" xfId="50826" xr:uid="{4EB2EBE4-C854-48B8-A510-BD053A73B1BF}"/>
    <cellStyle name="Comma [0] 3 2 10 4 5 2 2 8" xfId="56206" xr:uid="{224DF091-3DB8-463B-9EC6-A42E992D04D3}"/>
    <cellStyle name="Comma [0] 3 2 10 4 5 2 2 9" xfId="18542" xr:uid="{CA2BC8BD-C2C0-4FD7-A08D-06EA3DA17D36}"/>
    <cellStyle name="Comma [0] 3 2 10 4 5 2 3" xfId="14982" xr:uid="{52094355-29AE-4633-AF6D-D83F9DD89CA5}"/>
    <cellStyle name="Comma [0] 3 2 10 4 5 2 4" xfId="20349" xr:uid="{E5376F7F-E0C7-458C-8F46-D646140EBCDC}"/>
    <cellStyle name="Comma [0] 3 2 10 4 5 2 5" xfId="25723" xr:uid="{CE613BB8-928F-4FCD-9DF6-C7B031042CED}"/>
    <cellStyle name="Comma [0] 3 2 10 4 5 2 6" xfId="31141" xr:uid="{5C50198B-C537-4904-B51B-85DA43DF782E}"/>
    <cellStyle name="Comma [0] 3 2 10 4 5 2 7" xfId="36526" xr:uid="{4542F43D-904D-4106-B3C7-87A570C18207}"/>
    <cellStyle name="Comma [0] 3 2 10 4 5 2 8" xfId="41895" xr:uid="{850BC5C9-DFE1-494D-AFD9-27B516E3C48F}"/>
    <cellStyle name="Comma [0] 3 2 10 4 5 2 9" xfId="47267" xr:uid="{4C5D1E69-0642-4BDB-9793-82A6D1AB3546}"/>
    <cellStyle name="Comma [0] 3 2 10 4 5 3" xfId="9552" xr:uid="{D25A2D94-4634-411F-8136-64BEBCAF85E2}"/>
    <cellStyle name="Comma [0] 3 2 10 4 5 3 2" xfId="22219" xr:uid="{BF7754F5-75DB-456E-AF93-C5CCAE0BD020}"/>
    <cellStyle name="Comma [0] 3 2 10 4 5 3 3" xfId="27593" xr:uid="{BDF6B9D5-7200-4D7B-A1F8-436776848EE8}"/>
    <cellStyle name="Comma [0] 3 2 10 4 5 3 4" xfId="33011" xr:uid="{CDFE06BE-21E8-4D23-90F2-8A8B83AE061E}"/>
    <cellStyle name="Comma [0] 3 2 10 4 5 3 5" xfId="38396" xr:uid="{B1687E1E-35B4-4843-BC83-694831D177BB}"/>
    <cellStyle name="Comma [0] 3 2 10 4 5 3 6" xfId="43765" xr:uid="{C71ADC14-4815-4E7D-A4F3-A4D892D689F6}"/>
    <cellStyle name="Comma [0] 3 2 10 4 5 3 7" xfId="49137" xr:uid="{DFE08D3E-B28F-428C-8589-C3F433C39616}"/>
    <cellStyle name="Comma [0] 3 2 10 4 5 3 8" xfId="54517" xr:uid="{D92F178B-74E0-4374-8FFF-D472E46AC111}"/>
    <cellStyle name="Comma [0] 3 2 10 4 5 3 9" xfId="16852" xr:uid="{285C8400-1779-4F1E-9398-4ED13D2C37FF}"/>
    <cellStyle name="Comma [0] 3 2 10 4 5 4" xfId="6593" xr:uid="{B27B2E68-688F-42F1-B525-6F22B59E4441}"/>
    <cellStyle name="Comma [0] 3 2 10 4 6" xfId="177" xr:uid="{E934944A-F74F-4815-B15B-3F6A7984325B}"/>
    <cellStyle name="Comma [0] 3 2 10 4 6 2" xfId="7682" xr:uid="{3317E23B-2D2F-4D46-AC53-498839FB3072}"/>
    <cellStyle name="Comma [0] 3 2 10 4 6 2 10" xfId="52648" xr:uid="{FCF2FC49-380E-4057-8A53-A7D49E0FD198}"/>
    <cellStyle name="Comma [0] 3 2 10 4 6 2 11" xfId="13292" xr:uid="{AE05B29F-C020-4C66-8F7F-59BDAEE1F6C3}"/>
    <cellStyle name="Comma [0] 3 2 10 4 6 2 12" xfId="59245" xr:uid="{7EC3307A-DAAC-4459-98F2-9A61794624AF}"/>
    <cellStyle name="Comma [0] 3 2 10 4 6 2 2" xfId="11243" xr:uid="{0CA46DCE-75CA-43CF-967A-E31688AB8538}"/>
    <cellStyle name="Comma [0] 3 2 10 4 6 2 2 2" xfId="23909" xr:uid="{BBC8CD1C-A12A-4ED0-AEFC-24434B70DB2C}"/>
    <cellStyle name="Comma [0] 3 2 10 4 6 2 2 3" xfId="29283" xr:uid="{DB787EB7-A034-47C8-AD89-7450E55220CE}"/>
    <cellStyle name="Comma [0] 3 2 10 4 6 2 2 4" xfId="34701" xr:uid="{6930C5DC-38B4-4195-860B-CEAFB40FD074}"/>
    <cellStyle name="Comma [0] 3 2 10 4 6 2 2 5" xfId="40086" xr:uid="{9C9CF4C8-0170-4915-B0DF-644F9D497170}"/>
    <cellStyle name="Comma [0] 3 2 10 4 6 2 2 6" xfId="45455" xr:uid="{5A50AE45-D389-46A4-8435-E029C0345361}"/>
    <cellStyle name="Comma [0] 3 2 10 4 6 2 2 7" xfId="50827" xr:uid="{92FC513A-A279-48B4-A722-B7C488943AF0}"/>
    <cellStyle name="Comma [0] 3 2 10 4 6 2 2 8" xfId="56207" xr:uid="{90440553-D57A-4908-A67A-F0C3C2F4CFD2}"/>
    <cellStyle name="Comma [0] 3 2 10 4 6 2 2 9" xfId="18543" xr:uid="{C636D604-CF2B-4602-936D-6D992BF004BA}"/>
    <cellStyle name="Comma [0] 3 2 10 4 6 2 3" xfId="14983" xr:uid="{5CF8DC89-199C-4ECB-A41B-8F567ABCE51B}"/>
    <cellStyle name="Comma [0] 3 2 10 4 6 2 4" xfId="20350" xr:uid="{E96ECD4E-041F-4CAE-B649-C42558699635}"/>
    <cellStyle name="Comma [0] 3 2 10 4 6 2 5" xfId="25724" xr:uid="{EF824A41-5E42-4838-873C-85F50BBE01CD}"/>
    <cellStyle name="Comma [0] 3 2 10 4 6 2 6" xfId="31142" xr:uid="{4ADC5B4A-BB70-41B3-B766-8F3A5E58BFF2}"/>
    <cellStyle name="Comma [0] 3 2 10 4 6 2 7" xfId="36527" xr:uid="{38973F7E-397D-47CD-90CE-ED49E0B4E3B9}"/>
    <cellStyle name="Comma [0] 3 2 10 4 6 2 8" xfId="41896" xr:uid="{E7AD44C7-CAD7-4A8D-B8F1-9E2255E30AE1}"/>
    <cellStyle name="Comma [0] 3 2 10 4 6 2 9" xfId="47268" xr:uid="{7B12251B-9B17-4307-ACFA-151F587025C9}"/>
    <cellStyle name="Comma [0] 3 2 10 4 6 3" xfId="9553" xr:uid="{66923578-BE38-4302-A793-27D0C7C9E468}"/>
    <cellStyle name="Comma [0] 3 2 10 4 6 3 2" xfId="22220" xr:uid="{30C30712-4EE4-4F15-8461-C8A52624169E}"/>
    <cellStyle name="Comma [0] 3 2 10 4 6 3 3" xfId="27594" xr:uid="{2A5580D0-A703-443F-8653-25119312B0C3}"/>
    <cellStyle name="Comma [0] 3 2 10 4 6 3 4" xfId="33012" xr:uid="{297117D4-5021-4FD2-AE73-6F29D4BC133B}"/>
    <cellStyle name="Comma [0] 3 2 10 4 6 3 5" xfId="38397" xr:uid="{1623CE02-7005-4A5C-8566-611C17050CAB}"/>
    <cellStyle name="Comma [0] 3 2 10 4 6 3 6" xfId="43766" xr:uid="{9296B066-D332-424A-BA4A-C4B85F7A680C}"/>
    <cellStyle name="Comma [0] 3 2 10 4 6 3 7" xfId="49138" xr:uid="{B0B0895D-8F1C-4327-BE69-F151E5B354C6}"/>
    <cellStyle name="Comma [0] 3 2 10 4 6 3 8" xfId="54518" xr:uid="{7C09F0CE-9A87-49A8-9964-4755A910DD55}"/>
    <cellStyle name="Comma [0] 3 2 10 4 6 3 9" xfId="16853" xr:uid="{AF752936-009D-4C54-9B08-D04102F70EAA}"/>
    <cellStyle name="Comma [0] 3 2 10 4 6 4" xfId="6594" xr:uid="{5838D45B-4FC9-4B7F-B0A0-1579F66EC8E1}"/>
    <cellStyle name="Comma [0] 3 2 10 4 7" xfId="178" xr:uid="{ED2BF9D7-7B4B-4040-9F5F-A83133DD6ECD}"/>
    <cellStyle name="Comma [0] 3 2 10 4 7 2" xfId="7683" xr:uid="{1BB82914-97C9-40DA-BAC4-4411ECB522E6}"/>
    <cellStyle name="Comma [0] 3 2 10 4 7 2 10" xfId="52649" xr:uid="{BB3D67F9-6920-4DBE-B7BA-B51FCE1E7B98}"/>
    <cellStyle name="Comma [0] 3 2 10 4 7 2 11" xfId="13293" xr:uid="{46A6331D-FF15-4970-918D-30B74918BD56}"/>
    <cellStyle name="Comma [0] 3 2 10 4 7 2 12" xfId="59246" xr:uid="{EF90BFBD-EA16-4619-BD3C-AAA42FC73D1B}"/>
    <cellStyle name="Comma [0] 3 2 10 4 7 2 2" xfId="11244" xr:uid="{D16C67E5-DCF3-4F1B-87A3-7DEC82B867DE}"/>
    <cellStyle name="Comma [0] 3 2 10 4 7 2 2 2" xfId="23910" xr:uid="{E913983B-485F-4E8E-8F08-A1FB5DD71DDF}"/>
    <cellStyle name="Comma [0] 3 2 10 4 7 2 2 3" xfId="29284" xr:uid="{8D4C6EE8-A93B-49DE-A01B-D81ED9A1AA4B}"/>
    <cellStyle name="Comma [0] 3 2 10 4 7 2 2 4" xfId="34702" xr:uid="{5E91C829-4740-4E9F-92BF-29AADF2F65FE}"/>
    <cellStyle name="Comma [0] 3 2 10 4 7 2 2 5" xfId="40087" xr:uid="{DCFADFE2-4978-4CD3-B4E2-841A6B4AB6BC}"/>
    <cellStyle name="Comma [0] 3 2 10 4 7 2 2 6" xfId="45456" xr:uid="{DA6A951F-80EB-4BED-9DC2-3CFCACFA1E38}"/>
    <cellStyle name="Comma [0] 3 2 10 4 7 2 2 7" xfId="50828" xr:uid="{F76E056E-467B-4B64-B44F-14BF70ABDF96}"/>
    <cellStyle name="Comma [0] 3 2 10 4 7 2 2 8" xfId="56208" xr:uid="{B49243FF-2DEA-46DE-8D80-C2C97622D3DD}"/>
    <cellStyle name="Comma [0] 3 2 10 4 7 2 2 9" xfId="18544" xr:uid="{A309791C-7F2A-4E32-8810-899D928A6319}"/>
    <cellStyle name="Comma [0] 3 2 10 4 7 2 3" xfId="14984" xr:uid="{5BA2D1AA-CD59-493A-9783-EAA991FD033A}"/>
    <cellStyle name="Comma [0] 3 2 10 4 7 2 4" xfId="20351" xr:uid="{7D52D97C-D2DF-4D35-B4C1-E880F511E19D}"/>
    <cellStyle name="Comma [0] 3 2 10 4 7 2 5" xfId="25725" xr:uid="{B8F69692-0070-49AE-B76B-FD17EA0C0290}"/>
    <cellStyle name="Comma [0] 3 2 10 4 7 2 6" xfId="31143" xr:uid="{754988DA-5406-4E4B-ADC9-815CB68993A6}"/>
    <cellStyle name="Comma [0] 3 2 10 4 7 2 7" xfId="36528" xr:uid="{04AFD430-CBC1-4FFD-8561-26D2451B72C3}"/>
    <cellStyle name="Comma [0] 3 2 10 4 7 2 8" xfId="41897" xr:uid="{C2F8CFC0-E758-4FBA-939D-C9A8DE25677C}"/>
    <cellStyle name="Comma [0] 3 2 10 4 7 2 9" xfId="47269" xr:uid="{AD94776A-2FA3-4336-9025-213647D08A8B}"/>
    <cellStyle name="Comma [0] 3 2 10 4 7 3" xfId="9554" xr:uid="{BFDA9E64-8BB3-428A-BA6B-F76F05D3E413}"/>
    <cellStyle name="Comma [0] 3 2 10 4 7 3 2" xfId="22221" xr:uid="{6E2F9F6F-DAAF-473B-92B2-B0484ACB8979}"/>
    <cellStyle name="Comma [0] 3 2 10 4 7 3 3" xfId="27595" xr:uid="{C7961B25-5773-4396-95CB-1BF097492989}"/>
    <cellStyle name="Comma [0] 3 2 10 4 7 3 4" xfId="33013" xr:uid="{9332F8F3-72E1-4E70-BA14-44BF6E768C5A}"/>
    <cellStyle name="Comma [0] 3 2 10 4 7 3 5" xfId="38398" xr:uid="{BE5F065E-B6CA-40D9-8B64-7CECA19C4388}"/>
    <cellStyle name="Comma [0] 3 2 10 4 7 3 6" xfId="43767" xr:uid="{6EAA77BB-56C0-4F0C-A170-140C4D78A19F}"/>
    <cellStyle name="Comma [0] 3 2 10 4 7 3 7" xfId="49139" xr:uid="{7E48D4FB-8B1D-460C-AE32-BCFF77594362}"/>
    <cellStyle name="Comma [0] 3 2 10 4 7 3 8" xfId="54519" xr:uid="{3E401116-FFC2-4670-90F9-8F00EBE10AFE}"/>
    <cellStyle name="Comma [0] 3 2 10 4 7 3 9" xfId="16854" xr:uid="{C2E65F12-7EBD-4DA1-92E6-314E96F9FDC0}"/>
    <cellStyle name="Comma [0] 3 2 10 4 7 4" xfId="6595" xr:uid="{2BB6592C-BD5A-4255-8BC6-C0B80C6C94FF}"/>
    <cellStyle name="Comma [0] 3 2 10 4 8" xfId="179" xr:uid="{EB434012-2619-4138-A21B-B64801679412}"/>
    <cellStyle name="Comma [0] 3 2 10 4 8 2" xfId="7684" xr:uid="{DF15A510-38D9-45F3-BF73-1EEB4A1AE534}"/>
    <cellStyle name="Comma [0] 3 2 10 4 8 2 10" xfId="52650" xr:uid="{B6BC5174-8821-41ED-AC17-EF2779529F43}"/>
    <cellStyle name="Comma [0] 3 2 10 4 8 2 11" xfId="13294" xr:uid="{FD97A028-8BD0-43D9-A5E1-A377CB43DA25}"/>
    <cellStyle name="Comma [0] 3 2 10 4 8 2 12" xfId="59247" xr:uid="{EE5201CF-6651-475A-9D6B-7E6FAB7236B8}"/>
    <cellStyle name="Comma [0] 3 2 10 4 8 2 2" xfId="11245" xr:uid="{73B2D35A-BB60-4B78-B0A2-5454CF127E16}"/>
    <cellStyle name="Comma [0] 3 2 10 4 8 2 2 2" xfId="23911" xr:uid="{8BA89688-E9C5-43A6-ACEE-8B5D94AD0F4F}"/>
    <cellStyle name="Comma [0] 3 2 10 4 8 2 2 3" xfId="29285" xr:uid="{C2CA653F-A820-4219-81A1-7712B2527C68}"/>
    <cellStyle name="Comma [0] 3 2 10 4 8 2 2 4" xfId="34703" xr:uid="{FD23030D-7364-4658-A2CE-F6B8941DC19E}"/>
    <cellStyle name="Comma [0] 3 2 10 4 8 2 2 5" xfId="40088" xr:uid="{66C31E28-9EB0-45AA-9766-9F92E510E87A}"/>
    <cellStyle name="Comma [0] 3 2 10 4 8 2 2 6" xfId="45457" xr:uid="{4BEB3350-A776-4E43-943B-8C2C4CCF713F}"/>
    <cellStyle name="Comma [0] 3 2 10 4 8 2 2 7" xfId="50829" xr:uid="{DB2035D4-4448-4C51-822D-56DE3BA0F99D}"/>
    <cellStyle name="Comma [0] 3 2 10 4 8 2 2 8" xfId="56209" xr:uid="{C3CC5D98-00F3-4AB9-B39F-AD15D9DEBB44}"/>
    <cellStyle name="Comma [0] 3 2 10 4 8 2 2 9" xfId="18545" xr:uid="{951D20EC-9CF0-44DE-94D9-532A2C682688}"/>
    <cellStyle name="Comma [0] 3 2 10 4 8 2 3" xfId="14985" xr:uid="{A2C69DA2-D115-4E27-91CD-DFF847B5620C}"/>
    <cellStyle name="Comma [0] 3 2 10 4 8 2 4" xfId="20352" xr:uid="{3B2AEC4D-0573-4F4A-A01D-3871404C9DE9}"/>
    <cellStyle name="Comma [0] 3 2 10 4 8 2 5" xfId="25726" xr:uid="{0E862E7D-9804-4FF2-96BF-DA95897871C3}"/>
    <cellStyle name="Comma [0] 3 2 10 4 8 2 6" xfId="31144" xr:uid="{DA8712AA-F8A1-44A2-A6EC-3D69FD1BA828}"/>
    <cellStyle name="Comma [0] 3 2 10 4 8 2 7" xfId="36529" xr:uid="{5584CE56-CE22-44EC-AEBE-2075AA68B316}"/>
    <cellStyle name="Comma [0] 3 2 10 4 8 2 8" xfId="41898" xr:uid="{6AA6D608-F376-401B-865B-658209EB58E6}"/>
    <cellStyle name="Comma [0] 3 2 10 4 8 2 9" xfId="47270" xr:uid="{8DA1421A-CA52-48D3-8A73-929A2068B909}"/>
    <cellStyle name="Comma [0] 3 2 10 4 8 3" xfId="9555" xr:uid="{8CA242CB-04F8-4B57-BC14-5A029114F23E}"/>
    <cellStyle name="Comma [0] 3 2 10 4 8 3 2" xfId="22222" xr:uid="{EFCC05EA-55DF-4262-BD17-23324B1EA950}"/>
    <cellStyle name="Comma [0] 3 2 10 4 8 3 3" xfId="27596" xr:uid="{6A1B11CE-24F7-4095-BD72-90BE028177A3}"/>
    <cellStyle name="Comma [0] 3 2 10 4 8 3 4" xfId="33014" xr:uid="{C840FCBF-2F7C-443A-B515-182B09179911}"/>
    <cellStyle name="Comma [0] 3 2 10 4 8 3 5" xfId="38399" xr:uid="{F2F07E5F-4B49-4417-9CDE-673F9A293DF5}"/>
    <cellStyle name="Comma [0] 3 2 10 4 8 3 6" xfId="43768" xr:uid="{03B76615-9D20-426A-B986-63C03EF975D2}"/>
    <cellStyle name="Comma [0] 3 2 10 4 8 3 7" xfId="49140" xr:uid="{CC7E0C21-34BB-42EC-9378-B18093F18569}"/>
    <cellStyle name="Comma [0] 3 2 10 4 8 3 8" xfId="54520" xr:uid="{1B605CA0-7E9B-4B44-97C7-3DC6351EA3EE}"/>
    <cellStyle name="Comma [0] 3 2 10 4 8 3 9" xfId="16855" xr:uid="{E391429A-AEED-4863-BAEE-A7E2B9BBE30C}"/>
    <cellStyle name="Comma [0] 3 2 10 4 8 4" xfId="6596" xr:uid="{170B658F-2B5C-4181-B2D6-C4AEC7A0EFFB}"/>
    <cellStyle name="Comma [0] 3 2 10 4 9" xfId="180" xr:uid="{4EA23041-31CE-466A-AC55-ABCEC8AC6065}"/>
    <cellStyle name="Comma [0] 3 2 10 4 9 2" xfId="7685" xr:uid="{8E73AC0E-F5F6-42CF-A625-46C564D13E65}"/>
    <cellStyle name="Comma [0] 3 2 10 4 9 2 10" xfId="52651" xr:uid="{2C747F0D-EA9C-492A-98F7-A713542A3E23}"/>
    <cellStyle name="Comma [0] 3 2 10 4 9 2 11" xfId="13295" xr:uid="{F1A1A50C-C169-48E0-AA1E-64134A1D1FBC}"/>
    <cellStyle name="Comma [0] 3 2 10 4 9 2 12" xfId="59248" xr:uid="{3DD38B0A-621C-420E-8ADE-9A59AD84787C}"/>
    <cellStyle name="Comma [0] 3 2 10 4 9 2 2" xfId="11246" xr:uid="{214C0F3B-ED46-47A8-AE0A-217B33643BF2}"/>
    <cellStyle name="Comma [0] 3 2 10 4 9 2 2 2" xfId="23912" xr:uid="{DC0AFB31-90C2-43BC-A295-1173FE7B72E7}"/>
    <cellStyle name="Comma [0] 3 2 10 4 9 2 2 3" xfId="29286" xr:uid="{FD9F15DC-1152-4434-A277-0009680D17E0}"/>
    <cellStyle name="Comma [0] 3 2 10 4 9 2 2 4" xfId="34704" xr:uid="{01B55921-CA1B-491B-9B17-60D83962A2B2}"/>
    <cellStyle name="Comma [0] 3 2 10 4 9 2 2 5" xfId="40089" xr:uid="{E238A048-C543-4FAE-A150-4D28FB631C1C}"/>
    <cellStyle name="Comma [0] 3 2 10 4 9 2 2 6" xfId="45458" xr:uid="{0BB6156D-D91A-41D9-861D-C18927824D6A}"/>
    <cellStyle name="Comma [0] 3 2 10 4 9 2 2 7" xfId="50830" xr:uid="{5D8C55DA-7BDD-46D9-B0AD-8CA5FC8B2404}"/>
    <cellStyle name="Comma [0] 3 2 10 4 9 2 2 8" xfId="56210" xr:uid="{DDCFD5D7-9648-4C8F-AF47-AA223BEF8BAC}"/>
    <cellStyle name="Comma [0] 3 2 10 4 9 2 2 9" xfId="18546" xr:uid="{E5BCB28E-3ECE-4354-8674-D86034455505}"/>
    <cellStyle name="Comma [0] 3 2 10 4 9 2 3" xfId="14986" xr:uid="{E2806DF7-47FF-4672-A99E-CD65553EA316}"/>
    <cellStyle name="Comma [0] 3 2 10 4 9 2 4" xfId="20353" xr:uid="{CA8EC006-9F0B-4D68-8819-0F447FE7030D}"/>
    <cellStyle name="Comma [0] 3 2 10 4 9 2 5" xfId="25727" xr:uid="{FE3A56EC-DA7B-4237-9243-025C8C59C296}"/>
    <cellStyle name="Comma [0] 3 2 10 4 9 2 6" xfId="31145" xr:uid="{D12BECD8-A6AB-4C2E-B4BC-C3D371B5886A}"/>
    <cellStyle name="Comma [0] 3 2 10 4 9 2 7" xfId="36530" xr:uid="{A8582A62-0A50-455B-96CB-0BB04C34DD18}"/>
    <cellStyle name="Comma [0] 3 2 10 4 9 2 8" xfId="41899" xr:uid="{0E055E48-C267-4FAF-93FB-A00847BA14A8}"/>
    <cellStyle name="Comma [0] 3 2 10 4 9 2 9" xfId="47271" xr:uid="{570AF292-1F28-425A-BED9-89E9CECD1E1D}"/>
    <cellStyle name="Comma [0] 3 2 10 4 9 3" xfId="9556" xr:uid="{4F8912C8-892F-4497-8B6A-FD75C616D28D}"/>
    <cellStyle name="Comma [0] 3 2 10 4 9 3 2" xfId="22223" xr:uid="{8A99A169-1024-4E5E-8A89-AFC8435833DD}"/>
    <cellStyle name="Comma [0] 3 2 10 4 9 3 3" xfId="27597" xr:uid="{7ED3A9BF-2CD1-46E4-B6FE-71493738F5FA}"/>
    <cellStyle name="Comma [0] 3 2 10 4 9 3 4" xfId="33015" xr:uid="{7180853D-0003-46C9-A731-E6512091A61D}"/>
    <cellStyle name="Comma [0] 3 2 10 4 9 3 5" xfId="38400" xr:uid="{95F72241-0EB3-4E2F-87DB-CB17EBE34CC8}"/>
    <cellStyle name="Comma [0] 3 2 10 4 9 3 6" xfId="43769" xr:uid="{5AAD4691-776D-4F9D-B314-32106F316513}"/>
    <cellStyle name="Comma [0] 3 2 10 4 9 3 7" xfId="49141" xr:uid="{46BD5BA2-D21A-4172-BC6A-092B85F21216}"/>
    <cellStyle name="Comma [0] 3 2 10 4 9 3 8" xfId="54521" xr:uid="{0577B3C0-E04D-4658-81A9-9DFE93C251E1}"/>
    <cellStyle name="Comma [0] 3 2 10 4 9 3 9" xfId="16856" xr:uid="{EB8B7845-5922-405E-B2FC-25B6E890CFE0}"/>
    <cellStyle name="Comma [0] 3 2 10 4 9 4" xfId="6597" xr:uid="{513D581E-C8EB-45D2-BB88-64E1B6EA7C08}"/>
    <cellStyle name="Comma [0] 3 2 10 5" xfId="181" xr:uid="{B3D5B84D-EF7D-489B-95E9-DCC80C670AB1}"/>
    <cellStyle name="Comma [0] 3 2 10 5 2" xfId="5480" xr:uid="{D0852931-5BFF-4CBE-9D7D-B1B011E258F8}"/>
    <cellStyle name="Comma [0] 3 2 10 5 2 10" xfId="52652" xr:uid="{6CD4F72A-6414-4C3E-AA89-52BAA23F3770}"/>
    <cellStyle name="Comma [0] 3 2 10 5 2 11" xfId="13296" xr:uid="{40777764-3C5C-4ED3-96A0-64979C2CE9D6}"/>
    <cellStyle name="Comma [0] 3 2 10 5 2 12" xfId="58158" xr:uid="{67356565-C16A-47B2-9B03-E6944E26BD78}"/>
    <cellStyle name="Comma [0] 3 2 10 5 2 13" xfId="7686" xr:uid="{E0D7EA0C-6515-429B-99B3-6D8D89940709}"/>
    <cellStyle name="Comma [0] 3 2 10 5 2 2" xfId="11247" xr:uid="{769EFC7D-20B7-4001-A170-D60B73D4E908}"/>
    <cellStyle name="Comma [0] 3 2 10 5 2 2 2" xfId="23913" xr:uid="{693921A0-3C3D-422B-9576-9065BF4E1FC4}"/>
    <cellStyle name="Comma [0] 3 2 10 5 2 2 3" xfId="29287" xr:uid="{2839D6D1-357C-44A5-AAAF-3B307D83952B}"/>
    <cellStyle name="Comma [0] 3 2 10 5 2 2 4" xfId="34705" xr:uid="{0F5D26CA-436C-491E-A246-70DD2878A26B}"/>
    <cellStyle name="Comma [0] 3 2 10 5 2 2 5" xfId="40090" xr:uid="{07B5C4FD-187F-4614-B86E-8D84B3711EB5}"/>
    <cellStyle name="Comma [0] 3 2 10 5 2 2 6" xfId="45459" xr:uid="{965C2B0A-E246-4F0E-A47F-EA84E31EF823}"/>
    <cellStyle name="Comma [0] 3 2 10 5 2 2 7" xfId="50831" xr:uid="{780CF2A0-BEA4-464C-A1E3-20741EC3347E}"/>
    <cellStyle name="Comma [0] 3 2 10 5 2 2 8" xfId="56211" xr:uid="{AA497534-ADE3-4514-ADC6-8E4B90CAC9ED}"/>
    <cellStyle name="Comma [0] 3 2 10 5 2 2 9" xfId="18547" xr:uid="{9C1C23E2-46D4-465F-B976-111A8A2BB043}"/>
    <cellStyle name="Comma [0] 3 2 10 5 2 3" xfId="14987" xr:uid="{49D3311A-AA1F-4DE0-9F43-8575C4594A91}"/>
    <cellStyle name="Comma [0] 3 2 10 5 2 4" xfId="20354" xr:uid="{2189F0D4-FA5B-4F64-93C3-9A8400A2C75A}"/>
    <cellStyle name="Comma [0] 3 2 10 5 2 5" xfId="25728" xr:uid="{E0F9B6E4-E840-4B95-81E0-4CEF6B03DD78}"/>
    <cellStyle name="Comma [0] 3 2 10 5 2 6" xfId="31146" xr:uid="{2DDCF04D-7F39-4EC2-A44F-7B794A625D0C}"/>
    <cellStyle name="Comma [0] 3 2 10 5 2 7" xfId="36531" xr:uid="{D19666B9-DF09-4D07-8E97-CED4B0242252}"/>
    <cellStyle name="Comma [0] 3 2 10 5 2 8" xfId="41900" xr:uid="{B6BBDB43-ABFA-40C1-87DB-8CA2787EED3A}"/>
    <cellStyle name="Comma [0] 3 2 10 5 2 9" xfId="47272" xr:uid="{B8C38D5D-CDE2-465F-A8AA-E1CA3EF06406}"/>
    <cellStyle name="Comma [0] 3 2 10 5 3" xfId="9557" xr:uid="{131A8550-A2A0-4EEE-8263-4052E18060C8}"/>
    <cellStyle name="Comma [0] 3 2 10 5 3 2" xfId="22224" xr:uid="{AEE378BA-8EB0-483B-9D7E-B07BA8A2DDBA}"/>
    <cellStyle name="Comma [0] 3 2 10 5 3 3" xfId="27598" xr:uid="{4D79A39E-5F17-4B9F-8968-8214D3231C04}"/>
    <cellStyle name="Comma [0] 3 2 10 5 3 4" xfId="33016" xr:uid="{8DFBA09B-66EF-448D-838C-8DCA172E5AD4}"/>
    <cellStyle name="Comma [0] 3 2 10 5 3 5" xfId="38401" xr:uid="{E9BB9CE0-D4B1-43D9-9D59-C0545085A08A}"/>
    <cellStyle name="Comma [0] 3 2 10 5 3 6" xfId="43770" xr:uid="{BF30219A-4D07-46FF-A23C-81627F5F81BD}"/>
    <cellStyle name="Comma [0] 3 2 10 5 3 7" xfId="49142" xr:uid="{12605519-428E-45B1-AD54-83EB4D65C75D}"/>
    <cellStyle name="Comma [0] 3 2 10 5 3 8" xfId="54522" xr:uid="{85FFF6F8-7409-4553-983C-84CB4D5065F4}"/>
    <cellStyle name="Comma [0] 3 2 10 5 3 9" xfId="16857" xr:uid="{9E761E86-9093-44CF-87F6-BF13E30F061F}"/>
    <cellStyle name="Comma [0] 3 2 10 6" xfId="182" xr:uid="{535E52FE-2F88-4B1B-B117-17867FED092A}"/>
    <cellStyle name="Comma [0] 3 2 10 6 2" xfId="3753" xr:uid="{BAD47E15-EFAA-4109-80DC-A38DBD919F83}"/>
    <cellStyle name="Comma [0] 3 2 10 6 2 10" xfId="52653" xr:uid="{EAD2E304-1D7A-49B3-A9D2-118F00624EA4}"/>
    <cellStyle name="Comma [0] 3 2 10 6 2 11" xfId="7687" xr:uid="{10A1A1CE-BF5C-4084-B318-C26EE9DBF5E1}"/>
    <cellStyle name="Comma [0] 3 2 10 6 2 2" xfId="5482" xr:uid="{54267ECE-7C41-4509-91DE-4E4323653A10}"/>
    <cellStyle name="Comma [0] 3 2 10 6 2 2 10" xfId="58160" xr:uid="{AB73D78E-5011-4FC7-BD40-B2C04D14E69C}"/>
    <cellStyle name="Comma [0] 3 2 10 6 2 2 11" xfId="11248" xr:uid="{FA9DEBB5-6E8D-4E9C-99DE-41264553A17B}"/>
    <cellStyle name="Comma [0] 3 2 10 6 2 2 2" xfId="23914" xr:uid="{510849CF-30FC-413A-9755-0D65224429D4}"/>
    <cellStyle name="Comma [0] 3 2 10 6 2 2 3" xfId="29288" xr:uid="{4D3EE1C2-BE41-43C7-818F-DFB0AE633637}"/>
    <cellStyle name="Comma [0] 3 2 10 6 2 2 4" xfId="34706" xr:uid="{282A8225-748F-4B8F-9216-3CE5C8549C82}"/>
    <cellStyle name="Comma [0] 3 2 10 6 2 2 5" xfId="40091" xr:uid="{081129DB-EAB0-41F6-AB77-7FB8F6040EE9}"/>
    <cellStyle name="Comma [0] 3 2 10 6 2 2 6" xfId="45460" xr:uid="{6E5D1634-A4D2-4BC9-AC3F-3963EB8A8A52}"/>
    <cellStyle name="Comma [0] 3 2 10 6 2 2 7" xfId="50832" xr:uid="{5783A035-8280-42B7-99E7-565088453A42}"/>
    <cellStyle name="Comma [0] 3 2 10 6 2 2 8" xfId="56212" xr:uid="{C4B19647-E729-4BFA-B297-ECD469043745}"/>
    <cellStyle name="Comma [0] 3 2 10 6 2 2 9" xfId="18548" xr:uid="{97F2296F-CE09-41C6-A759-F26ADF900079}"/>
    <cellStyle name="Comma [0] 3 2 10 6 2 3" xfId="14988" xr:uid="{972B8435-E843-4889-A59B-0919D12937D4}"/>
    <cellStyle name="Comma [0] 3 2 10 6 2 4" xfId="20355" xr:uid="{E5631DD6-0CDA-40DA-94A2-CAA95A6D7209}"/>
    <cellStyle name="Comma [0] 3 2 10 6 2 5" xfId="25729" xr:uid="{E8984E1E-E7EE-4566-97F3-287831B2AF90}"/>
    <cellStyle name="Comma [0] 3 2 10 6 2 6" xfId="31147" xr:uid="{F7EC88DA-C26B-4875-BEC8-22BAC4F9D665}"/>
    <cellStyle name="Comma [0] 3 2 10 6 2 7" xfId="36532" xr:uid="{204EB801-678D-4C14-9D94-1E63680929FA}"/>
    <cellStyle name="Comma [0] 3 2 10 6 2 8" xfId="41901" xr:uid="{63938BC9-64EF-4370-93B2-04EF4B2CCF9E}"/>
    <cellStyle name="Comma [0] 3 2 10 6 2 9" xfId="47273" xr:uid="{F2EBED6E-C78D-4F47-8578-AC44CEC1AAEA}"/>
    <cellStyle name="Comma [0] 3 2 10 6 3" xfId="5481" xr:uid="{A269A82D-543D-4D65-B028-8D6F29930BFB}"/>
    <cellStyle name="Comma [0] 3 2 10 6 3 10" xfId="13297" xr:uid="{66EFBA79-3623-48FE-BC74-567C14BDD27D}"/>
    <cellStyle name="Comma [0] 3 2 10 6 3 11" xfId="58159" xr:uid="{8A76CFEA-336C-4A99-9DEB-5CE8EFBD768D}"/>
    <cellStyle name="Comma [0] 3 2 10 6 3 12" xfId="9558" xr:uid="{6252C920-6EAC-4A3F-9E85-B868BC624E61}"/>
    <cellStyle name="Comma [0] 3 2 10 6 3 2" xfId="16858" xr:uid="{F55A3AC2-6746-4893-B04A-F09D578ABD60}"/>
    <cellStyle name="Comma [0] 3 2 10 6 3 3" xfId="22225" xr:uid="{F57BEED7-4C1C-470D-B8DD-F2F436C4000B}"/>
    <cellStyle name="Comma [0] 3 2 10 6 3 4" xfId="27599" xr:uid="{CAC24F32-D59B-4C1F-8E1E-80104FE52A80}"/>
    <cellStyle name="Comma [0] 3 2 10 6 3 5" xfId="33017" xr:uid="{54DDDA7F-3928-4208-A34A-B8730D95925A}"/>
    <cellStyle name="Comma [0] 3 2 10 6 3 6" xfId="38402" xr:uid="{F1EC87CC-EBBE-4B63-B287-D381F2DD86C0}"/>
    <cellStyle name="Comma [0] 3 2 10 6 3 7" xfId="43771" xr:uid="{53609115-1C94-4D47-9587-396E2B4279D8}"/>
    <cellStyle name="Comma [0] 3 2 10 6 3 8" xfId="49143" xr:uid="{46632CAC-1B10-4876-8424-5AC71A7D4D8B}"/>
    <cellStyle name="Comma [0] 3 2 10 6 3 9" xfId="54523" xr:uid="{501055F8-9B48-46C8-984F-BA3BF1A7F040}"/>
    <cellStyle name="Comma [0] 3 2 10 7" xfId="183" xr:uid="{BB660377-6453-4FAA-9DF0-B28485AFB1C6}"/>
    <cellStyle name="Comma [0] 3 2 10 7 2" xfId="5483" xr:uid="{571DBC53-F96F-4CBB-B8C9-8A868D513560}"/>
    <cellStyle name="Comma [0] 3 2 10 7 2 10" xfId="52654" xr:uid="{989C45EE-8F3E-45B2-8CE0-C1C0375CAA78}"/>
    <cellStyle name="Comma [0] 3 2 10 7 2 11" xfId="13298" xr:uid="{021DC401-319D-43DB-9E7F-F19A1F722E46}"/>
    <cellStyle name="Comma [0] 3 2 10 7 2 12" xfId="58161" xr:uid="{3B88AE51-EA5F-4507-AA76-4C3B75233F7D}"/>
    <cellStyle name="Comma [0] 3 2 10 7 2 13" xfId="7688" xr:uid="{D1CEEF74-1E0C-4FCC-B8A9-D6369596AF5A}"/>
    <cellStyle name="Comma [0] 3 2 10 7 2 2" xfId="11249" xr:uid="{8236565A-0DA5-4CA2-81E2-6A9384EAEE6B}"/>
    <cellStyle name="Comma [0] 3 2 10 7 2 2 2" xfId="23915" xr:uid="{BC37D79D-DA59-487D-8B89-A5C0F1546A7C}"/>
    <cellStyle name="Comma [0] 3 2 10 7 2 2 3" xfId="29289" xr:uid="{2FD27F49-794F-4B2A-B428-B7E8DCEF44F7}"/>
    <cellStyle name="Comma [0] 3 2 10 7 2 2 4" xfId="34707" xr:uid="{D72A48FB-DF79-4A4E-9760-52666B228728}"/>
    <cellStyle name="Comma [0] 3 2 10 7 2 2 5" xfId="40092" xr:uid="{7CEA9EE0-941B-4A66-837E-622C3E0FC86E}"/>
    <cellStyle name="Comma [0] 3 2 10 7 2 2 6" xfId="45461" xr:uid="{B6585635-A6F0-45D7-97A4-1082DD50CAF8}"/>
    <cellStyle name="Comma [0] 3 2 10 7 2 2 7" xfId="50833" xr:uid="{86C6938B-DF59-424D-8B0A-FB40167F6275}"/>
    <cellStyle name="Comma [0] 3 2 10 7 2 2 8" xfId="56213" xr:uid="{E186DC83-8380-46EF-BD19-9FC9DD7D57E3}"/>
    <cellStyle name="Comma [0] 3 2 10 7 2 2 9" xfId="18549" xr:uid="{FD0E61B1-8910-4C08-AED3-688533A94A59}"/>
    <cellStyle name="Comma [0] 3 2 10 7 2 3" xfId="14989" xr:uid="{C682A7A0-A12E-4C69-A459-AEC14D238220}"/>
    <cellStyle name="Comma [0] 3 2 10 7 2 4" xfId="20356" xr:uid="{E2BCEE52-404B-424A-82F1-22ADBCF24A6F}"/>
    <cellStyle name="Comma [0] 3 2 10 7 2 5" xfId="25730" xr:uid="{1A561A33-076D-4DCB-BF0C-D28990BE509B}"/>
    <cellStyle name="Comma [0] 3 2 10 7 2 6" xfId="31148" xr:uid="{A0B675EA-C418-49D4-AC82-5202287D6A57}"/>
    <cellStyle name="Comma [0] 3 2 10 7 2 7" xfId="36533" xr:uid="{4189A9C9-5119-4A6D-93F6-DAB9AC0EAC1D}"/>
    <cellStyle name="Comma [0] 3 2 10 7 2 8" xfId="41902" xr:uid="{7A6DA774-85E9-48B7-9827-BB83750BE4AC}"/>
    <cellStyle name="Comma [0] 3 2 10 7 2 9" xfId="47274" xr:uid="{2EC3143F-B8DF-4517-80DE-9E57C3E3A3E0}"/>
    <cellStyle name="Comma [0] 3 2 10 7 3" xfId="9559" xr:uid="{4635CEC4-B15C-4CCB-BBCD-B4970C082667}"/>
    <cellStyle name="Comma [0] 3 2 10 7 3 2" xfId="22226" xr:uid="{9EB48C98-00F5-4CA7-BD12-518609241C24}"/>
    <cellStyle name="Comma [0] 3 2 10 7 3 3" xfId="27600" xr:uid="{9D87C907-547B-4361-9348-161EB41668F6}"/>
    <cellStyle name="Comma [0] 3 2 10 7 3 4" xfId="33018" xr:uid="{F103DEA0-92CC-4B2F-90F3-836769F694DE}"/>
    <cellStyle name="Comma [0] 3 2 10 7 3 5" xfId="38403" xr:uid="{1DBD158B-9616-435D-BF1F-B2BA8F555238}"/>
    <cellStyle name="Comma [0] 3 2 10 7 3 6" xfId="43772" xr:uid="{97845B22-7D26-464C-B107-CD0D67DBB2EF}"/>
    <cellStyle name="Comma [0] 3 2 10 7 3 7" xfId="49144" xr:uid="{A79A5F3D-196F-4413-BBF4-847E5213968D}"/>
    <cellStyle name="Comma [0] 3 2 10 7 3 8" xfId="54524" xr:uid="{C91769FC-E95A-4EA4-8FC5-22553C4BE8B2}"/>
    <cellStyle name="Comma [0] 3 2 10 7 3 9" xfId="16859" xr:uid="{195E583D-E4A1-4D06-BFEB-3701ED95DC44}"/>
    <cellStyle name="Comma [0] 3 2 10 8" xfId="184" xr:uid="{C34FD3FF-9E72-4FC4-B175-0B986B0A04B8}"/>
    <cellStyle name="Comma [0] 3 2 10 8 2" xfId="7689" xr:uid="{C6473F99-24D9-4EDD-9CC4-AFC1ADA459B6}"/>
    <cellStyle name="Comma [0] 3 2 10 8 2 10" xfId="52655" xr:uid="{E57514F9-2505-4BBD-B7D0-350F7CE63021}"/>
    <cellStyle name="Comma [0] 3 2 10 8 2 11" xfId="13299" xr:uid="{83657D04-7340-4AEB-BEA9-EF1F7002F1C7}"/>
    <cellStyle name="Comma [0] 3 2 10 8 2 12" xfId="59249" xr:uid="{7DE116BF-18ED-4AC9-8D0D-BC3F80AB36ED}"/>
    <cellStyle name="Comma [0] 3 2 10 8 2 2" xfId="11250" xr:uid="{1DC0DF9B-8E0A-41E0-A83E-45F388C257E6}"/>
    <cellStyle name="Comma [0] 3 2 10 8 2 2 2" xfId="23916" xr:uid="{963F0202-37CE-4BEB-BD82-3F3F4B409CB3}"/>
    <cellStyle name="Comma [0] 3 2 10 8 2 2 3" xfId="29290" xr:uid="{DFC51B16-9795-44F2-9394-F9740BF2687D}"/>
    <cellStyle name="Comma [0] 3 2 10 8 2 2 4" xfId="34708" xr:uid="{A6D0FA50-57E3-420C-BF44-8B4C2398689D}"/>
    <cellStyle name="Comma [0] 3 2 10 8 2 2 5" xfId="40093" xr:uid="{D25ECCC3-3F88-4EBF-9B29-7F0D901C2CC1}"/>
    <cellStyle name="Comma [0] 3 2 10 8 2 2 6" xfId="45462" xr:uid="{472CBFC3-977B-4575-A6DF-804C7772F02F}"/>
    <cellStyle name="Comma [0] 3 2 10 8 2 2 7" xfId="50834" xr:uid="{D2BEAF6A-C5A4-4EAB-9ABA-929942F37E79}"/>
    <cellStyle name="Comma [0] 3 2 10 8 2 2 8" xfId="56214" xr:uid="{53D25434-2EB5-43C0-88A8-1BFCB057CF9E}"/>
    <cellStyle name="Comma [0] 3 2 10 8 2 2 9" xfId="18550" xr:uid="{49917034-85CC-498D-9253-637D35032D5C}"/>
    <cellStyle name="Comma [0] 3 2 10 8 2 3" xfId="14990" xr:uid="{8ADE9A75-AF8B-4AD8-BD31-601BB5FB5D0A}"/>
    <cellStyle name="Comma [0] 3 2 10 8 2 4" xfId="20357" xr:uid="{28D6E125-986F-4045-AF4C-7AF05F454AB0}"/>
    <cellStyle name="Comma [0] 3 2 10 8 2 5" xfId="25731" xr:uid="{5F5E1451-6C15-4C28-A4A9-EC77D0B4EDBE}"/>
    <cellStyle name="Comma [0] 3 2 10 8 2 6" xfId="31149" xr:uid="{6C81DE6B-8E8F-411C-AEE2-48D34C207ABE}"/>
    <cellStyle name="Comma [0] 3 2 10 8 2 7" xfId="36534" xr:uid="{87EEDA07-C176-47EF-92E8-95F505845A57}"/>
    <cellStyle name="Comma [0] 3 2 10 8 2 8" xfId="41903" xr:uid="{FE764314-3D53-48F3-AB31-2676448D5715}"/>
    <cellStyle name="Comma [0] 3 2 10 8 2 9" xfId="47275" xr:uid="{C4A8337C-DFE2-4A89-805C-4AB565240C94}"/>
    <cellStyle name="Comma [0] 3 2 10 8 3" xfId="9560" xr:uid="{6F087B71-784D-4683-8481-3772EDDB8605}"/>
    <cellStyle name="Comma [0] 3 2 10 8 3 2" xfId="22227" xr:uid="{B03D2A9E-7A0F-4B5F-BBAF-FC6266A2522A}"/>
    <cellStyle name="Comma [0] 3 2 10 8 3 3" xfId="27601" xr:uid="{72252D8D-D736-4B0C-9F38-2AA7A25C9220}"/>
    <cellStyle name="Comma [0] 3 2 10 8 3 4" xfId="33019" xr:uid="{DE356DB6-5718-4C0E-A24D-54655BA2CB8E}"/>
    <cellStyle name="Comma [0] 3 2 10 8 3 5" xfId="38404" xr:uid="{58A602E0-BD89-4A9C-A0C9-A86F6F1924E3}"/>
    <cellStyle name="Comma [0] 3 2 10 8 3 6" xfId="43773" xr:uid="{879D5BAA-AA34-4D00-981B-680F6E87264A}"/>
    <cellStyle name="Comma [0] 3 2 10 8 3 7" xfId="49145" xr:uid="{FA33A63A-F840-4700-95E9-75CC79E16495}"/>
    <cellStyle name="Comma [0] 3 2 10 8 3 8" xfId="54525" xr:uid="{A3766C39-5B8D-42AD-94C7-8326D3D8C897}"/>
    <cellStyle name="Comma [0] 3 2 10 8 3 9" xfId="16860" xr:uid="{F65837C3-1B2A-4EC0-ADE9-0ABA5AA1515F}"/>
    <cellStyle name="Comma [0] 3 2 10 8 4" xfId="6598" xr:uid="{94AEA643-5C46-4DC6-BA9C-526AC3C745EB}"/>
    <cellStyle name="Comma [0] 3 2 10 9" xfId="185" xr:uid="{B0DA4543-12F9-4391-BDE5-8E5E5E76CE33}"/>
    <cellStyle name="Comma [0] 3 2 10 9 2" xfId="7690" xr:uid="{C53BA3BA-018C-4D35-ADE4-CE851BD5AB4A}"/>
    <cellStyle name="Comma [0] 3 2 10 9 2 10" xfId="52656" xr:uid="{E35D42A5-7DC4-4D57-9AC6-85FF1BEB92FE}"/>
    <cellStyle name="Comma [0] 3 2 10 9 2 11" xfId="13300" xr:uid="{45AC6484-7759-4E0C-9F53-64C557010799}"/>
    <cellStyle name="Comma [0] 3 2 10 9 2 12" xfId="59250" xr:uid="{03848E9F-B2CC-4A25-AC22-CA8476DD5D1D}"/>
    <cellStyle name="Comma [0] 3 2 10 9 2 2" xfId="11251" xr:uid="{28F79597-8FF3-45B4-A003-3A0DB32E7727}"/>
    <cellStyle name="Comma [0] 3 2 10 9 2 2 2" xfId="23917" xr:uid="{5229C0CE-1CB9-43AF-BC86-E5F55E9A004D}"/>
    <cellStyle name="Comma [0] 3 2 10 9 2 2 3" xfId="29291" xr:uid="{EF2DDBA5-A3D6-4E93-9C91-C8818794B91C}"/>
    <cellStyle name="Comma [0] 3 2 10 9 2 2 4" xfId="34709" xr:uid="{5688AD27-A6D4-4A3B-A56A-3FD5DC052FD0}"/>
    <cellStyle name="Comma [0] 3 2 10 9 2 2 5" xfId="40094" xr:uid="{F9556E69-A6AF-4703-A97C-EF367BA3F624}"/>
    <cellStyle name="Comma [0] 3 2 10 9 2 2 6" xfId="45463" xr:uid="{D29C5F32-40B6-4C44-B32A-65668270DDE7}"/>
    <cellStyle name="Comma [0] 3 2 10 9 2 2 7" xfId="50835" xr:uid="{853BA727-D58F-4973-AC1F-7A43F1753D49}"/>
    <cellStyle name="Comma [0] 3 2 10 9 2 2 8" xfId="56215" xr:uid="{06FAA90D-F6B1-4C83-9AE3-765DFDCE2FD9}"/>
    <cellStyle name="Comma [0] 3 2 10 9 2 2 9" xfId="18551" xr:uid="{0F5BFCF6-3752-4C43-A40F-FDF652692549}"/>
    <cellStyle name="Comma [0] 3 2 10 9 2 3" xfId="14991" xr:uid="{0FA2BC17-9630-4EAA-94DA-31431C53908D}"/>
    <cellStyle name="Comma [0] 3 2 10 9 2 4" xfId="20358" xr:uid="{E35C6D9B-2329-47D8-B740-AEC3AA6C3B21}"/>
    <cellStyle name="Comma [0] 3 2 10 9 2 5" xfId="25732" xr:uid="{0345C06D-7C13-4D21-B2B8-B737CA3670EF}"/>
    <cellStyle name="Comma [0] 3 2 10 9 2 6" xfId="31150" xr:uid="{D6A7172F-2E68-439D-8A2E-57A6A748527D}"/>
    <cellStyle name="Comma [0] 3 2 10 9 2 7" xfId="36535" xr:uid="{EC8DBB0E-3B77-4357-8929-A2179AB4D8B2}"/>
    <cellStyle name="Comma [0] 3 2 10 9 2 8" xfId="41904" xr:uid="{655A62E1-0886-4946-BC2B-3892AEC497A1}"/>
    <cellStyle name="Comma [0] 3 2 10 9 2 9" xfId="47276" xr:uid="{96CF9335-C263-4D24-BA00-4034028C3587}"/>
    <cellStyle name="Comma [0] 3 2 10 9 3" xfId="9561" xr:uid="{56768773-1C55-4CD1-9589-BB75F427EF12}"/>
    <cellStyle name="Comma [0] 3 2 10 9 3 2" xfId="22228" xr:uid="{14922B64-C5EF-46DD-8E3F-C77FABA029CB}"/>
    <cellStyle name="Comma [0] 3 2 10 9 3 3" xfId="27602" xr:uid="{BDE79564-F5FE-4916-ADC9-9302DFC6655D}"/>
    <cellStyle name="Comma [0] 3 2 10 9 3 4" xfId="33020" xr:uid="{EDB0538E-DE1A-4D8A-8DBE-6722F9D42072}"/>
    <cellStyle name="Comma [0] 3 2 10 9 3 5" xfId="38405" xr:uid="{143AE356-58C7-433D-B145-2A4C43D4CDFD}"/>
    <cellStyle name="Comma [0] 3 2 10 9 3 6" xfId="43774" xr:uid="{2F6863E3-553A-4657-93C2-F9CF93659DD7}"/>
    <cellStyle name="Comma [0] 3 2 10 9 3 7" xfId="49146" xr:uid="{3E002FCF-686C-479F-A4B1-A265E734D423}"/>
    <cellStyle name="Comma [0] 3 2 10 9 3 8" xfId="54526" xr:uid="{554D728C-BAF2-4592-8403-02D0200804D0}"/>
    <cellStyle name="Comma [0] 3 2 10 9 3 9" xfId="16861" xr:uid="{5C5CC633-528F-454D-9EF2-7195B45A9298}"/>
    <cellStyle name="Comma [0] 3 2 10 9 4" xfId="6599" xr:uid="{3EC31A5B-EDEC-4DB5-8FBC-DE47921C1FCF}"/>
    <cellStyle name="Comma [0] 3 2 11" xfId="186" xr:uid="{0A81B956-5AAF-4598-B337-AFA5EC86CB40}"/>
    <cellStyle name="Comma [0] 3 2 11 10" xfId="187" xr:uid="{02DF036E-6593-4598-9B09-095CF2006330}"/>
    <cellStyle name="Comma [0] 3 2 11 10 2" xfId="7692" xr:uid="{E1512EF0-175E-4A43-9346-BB37260714E6}"/>
    <cellStyle name="Comma [0] 3 2 11 10 2 10" xfId="52658" xr:uid="{DA529AC7-8CC7-40A8-984C-0F3267ED293D}"/>
    <cellStyle name="Comma [0] 3 2 11 10 2 11" xfId="13302" xr:uid="{8F5B02EF-6949-4F3F-B215-CFAEBEA816AB}"/>
    <cellStyle name="Comma [0] 3 2 11 10 2 12" xfId="59251" xr:uid="{D0CA5F27-B66C-43AC-BD87-CD98CCE3BA80}"/>
    <cellStyle name="Comma [0] 3 2 11 10 2 2" xfId="11253" xr:uid="{AF279510-18FB-47F1-9B8F-C769C8D48676}"/>
    <cellStyle name="Comma [0] 3 2 11 10 2 2 2" xfId="23919" xr:uid="{94447305-B614-4FBA-B536-FF48C0BE0DB2}"/>
    <cellStyle name="Comma [0] 3 2 11 10 2 2 3" xfId="29293" xr:uid="{58962164-80DE-4789-A9B0-261B66B66A09}"/>
    <cellStyle name="Comma [0] 3 2 11 10 2 2 4" xfId="34711" xr:uid="{2E54786A-8802-4EE3-AF2F-611645D61DC8}"/>
    <cellStyle name="Comma [0] 3 2 11 10 2 2 5" xfId="40096" xr:uid="{E57D5ABB-DD14-4225-B43E-767E01896DDB}"/>
    <cellStyle name="Comma [0] 3 2 11 10 2 2 6" xfId="45465" xr:uid="{A40781B1-FD5D-4437-937D-9FCA18122E53}"/>
    <cellStyle name="Comma [0] 3 2 11 10 2 2 7" xfId="50837" xr:uid="{4FF5D949-BA90-4E66-B8C0-199D21CA5CD0}"/>
    <cellStyle name="Comma [0] 3 2 11 10 2 2 8" xfId="56217" xr:uid="{C3C52E5D-E5C5-4342-A123-1D5A3037B3DE}"/>
    <cellStyle name="Comma [0] 3 2 11 10 2 2 9" xfId="18553" xr:uid="{AD729A4E-7E4D-4455-9C35-7AF745CDEED9}"/>
    <cellStyle name="Comma [0] 3 2 11 10 2 3" xfId="14993" xr:uid="{87045BD6-5964-4F31-9347-1FD78A129317}"/>
    <cellStyle name="Comma [0] 3 2 11 10 2 4" xfId="20360" xr:uid="{CF054DEF-F1B2-4124-9F7D-A373C97570A2}"/>
    <cellStyle name="Comma [0] 3 2 11 10 2 5" xfId="25734" xr:uid="{1CF62A38-496D-4A1D-B5C7-8BFE2BA2CCB7}"/>
    <cellStyle name="Comma [0] 3 2 11 10 2 6" xfId="31152" xr:uid="{2080C478-1D98-4E50-870D-8120F6B68555}"/>
    <cellStyle name="Comma [0] 3 2 11 10 2 7" xfId="36537" xr:uid="{7207E603-5E67-45F9-B7B5-0E56BD455369}"/>
    <cellStyle name="Comma [0] 3 2 11 10 2 8" xfId="41906" xr:uid="{0CE692FD-75AD-4BF6-865A-D6A150523790}"/>
    <cellStyle name="Comma [0] 3 2 11 10 2 9" xfId="47278" xr:uid="{7DF96434-A815-4793-81D5-8F40D03409C1}"/>
    <cellStyle name="Comma [0] 3 2 11 10 3" xfId="9563" xr:uid="{602B9810-4BCD-4EB5-ADF6-AC560D79175D}"/>
    <cellStyle name="Comma [0] 3 2 11 10 3 2" xfId="22230" xr:uid="{ACE4B43C-2379-470B-A595-E04BDBBDE39F}"/>
    <cellStyle name="Comma [0] 3 2 11 10 3 3" xfId="27604" xr:uid="{BA143793-8C20-409A-A9C7-F15A3E513E6E}"/>
    <cellStyle name="Comma [0] 3 2 11 10 3 4" xfId="33022" xr:uid="{E7D40D33-EF20-4E9D-A3E2-13AC4194367F}"/>
    <cellStyle name="Comma [0] 3 2 11 10 3 5" xfId="38407" xr:uid="{A0E8DDED-2613-4AD3-B888-8D1C84E685A4}"/>
    <cellStyle name="Comma [0] 3 2 11 10 3 6" xfId="43776" xr:uid="{4CF4EB10-8C41-4C15-8ADA-B38DF8E14D65}"/>
    <cellStyle name="Comma [0] 3 2 11 10 3 7" xfId="49148" xr:uid="{A16E9DF1-7D3E-4BC4-9FE8-EBFF9FEFEEA6}"/>
    <cellStyle name="Comma [0] 3 2 11 10 3 8" xfId="54528" xr:uid="{E1028B22-1252-49EA-8E55-4741F390796E}"/>
    <cellStyle name="Comma [0] 3 2 11 10 3 9" xfId="16863" xr:uid="{CF1F0B46-E81C-4EB7-9A60-8A6EE8EAF37C}"/>
    <cellStyle name="Comma [0] 3 2 11 10 4" xfId="6600" xr:uid="{C8FA7213-F06C-4EDC-B4E4-E37979298815}"/>
    <cellStyle name="Comma [0] 3 2 11 11" xfId="188" xr:uid="{E98F2BF6-9248-4F5A-BA12-F046F9A89DAD}"/>
    <cellStyle name="Comma [0] 3 2 11 11 2" xfId="7693" xr:uid="{E649B135-218D-4298-AC08-FAA2C809C4C4}"/>
    <cellStyle name="Comma [0] 3 2 11 11 2 10" xfId="52659" xr:uid="{D2AC8DF4-E46F-4B75-A60D-C874128F55FE}"/>
    <cellStyle name="Comma [0] 3 2 11 11 2 11" xfId="13303" xr:uid="{F7AD5AFD-9079-4D25-AFE2-6E2A88D37260}"/>
    <cellStyle name="Comma [0] 3 2 11 11 2 12" xfId="59252" xr:uid="{9DEDE1E0-3B00-4A30-9D21-11086DBDDDDD}"/>
    <cellStyle name="Comma [0] 3 2 11 11 2 2" xfId="11254" xr:uid="{1BB7B957-F3E7-4EB3-8ECA-6E71EEDEF3A9}"/>
    <cellStyle name="Comma [0] 3 2 11 11 2 2 2" xfId="23920" xr:uid="{2B179BDC-AE37-47AB-82F5-9DB934D17999}"/>
    <cellStyle name="Comma [0] 3 2 11 11 2 2 3" xfId="29294" xr:uid="{836C5C78-6A32-4899-B877-86CAB98503F0}"/>
    <cellStyle name="Comma [0] 3 2 11 11 2 2 4" xfId="34712" xr:uid="{0B4D34C8-FC98-4B42-97E7-BD5B5B7C9159}"/>
    <cellStyle name="Comma [0] 3 2 11 11 2 2 5" xfId="40097" xr:uid="{7B76EB7D-2AB2-4C10-9EB3-11FB5543FAC4}"/>
    <cellStyle name="Comma [0] 3 2 11 11 2 2 6" xfId="45466" xr:uid="{8235A3E4-5D88-4403-86B6-E97BB59012AC}"/>
    <cellStyle name="Comma [0] 3 2 11 11 2 2 7" xfId="50838" xr:uid="{B4FDDBDD-1B6E-4231-9E28-C0584184E3CE}"/>
    <cellStyle name="Comma [0] 3 2 11 11 2 2 8" xfId="56218" xr:uid="{E763BB2D-A2EE-4467-AC24-FF4E95AEFD9F}"/>
    <cellStyle name="Comma [0] 3 2 11 11 2 2 9" xfId="18554" xr:uid="{DFC63996-C22C-4217-9210-333184452E49}"/>
    <cellStyle name="Comma [0] 3 2 11 11 2 3" xfId="14994" xr:uid="{B7A5C1B6-8EC1-4805-AAC6-E58577CA6EA1}"/>
    <cellStyle name="Comma [0] 3 2 11 11 2 4" xfId="20361" xr:uid="{3BF61128-9A9E-4928-A29C-1E8A27E7C493}"/>
    <cellStyle name="Comma [0] 3 2 11 11 2 5" xfId="25735" xr:uid="{B7A876E1-6AF8-4CE2-9D58-EB2863F033A4}"/>
    <cellStyle name="Comma [0] 3 2 11 11 2 6" xfId="31153" xr:uid="{0976763D-BCFD-4366-8EC5-5B20165AB0C0}"/>
    <cellStyle name="Comma [0] 3 2 11 11 2 7" xfId="36538" xr:uid="{A0B828A5-7FB8-470F-A3ED-096B7F313324}"/>
    <cellStyle name="Comma [0] 3 2 11 11 2 8" xfId="41907" xr:uid="{A8A1AC5B-F649-447E-917B-897F183332E3}"/>
    <cellStyle name="Comma [0] 3 2 11 11 2 9" xfId="47279" xr:uid="{7BD311A7-A16E-419E-A02F-1F62F57ACE47}"/>
    <cellStyle name="Comma [0] 3 2 11 11 3" xfId="9564" xr:uid="{17291532-4182-449B-BBA9-F5862324EB8A}"/>
    <cellStyle name="Comma [0] 3 2 11 11 3 2" xfId="22231" xr:uid="{FE5EBCE7-60C8-4BA3-9B33-4E9EA539228A}"/>
    <cellStyle name="Comma [0] 3 2 11 11 3 3" xfId="27605" xr:uid="{079550C2-4251-4444-A1EB-A867EA5D289A}"/>
    <cellStyle name="Comma [0] 3 2 11 11 3 4" xfId="33023" xr:uid="{3663B3FE-6A39-432E-BECD-1FEC6106FD0B}"/>
    <cellStyle name="Comma [0] 3 2 11 11 3 5" xfId="38408" xr:uid="{1E9EBE68-0642-476D-9113-35B86DC5ED97}"/>
    <cellStyle name="Comma [0] 3 2 11 11 3 6" xfId="43777" xr:uid="{840F5F40-72E6-4A01-AE41-42A4966104B4}"/>
    <cellStyle name="Comma [0] 3 2 11 11 3 7" xfId="49149" xr:uid="{7FD9C8C4-9838-4B22-90D6-66DFC575EA9D}"/>
    <cellStyle name="Comma [0] 3 2 11 11 3 8" xfId="54529" xr:uid="{C137C615-AF27-44DA-95DC-A1AAD93832C8}"/>
    <cellStyle name="Comma [0] 3 2 11 11 3 9" xfId="16864" xr:uid="{007EAAA7-3401-43E2-A001-4FD5A8F0F9ED}"/>
    <cellStyle name="Comma [0] 3 2 11 11 4" xfId="6601" xr:uid="{7C36CB42-F35B-4E1F-AB64-F0EEA4B1905D}"/>
    <cellStyle name="Comma [0] 3 2 11 12" xfId="189" xr:uid="{D85A6BAD-DD13-4081-9760-E19AF0FDD872}"/>
    <cellStyle name="Comma [0] 3 2 11 12 2" xfId="7694" xr:uid="{705890AB-E087-42E5-9D3A-F2E0B5388645}"/>
    <cellStyle name="Comma [0] 3 2 11 12 2 10" xfId="52660" xr:uid="{EF853B09-C36A-4DFE-9A2B-701E78DF91C8}"/>
    <cellStyle name="Comma [0] 3 2 11 12 2 11" xfId="13304" xr:uid="{86E99C05-5D52-4E04-AF52-A387C8B022A9}"/>
    <cellStyle name="Comma [0] 3 2 11 12 2 12" xfId="59253" xr:uid="{F7CFA766-FB0C-4BB2-90FF-A9D0BEA6227B}"/>
    <cellStyle name="Comma [0] 3 2 11 12 2 2" xfId="11255" xr:uid="{A2B30CEF-B95E-4A5D-A3DF-822152953F9C}"/>
    <cellStyle name="Comma [0] 3 2 11 12 2 2 2" xfId="23921" xr:uid="{8FE891CB-A5D4-436E-95F8-6E10D8C6EEB5}"/>
    <cellStyle name="Comma [0] 3 2 11 12 2 2 3" xfId="29295" xr:uid="{93A3C309-E1EB-4152-91B1-E0EAFC579E36}"/>
    <cellStyle name="Comma [0] 3 2 11 12 2 2 4" xfId="34713" xr:uid="{5BDF3992-3A74-4829-978C-EF7171B15E8B}"/>
    <cellStyle name="Comma [0] 3 2 11 12 2 2 5" xfId="40098" xr:uid="{7E825C69-55AD-4C1A-860C-2820B483F926}"/>
    <cellStyle name="Comma [0] 3 2 11 12 2 2 6" xfId="45467" xr:uid="{7F344B2B-BEC6-4525-9DC2-3DB9EBB8E7BF}"/>
    <cellStyle name="Comma [0] 3 2 11 12 2 2 7" xfId="50839" xr:uid="{A346C387-F55E-4E03-AF62-60E8F9A863B2}"/>
    <cellStyle name="Comma [0] 3 2 11 12 2 2 8" xfId="56219" xr:uid="{B71EC54F-1885-43A3-B806-E02F6AF2A73C}"/>
    <cellStyle name="Comma [0] 3 2 11 12 2 2 9" xfId="18555" xr:uid="{087C1256-C495-4BF1-BB29-C468F3048FE2}"/>
    <cellStyle name="Comma [0] 3 2 11 12 2 3" xfId="14995" xr:uid="{CB719D0B-9971-4A79-AA03-435923668A97}"/>
    <cellStyle name="Comma [0] 3 2 11 12 2 4" xfId="20362" xr:uid="{1124E041-F4D2-4115-A487-0E6243C207FA}"/>
    <cellStyle name="Comma [0] 3 2 11 12 2 5" xfId="25736" xr:uid="{533B3B05-4EBC-495E-8C17-980E18C043B0}"/>
    <cellStyle name="Comma [0] 3 2 11 12 2 6" xfId="31154" xr:uid="{7103C208-7DD8-4734-AF07-30CCBA24C4C9}"/>
    <cellStyle name="Comma [0] 3 2 11 12 2 7" xfId="36539" xr:uid="{82A09BAF-EF5B-437E-99DB-248A29BEA9C9}"/>
    <cellStyle name="Comma [0] 3 2 11 12 2 8" xfId="41908" xr:uid="{73FBB1B8-E18A-429E-A476-930173BEAD15}"/>
    <cellStyle name="Comma [0] 3 2 11 12 2 9" xfId="47280" xr:uid="{17629913-9F43-447F-A666-93375883FA67}"/>
    <cellStyle name="Comma [0] 3 2 11 12 3" xfId="9565" xr:uid="{5FBF6526-F3F5-42FC-86F0-6BF01691D005}"/>
    <cellStyle name="Comma [0] 3 2 11 12 3 2" xfId="22232" xr:uid="{DD30229A-F5AA-4AA2-9767-23A05C7D1AC5}"/>
    <cellStyle name="Comma [0] 3 2 11 12 3 3" xfId="27606" xr:uid="{B81C7D07-C8DE-40C1-978F-906EE8CB4290}"/>
    <cellStyle name="Comma [0] 3 2 11 12 3 4" xfId="33024" xr:uid="{D6B7138C-9212-4637-8ABE-02A6E73002C0}"/>
    <cellStyle name="Comma [0] 3 2 11 12 3 5" xfId="38409" xr:uid="{ABF6ECB5-2EC7-4AEB-B48F-C0F89EDBF369}"/>
    <cellStyle name="Comma [0] 3 2 11 12 3 6" xfId="43778" xr:uid="{E5B14088-B294-42FF-ABE2-2E27FF078D66}"/>
    <cellStyle name="Comma [0] 3 2 11 12 3 7" xfId="49150" xr:uid="{06A21186-292E-465C-8D89-E765F9A85ECE}"/>
    <cellStyle name="Comma [0] 3 2 11 12 3 8" xfId="54530" xr:uid="{FA883E25-D9DF-4AF1-AA2A-1A231830ACD2}"/>
    <cellStyle name="Comma [0] 3 2 11 12 3 9" xfId="16865" xr:uid="{EBF1B2D5-D428-40F6-96D6-7B2F8B48C218}"/>
    <cellStyle name="Comma [0] 3 2 11 12 4" xfId="6602" xr:uid="{48B148B4-DC7F-461C-9A76-E84602B6710A}"/>
    <cellStyle name="Comma [0] 3 2 11 13" xfId="190" xr:uid="{38F4F434-C2D8-4AF4-B60F-8F2B1FBA6396}"/>
    <cellStyle name="Comma [0] 3 2 11 13 2" xfId="7695" xr:uid="{7283ADFF-F1C0-4A38-A2C3-346B08C5236A}"/>
    <cellStyle name="Comma [0] 3 2 11 13 2 10" xfId="52661" xr:uid="{2DDAE0FC-C30A-4E4C-A6AD-3158D14341A7}"/>
    <cellStyle name="Comma [0] 3 2 11 13 2 11" xfId="13305" xr:uid="{D186B56B-4AC8-45E3-A7BB-398FCEE46864}"/>
    <cellStyle name="Comma [0] 3 2 11 13 2 12" xfId="59254" xr:uid="{93FFD7B3-A96F-4E46-B137-21A16563A0B0}"/>
    <cellStyle name="Comma [0] 3 2 11 13 2 2" xfId="11256" xr:uid="{9196F65A-E621-4C49-8152-BA8D7A712D7B}"/>
    <cellStyle name="Comma [0] 3 2 11 13 2 2 2" xfId="23922" xr:uid="{767DE1A6-2185-4A32-85BA-9E59FA6E3ACF}"/>
    <cellStyle name="Comma [0] 3 2 11 13 2 2 3" xfId="29296" xr:uid="{A16F8B7D-C6D1-4D0A-BCFA-701F0D8F1819}"/>
    <cellStyle name="Comma [0] 3 2 11 13 2 2 4" xfId="34714" xr:uid="{12C42B92-6C68-4198-AAD1-931E8FBE69CC}"/>
    <cellStyle name="Comma [0] 3 2 11 13 2 2 5" xfId="40099" xr:uid="{C524DB83-56ED-44E8-AFFD-84C47137D6F1}"/>
    <cellStyle name="Comma [0] 3 2 11 13 2 2 6" xfId="45468" xr:uid="{C4173F7E-262E-4BAA-9BA5-ADFA6A50C85B}"/>
    <cellStyle name="Comma [0] 3 2 11 13 2 2 7" xfId="50840" xr:uid="{FB7211C4-91D7-402D-B503-41CCFD38E31A}"/>
    <cellStyle name="Comma [0] 3 2 11 13 2 2 8" xfId="56220" xr:uid="{E38FC6DB-BF83-492F-8585-55E5EB628DC7}"/>
    <cellStyle name="Comma [0] 3 2 11 13 2 2 9" xfId="18556" xr:uid="{45F31CB9-ED8E-4C7F-AA09-BA4D878C3EDB}"/>
    <cellStyle name="Comma [0] 3 2 11 13 2 3" xfId="14996" xr:uid="{9FC5CDE4-ECFC-4601-8B8E-F4F71924A2AC}"/>
    <cellStyle name="Comma [0] 3 2 11 13 2 4" xfId="20363" xr:uid="{F3E34CEB-BEB7-4E51-A8CE-3219269F8C4A}"/>
    <cellStyle name="Comma [0] 3 2 11 13 2 5" xfId="25737" xr:uid="{82B1A21A-262E-48DD-A3B9-DF79EFF699D6}"/>
    <cellStyle name="Comma [0] 3 2 11 13 2 6" xfId="31155" xr:uid="{7196EBEC-D97C-419D-93C1-A4E7E7BE0C66}"/>
    <cellStyle name="Comma [0] 3 2 11 13 2 7" xfId="36540" xr:uid="{E89B6334-EBC6-4252-A965-3E82308F1590}"/>
    <cellStyle name="Comma [0] 3 2 11 13 2 8" xfId="41909" xr:uid="{0E3961AC-4E0D-41F5-952B-2BAF07CB8DE7}"/>
    <cellStyle name="Comma [0] 3 2 11 13 2 9" xfId="47281" xr:uid="{BCC6969D-46FA-4CC9-A49C-848490AE9C51}"/>
    <cellStyle name="Comma [0] 3 2 11 13 3" xfId="9566" xr:uid="{6DBB0064-AA47-4B9E-8D33-DCD4FE89AD05}"/>
    <cellStyle name="Comma [0] 3 2 11 13 3 2" xfId="22233" xr:uid="{2C0FC378-B2A4-4359-9F45-08776B6A5057}"/>
    <cellStyle name="Comma [0] 3 2 11 13 3 3" xfId="27607" xr:uid="{AE123835-5F15-4365-B63B-6F44E997DE8A}"/>
    <cellStyle name="Comma [0] 3 2 11 13 3 4" xfId="33025" xr:uid="{F440A01E-86CE-4D57-B4F2-09CF625EBE43}"/>
    <cellStyle name="Comma [0] 3 2 11 13 3 5" xfId="38410" xr:uid="{84B7794E-8DC2-404C-9043-5A4A59C2475A}"/>
    <cellStyle name="Comma [0] 3 2 11 13 3 6" xfId="43779" xr:uid="{DDC1C466-20C8-4AC5-99A5-3338E5D41953}"/>
    <cellStyle name="Comma [0] 3 2 11 13 3 7" xfId="49151" xr:uid="{CA09CEB6-96AD-4253-94F3-EF5C148CDC04}"/>
    <cellStyle name="Comma [0] 3 2 11 13 3 8" xfId="54531" xr:uid="{D1FA6C00-2477-4CAC-AAA9-F13E3F7DF6D7}"/>
    <cellStyle name="Comma [0] 3 2 11 13 3 9" xfId="16866" xr:uid="{9BE9614B-44B7-4EAA-BC0C-D4F3E60524E0}"/>
    <cellStyle name="Comma [0] 3 2 11 13 4" xfId="6603" xr:uid="{F7A0C4E5-CD7C-473D-924C-12B2A07FAB6D}"/>
    <cellStyle name="Comma [0] 3 2 11 14" xfId="5484" xr:uid="{E7868F36-748D-412D-9974-47B9D0C6E94A}"/>
    <cellStyle name="Comma [0] 3 2 11 14 10" xfId="52657" xr:uid="{71254657-FA5F-43F5-9991-716EC64FC791}"/>
    <cellStyle name="Comma [0] 3 2 11 14 11" xfId="13301" xr:uid="{BD503546-97F1-426F-9709-4112C97B94DD}"/>
    <cellStyle name="Comma [0] 3 2 11 14 12" xfId="58162" xr:uid="{41F3BD92-82A8-4C05-847C-30B6F4DE22AD}"/>
    <cellStyle name="Comma [0] 3 2 11 14 13" xfId="7691" xr:uid="{737A961E-1802-437B-9BFA-3029D635CEA8}"/>
    <cellStyle name="Comma [0] 3 2 11 14 2" xfId="11252" xr:uid="{67783F3C-05B1-4139-9494-CF71793519F8}"/>
    <cellStyle name="Comma [0] 3 2 11 14 2 2" xfId="23918" xr:uid="{0E7317A1-9103-4E8B-92EC-4FDFB80CE049}"/>
    <cellStyle name="Comma [0] 3 2 11 14 2 3" xfId="29292" xr:uid="{9DAF0525-B425-4515-9606-0BC474016C8B}"/>
    <cellStyle name="Comma [0] 3 2 11 14 2 4" xfId="34710" xr:uid="{F6E25EFE-4B14-40F6-9788-13E3539BB7BC}"/>
    <cellStyle name="Comma [0] 3 2 11 14 2 5" xfId="40095" xr:uid="{AB9EA6FD-7B42-420F-B409-19E477FD9050}"/>
    <cellStyle name="Comma [0] 3 2 11 14 2 6" xfId="45464" xr:uid="{D2ED5FD1-A0C3-4C68-8BBB-5BF8B9C8E0BC}"/>
    <cellStyle name="Comma [0] 3 2 11 14 2 7" xfId="50836" xr:uid="{AF7691C9-5BD2-40AC-AE3E-B15453670184}"/>
    <cellStyle name="Comma [0] 3 2 11 14 2 8" xfId="56216" xr:uid="{FF4ABB7E-2FB2-4D9C-ADDA-8453FE379227}"/>
    <cellStyle name="Comma [0] 3 2 11 14 2 9" xfId="18552" xr:uid="{DC889589-A601-4151-ACCF-2F49D87F72C3}"/>
    <cellStyle name="Comma [0] 3 2 11 14 3" xfId="14992" xr:uid="{107BE838-D2FD-433D-8E1C-4833CCD37309}"/>
    <cellStyle name="Comma [0] 3 2 11 14 4" xfId="20359" xr:uid="{36960ADD-93F1-4E56-9EF5-8A1ECD29B404}"/>
    <cellStyle name="Comma [0] 3 2 11 14 5" xfId="25733" xr:uid="{E74DF9AF-2B76-482C-829B-EAC27216FB53}"/>
    <cellStyle name="Comma [0] 3 2 11 14 6" xfId="31151" xr:uid="{BE70ACF0-99A3-4B0A-A48F-3563F0567849}"/>
    <cellStyle name="Comma [0] 3 2 11 14 7" xfId="36536" xr:uid="{CAE148E5-EC09-4F03-847E-F322B6AABDC7}"/>
    <cellStyle name="Comma [0] 3 2 11 14 8" xfId="41905" xr:uid="{AAD4FCAE-0720-4A80-908C-FED526A418CE}"/>
    <cellStyle name="Comma [0] 3 2 11 14 9" xfId="47277" xr:uid="{C49F6745-7660-44F6-B117-AB11C7A4E3C1}"/>
    <cellStyle name="Comma [0] 3 2 11 15" xfId="9562" xr:uid="{45EDEA9F-098A-4A20-B008-54E0D9472CD8}"/>
    <cellStyle name="Comma [0] 3 2 11 15 2" xfId="22229" xr:uid="{149DFE51-F6F7-4032-95AC-AB3EAB44F8CA}"/>
    <cellStyle name="Comma [0] 3 2 11 15 3" xfId="27603" xr:uid="{D58CC4DD-6360-4F7C-A85F-5795CCF4B508}"/>
    <cellStyle name="Comma [0] 3 2 11 15 4" xfId="33021" xr:uid="{B27BB5FD-7181-4E07-8058-729AF62C562E}"/>
    <cellStyle name="Comma [0] 3 2 11 15 5" xfId="38406" xr:uid="{955F685C-3937-47F7-848F-21BF32C71941}"/>
    <cellStyle name="Comma [0] 3 2 11 15 6" xfId="43775" xr:uid="{D5484C89-0717-4094-8685-B67249582A78}"/>
    <cellStyle name="Comma [0] 3 2 11 15 7" xfId="49147" xr:uid="{15FE04E4-E58C-4DB3-A9E7-FD0A5DCE7EDC}"/>
    <cellStyle name="Comma [0] 3 2 11 15 8" xfId="54527" xr:uid="{5A97C258-D609-4A25-8D08-619E74A9C68A}"/>
    <cellStyle name="Comma [0] 3 2 11 15 9" xfId="16862" xr:uid="{14AA1C4E-7360-47FD-9407-DB5924234C0E}"/>
    <cellStyle name="Comma [0] 3 2 11 2" xfId="191" xr:uid="{EFFAC91F-865C-429A-B650-D818D70A79BC}"/>
    <cellStyle name="Comma [0] 3 2 11 2 10" xfId="192" xr:uid="{1E35651C-E0C9-4224-BC35-46C038B879C7}"/>
    <cellStyle name="Comma [0] 3 2 11 2 10 2" xfId="7697" xr:uid="{CC0DD63B-224B-409D-9D30-B3DEE7BE044E}"/>
    <cellStyle name="Comma [0] 3 2 11 2 10 2 10" xfId="52663" xr:uid="{766A0F77-AFC2-47A9-B4CE-4954E6ADED0C}"/>
    <cellStyle name="Comma [0] 3 2 11 2 10 2 11" xfId="13307" xr:uid="{FEB6F192-F15C-463D-96C1-C9FD27953F05}"/>
    <cellStyle name="Comma [0] 3 2 11 2 10 2 12" xfId="59255" xr:uid="{E99D81B6-E02B-4232-B0DC-8C6CED007A2D}"/>
    <cellStyle name="Comma [0] 3 2 11 2 10 2 2" xfId="11258" xr:uid="{CFDDCFC9-5C8A-4B4C-96B8-6CAB61527E99}"/>
    <cellStyle name="Comma [0] 3 2 11 2 10 2 2 2" xfId="23924" xr:uid="{B8F937AE-BC09-4E9C-8B23-86F18BDB0541}"/>
    <cellStyle name="Comma [0] 3 2 11 2 10 2 2 3" xfId="29298" xr:uid="{AF5A5FD6-F7B5-497B-B171-FE6B03848EB2}"/>
    <cellStyle name="Comma [0] 3 2 11 2 10 2 2 4" xfId="34716" xr:uid="{D5AA7021-CE0B-488A-8E03-12C3FAE7BBC0}"/>
    <cellStyle name="Comma [0] 3 2 11 2 10 2 2 5" xfId="40101" xr:uid="{A6B7BA4A-AA89-441A-96A0-29603188EF96}"/>
    <cellStyle name="Comma [0] 3 2 11 2 10 2 2 6" xfId="45470" xr:uid="{7499B216-B34C-483E-BDFD-E1A340DBB0FE}"/>
    <cellStyle name="Comma [0] 3 2 11 2 10 2 2 7" xfId="50842" xr:uid="{011A7A6D-E0FA-4C96-8DD3-7A44B267DD3C}"/>
    <cellStyle name="Comma [0] 3 2 11 2 10 2 2 8" xfId="56222" xr:uid="{FDBF2D98-A174-4C0E-88AA-13EE93991202}"/>
    <cellStyle name="Comma [0] 3 2 11 2 10 2 2 9" xfId="18558" xr:uid="{488FE229-6E20-4B10-9009-BECD8729F9DD}"/>
    <cellStyle name="Comma [0] 3 2 11 2 10 2 3" xfId="14998" xr:uid="{B2BD4406-D07B-49DF-9DD0-D80D9691EE46}"/>
    <cellStyle name="Comma [0] 3 2 11 2 10 2 4" xfId="20365" xr:uid="{CFEDADF9-E6DC-4902-BBBC-3916ED4D9DC3}"/>
    <cellStyle name="Comma [0] 3 2 11 2 10 2 5" xfId="25739" xr:uid="{901D913A-3A94-4388-A011-D4FB618CBFB1}"/>
    <cellStyle name="Comma [0] 3 2 11 2 10 2 6" xfId="31157" xr:uid="{05B0A68E-70F4-4657-8E59-DC66F433F3E7}"/>
    <cellStyle name="Comma [0] 3 2 11 2 10 2 7" xfId="36542" xr:uid="{C84DE133-B7B3-4836-8F99-EE27C5C2E20A}"/>
    <cellStyle name="Comma [0] 3 2 11 2 10 2 8" xfId="41911" xr:uid="{5141D303-26D6-4429-B114-F3F1F5E43507}"/>
    <cellStyle name="Comma [0] 3 2 11 2 10 2 9" xfId="47283" xr:uid="{F2E0E2B8-1D70-4E2E-A5E3-FDC6624EB33D}"/>
    <cellStyle name="Comma [0] 3 2 11 2 10 3" xfId="9568" xr:uid="{CACBB198-C6A2-4ED3-89D0-CAF8D6CE603A}"/>
    <cellStyle name="Comma [0] 3 2 11 2 10 3 2" xfId="22235" xr:uid="{F29F165E-9E59-412B-BDB2-50AFC9AFB025}"/>
    <cellStyle name="Comma [0] 3 2 11 2 10 3 3" xfId="27609" xr:uid="{1FBAB677-5291-48EC-9850-45568FE59FA8}"/>
    <cellStyle name="Comma [0] 3 2 11 2 10 3 4" xfId="33027" xr:uid="{E3F869DE-CA24-4934-B4BA-184BB726DAD6}"/>
    <cellStyle name="Comma [0] 3 2 11 2 10 3 5" xfId="38412" xr:uid="{8B1DC5FF-AB72-433F-ADF0-A8350C5F29CF}"/>
    <cellStyle name="Comma [0] 3 2 11 2 10 3 6" xfId="43781" xr:uid="{F49873BF-8165-488B-BEFF-9CD0E1AF83E8}"/>
    <cellStyle name="Comma [0] 3 2 11 2 10 3 7" xfId="49153" xr:uid="{0B2EC7FF-B075-4036-8B2C-1BE96548851D}"/>
    <cellStyle name="Comma [0] 3 2 11 2 10 3 8" xfId="54533" xr:uid="{C257C8A2-693F-4804-BCC0-258A3F452072}"/>
    <cellStyle name="Comma [0] 3 2 11 2 10 3 9" xfId="16868" xr:uid="{D93A976D-7ACC-4DA1-96EC-12275EE35B14}"/>
    <cellStyle name="Comma [0] 3 2 11 2 10 4" xfId="6604" xr:uid="{157C7D72-60B4-4F87-9F12-6691507C578B}"/>
    <cellStyle name="Comma [0] 3 2 11 2 11" xfId="193" xr:uid="{3E41A1A8-3C6B-470B-934E-BADAF5684C5C}"/>
    <cellStyle name="Comma [0] 3 2 11 2 11 2" xfId="7698" xr:uid="{89469CA8-CB6F-4129-8E11-E20F699C7655}"/>
    <cellStyle name="Comma [0] 3 2 11 2 11 2 10" xfId="52664" xr:uid="{4F07BD0E-2477-4309-B04B-62D276C95869}"/>
    <cellStyle name="Comma [0] 3 2 11 2 11 2 11" xfId="13308" xr:uid="{F641BDA1-4EEE-4AB0-A618-BD24322C9356}"/>
    <cellStyle name="Comma [0] 3 2 11 2 11 2 12" xfId="59256" xr:uid="{3AE50F2D-0335-423D-928E-EF74115E6EEE}"/>
    <cellStyle name="Comma [0] 3 2 11 2 11 2 2" xfId="11259" xr:uid="{A79B3F20-A195-4F4A-A281-D85A13010FDD}"/>
    <cellStyle name="Comma [0] 3 2 11 2 11 2 2 2" xfId="23925" xr:uid="{EBB1E3DF-6E9F-4600-AFD2-DB874817AC19}"/>
    <cellStyle name="Comma [0] 3 2 11 2 11 2 2 3" xfId="29299" xr:uid="{9A802EEF-AD55-43B3-A8E6-C428C71D6753}"/>
    <cellStyle name="Comma [0] 3 2 11 2 11 2 2 4" xfId="34717" xr:uid="{22D35DD8-FBBB-4655-B0AF-12F907F50EDB}"/>
    <cellStyle name="Comma [0] 3 2 11 2 11 2 2 5" xfId="40102" xr:uid="{C7A2242D-A609-4E76-A9AF-5918C7F7370D}"/>
    <cellStyle name="Comma [0] 3 2 11 2 11 2 2 6" xfId="45471" xr:uid="{8A143388-9BF0-43F1-9133-AD9D9114477F}"/>
    <cellStyle name="Comma [0] 3 2 11 2 11 2 2 7" xfId="50843" xr:uid="{17A5029F-B7F9-44C4-8414-FBC4ADB571D4}"/>
    <cellStyle name="Comma [0] 3 2 11 2 11 2 2 8" xfId="56223" xr:uid="{D106E246-6D15-4D3F-931D-88B5FD93F485}"/>
    <cellStyle name="Comma [0] 3 2 11 2 11 2 2 9" xfId="18559" xr:uid="{D4A1FBE2-BEE6-4F9E-A734-7960CC7AD084}"/>
    <cellStyle name="Comma [0] 3 2 11 2 11 2 3" xfId="14999" xr:uid="{DB42EF28-D9BE-4C4B-80A9-AD6F51F78578}"/>
    <cellStyle name="Comma [0] 3 2 11 2 11 2 4" xfId="20366" xr:uid="{BCED8CA0-3E31-4FCF-B450-EF3B0CBB95DA}"/>
    <cellStyle name="Comma [0] 3 2 11 2 11 2 5" xfId="25740" xr:uid="{3C597336-F2AC-4CE5-AF8D-0F35E69D7D00}"/>
    <cellStyle name="Comma [0] 3 2 11 2 11 2 6" xfId="31158" xr:uid="{2E26CEAE-56F2-48D9-B533-3577506E96E4}"/>
    <cellStyle name="Comma [0] 3 2 11 2 11 2 7" xfId="36543" xr:uid="{DF63B2A2-4673-4657-BE67-E662F07291A8}"/>
    <cellStyle name="Comma [0] 3 2 11 2 11 2 8" xfId="41912" xr:uid="{F4D1796D-8E94-444A-BB54-F34AD80280E5}"/>
    <cellStyle name="Comma [0] 3 2 11 2 11 2 9" xfId="47284" xr:uid="{8F932764-260D-4A8C-BBA7-73BB5A6B0AFE}"/>
    <cellStyle name="Comma [0] 3 2 11 2 11 3" xfId="9569" xr:uid="{24BE7C3A-20BB-42BA-A17A-DA0976463E12}"/>
    <cellStyle name="Comma [0] 3 2 11 2 11 3 2" xfId="22236" xr:uid="{6EC2D623-9BF0-47C9-B112-1AF9583C4E62}"/>
    <cellStyle name="Comma [0] 3 2 11 2 11 3 3" xfId="27610" xr:uid="{0F0BA5A9-FA31-49E1-9CBF-D3216C5221EA}"/>
    <cellStyle name="Comma [0] 3 2 11 2 11 3 4" xfId="33028" xr:uid="{4D4F3B7B-F952-4B5C-AAE1-831DE008C898}"/>
    <cellStyle name="Comma [0] 3 2 11 2 11 3 5" xfId="38413" xr:uid="{1F98B351-5A1E-472A-A73C-76362116AAB9}"/>
    <cellStyle name="Comma [0] 3 2 11 2 11 3 6" xfId="43782" xr:uid="{D5F16750-D39D-42D8-AE13-144264AD0A64}"/>
    <cellStyle name="Comma [0] 3 2 11 2 11 3 7" xfId="49154" xr:uid="{E236B6C1-BBF3-4CEC-A1BA-F57EAF52DB39}"/>
    <cellStyle name="Comma [0] 3 2 11 2 11 3 8" xfId="54534" xr:uid="{2708B31B-91C3-4EBE-864F-FC8111CE2F0A}"/>
    <cellStyle name="Comma [0] 3 2 11 2 11 3 9" xfId="16869" xr:uid="{F21679A4-4243-4B84-AAB2-580042E27677}"/>
    <cellStyle name="Comma [0] 3 2 11 2 11 4" xfId="6605" xr:uid="{65BE02D4-06F0-4F8A-BBB4-7FD06CECB1CA}"/>
    <cellStyle name="Comma [0] 3 2 11 2 12" xfId="194" xr:uid="{77D0F497-C4A3-4F83-94A2-3F1363BBB844}"/>
    <cellStyle name="Comma [0] 3 2 11 2 12 2" xfId="7699" xr:uid="{3E47A625-7470-4755-8F25-EC02D75AD4BA}"/>
    <cellStyle name="Comma [0] 3 2 11 2 12 2 10" xfId="52665" xr:uid="{2E2CA4A8-98E8-4F1B-B193-B93980E3AC1C}"/>
    <cellStyle name="Comma [0] 3 2 11 2 12 2 11" xfId="13309" xr:uid="{15F2F825-3A61-4DF4-9FCC-C170B89EC8EE}"/>
    <cellStyle name="Comma [0] 3 2 11 2 12 2 12" xfId="59257" xr:uid="{A8E1ECF9-2727-48BE-8DA0-F0F9DFDB33FC}"/>
    <cellStyle name="Comma [0] 3 2 11 2 12 2 2" xfId="11260" xr:uid="{26751AA6-462F-48C7-97FC-49144EE723E0}"/>
    <cellStyle name="Comma [0] 3 2 11 2 12 2 2 2" xfId="23926" xr:uid="{D18E63FA-1C0D-4BF6-B1AB-3656FF3D6BC2}"/>
    <cellStyle name="Comma [0] 3 2 11 2 12 2 2 3" xfId="29300" xr:uid="{21AEF483-3A4F-432E-829E-367547FEDAD9}"/>
    <cellStyle name="Comma [0] 3 2 11 2 12 2 2 4" xfId="34718" xr:uid="{F838D533-ADE5-455F-8DC1-E55740CBB0BE}"/>
    <cellStyle name="Comma [0] 3 2 11 2 12 2 2 5" xfId="40103" xr:uid="{44760123-4F91-4EA8-86A8-8A68B2ACC85B}"/>
    <cellStyle name="Comma [0] 3 2 11 2 12 2 2 6" xfId="45472" xr:uid="{2560A150-1072-4549-A1C0-0421D53416C6}"/>
    <cellStyle name="Comma [0] 3 2 11 2 12 2 2 7" xfId="50844" xr:uid="{2B617923-B855-4D87-813A-64823AD44C86}"/>
    <cellStyle name="Comma [0] 3 2 11 2 12 2 2 8" xfId="56224" xr:uid="{04B0195C-DBB6-4F56-A90E-9FD03F28D1D7}"/>
    <cellStyle name="Comma [0] 3 2 11 2 12 2 2 9" xfId="18560" xr:uid="{C8CF0A06-8E27-4992-8F55-CB863A0EFB8E}"/>
    <cellStyle name="Comma [0] 3 2 11 2 12 2 3" xfId="15000" xr:uid="{7C46BA7B-C279-42C5-BC34-EDB87C1FE14D}"/>
    <cellStyle name="Comma [0] 3 2 11 2 12 2 4" xfId="20367" xr:uid="{97652C87-3FD4-4674-B7E5-B3770B73E71A}"/>
    <cellStyle name="Comma [0] 3 2 11 2 12 2 5" xfId="25741" xr:uid="{CF675CE3-E1BA-4FBD-9A3D-06BCD84396EA}"/>
    <cellStyle name="Comma [0] 3 2 11 2 12 2 6" xfId="31159" xr:uid="{060AED33-D3B7-4C1C-994E-5780680D9B5C}"/>
    <cellStyle name="Comma [0] 3 2 11 2 12 2 7" xfId="36544" xr:uid="{A7DE7DA0-D87D-48FE-9C1A-E52B1156C46F}"/>
    <cellStyle name="Comma [0] 3 2 11 2 12 2 8" xfId="41913" xr:uid="{F5DA083D-B459-41AF-BD14-489BF683E194}"/>
    <cellStyle name="Comma [0] 3 2 11 2 12 2 9" xfId="47285" xr:uid="{833BAA68-D15F-47AB-8133-BE41D3E882D4}"/>
    <cellStyle name="Comma [0] 3 2 11 2 12 3" xfId="9570" xr:uid="{5147477D-1978-4C53-958C-CDED13560830}"/>
    <cellStyle name="Comma [0] 3 2 11 2 12 3 2" xfId="22237" xr:uid="{869698D2-6B3D-4119-91F4-1F735B1F7581}"/>
    <cellStyle name="Comma [0] 3 2 11 2 12 3 3" xfId="27611" xr:uid="{24FC685D-E12E-4070-AE2E-EE3BF0B6E4EC}"/>
    <cellStyle name="Comma [0] 3 2 11 2 12 3 4" xfId="33029" xr:uid="{1D5EFA48-DC04-41D9-B8BC-A1835032F83C}"/>
    <cellStyle name="Comma [0] 3 2 11 2 12 3 5" xfId="38414" xr:uid="{EDFA23E5-7A35-410F-9203-C2DCF42436EC}"/>
    <cellStyle name="Comma [0] 3 2 11 2 12 3 6" xfId="43783" xr:uid="{9E64241C-A18A-452A-9136-9906513B5B4A}"/>
    <cellStyle name="Comma [0] 3 2 11 2 12 3 7" xfId="49155" xr:uid="{A71C3AB3-2E44-45EC-8678-010AA91118C0}"/>
    <cellStyle name="Comma [0] 3 2 11 2 12 3 8" xfId="54535" xr:uid="{3918F79A-AEB9-42AE-9670-22F8E2C938D4}"/>
    <cellStyle name="Comma [0] 3 2 11 2 12 3 9" xfId="16870" xr:uid="{2C145D57-785B-4482-936C-1DEC7818F897}"/>
    <cellStyle name="Comma [0] 3 2 11 2 12 4" xfId="6606" xr:uid="{692F3345-4805-4C54-8B46-85F32CEB02F1}"/>
    <cellStyle name="Comma [0] 3 2 11 2 13" xfId="5485" xr:uid="{893B90AE-1D67-451E-B86C-24DC81B50334}"/>
    <cellStyle name="Comma [0] 3 2 11 2 13 10" xfId="52662" xr:uid="{F21E5DD3-7327-4EC8-84DD-426494BE8993}"/>
    <cellStyle name="Comma [0] 3 2 11 2 13 11" xfId="13306" xr:uid="{3A7A3460-ACF6-4DFA-A74B-747540FE0651}"/>
    <cellStyle name="Comma [0] 3 2 11 2 13 12" xfId="58163" xr:uid="{4BBFE5E9-C406-4CDE-B395-B5D853A01AB8}"/>
    <cellStyle name="Comma [0] 3 2 11 2 13 13" xfId="7696" xr:uid="{4E735DA3-BDD3-44E0-9406-1F2E169C3EF4}"/>
    <cellStyle name="Comma [0] 3 2 11 2 13 2" xfId="11257" xr:uid="{8E274EB5-AC2E-4632-8720-657E6206DC41}"/>
    <cellStyle name="Comma [0] 3 2 11 2 13 2 2" xfId="23923" xr:uid="{F33299C1-2075-43BD-8F3F-E244D034CF8B}"/>
    <cellStyle name="Comma [0] 3 2 11 2 13 2 3" xfId="29297" xr:uid="{CA521D86-CBC2-4209-B0A1-394D89F5DEF8}"/>
    <cellStyle name="Comma [0] 3 2 11 2 13 2 4" xfId="34715" xr:uid="{1F1C8044-2776-40F4-8F21-4B784A673D59}"/>
    <cellStyle name="Comma [0] 3 2 11 2 13 2 5" xfId="40100" xr:uid="{B2CCFDEF-EF96-4144-81EA-FFD53842F203}"/>
    <cellStyle name="Comma [0] 3 2 11 2 13 2 6" xfId="45469" xr:uid="{5A4CFD1E-38E4-42C7-B335-11876848AA8A}"/>
    <cellStyle name="Comma [0] 3 2 11 2 13 2 7" xfId="50841" xr:uid="{5A991795-99CA-498A-8D9B-63A512A51DBC}"/>
    <cellStyle name="Comma [0] 3 2 11 2 13 2 8" xfId="56221" xr:uid="{0948C223-7AC1-4821-BD2B-28BAF0E88775}"/>
    <cellStyle name="Comma [0] 3 2 11 2 13 2 9" xfId="18557" xr:uid="{479D01E7-49C0-46E6-9A28-1BB2B9DAC899}"/>
    <cellStyle name="Comma [0] 3 2 11 2 13 3" xfId="14997" xr:uid="{FD59B490-2CFC-41CE-929C-E53E0D9B2A3A}"/>
    <cellStyle name="Comma [0] 3 2 11 2 13 4" xfId="20364" xr:uid="{3F1D03C2-5A32-45E4-905E-8CC80677FBA7}"/>
    <cellStyle name="Comma [0] 3 2 11 2 13 5" xfId="25738" xr:uid="{FD02C142-1AC1-42D8-913C-FB26E3177B3F}"/>
    <cellStyle name="Comma [0] 3 2 11 2 13 6" xfId="31156" xr:uid="{E8A036AC-8B10-4CDF-88BA-32BF6AA18CA3}"/>
    <cellStyle name="Comma [0] 3 2 11 2 13 7" xfId="36541" xr:uid="{B9F6D708-D481-4E4F-9463-A9C018E2B4B5}"/>
    <cellStyle name="Comma [0] 3 2 11 2 13 8" xfId="41910" xr:uid="{B9091FD9-CD7A-45E3-940F-1058881C1D19}"/>
    <cellStyle name="Comma [0] 3 2 11 2 13 9" xfId="47282" xr:uid="{6B8B2FCE-E90B-47EA-BB7D-E46D46258A4E}"/>
    <cellStyle name="Comma [0] 3 2 11 2 14" xfId="9567" xr:uid="{65CC2BAC-0D5C-4E9C-85E4-88ED7C8F4CB7}"/>
    <cellStyle name="Comma [0] 3 2 11 2 14 2" xfId="22234" xr:uid="{5129EA71-3CD4-409F-882A-E965F37AE086}"/>
    <cellStyle name="Comma [0] 3 2 11 2 14 3" xfId="27608" xr:uid="{127D599E-5AAA-42E2-B240-C56823213280}"/>
    <cellStyle name="Comma [0] 3 2 11 2 14 4" xfId="33026" xr:uid="{4A647E85-0997-45EF-A2F5-42C690B662FA}"/>
    <cellStyle name="Comma [0] 3 2 11 2 14 5" xfId="38411" xr:uid="{02439342-314D-4746-A334-DA12CDFC34B9}"/>
    <cellStyle name="Comma [0] 3 2 11 2 14 6" xfId="43780" xr:uid="{EF1A04DE-790B-434B-BBC3-828F304DFAAE}"/>
    <cellStyle name="Comma [0] 3 2 11 2 14 7" xfId="49152" xr:uid="{11BBCBD2-D451-4DC7-B2AF-94DA0E0D7394}"/>
    <cellStyle name="Comma [0] 3 2 11 2 14 8" xfId="54532" xr:uid="{56E041E7-60C2-4297-AC72-7651D45A1D13}"/>
    <cellStyle name="Comma [0] 3 2 11 2 14 9" xfId="16867" xr:uid="{2CBCAA5B-497E-45E6-88E9-55233C136103}"/>
    <cellStyle name="Comma [0] 3 2 11 2 2" xfId="195" xr:uid="{C6BFF5D4-82B6-4AFD-8E1A-CABBF9B67D41}"/>
    <cellStyle name="Comma [0] 3 2 11 2 2 10" xfId="196" xr:uid="{07243C16-7143-47AD-B456-30F9D9ACE5B0}"/>
    <cellStyle name="Comma [0] 3 2 11 2 2 10 2" xfId="7701" xr:uid="{3A6431A6-162B-4E7D-A527-4D449842A0A9}"/>
    <cellStyle name="Comma [0] 3 2 11 2 2 10 2 10" xfId="52667" xr:uid="{3C156DCC-C129-4486-9C44-024FA45C31D0}"/>
    <cellStyle name="Comma [0] 3 2 11 2 2 10 2 11" xfId="13311" xr:uid="{3AD82F75-4D2F-42E0-AD8F-3085B4C198CE}"/>
    <cellStyle name="Comma [0] 3 2 11 2 2 10 2 12" xfId="59258" xr:uid="{04BE04D1-53FF-4BDE-AC09-97C7AA7E85A0}"/>
    <cellStyle name="Comma [0] 3 2 11 2 2 10 2 2" xfId="11262" xr:uid="{30C6790E-6E65-4A55-92A6-4D1643C38564}"/>
    <cellStyle name="Comma [0] 3 2 11 2 2 10 2 2 2" xfId="23928" xr:uid="{1887C16A-C74E-4C2D-8FD3-18E2B3A0C74C}"/>
    <cellStyle name="Comma [0] 3 2 11 2 2 10 2 2 3" xfId="29302" xr:uid="{4F99A123-7192-48CD-84EC-9EDD8A381EA9}"/>
    <cellStyle name="Comma [0] 3 2 11 2 2 10 2 2 4" xfId="34720" xr:uid="{E30CE66F-F2AC-44D7-A390-9B6247C931C4}"/>
    <cellStyle name="Comma [0] 3 2 11 2 2 10 2 2 5" xfId="40105" xr:uid="{C317502F-14E7-4644-992C-AA8EC14D687A}"/>
    <cellStyle name="Comma [0] 3 2 11 2 2 10 2 2 6" xfId="45474" xr:uid="{9C8951A6-E63C-4577-8AAB-2445F6D04850}"/>
    <cellStyle name="Comma [0] 3 2 11 2 2 10 2 2 7" xfId="50846" xr:uid="{753291D1-169C-4D4E-8C44-81D133E22487}"/>
    <cellStyle name="Comma [0] 3 2 11 2 2 10 2 2 8" xfId="56226" xr:uid="{043CC35F-E9F9-4D54-9427-497B68752B16}"/>
    <cellStyle name="Comma [0] 3 2 11 2 2 10 2 2 9" xfId="18562" xr:uid="{9C408C1D-FA07-43DB-BE27-7935B6EE55D0}"/>
    <cellStyle name="Comma [0] 3 2 11 2 2 10 2 3" xfId="15002" xr:uid="{4C6A336B-9BE8-48B7-9225-7BB4E6798C09}"/>
    <cellStyle name="Comma [0] 3 2 11 2 2 10 2 4" xfId="20369" xr:uid="{DED4354E-38F7-4EB8-96A0-8CEFA9947A1E}"/>
    <cellStyle name="Comma [0] 3 2 11 2 2 10 2 5" xfId="25743" xr:uid="{098840A3-98E2-42DB-9829-523A9A659919}"/>
    <cellStyle name="Comma [0] 3 2 11 2 2 10 2 6" xfId="31161" xr:uid="{4A808B6E-2DAD-4920-B7F1-D2BEA30A8651}"/>
    <cellStyle name="Comma [0] 3 2 11 2 2 10 2 7" xfId="36546" xr:uid="{BBFB904C-C15F-4877-AC16-A831C1F1D2BF}"/>
    <cellStyle name="Comma [0] 3 2 11 2 2 10 2 8" xfId="41915" xr:uid="{A101F840-7B5D-4904-A27E-ABC4DC839FAF}"/>
    <cellStyle name="Comma [0] 3 2 11 2 2 10 2 9" xfId="47287" xr:uid="{209A489E-DB45-4569-8F89-BFF955C0F77B}"/>
    <cellStyle name="Comma [0] 3 2 11 2 2 10 3" xfId="9572" xr:uid="{1DA4D596-CC6D-4323-AB21-98F7FDFCF1B6}"/>
    <cellStyle name="Comma [0] 3 2 11 2 2 10 3 2" xfId="22239" xr:uid="{533AEA76-2585-4892-8E7F-FDFA05498D81}"/>
    <cellStyle name="Comma [0] 3 2 11 2 2 10 3 3" xfId="27613" xr:uid="{49D79FD1-8272-46B9-95D6-FF0BFE490F9D}"/>
    <cellStyle name="Comma [0] 3 2 11 2 2 10 3 4" xfId="33031" xr:uid="{626F94F1-79D6-41A1-B836-F68AABF76093}"/>
    <cellStyle name="Comma [0] 3 2 11 2 2 10 3 5" xfId="38416" xr:uid="{1AEE9546-9112-4964-9E77-E20B08990226}"/>
    <cellStyle name="Comma [0] 3 2 11 2 2 10 3 6" xfId="43785" xr:uid="{91C2A350-9808-447D-BFEB-A61ED4DF78C0}"/>
    <cellStyle name="Comma [0] 3 2 11 2 2 10 3 7" xfId="49157" xr:uid="{09605C8B-A290-4E85-9CE6-10CBF05977AB}"/>
    <cellStyle name="Comma [0] 3 2 11 2 2 10 3 8" xfId="54537" xr:uid="{F2AF2204-BC99-4FA8-947E-F2752477390C}"/>
    <cellStyle name="Comma [0] 3 2 11 2 2 10 3 9" xfId="16872" xr:uid="{11119FAA-0210-4E88-9732-0D542D2CED92}"/>
    <cellStyle name="Comma [0] 3 2 11 2 2 10 4" xfId="6607" xr:uid="{FD111371-6ADB-4C4D-9EB4-FC180E9C3D4E}"/>
    <cellStyle name="Comma [0] 3 2 11 2 2 11" xfId="5486" xr:uid="{5035C9A8-6847-45A8-8047-95E8BD5C07FF}"/>
    <cellStyle name="Comma [0] 3 2 11 2 2 11 10" xfId="52666" xr:uid="{2DBA9DB7-4C05-4F15-A451-F8AD3D5338B6}"/>
    <cellStyle name="Comma [0] 3 2 11 2 2 11 11" xfId="13310" xr:uid="{2B7181E1-AA90-4F9C-80AC-4F39BC1F8866}"/>
    <cellStyle name="Comma [0] 3 2 11 2 2 11 12" xfId="58164" xr:uid="{1B465938-C97D-47C3-929D-FADAC2632678}"/>
    <cellStyle name="Comma [0] 3 2 11 2 2 11 13" xfId="7700" xr:uid="{E4F0D235-69E6-49D6-8D78-B137B3F5887A}"/>
    <cellStyle name="Comma [0] 3 2 11 2 2 11 2" xfId="11261" xr:uid="{C43527D3-7E73-4ABE-9E7E-B706BA55208E}"/>
    <cellStyle name="Comma [0] 3 2 11 2 2 11 2 2" xfId="23927" xr:uid="{2EFDEEC1-A9D1-48E8-9157-AF6A5C3D5230}"/>
    <cellStyle name="Comma [0] 3 2 11 2 2 11 2 3" xfId="29301" xr:uid="{A1D5CCBD-BD77-48E9-AD10-7CDAACDFED9D}"/>
    <cellStyle name="Comma [0] 3 2 11 2 2 11 2 4" xfId="34719" xr:uid="{6DA0A126-A19D-40BE-B733-8D6D7538151F}"/>
    <cellStyle name="Comma [0] 3 2 11 2 2 11 2 5" xfId="40104" xr:uid="{35AB971C-F87D-4BD2-9B52-3A1ED48E88EA}"/>
    <cellStyle name="Comma [0] 3 2 11 2 2 11 2 6" xfId="45473" xr:uid="{B6292F6A-A567-4038-83A5-88AF72018EC9}"/>
    <cellStyle name="Comma [0] 3 2 11 2 2 11 2 7" xfId="50845" xr:uid="{BDCAA530-9263-43DB-84BE-D1C63C7236B0}"/>
    <cellStyle name="Comma [0] 3 2 11 2 2 11 2 8" xfId="56225" xr:uid="{DAF64483-4BF6-493D-8E1F-C32DC65812D3}"/>
    <cellStyle name="Comma [0] 3 2 11 2 2 11 2 9" xfId="18561" xr:uid="{7A974E33-F18A-40D6-AAB3-F785912B4170}"/>
    <cellStyle name="Comma [0] 3 2 11 2 2 11 3" xfId="15001" xr:uid="{5F691C2F-5511-4D02-B23D-2CA02918E191}"/>
    <cellStyle name="Comma [0] 3 2 11 2 2 11 4" xfId="20368" xr:uid="{7C20C114-6F15-4B24-A583-E0CFA6187372}"/>
    <cellStyle name="Comma [0] 3 2 11 2 2 11 5" xfId="25742" xr:uid="{8CAFAEC1-48E0-4D06-97D9-94A5E05F700F}"/>
    <cellStyle name="Comma [0] 3 2 11 2 2 11 6" xfId="31160" xr:uid="{16F6CC86-C705-488D-9F52-7FC884EDC5DD}"/>
    <cellStyle name="Comma [0] 3 2 11 2 2 11 7" xfId="36545" xr:uid="{61A08644-60A6-4C19-881A-7C33B7A7D963}"/>
    <cellStyle name="Comma [0] 3 2 11 2 2 11 8" xfId="41914" xr:uid="{F556246C-3BA8-4D2F-A93D-03E9607224D9}"/>
    <cellStyle name="Comma [0] 3 2 11 2 2 11 9" xfId="47286" xr:uid="{C745AF05-4519-4D21-A6F0-3908B8F3EB02}"/>
    <cellStyle name="Comma [0] 3 2 11 2 2 12" xfId="9571" xr:uid="{76BCCE10-6040-48B7-9754-1D0BADB500FC}"/>
    <cellStyle name="Comma [0] 3 2 11 2 2 12 2" xfId="22238" xr:uid="{96E0B4A3-C3CB-4814-AB54-F54FE6ABFEB9}"/>
    <cellStyle name="Comma [0] 3 2 11 2 2 12 3" xfId="27612" xr:uid="{5049AADD-C024-4D11-9F43-9F14D75A8B62}"/>
    <cellStyle name="Comma [0] 3 2 11 2 2 12 4" xfId="33030" xr:uid="{BD5B871C-1E79-418E-822D-34B0790234C3}"/>
    <cellStyle name="Comma [0] 3 2 11 2 2 12 5" xfId="38415" xr:uid="{A6FCECFA-3DD1-40DB-ABC6-314B4FA38DAC}"/>
    <cellStyle name="Comma [0] 3 2 11 2 2 12 6" xfId="43784" xr:uid="{C2C839C4-D5CF-474B-942B-31583CE28BA2}"/>
    <cellStyle name="Comma [0] 3 2 11 2 2 12 7" xfId="49156" xr:uid="{C391E7C3-2B44-4E23-AB37-BA5AB76A0A4D}"/>
    <cellStyle name="Comma [0] 3 2 11 2 2 12 8" xfId="54536" xr:uid="{85E171B7-A08D-4947-BB9D-F69D27FD3919}"/>
    <cellStyle name="Comma [0] 3 2 11 2 2 12 9" xfId="16871" xr:uid="{A48849A4-E7B9-4069-BBAE-B9ACF59DC2ED}"/>
    <cellStyle name="Comma [0] 3 2 11 2 2 2" xfId="197" xr:uid="{61819DEE-DF7E-43F3-9B6A-920672F4C8C2}"/>
    <cellStyle name="Comma [0] 3 2 11 2 2 2 2" xfId="3754" xr:uid="{D2E8656B-1E53-49C0-AEF2-AE4679B677F7}"/>
    <cellStyle name="Comma [0] 3 2 11 2 2 2 2 10" xfId="52668" xr:uid="{56F93E29-336A-4538-89BE-4B6319583773}"/>
    <cellStyle name="Comma [0] 3 2 11 2 2 2 2 11" xfId="7702" xr:uid="{F9103D9C-91E8-4014-AE08-49B8265A9C0B}"/>
    <cellStyle name="Comma [0] 3 2 11 2 2 2 2 2" xfId="5488" xr:uid="{EDF04815-F37C-4EE6-9EDE-AF7E553E4229}"/>
    <cellStyle name="Comma [0] 3 2 11 2 2 2 2 2 10" xfId="58166" xr:uid="{719F0B41-D5ED-4301-8387-87428617EA80}"/>
    <cellStyle name="Comma [0] 3 2 11 2 2 2 2 2 11" xfId="11263" xr:uid="{642917AF-D505-40A0-9EF8-EA9EE5F92B23}"/>
    <cellStyle name="Comma [0] 3 2 11 2 2 2 2 2 2" xfId="23929" xr:uid="{538087DF-8C97-419D-8FAF-710D205B6A28}"/>
    <cellStyle name="Comma [0] 3 2 11 2 2 2 2 2 3" xfId="29303" xr:uid="{B114BC8D-2BDA-4C56-B7AD-3123BB6BAF2D}"/>
    <cellStyle name="Comma [0] 3 2 11 2 2 2 2 2 4" xfId="34721" xr:uid="{1B585BE8-ABD4-4100-9905-9BA2929621D9}"/>
    <cellStyle name="Comma [0] 3 2 11 2 2 2 2 2 5" xfId="40106" xr:uid="{F58C0D13-DBA7-4F1A-924C-A0F7FF141B40}"/>
    <cellStyle name="Comma [0] 3 2 11 2 2 2 2 2 6" xfId="45475" xr:uid="{4835EF83-AB14-4BC3-964E-960E0B4FD7BD}"/>
    <cellStyle name="Comma [0] 3 2 11 2 2 2 2 2 7" xfId="50847" xr:uid="{A8F9765C-F27C-48F8-8A47-62EE7C11194A}"/>
    <cellStyle name="Comma [0] 3 2 11 2 2 2 2 2 8" xfId="56227" xr:uid="{0C158606-8DBA-4901-98D0-4D38C4815D4A}"/>
    <cellStyle name="Comma [0] 3 2 11 2 2 2 2 2 9" xfId="18563" xr:uid="{13EC5395-7E7B-4999-A10E-9F2EE1E21C82}"/>
    <cellStyle name="Comma [0] 3 2 11 2 2 2 2 3" xfId="15003" xr:uid="{184ABF63-71BC-49F3-9C32-ED1ACE23DD14}"/>
    <cellStyle name="Comma [0] 3 2 11 2 2 2 2 4" xfId="20370" xr:uid="{1FEF3C49-B1C7-4A1B-A97F-4013F317D9F4}"/>
    <cellStyle name="Comma [0] 3 2 11 2 2 2 2 5" xfId="25744" xr:uid="{BE34E717-E664-41A2-9CA7-6D4345FE4CD6}"/>
    <cellStyle name="Comma [0] 3 2 11 2 2 2 2 6" xfId="31162" xr:uid="{FDA931F7-F6EF-4B7A-8F89-0B2207CDF4C4}"/>
    <cellStyle name="Comma [0] 3 2 11 2 2 2 2 7" xfId="36547" xr:uid="{F45DF77F-80C4-4F3E-B8D1-F8E91DB8E254}"/>
    <cellStyle name="Comma [0] 3 2 11 2 2 2 2 8" xfId="41916" xr:uid="{0873B16F-3042-444D-B074-B6832EC3E4E5}"/>
    <cellStyle name="Comma [0] 3 2 11 2 2 2 2 9" xfId="47288" xr:uid="{6C09F8F9-9E09-49FD-BBCA-624F33222614}"/>
    <cellStyle name="Comma [0] 3 2 11 2 2 2 3" xfId="5487" xr:uid="{AF02EB47-A0F4-43C8-A8C6-81580B11130E}"/>
    <cellStyle name="Comma [0] 3 2 11 2 2 2 3 10" xfId="13312" xr:uid="{6B2488C6-3E92-4656-AC28-11FA62ACE429}"/>
    <cellStyle name="Comma [0] 3 2 11 2 2 2 3 11" xfId="58165" xr:uid="{3009851C-F634-424D-8177-E7D385A867E1}"/>
    <cellStyle name="Comma [0] 3 2 11 2 2 2 3 12" xfId="9573" xr:uid="{CF12B4BA-84A7-4EB8-8544-EB423E28310E}"/>
    <cellStyle name="Comma [0] 3 2 11 2 2 2 3 2" xfId="16873" xr:uid="{CB55C526-4179-44F8-85F0-E7D848B6DCE7}"/>
    <cellStyle name="Comma [0] 3 2 11 2 2 2 3 3" xfId="22240" xr:uid="{68581175-037B-412B-BFC5-EF8F7076A202}"/>
    <cellStyle name="Comma [0] 3 2 11 2 2 2 3 4" xfId="27614" xr:uid="{8F3C087D-D3EC-4A21-BAF5-562EB1DE73AA}"/>
    <cellStyle name="Comma [0] 3 2 11 2 2 2 3 5" xfId="33032" xr:uid="{6BEFC8A9-0819-408F-8EE1-1C931D08F594}"/>
    <cellStyle name="Comma [0] 3 2 11 2 2 2 3 6" xfId="38417" xr:uid="{01C7FB18-1688-4E35-99EE-6F24C4D8DFA4}"/>
    <cellStyle name="Comma [0] 3 2 11 2 2 2 3 7" xfId="43786" xr:uid="{2108552B-4822-4EDD-8CE1-8B46BF490D0F}"/>
    <cellStyle name="Comma [0] 3 2 11 2 2 2 3 8" xfId="49158" xr:uid="{23322B68-DE6D-47D0-9516-295073DECE19}"/>
    <cellStyle name="Comma [0] 3 2 11 2 2 2 3 9" xfId="54538" xr:uid="{A6C92DBE-7BE3-46AB-98E3-9C78ECDD7C88}"/>
    <cellStyle name="Comma [0] 3 2 11 2 2 3" xfId="198" xr:uid="{AC56CA54-1F8A-462A-9678-896FB7434611}"/>
    <cellStyle name="Comma [0] 3 2 11 2 2 3 2" xfId="5489" xr:uid="{B268F1CC-7BBF-4AB5-9692-DC281B71F933}"/>
    <cellStyle name="Comma [0] 3 2 11 2 2 3 2 10" xfId="52669" xr:uid="{A4D8ED1D-CACA-4AC5-B460-4C33650E9B5D}"/>
    <cellStyle name="Comma [0] 3 2 11 2 2 3 2 11" xfId="13313" xr:uid="{C16CEBA0-9659-474E-90F3-5A2FA723DBBC}"/>
    <cellStyle name="Comma [0] 3 2 11 2 2 3 2 12" xfId="58167" xr:uid="{364F0005-1CE4-4F9C-A2CA-B03030646097}"/>
    <cellStyle name="Comma [0] 3 2 11 2 2 3 2 13" xfId="7703" xr:uid="{672AEF39-85F1-434E-B2E6-644F9F913AF5}"/>
    <cellStyle name="Comma [0] 3 2 11 2 2 3 2 2" xfId="11264" xr:uid="{FF0DCBFD-215C-4D8E-9BA3-B3F3E1054E3E}"/>
    <cellStyle name="Comma [0] 3 2 11 2 2 3 2 2 2" xfId="23930" xr:uid="{9E4FEEF3-A905-4BB2-86EB-32F142DA1413}"/>
    <cellStyle name="Comma [0] 3 2 11 2 2 3 2 2 3" xfId="29304" xr:uid="{4579D248-34DB-4CB9-9122-379CE1B1A309}"/>
    <cellStyle name="Comma [0] 3 2 11 2 2 3 2 2 4" xfId="34722" xr:uid="{E7CB10D7-9BD6-49BD-99BE-679FFB297381}"/>
    <cellStyle name="Comma [0] 3 2 11 2 2 3 2 2 5" xfId="40107" xr:uid="{EED801FA-D882-4ADE-AB57-B12E1E372488}"/>
    <cellStyle name="Comma [0] 3 2 11 2 2 3 2 2 6" xfId="45476" xr:uid="{E340F13A-6F04-493B-801A-3E09D350D8D2}"/>
    <cellStyle name="Comma [0] 3 2 11 2 2 3 2 2 7" xfId="50848" xr:uid="{1D2A0B86-8A1D-4633-846D-8811FD46AA56}"/>
    <cellStyle name="Comma [0] 3 2 11 2 2 3 2 2 8" xfId="56228" xr:uid="{F8317C1D-01C5-46A5-BB0A-49BE3C6064E6}"/>
    <cellStyle name="Comma [0] 3 2 11 2 2 3 2 2 9" xfId="18564" xr:uid="{20CA08AD-1903-4B90-93F9-EE36A4DF512A}"/>
    <cellStyle name="Comma [0] 3 2 11 2 2 3 2 3" xfId="15004" xr:uid="{DCF2421F-1EF8-4D9E-A351-2D040DD63A72}"/>
    <cellStyle name="Comma [0] 3 2 11 2 2 3 2 4" xfId="20371" xr:uid="{A654DBBE-F7B4-480B-A9DC-E0979D096754}"/>
    <cellStyle name="Comma [0] 3 2 11 2 2 3 2 5" xfId="25745" xr:uid="{FF74590B-0DFA-45C7-AAC3-40B60E8495AC}"/>
    <cellStyle name="Comma [0] 3 2 11 2 2 3 2 6" xfId="31163" xr:uid="{2E5D8484-D184-4309-AE53-11AF1F058D0E}"/>
    <cellStyle name="Comma [0] 3 2 11 2 2 3 2 7" xfId="36548" xr:uid="{9888FE2D-700E-4A26-BFEE-97A71A435C2B}"/>
    <cellStyle name="Comma [0] 3 2 11 2 2 3 2 8" xfId="41917" xr:uid="{4458B352-4456-4790-8374-2ABD38CBA2D0}"/>
    <cellStyle name="Comma [0] 3 2 11 2 2 3 2 9" xfId="47289" xr:uid="{7F7F8BB2-6DFD-4BDB-A39F-08D956BF2FD3}"/>
    <cellStyle name="Comma [0] 3 2 11 2 2 3 3" xfId="9574" xr:uid="{9956E910-F177-446C-BCB1-BD70B8E82B10}"/>
    <cellStyle name="Comma [0] 3 2 11 2 2 3 3 2" xfId="22241" xr:uid="{133398FE-D7B2-4773-8B90-77735EE02256}"/>
    <cellStyle name="Comma [0] 3 2 11 2 2 3 3 3" xfId="27615" xr:uid="{0723325C-4C12-4046-8D87-A1F24AEC84A7}"/>
    <cellStyle name="Comma [0] 3 2 11 2 2 3 3 4" xfId="33033" xr:uid="{D4923432-441D-4E20-BD26-F6B8CD876766}"/>
    <cellStyle name="Comma [0] 3 2 11 2 2 3 3 5" xfId="38418" xr:uid="{5A7DA2A3-D667-45C2-8AAE-2875B39EF9BC}"/>
    <cellStyle name="Comma [0] 3 2 11 2 2 3 3 6" xfId="43787" xr:uid="{411F9604-09EE-4672-A8F3-D37BFBF1E9D5}"/>
    <cellStyle name="Comma [0] 3 2 11 2 2 3 3 7" xfId="49159" xr:uid="{AD996E6F-8DC7-4DAA-9310-B1104470CA2D}"/>
    <cellStyle name="Comma [0] 3 2 11 2 2 3 3 8" xfId="54539" xr:uid="{327E5F85-E4F9-4D4F-8F6D-6949664331A9}"/>
    <cellStyle name="Comma [0] 3 2 11 2 2 3 3 9" xfId="16874" xr:uid="{72B85A49-C6D2-4DB1-A550-23F5438FBBBB}"/>
    <cellStyle name="Comma [0] 3 2 11 2 2 4" xfId="199" xr:uid="{F0AEBAD5-7C1B-47E0-9C0D-E642DF6CA03C}"/>
    <cellStyle name="Comma [0] 3 2 11 2 2 4 2" xfId="7704" xr:uid="{D2858B62-3B0B-41DE-BBD7-1D03C26CDD24}"/>
    <cellStyle name="Comma [0] 3 2 11 2 2 4 2 10" xfId="52670" xr:uid="{5336A01B-2CDC-4CCA-B424-6B186CB93B45}"/>
    <cellStyle name="Comma [0] 3 2 11 2 2 4 2 11" xfId="13314" xr:uid="{70E43E62-FE77-4946-8BCA-563068D28238}"/>
    <cellStyle name="Comma [0] 3 2 11 2 2 4 2 12" xfId="59259" xr:uid="{F9A98E8F-1C7E-4296-BA8B-BA3C74A2FA42}"/>
    <cellStyle name="Comma [0] 3 2 11 2 2 4 2 2" xfId="11265" xr:uid="{0E1D7854-0B6F-4BD0-AE7C-43AAFCE7CFFC}"/>
    <cellStyle name="Comma [0] 3 2 11 2 2 4 2 2 2" xfId="23931" xr:uid="{A23B7A26-1BB3-4BD0-818C-5E172AF9E509}"/>
    <cellStyle name="Comma [0] 3 2 11 2 2 4 2 2 3" xfId="29305" xr:uid="{3B33CD5A-B338-47F3-8989-24AFEB5C6426}"/>
    <cellStyle name="Comma [0] 3 2 11 2 2 4 2 2 4" xfId="34723" xr:uid="{8CB6DC2F-EC61-4C1B-9551-07BC85CC92C4}"/>
    <cellStyle name="Comma [0] 3 2 11 2 2 4 2 2 5" xfId="40108" xr:uid="{D0D623FF-FD15-4A7B-A83B-144519F8A730}"/>
    <cellStyle name="Comma [0] 3 2 11 2 2 4 2 2 6" xfId="45477" xr:uid="{72C6CF4B-A8C2-49CE-8150-26A008A1628E}"/>
    <cellStyle name="Comma [0] 3 2 11 2 2 4 2 2 7" xfId="50849" xr:uid="{27DE4A7D-7C95-44FA-AD1C-3B442543CA02}"/>
    <cellStyle name="Comma [0] 3 2 11 2 2 4 2 2 8" xfId="56229" xr:uid="{8FC911CC-B8BC-41DD-9BB6-2C1536DC7403}"/>
    <cellStyle name="Comma [0] 3 2 11 2 2 4 2 2 9" xfId="18565" xr:uid="{44A642BE-6310-4D77-9DF8-44EC1D3BFA34}"/>
    <cellStyle name="Comma [0] 3 2 11 2 2 4 2 3" xfId="15005" xr:uid="{14E16506-6573-4D02-9D98-9B049D480FD8}"/>
    <cellStyle name="Comma [0] 3 2 11 2 2 4 2 4" xfId="20372" xr:uid="{465B616A-CD86-4FA2-9D7A-0C5031E75185}"/>
    <cellStyle name="Comma [0] 3 2 11 2 2 4 2 5" xfId="25746" xr:uid="{66B7651A-A134-45DB-A1B0-6703896B3431}"/>
    <cellStyle name="Comma [0] 3 2 11 2 2 4 2 6" xfId="31164" xr:uid="{34CB11CD-6597-4100-84BD-FA2BB3CD2029}"/>
    <cellStyle name="Comma [0] 3 2 11 2 2 4 2 7" xfId="36549" xr:uid="{BD50BF6C-2470-4E07-BCC1-97A6FF0C91B1}"/>
    <cellStyle name="Comma [0] 3 2 11 2 2 4 2 8" xfId="41918" xr:uid="{2E666C3D-C549-4DFE-9C3F-EA66CB4AD49B}"/>
    <cellStyle name="Comma [0] 3 2 11 2 2 4 2 9" xfId="47290" xr:uid="{F82978BF-93BC-4322-81D9-A04458A81E5D}"/>
    <cellStyle name="Comma [0] 3 2 11 2 2 4 3" xfId="9575" xr:uid="{0CDFA0D9-E45F-4DF2-AB2C-80C2299D5BC2}"/>
    <cellStyle name="Comma [0] 3 2 11 2 2 4 3 2" xfId="22242" xr:uid="{D9BC59B6-6923-4D62-881D-9DC650352589}"/>
    <cellStyle name="Comma [0] 3 2 11 2 2 4 3 3" xfId="27616" xr:uid="{EE7B0689-9452-4E7B-826D-08A4E4F9DE63}"/>
    <cellStyle name="Comma [0] 3 2 11 2 2 4 3 4" xfId="33034" xr:uid="{888507AB-D564-4C21-AE97-4C8C17273246}"/>
    <cellStyle name="Comma [0] 3 2 11 2 2 4 3 5" xfId="38419" xr:uid="{91A39AAD-2CD3-4D78-BE88-D68EBA6AD8DE}"/>
    <cellStyle name="Comma [0] 3 2 11 2 2 4 3 6" xfId="43788" xr:uid="{DB5403B8-2A7E-4B57-8EC9-0FBAD81B51F2}"/>
    <cellStyle name="Comma [0] 3 2 11 2 2 4 3 7" xfId="49160" xr:uid="{A207BACE-ABAB-40B5-A8EB-03A1F90E84A7}"/>
    <cellStyle name="Comma [0] 3 2 11 2 2 4 3 8" xfId="54540" xr:uid="{078BD1F1-4A72-435A-B715-46D9D1DBC87C}"/>
    <cellStyle name="Comma [0] 3 2 11 2 2 4 3 9" xfId="16875" xr:uid="{867804CE-C770-48B6-B2BC-02A56126FAC6}"/>
    <cellStyle name="Comma [0] 3 2 11 2 2 4 4" xfId="6608" xr:uid="{211A3BA3-1F9B-417D-A695-5B1B562435C7}"/>
    <cellStyle name="Comma [0] 3 2 11 2 2 5" xfId="200" xr:uid="{D580292D-E2BD-4561-AA13-2A578D3924A8}"/>
    <cellStyle name="Comma [0] 3 2 11 2 2 5 2" xfId="7705" xr:uid="{FDFF11C1-9E33-477F-A746-AAD29E912F76}"/>
    <cellStyle name="Comma [0] 3 2 11 2 2 5 2 10" xfId="52671" xr:uid="{037AD744-A92C-4E4C-B990-4E2B2DCF96BB}"/>
    <cellStyle name="Comma [0] 3 2 11 2 2 5 2 11" xfId="13315" xr:uid="{D5AEAA62-B31C-499B-9420-4E17587E9367}"/>
    <cellStyle name="Comma [0] 3 2 11 2 2 5 2 12" xfId="59260" xr:uid="{5E743FEB-3F10-4C1A-8939-26F654E18836}"/>
    <cellStyle name="Comma [0] 3 2 11 2 2 5 2 2" xfId="11266" xr:uid="{95A57A25-A272-462E-99FB-13FDCCF1D149}"/>
    <cellStyle name="Comma [0] 3 2 11 2 2 5 2 2 2" xfId="23932" xr:uid="{6EE83B45-C131-4082-97BC-78EF06E73497}"/>
    <cellStyle name="Comma [0] 3 2 11 2 2 5 2 2 3" xfId="29306" xr:uid="{1774F23F-7125-471B-9C0C-EECE77B6B64C}"/>
    <cellStyle name="Comma [0] 3 2 11 2 2 5 2 2 4" xfId="34724" xr:uid="{E8D551CC-2089-4801-BA79-BEA2D93E43BD}"/>
    <cellStyle name="Comma [0] 3 2 11 2 2 5 2 2 5" xfId="40109" xr:uid="{6EC753BF-798F-4FD3-9403-A9FAC12A5F64}"/>
    <cellStyle name="Comma [0] 3 2 11 2 2 5 2 2 6" xfId="45478" xr:uid="{96618ED4-220B-4D99-BF74-54E64B089262}"/>
    <cellStyle name="Comma [0] 3 2 11 2 2 5 2 2 7" xfId="50850" xr:uid="{7FF13BB8-56CE-4529-AF03-0C9C754839E1}"/>
    <cellStyle name="Comma [0] 3 2 11 2 2 5 2 2 8" xfId="56230" xr:uid="{0F22694B-961F-4B63-8D45-5F7BE8F8CBF4}"/>
    <cellStyle name="Comma [0] 3 2 11 2 2 5 2 2 9" xfId="18566" xr:uid="{A9545199-EA83-4BE8-B2BF-289437A73E37}"/>
    <cellStyle name="Comma [0] 3 2 11 2 2 5 2 3" xfId="15006" xr:uid="{E98DA531-004E-4E30-9E7C-1B6FA3B49839}"/>
    <cellStyle name="Comma [0] 3 2 11 2 2 5 2 4" xfId="20373" xr:uid="{75356812-81E4-45B9-8B1F-100BE1D0127C}"/>
    <cellStyle name="Comma [0] 3 2 11 2 2 5 2 5" xfId="25747" xr:uid="{E10A89CC-3609-4F58-9923-150CD41B450C}"/>
    <cellStyle name="Comma [0] 3 2 11 2 2 5 2 6" xfId="31165" xr:uid="{BEDF45BF-7A03-4EAA-BF89-EA064BC0722D}"/>
    <cellStyle name="Comma [0] 3 2 11 2 2 5 2 7" xfId="36550" xr:uid="{19D859E7-774F-4904-AC3F-0F3580830404}"/>
    <cellStyle name="Comma [0] 3 2 11 2 2 5 2 8" xfId="41919" xr:uid="{AC5F1E45-7CEF-403E-A2AA-BB4DACAF1E84}"/>
    <cellStyle name="Comma [0] 3 2 11 2 2 5 2 9" xfId="47291" xr:uid="{34E4E9E2-4FB2-44FC-99C2-ED1829BE0236}"/>
    <cellStyle name="Comma [0] 3 2 11 2 2 5 3" xfId="9576" xr:uid="{E3412392-FCC2-45AA-B1FA-05959B433D72}"/>
    <cellStyle name="Comma [0] 3 2 11 2 2 5 3 2" xfId="22243" xr:uid="{DC07926B-C538-4E45-8476-9953A61D1C74}"/>
    <cellStyle name="Comma [0] 3 2 11 2 2 5 3 3" xfId="27617" xr:uid="{6308492A-3127-4399-96C1-70206BF05D4F}"/>
    <cellStyle name="Comma [0] 3 2 11 2 2 5 3 4" xfId="33035" xr:uid="{AC042BC4-9BB0-4E5C-B8D8-E2887D286400}"/>
    <cellStyle name="Comma [0] 3 2 11 2 2 5 3 5" xfId="38420" xr:uid="{A3A6ED3C-61A6-421E-8FE6-E7A5DEA9D4DB}"/>
    <cellStyle name="Comma [0] 3 2 11 2 2 5 3 6" xfId="43789" xr:uid="{D125E7D4-A1C8-4D29-8931-28E9C1C38962}"/>
    <cellStyle name="Comma [0] 3 2 11 2 2 5 3 7" xfId="49161" xr:uid="{0132B7AC-62FE-424C-9EB9-BEC8528881CF}"/>
    <cellStyle name="Comma [0] 3 2 11 2 2 5 3 8" xfId="54541" xr:uid="{EC3FD1A6-543C-4CAF-9BEE-1D2BB4C8D31F}"/>
    <cellStyle name="Comma [0] 3 2 11 2 2 5 3 9" xfId="16876" xr:uid="{D2B7EE30-BADD-489C-8F7E-AF6271A0D097}"/>
    <cellStyle name="Comma [0] 3 2 11 2 2 5 4" xfId="6609" xr:uid="{21EC2409-5B26-4634-B6ED-17B707160F83}"/>
    <cellStyle name="Comma [0] 3 2 11 2 2 6" xfId="201" xr:uid="{395916CF-C8CD-44A3-A9EE-A0A86A1D4820}"/>
    <cellStyle name="Comma [0] 3 2 11 2 2 6 2" xfId="7706" xr:uid="{C798D97B-3C99-48D9-B61D-E02B8F5D1BC7}"/>
    <cellStyle name="Comma [0] 3 2 11 2 2 6 2 10" xfId="52672" xr:uid="{9CDE9766-1511-4A93-8320-859B725802DE}"/>
    <cellStyle name="Comma [0] 3 2 11 2 2 6 2 11" xfId="13316" xr:uid="{A9A62BA4-A917-4CBA-ABB6-6064CB6D49B6}"/>
    <cellStyle name="Comma [0] 3 2 11 2 2 6 2 12" xfId="59261" xr:uid="{627DCD62-F36A-4F3F-BD1A-D3A5DB405F03}"/>
    <cellStyle name="Comma [0] 3 2 11 2 2 6 2 2" xfId="11267" xr:uid="{3E2041C0-0493-4083-A30F-C91E4DFCCB0D}"/>
    <cellStyle name="Comma [0] 3 2 11 2 2 6 2 2 2" xfId="23933" xr:uid="{ACDC8A13-1E1E-4B07-9F27-0C7B69A91A0A}"/>
    <cellStyle name="Comma [0] 3 2 11 2 2 6 2 2 3" xfId="29307" xr:uid="{97A28900-DED2-4BE3-87DC-DB18F594AA18}"/>
    <cellStyle name="Comma [0] 3 2 11 2 2 6 2 2 4" xfId="34725" xr:uid="{49D4203F-BFD3-4DD4-A9E5-E534A140C780}"/>
    <cellStyle name="Comma [0] 3 2 11 2 2 6 2 2 5" xfId="40110" xr:uid="{3BA47D49-9396-4A71-B3BA-CC4CC7C92D9C}"/>
    <cellStyle name="Comma [0] 3 2 11 2 2 6 2 2 6" xfId="45479" xr:uid="{F0AD0064-3C01-447E-806E-1C640B8C60F0}"/>
    <cellStyle name="Comma [0] 3 2 11 2 2 6 2 2 7" xfId="50851" xr:uid="{ACE334B3-4CAD-4BBB-8FBF-E1FCC61BD693}"/>
    <cellStyle name="Comma [0] 3 2 11 2 2 6 2 2 8" xfId="56231" xr:uid="{3D795CFB-80A2-4AD6-AF15-5AD5B7AFA838}"/>
    <cellStyle name="Comma [0] 3 2 11 2 2 6 2 2 9" xfId="18567" xr:uid="{82F4C0F7-1172-494E-A7D4-8BFFA51A1772}"/>
    <cellStyle name="Comma [0] 3 2 11 2 2 6 2 3" xfId="15007" xr:uid="{AAFCA0CB-A8AB-40AB-BCDC-3BEDFFF6DCBB}"/>
    <cellStyle name="Comma [0] 3 2 11 2 2 6 2 4" xfId="20374" xr:uid="{571AD95D-EA8C-4708-8C12-710E41EFACED}"/>
    <cellStyle name="Comma [0] 3 2 11 2 2 6 2 5" xfId="25748" xr:uid="{908DA892-C54D-4BEE-B830-411F0320C842}"/>
    <cellStyle name="Comma [0] 3 2 11 2 2 6 2 6" xfId="31166" xr:uid="{261A18DF-B807-41BC-92C0-3C319A0CC6D6}"/>
    <cellStyle name="Comma [0] 3 2 11 2 2 6 2 7" xfId="36551" xr:uid="{5B6432E7-FA09-4419-BEDF-02FD39938322}"/>
    <cellStyle name="Comma [0] 3 2 11 2 2 6 2 8" xfId="41920" xr:uid="{A83ECCF9-441C-4A0C-A825-E0542F5A6885}"/>
    <cellStyle name="Comma [0] 3 2 11 2 2 6 2 9" xfId="47292" xr:uid="{1491B52C-4837-4747-ADE6-2A334B80E4FD}"/>
    <cellStyle name="Comma [0] 3 2 11 2 2 6 3" xfId="9577" xr:uid="{50CAAECB-ED3C-442A-A243-CEBDB714E6E6}"/>
    <cellStyle name="Comma [0] 3 2 11 2 2 6 3 2" xfId="22244" xr:uid="{6C560D4A-CE22-4FA0-8AEB-9C82AD89AD1E}"/>
    <cellStyle name="Comma [0] 3 2 11 2 2 6 3 3" xfId="27618" xr:uid="{2D349BCC-A831-4C9A-B1E9-8422E9C050BC}"/>
    <cellStyle name="Comma [0] 3 2 11 2 2 6 3 4" xfId="33036" xr:uid="{DCB9D5D8-86B7-4F7C-B120-05EA7C9204DC}"/>
    <cellStyle name="Comma [0] 3 2 11 2 2 6 3 5" xfId="38421" xr:uid="{0F4C97A4-2F7E-4AA2-B5A0-B143C09DA0E8}"/>
    <cellStyle name="Comma [0] 3 2 11 2 2 6 3 6" xfId="43790" xr:uid="{FAAC7022-167F-4F05-B04D-57C58370FB42}"/>
    <cellStyle name="Comma [0] 3 2 11 2 2 6 3 7" xfId="49162" xr:uid="{A56B1D0B-CC79-4161-917F-2619AE110DC3}"/>
    <cellStyle name="Comma [0] 3 2 11 2 2 6 3 8" xfId="54542" xr:uid="{6539BC66-6503-478E-9075-41B46D0E7C8E}"/>
    <cellStyle name="Comma [0] 3 2 11 2 2 6 3 9" xfId="16877" xr:uid="{979CA47A-391D-47D2-8140-E3E866662B34}"/>
    <cellStyle name="Comma [0] 3 2 11 2 2 6 4" xfId="6610" xr:uid="{B8174A20-D8AF-4C8D-84A6-8E6E273C9618}"/>
    <cellStyle name="Comma [0] 3 2 11 2 2 7" xfId="202" xr:uid="{F65F8B1E-E486-43DE-B103-86C6A9094E77}"/>
    <cellStyle name="Comma [0] 3 2 11 2 2 7 2" xfId="7707" xr:uid="{123755E8-FB49-4370-B3D8-C405FCD66462}"/>
    <cellStyle name="Comma [0] 3 2 11 2 2 7 2 10" xfId="52673" xr:uid="{23CB7C04-7DF4-4C1B-AA04-469FFBE89627}"/>
    <cellStyle name="Comma [0] 3 2 11 2 2 7 2 11" xfId="13317" xr:uid="{6DACAB68-AF33-425B-B1A3-8AB58E38377D}"/>
    <cellStyle name="Comma [0] 3 2 11 2 2 7 2 12" xfId="59262" xr:uid="{2DBC5468-6B19-4D6C-BBBD-E7908848E83A}"/>
    <cellStyle name="Comma [0] 3 2 11 2 2 7 2 2" xfId="11268" xr:uid="{5FAF4624-AAA3-4490-BFD3-A22554FCAD16}"/>
    <cellStyle name="Comma [0] 3 2 11 2 2 7 2 2 2" xfId="23934" xr:uid="{F34A0461-A21D-42C8-B15E-EB9A3B37894B}"/>
    <cellStyle name="Comma [0] 3 2 11 2 2 7 2 2 3" xfId="29308" xr:uid="{8D749916-A923-4071-8B09-1B0595C09096}"/>
    <cellStyle name="Comma [0] 3 2 11 2 2 7 2 2 4" xfId="34726" xr:uid="{0C786B0D-4CC2-46DA-816C-30C9BCDCA804}"/>
    <cellStyle name="Comma [0] 3 2 11 2 2 7 2 2 5" xfId="40111" xr:uid="{144AB5A0-5E36-4DD3-BE05-FED44A909005}"/>
    <cellStyle name="Comma [0] 3 2 11 2 2 7 2 2 6" xfId="45480" xr:uid="{A5053E3F-F87B-4B3E-8DB9-5696F1F50ADC}"/>
    <cellStyle name="Comma [0] 3 2 11 2 2 7 2 2 7" xfId="50852" xr:uid="{1CA56BEC-E4E4-488C-8E94-65D1C69A8B04}"/>
    <cellStyle name="Comma [0] 3 2 11 2 2 7 2 2 8" xfId="56232" xr:uid="{3007F602-8B7E-4904-880E-B3CD50C7F30C}"/>
    <cellStyle name="Comma [0] 3 2 11 2 2 7 2 2 9" xfId="18568" xr:uid="{3C7C117D-F4A5-49BD-8CA4-98D0E8B43AAE}"/>
    <cellStyle name="Comma [0] 3 2 11 2 2 7 2 3" xfId="15008" xr:uid="{D9C88C38-CB10-49EF-A147-80F23CCA236C}"/>
    <cellStyle name="Comma [0] 3 2 11 2 2 7 2 4" xfId="20375" xr:uid="{B5B5642F-9725-4D77-8F1C-E6F8075D1433}"/>
    <cellStyle name="Comma [0] 3 2 11 2 2 7 2 5" xfId="25749" xr:uid="{E156B136-D5F5-48D1-9B3F-08BB13157334}"/>
    <cellStyle name="Comma [0] 3 2 11 2 2 7 2 6" xfId="31167" xr:uid="{ED33B3B2-B230-40B2-9613-66FB31904FED}"/>
    <cellStyle name="Comma [0] 3 2 11 2 2 7 2 7" xfId="36552" xr:uid="{094C357A-508E-4BEB-A69D-FC4522BE2AFE}"/>
    <cellStyle name="Comma [0] 3 2 11 2 2 7 2 8" xfId="41921" xr:uid="{D7F3759C-27D0-4862-8AA5-5113608D9F78}"/>
    <cellStyle name="Comma [0] 3 2 11 2 2 7 2 9" xfId="47293" xr:uid="{344F666F-4916-4A09-AA4B-54B862542597}"/>
    <cellStyle name="Comma [0] 3 2 11 2 2 7 3" xfId="9578" xr:uid="{060F4C6B-7C6C-4F2C-B578-71EFCD0DE718}"/>
    <cellStyle name="Comma [0] 3 2 11 2 2 7 3 2" xfId="22245" xr:uid="{4BA059A2-5CEF-4455-8973-8B89B4E770E3}"/>
    <cellStyle name="Comma [0] 3 2 11 2 2 7 3 3" xfId="27619" xr:uid="{EEDA6920-4C5E-4BE0-8DA1-06443E8AD480}"/>
    <cellStyle name="Comma [0] 3 2 11 2 2 7 3 4" xfId="33037" xr:uid="{820CA767-DF29-4B92-A662-80905BE73C42}"/>
    <cellStyle name="Comma [0] 3 2 11 2 2 7 3 5" xfId="38422" xr:uid="{FA084BBD-CC8A-4C17-92DA-369E69EFB622}"/>
    <cellStyle name="Comma [0] 3 2 11 2 2 7 3 6" xfId="43791" xr:uid="{514C05C7-9589-4BCC-9195-51A198493B01}"/>
    <cellStyle name="Comma [0] 3 2 11 2 2 7 3 7" xfId="49163" xr:uid="{7E1DCF71-C087-40DC-85DA-B8A7E19229FA}"/>
    <cellStyle name="Comma [0] 3 2 11 2 2 7 3 8" xfId="54543" xr:uid="{C8287AAF-D812-431C-9D51-7C2698E9D4BB}"/>
    <cellStyle name="Comma [0] 3 2 11 2 2 7 3 9" xfId="16878" xr:uid="{E2F81459-DC45-4662-B603-5E8B569C3CCB}"/>
    <cellStyle name="Comma [0] 3 2 11 2 2 7 4" xfId="6611" xr:uid="{63F12C87-3917-47FB-AAEB-66113CB6E814}"/>
    <cellStyle name="Comma [0] 3 2 11 2 2 8" xfId="203" xr:uid="{50683717-99EC-4073-81AE-24E957F4DD30}"/>
    <cellStyle name="Comma [0] 3 2 11 2 2 8 2" xfId="7708" xr:uid="{F828074C-53B7-4F50-8914-418BEB00BEE8}"/>
    <cellStyle name="Comma [0] 3 2 11 2 2 8 2 10" xfId="52674" xr:uid="{07998A08-1C4C-417E-B713-FEE146B325D3}"/>
    <cellStyle name="Comma [0] 3 2 11 2 2 8 2 11" xfId="13318" xr:uid="{599F7158-3733-44F2-B8EF-AECB5DE8D698}"/>
    <cellStyle name="Comma [0] 3 2 11 2 2 8 2 12" xfId="59263" xr:uid="{47F306F6-F685-44F9-8660-5D10FEE66268}"/>
    <cellStyle name="Comma [0] 3 2 11 2 2 8 2 2" xfId="11269" xr:uid="{5A42CEC4-AF01-4DE2-A35C-8B10E01A03D5}"/>
    <cellStyle name="Comma [0] 3 2 11 2 2 8 2 2 2" xfId="23935" xr:uid="{070FDC69-7BEF-4573-944F-6F654EE1BBB1}"/>
    <cellStyle name="Comma [0] 3 2 11 2 2 8 2 2 3" xfId="29309" xr:uid="{23997B0B-F939-4B4D-9C6E-ABB529E991FC}"/>
    <cellStyle name="Comma [0] 3 2 11 2 2 8 2 2 4" xfId="34727" xr:uid="{643D52DB-5329-4DB7-AC37-9FD2EA44A024}"/>
    <cellStyle name="Comma [0] 3 2 11 2 2 8 2 2 5" xfId="40112" xr:uid="{FE2662AB-60E3-48E9-8F7E-7A42586B779B}"/>
    <cellStyle name="Comma [0] 3 2 11 2 2 8 2 2 6" xfId="45481" xr:uid="{51A6AFD0-1FE1-4FA6-B6CB-34EF6FF9C1F6}"/>
    <cellStyle name="Comma [0] 3 2 11 2 2 8 2 2 7" xfId="50853" xr:uid="{35178CA4-0914-4B94-8822-48D97934B09B}"/>
    <cellStyle name="Comma [0] 3 2 11 2 2 8 2 2 8" xfId="56233" xr:uid="{FF0500C7-5B6B-47DA-A5DF-3EBD18DB7023}"/>
    <cellStyle name="Comma [0] 3 2 11 2 2 8 2 2 9" xfId="18569" xr:uid="{AD277917-A0E5-4DA3-84B1-A3B3E53FEC2F}"/>
    <cellStyle name="Comma [0] 3 2 11 2 2 8 2 3" xfId="15009" xr:uid="{D2AA07BA-05CD-41FB-A539-65E1B4B268F1}"/>
    <cellStyle name="Comma [0] 3 2 11 2 2 8 2 4" xfId="20376" xr:uid="{ED79EB0F-2E1C-4EE1-A2D4-D675C77D75F5}"/>
    <cellStyle name="Comma [0] 3 2 11 2 2 8 2 5" xfId="25750" xr:uid="{B6A4F29C-9570-4C3C-8977-5E2D1DFA7B0D}"/>
    <cellStyle name="Comma [0] 3 2 11 2 2 8 2 6" xfId="31168" xr:uid="{EA577E23-871F-4C5E-8CA1-19C01C85C652}"/>
    <cellStyle name="Comma [0] 3 2 11 2 2 8 2 7" xfId="36553" xr:uid="{19CB4C7D-10D4-4A3E-91E9-7644B85A112F}"/>
    <cellStyle name="Comma [0] 3 2 11 2 2 8 2 8" xfId="41922" xr:uid="{5519CA98-CA5D-4533-829F-96CCD3794344}"/>
    <cellStyle name="Comma [0] 3 2 11 2 2 8 2 9" xfId="47294" xr:uid="{14BF992B-B261-405C-8FED-2F1BF4E4D6D3}"/>
    <cellStyle name="Comma [0] 3 2 11 2 2 8 3" xfId="9579" xr:uid="{F8F990D7-AD43-4169-A7FD-4EA93E987B68}"/>
    <cellStyle name="Comma [0] 3 2 11 2 2 8 3 2" xfId="22246" xr:uid="{E1E356B3-9D59-4097-9390-19C1C3310651}"/>
    <cellStyle name="Comma [0] 3 2 11 2 2 8 3 3" xfId="27620" xr:uid="{D82A30A9-8D3C-46DE-95E9-B9A9FD563338}"/>
    <cellStyle name="Comma [0] 3 2 11 2 2 8 3 4" xfId="33038" xr:uid="{DCA252F4-913B-4F59-9CB9-890C0FBE9F33}"/>
    <cellStyle name="Comma [0] 3 2 11 2 2 8 3 5" xfId="38423" xr:uid="{692FA9E0-E94D-4AD9-B5FF-8808999FB460}"/>
    <cellStyle name="Comma [0] 3 2 11 2 2 8 3 6" xfId="43792" xr:uid="{DB524B82-8E06-4125-B355-8556D16391B1}"/>
    <cellStyle name="Comma [0] 3 2 11 2 2 8 3 7" xfId="49164" xr:uid="{F45A7553-A385-4B45-9BE3-3278F76EE977}"/>
    <cellStyle name="Comma [0] 3 2 11 2 2 8 3 8" xfId="54544" xr:uid="{8DA4E90D-947A-41CB-9974-93E291835462}"/>
    <cellStyle name="Comma [0] 3 2 11 2 2 8 3 9" xfId="16879" xr:uid="{4E3591EA-737B-4D15-B070-FDF611D6056A}"/>
    <cellStyle name="Comma [0] 3 2 11 2 2 8 4" xfId="6612" xr:uid="{46104F97-11F0-4F3A-807A-5AC32264E729}"/>
    <cellStyle name="Comma [0] 3 2 11 2 2 9" xfId="204" xr:uid="{133D0FB6-A226-4271-834F-0C4F05911E2B}"/>
    <cellStyle name="Comma [0] 3 2 11 2 2 9 2" xfId="7709" xr:uid="{FC28CB35-35F6-40B0-9EEF-B3CCA45E4AB0}"/>
    <cellStyle name="Comma [0] 3 2 11 2 2 9 2 10" xfId="52675" xr:uid="{D4F66635-1138-42F1-88F7-EF8B07951FEB}"/>
    <cellStyle name="Comma [0] 3 2 11 2 2 9 2 11" xfId="13319" xr:uid="{D6322F23-88EA-4E1D-ADB5-918D85E3C576}"/>
    <cellStyle name="Comma [0] 3 2 11 2 2 9 2 12" xfId="59264" xr:uid="{586119FD-D84A-41EB-BC73-6A23F6961E48}"/>
    <cellStyle name="Comma [0] 3 2 11 2 2 9 2 2" xfId="11270" xr:uid="{148CCD7A-F099-4623-8F52-E977AD5165C3}"/>
    <cellStyle name="Comma [0] 3 2 11 2 2 9 2 2 2" xfId="23936" xr:uid="{4BCB4F8C-4DB0-49D6-8AAE-B846449BDB70}"/>
    <cellStyle name="Comma [0] 3 2 11 2 2 9 2 2 3" xfId="29310" xr:uid="{B69D311F-83E4-4AE9-846C-B4A84534CF49}"/>
    <cellStyle name="Comma [0] 3 2 11 2 2 9 2 2 4" xfId="34728" xr:uid="{FE5660CD-D174-491F-91B0-F43CE2447610}"/>
    <cellStyle name="Comma [0] 3 2 11 2 2 9 2 2 5" xfId="40113" xr:uid="{63B7308A-BEE8-4E0A-AA68-93F0ACB313A2}"/>
    <cellStyle name="Comma [0] 3 2 11 2 2 9 2 2 6" xfId="45482" xr:uid="{608CFC31-D3FD-4AED-ABB5-2FC80841DBC0}"/>
    <cellStyle name="Comma [0] 3 2 11 2 2 9 2 2 7" xfId="50854" xr:uid="{5119878F-44B2-41AC-969B-36D2331A384C}"/>
    <cellStyle name="Comma [0] 3 2 11 2 2 9 2 2 8" xfId="56234" xr:uid="{B706ED73-4BCD-498F-907D-8C7ADC979E7B}"/>
    <cellStyle name="Comma [0] 3 2 11 2 2 9 2 2 9" xfId="18570" xr:uid="{71AB7B91-B1E3-496A-B41E-4E00C9D51554}"/>
    <cellStyle name="Comma [0] 3 2 11 2 2 9 2 3" xfId="15010" xr:uid="{A53AC1F2-5970-4517-96DE-D5F5FD58BAB1}"/>
    <cellStyle name="Comma [0] 3 2 11 2 2 9 2 4" xfId="20377" xr:uid="{033AF31A-8BF0-4A56-8370-908CFA89DDF4}"/>
    <cellStyle name="Comma [0] 3 2 11 2 2 9 2 5" xfId="25751" xr:uid="{0C29A050-7453-4F04-A1EF-8659BBB842E5}"/>
    <cellStyle name="Comma [0] 3 2 11 2 2 9 2 6" xfId="31169" xr:uid="{49A81047-56CC-479A-9F27-E52440ABD9DE}"/>
    <cellStyle name="Comma [0] 3 2 11 2 2 9 2 7" xfId="36554" xr:uid="{2402F068-AF07-419A-B198-1BBD1151D075}"/>
    <cellStyle name="Comma [0] 3 2 11 2 2 9 2 8" xfId="41923" xr:uid="{6BBE3040-C9A2-4BB1-95D9-7E698260B99B}"/>
    <cellStyle name="Comma [0] 3 2 11 2 2 9 2 9" xfId="47295" xr:uid="{1D3FA0B1-E5A4-489E-B32B-F997FD452374}"/>
    <cellStyle name="Comma [0] 3 2 11 2 2 9 3" xfId="9580" xr:uid="{EF94CDC2-9738-4905-B94A-755D99E7661C}"/>
    <cellStyle name="Comma [0] 3 2 11 2 2 9 3 2" xfId="22247" xr:uid="{6E5C700A-3B1E-450C-B6FE-C0549ED4AA18}"/>
    <cellStyle name="Comma [0] 3 2 11 2 2 9 3 3" xfId="27621" xr:uid="{F3F160A2-9BF7-44DC-98C4-9838C9EC2394}"/>
    <cellStyle name="Comma [0] 3 2 11 2 2 9 3 4" xfId="33039" xr:uid="{F71EF5EB-AF32-4E95-A20D-5859C5E8A738}"/>
    <cellStyle name="Comma [0] 3 2 11 2 2 9 3 5" xfId="38424" xr:uid="{6C947744-E03D-4D41-96F7-F9656F82EEF1}"/>
    <cellStyle name="Comma [0] 3 2 11 2 2 9 3 6" xfId="43793" xr:uid="{CDC63312-4C8E-45AE-A9C1-78FDB6A4CAB8}"/>
    <cellStyle name="Comma [0] 3 2 11 2 2 9 3 7" xfId="49165" xr:uid="{AF1C5BF0-6B70-4724-878A-EB5E5D73A71E}"/>
    <cellStyle name="Comma [0] 3 2 11 2 2 9 3 8" xfId="54545" xr:uid="{10775027-F70D-4305-BE41-5656FD9458CA}"/>
    <cellStyle name="Comma [0] 3 2 11 2 2 9 3 9" xfId="16880" xr:uid="{6F84BD85-0A6A-4339-829F-F1BEC585F5BA}"/>
    <cellStyle name="Comma [0] 3 2 11 2 2 9 4" xfId="6613" xr:uid="{C6950BA8-E183-41FE-A154-64A9FA69A50E}"/>
    <cellStyle name="Comma [0] 3 2 11 2 3" xfId="205" xr:uid="{7EE8AD79-10A0-48EF-80FF-86D79DE7C7DF}"/>
    <cellStyle name="Comma [0] 3 2 11 2 3 2" xfId="3755" xr:uid="{174F4413-7C24-488B-8EEA-F84E9D369E08}"/>
    <cellStyle name="Comma [0] 3 2 11 2 3 2 10" xfId="52676" xr:uid="{95AAF9EB-9BC6-4A7F-83F6-425372E938FF}"/>
    <cellStyle name="Comma [0] 3 2 11 2 3 2 11" xfId="7710" xr:uid="{AF193A52-45F6-4228-938F-761F619D977E}"/>
    <cellStyle name="Comma [0] 3 2 11 2 3 2 2" xfId="3756" xr:uid="{450AFE79-0473-43C3-B747-25724B7F9B5A}"/>
    <cellStyle name="Comma [0] 3 2 11 2 3 2 2 10" xfId="11271" xr:uid="{E34319E5-5AF4-466D-A416-29AE9C860D2E}"/>
    <cellStyle name="Comma [0] 3 2 11 2 3 2 2 2" xfId="5492" xr:uid="{0A04B288-E22C-4D96-88AD-B99867886ADF}"/>
    <cellStyle name="Comma [0] 3 2 11 2 3 2 2 2 2" xfId="58170" xr:uid="{A93535CB-FC67-4006-B6B6-8AC6E1F814FD}"/>
    <cellStyle name="Comma [0] 3 2 11 2 3 2 2 2 3" xfId="18571" xr:uid="{636A3288-140C-4E19-B81A-9EDE84621CD2}"/>
    <cellStyle name="Comma [0] 3 2 11 2 3 2 2 3" xfId="23937" xr:uid="{CB2C35FC-BE02-4BB1-8A6F-097448C4D154}"/>
    <cellStyle name="Comma [0] 3 2 11 2 3 2 2 4" xfId="29311" xr:uid="{5DB403F7-2730-4C0D-875E-4B8FC71F051F}"/>
    <cellStyle name="Comma [0] 3 2 11 2 3 2 2 5" xfId="34729" xr:uid="{31C881CE-8DCB-4C7A-9E6E-D17D847415F0}"/>
    <cellStyle name="Comma [0] 3 2 11 2 3 2 2 6" xfId="40114" xr:uid="{8D80E03C-1551-4C9D-82CA-A63F0C3A354A}"/>
    <cellStyle name="Comma [0] 3 2 11 2 3 2 2 7" xfId="45483" xr:uid="{0B7BE973-6FEF-44BE-8B2E-B4040E4D640D}"/>
    <cellStyle name="Comma [0] 3 2 11 2 3 2 2 8" xfId="50855" xr:uid="{57698474-A76E-44F7-913E-E94F3A415AE3}"/>
    <cellStyle name="Comma [0] 3 2 11 2 3 2 2 9" xfId="56235" xr:uid="{DCA5E586-F2F9-4D41-9B30-A10F4758489D}"/>
    <cellStyle name="Comma [0] 3 2 11 2 3 2 3" xfId="5491" xr:uid="{74EA4A88-A55A-4FC3-A0A1-E22103E5BB2C}"/>
    <cellStyle name="Comma [0] 3 2 11 2 3 2 3 2" xfId="58169" xr:uid="{2E38CCAE-B9C8-4B18-8676-76D5BA5F5D16}"/>
    <cellStyle name="Comma [0] 3 2 11 2 3 2 3 3" xfId="15011" xr:uid="{EC68A669-362B-4A93-927D-18CB6ABDFD51}"/>
    <cellStyle name="Comma [0] 3 2 11 2 3 2 4" xfId="20378" xr:uid="{5EBBD661-D1D5-4F08-9259-7D8D1886C5DA}"/>
    <cellStyle name="Comma [0] 3 2 11 2 3 2 5" xfId="25752" xr:uid="{A35B19F5-96E6-4917-8036-C8E2FD962A24}"/>
    <cellStyle name="Comma [0] 3 2 11 2 3 2 6" xfId="31170" xr:uid="{69FB6B5A-4012-4D33-93B1-E288F3317545}"/>
    <cellStyle name="Comma [0] 3 2 11 2 3 2 7" xfId="36555" xr:uid="{FA0E9207-F146-43AB-B257-CFD03C14E40C}"/>
    <cellStyle name="Comma [0] 3 2 11 2 3 2 8" xfId="41924" xr:uid="{2803F327-1093-4BA7-B21B-5893EC8AD37D}"/>
    <cellStyle name="Comma [0] 3 2 11 2 3 2 9" xfId="47296" xr:uid="{6AF57256-04E2-41F6-984F-B91DD0E082AD}"/>
    <cellStyle name="Comma [0] 3 2 11 2 3 3" xfId="3757" xr:uid="{EBB38777-62AD-426A-9E87-DA9BA6B7B5CE}"/>
    <cellStyle name="Comma [0] 3 2 11 2 3 3 10" xfId="9581" xr:uid="{1FB3BED4-84DB-4520-B845-E29D868ACB98}"/>
    <cellStyle name="Comma [0] 3 2 11 2 3 3 2" xfId="5493" xr:uid="{7F5A03FE-0A3F-4A13-B9D4-D1C215E8FE49}"/>
    <cellStyle name="Comma [0] 3 2 11 2 3 3 2 2" xfId="58171" xr:uid="{294EB839-B5B2-4FE9-AEBF-F5CB1EA41595}"/>
    <cellStyle name="Comma [0] 3 2 11 2 3 3 2 3" xfId="16881" xr:uid="{2D444AE5-0D70-4008-85B8-DA1C18BC653A}"/>
    <cellStyle name="Comma [0] 3 2 11 2 3 3 3" xfId="22248" xr:uid="{5D4F93D5-047E-4E8A-B7FB-2E003C5B2522}"/>
    <cellStyle name="Comma [0] 3 2 11 2 3 3 4" xfId="27622" xr:uid="{EA4CC496-9B81-4361-8074-33A42D920D8A}"/>
    <cellStyle name="Comma [0] 3 2 11 2 3 3 5" xfId="33040" xr:uid="{9BD6B8C6-F901-4317-A20B-3EB086CE38C4}"/>
    <cellStyle name="Comma [0] 3 2 11 2 3 3 6" xfId="38425" xr:uid="{BD124C79-9441-4C15-91F3-79E84D2A536F}"/>
    <cellStyle name="Comma [0] 3 2 11 2 3 3 7" xfId="43794" xr:uid="{A6461EE0-E934-4174-B4AC-4268462552E0}"/>
    <cellStyle name="Comma [0] 3 2 11 2 3 3 8" xfId="49166" xr:uid="{B858676F-FC3C-44D9-8EDB-BA7866FFDF16}"/>
    <cellStyle name="Comma [0] 3 2 11 2 3 3 9" xfId="54546" xr:uid="{74D398A1-7FCA-452E-9FB0-D859AA42CE12}"/>
    <cellStyle name="Comma [0] 3 2 11 2 3 4" xfId="5490" xr:uid="{52ED2EFB-F1D4-4914-8869-33BE8C63391C}"/>
    <cellStyle name="Comma [0] 3 2 11 2 3 4 2" xfId="58168" xr:uid="{6E0746F4-0D92-427A-8E7E-14510C868457}"/>
    <cellStyle name="Comma [0] 3 2 11 2 3 4 3" xfId="13320" xr:uid="{E31058B6-2918-4C53-901E-5629772BD5AB}"/>
    <cellStyle name="Comma [0] 3 2 11 2 4" xfId="206" xr:uid="{1529094F-3CE8-4FE6-9701-8F67365C0FE2}"/>
    <cellStyle name="Comma [0] 3 2 11 2 4 2" xfId="3758" xr:uid="{2668A4E7-E6BC-4B89-8A37-B136C4446629}"/>
    <cellStyle name="Comma [0] 3 2 11 2 4 2 10" xfId="52677" xr:uid="{7122593E-6BAF-47A2-B949-24D059FB87B7}"/>
    <cellStyle name="Comma [0] 3 2 11 2 4 2 11" xfId="7711" xr:uid="{0F0F7FD9-91A0-4622-87E7-B52906C112A5}"/>
    <cellStyle name="Comma [0] 3 2 11 2 4 2 2" xfId="3759" xr:uid="{9EDA915F-40A4-4ABE-8CDB-963ECB2A59CA}"/>
    <cellStyle name="Comma [0] 3 2 11 2 4 2 2 10" xfId="11272" xr:uid="{BBC351A3-0001-47A2-9F4E-2966CC401E19}"/>
    <cellStyle name="Comma [0] 3 2 11 2 4 2 2 2" xfId="5496" xr:uid="{5FFADD1A-29ED-4DFF-A9EF-1BDDBFB8A079}"/>
    <cellStyle name="Comma [0] 3 2 11 2 4 2 2 2 2" xfId="58174" xr:uid="{2CBE3F47-28E2-45BD-9EA8-427D7CB4261E}"/>
    <cellStyle name="Comma [0] 3 2 11 2 4 2 2 2 3" xfId="18572" xr:uid="{6255F4DA-D05B-4BE9-B57F-DC57AD2F741F}"/>
    <cellStyle name="Comma [0] 3 2 11 2 4 2 2 3" xfId="23938" xr:uid="{873F83FB-2FD9-4E60-9FAD-9FAC13DB77DE}"/>
    <cellStyle name="Comma [0] 3 2 11 2 4 2 2 4" xfId="29312" xr:uid="{889BB22E-9130-4803-B564-523C6BE9CF0E}"/>
    <cellStyle name="Comma [0] 3 2 11 2 4 2 2 5" xfId="34730" xr:uid="{EDBAB2A1-1C65-4253-A92A-F9A993D50FE0}"/>
    <cellStyle name="Comma [0] 3 2 11 2 4 2 2 6" xfId="40115" xr:uid="{55A29637-F391-44C8-A864-198892AA440E}"/>
    <cellStyle name="Comma [0] 3 2 11 2 4 2 2 7" xfId="45484" xr:uid="{0A8872FF-2ACA-42E4-8633-530AE7698D27}"/>
    <cellStyle name="Comma [0] 3 2 11 2 4 2 2 8" xfId="50856" xr:uid="{412A17BE-7CFF-43D5-89DB-4B92768BF6B1}"/>
    <cellStyle name="Comma [0] 3 2 11 2 4 2 2 9" xfId="56236" xr:uid="{E11F0731-18CB-48F3-8089-684F943EE282}"/>
    <cellStyle name="Comma [0] 3 2 11 2 4 2 3" xfId="5495" xr:uid="{E51C7B8F-BA53-466E-86EC-271B393FA9A8}"/>
    <cellStyle name="Comma [0] 3 2 11 2 4 2 3 2" xfId="58173" xr:uid="{0583D94C-6F3C-4B0A-A161-2B6C884F9065}"/>
    <cellStyle name="Comma [0] 3 2 11 2 4 2 3 3" xfId="15012" xr:uid="{E99C8B94-56E2-4FFF-8A32-DA74C0A0B8B8}"/>
    <cellStyle name="Comma [0] 3 2 11 2 4 2 4" xfId="20379" xr:uid="{2DA203B3-7D29-4315-A0FC-2FFED8DCA689}"/>
    <cellStyle name="Comma [0] 3 2 11 2 4 2 5" xfId="25753" xr:uid="{A619D255-F00B-4A84-B443-23D7299190CE}"/>
    <cellStyle name="Comma [0] 3 2 11 2 4 2 6" xfId="31171" xr:uid="{1B894BF5-1138-46C3-89A3-7780E099E17B}"/>
    <cellStyle name="Comma [0] 3 2 11 2 4 2 7" xfId="36556" xr:uid="{3A416214-1C31-4562-A8CF-5BBA3C718EC8}"/>
    <cellStyle name="Comma [0] 3 2 11 2 4 2 8" xfId="41925" xr:uid="{A400545B-2AD7-4B71-ACA2-018DA155B749}"/>
    <cellStyle name="Comma [0] 3 2 11 2 4 2 9" xfId="47297" xr:uid="{AD520AF9-8567-4A93-9788-D5CD4A728F11}"/>
    <cellStyle name="Comma [0] 3 2 11 2 4 3" xfId="3760" xr:uid="{FFCE5452-381C-4FCA-8B49-88E34FFED33A}"/>
    <cellStyle name="Comma [0] 3 2 11 2 4 3 10" xfId="9582" xr:uid="{EF0ABB77-242A-44AC-AD42-F507D9F776F8}"/>
    <cellStyle name="Comma [0] 3 2 11 2 4 3 2" xfId="5497" xr:uid="{2E6FFB1F-2103-4454-9D33-954DD7CF78C2}"/>
    <cellStyle name="Comma [0] 3 2 11 2 4 3 2 2" xfId="58175" xr:uid="{554C04E6-95E9-47FA-A092-4F1F04A9383C}"/>
    <cellStyle name="Comma [0] 3 2 11 2 4 3 2 3" xfId="16882" xr:uid="{E7B40E57-42CC-45C7-8CE3-4FE516B9542E}"/>
    <cellStyle name="Comma [0] 3 2 11 2 4 3 3" xfId="22249" xr:uid="{0D5D45EB-382B-4AED-BA64-7B1E23482272}"/>
    <cellStyle name="Comma [0] 3 2 11 2 4 3 4" xfId="27623" xr:uid="{0A1AABC1-2579-446B-A28B-A548B42579BC}"/>
    <cellStyle name="Comma [0] 3 2 11 2 4 3 5" xfId="33041" xr:uid="{06C86D3A-1D2C-4300-8F9A-616E83E5EFC2}"/>
    <cellStyle name="Comma [0] 3 2 11 2 4 3 6" xfId="38426" xr:uid="{DEB109D4-BAF5-40B1-9F49-0447B34C3FE9}"/>
    <cellStyle name="Comma [0] 3 2 11 2 4 3 7" xfId="43795" xr:uid="{ED5DAA4F-DACD-46C6-93C6-6B744A4FF764}"/>
    <cellStyle name="Comma [0] 3 2 11 2 4 3 8" xfId="49167" xr:uid="{BD424E61-A2F9-4791-864C-7DD354816A5D}"/>
    <cellStyle name="Comma [0] 3 2 11 2 4 3 9" xfId="54547" xr:uid="{2932D5DA-33CF-4F5C-8593-9F566E13F31D}"/>
    <cellStyle name="Comma [0] 3 2 11 2 4 4" xfId="5494" xr:uid="{FC5F4A9F-76F9-4931-9F61-E5FC01F83B76}"/>
    <cellStyle name="Comma [0] 3 2 11 2 4 4 2" xfId="58172" xr:uid="{35EAB938-2FD5-43CC-A15B-0D7A00620DC0}"/>
    <cellStyle name="Comma [0] 3 2 11 2 4 4 3" xfId="13321" xr:uid="{92A5A759-8988-40EB-AF4C-90A64BEF1F69}"/>
    <cellStyle name="Comma [0] 3 2 11 2 5" xfId="207" xr:uid="{3937581C-AC5C-453C-A5C8-AFB183666475}"/>
    <cellStyle name="Comma [0] 3 2 11 2 5 2" xfId="7712" xr:uid="{96D75DEA-4AA0-42CE-92A1-3701922D8A7A}"/>
    <cellStyle name="Comma [0] 3 2 11 2 5 2 10" xfId="52678" xr:uid="{4167A7F9-26E7-4A14-9BAD-1AD1F2F5AD8C}"/>
    <cellStyle name="Comma [0] 3 2 11 2 5 2 11" xfId="13322" xr:uid="{FC99299D-C4AA-4260-A0FD-B5F48DED5580}"/>
    <cellStyle name="Comma [0] 3 2 11 2 5 2 12" xfId="59265" xr:uid="{123F18FF-CFD3-4447-86FA-603C26A6705E}"/>
    <cellStyle name="Comma [0] 3 2 11 2 5 2 2" xfId="11273" xr:uid="{868F7FB1-86DB-42CC-A345-789D40E07364}"/>
    <cellStyle name="Comma [0] 3 2 11 2 5 2 2 2" xfId="23939" xr:uid="{C512E374-36AB-43EA-B3EB-B039681F9C6A}"/>
    <cellStyle name="Comma [0] 3 2 11 2 5 2 2 3" xfId="29313" xr:uid="{B10B3DC3-D9BB-40A3-B4E1-5CB5788A358A}"/>
    <cellStyle name="Comma [0] 3 2 11 2 5 2 2 4" xfId="34731" xr:uid="{40D72468-1F23-40F3-B053-3F90F9A2A409}"/>
    <cellStyle name="Comma [0] 3 2 11 2 5 2 2 5" xfId="40116" xr:uid="{BFCD925A-4CD0-4476-82D8-B9E587E08167}"/>
    <cellStyle name="Comma [0] 3 2 11 2 5 2 2 6" xfId="45485" xr:uid="{35AEE995-25B8-44A6-8834-352376EB148E}"/>
    <cellStyle name="Comma [0] 3 2 11 2 5 2 2 7" xfId="50857" xr:uid="{216A9498-A916-462E-93BE-F49F65265ED4}"/>
    <cellStyle name="Comma [0] 3 2 11 2 5 2 2 8" xfId="56237" xr:uid="{BA3B8654-01CF-4E96-BA5B-FD0353AAA017}"/>
    <cellStyle name="Comma [0] 3 2 11 2 5 2 2 9" xfId="18573" xr:uid="{F3054982-D4D6-4B7B-9E08-4F3554FDF12A}"/>
    <cellStyle name="Comma [0] 3 2 11 2 5 2 3" xfId="15013" xr:uid="{02681BAF-9033-42BE-923B-FF13BA83D66B}"/>
    <cellStyle name="Comma [0] 3 2 11 2 5 2 4" xfId="20380" xr:uid="{AD40A283-E68C-4095-BF78-A38AC79D4EF4}"/>
    <cellStyle name="Comma [0] 3 2 11 2 5 2 5" xfId="25754" xr:uid="{367964BE-DBC9-44E0-A08C-249113FDFC72}"/>
    <cellStyle name="Comma [0] 3 2 11 2 5 2 6" xfId="31172" xr:uid="{8B296232-BEDE-44D8-BF5D-F0E2834C5185}"/>
    <cellStyle name="Comma [0] 3 2 11 2 5 2 7" xfId="36557" xr:uid="{1AA94D29-3026-467E-9001-40A22191B965}"/>
    <cellStyle name="Comma [0] 3 2 11 2 5 2 8" xfId="41926" xr:uid="{E18EE669-DDDB-4158-8AA5-A9063C50CB71}"/>
    <cellStyle name="Comma [0] 3 2 11 2 5 2 9" xfId="47298" xr:uid="{C2483FA7-0D05-4570-997E-C4A406B5E240}"/>
    <cellStyle name="Comma [0] 3 2 11 2 5 3" xfId="9583" xr:uid="{3AC2AADD-D391-47A6-BD16-D3BADFEDAB8D}"/>
    <cellStyle name="Comma [0] 3 2 11 2 5 3 2" xfId="22250" xr:uid="{39B7C194-34EF-4357-B2AF-7C54B9D4F09B}"/>
    <cellStyle name="Comma [0] 3 2 11 2 5 3 3" xfId="27624" xr:uid="{1FD25FB1-90BF-4356-985D-4A836F803E61}"/>
    <cellStyle name="Comma [0] 3 2 11 2 5 3 4" xfId="33042" xr:uid="{AD8FDD55-0757-4336-9F7A-336339BDB96F}"/>
    <cellStyle name="Comma [0] 3 2 11 2 5 3 5" xfId="38427" xr:uid="{E0FCA2F9-7272-4142-BE45-260879F15EFD}"/>
    <cellStyle name="Comma [0] 3 2 11 2 5 3 6" xfId="43796" xr:uid="{5316B97C-8B5A-4810-9C60-135B82AD15E6}"/>
    <cellStyle name="Comma [0] 3 2 11 2 5 3 7" xfId="49168" xr:uid="{E06B0B46-2CCB-4879-BF20-DC46A68A6135}"/>
    <cellStyle name="Comma [0] 3 2 11 2 5 3 8" xfId="54548" xr:uid="{F7AC5C33-6C79-4968-97D9-FFE686B91AEC}"/>
    <cellStyle name="Comma [0] 3 2 11 2 5 3 9" xfId="16883" xr:uid="{44542054-8FA2-4C43-A664-FA8E4174801C}"/>
    <cellStyle name="Comma [0] 3 2 11 2 5 4" xfId="6614" xr:uid="{73B8FAC2-42FA-4BF2-B7CF-C7D9AA9DECB9}"/>
    <cellStyle name="Comma [0] 3 2 11 2 6" xfId="208" xr:uid="{AF0CBD0D-1AD0-4CD1-8E1E-A300D7F010E7}"/>
    <cellStyle name="Comma [0] 3 2 11 2 6 2" xfId="7713" xr:uid="{2B862C04-2F44-4AF7-B504-CFDDE64FD458}"/>
    <cellStyle name="Comma [0] 3 2 11 2 6 2 10" xfId="52679" xr:uid="{BDCBCE33-C335-4717-BEF0-CA3D40196AF3}"/>
    <cellStyle name="Comma [0] 3 2 11 2 6 2 11" xfId="13323" xr:uid="{34917A7E-22B2-4F18-AA09-FB9C1B73A5B2}"/>
    <cellStyle name="Comma [0] 3 2 11 2 6 2 12" xfId="59266" xr:uid="{798B754D-7855-4F5A-B4E5-CF1865BBA067}"/>
    <cellStyle name="Comma [0] 3 2 11 2 6 2 2" xfId="11274" xr:uid="{1A9C39D3-1C90-4EDC-87AB-75E231D69657}"/>
    <cellStyle name="Comma [0] 3 2 11 2 6 2 2 2" xfId="23940" xr:uid="{7D709406-FEB3-4DE6-8063-A90587CDA59E}"/>
    <cellStyle name="Comma [0] 3 2 11 2 6 2 2 3" xfId="29314" xr:uid="{862D7551-41D8-4764-A08E-A72B511A19FF}"/>
    <cellStyle name="Comma [0] 3 2 11 2 6 2 2 4" xfId="34732" xr:uid="{651CA437-2E9C-4DE6-8CBE-BCC181B2AE9B}"/>
    <cellStyle name="Comma [0] 3 2 11 2 6 2 2 5" xfId="40117" xr:uid="{0EAE334B-C774-417D-B021-E494A6FF9366}"/>
    <cellStyle name="Comma [0] 3 2 11 2 6 2 2 6" xfId="45486" xr:uid="{48E2EE45-67C4-419C-9955-8A29B45FDE0D}"/>
    <cellStyle name="Comma [0] 3 2 11 2 6 2 2 7" xfId="50858" xr:uid="{B139C117-BC68-47F8-9492-9C62E8688902}"/>
    <cellStyle name="Comma [0] 3 2 11 2 6 2 2 8" xfId="56238" xr:uid="{FBB561DF-E47E-467C-8DF5-46DEF8CD931D}"/>
    <cellStyle name="Comma [0] 3 2 11 2 6 2 2 9" xfId="18574" xr:uid="{1BAFDC40-C2CC-4CE5-8687-58BF0B247329}"/>
    <cellStyle name="Comma [0] 3 2 11 2 6 2 3" xfId="15014" xr:uid="{CF5FBD74-C811-4451-9E97-F35C5C0FCF64}"/>
    <cellStyle name="Comma [0] 3 2 11 2 6 2 4" xfId="20381" xr:uid="{DFF129CE-0994-4F65-AF0D-D3A8B9A4AACE}"/>
    <cellStyle name="Comma [0] 3 2 11 2 6 2 5" xfId="25755" xr:uid="{7E3ED0D3-C865-4CF6-AA21-FCC2E12C5FDC}"/>
    <cellStyle name="Comma [0] 3 2 11 2 6 2 6" xfId="31173" xr:uid="{E86B0150-A740-4EAC-9031-2715C8D9A758}"/>
    <cellStyle name="Comma [0] 3 2 11 2 6 2 7" xfId="36558" xr:uid="{DDDFDDC3-7B8F-463E-A70F-159F02933E8E}"/>
    <cellStyle name="Comma [0] 3 2 11 2 6 2 8" xfId="41927" xr:uid="{A113D6DF-60AB-4772-BF2D-6ECC23DEEA16}"/>
    <cellStyle name="Comma [0] 3 2 11 2 6 2 9" xfId="47299" xr:uid="{35B26FC7-B37F-435B-9698-FE4C109C3A59}"/>
    <cellStyle name="Comma [0] 3 2 11 2 6 3" xfId="9584" xr:uid="{D06A5B57-CE01-4C54-8B42-F6653846AA75}"/>
    <cellStyle name="Comma [0] 3 2 11 2 6 3 2" xfId="22251" xr:uid="{96EEA846-EEC4-41C0-8A14-A31084B5BCDE}"/>
    <cellStyle name="Comma [0] 3 2 11 2 6 3 3" xfId="27625" xr:uid="{B4112FF2-1388-4837-A473-318C6F1D7789}"/>
    <cellStyle name="Comma [0] 3 2 11 2 6 3 4" xfId="33043" xr:uid="{B635F23C-E650-45BC-A698-37E301C7E651}"/>
    <cellStyle name="Comma [0] 3 2 11 2 6 3 5" xfId="38428" xr:uid="{B055C8E4-0138-40FE-9D21-244B59CFE2E3}"/>
    <cellStyle name="Comma [0] 3 2 11 2 6 3 6" xfId="43797" xr:uid="{DAEE2C85-54C7-45F7-9DE6-D2DAB1D925ED}"/>
    <cellStyle name="Comma [0] 3 2 11 2 6 3 7" xfId="49169" xr:uid="{AC9AC934-8EAB-4B17-979C-59664655ADEB}"/>
    <cellStyle name="Comma [0] 3 2 11 2 6 3 8" xfId="54549" xr:uid="{EDAB650E-8DEF-4B3B-B1B2-DFB98CD0D0EC}"/>
    <cellStyle name="Comma [0] 3 2 11 2 6 3 9" xfId="16884" xr:uid="{C7BE004C-B76B-4D35-AA24-EEF904C0F750}"/>
    <cellStyle name="Comma [0] 3 2 11 2 6 4" xfId="6615" xr:uid="{A912E289-FF51-42C4-B01D-D4AC91C5B465}"/>
    <cellStyle name="Comma [0] 3 2 11 2 7" xfId="209" xr:uid="{6E16D3A0-C164-4846-B5E6-5C4375490DB6}"/>
    <cellStyle name="Comma [0] 3 2 11 2 7 2" xfId="7714" xr:uid="{17BA03E4-B288-480B-9832-C217DAC4B227}"/>
    <cellStyle name="Comma [0] 3 2 11 2 7 2 10" xfId="52680" xr:uid="{E1AA0D9F-DD30-4D32-8202-081489E5DF2D}"/>
    <cellStyle name="Comma [0] 3 2 11 2 7 2 11" xfId="13324" xr:uid="{9864E05B-AA6D-4B2C-B485-FA9BF007F135}"/>
    <cellStyle name="Comma [0] 3 2 11 2 7 2 12" xfId="59267" xr:uid="{34F94D4B-B9D5-42DF-8E5C-4BF104F4F5BB}"/>
    <cellStyle name="Comma [0] 3 2 11 2 7 2 2" xfId="11275" xr:uid="{0158EE51-03DF-435C-A5FC-D013C14810C6}"/>
    <cellStyle name="Comma [0] 3 2 11 2 7 2 2 2" xfId="23941" xr:uid="{2EB53F99-AD7E-4575-AAE0-F61C3D1EC83B}"/>
    <cellStyle name="Comma [0] 3 2 11 2 7 2 2 3" xfId="29315" xr:uid="{278027A2-3D53-4D93-AEA9-4EF44A20E114}"/>
    <cellStyle name="Comma [0] 3 2 11 2 7 2 2 4" xfId="34733" xr:uid="{AC9FBE90-9F5D-4993-A8C9-BE93AE399F89}"/>
    <cellStyle name="Comma [0] 3 2 11 2 7 2 2 5" xfId="40118" xr:uid="{26E17EA0-3972-4BE5-AB52-25BDA189D798}"/>
    <cellStyle name="Comma [0] 3 2 11 2 7 2 2 6" xfId="45487" xr:uid="{46CF7F6B-3D9E-4F64-BC05-92122EA0D17C}"/>
    <cellStyle name="Comma [0] 3 2 11 2 7 2 2 7" xfId="50859" xr:uid="{BAA85108-AF32-4BE4-BD3B-B24B84A6D59E}"/>
    <cellStyle name="Comma [0] 3 2 11 2 7 2 2 8" xfId="56239" xr:uid="{E31D1939-BE27-4AD1-A599-2314C82A4D33}"/>
    <cellStyle name="Comma [0] 3 2 11 2 7 2 2 9" xfId="18575" xr:uid="{13352097-6F2D-4C9B-B547-F1DECE132A63}"/>
    <cellStyle name="Comma [0] 3 2 11 2 7 2 3" xfId="15015" xr:uid="{7FCA44A6-382B-448E-95C1-4E9A9BFB1832}"/>
    <cellStyle name="Comma [0] 3 2 11 2 7 2 4" xfId="20382" xr:uid="{70DC6621-E618-4817-BA68-C330ED1561CC}"/>
    <cellStyle name="Comma [0] 3 2 11 2 7 2 5" xfId="25756" xr:uid="{47CD67E9-4BAD-4A40-8852-E080D71F7194}"/>
    <cellStyle name="Comma [0] 3 2 11 2 7 2 6" xfId="31174" xr:uid="{8EADDFC7-C8C2-4E21-A29C-1BC1D36371B2}"/>
    <cellStyle name="Comma [0] 3 2 11 2 7 2 7" xfId="36559" xr:uid="{F524DC88-B0FB-418C-BD70-207590770766}"/>
    <cellStyle name="Comma [0] 3 2 11 2 7 2 8" xfId="41928" xr:uid="{EF4CCCBC-3581-469D-B29F-8281CDCE3059}"/>
    <cellStyle name="Comma [0] 3 2 11 2 7 2 9" xfId="47300" xr:uid="{999130FA-35E6-4193-A4ED-09704D3BF4BB}"/>
    <cellStyle name="Comma [0] 3 2 11 2 7 3" xfId="9585" xr:uid="{47F43DA9-1022-4EFF-A2D8-9916426A082F}"/>
    <cellStyle name="Comma [0] 3 2 11 2 7 3 2" xfId="22252" xr:uid="{C0BCE824-3701-48E5-982C-1907C50639EE}"/>
    <cellStyle name="Comma [0] 3 2 11 2 7 3 3" xfId="27626" xr:uid="{F936479E-FFFA-4767-ABA2-F448E555DB15}"/>
    <cellStyle name="Comma [0] 3 2 11 2 7 3 4" xfId="33044" xr:uid="{7B8AF7F5-5F5A-40ED-B743-043EF81238F2}"/>
    <cellStyle name="Comma [0] 3 2 11 2 7 3 5" xfId="38429" xr:uid="{CDEB4084-CF07-483C-90ED-1B235D2AFAD0}"/>
    <cellStyle name="Comma [0] 3 2 11 2 7 3 6" xfId="43798" xr:uid="{B011977A-F675-43FE-88D4-45C352EF744B}"/>
    <cellStyle name="Comma [0] 3 2 11 2 7 3 7" xfId="49170" xr:uid="{BD09D388-1ADD-43BA-AB81-CB89C8C3D7DB}"/>
    <cellStyle name="Comma [0] 3 2 11 2 7 3 8" xfId="54550" xr:uid="{2A9E346B-11EC-47DC-9255-8987F16A6FD7}"/>
    <cellStyle name="Comma [0] 3 2 11 2 7 3 9" xfId="16885" xr:uid="{FD21EDBD-6AF6-4B0E-AA2E-5F520421E736}"/>
    <cellStyle name="Comma [0] 3 2 11 2 7 4" xfId="6616" xr:uid="{B484AF2C-27DB-4686-8D0E-8E363DA16A7F}"/>
    <cellStyle name="Comma [0] 3 2 11 2 8" xfId="210" xr:uid="{C3D6394B-4B65-4421-96CC-FD741A3748CB}"/>
    <cellStyle name="Comma [0] 3 2 11 2 8 2" xfId="7715" xr:uid="{E6BBE3DD-9037-44C7-827A-7710F09D5856}"/>
    <cellStyle name="Comma [0] 3 2 11 2 8 2 10" xfId="52681" xr:uid="{372CF3D9-F3CE-410D-8C55-51537E1EE21C}"/>
    <cellStyle name="Comma [0] 3 2 11 2 8 2 11" xfId="13325" xr:uid="{2765EA01-0360-4B00-A749-80FE09898A62}"/>
    <cellStyle name="Comma [0] 3 2 11 2 8 2 12" xfId="59268" xr:uid="{908E6028-2FC8-4E3B-A02E-0C2F1D4F1997}"/>
    <cellStyle name="Comma [0] 3 2 11 2 8 2 2" xfId="11276" xr:uid="{BCAAD5ED-FA03-48C9-A581-BE4787E46889}"/>
    <cellStyle name="Comma [0] 3 2 11 2 8 2 2 2" xfId="23942" xr:uid="{0DB5DCB3-B79A-4C0D-8442-E7A5559302BC}"/>
    <cellStyle name="Comma [0] 3 2 11 2 8 2 2 3" xfId="29316" xr:uid="{0255A6DE-9536-45D1-83EB-BB724C645D88}"/>
    <cellStyle name="Comma [0] 3 2 11 2 8 2 2 4" xfId="34734" xr:uid="{31349509-C02A-4B99-9CE0-269DDAED4657}"/>
    <cellStyle name="Comma [0] 3 2 11 2 8 2 2 5" xfId="40119" xr:uid="{E6FB3A22-80DB-48D0-A7F5-8CE3BC48E2D4}"/>
    <cellStyle name="Comma [0] 3 2 11 2 8 2 2 6" xfId="45488" xr:uid="{523F3483-71B1-4547-BE8A-11C49A321C63}"/>
    <cellStyle name="Comma [0] 3 2 11 2 8 2 2 7" xfId="50860" xr:uid="{1C5EDEE6-CACC-45E0-909F-093BBE7846D9}"/>
    <cellStyle name="Comma [0] 3 2 11 2 8 2 2 8" xfId="56240" xr:uid="{B07BA42B-5976-4242-BA96-237AB020C4D8}"/>
    <cellStyle name="Comma [0] 3 2 11 2 8 2 2 9" xfId="18576" xr:uid="{A0CBAC86-3F22-4F1E-9A66-A892D29B029D}"/>
    <cellStyle name="Comma [0] 3 2 11 2 8 2 3" xfId="15016" xr:uid="{2DC694C8-58B8-482E-98F5-2467714B69DC}"/>
    <cellStyle name="Comma [0] 3 2 11 2 8 2 4" xfId="20383" xr:uid="{E38CBB63-9A75-4607-8A33-2A9AAD368371}"/>
    <cellStyle name="Comma [0] 3 2 11 2 8 2 5" xfId="25757" xr:uid="{83A494D8-D526-4F11-8AEF-D88F8E1C3FDC}"/>
    <cellStyle name="Comma [0] 3 2 11 2 8 2 6" xfId="31175" xr:uid="{62B17DA6-7621-4682-87AF-339355FE03BB}"/>
    <cellStyle name="Comma [0] 3 2 11 2 8 2 7" xfId="36560" xr:uid="{CA0A3323-AD22-4A85-9187-A7D2EDC1B49F}"/>
    <cellStyle name="Comma [0] 3 2 11 2 8 2 8" xfId="41929" xr:uid="{8904DFB6-7FBA-4478-9AF3-9ACBC3676A62}"/>
    <cellStyle name="Comma [0] 3 2 11 2 8 2 9" xfId="47301" xr:uid="{E979DE52-A0C6-4E8D-9052-FA8C3E78B7D7}"/>
    <cellStyle name="Comma [0] 3 2 11 2 8 3" xfId="9586" xr:uid="{32E237B7-5C62-4536-8B99-25D43BCD718B}"/>
    <cellStyle name="Comma [0] 3 2 11 2 8 3 2" xfId="22253" xr:uid="{B999635F-F07A-4485-A619-445CC74A5B96}"/>
    <cellStyle name="Comma [0] 3 2 11 2 8 3 3" xfId="27627" xr:uid="{329D15F1-8663-4465-8E62-042D864F2A6F}"/>
    <cellStyle name="Comma [0] 3 2 11 2 8 3 4" xfId="33045" xr:uid="{BE18FD09-77D8-477B-AF76-5CEF666C05E0}"/>
    <cellStyle name="Comma [0] 3 2 11 2 8 3 5" xfId="38430" xr:uid="{2DF43D09-07EF-4802-B523-F13E378D57E2}"/>
    <cellStyle name="Comma [0] 3 2 11 2 8 3 6" xfId="43799" xr:uid="{E00257CE-B1F9-4429-A837-54C8B1AAB006}"/>
    <cellStyle name="Comma [0] 3 2 11 2 8 3 7" xfId="49171" xr:uid="{AEB8CEAD-B414-4F11-824A-779A9E047CFD}"/>
    <cellStyle name="Comma [0] 3 2 11 2 8 3 8" xfId="54551" xr:uid="{9885E224-9CBF-4CBE-8CA1-D7CDC5AAD06C}"/>
    <cellStyle name="Comma [0] 3 2 11 2 8 3 9" xfId="16886" xr:uid="{58787D97-1264-45FD-B2B8-01770B59D5EA}"/>
    <cellStyle name="Comma [0] 3 2 11 2 8 4" xfId="6617" xr:uid="{7BDDF73A-45B0-42AC-9DD6-D5000CAE653F}"/>
    <cellStyle name="Comma [0] 3 2 11 2 9" xfId="211" xr:uid="{04301A14-E40C-421E-A4F9-600FF641F619}"/>
    <cellStyle name="Comma [0] 3 2 11 2 9 2" xfId="7716" xr:uid="{D41962EB-6B60-4DA2-891F-C9267BF1AF44}"/>
    <cellStyle name="Comma [0] 3 2 11 2 9 2 10" xfId="52682" xr:uid="{B9B3E9FC-F1B3-4BE1-A4AB-10102C61FEAA}"/>
    <cellStyle name="Comma [0] 3 2 11 2 9 2 11" xfId="13326" xr:uid="{5A3C2DF2-4029-4BAB-BB84-9B100BE06375}"/>
    <cellStyle name="Comma [0] 3 2 11 2 9 2 12" xfId="59269" xr:uid="{0FCAB120-5E4E-44DE-BFE7-A54FCAF5CF9B}"/>
    <cellStyle name="Comma [0] 3 2 11 2 9 2 2" xfId="11277" xr:uid="{47BF5DBC-9975-40D7-A103-6A97F90E19F1}"/>
    <cellStyle name="Comma [0] 3 2 11 2 9 2 2 2" xfId="23943" xr:uid="{D400AB14-C91D-4D93-9977-C2C0965BFF8E}"/>
    <cellStyle name="Comma [0] 3 2 11 2 9 2 2 3" xfId="29317" xr:uid="{9904CFCD-8D0A-4725-AC76-566EF1FA6799}"/>
    <cellStyle name="Comma [0] 3 2 11 2 9 2 2 4" xfId="34735" xr:uid="{B9C9418C-1ACD-4783-B352-9A954F24194E}"/>
    <cellStyle name="Comma [0] 3 2 11 2 9 2 2 5" xfId="40120" xr:uid="{0DC82B7B-545E-4B65-A5C1-9854030D10C5}"/>
    <cellStyle name="Comma [0] 3 2 11 2 9 2 2 6" xfId="45489" xr:uid="{DA8D4AB2-FDA2-494F-AC0E-25C54AB08CA2}"/>
    <cellStyle name="Comma [0] 3 2 11 2 9 2 2 7" xfId="50861" xr:uid="{16AE552B-DE36-4150-9270-AFB4122CD994}"/>
    <cellStyle name="Comma [0] 3 2 11 2 9 2 2 8" xfId="56241" xr:uid="{CF73EDE5-3F13-4E37-A847-39F740ECB139}"/>
    <cellStyle name="Comma [0] 3 2 11 2 9 2 2 9" xfId="18577" xr:uid="{3AFDC2F4-20F9-4BDC-BCE4-180FDA92EB53}"/>
    <cellStyle name="Comma [0] 3 2 11 2 9 2 3" xfId="15017" xr:uid="{419DF028-18FB-42D5-9FEE-E6A61FC256B9}"/>
    <cellStyle name="Comma [0] 3 2 11 2 9 2 4" xfId="20384" xr:uid="{06F62EAA-85AC-4E46-990F-B254172F237B}"/>
    <cellStyle name="Comma [0] 3 2 11 2 9 2 5" xfId="25758" xr:uid="{790CAFE2-AD8C-4BBD-836B-243625118183}"/>
    <cellStyle name="Comma [0] 3 2 11 2 9 2 6" xfId="31176" xr:uid="{715D1A7D-C41D-4A9F-9924-649FE029E00A}"/>
    <cellStyle name="Comma [0] 3 2 11 2 9 2 7" xfId="36561" xr:uid="{D2CD6456-99D9-4866-9F93-86AFDEEC960E}"/>
    <cellStyle name="Comma [0] 3 2 11 2 9 2 8" xfId="41930" xr:uid="{C78E6B18-5DE0-4854-9E4A-454F78349A9D}"/>
    <cellStyle name="Comma [0] 3 2 11 2 9 2 9" xfId="47302" xr:uid="{C2787AA3-EBE4-4155-86B4-D63A9A23BEEE}"/>
    <cellStyle name="Comma [0] 3 2 11 2 9 3" xfId="9587" xr:uid="{0C45A697-A460-478E-9C65-520E4C332709}"/>
    <cellStyle name="Comma [0] 3 2 11 2 9 3 2" xfId="22254" xr:uid="{64CB33BC-26E2-4B10-8E17-0CC7F76AF787}"/>
    <cellStyle name="Comma [0] 3 2 11 2 9 3 3" xfId="27628" xr:uid="{AADC7395-1227-40EB-AD71-F0D79E4CB6FA}"/>
    <cellStyle name="Comma [0] 3 2 11 2 9 3 4" xfId="33046" xr:uid="{E068D80F-DCBF-4CC4-9253-335142688D7D}"/>
    <cellStyle name="Comma [0] 3 2 11 2 9 3 5" xfId="38431" xr:uid="{967D278D-336B-4D77-9FC6-078FF2A26392}"/>
    <cellStyle name="Comma [0] 3 2 11 2 9 3 6" xfId="43800" xr:uid="{6EE4A140-0900-4CDC-B3F6-2EF316BD882F}"/>
    <cellStyle name="Comma [0] 3 2 11 2 9 3 7" xfId="49172" xr:uid="{CDA4C3BD-394F-4781-8C5C-9901A6691E90}"/>
    <cellStyle name="Comma [0] 3 2 11 2 9 3 8" xfId="54552" xr:uid="{CC5478A5-EC3E-4B81-BC82-01B798459792}"/>
    <cellStyle name="Comma [0] 3 2 11 2 9 3 9" xfId="16887" xr:uid="{9A4951B1-1B7F-4ED1-B1FF-76E1E754F608}"/>
    <cellStyle name="Comma [0] 3 2 11 2 9 4" xfId="6618" xr:uid="{337B1F2B-8E22-42CB-B167-D0BF1F20F9B7}"/>
    <cellStyle name="Comma [0] 3 2 11 3" xfId="212" xr:uid="{EC59BB22-AF5A-42AE-B3E4-4AE5698BCC4C}"/>
    <cellStyle name="Comma [0] 3 2 11 3 2" xfId="3761" xr:uid="{2DDA2A13-8F45-4B36-8041-83013E7C1845}"/>
    <cellStyle name="Comma [0] 3 2 11 3 2 10" xfId="52683" xr:uid="{D0C3F53A-009A-424C-915E-50F3CCCD8BB1}"/>
    <cellStyle name="Comma [0] 3 2 11 3 2 11" xfId="7717" xr:uid="{F202DD16-0C42-4D1A-AAED-CACDA4AC6972}"/>
    <cellStyle name="Comma [0] 3 2 11 3 2 2" xfId="3762" xr:uid="{30A9B183-8E3C-4181-BC39-823891331E51}"/>
    <cellStyle name="Comma [0] 3 2 11 3 2 2 10" xfId="11278" xr:uid="{BDB92728-49A3-4FC2-8749-BCB602CA9AC8}"/>
    <cellStyle name="Comma [0] 3 2 11 3 2 2 2" xfId="5500" xr:uid="{3FE64895-95C0-4DA7-B366-497DB2BD59DF}"/>
    <cellStyle name="Comma [0] 3 2 11 3 2 2 2 2" xfId="58178" xr:uid="{3D7A22BC-F7A6-4FB4-B979-39C2257B322F}"/>
    <cellStyle name="Comma [0] 3 2 11 3 2 2 2 3" xfId="18578" xr:uid="{2674E877-AE28-437D-966F-7FDDC062306A}"/>
    <cellStyle name="Comma [0] 3 2 11 3 2 2 3" xfId="23944" xr:uid="{97DE6BF8-BE82-43C0-9FFD-EB50BC54CDF3}"/>
    <cellStyle name="Comma [0] 3 2 11 3 2 2 4" xfId="29318" xr:uid="{F4A63E2B-8041-4E18-8BD4-0F3BB143D63E}"/>
    <cellStyle name="Comma [0] 3 2 11 3 2 2 5" xfId="34736" xr:uid="{7138DBB6-5C7E-41F6-8393-54C884015B6E}"/>
    <cellStyle name="Comma [0] 3 2 11 3 2 2 6" xfId="40121" xr:uid="{D93F1407-63A9-4CDD-B199-09F227E2892B}"/>
    <cellStyle name="Comma [0] 3 2 11 3 2 2 7" xfId="45490" xr:uid="{4FC042C5-BA6B-4A47-B9C5-BBFB6CD5D4D0}"/>
    <cellStyle name="Comma [0] 3 2 11 3 2 2 8" xfId="50862" xr:uid="{54166B81-7063-48E4-A407-1EACAC474AAE}"/>
    <cellStyle name="Comma [0] 3 2 11 3 2 2 9" xfId="56242" xr:uid="{DA3C08CB-3800-4A03-BF89-912C44BCD5EF}"/>
    <cellStyle name="Comma [0] 3 2 11 3 2 3" xfId="5499" xr:uid="{AAD044E3-4597-4430-9C03-558FAF1ED6BB}"/>
    <cellStyle name="Comma [0] 3 2 11 3 2 3 2" xfId="58177" xr:uid="{3F1B08F1-EF0A-4ABC-B136-9AA59FBD2143}"/>
    <cellStyle name="Comma [0] 3 2 11 3 2 3 3" xfId="15018" xr:uid="{533DE07C-783F-462D-A3F0-8F10404CC018}"/>
    <cellStyle name="Comma [0] 3 2 11 3 2 4" xfId="20385" xr:uid="{231D523B-A0D4-465C-A36F-4DBB1CD85F43}"/>
    <cellStyle name="Comma [0] 3 2 11 3 2 5" xfId="25759" xr:uid="{D5BDEE17-7578-46A8-9C41-3449C949B1FE}"/>
    <cellStyle name="Comma [0] 3 2 11 3 2 6" xfId="31177" xr:uid="{0E1151E4-D56D-4435-AC68-D436364DBEC1}"/>
    <cellStyle name="Comma [0] 3 2 11 3 2 7" xfId="36562" xr:uid="{78314CAA-305D-4A04-A3CA-AF404C65B008}"/>
    <cellStyle name="Comma [0] 3 2 11 3 2 8" xfId="41931" xr:uid="{30AAFD94-1677-40B9-AD7E-08777DC4C00E}"/>
    <cellStyle name="Comma [0] 3 2 11 3 2 9" xfId="47303" xr:uid="{A5E0B98D-1770-4415-A30D-6DA4F17D65C8}"/>
    <cellStyle name="Comma [0] 3 2 11 3 3" xfId="3763" xr:uid="{A3A7BAAA-A32E-4110-8C6E-B9E5BCBCF29E}"/>
    <cellStyle name="Comma [0] 3 2 11 3 3 10" xfId="9588" xr:uid="{1B1EA8CF-0A04-469B-89C7-9036BD837BCB}"/>
    <cellStyle name="Comma [0] 3 2 11 3 3 2" xfId="5501" xr:uid="{424A5CE4-C129-45FC-988D-E5151681823D}"/>
    <cellStyle name="Comma [0] 3 2 11 3 3 2 2" xfId="58179" xr:uid="{A77C01BA-34C7-48E0-9CCA-070E2DB30245}"/>
    <cellStyle name="Comma [0] 3 2 11 3 3 2 3" xfId="16888" xr:uid="{C595A1E7-2B5B-4E1E-AF8C-A272C844B75B}"/>
    <cellStyle name="Comma [0] 3 2 11 3 3 3" xfId="22255" xr:uid="{216C9D36-9AD5-44A8-BB76-76302C089FB1}"/>
    <cellStyle name="Comma [0] 3 2 11 3 3 4" xfId="27629" xr:uid="{3CEA1FAB-C430-46DD-9E64-88E4FDC83DE4}"/>
    <cellStyle name="Comma [0] 3 2 11 3 3 5" xfId="33047" xr:uid="{EC23A7AB-2AE8-433B-9204-A7799E03F072}"/>
    <cellStyle name="Comma [0] 3 2 11 3 3 6" xfId="38432" xr:uid="{DFE06591-CB07-4FEA-9341-94A112D5ADDB}"/>
    <cellStyle name="Comma [0] 3 2 11 3 3 7" xfId="43801" xr:uid="{7D66B36D-1C95-4F2F-AF93-082C35F5DF31}"/>
    <cellStyle name="Comma [0] 3 2 11 3 3 8" xfId="49173" xr:uid="{093DA58F-CA06-4538-ADFC-509FE25D67CC}"/>
    <cellStyle name="Comma [0] 3 2 11 3 3 9" xfId="54553" xr:uid="{11F2A19D-5B21-4DEE-B8A6-C5F0283E4DAA}"/>
    <cellStyle name="Comma [0] 3 2 11 3 4" xfId="5498" xr:uid="{A663F1DE-1D59-44B5-AC60-22ED105F4366}"/>
    <cellStyle name="Comma [0] 3 2 11 3 4 2" xfId="58176" xr:uid="{62EEA2F2-DC11-4A34-933B-16C6D1390D86}"/>
    <cellStyle name="Comma [0] 3 2 11 3 4 3" xfId="13327" xr:uid="{72346A0D-F540-42F6-9CD7-DBFEF199F0A9}"/>
    <cellStyle name="Comma [0] 3 2 11 4" xfId="213" xr:uid="{9449D08E-609F-44F9-9685-70FA5A1597B3}"/>
    <cellStyle name="Comma [0] 3 2 11 4 10" xfId="214" xr:uid="{5ECB8D5F-D579-474D-A096-76A63588CD35}"/>
    <cellStyle name="Comma [0] 3 2 11 4 10 2" xfId="7719" xr:uid="{6A218567-4311-48BD-A031-8DDBDC650C38}"/>
    <cellStyle name="Comma [0] 3 2 11 4 10 2 10" xfId="52685" xr:uid="{9343A692-4DAE-49AF-95ED-8C1534EDC21E}"/>
    <cellStyle name="Comma [0] 3 2 11 4 10 2 11" xfId="13329" xr:uid="{4F9258DF-86CB-49C0-8349-7401985F4F6B}"/>
    <cellStyle name="Comma [0] 3 2 11 4 10 2 12" xfId="59270" xr:uid="{416BC2D1-DDD1-4676-94F0-028A1584D1C7}"/>
    <cellStyle name="Comma [0] 3 2 11 4 10 2 2" xfId="11280" xr:uid="{E9869266-81E9-489F-A5B9-AD4BC5D3BF4A}"/>
    <cellStyle name="Comma [0] 3 2 11 4 10 2 2 2" xfId="23946" xr:uid="{830D34E7-C131-4CFC-B71F-B927B3C031A3}"/>
    <cellStyle name="Comma [0] 3 2 11 4 10 2 2 3" xfId="29320" xr:uid="{85C205AF-9B76-4140-8BFF-CC965FCCDD46}"/>
    <cellStyle name="Comma [0] 3 2 11 4 10 2 2 4" xfId="34738" xr:uid="{D4A1EAA4-E60B-416B-8033-3182E38144BE}"/>
    <cellStyle name="Comma [0] 3 2 11 4 10 2 2 5" xfId="40123" xr:uid="{DF049896-9EB5-4869-94C0-9BC159BE7FF9}"/>
    <cellStyle name="Comma [0] 3 2 11 4 10 2 2 6" xfId="45492" xr:uid="{8DCCF674-549A-4D31-A1FA-E4B5A86F4944}"/>
    <cellStyle name="Comma [0] 3 2 11 4 10 2 2 7" xfId="50864" xr:uid="{5C22F349-DEA4-47C8-8B2A-2F69661767E6}"/>
    <cellStyle name="Comma [0] 3 2 11 4 10 2 2 8" xfId="56244" xr:uid="{118309BE-CB0E-4DA8-B071-55BC61FCCCD5}"/>
    <cellStyle name="Comma [0] 3 2 11 4 10 2 2 9" xfId="18580" xr:uid="{63A0DEF5-2FE6-4902-9E3B-38760BBBF184}"/>
    <cellStyle name="Comma [0] 3 2 11 4 10 2 3" xfId="15020" xr:uid="{BD0B0779-EBD2-4CBF-9F9A-B048AE3417D9}"/>
    <cellStyle name="Comma [0] 3 2 11 4 10 2 4" xfId="20387" xr:uid="{D79D8815-BB64-4FA7-80F6-603B6137514F}"/>
    <cellStyle name="Comma [0] 3 2 11 4 10 2 5" xfId="25761" xr:uid="{4DC76FCB-264A-4F34-B596-F23A05AF31BA}"/>
    <cellStyle name="Comma [0] 3 2 11 4 10 2 6" xfId="31179" xr:uid="{DE3B6718-CE9A-4937-8042-CBE59A1D780D}"/>
    <cellStyle name="Comma [0] 3 2 11 4 10 2 7" xfId="36564" xr:uid="{7966D51B-32A2-41D0-B612-9E6D2B88AAC9}"/>
    <cellStyle name="Comma [0] 3 2 11 4 10 2 8" xfId="41933" xr:uid="{69B4FF02-2F5A-46F9-A08A-424CF0E10305}"/>
    <cellStyle name="Comma [0] 3 2 11 4 10 2 9" xfId="47305" xr:uid="{0CF0BDA7-DD2C-4941-A088-18B59B1CC5D2}"/>
    <cellStyle name="Comma [0] 3 2 11 4 10 3" xfId="9590" xr:uid="{CE29EAD2-18C2-4B38-9313-E27303F485FD}"/>
    <cellStyle name="Comma [0] 3 2 11 4 10 3 2" xfId="22257" xr:uid="{5587C320-273E-4BCB-AA62-890DDB682294}"/>
    <cellStyle name="Comma [0] 3 2 11 4 10 3 3" xfId="27631" xr:uid="{B0E1ABC8-13A5-4CCB-909C-4B4A78B7B04A}"/>
    <cellStyle name="Comma [0] 3 2 11 4 10 3 4" xfId="33049" xr:uid="{191EBFB2-51C2-49DD-9F6E-944425E221B3}"/>
    <cellStyle name="Comma [0] 3 2 11 4 10 3 5" xfId="38434" xr:uid="{A0C0BC36-8B03-4C70-B189-70C8C5068A1E}"/>
    <cellStyle name="Comma [0] 3 2 11 4 10 3 6" xfId="43803" xr:uid="{8222C74F-C6FB-461F-81D9-35B002FF0B36}"/>
    <cellStyle name="Comma [0] 3 2 11 4 10 3 7" xfId="49175" xr:uid="{401013A3-8B56-4D70-962F-E5B7F9573F5E}"/>
    <cellStyle name="Comma [0] 3 2 11 4 10 3 8" xfId="54555" xr:uid="{A46E2D43-786E-4A1A-8C3F-FA882F399782}"/>
    <cellStyle name="Comma [0] 3 2 11 4 10 3 9" xfId="16890" xr:uid="{205652DA-AC80-4BAC-9E0D-E9B36695B495}"/>
    <cellStyle name="Comma [0] 3 2 11 4 10 4" xfId="6619" xr:uid="{3631BDA6-0FB6-454F-BE85-9EC5402A234F}"/>
    <cellStyle name="Comma [0] 3 2 11 4 11" xfId="5502" xr:uid="{6B9EB190-914E-4F22-B323-C34F6E2621F5}"/>
    <cellStyle name="Comma [0] 3 2 11 4 11 10" xfId="52684" xr:uid="{A97599BE-07E8-4F18-8F35-E6E09317E6C1}"/>
    <cellStyle name="Comma [0] 3 2 11 4 11 11" xfId="13328" xr:uid="{258B2900-68BC-4968-9207-D03F3210B4B8}"/>
    <cellStyle name="Comma [0] 3 2 11 4 11 12" xfId="58180" xr:uid="{4E8C7D66-1FFF-47A2-AE36-E3E556A5BD6D}"/>
    <cellStyle name="Comma [0] 3 2 11 4 11 13" xfId="7718" xr:uid="{4B215A0A-495B-48FC-81C2-59A1C855D7E6}"/>
    <cellStyle name="Comma [0] 3 2 11 4 11 2" xfId="11279" xr:uid="{E6B71AEC-2BAB-46A0-9B43-A78B81EB93FA}"/>
    <cellStyle name="Comma [0] 3 2 11 4 11 2 2" xfId="23945" xr:uid="{3FED7E6B-9BE1-412A-89F2-2935409969E6}"/>
    <cellStyle name="Comma [0] 3 2 11 4 11 2 3" xfId="29319" xr:uid="{C3A7BB29-3205-4D3C-B16A-E3FABE94437F}"/>
    <cellStyle name="Comma [0] 3 2 11 4 11 2 4" xfId="34737" xr:uid="{92BE6E0C-73DC-43C5-9E07-B7D97E6DDAEE}"/>
    <cellStyle name="Comma [0] 3 2 11 4 11 2 5" xfId="40122" xr:uid="{A1492085-A2F8-4642-93A3-A89849076E17}"/>
    <cellStyle name="Comma [0] 3 2 11 4 11 2 6" xfId="45491" xr:uid="{8334040F-BA2B-457F-88ED-DAAE8A391619}"/>
    <cellStyle name="Comma [0] 3 2 11 4 11 2 7" xfId="50863" xr:uid="{BAC238A1-144F-45F6-BDAE-6619131B2D94}"/>
    <cellStyle name="Comma [0] 3 2 11 4 11 2 8" xfId="56243" xr:uid="{8124B887-159C-426F-B19C-AE523C52ADA1}"/>
    <cellStyle name="Comma [0] 3 2 11 4 11 2 9" xfId="18579" xr:uid="{8C3CA912-E8A7-484E-8054-02381A51E50D}"/>
    <cellStyle name="Comma [0] 3 2 11 4 11 3" xfId="15019" xr:uid="{050E4D76-03F4-4481-9C65-73AEDCAF0D1F}"/>
    <cellStyle name="Comma [0] 3 2 11 4 11 4" xfId="20386" xr:uid="{C3D1269B-3504-4B0B-AFC1-332D49BFB071}"/>
    <cellStyle name="Comma [0] 3 2 11 4 11 5" xfId="25760" xr:uid="{CC058C1A-AF94-40C3-8153-5716BBB211F3}"/>
    <cellStyle name="Comma [0] 3 2 11 4 11 6" xfId="31178" xr:uid="{138EE192-14E6-494A-8468-72BEE9CBDD1F}"/>
    <cellStyle name="Comma [0] 3 2 11 4 11 7" xfId="36563" xr:uid="{DB5E89A9-C6B1-4AD6-A5E2-C1FC11233922}"/>
    <cellStyle name="Comma [0] 3 2 11 4 11 8" xfId="41932" xr:uid="{3A75BBB9-F7A6-4AB6-B711-1A00469C0FCA}"/>
    <cellStyle name="Comma [0] 3 2 11 4 11 9" xfId="47304" xr:uid="{54041128-8F6B-4D55-BCAD-500B0797D58F}"/>
    <cellStyle name="Comma [0] 3 2 11 4 12" xfId="9589" xr:uid="{F91EB026-2240-4D12-B0CE-23062D840F10}"/>
    <cellStyle name="Comma [0] 3 2 11 4 12 2" xfId="22256" xr:uid="{6344CFA6-368A-4B0E-9694-F86DD58075AC}"/>
    <cellStyle name="Comma [0] 3 2 11 4 12 3" xfId="27630" xr:uid="{E7B22043-4198-49C2-98BB-F54FFF35BBD0}"/>
    <cellStyle name="Comma [0] 3 2 11 4 12 4" xfId="33048" xr:uid="{2ED6731F-C580-46E2-B5BC-7FD9382F5D49}"/>
    <cellStyle name="Comma [0] 3 2 11 4 12 5" xfId="38433" xr:uid="{D19D71E4-C8B2-4469-A8DF-BB5E137EBA08}"/>
    <cellStyle name="Comma [0] 3 2 11 4 12 6" xfId="43802" xr:uid="{291BC67D-1A80-434B-9D1A-C573000E4C25}"/>
    <cellStyle name="Comma [0] 3 2 11 4 12 7" xfId="49174" xr:uid="{B829D9D1-4979-41D8-B238-8BFCD9AA9257}"/>
    <cellStyle name="Comma [0] 3 2 11 4 12 8" xfId="54554" xr:uid="{7673EF2C-9A9E-4E2C-80D8-A9DDC7211368}"/>
    <cellStyle name="Comma [0] 3 2 11 4 12 9" xfId="16889" xr:uid="{3C4543E2-C0C9-4189-9795-A305EAA3D568}"/>
    <cellStyle name="Comma [0] 3 2 11 4 2" xfId="215" xr:uid="{20FF2BA0-F529-460C-BBD0-63FA698D8E63}"/>
    <cellStyle name="Comma [0] 3 2 11 4 2 2" xfId="7720" xr:uid="{8148796D-DAD8-446D-A24F-CB00D0566D61}"/>
    <cellStyle name="Comma [0] 3 2 11 4 2 2 10" xfId="52686" xr:uid="{576D2842-7561-4389-80D4-A11BB3CC0AC7}"/>
    <cellStyle name="Comma [0] 3 2 11 4 2 2 11" xfId="13330" xr:uid="{34AD076D-8FF8-4050-824A-88C75B3CD9A3}"/>
    <cellStyle name="Comma [0] 3 2 11 4 2 2 12" xfId="59271" xr:uid="{123BE41F-EBC9-44D9-99E9-39D01833A016}"/>
    <cellStyle name="Comma [0] 3 2 11 4 2 2 2" xfId="11281" xr:uid="{275CD81F-62CE-4B16-92CB-F2A45C7DBD07}"/>
    <cellStyle name="Comma [0] 3 2 11 4 2 2 2 2" xfId="23947" xr:uid="{6FF51E3F-E575-492C-ABB6-891BA6DB81EE}"/>
    <cellStyle name="Comma [0] 3 2 11 4 2 2 2 3" xfId="29321" xr:uid="{1BA73951-A818-4D67-9E26-5A095FB8F697}"/>
    <cellStyle name="Comma [0] 3 2 11 4 2 2 2 4" xfId="34739" xr:uid="{9523303D-25FB-41DA-B18D-1232946923F5}"/>
    <cellStyle name="Comma [0] 3 2 11 4 2 2 2 5" xfId="40124" xr:uid="{007A98E0-BBCC-4CCB-A406-44BBA619532E}"/>
    <cellStyle name="Comma [0] 3 2 11 4 2 2 2 6" xfId="45493" xr:uid="{D2C42D83-AEFB-4479-9C89-855E5BA06F5C}"/>
    <cellStyle name="Comma [0] 3 2 11 4 2 2 2 7" xfId="50865" xr:uid="{9FF32D5B-5BD7-4862-AB53-A45512DB594B}"/>
    <cellStyle name="Comma [0] 3 2 11 4 2 2 2 8" xfId="56245" xr:uid="{2C192936-F806-498A-A1C9-2996DD1A283A}"/>
    <cellStyle name="Comma [0] 3 2 11 4 2 2 2 9" xfId="18581" xr:uid="{972996D6-7835-415B-AA6C-62D2E1F03F7A}"/>
    <cellStyle name="Comma [0] 3 2 11 4 2 2 3" xfId="15021" xr:uid="{84A2F71D-36AE-419F-A68A-B8493C1D5851}"/>
    <cellStyle name="Comma [0] 3 2 11 4 2 2 4" xfId="20388" xr:uid="{CAA9C459-1C98-45B3-9B96-42511C245F12}"/>
    <cellStyle name="Comma [0] 3 2 11 4 2 2 5" xfId="25762" xr:uid="{E87B4DFA-2168-4563-A9CB-9A128149B104}"/>
    <cellStyle name="Comma [0] 3 2 11 4 2 2 6" xfId="31180" xr:uid="{61A655DD-F21D-407B-82C0-9738AF418765}"/>
    <cellStyle name="Comma [0] 3 2 11 4 2 2 7" xfId="36565" xr:uid="{E592B65D-B03B-4454-B1F0-4371AE51C89F}"/>
    <cellStyle name="Comma [0] 3 2 11 4 2 2 8" xfId="41934" xr:uid="{E567B8F4-DD88-4F6F-A0B2-4CD83107A409}"/>
    <cellStyle name="Comma [0] 3 2 11 4 2 2 9" xfId="47306" xr:uid="{8D7E2259-EA89-4106-B2E4-1D89049232A2}"/>
    <cellStyle name="Comma [0] 3 2 11 4 2 3" xfId="9591" xr:uid="{CC9FAE04-220A-4DDA-A87C-86963F0E4378}"/>
    <cellStyle name="Comma [0] 3 2 11 4 2 3 2" xfId="22258" xr:uid="{3CF42DE0-D7C3-4B8E-91A5-46FB85DE5CA0}"/>
    <cellStyle name="Comma [0] 3 2 11 4 2 3 3" xfId="27632" xr:uid="{D093F4A2-8589-460E-B699-6AE4FD1B89F8}"/>
    <cellStyle name="Comma [0] 3 2 11 4 2 3 4" xfId="33050" xr:uid="{B92E2EE9-6350-4B29-826E-CC4DA909E7EF}"/>
    <cellStyle name="Comma [0] 3 2 11 4 2 3 5" xfId="38435" xr:uid="{52952D7B-9E59-4316-ACE1-3E4DE661014E}"/>
    <cellStyle name="Comma [0] 3 2 11 4 2 3 6" xfId="43804" xr:uid="{EADFADD7-1497-49E1-B7EB-8F77645CCE9A}"/>
    <cellStyle name="Comma [0] 3 2 11 4 2 3 7" xfId="49176" xr:uid="{5A80ED2E-6104-4833-86AB-E664BB044D81}"/>
    <cellStyle name="Comma [0] 3 2 11 4 2 3 8" xfId="54556" xr:uid="{E00DA651-FB86-42A2-A5D1-0F0DBE0575D0}"/>
    <cellStyle name="Comma [0] 3 2 11 4 2 3 9" xfId="16891" xr:uid="{5456584D-1327-4FE4-A6F4-60331CF17B0C}"/>
    <cellStyle name="Comma [0] 3 2 11 4 2 4" xfId="6620" xr:uid="{D305E002-F03D-476A-9606-C87637BBBF28}"/>
    <cellStyle name="Comma [0] 3 2 11 4 3" xfId="216" xr:uid="{6440A7C2-1A94-4977-A58F-373BA79A0F9D}"/>
    <cellStyle name="Comma [0] 3 2 11 4 3 2" xfId="7721" xr:uid="{D2A0862C-061A-4A9D-9B4A-0DBCE77529E2}"/>
    <cellStyle name="Comma [0] 3 2 11 4 3 2 10" xfId="52687" xr:uid="{C60913AA-ACD8-44B6-9869-C53C9306E80F}"/>
    <cellStyle name="Comma [0] 3 2 11 4 3 2 11" xfId="13331" xr:uid="{87BB2E1F-C6CA-4694-A0F6-14968E5424FE}"/>
    <cellStyle name="Comma [0] 3 2 11 4 3 2 12" xfId="59272" xr:uid="{BF2C8503-F6A0-4F15-B070-9F3773046F01}"/>
    <cellStyle name="Comma [0] 3 2 11 4 3 2 2" xfId="11282" xr:uid="{2EBD49FB-33D3-4B0D-8E21-D47939EE84D4}"/>
    <cellStyle name="Comma [0] 3 2 11 4 3 2 2 2" xfId="23948" xr:uid="{A79D0892-2D99-44F0-ACE7-1FF05F035401}"/>
    <cellStyle name="Comma [0] 3 2 11 4 3 2 2 3" xfId="29322" xr:uid="{7B9996D2-DAC3-46D5-B63E-E88B2DB426C9}"/>
    <cellStyle name="Comma [0] 3 2 11 4 3 2 2 4" xfId="34740" xr:uid="{52A4B804-2161-47A0-B597-C884D5246FEF}"/>
    <cellStyle name="Comma [0] 3 2 11 4 3 2 2 5" xfId="40125" xr:uid="{580EB147-B5D0-48FB-9A56-74E0626FD0AD}"/>
    <cellStyle name="Comma [0] 3 2 11 4 3 2 2 6" xfId="45494" xr:uid="{EB5F0D90-0D81-4260-96E7-BEF7FB44024D}"/>
    <cellStyle name="Comma [0] 3 2 11 4 3 2 2 7" xfId="50866" xr:uid="{46FB09CA-A447-40E9-9491-5F7558FA6598}"/>
    <cellStyle name="Comma [0] 3 2 11 4 3 2 2 8" xfId="56246" xr:uid="{80FD6C74-8026-41BA-A871-9A0B4591248A}"/>
    <cellStyle name="Comma [0] 3 2 11 4 3 2 2 9" xfId="18582" xr:uid="{9ED269E3-8A85-48F7-A209-92393F3E084D}"/>
    <cellStyle name="Comma [0] 3 2 11 4 3 2 3" xfId="15022" xr:uid="{F3A281E4-AF18-48B0-895A-811E618A047A}"/>
    <cellStyle name="Comma [0] 3 2 11 4 3 2 4" xfId="20389" xr:uid="{76A7D7A4-26D7-459C-B6F9-BF2E7BF977C7}"/>
    <cellStyle name="Comma [0] 3 2 11 4 3 2 5" xfId="25763" xr:uid="{E73A68C3-918B-4DAA-BD4E-5CBE8369A2B7}"/>
    <cellStyle name="Comma [0] 3 2 11 4 3 2 6" xfId="31181" xr:uid="{9E4F4F4B-6255-4229-9ACE-1962B580EA11}"/>
    <cellStyle name="Comma [0] 3 2 11 4 3 2 7" xfId="36566" xr:uid="{CE68E1A9-0BCB-49A7-9944-BD37228DC10D}"/>
    <cellStyle name="Comma [0] 3 2 11 4 3 2 8" xfId="41935" xr:uid="{0445BDDC-C453-4718-8918-8DA752275D60}"/>
    <cellStyle name="Comma [0] 3 2 11 4 3 2 9" xfId="47307" xr:uid="{03968CCB-A043-4930-8AA3-294E694782D1}"/>
    <cellStyle name="Comma [0] 3 2 11 4 3 3" xfId="9592" xr:uid="{1F3E1926-F67B-4CBD-8B5C-F1786840170E}"/>
    <cellStyle name="Comma [0] 3 2 11 4 3 3 2" xfId="22259" xr:uid="{F30AA920-2C4F-45FD-8D12-AD086CF3FB0D}"/>
    <cellStyle name="Comma [0] 3 2 11 4 3 3 3" xfId="27633" xr:uid="{8F19DB21-4F4E-4BE5-A8C6-271870901A23}"/>
    <cellStyle name="Comma [0] 3 2 11 4 3 3 4" xfId="33051" xr:uid="{6415E4CB-AF96-44FA-957A-F7EAF6DB9A42}"/>
    <cellStyle name="Comma [0] 3 2 11 4 3 3 5" xfId="38436" xr:uid="{C1AD0118-F109-4EE3-B096-B926D8BDB23D}"/>
    <cellStyle name="Comma [0] 3 2 11 4 3 3 6" xfId="43805" xr:uid="{3661EF15-9713-4D31-AC9C-6B28599FA3CC}"/>
    <cellStyle name="Comma [0] 3 2 11 4 3 3 7" xfId="49177" xr:uid="{75032024-188C-49CF-9D6B-F84A8A88DFC8}"/>
    <cellStyle name="Comma [0] 3 2 11 4 3 3 8" xfId="54557" xr:uid="{92F0BF2C-DC7A-491A-9107-131BDDEF4D87}"/>
    <cellStyle name="Comma [0] 3 2 11 4 3 3 9" xfId="16892" xr:uid="{EAAD7F6C-E50C-4BDC-A388-006987F204EF}"/>
    <cellStyle name="Comma [0] 3 2 11 4 3 4" xfId="6621" xr:uid="{D50825EF-EF9A-4301-BBC3-0F29D03DC71A}"/>
    <cellStyle name="Comma [0] 3 2 11 4 4" xfId="217" xr:uid="{A7EFA50F-A2AC-4285-930D-B5AC3AD08E7E}"/>
    <cellStyle name="Comma [0] 3 2 11 4 4 2" xfId="7722" xr:uid="{94C3C2D3-2F16-4E3B-8026-ECFF4D1D48BC}"/>
    <cellStyle name="Comma [0] 3 2 11 4 4 2 10" xfId="52688" xr:uid="{8A92E269-C518-45FF-89FC-F84AF80986FA}"/>
    <cellStyle name="Comma [0] 3 2 11 4 4 2 11" xfId="13332" xr:uid="{2F474D1F-927A-4DFD-879C-FC3981EE4BFB}"/>
    <cellStyle name="Comma [0] 3 2 11 4 4 2 12" xfId="59273" xr:uid="{DECD4E91-EE27-45DB-ADB4-9985086806CA}"/>
    <cellStyle name="Comma [0] 3 2 11 4 4 2 2" xfId="11283" xr:uid="{F6B3B2D3-B3BE-44A7-BDF1-9C0E7EEF2984}"/>
    <cellStyle name="Comma [0] 3 2 11 4 4 2 2 2" xfId="23949" xr:uid="{48C788C1-D477-489E-9C23-609DF9C4BF99}"/>
    <cellStyle name="Comma [0] 3 2 11 4 4 2 2 3" xfId="29323" xr:uid="{6353E708-887B-4515-B848-41D7FD9C50FE}"/>
    <cellStyle name="Comma [0] 3 2 11 4 4 2 2 4" xfId="34741" xr:uid="{5505712B-BE7F-48A5-A5CD-145D3F07D7A2}"/>
    <cellStyle name="Comma [0] 3 2 11 4 4 2 2 5" xfId="40126" xr:uid="{E12670BF-D286-45E8-8264-0C6796852957}"/>
    <cellStyle name="Comma [0] 3 2 11 4 4 2 2 6" xfId="45495" xr:uid="{08B7BC24-4933-453B-A159-B71015B3EC90}"/>
    <cellStyle name="Comma [0] 3 2 11 4 4 2 2 7" xfId="50867" xr:uid="{0A4D50CF-58CE-4617-8B2F-FBD984DEC37A}"/>
    <cellStyle name="Comma [0] 3 2 11 4 4 2 2 8" xfId="56247" xr:uid="{963F73B7-2635-4CF8-AE66-14290353DDB1}"/>
    <cellStyle name="Comma [0] 3 2 11 4 4 2 2 9" xfId="18583" xr:uid="{65FFDC01-05E6-4908-994F-1BADC182C5FE}"/>
    <cellStyle name="Comma [0] 3 2 11 4 4 2 3" xfId="15023" xr:uid="{B2A5591B-DE7F-437E-A28E-91C31A3BCFEE}"/>
    <cellStyle name="Comma [0] 3 2 11 4 4 2 4" xfId="20390" xr:uid="{3A6089FD-FF5F-4CEC-B7CB-24403A4385D9}"/>
    <cellStyle name="Comma [0] 3 2 11 4 4 2 5" xfId="25764" xr:uid="{1FFAC757-C92C-45E4-9599-C7D90BD25B7A}"/>
    <cellStyle name="Comma [0] 3 2 11 4 4 2 6" xfId="31182" xr:uid="{18507B1C-63A1-4D9F-A9C1-530CF24533E0}"/>
    <cellStyle name="Comma [0] 3 2 11 4 4 2 7" xfId="36567" xr:uid="{BE47B2B2-BF62-4A06-BEC3-7D545D016375}"/>
    <cellStyle name="Comma [0] 3 2 11 4 4 2 8" xfId="41936" xr:uid="{7919A4E0-05A3-4DA7-BC36-0D3AE9FCDC87}"/>
    <cellStyle name="Comma [0] 3 2 11 4 4 2 9" xfId="47308" xr:uid="{3D78C14F-0666-49B0-8D12-F05BC38ED170}"/>
    <cellStyle name="Comma [0] 3 2 11 4 4 3" xfId="9593" xr:uid="{C40501EB-61D1-47D4-8E1D-1D807DE6A2A2}"/>
    <cellStyle name="Comma [0] 3 2 11 4 4 3 2" xfId="22260" xr:uid="{4754D988-2256-4592-858F-6245940E9D82}"/>
    <cellStyle name="Comma [0] 3 2 11 4 4 3 3" xfId="27634" xr:uid="{72F11C91-842B-44C2-BA9F-E27F7ED8E956}"/>
    <cellStyle name="Comma [0] 3 2 11 4 4 3 4" xfId="33052" xr:uid="{5274A186-2C87-439C-9AED-5B427117BFE6}"/>
    <cellStyle name="Comma [0] 3 2 11 4 4 3 5" xfId="38437" xr:uid="{CA76A6AA-11A3-4E9B-8E8A-218A8A18F5AA}"/>
    <cellStyle name="Comma [0] 3 2 11 4 4 3 6" xfId="43806" xr:uid="{96D38006-CBF8-4159-B049-6024FB04C1E4}"/>
    <cellStyle name="Comma [0] 3 2 11 4 4 3 7" xfId="49178" xr:uid="{EACE64D1-3FE4-4244-9877-6772A6BE5656}"/>
    <cellStyle name="Comma [0] 3 2 11 4 4 3 8" xfId="54558" xr:uid="{8D607C60-17EE-47B4-B180-1720D939BBB7}"/>
    <cellStyle name="Comma [0] 3 2 11 4 4 3 9" xfId="16893" xr:uid="{A2AB2B7E-D3AA-4DEB-9FA3-65A342E33342}"/>
    <cellStyle name="Comma [0] 3 2 11 4 4 4" xfId="6622" xr:uid="{4D39293C-8B65-4196-A7F5-C8F7B325657B}"/>
    <cellStyle name="Comma [0] 3 2 11 4 5" xfId="218" xr:uid="{B985E2BE-EC96-424D-AC45-92E4970696C5}"/>
    <cellStyle name="Comma [0] 3 2 11 4 5 2" xfId="7723" xr:uid="{3705B241-4741-4F94-A817-77A82B5BE2DB}"/>
    <cellStyle name="Comma [0] 3 2 11 4 5 2 10" xfId="52689" xr:uid="{68C804E3-8FFC-4AFE-8BF0-8DA90BA128EA}"/>
    <cellStyle name="Comma [0] 3 2 11 4 5 2 11" xfId="13333" xr:uid="{ED4C08AC-38FD-475E-B948-C8DC6EBA8CD9}"/>
    <cellStyle name="Comma [0] 3 2 11 4 5 2 12" xfId="59274" xr:uid="{FEADA889-5EF4-4BA3-9AEC-DB57EE09DCD4}"/>
    <cellStyle name="Comma [0] 3 2 11 4 5 2 2" xfId="11284" xr:uid="{A92BC863-06E4-408E-9C3E-52DAB04BE862}"/>
    <cellStyle name="Comma [0] 3 2 11 4 5 2 2 2" xfId="23950" xr:uid="{881C6CB9-3D08-418B-93BB-AA4F40215267}"/>
    <cellStyle name="Comma [0] 3 2 11 4 5 2 2 3" xfId="29324" xr:uid="{B91B4009-2C35-4981-8D0B-32174A0447CA}"/>
    <cellStyle name="Comma [0] 3 2 11 4 5 2 2 4" xfId="34742" xr:uid="{E0BA3E93-5B18-4836-B795-340F0D9DEF6A}"/>
    <cellStyle name="Comma [0] 3 2 11 4 5 2 2 5" xfId="40127" xr:uid="{B67540EE-46A7-40E6-810A-804DB2DF04D2}"/>
    <cellStyle name="Comma [0] 3 2 11 4 5 2 2 6" xfId="45496" xr:uid="{CA53D615-81A0-4C7B-A2BE-D6855F6CAE14}"/>
    <cellStyle name="Comma [0] 3 2 11 4 5 2 2 7" xfId="50868" xr:uid="{279BA1D0-7B17-4A91-90B8-23F2E3041013}"/>
    <cellStyle name="Comma [0] 3 2 11 4 5 2 2 8" xfId="56248" xr:uid="{33FCC17C-67AD-42CD-8CDD-A992951A89DD}"/>
    <cellStyle name="Comma [0] 3 2 11 4 5 2 2 9" xfId="18584" xr:uid="{2352999F-3B3B-427C-AC3B-5EAA9051BFF3}"/>
    <cellStyle name="Comma [0] 3 2 11 4 5 2 3" xfId="15024" xr:uid="{815CFC12-F0F4-496E-8BF5-37AC49504CC2}"/>
    <cellStyle name="Comma [0] 3 2 11 4 5 2 4" xfId="20391" xr:uid="{709BE47A-2E88-4F57-8508-D6EB934099DD}"/>
    <cellStyle name="Comma [0] 3 2 11 4 5 2 5" xfId="25765" xr:uid="{AE34CCBC-2E6C-41D3-8304-488BE080DBFC}"/>
    <cellStyle name="Comma [0] 3 2 11 4 5 2 6" xfId="31183" xr:uid="{1002C413-3AC3-48A0-B374-FFF5FAFCA25B}"/>
    <cellStyle name="Comma [0] 3 2 11 4 5 2 7" xfId="36568" xr:uid="{9CA109EF-9360-4464-8B14-FEBD2E879A17}"/>
    <cellStyle name="Comma [0] 3 2 11 4 5 2 8" xfId="41937" xr:uid="{F5AC8B6D-6ED7-4D4A-9CBE-373ACF8ECFB6}"/>
    <cellStyle name="Comma [0] 3 2 11 4 5 2 9" xfId="47309" xr:uid="{1CFFAEC9-1AAF-41ED-9A67-273A3134DFEE}"/>
    <cellStyle name="Comma [0] 3 2 11 4 5 3" xfId="9594" xr:uid="{5EBB2DBA-E8F9-444D-B5B6-C738227E2544}"/>
    <cellStyle name="Comma [0] 3 2 11 4 5 3 2" xfId="22261" xr:uid="{AAC9041F-E948-4A45-A338-4ABD19484309}"/>
    <cellStyle name="Comma [0] 3 2 11 4 5 3 3" xfId="27635" xr:uid="{4EEFC3B3-6954-4770-84FC-9362E8DA830D}"/>
    <cellStyle name="Comma [0] 3 2 11 4 5 3 4" xfId="33053" xr:uid="{FA0538D9-2E8B-4367-B754-5EA9084DCBA2}"/>
    <cellStyle name="Comma [0] 3 2 11 4 5 3 5" xfId="38438" xr:uid="{93BD3FA6-717A-47D0-8061-347851BB1F80}"/>
    <cellStyle name="Comma [0] 3 2 11 4 5 3 6" xfId="43807" xr:uid="{7E3F7104-5EAC-4996-B67F-02A2211678E3}"/>
    <cellStyle name="Comma [0] 3 2 11 4 5 3 7" xfId="49179" xr:uid="{8E2E4B0D-DF66-4D6E-A47B-2334D4AE2E5D}"/>
    <cellStyle name="Comma [0] 3 2 11 4 5 3 8" xfId="54559" xr:uid="{10B9AD1A-BC45-4DC0-91C4-C7CCA004F05D}"/>
    <cellStyle name="Comma [0] 3 2 11 4 5 3 9" xfId="16894" xr:uid="{23B88EC1-03A4-4A83-908C-FE19D608995A}"/>
    <cellStyle name="Comma [0] 3 2 11 4 5 4" xfId="6623" xr:uid="{6AABECBD-3B3E-4E7E-911F-CD59C6F8BFE1}"/>
    <cellStyle name="Comma [0] 3 2 11 4 6" xfId="219" xr:uid="{A60511AB-76C6-4A08-9D9B-945C65495D12}"/>
    <cellStyle name="Comma [0] 3 2 11 4 6 2" xfId="7724" xr:uid="{323B973E-C5D5-4A3D-8384-25E6530EBF57}"/>
    <cellStyle name="Comma [0] 3 2 11 4 6 2 10" xfId="52690" xr:uid="{34ABA1EA-7E1D-423A-9487-FCE56A1E2399}"/>
    <cellStyle name="Comma [0] 3 2 11 4 6 2 11" xfId="13334" xr:uid="{7A949DAC-6950-44C0-9A26-B3D31EBBB1CE}"/>
    <cellStyle name="Comma [0] 3 2 11 4 6 2 12" xfId="59275" xr:uid="{955DB324-5FC0-4458-9629-C7D50BE5E63D}"/>
    <cellStyle name="Comma [0] 3 2 11 4 6 2 2" xfId="11285" xr:uid="{A22359CA-A627-4F44-A803-93B514BC3CBC}"/>
    <cellStyle name="Comma [0] 3 2 11 4 6 2 2 2" xfId="23951" xr:uid="{7CD40F30-44D1-429C-8CE8-9AC4D86DB4B6}"/>
    <cellStyle name="Comma [0] 3 2 11 4 6 2 2 3" xfId="29325" xr:uid="{9F0D9AF7-D1C8-44F9-BB16-C565FF030EE7}"/>
    <cellStyle name="Comma [0] 3 2 11 4 6 2 2 4" xfId="34743" xr:uid="{F6BBFF88-62CD-4F5D-9E7B-1AA5A0E3643A}"/>
    <cellStyle name="Comma [0] 3 2 11 4 6 2 2 5" xfId="40128" xr:uid="{012E6DC6-C5A3-4CE0-92B4-84A44AFCF916}"/>
    <cellStyle name="Comma [0] 3 2 11 4 6 2 2 6" xfId="45497" xr:uid="{7E4926D8-866D-4C03-B29E-B8C05E2F36D9}"/>
    <cellStyle name="Comma [0] 3 2 11 4 6 2 2 7" xfId="50869" xr:uid="{C4E946C7-8465-482E-860C-9A02A6D4FDAA}"/>
    <cellStyle name="Comma [0] 3 2 11 4 6 2 2 8" xfId="56249" xr:uid="{6FCC70CE-CAEF-446B-B942-32D9446EE4B8}"/>
    <cellStyle name="Comma [0] 3 2 11 4 6 2 2 9" xfId="18585" xr:uid="{B0AEC49E-158A-4FD6-A63C-2B1BB829452A}"/>
    <cellStyle name="Comma [0] 3 2 11 4 6 2 3" xfId="15025" xr:uid="{E4FC980D-E276-4466-8E18-6CF8CFEAFD7F}"/>
    <cellStyle name="Comma [0] 3 2 11 4 6 2 4" xfId="20392" xr:uid="{EBA4FAB9-3EB1-47B8-ACCE-2B15B50DFC31}"/>
    <cellStyle name="Comma [0] 3 2 11 4 6 2 5" xfId="25766" xr:uid="{58FE4F40-5784-406B-BB3E-F24AD431332F}"/>
    <cellStyle name="Comma [0] 3 2 11 4 6 2 6" xfId="31184" xr:uid="{FD8CB0B6-13D3-4CC7-B7A2-BABB79D9FD16}"/>
    <cellStyle name="Comma [0] 3 2 11 4 6 2 7" xfId="36569" xr:uid="{AD094DBF-2649-44B9-8AFC-07CA3E7E48D7}"/>
    <cellStyle name="Comma [0] 3 2 11 4 6 2 8" xfId="41938" xr:uid="{24FB3E4D-7683-4DD7-BD50-04E2D1153758}"/>
    <cellStyle name="Comma [0] 3 2 11 4 6 2 9" xfId="47310" xr:uid="{74A01E34-400B-47AA-A2CF-0FD68A519996}"/>
    <cellStyle name="Comma [0] 3 2 11 4 6 3" xfId="9595" xr:uid="{BDC43541-60F1-447D-BF99-7B0DF24E78D0}"/>
    <cellStyle name="Comma [0] 3 2 11 4 6 3 2" xfId="22262" xr:uid="{D5D29160-A009-4501-A783-A14BF2AD6B1D}"/>
    <cellStyle name="Comma [0] 3 2 11 4 6 3 3" xfId="27636" xr:uid="{2FFABB1F-72E3-4F42-9F94-4DF3F2BD2090}"/>
    <cellStyle name="Comma [0] 3 2 11 4 6 3 4" xfId="33054" xr:uid="{EF3321AA-0C84-4A48-AC14-F04C0D03A090}"/>
    <cellStyle name="Comma [0] 3 2 11 4 6 3 5" xfId="38439" xr:uid="{FE396604-6521-4F75-A7E4-17910B069BB2}"/>
    <cellStyle name="Comma [0] 3 2 11 4 6 3 6" xfId="43808" xr:uid="{579CD741-6F37-454D-B35A-86C45F736489}"/>
    <cellStyle name="Comma [0] 3 2 11 4 6 3 7" xfId="49180" xr:uid="{90E63064-9DAA-4A55-97D9-2064A55EB0B0}"/>
    <cellStyle name="Comma [0] 3 2 11 4 6 3 8" xfId="54560" xr:uid="{FF68FE9B-F6F2-4799-AD71-F361C26D99F3}"/>
    <cellStyle name="Comma [0] 3 2 11 4 6 3 9" xfId="16895" xr:uid="{D8A13076-B56C-490B-B7D3-AC84301C461B}"/>
    <cellStyle name="Comma [0] 3 2 11 4 6 4" xfId="6624" xr:uid="{66037666-FD20-4E95-ADE1-9067D85CECBA}"/>
    <cellStyle name="Comma [0] 3 2 11 4 7" xfId="220" xr:uid="{1DE69BBA-25E5-4773-BF61-9C663AE68678}"/>
    <cellStyle name="Comma [0] 3 2 11 4 7 2" xfId="7725" xr:uid="{D5EC4FDC-6D9B-4AAA-AF0B-BE543C0018DD}"/>
    <cellStyle name="Comma [0] 3 2 11 4 7 2 10" xfId="52691" xr:uid="{A9BA5016-6897-4699-9F74-F1ABDB80CDC1}"/>
    <cellStyle name="Comma [0] 3 2 11 4 7 2 11" xfId="13335" xr:uid="{EA47ADC3-4ED4-4FC6-931C-C4537E562F51}"/>
    <cellStyle name="Comma [0] 3 2 11 4 7 2 12" xfId="59276" xr:uid="{D824AB04-2DDF-42AB-A966-05AA5B227E0A}"/>
    <cellStyle name="Comma [0] 3 2 11 4 7 2 2" xfId="11286" xr:uid="{F2A7C70A-DCD9-410F-B114-DDF0C49C0E27}"/>
    <cellStyle name="Comma [0] 3 2 11 4 7 2 2 2" xfId="23952" xr:uid="{D914E7AA-2487-4397-B734-A14366C594E9}"/>
    <cellStyle name="Comma [0] 3 2 11 4 7 2 2 3" xfId="29326" xr:uid="{9B6CEB1F-F757-4FF6-9231-1C47F841BD2B}"/>
    <cellStyle name="Comma [0] 3 2 11 4 7 2 2 4" xfId="34744" xr:uid="{D5ABB6AB-09F3-4F83-A92A-EEAB70BFF645}"/>
    <cellStyle name="Comma [0] 3 2 11 4 7 2 2 5" xfId="40129" xr:uid="{D0D2F473-F0D0-4FC9-8B1A-33BFAFD63207}"/>
    <cellStyle name="Comma [0] 3 2 11 4 7 2 2 6" xfId="45498" xr:uid="{164E4C4A-556D-46CD-87B2-B9FFAEC531EB}"/>
    <cellStyle name="Comma [0] 3 2 11 4 7 2 2 7" xfId="50870" xr:uid="{E0125361-CEB6-4762-92B0-B6663708761F}"/>
    <cellStyle name="Comma [0] 3 2 11 4 7 2 2 8" xfId="56250" xr:uid="{773DEAE9-8F63-44E3-BBB8-7C65B8AC7D84}"/>
    <cellStyle name="Comma [0] 3 2 11 4 7 2 2 9" xfId="18586" xr:uid="{8CCFBA4C-F0F2-43A6-8272-769BCDC6650D}"/>
    <cellStyle name="Comma [0] 3 2 11 4 7 2 3" xfId="15026" xr:uid="{882248D0-E05F-45FB-95A1-E8163B16B1EC}"/>
    <cellStyle name="Comma [0] 3 2 11 4 7 2 4" xfId="20393" xr:uid="{F64AEFD8-2E94-4907-97A8-9CDC81B7B630}"/>
    <cellStyle name="Comma [0] 3 2 11 4 7 2 5" xfId="25767" xr:uid="{F0A91B16-78BF-49D8-B041-609BD10F390A}"/>
    <cellStyle name="Comma [0] 3 2 11 4 7 2 6" xfId="31185" xr:uid="{B9CA4168-0031-4963-B5CC-1D598492CEC3}"/>
    <cellStyle name="Comma [0] 3 2 11 4 7 2 7" xfId="36570" xr:uid="{9076BAC3-703C-4C33-9B2C-D416B32AD64F}"/>
    <cellStyle name="Comma [0] 3 2 11 4 7 2 8" xfId="41939" xr:uid="{5995A6F4-C921-4E6C-A18C-D04B2E3FB883}"/>
    <cellStyle name="Comma [0] 3 2 11 4 7 2 9" xfId="47311" xr:uid="{90BE6477-7725-4755-B48A-1A88DE24B699}"/>
    <cellStyle name="Comma [0] 3 2 11 4 7 3" xfId="9596" xr:uid="{63C4A682-97E4-4DC0-AED1-AA4B2432CAA0}"/>
    <cellStyle name="Comma [0] 3 2 11 4 7 3 2" xfId="22263" xr:uid="{BA095AC5-CD2B-4F18-9FDB-1989CBC56F62}"/>
    <cellStyle name="Comma [0] 3 2 11 4 7 3 3" xfId="27637" xr:uid="{DD8DDE17-A01A-49EB-9BD7-70FF0740D1F4}"/>
    <cellStyle name="Comma [0] 3 2 11 4 7 3 4" xfId="33055" xr:uid="{E8C5482F-4A15-46D3-91F5-38C14CAB136A}"/>
    <cellStyle name="Comma [0] 3 2 11 4 7 3 5" xfId="38440" xr:uid="{03A9F41C-64A1-40BE-BFD5-73CE9CBC3DF4}"/>
    <cellStyle name="Comma [0] 3 2 11 4 7 3 6" xfId="43809" xr:uid="{B636701A-2BC0-4EA6-9C58-656AAFB074F1}"/>
    <cellStyle name="Comma [0] 3 2 11 4 7 3 7" xfId="49181" xr:uid="{B042E416-FE14-4657-86DD-A2DF52C8212E}"/>
    <cellStyle name="Comma [0] 3 2 11 4 7 3 8" xfId="54561" xr:uid="{9BC656E0-5138-42A0-88C1-FB2FFBF58526}"/>
    <cellStyle name="Comma [0] 3 2 11 4 7 3 9" xfId="16896" xr:uid="{6CBBC5FC-F601-4C3C-A26C-0B6DCC2BAC58}"/>
    <cellStyle name="Comma [0] 3 2 11 4 7 4" xfId="6625" xr:uid="{2E2699BB-1928-431C-ADBC-A3EAF8E7865C}"/>
    <cellStyle name="Comma [0] 3 2 11 4 8" xfId="221" xr:uid="{0AF2BEAA-758C-4BE1-8644-BE294149C69E}"/>
    <cellStyle name="Comma [0] 3 2 11 4 8 2" xfId="7726" xr:uid="{95BE689B-1D00-4E57-9DE6-2AF9BF75F640}"/>
    <cellStyle name="Comma [0] 3 2 11 4 8 2 10" xfId="52692" xr:uid="{3CB8A1AB-8893-43AA-88BD-B49F655C3634}"/>
    <cellStyle name="Comma [0] 3 2 11 4 8 2 11" xfId="13336" xr:uid="{70BD8E90-CB69-4F1A-AAD4-DBA61787A7A4}"/>
    <cellStyle name="Comma [0] 3 2 11 4 8 2 12" xfId="59277" xr:uid="{E1758438-DBDA-49F8-ACB0-26DC156020E0}"/>
    <cellStyle name="Comma [0] 3 2 11 4 8 2 2" xfId="11287" xr:uid="{E95BEDAA-5B5E-4FE5-90E7-016238096282}"/>
    <cellStyle name="Comma [0] 3 2 11 4 8 2 2 2" xfId="23953" xr:uid="{F742D3B1-3519-414F-85F3-4E64FDD027E2}"/>
    <cellStyle name="Comma [0] 3 2 11 4 8 2 2 3" xfId="29327" xr:uid="{47090AA2-4B5F-4478-9967-3BBD4A4FE0D9}"/>
    <cellStyle name="Comma [0] 3 2 11 4 8 2 2 4" xfId="34745" xr:uid="{49F5D6B0-00C7-41E0-8085-3AAAEE3F9CCF}"/>
    <cellStyle name="Comma [0] 3 2 11 4 8 2 2 5" xfId="40130" xr:uid="{8F53AB85-59F7-41C6-965F-4DDAC69BA474}"/>
    <cellStyle name="Comma [0] 3 2 11 4 8 2 2 6" xfId="45499" xr:uid="{CB7480AA-1119-497A-83C6-337F80645632}"/>
    <cellStyle name="Comma [0] 3 2 11 4 8 2 2 7" xfId="50871" xr:uid="{0314D6E1-FDAF-42B1-9F61-DC75029B70E8}"/>
    <cellStyle name="Comma [0] 3 2 11 4 8 2 2 8" xfId="56251" xr:uid="{7D5F9EB2-A15C-406F-9C5E-6DD2AB3F99A7}"/>
    <cellStyle name="Comma [0] 3 2 11 4 8 2 2 9" xfId="18587" xr:uid="{696036A5-81E2-4674-9BCD-54143B6FC71D}"/>
    <cellStyle name="Comma [0] 3 2 11 4 8 2 3" xfId="15027" xr:uid="{5343FFE4-8D46-4E8A-AEE4-1E4F0BD5A6B1}"/>
    <cellStyle name="Comma [0] 3 2 11 4 8 2 4" xfId="20394" xr:uid="{DC683B5D-F17C-43CA-8380-42507CFDECE7}"/>
    <cellStyle name="Comma [0] 3 2 11 4 8 2 5" xfId="25768" xr:uid="{C93903F5-D425-47A4-8595-3100CF8D8EEE}"/>
    <cellStyle name="Comma [0] 3 2 11 4 8 2 6" xfId="31186" xr:uid="{4239FAA7-6293-4D97-9191-4AF32BAF488B}"/>
    <cellStyle name="Comma [0] 3 2 11 4 8 2 7" xfId="36571" xr:uid="{1380319A-91E6-4D27-9E7B-C769F79E5D11}"/>
    <cellStyle name="Comma [0] 3 2 11 4 8 2 8" xfId="41940" xr:uid="{1E20BAA6-B520-48DD-96C9-4B7751EA1739}"/>
    <cellStyle name="Comma [0] 3 2 11 4 8 2 9" xfId="47312" xr:uid="{9F1B411D-9077-4D5F-B291-0F8D85E46A83}"/>
    <cellStyle name="Comma [0] 3 2 11 4 8 3" xfId="9597" xr:uid="{0FBC777C-D154-4D45-A87D-B871386E8D9D}"/>
    <cellStyle name="Comma [0] 3 2 11 4 8 3 2" xfId="22264" xr:uid="{5C88D5C6-CDC4-419C-B543-BC7769E1C398}"/>
    <cellStyle name="Comma [0] 3 2 11 4 8 3 3" xfId="27638" xr:uid="{829866C3-18B8-4328-AF00-2181323AFA01}"/>
    <cellStyle name="Comma [0] 3 2 11 4 8 3 4" xfId="33056" xr:uid="{BAFD18D8-C3F4-4679-AEE0-5BA6C4933181}"/>
    <cellStyle name="Comma [0] 3 2 11 4 8 3 5" xfId="38441" xr:uid="{4F9D5B3E-A3F1-443D-AB65-5FBA32938706}"/>
    <cellStyle name="Comma [0] 3 2 11 4 8 3 6" xfId="43810" xr:uid="{37F2C3E7-67E2-41BE-88BF-108EC32FB133}"/>
    <cellStyle name="Comma [0] 3 2 11 4 8 3 7" xfId="49182" xr:uid="{6CAB032A-2CD4-4B3F-B40E-169D5860726C}"/>
    <cellStyle name="Comma [0] 3 2 11 4 8 3 8" xfId="54562" xr:uid="{5755DC17-3A5D-4531-BFFA-A95C8D448705}"/>
    <cellStyle name="Comma [0] 3 2 11 4 8 3 9" xfId="16897" xr:uid="{D244D48E-467F-4DD2-9929-35898F97BC81}"/>
    <cellStyle name="Comma [0] 3 2 11 4 8 4" xfId="6626" xr:uid="{1B05A50C-1A00-401E-A5E3-BA4A841934F8}"/>
    <cellStyle name="Comma [0] 3 2 11 4 9" xfId="222" xr:uid="{37D0A4A7-599A-411D-A512-CA2F956E33A6}"/>
    <cellStyle name="Comma [0] 3 2 11 4 9 2" xfId="7727" xr:uid="{4E74823F-602B-4A3F-9319-4A42883AFFCB}"/>
    <cellStyle name="Comma [0] 3 2 11 4 9 2 10" xfId="52693" xr:uid="{27DFFC5C-3B0C-4FB6-B589-0374BD2CDC01}"/>
    <cellStyle name="Comma [0] 3 2 11 4 9 2 11" xfId="13337" xr:uid="{51D51411-2EA5-4802-AB7D-B63D6DA65DE2}"/>
    <cellStyle name="Comma [0] 3 2 11 4 9 2 12" xfId="59278" xr:uid="{59513DC7-15A4-4C2E-B173-986D19288F5A}"/>
    <cellStyle name="Comma [0] 3 2 11 4 9 2 2" xfId="11288" xr:uid="{996CC010-D503-420F-82B8-916F5654CC51}"/>
    <cellStyle name="Comma [0] 3 2 11 4 9 2 2 2" xfId="23954" xr:uid="{44EC745C-8DB4-4DEE-8D15-1CF447172A96}"/>
    <cellStyle name="Comma [0] 3 2 11 4 9 2 2 3" xfId="29328" xr:uid="{F4038A43-5D1F-4728-B117-DC02FE36DEFA}"/>
    <cellStyle name="Comma [0] 3 2 11 4 9 2 2 4" xfId="34746" xr:uid="{C0946750-06F1-4750-9D1D-913F707FCE97}"/>
    <cellStyle name="Comma [0] 3 2 11 4 9 2 2 5" xfId="40131" xr:uid="{D2669165-0747-4F8F-86ED-63BB3B4BECBB}"/>
    <cellStyle name="Comma [0] 3 2 11 4 9 2 2 6" xfId="45500" xr:uid="{B316733F-7AC5-4A0D-B909-0FBBA162D3B7}"/>
    <cellStyle name="Comma [0] 3 2 11 4 9 2 2 7" xfId="50872" xr:uid="{82F9A19D-9B8D-4DC9-8CE3-BAC6DDCAF427}"/>
    <cellStyle name="Comma [0] 3 2 11 4 9 2 2 8" xfId="56252" xr:uid="{976F356C-5683-4575-AB7E-50FC39E06FA0}"/>
    <cellStyle name="Comma [0] 3 2 11 4 9 2 2 9" xfId="18588" xr:uid="{62C4547D-2C9D-41F3-92FE-E4370904114E}"/>
    <cellStyle name="Comma [0] 3 2 11 4 9 2 3" xfId="15028" xr:uid="{E1F5BA9F-CE33-4B04-8917-6F0FA4AEE793}"/>
    <cellStyle name="Comma [0] 3 2 11 4 9 2 4" xfId="20395" xr:uid="{9F39EFD6-41CD-4AB4-A630-AA4847D97B25}"/>
    <cellStyle name="Comma [0] 3 2 11 4 9 2 5" xfId="25769" xr:uid="{C2272B35-5691-4689-97FF-5FD454AA487F}"/>
    <cellStyle name="Comma [0] 3 2 11 4 9 2 6" xfId="31187" xr:uid="{C9AA6CAE-D123-4DFC-8CC3-E60373EB904C}"/>
    <cellStyle name="Comma [0] 3 2 11 4 9 2 7" xfId="36572" xr:uid="{524DDFD7-730C-43C3-9DFE-AF1C15007F46}"/>
    <cellStyle name="Comma [0] 3 2 11 4 9 2 8" xfId="41941" xr:uid="{1D681394-D762-4DAB-9C95-21D043531477}"/>
    <cellStyle name="Comma [0] 3 2 11 4 9 2 9" xfId="47313" xr:uid="{3C36C584-158E-4946-8EE2-087A5A65B76F}"/>
    <cellStyle name="Comma [0] 3 2 11 4 9 3" xfId="9598" xr:uid="{2D51FD82-A7F6-42C3-80B7-D3E0602BE9AE}"/>
    <cellStyle name="Comma [0] 3 2 11 4 9 3 2" xfId="22265" xr:uid="{CFB80852-D252-4BF7-A197-3AA368AC4435}"/>
    <cellStyle name="Comma [0] 3 2 11 4 9 3 3" xfId="27639" xr:uid="{48C1A1F4-3D7D-4CE4-BC95-116C9DD3A86E}"/>
    <cellStyle name="Comma [0] 3 2 11 4 9 3 4" xfId="33057" xr:uid="{84FEEDC7-004A-4B8A-8D9E-1CF46AD2F51E}"/>
    <cellStyle name="Comma [0] 3 2 11 4 9 3 5" xfId="38442" xr:uid="{4EEF6D6C-39A3-4657-A952-95C17E5E88D2}"/>
    <cellStyle name="Comma [0] 3 2 11 4 9 3 6" xfId="43811" xr:uid="{384B6B6C-5DF0-4F6D-8662-2970D8581113}"/>
    <cellStyle name="Comma [0] 3 2 11 4 9 3 7" xfId="49183" xr:uid="{47D68792-4341-43CD-980B-699330168999}"/>
    <cellStyle name="Comma [0] 3 2 11 4 9 3 8" xfId="54563" xr:uid="{4984892E-1BC3-42AA-A88B-97DFB649E9D7}"/>
    <cellStyle name="Comma [0] 3 2 11 4 9 3 9" xfId="16898" xr:uid="{F3E9D125-F7F1-4A6F-A522-7DAD84DD06B9}"/>
    <cellStyle name="Comma [0] 3 2 11 4 9 4" xfId="6627" xr:uid="{540AE096-088C-490A-BC0F-6B919416A1A9}"/>
    <cellStyle name="Comma [0] 3 2 11 5" xfId="223" xr:uid="{883BC646-89F5-4F56-8C90-E618CE88C3F6}"/>
    <cellStyle name="Comma [0] 3 2 11 5 2" xfId="5503" xr:uid="{9DF0A951-3740-42C8-94DB-35F3D0DAFB1B}"/>
    <cellStyle name="Comma [0] 3 2 11 5 2 10" xfId="52694" xr:uid="{6B54B8C4-2259-4C6D-996E-9481523F66E3}"/>
    <cellStyle name="Comma [0] 3 2 11 5 2 11" xfId="13338" xr:uid="{70D74A9B-7F85-4B34-88D8-42DFCDD62BAF}"/>
    <cellStyle name="Comma [0] 3 2 11 5 2 12" xfId="58181" xr:uid="{B8CF3603-C819-4123-8016-525FCE6E2A25}"/>
    <cellStyle name="Comma [0] 3 2 11 5 2 13" xfId="7728" xr:uid="{7ECF5680-C74E-4959-97D0-354BAAF968BA}"/>
    <cellStyle name="Comma [0] 3 2 11 5 2 2" xfId="11289" xr:uid="{B80A005F-9AFE-47EF-A47D-F481506A3EFC}"/>
    <cellStyle name="Comma [0] 3 2 11 5 2 2 2" xfId="23955" xr:uid="{8437F41D-98AB-4A88-8B9D-5346E9F1E75C}"/>
    <cellStyle name="Comma [0] 3 2 11 5 2 2 3" xfId="29329" xr:uid="{80F06572-5C2D-4958-A25C-2AEA41D9EF51}"/>
    <cellStyle name="Comma [0] 3 2 11 5 2 2 4" xfId="34747" xr:uid="{484FC630-71B1-4DEE-88BE-BFFA171ECE52}"/>
    <cellStyle name="Comma [0] 3 2 11 5 2 2 5" xfId="40132" xr:uid="{8481A46B-A8C1-42C6-82E1-F1C603BB082C}"/>
    <cellStyle name="Comma [0] 3 2 11 5 2 2 6" xfId="45501" xr:uid="{01D81D8B-919C-4B85-B988-E14517531A88}"/>
    <cellStyle name="Comma [0] 3 2 11 5 2 2 7" xfId="50873" xr:uid="{5FEE19F4-7138-4D4A-97A6-DAFFF458218A}"/>
    <cellStyle name="Comma [0] 3 2 11 5 2 2 8" xfId="56253" xr:uid="{76601F33-38BE-4E08-9BA7-337FFA6ECB89}"/>
    <cellStyle name="Comma [0] 3 2 11 5 2 2 9" xfId="18589" xr:uid="{86364D52-3BFE-4326-9F4F-3CBA86FD813D}"/>
    <cellStyle name="Comma [0] 3 2 11 5 2 3" xfId="15029" xr:uid="{F2941618-CE12-42F2-ADDE-70D420593522}"/>
    <cellStyle name="Comma [0] 3 2 11 5 2 4" xfId="20396" xr:uid="{12BAF8B9-58F7-42D7-B8AF-3F22F64C0206}"/>
    <cellStyle name="Comma [0] 3 2 11 5 2 5" xfId="25770" xr:uid="{41873C22-F1F3-40C7-B644-E6457012530C}"/>
    <cellStyle name="Comma [0] 3 2 11 5 2 6" xfId="31188" xr:uid="{1EB1E2E1-EC70-495B-8CF9-FAE9EC5A2950}"/>
    <cellStyle name="Comma [0] 3 2 11 5 2 7" xfId="36573" xr:uid="{9F67A551-3BCF-4EBC-B7F6-1D1A1CDDBCB0}"/>
    <cellStyle name="Comma [0] 3 2 11 5 2 8" xfId="41942" xr:uid="{5A5B7024-EF1E-419C-B075-27090BDA54BE}"/>
    <cellStyle name="Comma [0] 3 2 11 5 2 9" xfId="47314" xr:uid="{B4D82251-CF1D-41A5-BC9D-B098C810B244}"/>
    <cellStyle name="Comma [0] 3 2 11 5 3" xfId="9599" xr:uid="{A908371F-CB0F-429C-B49E-410691523F5A}"/>
    <cellStyle name="Comma [0] 3 2 11 5 3 2" xfId="22266" xr:uid="{A9340650-100D-4D8B-A3CF-CA5DD0CEDDE9}"/>
    <cellStyle name="Comma [0] 3 2 11 5 3 3" xfId="27640" xr:uid="{993B801E-A108-451D-8189-18575B0BA0F1}"/>
    <cellStyle name="Comma [0] 3 2 11 5 3 4" xfId="33058" xr:uid="{35A148DD-B8D9-42F2-9E26-3E46376232DC}"/>
    <cellStyle name="Comma [0] 3 2 11 5 3 5" xfId="38443" xr:uid="{0CC444DB-EF9D-406D-855F-869E14EABF73}"/>
    <cellStyle name="Comma [0] 3 2 11 5 3 6" xfId="43812" xr:uid="{936B69CB-1274-47C2-88D5-2FFA740870B8}"/>
    <cellStyle name="Comma [0] 3 2 11 5 3 7" xfId="49184" xr:uid="{72CCB7DF-C1CE-4571-A3CB-046BEAF29092}"/>
    <cellStyle name="Comma [0] 3 2 11 5 3 8" xfId="54564" xr:uid="{25C9A827-2099-42AD-B1B6-6AB46EEE510D}"/>
    <cellStyle name="Comma [0] 3 2 11 5 3 9" xfId="16899" xr:uid="{7EACF782-27C4-4603-8B3B-1788BC8625F3}"/>
    <cellStyle name="Comma [0] 3 2 11 6" xfId="224" xr:uid="{06832D43-4557-428E-A8D8-730CE24920C8}"/>
    <cellStyle name="Comma [0] 3 2 11 6 2" xfId="3764" xr:uid="{A61D000A-3035-4526-A633-071104C147D2}"/>
    <cellStyle name="Comma [0] 3 2 11 6 2 10" xfId="52695" xr:uid="{43EDC5C9-E127-43C4-995C-2251C8DED262}"/>
    <cellStyle name="Comma [0] 3 2 11 6 2 11" xfId="7729" xr:uid="{235D65B4-324E-42AA-8CB8-A6B2B9676E23}"/>
    <cellStyle name="Comma [0] 3 2 11 6 2 2" xfId="5505" xr:uid="{80059A7E-25CB-4936-B952-BE589322BAEB}"/>
    <cellStyle name="Comma [0] 3 2 11 6 2 2 10" xfId="58183" xr:uid="{129E966C-35E4-4195-9F75-5A53E9A5C50F}"/>
    <cellStyle name="Comma [0] 3 2 11 6 2 2 11" xfId="11290" xr:uid="{B7A9895B-7682-4AC0-B5C7-63ED3DBFC545}"/>
    <cellStyle name="Comma [0] 3 2 11 6 2 2 2" xfId="23956" xr:uid="{249EE9B3-8D45-4FEF-9F42-59B2892823CE}"/>
    <cellStyle name="Comma [0] 3 2 11 6 2 2 3" xfId="29330" xr:uid="{C2D3B1E6-80EC-431B-910D-3BD5CA5A76F2}"/>
    <cellStyle name="Comma [0] 3 2 11 6 2 2 4" xfId="34748" xr:uid="{CA729D17-94CB-4948-A2B9-938F2852F14A}"/>
    <cellStyle name="Comma [0] 3 2 11 6 2 2 5" xfId="40133" xr:uid="{58DBC3BA-DB84-45CC-A202-3016CA134E82}"/>
    <cellStyle name="Comma [0] 3 2 11 6 2 2 6" xfId="45502" xr:uid="{7F601578-9B61-4078-BE04-558DAB9E0F20}"/>
    <cellStyle name="Comma [0] 3 2 11 6 2 2 7" xfId="50874" xr:uid="{48290EE8-0482-436D-AEF5-770BCE080083}"/>
    <cellStyle name="Comma [0] 3 2 11 6 2 2 8" xfId="56254" xr:uid="{28A2C8C6-5F58-42DB-A7CE-BB09AD915DE3}"/>
    <cellStyle name="Comma [0] 3 2 11 6 2 2 9" xfId="18590" xr:uid="{B404E48B-403B-459F-AC04-F64197231946}"/>
    <cellStyle name="Comma [0] 3 2 11 6 2 3" xfId="15030" xr:uid="{D5093468-7BA0-43AA-955E-74CA96B28D6A}"/>
    <cellStyle name="Comma [0] 3 2 11 6 2 4" xfId="20397" xr:uid="{616C84A7-26F5-463A-BC64-2DEBC2E42D12}"/>
    <cellStyle name="Comma [0] 3 2 11 6 2 5" xfId="25771" xr:uid="{9D82E3EB-62D9-4517-89B3-C2F98015F620}"/>
    <cellStyle name="Comma [0] 3 2 11 6 2 6" xfId="31189" xr:uid="{6339AC38-6D02-4FB1-9D9C-E20A3E28AB1B}"/>
    <cellStyle name="Comma [0] 3 2 11 6 2 7" xfId="36574" xr:uid="{57724420-80C8-4453-959A-5FB0EDE7EB73}"/>
    <cellStyle name="Comma [0] 3 2 11 6 2 8" xfId="41943" xr:uid="{D72CC736-60B4-459D-A1CC-8277F6892646}"/>
    <cellStyle name="Comma [0] 3 2 11 6 2 9" xfId="47315" xr:uid="{5FAE633C-F8DB-4AAC-8FC5-E1AAD7E17B5C}"/>
    <cellStyle name="Comma [0] 3 2 11 6 3" xfId="5504" xr:uid="{815A9D8A-F3D7-4E25-88C4-8B415A47B095}"/>
    <cellStyle name="Comma [0] 3 2 11 6 3 10" xfId="13339" xr:uid="{84706A22-A2E1-4F7E-A46A-60502C74023F}"/>
    <cellStyle name="Comma [0] 3 2 11 6 3 11" xfId="58182" xr:uid="{253CBAE7-9764-43EB-9A36-CBF21B430E79}"/>
    <cellStyle name="Comma [0] 3 2 11 6 3 12" xfId="9600" xr:uid="{A6B85DDE-552F-406A-B725-6CE4615AD7E7}"/>
    <cellStyle name="Comma [0] 3 2 11 6 3 2" xfId="16900" xr:uid="{1F0B2394-F1B3-4918-B36C-601AD5BE8A18}"/>
    <cellStyle name="Comma [0] 3 2 11 6 3 3" xfId="22267" xr:uid="{EDA93682-6206-4BB9-881D-02E26AD987EC}"/>
    <cellStyle name="Comma [0] 3 2 11 6 3 4" xfId="27641" xr:uid="{DB59037A-91C1-455C-9EA8-35FD7402F8A0}"/>
    <cellStyle name="Comma [0] 3 2 11 6 3 5" xfId="33059" xr:uid="{8491BC10-35BF-4CBB-A4D8-A9A47213D9C8}"/>
    <cellStyle name="Comma [0] 3 2 11 6 3 6" xfId="38444" xr:uid="{BE34DE41-2D23-472A-B8C2-6642B7C46336}"/>
    <cellStyle name="Comma [0] 3 2 11 6 3 7" xfId="43813" xr:uid="{492DFA95-7FF2-4936-A96F-9D4D54093E0A}"/>
    <cellStyle name="Comma [0] 3 2 11 6 3 8" xfId="49185" xr:uid="{2D0E27D0-C81F-4496-9204-C3CC3A319DD6}"/>
    <cellStyle name="Comma [0] 3 2 11 6 3 9" xfId="54565" xr:uid="{66A67F22-B838-4B22-870D-51FF64D7821C}"/>
    <cellStyle name="Comma [0] 3 2 11 7" xfId="225" xr:uid="{828A06AD-A31A-47C6-8DCA-C230E04AE9DB}"/>
    <cellStyle name="Comma [0] 3 2 11 7 2" xfId="5506" xr:uid="{DF09B7D5-4AAF-401D-AFC8-D30C9917E91C}"/>
    <cellStyle name="Comma [0] 3 2 11 7 2 10" xfId="52696" xr:uid="{C2A74E6E-3DF0-4C62-809D-E57961D45227}"/>
    <cellStyle name="Comma [0] 3 2 11 7 2 11" xfId="13340" xr:uid="{EFEDE662-105B-4896-B9FE-3C77A7D73AE0}"/>
    <cellStyle name="Comma [0] 3 2 11 7 2 12" xfId="58184" xr:uid="{4FBCFE3F-5E18-427E-9C4E-F4E6A96167D6}"/>
    <cellStyle name="Comma [0] 3 2 11 7 2 13" xfId="7730" xr:uid="{C4CAA674-A453-485D-8713-35A131D6F1BB}"/>
    <cellStyle name="Comma [0] 3 2 11 7 2 2" xfId="11291" xr:uid="{6AC25895-F4D2-4A3B-A0BF-3897215BDFFD}"/>
    <cellStyle name="Comma [0] 3 2 11 7 2 2 2" xfId="23957" xr:uid="{FA139B9C-6AD8-4970-8C86-7F8309AC04E9}"/>
    <cellStyle name="Comma [0] 3 2 11 7 2 2 3" xfId="29331" xr:uid="{5EDE15A9-FE4C-4B4D-BAE2-27715DA8AE48}"/>
    <cellStyle name="Comma [0] 3 2 11 7 2 2 4" xfId="34749" xr:uid="{85836BD2-1AA0-4F9C-AA0B-5AA66FA66A0D}"/>
    <cellStyle name="Comma [0] 3 2 11 7 2 2 5" xfId="40134" xr:uid="{61ECB9B5-1B47-4D35-8E8D-C8F6CEA8C889}"/>
    <cellStyle name="Comma [0] 3 2 11 7 2 2 6" xfId="45503" xr:uid="{14A258EE-7A8F-48E6-9084-5F840B011B4A}"/>
    <cellStyle name="Comma [0] 3 2 11 7 2 2 7" xfId="50875" xr:uid="{9C2E43E6-079A-4D58-8495-104B305AB1EB}"/>
    <cellStyle name="Comma [0] 3 2 11 7 2 2 8" xfId="56255" xr:uid="{70F7024F-43AC-4E6A-AE5F-25E6F68952CA}"/>
    <cellStyle name="Comma [0] 3 2 11 7 2 2 9" xfId="18591" xr:uid="{957A45AE-632B-4CA3-85D0-5BDB77C09B80}"/>
    <cellStyle name="Comma [0] 3 2 11 7 2 3" xfId="15031" xr:uid="{D1273C78-5CD5-4BD0-BA1A-FF87A907FBF8}"/>
    <cellStyle name="Comma [0] 3 2 11 7 2 4" xfId="20398" xr:uid="{ED36F027-B1BB-45EA-8630-F7503E4F0309}"/>
    <cellStyle name="Comma [0] 3 2 11 7 2 5" xfId="25772" xr:uid="{CF0291D9-5157-4054-9B4D-12E8D111D75D}"/>
    <cellStyle name="Comma [0] 3 2 11 7 2 6" xfId="31190" xr:uid="{6C969C72-F637-4CC0-B665-6EC54908F751}"/>
    <cellStyle name="Comma [0] 3 2 11 7 2 7" xfId="36575" xr:uid="{60502A6C-2EE6-435E-A466-D7303AD3CC90}"/>
    <cellStyle name="Comma [0] 3 2 11 7 2 8" xfId="41944" xr:uid="{F522924D-CC7D-4CA6-9D1C-B9CF8548BB68}"/>
    <cellStyle name="Comma [0] 3 2 11 7 2 9" xfId="47316" xr:uid="{C39DDAB0-B853-478E-9EB3-432016362B58}"/>
    <cellStyle name="Comma [0] 3 2 11 7 3" xfId="9601" xr:uid="{DB68E625-7A61-403D-B3D8-D344D009BABC}"/>
    <cellStyle name="Comma [0] 3 2 11 7 3 2" xfId="22268" xr:uid="{EE537939-EF44-4C36-8E31-890B3152109F}"/>
    <cellStyle name="Comma [0] 3 2 11 7 3 3" xfId="27642" xr:uid="{FDBAFDA7-606C-4F2C-9835-D6DB36BC685F}"/>
    <cellStyle name="Comma [0] 3 2 11 7 3 4" xfId="33060" xr:uid="{82B925B6-DD69-4FF5-97D2-84B3E595D467}"/>
    <cellStyle name="Comma [0] 3 2 11 7 3 5" xfId="38445" xr:uid="{5835CF08-7808-471A-9496-F9F9C38F71A7}"/>
    <cellStyle name="Comma [0] 3 2 11 7 3 6" xfId="43814" xr:uid="{2E6BCC44-B48A-4F34-9424-C155181D9ED4}"/>
    <cellStyle name="Comma [0] 3 2 11 7 3 7" xfId="49186" xr:uid="{28351F87-38DC-421A-AED7-BC63B588C853}"/>
    <cellStyle name="Comma [0] 3 2 11 7 3 8" xfId="54566" xr:uid="{98D08DAC-0CC4-42B0-A273-3926EC751EF1}"/>
    <cellStyle name="Comma [0] 3 2 11 7 3 9" xfId="16901" xr:uid="{F97BBEC9-2752-4571-8CEA-D429E8EC05C6}"/>
    <cellStyle name="Comma [0] 3 2 11 8" xfId="226" xr:uid="{152F4084-AF12-437F-8C3D-14CA61280E4B}"/>
    <cellStyle name="Comma [0] 3 2 11 8 2" xfId="7731" xr:uid="{24DD280B-6B97-4579-B1A6-F49D2492E0F3}"/>
    <cellStyle name="Comma [0] 3 2 11 8 2 10" xfId="52697" xr:uid="{C1B6B757-0514-457F-B250-1F7817A70864}"/>
    <cellStyle name="Comma [0] 3 2 11 8 2 11" xfId="13341" xr:uid="{9D7152B1-B07B-4279-A1DA-2277892F692E}"/>
    <cellStyle name="Comma [0] 3 2 11 8 2 12" xfId="59279" xr:uid="{B13918D5-DEC8-4A70-8CDC-D3A5D4CCE12D}"/>
    <cellStyle name="Comma [0] 3 2 11 8 2 2" xfId="11292" xr:uid="{57902234-6FB0-4148-A7CA-ED9A51383E5C}"/>
    <cellStyle name="Comma [0] 3 2 11 8 2 2 2" xfId="23958" xr:uid="{C7F13A6B-A9C1-4CE6-9F4E-2302A57AE68A}"/>
    <cellStyle name="Comma [0] 3 2 11 8 2 2 3" xfId="29332" xr:uid="{BA8B1EE0-BF2B-4621-83A9-AB43CDE8F8FB}"/>
    <cellStyle name="Comma [0] 3 2 11 8 2 2 4" xfId="34750" xr:uid="{087B2AB6-B8E4-47EB-AB54-9CEFE80A8EAD}"/>
    <cellStyle name="Comma [0] 3 2 11 8 2 2 5" xfId="40135" xr:uid="{43690D96-FA72-4971-B611-4C59857615E7}"/>
    <cellStyle name="Comma [0] 3 2 11 8 2 2 6" xfId="45504" xr:uid="{B6CC782E-A150-49B3-870F-B652B1697CC9}"/>
    <cellStyle name="Comma [0] 3 2 11 8 2 2 7" xfId="50876" xr:uid="{61017EAE-3BAA-4446-AE1C-E19C743EF1DE}"/>
    <cellStyle name="Comma [0] 3 2 11 8 2 2 8" xfId="56256" xr:uid="{94D5A5A5-F5C0-45D2-BA33-0751FB248774}"/>
    <cellStyle name="Comma [0] 3 2 11 8 2 2 9" xfId="18592" xr:uid="{0AA0E124-3850-4591-8B7D-DB4B29C7EB4B}"/>
    <cellStyle name="Comma [0] 3 2 11 8 2 3" xfId="15032" xr:uid="{32FD47ED-5197-4160-B429-654DF55C997F}"/>
    <cellStyle name="Comma [0] 3 2 11 8 2 4" xfId="20399" xr:uid="{9AF6BA30-7E76-4459-A3BC-452F6B2A073B}"/>
    <cellStyle name="Comma [0] 3 2 11 8 2 5" xfId="25773" xr:uid="{03626516-5A92-4494-AEF0-4178056D194B}"/>
    <cellStyle name="Comma [0] 3 2 11 8 2 6" xfId="31191" xr:uid="{EC84AF32-6FDF-4ACD-A321-985198D4F659}"/>
    <cellStyle name="Comma [0] 3 2 11 8 2 7" xfId="36576" xr:uid="{F1F30E42-CDE3-46EF-8FB7-024C4A929F4C}"/>
    <cellStyle name="Comma [0] 3 2 11 8 2 8" xfId="41945" xr:uid="{D225DF70-8645-4D85-8AA9-1C4416DF068C}"/>
    <cellStyle name="Comma [0] 3 2 11 8 2 9" xfId="47317" xr:uid="{71E1DF5F-E26B-430C-B383-FF1045127F2C}"/>
    <cellStyle name="Comma [0] 3 2 11 8 3" xfId="9602" xr:uid="{E801CBBA-8EED-452A-837D-D08A83C789AC}"/>
    <cellStyle name="Comma [0] 3 2 11 8 3 2" xfId="22269" xr:uid="{7F3BA7A4-695E-4ADF-BE36-EF3D056E6B58}"/>
    <cellStyle name="Comma [0] 3 2 11 8 3 3" xfId="27643" xr:uid="{9F4D4DD6-0F63-42AE-99CC-D20D30719324}"/>
    <cellStyle name="Comma [0] 3 2 11 8 3 4" xfId="33061" xr:uid="{82456F68-13F7-4ACC-A598-CBFF0EE2002F}"/>
    <cellStyle name="Comma [0] 3 2 11 8 3 5" xfId="38446" xr:uid="{B4FCF8A6-E4E7-4688-8607-9853D42E64AC}"/>
    <cellStyle name="Comma [0] 3 2 11 8 3 6" xfId="43815" xr:uid="{25993499-6389-402A-82E7-38DC31FB7BF7}"/>
    <cellStyle name="Comma [0] 3 2 11 8 3 7" xfId="49187" xr:uid="{978B6959-4924-49FA-B304-63B0172F20BF}"/>
    <cellStyle name="Comma [0] 3 2 11 8 3 8" xfId="54567" xr:uid="{BD2B3E01-711F-4188-8763-DF50033221F2}"/>
    <cellStyle name="Comma [0] 3 2 11 8 3 9" xfId="16902" xr:uid="{2E5BC9B5-C634-4D96-8620-2DECEB252809}"/>
    <cellStyle name="Comma [0] 3 2 11 8 4" xfId="6628" xr:uid="{EBFCF143-09F8-498D-8C52-CE47DB6BEB05}"/>
    <cellStyle name="Comma [0] 3 2 11 9" xfId="227" xr:uid="{13A6CB78-4CAC-4698-9A00-8D5B996CD495}"/>
    <cellStyle name="Comma [0] 3 2 11 9 2" xfId="7732" xr:uid="{B28688A5-23AA-4EAF-992D-75DB4511A309}"/>
    <cellStyle name="Comma [0] 3 2 11 9 2 10" xfId="52698" xr:uid="{B2E22444-AAEC-4EAD-A3A2-1731B488A6AB}"/>
    <cellStyle name="Comma [0] 3 2 11 9 2 11" xfId="13342" xr:uid="{CEE86BE6-5B98-4299-8BB7-750D66ADC432}"/>
    <cellStyle name="Comma [0] 3 2 11 9 2 12" xfId="59280" xr:uid="{42761331-D595-45FF-8B8D-0C53D7FB131F}"/>
    <cellStyle name="Comma [0] 3 2 11 9 2 2" xfId="11293" xr:uid="{233A95CE-35D3-4911-82BE-25BDBF0D7028}"/>
    <cellStyle name="Comma [0] 3 2 11 9 2 2 2" xfId="23959" xr:uid="{8791D300-9F20-4750-A4A1-C54104FCFA12}"/>
    <cellStyle name="Comma [0] 3 2 11 9 2 2 3" xfId="29333" xr:uid="{7A6C5471-2A8C-4A82-962F-611FA82AB30D}"/>
    <cellStyle name="Comma [0] 3 2 11 9 2 2 4" xfId="34751" xr:uid="{4F9F3588-B662-438E-81BC-433956025CA5}"/>
    <cellStyle name="Comma [0] 3 2 11 9 2 2 5" xfId="40136" xr:uid="{415E6CC7-6E54-4C90-9CB0-13FF7D3551AD}"/>
    <cellStyle name="Comma [0] 3 2 11 9 2 2 6" xfId="45505" xr:uid="{5264721F-BAAF-40CC-934D-BB89BB907C3A}"/>
    <cellStyle name="Comma [0] 3 2 11 9 2 2 7" xfId="50877" xr:uid="{4D223C54-4076-4909-8942-CE25C5385FF7}"/>
    <cellStyle name="Comma [0] 3 2 11 9 2 2 8" xfId="56257" xr:uid="{B1F7DB1D-BA56-4C8F-BB3C-93E8F3A186F9}"/>
    <cellStyle name="Comma [0] 3 2 11 9 2 2 9" xfId="18593" xr:uid="{32ABE803-2AAD-42C4-B598-E4E19BB7CED8}"/>
    <cellStyle name="Comma [0] 3 2 11 9 2 3" xfId="15033" xr:uid="{EC0ABF78-540F-4608-A5E1-6C3E9E59E42A}"/>
    <cellStyle name="Comma [0] 3 2 11 9 2 4" xfId="20400" xr:uid="{336782B0-6B15-47B8-AF2D-7BBC11A1CF52}"/>
    <cellStyle name="Comma [0] 3 2 11 9 2 5" xfId="25774" xr:uid="{2BEB6C50-3B02-4020-A99D-33BC0781681C}"/>
    <cellStyle name="Comma [0] 3 2 11 9 2 6" xfId="31192" xr:uid="{7FDAF829-0B40-450B-9A91-C9870B46D345}"/>
    <cellStyle name="Comma [0] 3 2 11 9 2 7" xfId="36577" xr:uid="{EB4160A5-F84B-42FB-A27A-D7B7890BCB7B}"/>
    <cellStyle name="Comma [0] 3 2 11 9 2 8" xfId="41946" xr:uid="{D79359C9-1355-4545-A83B-326876209021}"/>
    <cellStyle name="Comma [0] 3 2 11 9 2 9" xfId="47318" xr:uid="{6495231E-659F-4067-8B61-F6047625495F}"/>
    <cellStyle name="Comma [0] 3 2 11 9 3" xfId="9603" xr:uid="{46039A78-DDAC-4E98-BD18-96A66D252AFC}"/>
    <cellStyle name="Comma [0] 3 2 11 9 3 2" xfId="22270" xr:uid="{536ED59E-C3F1-4D8C-BB04-99AE4677DAEC}"/>
    <cellStyle name="Comma [0] 3 2 11 9 3 3" xfId="27644" xr:uid="{56DAEE9C-9EED-4AC7-9DBA-248AD819B3E3}"/>
    <cellStyle name="Comma [0] 3 2 11 9 3 4" xfId="33062" xr:uid="{3714BB0F-754D-4ACB-8E7D-A8A3E0AB26BB}"/>
    <cellStyle name="Comma [0] 3 2 11 9 3 5" xfId="38447" xr:uid="{6CA694CB-B1D5-4B09-844D-91E2A39AE8D5}"/>
    <cellStyle name="Comma [0] 3 2 11 9 3 6" xfId="43816" xr:uid="{490A2492-495C-4F3C-B78F-21FB932A81F3}"/>
    <cellStyle name="Comma [0] 3 2 11 9 3 7" xfId="49188" xr:uid="{5B6A3BCC-65A6-4BF2-B4B6-993710A2E8D9}"/>
    <cellStyle name="Comma [0] 3 2 11 9 3 8" xfId="54568" xr:uid="{5F7D8A80-DFC8-46AC-852C-4461260E5751}"/>
    <cellStyle name="Comma [0] 3 2 11 9 3 9" xfId="16903" xr:uid="{E41B129A-6E50-4F88-8FEF-648CF5343BCB}"/>
    <cellStyle name="Comma [0] 3 2 11 9 4" xfId="6629" xr:uid="{8153F14C-FE60-4B12-992C-8093769999D0}"/>
    <cellStyle name="Comma [0] 3 2 12" xfId="228" xr:uid="{D940863B-0E20-4B24-A55B-63117F498473}"/>
    <cellStyle name="Comma [0] 3 2 12 10" xfId="229" xr:uid="{54E74EDD-3581-4A51-A48D-F560A3673970}"/>
    <cellStyle name="Comma [0] 3 2 12 10 2" xfId="7734" xr:uid="{664B26C2-A3BF-4240-9253-3670B6DA28D7}"/>
    <cellStyle name="Comma [0] 3 2 12 10 2 10" xfId="52700" xr:uid="{307F80C5-9E9F-4E91-9821-B3A03FE675C7}"/>
    <cellStyle name="Comma [0] 3 2 12 10 2 11" xfId="13344" xr:uid="{F61DFF36-89AC-497B-A247-3D8AC4634571}"/>
    <cellStyle name="Comma [0] 3 2 12 10 2 12" xfId="59281" xr:uid="{92EFDBBF-4B8A-475A-9C0E-DAA3AECEBBD9}"/>
    <cellStyle name="Comma [0] 3 2 12 10 2 2" xfId="11295" xr:uid="{692FF5DE-6277-46AC-AB3A-F26245916A48}"/>
    <cellStyle name="Comma [0] 3 2 12 10 2 2 2" xfId="23961" xr:uid="{08FABEB5-99E1-4952-A51D-C5A44C385FB1}"/>
    <cellStyle name="Comma [0] 3 2 12 10 2 2 3" xfId="29335" xr:uid="{CD8D84A7-D77B-4C1A-8496-0331925C41BC}"/>
    <cellStyle name="Comma [0] 3 2 12 10 2 2 4" xfId="34753" xr:uid="{B0F8542C-B6B0-48BA-8448-28FBE6FC1C60}"/>
    <cellStyle name="Comma [0] 3 2 12 10 2 2 5" xfId="40138" xr:uid="{826CCB61-9C8D-4F88-B81A-2E375EB46FF7}"/>
    <cellStyle name="Comma [0] 3 2 12 10 2 2 6" xfId="45507" xr:uid="{AFF8F029-FCBD-425C-ACEA-777D9CF4694C}"/>
    <cellStyle name="Comma [0] 3 2 12 10 2 2 7" xfId="50879" xr:uid="{EF1C4E53-2CBF-42E2-8172-CF63848FD5DA}"/>
    <cellStyle name="Comma [0] 3 2 12 10 2 2 8" xfId="56259" xr:uid="{B60C0048-9BB3-44CB-8325-665F0671DBDA}"/>
    <cellStyle name="Comma [0] 3 2 12 10 2 2 9" xfId="18595" xr:uid="{028BEC63-B5CA-4E38-BBFF-24E3FEA55663}"/>
    <cellStyle name="Comma [0] 3 2 12 10 2 3" xfId="15035" xr:uid="{9961AAD1-4141-4B30-B61D-C14571AD501F}"/>
    <cellStyle name="Comma [0] 3 2 12 10 2 4" xfId="20402" xr:uid="{7B85B45E-6607-4A54-AFD6-370459F27517}"/>
    <cellStyle name="Comma [0] 3 2 12 10 2 5" xfId="25776" xr:uid="{D69A98B9-E917-4F86-A9A7-2A0EA21B9A32}"/>
    <cellStyle name="Comma [0] 3 2 12 10 2 6" xfId="31194" xr:uid="{28F12744-A1D5-4AAB-8FF6-181DD744C679}"/>
    <cellStyle name="Comma [0] 3 2 12 10 2 7" xfId="36579" xr:uid="{1D92F795-C9D0-4639-8878-1FC449ED5E77}"/>
    <cellStyle name="Comma [0] 3 2 12 10 2 8" xfId="41948" xr:uid="{BA9AAD63-67BF-405F-B935-05BCF2CBEEEC}"/>
    <cellStyle name="Comma [0] 3 2 12 10 2 9" xfId="47320" xr:uid="{B44189B4-E457-430A-B78C-E3CC5E64CCC2}"/>
    <cellStyle name="Comma [0] 3 2 12 10 3" xfId="9605" xr:uid="{A6879F2E-0911-4A5C-9745-B7850303249B}"/>
    <cellStyle name="Comma [0] 3 2 12 10 3 2" xfId="22272" xr:uid="{8A47D6E4-C12B-4C51-A54B-2D3713316923}"/>
    <cellStyle name="Comma [0] 3 2 12 10 3 3" xfId="27646" xr:uid="{0E0CAB68-DB1C-438F-8756-AEA1D6E522A7}"/>
    <cellStyle name="Comma [0] 3 2 12 10 3 4" xfId="33064" xr:uid="{5EC4D97A-1329-4C50-9165-B45D488AFAC6}"/>
    <cellStyle name="Comma [0] 3 2 12 10 3 5" xfId="38449" xr:uid="{2B0EBD93-4BF1-4F6B-9FFA-3CEA332A7AF7}"/>
    <cellStyle name="Comma [0] 3 2 12 10 3 6" xfId="43818" xr:uid="{2FBE5195-8D1C-4728-A2D9-3F1A50B6317D}"/>
    <cellStyle name="Comma [0] 3 2 12 10 3 7" xfId="49190" xr:uid="{AE5C2C0D-DC7A-486A-861D-6CE88E1F0B39}"/>
    <cellStyle name="Comma [0] 3 2 12 10 3 8" xfId="54570" xr:uid="{E16A580A-282D-4A2A-BEAB-1E835AF7F179}"/>
    <cellStyle name="Comma [0] 3 2 12 10 3 9" xfId="16905" xr:uid="{52830E5B-A4FB-4910-801F-78019C297861}"/>
    <cellStyle name="Comma [0] 3 2 12 10 4" xfId="6630" xr:uid="{0FF09886-A199-4068-BE69-C96FF4EFB11D}"/>
    <cellStyle name="Comma [0] 3 2 12 11" xfId="230" xr:uid="{0B70F7BE-30B8-42BF-98EE-9F255CD8C29D}"/>
    <cellStyle name="Comma [0] 3 2 12 11 2" xfId="7735" xr:uid="{D190D569-C95F-45A0-8F81-8D0EFB969BD5}"/>
    <cellStyle name="Comma [0] 3 2 12 11 2 10" xfId="52701" xr:uid="{8F28DC94-1EBB-4585-96F2-04844629C7C9}"/>
    <cellStyle name="Comma [0] 3 2 12 11 2 11" xfId="13345" xr:uid="{9EB61E12-C172-4A0F-86AF-C1961AEB4C4E}"/>
    <cellStyle name="Comma [0] 3 2 12 11 2 12" xfId="59282" xr:uid="{3FF57621-8B5E-4CF9-BC15-5A71268D05CE}"/>
    <cellStyle name="Comma [0] 3 2 12 11 2 2" xfId="11296" xr:uid="{3E0AADFF-669D-455C-A6BA-C585D2039371}"/>
    <cellStyle name="Comma [0] 3 2 12 11 2 2 2" xfId="23962" xr:uid="{7267AAA3-10CB-4277-A545-AE5A390CAFFB}"/>
    <cellStyle name="Comma [0] 3 2 12 11 2 2 3" xfId="29336" xr:uid="{245F009D-5A45-4B13-AEE7-8D3F6AF435C5}"/>
    <cellStyle name="Comma [0] 3 2 12 11 2 2 4" xfId="34754" xr:uid="{A00F2928-E55D-49FB-8832-E62524C58ACD}"/>
    <cellStyle name="Comma [0] 3 2 12 11 2 2 5" xfId="40139" xr:uid="{B4852DC1-36A6-41CD-BF73-23F1AF63890F}"/>
    <cellStyle name="Comma [0] 3 2 12 11 2 2 6" xfId="45508" xr:uid="{C4FDD1D5-A383-4FD5-9D1C-D811AC88C92B}"/>
    <cellStyle name="Comma [0] 3 2 12 11 2 2 7" xfId="50880" xr:uid="{4AAF083F-E3A2-4A43-A10C-6A169A47D20F}"/>
    <cellStyle name="Comma [0] 3 2 12 11 2 2 8" xfId="56260" xr:uid="{08E82E79-3779-46CA-8907-4A84387B74C3}"/>
    <cellStyle name="Comma [0] 3 2 12 11 2 2 9" xfId="18596" xr:uid="{4FCC1F9B-F564-4142-9747-7292CCE9EFD6}"/>
    <cellStyle name="Comma [0] 3 2 12 11 2 3" xfId="15036" xr:uid="{2CA76E59-34D4-47DF-A0E2-EE38FC8218CB}"/>
    <cellStyle name="Comma [0] 3 2 12 11 2 4" xfId="20403" xr:uid="{88297FE9-D10B-45F7-9C57-8F1D8519FCD9}"/>
    <cellStyle name="Comma [0] 3 2 12 11 2 5" xfId="25777" xr:uid="{9B3BB71C-E6A0-4E1F-82B1-F38F5E903429}"/>
    <cellStyle name="Comma [0] 3 2 12 11 2 6" xfId="31195" xr:uid="{9B0C2239-DD4E-488C-B4E2-25235CB2679B}"/>
    <cellStyle name="Comma [0] 3 2 12 11 2 7" xfId="36580" xr:uid="{700BEC37-A174-4321-90E7-40F9EC0E8AD6}"/>
    <cellStyle name="Comma [0] 3 2 12 11 2 8" xfId="41949" xr:uid="{7DEBB0D2-4D9F-4DBD-927F-41BD502091A7}"/>
    <cellStyle name="Comma [0] 3 2 12 11 2 9" xfId="47321" xr:uid="{3D2C69B2-D781-4086-ABE3-527B5A04A7B8}"/>
    <cellStyle name="Comma [0] 3 2 12 11 3" xfId="9606" xr:uid="{63A6E841-9F05-4A3D-BC85-B467BC69FE1F}"/>
    <cellStyle name="Comma [0] 3 2 12 11 3 2" xfId="22273" xr:uid="{1BC9DE00-4CEB-4732-8263-2F1FBCB7BA07}"/>
    <cellStyle name="Comma [0] 3 2 12 11 3 3" xfId="27647" xr:uid="{15238CE4-C7D7-4F43-A7CB-06DCBBFA11D5}"/>
    <cellStyle name="Comma [0] 3 2 12 11 3 4" xfId="33065" xr:uid="{89C53BAA-AF51-4AE8-A225-D84A780D3E11}"/>
    <cellStyle name="Comma [0] 3 2 12 11 3 5" xfId="38450" xr:uid="{4622F2AE-FE38-4AE2-8AAB-E358C647C1F0}"/>
    <cellStyle name="Comma [0] 3 2 12 11 3 6" xfId="43819" xr:uid="{9F2964E5-5E40-4DFC-B4DB-9613191C4F18}"/>
    <cellStyle name="Comma [0] 3 2 12 11 3 7" xfId="49191" xr:uid="{B2AB0A13-B74A-4638-8DF7-8BD7E1E7961F}"/>
    <cellStyle name="Comma [0] 3 2 12 11 3 8" xfId="54571" xr:uid="{79EC162F-B57B-4C10-9283-A5EF0E39B266}"/>
    <cellStyle name="Comma [0] 3 2 12 11 3 9" xfId="16906" xr:uid="{BF5B8326-6169-41CD-853C-7D17FAB2A095}"/>
    <cellStyle name="Comma [0] 3 2 12 11 4" xfId="6631" xr:uid="{975CFCE9-413E-4F4D-AB39-D1D05E09CD6A}"/>
    <cellStyle name="Comma [0] 3 2 12 12" xfId="231" xr:uid="{CBE436A9-2D8A-48C8-A63B-41A1869556DC}"/>
    <cellStyle name="Comma [0] 3 2 12 12 2" xfId="7736" xr:uid="{BA81CD39-2C95-4795-9C2B-0D8C9E3814BC}"/>
    <cellStyle name="Comma [0] 3 2 12 12 2 10" xfId="52702" xr:uid="{7813CFEB-C5D8-41C5-9994-754DA825201D}"/>
    <cellStyle name="Comma [0] 3 2 12 12 2 11" xfId="13346" xr:uid="{8CEB14C1-D0DE-43DF-8710-0D8E5CF28DDE}"/>
    <cellStyle name="Comma [0] 3 2 12 12 2 12" xfId="59283" xr:uid="{CF2B231A-EED5-465C-A2D9-04AF8A7DFB78}"/>
    <cellStyle name="Comma [0] 3 2 12 12 2 2" xfId="11297" xr:uid="{FB963A1D-FFF8-4FE3-916F-650E0FDE8C36}"/>
    <cellStyle name="Comma [0] 3 2 12 12 2 2 2" xfId="23963" xr:uid="{A318A02B-9080-48D9-9E7E-C62F27D5FB9A}"/>
    <cellStyle name="Comma [0] 3 2 12 12 2 2 3" xfId="29337" xr:uid="{A09E6F60-28A9-4FC9-8814-25C2F9183F3E}"/>
    <cellStyle name="Comma [0] 3 2 12 12 2 2 4" xfId="34755" xr:uid="{23570273-2DB9-476E-8489-D84780C5EC1E}"/>
    <cellStyle name="Comma [0] 3 2 12 12 2 2 5" xfId="40140" xr:uid="{7C9739E9-C60A-4E5C-A2F6-165754693084}"/>
    <cellStyle name="Comma [0] 3 2 12 12 2 2 6" xfId="45509" xr:uid="{B184344B-56D0-439D-B10D-13607E5167A3}"/>
    <cellStyle name="Comma [0] 3 2 12 12 2 2 7" xfId="50881" xr:uid="{79AD2311-D503-4B31-9CFE-2A09A13A4741}"/>
    <cellStyle name="Comma [0] 3 2 12 12 2 2 8" xfId="56261" xr:uid="{DE1A3377-5ECD-4C59-9B33-6DE79113711A}"/>
    <cellStyle name="Comma [0] 3 2 12 12 2 2 9" xfId="18597" xr:uid="{56437E87-D46B-4B0F-9B90-5FBF3F845D8C}"/>
    <cellStyle name="Comma [0] 3 2 12 12 2 3" xfId="15037" xr:uid="{D1008E57-5A6F-4FC9-8E90-A062310002BE}"/>
    <cellStyle name="Comma [0] 3 2 12 12 2 4" xfId="20404" xr:uid="{6706E52F-9FDA-412B-B5E0-99ACB272661C}"/>
    <cellStyle name="Comma [0] 3 2 12 12 2 5" xfId="25778" xr:uid="{3E94ECE5-A7AB-48F5-9B9F-D8FF9F174504}"/>
    <cellStyle name="Comma [0] 3 2 12 12 2 6" xfId="31196" xr:uid="{DB800C90-CFFB-46C7-A343-442520980099}"/>
    <cellStyle name="Comma [0] 3 2 12 12 2 7" xfId="36581" xr:uid="{0319E3C0-AAED-4FCD-8C45-4462486158A0}"/>
    <cellStyle name="Comma [0] 3 2 12 12 2 8" xfId="41950" xr:uid="{EA93044F-AFA5-4A14-9DED-02133D1C46CC}"/>
    <cellStyle name="Comma [0] 3 2 12 12 2 9" xfId="47322" xr:uid="{31F507B8-07F9-44AB-A1AC-2FFEA2DE509B}"/>
    <cellStyle name="Comma [0] 3 2 12 12 3" xfId="9607" xr:uid="{DEDDB174-AD12-4E55-964D-D04262E6B2FF}"/>
    <cellStyle name="Comma [0] 3 2 12 12 3 2" xfId="22274" xr:uid="{87F80018-CC0E-42B0-9129-EA3BB30E0887}"/>
    <cellStyle name="Comma [0] 3 2 12 12 3 3" xfId="27648" xr:uid="{056235D1-F8B0-45D7-A10E-01F534AE86FB}"/>
    <cellStyle name="Comma [0] 3 2 12 12 3 4" xfId="33066" xr:uid="{731E7CBB-F009-41E8-B3B3-CFA162D1EB1B}"/>
    <cellStyle name="Comma [0] 3 2 12 12 3 5" xfId="38451" xr:uid="{9ADDF0B2-E805-49BC-AD5E-844329A97676}"/>
    <cellStyle name="Comma [0] 3 2 12 12 3 6" xfId="43820" xr:uid="{370EEA38-3420-4EF1-BF14-FFBB2B63A8CE}"/>
    <cellStyle name="Comma [0] 3 2 12 12 3 7" xfId="49192" xr:uid="{5B04A68B-9B55-445A-80BA-346AAAEC4C64}"/>
    <cellStyle name="Comma [0] 3 2 12 12 3 8" xfId="54572" xr:uid="{68CB21FD-2CD8-4FA2-8659-AB02FDA83C58}"/>
    <cellStyle name="Comma [0] 3 2 12 12 3 9" xfId="16907" xr:uid="{8747A397-8C16-485C-AA56-CBB1CA3D74FD}"/>
    <cellStyle name="Comma [0] 3 2 12 12 4" xfId="6632" xr:uid="{16177789-63C3-44B2-9635-C3143FDABCF3}"/>
    <cellStyle name="Comma [0] 3 2 12 13" xfId="232" xr:uid="{3FE7F658-2497-4C7A-8786-0D692F402FDD}"/>
    <cellStyle name="Comma [0] 3 2 12 13 2" xfId="7737" xr:uid="{D69C1213-72DB-45AC-99AD-C4002B303914}"/>
    <cellStyle name="Comma [0] 3 2 12 13 2 10" xfId="52703" xr:uid="{85DA54E1-1E89-4F93-B9E0-2B11C299B5C9}"/>
    <cellStyle name="Comma [0] 3 2 12 13 2 11" xfId="13347" xr:uid="{4CBE36CE-13DB-4AD6-ACD3-ECAA804DB244}"/>
    <cellStyle name="Comma [0] 3 2 12 13 2 12" xfId="59284" xr:uid="{AF74BF2E-3BE4-42F8-9E79-8645F62F9550}"/>
    <cellStyle name="Comma [0] 3 2 12 13 2 2" xfId="11298" xr:uid="{816FC37C-0261-42A8-BEC2-4D3589500389}"/>
    <cellStyle name="Comma [0] 3 2 12 13 2 2 2" xfId="23964" xr:uid="{77A49725-42A3-4CF5-A938-1FB08CD3AF84}"/>
    <cellStyle name="Comma [0] 3 2 12 13 2 2 3" xfId="29338" xr:uid="{9B16AE78-BCEC-4BDA-AFD6-809305E5CA16}"/>
    <cellStyle name="Comma [0] 3 2 12 13 2 2 4" xfId="34756" xr:uid="{ADD9E3B7-B780-448D-80C6-33115BF8010A}"/>
    <cellStyle name="Comma [0] 3 2 12 13 2 2 5" xfId="40141" xr:uid="{04820256-B563-469A-BD91-1764590C403B}"/>
    <cellStyle name="Comma [0] 3 2 12 13 2 2 6" xfId="45510" xr:uid="{03F8EED7-7755-4FC8-B546-84D0E96CB4A0}"/>
    <cellStyle name="Comma [0] 3 2 12 13 2 2 7" xfId="50882" xr:uid="{D9C1A11C-C0BB-4DA7-9D29-411F96419691}"/>
    <cellStyle name="Comma [0] 3 2 12 13 2 2 8" xfId="56262" xr:uid="{16916871-3D88-43CB-9393-F94410E0A396}"/>
    <cellStyle name="Comma [0] 3 2 12 13 2 2 9" xfId="18598" xr:uid="{2055EE2B-7615-4F31-9D52-C7E3BA2AEE14}"/>
    <cellStyle name="Comma [0] 3 2 12 13 2 3" xfId="15038" xr:uid="{027D8423-4270-4DA8-BB10-D00AE8DE2B38}"/>
    <cellStyle name="Comma [0] 3 2 12 13 2 4" xfId="20405" xr:uid="{D67AAC57-6102-47EB-B1E4-1021D4EA86AE}"/>
    <cellStyle name="Comma [0] 3 2 12 13 2 5" xfId="25779" xr:uid="{C63A374B-BD26-4383-B1D0-864A86B97A28}"/>
    <cellStyle name="Comma [0] 3 2 12 13 2 6" xfId="31197" xr:uid="{45508C9F-23A9-43D6-B914-853B03C5D7FA}"/>
    <cellStyle name="Comma [0] 3 2 12 13 2 7" xfId="36582" xr:uid="{8580123E-6A42-43C2-89DA-3577F9AE9708}"/>
    <cellStyle name="Comma [0] 3 2 12 13 2 8" xfId="41951" xr:uid="{3AE042F1-0A54-4859-BD5E-38060CDCAAD0}"/>
    <cellStyle name="Comma [0] 3 2 12 13 2 9" xfId="47323" xr:uid="{ABA9B09D-8923-43B7-A9DD-1BEE6CE0D270}"/>
    <cellStyle name="Comma [0] 3 2 12 13 3" xfId="9608" xr:uid="{01354B41-3888-4074-9384-C54C952AB431}"/>
    <cellStyle name="Comma [0] 3 2 12 13 3 2" xfId="22275" xr:uid="{B9491441-6DBD-40BA-9297-167A4B3CC607}"/>
    <cellStyle name="Comma [0] 3 2 12 13 3 3" xfId="27649" xr:uid="{8AACFDD4-2B08-4F7E-AD7A-4A9ACB1431BF}"/>
    <cellStyle name="Comma [0] 3 2 12 13 3 4" xfId="33067" xr:uid="{A4E4E559-6E83-405A-883A-7C6DD63E023A}"/>
    <cellStyle name="Comma [0] 3 2 12 13 3 5" xfId="38452" xr:uid="{1A145ED5-A658-4416-BC59-76286E0F1CEC}"/>
    <cellStyle name="Comma [0] 3 2 12 13 3 6" xfId="43821" xr:uid="{75EF1ACA-B794-47B4-BB74-0C25EA8E5AD5}"/>
    <cellStyle name="Comma [0] 3 2 12 13 3 7" xfId="49193" xr:uid="{F449259F-1CFC-41E9-BA23-0B83530C1151}"/>
    <cellStyle name="Comma [0] 3 2 12 13 3 8" xfId="54573" xr:uid="{E24A61A0-60E4-41DF-8296-0F19B2B937B1}"/>
    <cellStyle name="Comma [0] 3 2 12 13 3 9" xfId="16908" xr:uid="{4C787466-D11C-4DEB-9455-2B2012A83412}"/>
    <cellStyle name="Comma [0] 3 2 12 13 4" xfId="6633" xr:uid="{B767313A-A4B9-4542-8223-2F8390CC6876}"/>
    <cellStyle name="Comma [0] 3 2 12 14" xfId="5507" xr:uid="{73F44361-364F-4EBC-A2B0-71E6060F7DD7}"/>
    <cellStyle name="Comma [0] 3 2 12 14 10" xfId="52699" xr:uid="{EB401707-D92E-46E6-AE42-6CB7A1C90874}"/>
    <cellStyle name="Comma [0] 3 2 12 14 11" xfId="13343" xr:uid="{69E4917F-D49B-4957-AB70-C1FDFC2BE6AE}"/>
    <cellStyle name="Comma [0] 3 2 12 14 12" xfId="58185" xr:uid="{F8F95460-66B6-40FF-A4E4-FF3BBA136EEB}"/>
    <cellStyle name="Comma [0] 3 2 12 14 13" xfId="7733" xr:uid="{5134BA2E-939C-4313-BAB5-E111B3570A6B}"/>
    <cellStyle name="Comma [0] 3 2 12 14 2" xfId="11294" xr:uid="{CEC2E524-63BF-4F5D-B6EB-ED12BFBA9439}"/>
    <cellStyle name="Comma [0] 3 2 12 14 2 2" xfId="23960" xr:uid="{E7DD88D5-C51E-44C8-81E5-7E16B98780D0}"/>
    <cellStyle name="Comma [0] 3 2 12 14 2 3" xfId="29334" xr:uid="{13C12F02-DB93-40A2-BC34-5F5CDB2E2AB7}"/>
    <cellStyle name="Comma [0] 3 2 12 14 2 4" xfId="34752" xr:uid="{85A3275A-9AB6-45BA-86AD-3B5EF93E55BC}"/>
    <cellStyle name="Comma [0] 3 2 12 14 2 5" xfId="40137" xr:uid="{37D5375F-39B6-47A7-9EA2-700791CBBC95}"/>
    <cellStyle name="Comma [0] 3 2 12 14 2 6" xfId="45506" xr:uid="{6F2D5407-CA3C-4570-83CC-2B565EE5D1BE}"/>
    <cellStyle name="Comma [0] 3 2 12 14 2 7" xfId="50878" xr:uid="{F8A8248B-7641-41E3-B7AE-76F360951D08}"/>
    <cellStyle name="Comma [0] 3 2 12 14 2 8" xfId="56258" xr:uid="{0214F07A-C47D-494B-8ECC-84CAB5527941}"/>
    <cellStyle name="Comma [0] 3 2 12 14 2 9" xfId="18594" xr:uid="{B6E7829D-BE7C-4C7A-99EC-5A60DC710C18}"/>
    <cellStyle name="Comma [0] 3 2 12 14 3" xfId="15034" xr:uid="{CB93F4FD-CFBF-417D-B05E-453495A9BFC9}"/>
    <cellStyle name="Comma [0] 3 2 12 14 4" xfId="20401" xr:uid="{C475F9AB-3575-4334-8962-FD34615F4D91}"/>
    <cellStyle name="Comma [0] 3 2 12 14 5" xfId="25775" xr:uid="{4BB8A440-787C-45FA-B7FC-57B79EF0DDFE}"/>
    <cellStyle name="Comma [0] 3 2 12 14 6" xfId="31193" xr:uid="{12F3B705-D539-499B-AEA1-7D9C7E237073}"/>
    <cellStyle name="Comma [0] 3 2 12 14 7" xfId="36578" xr:uid="{36084C58-668E-4AE8-B58E-ABFCDAFC9B74}"/>
    <cellStyle name="Comma [0] 3 2 12 14 8" xfId="41947" xr:uid="{F4F81380-1E7F-41B9-917E-A3325E460667}"/>
    <cellStyle name="Comma [0] 3 2 12 14 9" xfId="47319" xr:uid="{F2A3B092-AC10-4865-8E26-19D61205A871}"/>
    <cellStyle name="Comma [0] 3 2 12 15" xfId="9604" xr:uid="{F960555C-741D-4509-9320-16580B9AA0BF}"/>
    <cellStyle name="Comma [0] 3 2 12 15 2" xfId="22271" xr:uid="{9020DBE9-90F5-49BF-8008-BF35568110A6}"/>
    <cellStyle name="Comma [0] 3 2 12 15 3" xfId="27645" xr:uid="{1C70CC6C-1FE2-4EC8-8B13-D6832C93907C}"/>
    <cellStyle name="Comma [0] 3 2 12 15 4" xfId="33063" xr:uid="{C7485D37-DFD5-4C30-9011-F5584B559214}"/>
    <cellStyle name="Comma [0] 3 2 12 15 5" xfId="38448" xr:uid="{8186D725-66B2-4B76-BA67-4C8AAD43AD42}"/>
    <cellStyle name="Comma [0] 3 2 12 15 6" xfId="43817" xr:uid="{5E63AA09-28BD-44E1-8280-31DF656D8488}"/>
    <cellStyle name="Comma [0] 3 2 12 15 7" xfId="49189" xr:uid="{4F29EC0C-ECAA-454B-AD47-B37CBF628856}"/>
    <cellStyle name="Comma [0] 3 2 12 15 8" xfId="54569" xr:uid="{77D57234-7A36-4A8E-A263-68E6FCC3379F}"/>
    <cellStyle name="Comma [0] 3 2 12 15 9" xfId="16904" xr:uid="{5A96B050-4228-458D-8687-D3B2898A8EC1}"/>
    <cellStyle name="Comma [0] 3 2 12 2" xfId="233" xr:uid="{87152525-FF6A-404A-B8AF-7CE5ED7BF23B}"/>
    <cellStyle name="Comma [0] 3 2 12 2 10" xfId="234" xr:uid="{EDC5CCF0-DB21-4B2A-81D2-D2143F88C171}"/>
    <cellStyle name="Comma [0] 3 2 12 2 10 2" xfId="7739" xr:uid="{35B6DE6A-EDE9-4EA7-80EE-BD650BF7D9D4}"/>
    <cellStyle name="Comma [0] 3 2 12 2 10 2 10" xfId="52705" xr:uid="{343E8956-88CB-47F9-BC69-31A1F3C57531}"/>
    <cellStyle name="Comma [0] 3 2 12 2 10 2 11" xfId="13349" xr:uid="{07AC81D5-73E7-44C7-A981-CDAADC921C7D}"/>
    <cellStyle name="Comma [0] 3 2 12 2 10 2 12" xfId="59285" xr:uid="{AEE635CA-6E4A-43AB-8447-9DD5062CB558}"/>
    <cellStyle name="Comma [0] 3 2 12 2 10 2 2" xfId="11300" xr:uid="{132BB510-F381-45F8-BC02-50AC00FA6BD1}"/>
    <cellStyle name="Comma [0] 3 2 12 2 10 2 2 2" xfId="23966" xr:uid="{C88AA3EE-1A1C-4BA7-9892-C50E51B6B42F}"/>
    <cellStyle name="Comma [0] 3 2 12 2 10 2 2 3" xfId="29340" xr:uid="{1F4853F0-226E-41B9-A2EA-E482E3FBB8B0}"/>
    <cellStyle name="Comma [0] 3 2 12 2 10 2 2 4" xfId="34758" xr:uid="{BB18E8A4-F0FD-4C42-AB22-B7D71B678AB6}"/>
    <cellStyle name="Comma [0] 3 2 12 2 10 2 2 5" xfId="40143" xr:uid="{8F2B04BA-BFB1-4905-8088-237A0A052B74}"/>
    <cellStyle name="Comma [0] 3 2 12 2 10 2 2 6" xfId="45512" xr:uid="{8F2053A9-F3E2-4A8C-9D72-019A8D53D33A}"/>
    <cellStyle name="Comma [0] 3 2 12 2 10 2 2 7" xfId="50884" xr:uid="{48DE717A-D1F7-402A-A9C3-718167338415}"/>
    <cellStyle name="Comma [0] 3 2 12 2 10 2 2 8" xfId="56264" xr:uid="{4CE7A04B-51C6-467F-AE5F-359D616449EC}"/>
    <cellStyle name="Comma [0] 3 2 12 2 10 2 2 9" xfId="18600" xr:uid="{338EB1B7-6AE4-4955-A923-91DA432C7AD3}"/>
    <cellStyle name="Comma [0] 3 2 12 2 10 2 3" xfId="15040" xr:uid="{2F65E340-11FF-4D81-B317-7D9DEADEB06F}"/>
    <cellStyle name="Comma [0] 3 2 12 2 10 2 4" xfId="20407" xr:uid="{E1701506-102B-43F0-84C8-EB8D559BF2A4}"/>
    <cellStyle name="Comma [0] 3 2 12 2 10 2 5" xfId="25781" xr:uid="{FE4EF7E3-6C05-4B32-A2BA-F5A384AB95A8}"/>
    <cellStyle name="Comma [0] 3 2 12 2 10 2 6" xfId="31199" xr:uid="{C4A92060-39D1-461A-9CBF-49C661D7B58D}"/>
    <cellStyle name="Comma [0] 3 2 12 2 10 2 7" xfId="36584" xr:uid="{96BFCAEB-EAB9-425D-AE8F-0C36792ED1B1}"/>
    <cellStyle name="Comma [0] 3 2 12 2 10 2 8" xfId="41953" xr:uid="{CB021893-E666-43B2-9E3F-DF3B940BA9BF}"/>
    <cellStyle name="Comma [0] 3 2 12 2 10 2 9" xfId="47325" xr:uid="{E904C3C5-87FC-425F-A2E3-E5F84BB3A0D5}"/>
    <cellStyle name="Comma [0] 3 2 12 2 10 3" xfId="9610" xr:uid="{5DF61F58-E0C7-453C-B5B8-771806009379}"/>
    <cellStyle name="Comma [0] 3 2 12 2 10 3 2" xfId="22277" xr:uid="{9409A1A4-B064-40FF-A3C9-7E6C0D714160}"/>
    <cellStyle name="Comma [0] 3 2 12 2 10 3 3" xfId="27651" xr:uid="{A1C4A201-C1D0-4AA9-90FD-62DB0DA7FFAB}"/>
    <cellStyle name="Comma [0] 3 2 12 2 10 3 4" xfId="33069" xr:uid="{F9F47200-9E7E-446A-A77D-AA4DE2F23BCC}"/>
    <cellStyle name="Comma [0] 3 2 12 2 10 3 5" xfId="38454" xr:uid="{5AD4D0A4-B261-4EBB-A1E3-4CF33BE3595E}"/>
    <cellStyle name="Comma [0] 3 2 12 2 10 3 6" xfId="43823" xr:uid="{9D0F124A-5BB6-4CE7-AB30-4CD8B141D6E9}"/>
    <cellStyle name="Comma [0] 3 2 12 2 10 3 7" xfId="49195" xr:uid="{B2F36228-7F8D-40BA-8CC3-F732A18D24A9}"/>
    <cellStyle name="Comma [0] 3 2 12 2 10 3 8" xfId="54575" xr:uid="{89ADAA1A-B7C5-404B-ACF7-5AD45A90270B}"/>
    <cellStyle name="Comma [0] 3 2 12 2 10 3 9" xfId="16910" xr:uid="{6854CC06-2629-45C5-B550-D61886F05C4B}"/>
    <cellStyle name="Comma [0] 3 2 12 2 10 4" xfId="6634" xr:uid="{E776FABE-7B26-4F18-BF81-CCBFC42D52BB}"/>
    <cellStyle name="Comma [0] 3 2 12 2 11" xfId="235" xr:uid="{C566F873-F174-4948-A51F-FE74B11CC4B2}"/>
    <cellStyle name="Comma [0] 3 2 12 2 11 2" xfId="7740" xr:uid="{EBBBD530-AC7A-4F62-A148-87831E8FB0A0}"/>
    <cellStyle name="Comma [0] 3 2 12 2 11 2 10" xfId="52706" xr:uid="{E10767EE-9AE0-4E2E-8A1C-934F9B95A886}"/>
    <cellStyle name="Comma [0] 3 2 12 2 11 2 11" xfId="13350" xr:uid="{0305A39C-6833-47AE-BCA8-48F7B572664B}"/>
    <cellStyle name="Comma [0] 3 2 12 2 11 2 12" xfId="59286" xr:uid="{513DDE3C-11FA-4819-908D-85F4D9DDBDB1}"/>
    <cellStyle name="Comma [0] 3 2 12 2 11 2 2" xfId="11301" xr:uid="{D8A45B1A-2C4A-44B8-9377-7C43B5D942BD}"/>
    <cellStyle name="Comma [0] 3 2 12 2 11 2 2 2" xfId="23967" xr:uid="{97CC7376-802F-49E9-B971-1DA36EC17BCB}"/>
    <cellStyle name="Comma [0] 3 2 12 2 11 2 2 3" xfId="29341" xr:uid="{3687E601-FCFF-4B2A-966E-7BD4C0403EDD}"/>
    <cellStyle name="Comma [0] 3 2 12 2 11 2 2 4" xfId="34759" xr:uid="{ACCCB592-4D77-421A-BD00-9F7D18CC5D55}"/>
    <cellStyle name="Comma [0] 3 2 12 2 11 2 2 5" xfId="40144" xr:uid="{09B97EFC-9C84-4415-8A52-A39D55EED4B5}"/>
    <cellStyle name="Comma [0] 3 2 12 2 11 2 2 6" xfId="45513" xr:uid="{A28468BF-E463-4AC5-9DAB-5F64AAB70195}"/>
    <cellStyle name="Comma [0] 3 2 12 2 11 2 2 7" xfId="50885" xr:uid="{204B2CCA-92E7-4B89-947E-BC94F6C91260}"/>
    <cellStyle name="Comma [0] 3 2 12 2 11 2 2 8" xfId="56265" xr:uid="{901CBEF4-3516-4968-8264-FF7D647FA0E3}"/>
    <cellStyle name="Comma [0] 3 2 12 2 11 2 2 9" xfId="18601" xr:uid="{94707D8A-4835-46E3-9356-1497A01B1861}"/>
    <cellStyle name="Comma [0] 3 2 12 2 11 2 3" xfId="15041" xr:uid="{9286E311-1F55-4222-B7FF-0BA95A132BD2}"/>
    <cellStyle name="Comma [0] 3 2 12 2 11 2 4" xfId="20408" xr:uid="{A686BCF2-AA6F-4EF8-9D2B-FC5FA993977E}"/>
    <cellStyle name="Comma [0] 3 2 12 2 11 2 5" xfId="25782" xr:uid="{1086FE43-34A9-475C-9FBF-131C6CE82928}"/>
    <cellStyle name="Comma [0] 3 2 12 2 11 2 6" xfId="31200" xr:uid="{89296BD4-76C3-4AEF-A412-9ADEBA3B45EF}"/>
    <cellStyle name="Comma [0] 3 2 12 2 11 2 7" xfId="36585" xr:uid="{71B1CE71-6570-4C5E-AC1A-EAA0EA4CE05B}"/>
    <cellStyle name="Comma [0] 3 2 12 2 11 2 8" xfId="41954" xr:uid="{579CC041-826B-4613-8E3A-51DF2CE274A4}"/>
    <cellStyle name="Comma [0] 3 2 12 2 11 2 9" xfId="47326" xr:uid="{3674067A-0ABB-4A59-BBD6-C188663A07A9}"/>
    <cellStyle name="Comma [0] 3 2 12 2 11 3" xfId="9611" xr:uid="{714E2486-90B4-451C-B383-8DBFFB269A9B}"/>
    <cellStyle name="Comma [0] 3 2 12 2 11 3 2" xfId="22278" xr:uid="{24389549-3E75-4B3B-B4B0-CA142290A9A7}"/>
    <cellStyle name="Comma [0] 3 2 12 2 11 3 3" xfId="27652" xr:uid="{D41F036E-26ED-4DCD-96EF-DE3D220DCC31}"/>
    <cellStyle name="Comma [0] 3 2 12 2 11 3 4" xfId="33070" xr:uid="{2D80D63E-803F-4CAD-BC66-8D0BB6B2B619}"/>
    <cellStyle name="Comma [0] 3 2 12 2 11 3 5" xfId="38455" xr:uid="{AF4D03CC-71A3-498A-AB54-2AEB47C97CD9}"/>
    <cellStyle name="Comma [0] 3 2 12 2 11 3 6" xfId="43824" xr:uid="{BE67391D-2FC1-478F-ACA3-DA5D06FD260C}"/>
    <cellStyle name="Comma [0] 3 2 12 2 11 3 7" xfId="49196" xr:uid="{7E6E6622-55E8-4376-BA3B-535A20357F88}"/>
    <cellStyle name="Comma [0] 3 2 12 2 11 3 8" xfId="54576" xr:uid="{DD79A165-AAD2-4314-99CA-32A8C37E5350}"/>
    <cellStyle name="Comma [0] 3 2 12 2 11 3 9" xfId="16911" xr:uid="{E5ADF02D-BA0A-469C-A7A6-20221E8CEC96}"/>
    <cellStyle name="Comma [0] 3 2 12 2 11 4" xfId="6635" xr:uid="{9A2735C1-F31B-4685-9DAD-B684DDCA0CAA}"/>
    <cellStyle name="Comma [0] 3 2 12 2 12" xfId="236" xr:uid="{ED8CBD1E-FA7C-4024-90CA-38981B8F424A}"/>
    <cellStyle name="Comma [0] 3 2 12 2 12 2" xfId="7741" xr:uid="{F958B92E-C8F4-4D21-AF47-FE849D714EF7}"/>
    <cellStyle name="Comma [0] 3 2 12 2 12 2 10" xfId="52707" xr:uid="{7BFEB146-293F-48FE-9D0F-50E00A878019}"/>
    <cellStyle name="Comma [0] 3 2 12 2 12 2 11" xfId="13351" xr:uid="{F42B77AF-2094-4850-A38B-4CC966702E02}"/>
    <cellStyle name="Comma [0] 3 2 12 2 12 2 12" xfId="59287" xr:uid="{1431056F-B6E5-466E-AE10-DE54F4537181}"/>
    <cellStyle name="Comma [0] 3 2 12 2 12 2 2" xfId="11302" xr:uid="{01669FA2-E823-4AFC-AE62-650BC85FAB6C}"/>
    <cellStyle name="Comma [0] 3 2 12 2 12 2 2 2" xfId="23968" xr:uid="{B278FAD7-F647-4BEE-B373-363DC8AACCAF}"/>
    <cellStyle name="Comma [0] 3 2 12 2 12 2 2 3" xfId="29342" xr:uid="{6A96178C-5716-4E47-BBB1-9967074FAB87}"/>
    <cellStyle name="Comma [0] 3 2 12 2 12 2 2 4" xfId="34760" xr:uid="{6D20F714-6C7D-4DF3-B27C-2659BD03CE6B}"/>
    <cellStyle name="Comma [0] 3 2 12 2 12 2 2 5" xfId="40145" xr:uid="{7EE95BCD-EB82-40E4-BC3F-92A9FB16F820}"/>
    <cellStyle name="Comma [0] 3 2 12 2 12 2 2 6" xfId="45514" xr:uid="{1EF6840B-A96E-4C30-AE71-02C7BDA23D2A}"/>
    <cellStyle name="Comma [0] 3 2 12 2 12 2 2 7" xfId="50886" xr:uid="{6CE77047-AB0B-426A-8DC8-933EC03E8645}"/>
    <cellStyle name="Comma [0] 3 2 12 2 12 2 2 8" xfId="56266" xr:uid="{ED142092-43DA-4297-AFBA-36F90C912C0D}"/>
    <cellStyle name="Comma [0] 3 2 12 2 12 2 2 9" xfId="18602" xr:uid="{2188E08E-2AD3-495E-AB00-625DE04E633D}"/>
    <cellStyle name="Comma [0] 3 2 12 2 12 2 3" xfId="15042" xr:uid="{1A469C98-09C6-4C0B-957A-E00F2E798AEC}"/>
    <cellStyle name="Comma [0] 3 2 12 2 12 2 4" xfId="20409" xr:uid="{2CB12072-3423-457F-8B26-DD4F4958A6AF}"/>
    <cellStyle name="Comma [0] 3 2 12 2 12 2 5" xfId="25783" xr:uid="{18EE7BAD-AB05-41B5-A9BB-08AFAABE2FC6}"/>
    <cellStyle name="Comma [0] 3 2 12 2 12 2 6" xfId="31201" xr:uid="{8A3B6663-9445-47DA-A2C6-B78D4BBB29A7}"/>
    <cellStyle name="Comma [0] 3 2 12 2 12 2 7" xfId="36586" xr:uid="{0710CABD-8D4A-4AD7-8690-FF81A5F91AFC}"/>
    <cellStyle name="Comma [0] 3 2 12 2 12 2 8" xfId="41955" xr:uid="{40E9CEE4-01CE-4447-96FB-2843510F96CB}"/>
    <cellStyle name="Comma [0] 3 2 12 2 12 2 9" xfId="47327" xr:uid="{886D4C1D-8A19-46F9-916B-03F22D60FAEC}"/>
    <cellStyle name="Comma [0] 3 2 12 2 12 3" xfId="9612" xr:uid="{69B79C9F-993C-45A8-9C5C-4369B5B7EECC}"/>
    <cellStyle name="Comma [0] 3 2 12 2 12 3 2" xfId="22279" xr:uid="{173BAC35-A1DB-4801-BF77-B0458765F676}"/>
    <cellStyle name="Comma [0] 3 2 12 2 12 3 3" xfId="27653" xr:uid="{035A96FD-F96E-44C1-97B3-2368BF330EEE}"/>
    <cellStyle name="Comma [0] 3 2 12 2 12 3 4" xfId="33071" xr:uid="{994E40EB-C67C-4B47-9F55-4BAA040C1AE3}"/>
    <cellStyle name="Comma [0] 3 2 12 2 12 3 5" xfId="38456" xr:uid="{689BC5C8-3E64-4276-93B8-F6D1C414E405}"/>
    <cellStyle name="Comma [0] 3 2 12 2 12 3 6" xfId="43825" xr:uid="{FDAC0E60-5C25-45A6-8A60-90EF885D078A}"/>
    <cellStyle name="Comma [0] 3 2 12 2 12 3 7" xfId="49197" xr:uid="{D011392B-971A-4C90-8421-1CE1562F9984}"/>
    <cellStyle name="Comma [0] 3 2 12 2 12 3 8" xfId="54577" xr:uid="{3BB6B29D-AC1A-4891-A138-7B2F9C744E8B}"/>
    <cellStyle name="Comma [0] 3 2 12 2 12 3 9" xfId="16912" xr:uid="{66C13E15-4F8B-49A0-BA0C-96AA4BB584F1}"/>
    <cellStyle name="Comma [0] 3 2 12 2 12 4" xfId="6636" xr:uid="{4DF51576-9868-4849-84D8-03533D412934}"/>
    <cellStyle name="Comma [0] 3 2 12 2 13" xfId="5508" xr:uid="{9409569B-2AA1-4C24-94ED-99EA5D3CEBCA}"/>
    <cellStyle name="Comma [0] 3 2 12 2 13 10" xfId="52704" xr:uid="{39638A09-986F-4850-A86C-CB78770C395C}"/>
    <cellStyle name="Comma [0] 3 2 12 2 13 11" xfId="13348" xr:uid="{1DCAFBC2-B838-4595-B678-A46A41B6DD6F}"/>
    <cellStyle name="Comma [0] 3 2 12 2 13 12" xfId="58186" xr:uid="{57BA02B8-D16A-4C45-BFF3-F974F377395E}"/>
    <cellStyle name="Comma [0] 3 2 12 2 13 13" xfId="7738" xr:uid="{366A4443-1E4B-4450-AA9D-8DF667D3C0F8}"/>
    <cellStyle name="Comma [0] 3 2 12 2 13 2" xfId="11299" xr:uid="{D49F9D39-A3AE-42EF-A1B0-2C2936FFB9F1}"/>
    <cellStyle name="Comma [0] 3 2 12 2 13 2 2" xfId="23965" xr:uid="{C1C253DF-4D72-4951-B98A-B8D7CEF6B86C}"/>
    <cellStyle name="Comma [0] 3 2 12 2 13 2 3" xfId="29339" xr:uid="{E33C8342-857C-4767-BF9E-A29B0D742F87}"/>
    <cellStyle name="Comma [0] 3 2 12 2 13 2 4" xfId="34757" xr:uid="{1A34A43C-C749-4DA8-A4D2-85C946D85A29}"/>
    <cellStyle name="Comma [0] 3 2 12 2 13 2 5" xfId="40142" xr:uid="{A674A0B5-0CDE-46B2-9940-EBE5E6CEE04D}"/>
    <cellStyle name="Comma [0] 3 2 12 2 13 2 6" xfId="45511" xr:uid="{4DFDDE3A-F72C-459C-AFE9-B887DD40F234}"/>
    <cellStyle name="Comma [0] 3 2 12 2 13 2 7" xfId="50883" xr:uid="{53110B4E-1094-4173-A8CE-0EF20DC38722}"/>
    <cellStyle name="Comma [0] 3 2 12 2 13 2 8" xfId="56263" xr:uid="{BBA28FB9-A8C4-4DEC-B0B4-65853EECC916}"/>
    <cellStyle name="Comma [0] 3 2 12 2 13 2 9" xfId="18599" xr:uid="{90D16C91-245C-4CE3-8CA6-74E9BDDF444C}"/>
    <cellStyle name="Comma [0] 3 2 12 2 13 3" xfId="15039" xr:uid="{6AC8E063-E421-4062-93F2-F361B4F277C8}"/>
    <cellStyle name="Comma [0] 3 2 12 2 13 4" xfId="20406" xr:uid="{4C44746B-3699-4072-9B2A-2BD71960FF54}"/>
    <cellStyle name="Comma [0] 3 2 12 2 13 5" xfId="25780" xr:uid="{E68BAA54-63E5-4C03-85AD-DA37B7F9D443}"/>
    <cellStyle name="Comma [0] 3 2 12 2 13 6" xfId="31198" xr:uid="{3DC90A5B-04D2-4A50-9648-5A1ABD01CAC8}"/>
    <cellStyle name="Comma [0] 3 2 12 2 13 7" xfId="36583" xr:uid="{FA4FC95A-40F5-4FC8-8D54-BA2A82FD28BA}"/>
    <cellStyle name="Comma [0] 3 2 12 2 13 8" xfId="41952" xr:uid="{4166B5C5-C1CB-4438-90E3-20216998F5E6}"/>
    <cellStyle name="Comma [0] 3 2 12 2 13 9" xfId="47324" xr:uid="{FBC81532-AE94-438F-821F-0569D59420D1}"/>
    <cellStyle name="Comma [0] 3 2 12 2 14" xfId="9609" xr:uid="{7509C869-3C9E-4A02-A278-8E0883B72294}"/>
    <cellStyle name="Comma [0] 3 2 12 2 14 2" xfId="22276" xr:uid="{F6AEEC00-3BCF-4A5E-A4F9-1B7AC281E3B3}"/>
    <cellStyle name="Comma [0] 3 2 12 2 14 3" xfId="27650" xr:uid="{EE43F3E8-4B90-4DFE-B077-36B840C7131F}"/>
    <cellStyle name="Comma [0] 3 2 12 2 14 4" xfId="33068" xr:uid="{B17C5701-A073-42A7-BDC8-E339FDD019CA}"/>
    <cellStyle name="Comma [0] 3 2 12 2 14 5" xfId="38453" xr:uid="{7A967343-3773-4B8A-B2D4-3673CCD8A0CB}"/>
    <cellStyle name="Comma [0] 3 2 12 2 14 6" xfId="43822" xr:uid="{81337B50-C3AB-4F46-BDC7-1BF8D621DBF4}"/>
    <cellStyle name="Comma [0] 3 2 12 2 14 7" xfId="49194" xr:uid="{57C50654-B1F9-4FF6-9D84-954EC63A4DA4}"/>
    <cellStyle name="Comma [0] 3 2 12 2 14 8" xfId="54574" xr:uid="{F95C900E-1901-470B-B16A-84D314AE20AB}"/>
    <cellStyle name="Comma [0] 3 2 12 2 14 9" xfId="16909" xr:uid="{D3B212AA-E0D0-4526-A36B-B61FFF3B146C}"/>
    <cellStyle name="Comma [0] 3 2 12 2 2" xfId="237" xr:uid="{FAEE6C82-87EB-439B-81A9-F4A9709CDD99}"/>
    <cellStyle name="Comma [0] 3 2 12 2 2 10" xfId="238" xr:uid="{21AC4C71-B65B-4EF1-B63B-0653C3C77E2D}"/>
    <cellStyle name="Comma [0] 3 2 12 2 2 10 2" xfId="7743" xr:uid="{200F11B6-E3FC-4BF3-AD4F-84A545D508B1}"/>
    <cellStyle name="Comma [0] 3 2 12 2 2 10 2 10" xfId="52709" xr:uid="{5315E6E6-B0C6-44B9-9289-A49C62E8D0CA}"/>
    <cellStyle name="Comma [0] 3 2 12 2 2 10 2 11" xfId="13353" xr:uid="{9EC3BD7C-DE19-49B3-91B7-E92133687AA8}"/>
    <cellStyle name="Comma [0] 3 2 12 2 2 10 2 12" xfId="59288" xr:uid="{CAB29DDE-BF44-4811-8E1F-18C3D96F2867}"/>
    <cellStyle name="Comma [0] 3 2 12 2 2 10 2 2" xfId="11304" xr:uid="{328AC47B-48B8-486F-9D8B-34704EF04D0D}"/>
    <cellStyle name="Comma [0] 3 2 12 2 2 10 2 2 2" xfId="23970" xr:uid="{B8E430AC-6203-4491-A31A-11EAD8016811}"/>
    <cellStyle name="Comma [0] 3 2 12 2 2 10 2 2 3" xfId="29344" xr:uid="{F8A745BD-C28C-461D-916B-89A0A4B97C18}"/>
    <cellStyle name="Comma [0] 3 2 12 2 2 10 2 2 4" xfId="34762" xr:uid="{685C0724-72BA-46F0-AEB2-C18C0573CD14}"/>
    <cellStyle name="Comma [0] 3 2 12 2 2 10 2 2 5" xfId="40147" xr:uid="{DF640037-2813-49EF-84BA-6DF6A2EFC08A}"/>
    <cellStyle name="Comma [0] 3 2 12 2 2 10 2 2 6" xfId="45516" xr:uid="{C144BAB5-993C-4FF5-B253-A6D1502A052C}"/>
    <cellStyle name="Comma [0] 3 2 12 2 2 10 2 2 7" xfId="50888" xr:uid="{1C38FC2E-AD07-4B67-B9CF-8B1D7338D6CB}"/>
    <cellStyle name="Comma [0] 3 2 12 2 2 10 2 2 8" xfId="56268" xr:uid="{C5945278-503B-4CFB-B42E-247F9DD98595}"/>
    <cellStyle name="Comma [0] 3 2 12 2 2 10 2 2 9" xfId="18604" xr:uid="{8C2B4B22-6156-4395-B269-C129ED14D39F}"/>
    <cellStyle name="Comma [0] 3 2 12 2 2 10 2 3" xfId="15044" xr:uid="{D7276F22-CE5F-42D6-9470-310FB9B543CE}"/>
    <cellStyle name="Comma [0] 3 2 12 2 2 10 2 4" xfId="20411" xr:uid="{509CC1FB-85AA-40C4-A070-5936A84C0CA1}"/>
    <cellStyle name="Comma [0] 3 2 12 2 2 10 2 5" xfId="25785" xr:uid="{5EA8B382-871C-43D0-B53E-2C946567A859}"/>
    <cellStyle name="Comma [0] 3 2 12 2 2 10 2 6" xfId="31203" xr:uid="{2A33D39A-BBF0-426E-9DD8-A5BE961BF5EF}"/>
    <cellStyle name="Comma [0] 3 2 12 2 2 10 2 7" xfId="36588" xr:uid="{8CEA1480-1AC2-4223-8B2F-7033771E0BC5}"/>
    <cellStyle name="Comma [0] 3 2 12 2 2 10 2 8" xfId="41957" xr:uid="{7E7B35A9-C7E3-477C-803E-1D69B25A82CF}"/>
    <cellStyle name="Comma [0] 3 2 12 2 2 10 2 9" xfId="47329" xr:uid="{6392EED8-42B4-45BD-94AC-7EA4B1E767CC}"/>
    <cellStyle name="Comma [0] 3 2 12 2 2 10 3" xfId="9614" xr:uid="{C26A5AC1-FB44-45E5-8A81-104D6B644534}"/>
    <cellStyle name="Comma [0] 3 2 12 2 2 10 3 2" xfId="22281" xr:uid="{881294FE-0249-4E88-B716-D07BA61EA136}"/>
    <cellStyle name="Comma [0] 3 2 12 2 2 10 3 3" xfId="27655" xr:uid="{B9A057D9-C00D-41A6-A3B0-6060D7434934}"/>
    <cellStyle name="Comma [0] 3 2 12 2 2 10 3 4" xfId="33073" xr:uid="{6D1B6F86-B31C-4F12-98E1-1CA41CDF6607}"/>
    <cellStyle name="Comma [0] 3 2 12 2 2 10 3 5" xfId="38458" xr:uid="{14D882BC-ECBD-4C1A-9EB7-A16A8249D47F}"/>
    <cellStyle name="Comma [0] 3 2 12 2 2 10 3 6" xfId="43827" xr:uid="{672AB9AA-9CEA-4D08-8912-7E9E7879F575}"/>
    <cellStyle name="Comma [0] 3 2 12 2 2 10 3 7" xfId="49199" xr:uid="{0A2FECC8-C5FD-4AB6-8A8D-941D02241F79}"/>
    <cellStyle name="Comma [0] 3 2 12 2 2 10 3 8" xfId="54579" xr:uid="{2F6B9860-10B0-4ECA-9EFC-95AA0C7401FF}"/>
    <cellStyle name="Comma [0] 3 2 12 2 2 10 3 9" xfId="16914" xr:uid="{6E77C128-64CD-4DFB-8FF3-FC4EE171BDD1}"/>
    <cellStyle name="Comma [0] 3 2 12 2 2 10 4" xfId="6637" xr:uid="{7D3CDBDE-03A7-4005-9C16-5E0F16B9D400}"/>
    <cellStyle name="Comma [0] 3 2 12 2 2 11" xfId="5509" xr:uid="{CA704092-5EDC-48CE-8DE5-59B84AB45354}"/>
    <cellStyle name="Comma [0] 3 2 12 2 2 11 10" xfId="52708" xr:uid="{D4EC52A1-5F07-46E7-82A1-F2B49C782DC7}"/>
    <cellStyle name="Comma [0] 3 2 12 2 2 11 11" xfId="13352" xr:uid="{2D46C43D-B542-4918-8392-FA204612BB8F}"/>
    <cellStyle name="Comma [0] 3 2 12 2 2 11 12" xfId="58187" xr:uid="{4207888B-7760-4750-B53D-B88368D83A29}"/>
    <cellStyle name="Comma [0] 3 2 12 2 2 11 13" xfId="7742" xr:uid="{0E855021-6E9F-4167-BC35-58BC7F642508}"/>
    <cellStyle name="Comma [0] 3 2 12 2 2 11 2" xfId="11303" xr:uid="{410FD9E7-7749-4B32-AAAB-83748FD21390}"/>
    <cellStyle name="Comma [0] 3 2 12 2 2 11 2 2" xfId="23969" xr:uid="{740A0269-0FBD-4B6E-B01E-895EAD9AE70E}"/>
    <cellStyle name="Comma [0] 3 2 12 2 2 11 2 3" xfId="29343" xr:uid="{59050790-E28B-4659-8B60-3EFB4324B5F9}"/>
    <cellStyle name="Comma [0] 3 2 12 2 2 11 2 4" xfId="34761" xr:uid="{FBE1E7FE-3616-42CA-9A6F-BA84B71D2D36}"/>
    <cellStyle name="Comma [0] 3 2 12 2 2 11 2 5" xfId="40146" xr:uid="{4C01896D-2DBA-4B7A-BB35-20AA2FDE143F}"/>
    <cellStyle name="Comma [0] 3 2 12 2 2 11 2 6" xfId="45515" xr:uid="{F998A166-4EDE-49AA-83A2-262D52222C19}"/>
    <cellStyle name="Comma [0] 3 2 12 2 2 11 2 7" xfId="50887" xr:uid="{BBF1436C-6F70-4839-B96D-A5836704F3A2}"/>
    <cellStyle name="Comma [0] 3 2 12 2 2 11 2 8" xfId="56267" xr:uid="{E31E4175-866A-49AE-AD62-6A2357DD528A}"/>
    <cellStyle name="Comma [0] 3 2 12 2 2 11 2 9" xfId="18603" xr:uid="{05AE815D-8CFB-4C37-B8BB-5806C0938298}"/>
    <cellStyle name="Comma [0] 3 2 12 2 2 11 3" xfId="15043" xr:uid="{A891F719-8703-4C29-8895-FCB874ECE4E6}"/>
    <cellStyle name="Comma [0] 3 2 12 2 2 11 4" xfId="20410" xr:uid="{E119A4FA-227D-43D8-8D52-AF7F06E97CFB}"/>
    <cellStyle name="Comma [0] 3 2 12 2 2 11 5" xfId="25784" xr:uid="{BB9BF846-3321-4791-BCA9-206C012E3E01}"/>
    <cellStyle name="Comma [0] 3 2 12 2 2 11 6" xfId="31202" xr:uid="{09B0A79B-18FF-4F83-9259-99932F227317}"/>
    <cellStyle name="Comma [0] 3 2 12 2 2 11 7" xfId="36587" xr:uid="{8F096DE8-2C13-4EBF-9E9F-5020E00DCD0D}"/>
    <cellStyle name="Comma [0] 3 2 12 2 2 11 8" xfId="41956" xr:uid="{194822B1-8DC3-4551-B8F2-AFAB0B915357}"/>
    <cellStyle name="Comma [0] 3 2 12 2 2 11 9" xfId="47328" xr:uid="{726E48E6-C665-44C0-89C1-E013C6EDE8D7}"/>
    <cellStyle name="Comma [0] 3 2 12 2 2 12" xfId="9613" xr:uid="{9134E210-4689-430B-94E8-63935B21CD4B}"/>
    <cellStyle name="Comma [0] 3 2 12 2 2 12 2" xfId="22280" xr:uid="{10C333AE-7E11-4157-8473-CF8BBADB2175}"/>
    <cellStyle name="Comma [0] 3 2 12 2 2 12 3" xfId="27654" xr:uid="{FD26E798-D3E6-4B6D-95C2-58C5DFA67846}"/>
    <cellStyle name="Comma [0] 3 2 12 2 2 12 4" xfId="33072" xr:uid="{E4701329-F36E-4F88-92D7-3478BED20F28}"/>
    <cellStyle name="Comma [0] 3 2 12 2 2 12 5" xfId="38457" xr:uid="{C91CCAD2-B7D8-4121-88BE-15C4D8042B09}"/>
    <cellStyle name="Comma [0] 3 2 12 2 2 12 6" xfId="43826" xr:uid="{8E1DEC86-C087-49A0-B15D-2A4F7CDCD7E6}"/>
    <cellStyle name="Comma [0] 3 2 12 2 2 12 7" xfId="49198" xr:uid="{08AD00E3-28CA-4B27-9DC5-5879B125B8FA}"/>
    <cellStyle name="Comma [0] 3 2 12 2 2 12 8" xfId="54578" xr:uid="{C522ABF6-AE31-494A-8133-EC3C38382A64}"/>
    <cellStyle name="Comma [0] 3 2 12 2 2 12 9" xfId="16913" xr:uid="{78EAD77A-2C82-40AD-AFFD-2D131983AF76}"/>
    <cellStyle name="Comma [0] 3 2 12 2 2 2" xfId="239" xr:uid="{63096206-EA03-4537-8D02-4DD5B82287C4}"/>
    <cellStyle name="Comma [0] 3 2 12 2 2 2 2" xfId="3765" xr:uid="{FEA29896-8633-4EEF-96A5-7C4726FC382A}"/>
    <cellStyle name="Comma [0] 3 2 12 2 2 2 2 10" xfId="52710" xr:uid="{B0C5C048-E5AB-4425-A73F-72441E51BA75}"/>
    <cellStyle name="Comma [0] 3 2 12 2 2 2 2 11" xfId="7744" xr:uid="{1E758A46-8E9C-404F-AAB3-1080261439E1}"/>
    <cellStyle name="Comma [0] 3 2 12 2 2 2 2 2" xfId="5511" xr:uid="{4311BCD2-B9E7-4EC7-8E90-975FFCF275BF}"/>
    <cellStyle name="Comma [0] 3 2 12 2 2 2 2 2 10" xfId="58189" xr:uid="{57B5E917-C76A-4AF1-90DB-2C627994EAAC}"/>
    <cellStyle name="Comma [0] 3 2 12 2 2 2 2 2 11" xfId="11305" xr:uid="{BA6A5D7C-BE76-4C43-A8A8-8C86EF7F0E0D}"/>
    <cellStyle name="Comma [0] 3 2 12 2 2 2 2 2 2" xfId="23971" xr:uid="{B8D8C364-13C1-4C81-8FD8-2C8ADC14680F}"/>
    <cellStyle name="Comma [0] 3 2 12 2 2 2 2 2 3" xfId="29345" xr:uid="{A530AC65-0918-44EB-B338-0D062166EF7B}"/>
    <cellStyle name="Comma [0] 3 2 12 2 2 2 2 2 4" xfId="34763" xr:uid="{84F47ED3-73B5-44A6-991A-365750284BAA}"/>
    <cellStyle name="Comma [0] 3 2 12 2 2 2 2 2 5" xfId="40148" xr:uid="{4DFDC877-F264-49BF-9C24-D5D8687900A8}"/>
    <cellStyle name="Comma [0] 3 2 12 2 2 2 2 2 6" xfId="45517" xr:uid="{328BBC3E-8299-401E-8B71-0B27C3ECF57B}"/>
    <cellStyle name="Comma [0] 3 2 12 2 2 2 2 2 7" xfId="50889" xr:uid="{26145C06-0C6E-4154-A25F-F5909DF9CBAA}"/>
    <cellStyle name="Comma [0] 3 2 12 2 2 2 2 2 8" xfId="56269" xr:uid="{AA01F7C1-C872-4B8A-8C9C-B20EB7010A5B}"/>
    <cellStyle name="Comma [0] 3 2 12 2 2 2 2 2 9" xfId="18605" xr:uid="{2E6CCF00-65E7-46E4-96D6-A707701888DC}"/>
    <cellStyle name="Comma [0] 3 2 12 2 2 2 2 3" xfId="15045" xr:uid="{43128B1E-09C9-4410-A3FF-9B17A329572D}"/>
    <cellStyle name="Comma [0] 3 2 12 2 2 2 2 4" xfId="20412" xr:uid="{9341F7E8-BC31-4249-B76B-74F15303F129}"/>
    <cellStyle name="Comma [0] 3 2 12 2 2 2 2 5" xfId="25786" xr:uid="{43D5DBF3-EFDA-4E30-909E-16CF1FAFD9F2}"/>
    <cellStyle name="Comma [0] 3 2 12 2 2 2 2 6" xfId="31204" xr:uid="{8055EC49-A34C-47F0-B0F1-246D934A42BC}"/>
    <cellStyle name="Comma [0] 3 2 12 2 2 2 2 7" xfId="36589" xr:uid="{0BED5586-1744-477B-9890-F480303D6041}"/>
    <cellStyle name="Comma [0] 3 2 12 2 2 2 2 8" xfId="41958" xr:uid="{8EB203E2-4051-4574-8597-CEAB1DF14F5D}"/>
    <cellStyle name="Comma [0] 3 2 12 2 2 2 2 9" xfId="47330" xr:uid="{85DE9B5B-6DA8-4E8F-BF9A-C887FABA0699}"/>
    <cellStyle name="Comma [0] 3 2 12 2 2 2 3" xfId="5510" xr:uid="{7B3F3B55-BC35-46D4-89FF-6DFB24F577EE}"/>
    <cellStyle name="Comma [0] 3 2 12 2 2 2 3 10" xfId="13354" xr:uid="{860A9ABC-5E11-4099-817F-5FE4EB39FB6C}"/>
    <cellStyle name="Comma [0] 3 2 12 2 2 2 3 11" xfId="58188" xr:uid="{4FF8DC7B-9C85-4760-8730-AEFB10876B5B}"/>
    <cellStyle name="Comma [0] 3 2 12 2 2 2 3 12" xfId="9615" xr:uid="{6884387B-CE54-4A51-B6E5-1D51CDCF1DFC}"/>
    <cellStyle name="Comma [0] 3 2 12 2 2 2 3 2" xfId="16915" xr:uid="{D677DE2D-99D5-4221-93B4-EC4D58AE53D4}"/>
    <cellStyle name="Comma [0] 3 2 12 2 2 2 3 3" xfId="22282" xr:uid="{B03223F9-8352-44FB-B53C-13C83B13BB59}"/>
    <cellStyle name="Comma [0] 3 2 12 2 2 2 3 4" xfId="27656" xr:uid="{3619D402-7566-4F7B-A18B-CA9C3F25FD32}"/>
    <cellStyle name="Comma [0] 3 2 12 2 2 2 3 5" xfId="33074" xr:uid="{A93761AD-4670-4737-AB5E-EEC28DF95B85}"/>
    <cellStyle name="Comma [0] 3 2 12 2 2 2 3 6" xfId="38459" xr:uid="{86F84D10-39F6-4089-A794-6E9E9A165CD8}"/>
    <cellStyle name="Comma [0] 3 2 12 2 2 2 3 7" xfId="43828" xr:uid="{2BEC39E9-651A-4CD8-831A-283C66971754}"/>
    <cellStyle name="Comma [0] 3 2 12 2 2 2 3 8" xfId="49200" xr:uid="{926F0B76-322A-4AEB-AFA1-C7BFBC932232}"/>
    <cellStyle name="Comma [0] 3 2 12 2 2 2 3 9" xfId="54580" xr:uid="{BA255B5C-29D3-436E-8CC1-10BA1D940C66}"/>
    <cellStyle name="Comma [0] 3 2 12 2 2 3" xfId="240" xr:uid="{CA68DC7C-AB4E-4ADC-8C53-74FB6FF51243}"/>
    <cellStyle name="Comma [0] 3 2 12 2 2 3 2" xfId="5512" xr:uid="{B182199B-A1E3-46D2-B8D2-977AB6BA05E4}"/>
    <cellStyle name="Comma [0] 3 2 12 2 2 3 2 10" xfId="52711" xr:uid="{268D232D-0086-443B-8CEE-1013F7F17789}"/>
    <cellStyle name="Comma [0] 3 2 12 2 2 3 2 11" xfId="13355" xr:uid="{128497A7-5622-45B1-A5AA-A6B2ABD9BFC9}"/>
    <cellStyle name="Comma [0] 3 2 12 2 2 3 2 12" xfId="58190" xr:uid="{5541FC21-A360-416A-9202-C84C074854F2}"/>
    <cellStyle name="Comma [0] 3 2 12 2 2 3 2 13" xfId="7745" xr:uid="{B150EE73-4B18-4AC8-8D34-0A623C6902E5}"/>
    <cellStyle name="Comma [0] 3 2 12 2 2 3 2 2" xfId="11306" xr:uid="{78C2E631-EC2B-4262-9513-C546E0E8A126}"/>
    <cellStyle name="Comma [0] 3 2 12 2 2 3 2 2 2" xfId="23972" xr:uid="{10BBEF31-1963-46F8-B26E-4B700798F030}"/>
    <cellStyle name="Comma [0] 3 2 12 2 2 3 2 2 3" xfId="29346" xr:uid="{36215FA3-2254-4845-8AD6-E9846F278CB0}"/>
    <cellStyle name="Comma [0] 3 2 12 2 2 3 2 2 4" xfId="34764" xr:uid="{BA4E12C7-A2CD-4150-90EB-B1D1B494961B}"/>
    <cellStyle name="Comma [0] 3 2 12 2 2 3 2 2 5" xfId="40149" xr:uid="{CFD51303-A174-48E9-8481-FE1CA229FE36}"/>
    <cellStyle name="Comma [0] 3 2 12 2 2 3 2 2 6" xfId="45518" xr:uid="{D542B61D-FC29-4FBE-A0F1-F991E10FD90C}"/>
    <cellStyle name="Comma [0] 3 2 12 2 2 3 2 2 7" xfId="50890" xr:uid="{6CBC144B-A960-436C-928A-5642C17C8A5F}"/>
    <cellStyle name="Comma [0] 3 2 12 2 2 3 2 2 8" xfId="56270" xr:uid="{73556CF5-84FB-4A1D-93EE-6CA11FD90EA1}"/>
    <cellStyle name="Comma [0] 3 2 12 2 2 3 2 2 9" xfId="18606" xr:uid="{0F0A90AB-2910-4BC3-AD66-5044837C4583}"/>
    <cellStyle name="Comma [0] 3 2 12 2 2 3 2 3" xfId="15046" xr:uid="{6170F917-5139-4742-987D-D76962CD16FD}"/>
    <cellStyle name="Comma [0] 3 2 12 2 2 3 2 4" xfId="20413" xr:uid="{53005009-1250-4360-8E38-99F48410291D}"/>
    <cellStyle name="Comma [0] 3 2 12 2 2 3 2 5" xfId="25787" xr:uid="{6310FBB2-B5C9-4EE1-B654-2E395FAA6775}"/>
    <cellStyle name="Comma [0] 3 2 12 2 2 3 2 6" xfId="31205" xr:uid="{A3AE068E-3129-410C-8AA4-C85611A843B6}"/>
    <cellStyle name="Comma [0] 3 2 12 2 2 3 2 7" xfId="36590" xr:uid="{38D6944F-1616-4F6A-94F2-7253F3EF66F4}"/>
    <cellStyle name="Comma [0] 3 2 12 2 2 3 2 8" xfId="41959" xr:uid="{2305F325-1BAF-48BB-A559-67BD7AC76844}"/>
    <cellStyle name="Comma [0] 3 2 12 2 2 3 2 9" xfId="47331" xr:uid="{2DFE8584-B502-443A-BB69-5541B2560657}"/>
    <cellStyle name="Comma [0] 3 2 12 2 2 3 3" xfId="9616" xr:uid="{826EEB0D-3D45-444F-83D5-8C08683FDF9F}"/>
    <cellStyle name="Comma [0] 3 2 12 2 2 3 3 2" xfId="22283" xr:uid="{86E36307-DC97-4C12-BC27-77EDB9FF84BF}"/>
    <cellStyle name="Comma [0] 3 2 12 2 2 3 3 3" xfId="27657" xr:uid="{E2704A8E-3D73-4096-A5CC-17AE246C42CE}"/>
    <cellStyle name="Comma [0] 3 2 12 2 2 3 3 4" xfId="33075" xr:uid="{0AF150B3-2FF6-42EA-8F9A-C7AA1DFAFB6F}"/>
    <cellStyle name="Comma [0] 3 2 12 2 2 3 3 5" xfId="38460" xr:uid="{AD978975-21EB-4E6B-A9DC-DDAFCE05BE47}"/>
    <cellStyle name="Comma [0] 3 2 12 2 2 3 3 6" xfId="43829" xr:uid="{8D7911C3-71D7-40B7-A1DE-38A232829030}"/>
    <cellStyle name="Comma [0] 3 2 12 2 2 3 3 7" xfId="49201" xr:uid="{C11783EE-5684-4083-A4AD-A921FF1569BC}"/>
    <cellStyle name="Comma [0] 3 2 12 2 2 3 3 8" xfId="54581" xr:uid="{D3192DED-D404-42D9-8D7E-E4E02E335A57}"/>
    <cellStyle name="Comma [0] 3 2 12 2 2 3 3 9" xfId="16916" xr:uid="{F72F8E9A-CC14-48ED-A740-BD420ABE3BFD}"/>
    <cellStyle name="Comma [0] 3 2 12 2 2 4" xfId="241" xr:uid="{5B351DEE-4CF0-4DAA-B10C-4059988A524B}"/>
    <cellStyle name="Comma [0] 3 2 12 2 2 4 2" xfId="7746" xr:uid="{AE7C7BEA-EFA3-4F12-B376-37F1EAB0BC9C}"/>
    <cellStyle name="Comma [0] 3 2 12 2 2 4 2 10" xfId="52712" xr:uid="{9404CE01-FB22-411E-B856-A0E2E42C165C}"/>
    <cellStyle name="Comma [0] 3 2 12 2 2 4 2 11" xfId="13356" xr:uid="{DBDD4C0A-96C7-466A-B50A-B7521E2D1E12}"/>
    <cellStyle name="Comma [0] 3 2 12 2 2 4 2 12" xfId="59289" xr:uid="{40E987DC-D543-47DD-88CF-2D7A4D470689}"/>
    <cellStyle name="Comma [0] 3 2 12 2 2 4 2 2" xfId="11307" xr:uid="{12D4E059-90C8-4D19-A219-77B9AEF730D7}"/>
    <cellStyle name="Comma [0] 3 2 12 2 2 4 2 2 2" xfId="23973" xr:uid="{CEA3C224-45C0-40B4-AA6F-52607C9A76B9}"/>
    <cellStyle name="Comma [0] 3 2 12 2 2 4 2 2 3" xfId="29347" xr:uid="{D9A015F9-1A05-40A0-8473-031B30059C6A}"/>
    <cellStyle name="Comma [0] 3 2 12 2 2 4 2 2 4" xfId="34765" xr:uid="{D7A0AAC7-ECE2-4910-8554-423CEBA2E4F4}"/>
    <cellStyle name="Comma [0] 3 2 12 2 2 4 2 2 5" xfId="40150" xr:uid="{58E07F00-DA74-4325-83C2-491E5C1B9743}"/>
    <cellStyle name="Comma [0] 3 2 12 2 2 4 2 2 6" xfId="45519" xr:uid="{329EF494-6234-4F37-95DD-557B6C0F606B}"/>
    <cellStyle name="Comma [0] 3 2 12 2 2 4 2 2 7" xfId="50891" xr:uid="{A7291BF4-1ECD-49D5-A7F0-ACBE686B63A9}"/>
    <cellStyle name="Comma [0] 3 2 12 2 2 4 2 2 8" xfId="56271" xr:uid="{EF01DD68-D460-44A0-AE63-EA1F38F469E3}"/>
    <cellStyle name="Comma [0] 3 2 12 2 2 4 2 2 9" xfId="18607" xr:uid="{61CDAAD4-681A-420A-A696-AA260A20D54F}"/>
    <cellStyle name="Comma [0] 3 2 12 2 2 4 2 3" xfId="15047" xr:uid="{8AF1602A-B10A-4E34-ADE7-EB228385F4E2}"/>
    <cellStyle name="Comma [0] 3 2 12 2 2 4 2 4" xfId="20414" xr:uid="{98B3FB54-DB5D-4E53-A5DB-9053CF3A6057}"/>
    <cellStyle name="Comma [0] 3 2 12 2 2 4 2 5" xfId="25788" xr:uid="{516B2CA6-3011-4EB8-B481-F1858A1503FF}"/>
    <cellStyle name="Comma [0] 3 2 12 2 2 4 2 6" xfId="31206" xr:uid="{AC42D9EE-04C2-466E-BE68-F426033237CD}"/>
    <cellStyle name="Comma [0] 3 2 12 2 2 4 2 7" xfId="36591" xr:uid="{F7226267-A939-47E6-898E-FEB4D6C63883}"/>
    <cellStyle name="Comma [0] 3 2 12 2 2 4 2 8" xfId="41960" xr:uid="{4B7DE978-3234-404A-B8DA-5B0E3CED064F}"/>
    <cellStyle name="Comma [0] 3 2 12 2 2 4 2 9" xfId="47332" xr:uid="{5988D146-9FAB-4545-88AE-1855DF318C9D}"/>
    <cellStyle name="Comma [0] 3 2 12 2 2 4 3" xfId="9617" xr:uid="{2E37D49B-3268-4D7F-8CDF-4981FECE1F56}"/>
    <cellStyle name="Comma [0] 3 2 12 2 2 4 3 2" xfId="22284" xr:uid="{1F29D4E5-E3C2-400B-9603-29D43CE5EE3C}"/>
    <cellStyle name="Comma [0] 3 2 12 2 2 4 3 3" xfId="27658" xr:uid="{1FB30457-D815-41E3-8798-0AC96B9027C4}"/>
    <cellStyle name="Comma [0] 3 2 12 2 2 4 3 4" xfId="33076" xr:uid="{05068417-A307-4E81-AEFA-78E6A8A61D68}"/>
    <cellStyle name="Comma [0] 3 2 12 2 2 4 3 5" xfId="38461" xr:uid="{1A63D4C5-13F9-4F84-B9C0-1846C32673CE}"/>
    <cellStyle name="Comma [0] 3 2 12 2 2 4 3 6" xfId="43830" xr:uid="{5FA4C657-682A-4E7E-98FD-FBF8FF7F161D}"/>
    <cellStyle name="Comma [0] 3 2 12 2 2 4 3 7" xfId="49202" xr:uid="{BD5A6F7D-AD25-46A1-944E-7A21644AC320}"/>
    <cellStyle name="Comma [0] 3 2 12 2 2 4 3 8" xfId="54582" xr:uid="{33E2F204-C030-4DFD-B95A-461C0D868B78}"/>
    <cellStyle name="Comma [0] 3 2 12 2 2 4 3 9" xfId="16917" xr:uid="{81B91283-2E36-49A3-B5F6-8DE09A59DEB1}"/>
    <cellStyle name="Comma [0] 3 2 12 2 2 4 4" xfId="6638" xr:uid="{66335D5A-9C97-4B28-AE53-B36BDBF5FD61}"/>
    <cellStyle name="Comma [0] 3 2 12 2 2 5" xfId="242" xr:uid="{FC99F6E3-9022-44A4-A40C-67502958DB1D}"/>
    <cellStyle name="Comma [0] 3 2 12 2 2 5 2" xfId="7747" xr:uid="{1A627270-3B82-4F76-BF17-88EAB28D5B4F}"/>
    <cellStyle name="Comma [0] 3 2 12 2 2 5 2 10" xfId="52713" xr:uid="{025A25B9-A1DD-4235-A8C9-67D1AB77B6CA}"/>
    <cellStyle name="Comma [0] 3 2 12 2 2 5 2 11" xfId="13357" xr:uid="{430ED234-71EB-4EE6-BDDF-E11DE364ABCF}"/>
    <cellStyle name="Comma [0] 3 2 12 2 2 5 2 12" xfId="59290" xr:uid="{B6DC0DDA-B3C0-472E-960B-6F938DFF46A2}"/>
    <cellStyle name="Comma [0] 3 2 12 2 2 5 2 2" xfId="11308" xr:uid="{66106621-5A26-42F8-B6A9-3DB459D2115E}"/>
    <cellStyle name="Comma [0] 3 2 12 2 2 5 2 2 2" xfId="23974" xr:uid="{66E7441D-EA09-4921-9DA5-74C34F64BBB8}"/>
    <cellStyle name="Comma [0] 3 2 12 2 2 5 2 2 3" xfId="29348" xr:uid="{52E5D795-A0FF-47E9-8A87-FDF8E24DF6E7}"/>
    <cellStyle name="Comma [0] 3 2 12 2 2 5 2 2 4" xfId="34766" xr:uid="{25013086-72B1-483F-A664-64DCC5C9BE2B}"/>
    <cellStyle name="Comma [0] 3 2 12 2 2 5 2 2 5" xfId="40151" xr:uid="{E6F04F45-F25A-460D-AABD-A8F544015080}"/>
    <cellStyle name="Comma [0] 3 2 12 2 2 5 2 2 6" xfId="45520" xr:uid="{6FE6C4FE-6337-4C41-8F07-E41780A553F6}"/>
    <cellStyle name="Comma [0] 3 2 12 2 2 5 2 2 7" xfId="50892" xr:uid="{F3AC388F-5803-48CF-A2DA-8225A98B0CF3}"/>
    <cellStyle name="Comma [0] 3 2 12 2 2 5 2 2 8" xfId="56272" xr:uid="{CC34130B-A971-46E0-B555-F792C7EEF5F2}"/>
    <cellStyle name="Comma [0] 3 2 12 2 2 5 2 2 9" xfId="18608" xr:uid="{11626D8F-1B59-41BC-BF5C-9BCEAB6704C0}"/>
    <cellStyle name="Comma [0] 3 2 12 2 2 5 2 3" xfId="15048" xr:uid="{AA3E75BF-A9DB-4AE7-865E-CC07B4037BAB}"/>
    <cellStyle name="Comma [0] 3 2 12 2 2 5 2 4" xfId="20415" xr:uid="{7ED88FFC-2C65-4964-B4F4-8BB7FDB92288}"/>
    <cellStyle name="Comma [0] 3 2 12 2 2 5 2 5" xfId="25789" xr:uid="{EE375371-75C1-4FB1-8AD7-F10722E2C0FE}"/>
    <cellStyle name="Comma [0] 3 2 12 2 2 5 2 6" xfId="31207" xr:uid="{15C97A75-AD45-453E-82E3-2124D57966E6}"/>
    <cellStyle name="Comma [0] 3 2 12 2 2 5 2 7" xfId="36592" xr:uid="{4994B5A5-65C5-4973-A46F-EB60380C8A41}"/>
    <cellStyle name="Comma [0] 3 2 12 2 2 5 2 8" xfId="41961" xr:uid="{A629E57E-2D2F-4706-9E2C-F3CD2F565EEE}"/>
    <cellStyle name="Comma [0] 3 2 12 2 2 5 2 9" xfId="47333" xr:uid="{BF557698-9B49-4FA4-A199-C79F7E6231FB}"/>
    <cellStyle name="Comma [0] 3 2 12 2 2 5 3" xfId="9618" xr:uid="{4D80102A-E2E5-4AAB-981E-ED79EDF56D3E}"/>
    <cellStyle name="Comma [0] 3 2 12 2 2 5 3 2" xfId="22285" xr:uid="{8DB3060B-CC52-4C42-96A9-AC0C6551EBF6}"/>
    <cellStyle name="Comma [0] 3 2 12 2 2 5 3 3" xfId="27659" xr:uid="{6B53A9A9-62A0-42F8-AC02-8704C12A5D1E}"/>
    <cellStyle name="Comma [0] 3 2 12 2 2 5 3 4" xfId="33077" xr:uid="{BB37830D-F545-46FB-BC2F-2DFA465A91BB}"/>
    <cellStyle name="Comma [0] 3 2 12 2 2 5 3 5" xfId="38462" xr:uid="{6CCEF55D-92CC-4750-A366-793EF5BD70D2}"/>
    <cellStyle name="Comma [0] 3 2 12 2 2 5 3 6" xfId="43831" xr:uid="{37C03B00-BDC9-4F9D-875A-7D04206C2C90}"/>
    <cellStyle name="Comma [0] 3 2 12 2 2 5 3 7" xfId="49203" xr:uid="{A2A41A81-243D-4342-82B7-A5628A782D13}"/>
    <cellStyle name="Comma [0] 3 2 12 2 2 5 3 8" xfId="54583" xr:uid="{A8A5F3A1-589C-4806-8266-C428E5E10CE4}"/>
    <cellStyle name="Comma [0] 3 2 12 2 2 5 3 9" xfId="16918" xr:uid="{FA811993-7895-41ED-B3A7-D2549ED1C45A}"/>
    <cellStyle name="Comma [0] 3 2 12 2 2 5 4" xfId="6639" xr:uid="{78816420-E0FC-4A9D-A235-B19F086AEC9E}"/>
    <cellStyle name="Comma [0] 3 2 12 2 2 6" xfId="243" xr:uid="{5D4BD74A-BCD1-4152-9902-12B8B716D09B}"/>
    <cellStyle name="Comma [0] 3 2 12 2 2 6 2" xfId="7748" xr:uid="{7FAFE533-2326-45C3-9439-335B7F94974A}"/>
    <cellStyle name="Comma [0] 3 2 12 2 2 6 2 10" xfId="52714" xr:uid="{59067EDE-7176-44E8-83AA-38DE89EFCA02}"/>
    <cellStyle name="Comma [0] 3 2 12 2 2 6 2 11" xfId="13358" xr:uid="{0C2BC17B-1362-41AB-BFAE-652D456685C2}"/>
    <cellStyle name="Comma [0] 3 2 12 2 2 6 2 12" xfId="59291" xr:uid="{13890D2C-BF65-4D3E-8837-311C8BB8E979}"/>
    <cellStyle name="Comma [0] 3 2 12 2 2 6 2 2" xfId="11309" xr:uid="{E98FCADE-2189-4660-A0E1-0822CA530B99}"/>
    <cellStyle name="Comma [0] 3 2 12 2 2 6 2 2 2" xfId="23975" xr:uid="{7ED8CD8E-5C63-41FC-9E73-0CF712F447B1}"/>
    <cellStyle name="Comma [0] 3 2 12 2 2 6 2 2 3" xfId="29349" xr:uid="{580BE06B-5195-4052-A205-8E476C23B279}"/>
    <cellStyle name="Comma [0] 3 2 12 2 2 6 2 2 4" xfId="34767" xr:uid="{0F9783D2-3316-4672-9FB8-2DE67CCA45A7}"/>
    <cellStyle name="Comma [0] 3 2 12 2 2 6 2 2 5" xfId="40152" xr:uid="{38C24422-765B-4E6B-8E4C-03CCD428D691}"/>
    <cellStyle name="Comma [0] 3 2 12 2 2 6 2 2 6" xfId="45521" xr:uid="{CA03A77B-2D5B-42E4-B519-C4F956C2D480}"/>
    <cellStyle name="Comma [0] 3 2 12 2 2 6 2 2 7" xfId="50893" xr:uid="{1D727494-4425-4EF2-AA36-08B5401D387C}"/>
    <cellStyle name="Comma [0] 3 2 12 2 2 6 2 2 8" xfId="56273" xr:uid="{F340CF3A-7CF8-40DD-8400-00E5E17E1B38}"/>
    <cellStyle name="Comma [0] 3 2 12 2 2 6 2 2 9" xfId="18609" xr:uid="{AF9DB1C6-457B-4B35-931E-72526BB6DBDD}"/>
    <cellStyle name="Comma [0] 3 2 12 2 2 6 2 3" xfId="15049" xr:uid="{308A0B82-663E-4715-A4EE-0D0129D0021B}"/>
    <cellStyle name="Comma [0] 3 2 12 2 2 6 2 4" xfId="20416" xr:uid="{0C365582-C98C-4B38-830D-78A1B17CC820}"/>
    <cellStyle name="Comma [0] 3 2 12 2 2 6 2 5" xfId="25790" xr:uid="{2EEDDF7C-3745-4D62-82EA-4D2B91BF435D}"/>
    <cellStyle name="Comma [0] 3 2 12 2 2 6 2 6" xfId="31208" xr:uid="{81AC79B5-45D8-4C8D-B1CA-5169B2B5D7F1}"/>
    <cellStyle name="Comma [0] 3 2 12 2 2 6 2 7" xfId="36593" xr:uid="{646879FC-9C56-436D-AF81-795CC61D2781}"/>
    <cellStyle name="Comma [0] 3 2 12 2 2 6 2 8" xfId="41962" xr:uid="{360545BA-E599-4446-9970-E06F8F8040DC}"/>
    <cellStyle name="Comma [0] 3 2 12 2 2 6 2 9" xfId="47334" xr:uid="{AA3D4DF2-9120-4644-9AE2-1CDFCD53A6EE}"/>
    <cellStyle name="Comma [0] 3 2 12 2 2 6 3" xfId="9619" xr:uid="{F105E9D5-0F2D-425E-87E7-0060E07A7503}"/>
    <cellStyle name="Comma [0] 3 2 12 2 2 6 3 2" xfId="22286" xr:uid="{B108500A-C9F4-4662-BB05-E30815FCB72F}"/>
    <cellStyle name="Comma [0] 3 2 12 2 2 6 3 3" xfId="27660" xr:uid="{21DE451F-6BD2-4724-8D3F-10938C165BDB}"/>
    <cellStyle name="Comma [0] 3 2 12 2 2 6 3 4" xfId="33078" xr:uid="{380DB728-BDDE-4031-B9F4-BCB3E1E7197C}"/>
    <cellStyle name="Comma [0] 3 2 12 2 2 6 3 5" xfId="38463" xr:uid="{D876ED6E-C2AD-44E0-989B-45F2C8E6930E}"/>
    <cellStyle name="Comma [0] 3 2 12 2 2 6 3 6" xfId="43832" xr:uid="{A04D2D5E-7AB5-4166-BF4F-5E6CCE20E660}"/>
    <cellStyle name="Comma [0] 3 2 12 2 2 6 3 7" xfId="49204" xr:uid="{494EBB1A-A644-4945-934C-A8329673BABA}"/>
    <cellStyle name="Comma [0] 3 2 12 2 2 6 3 8" xfId="54584" xr:uid="{2582CD0F-EE1D-410F-B7EC-DA1DE5720851}"/>
    <cellStyle name="Comma [0] 3 2 12 2 2 6 3 9" xfId="16919" xr:uid="{D0931416-01FA-45B3-990D-4E944C0E5681}"/>
    <cellStyle name="Comma [0] 3 2 12 2 2 6 4" xfId="6640" xr:uid="{8307876E-2289-4FF8-888C-8BB754EC22C6}"/>
    <cellStyle name="Comma [0] 3 2 12 2 2 7" xfId="244" xr:uid="{36A5852D-57CD-4184-80B4-3A027221F372}"/>
    <cellStyle name="Comma [0] 3 2 12 2 2 7 2" xfId="7749" xr:uid="{F922E063-99F4-419C-BA5E-10EAC1CCB69E}"/>
    <cellStyle name="Comma [0] 3 2 12 2 2 7 2 10" xfId="52715" xr:uid="{75C8E8FE-7777-4460-A175-AEDBC7B0934C}"/>
    <cellStyle name="Comma [0] 3 2 12 2 2 7 2 11" xfId="13359" xr:uid="{5CEB07E9-68B9-45DB-8097-064C2281A79B}"/>
    <cellStyle name="Comma [0] 3 2 12 2 2 7 2 12" xfId="59292" xr:uid="{3917B631-0DBD-4FD2-B27C-650A0E882890}"/>
    <cellStyle name="Comma [0] 3 2 12 2 2 7 2 2" xfId="11310" xr:uid="{2135EDA5-0333-4F47-A603-B0C4E4FF3CDA}"/>
    <cellStyle name="Comma [0] 3 2 12 2 2 7 2 2 2" xfId="23976" xr:uid="{BCF81351-F05C-46C5-B9E4-E5CB37CB7814}"/>
    <cellStyle name="Comma [0] 3 2 12 2 2 7 2 2 3" xfId="29350" xr:uid="{AE93DC6E-280C-4D04-94A4-4BD32F44BB15}"/>
    <cellStyle name="Comma [0] 3 2 12 2 2 7 2 2 4" xfId="34768" xr:uid="{877E433E-02BA-4084-9FC4-A15FFDCA483A}"/>
    <cellStyle name="Comma [0] 3 2 12 2 2 7 2 2 5" xfId="40153" xr:uid="{D9CBC84F-0292-4713-BB6D-7DA21BF1EEAA}"/>
    <cellStyle name="Comma [0] 3 2 12 2 2 7 2 2 6" xfId="45522" xr:uid="{CC03B2D7-09B1-418C-9D02-161F9180E6FC}"/>
    <cellStyle name="Comma [0] 3 2 12 2 2 7 2 2 7" xfId="50894" xr:uid="{22D82C39-60F1-4B4D-9321-1CE749ED874B}"/>
    <cellStyle name="Comma [0] 3 2 12 2 2 7 2 2 8" xfId="56274" xr:uid="{3CFFA3A3-197E-4729-B016-DE706EEAB1B3}"/>
    <cellStyle name="Comma [0] 3 2 12 2 2 7 2 2 9" xfId="18610" xr:uid="{CB90AABE-1D37-4343-9E6D-FBCF1D671DEE}"/>
    <cellStyle name="Comma [0] 3 2 12 2 2 7 2 3" xfId="15050" xr:uid="{5DD1C8F8-C76C-4AF0-8C6F-6626E8418B56}"/>
    <cellStyle name="Comma [0] 3 2 12 2 2 7 2 4" xfId="20417" xr:uid="{46D9FE34-784F-4590-BBA8-9A1782117C29}"/>
    <cellStyle name="Comma [0] 3 2 12 2 2 7 2 5" xfId="25791" xr:uid="{5542CB8A-C6C1-4D81-9970-2F7DA91A90C5}"/>
    <cellStyle name="Comma [0] 3 2 12 2 2 7 2 6" xfId="31209" xr:uid="{127D5828-F9DE-4B45-BC58-07159AD797A5}"/>
    <cellStyle name="Comma [0] 3 2 12 2 2 7 2 7" xfId="36594" xr:uid="{04A66120-704B-46AC-9817-1D1EBD1D2E6C}"/>
    <cellStyle name="Comma [0] 3 2 12 2 2 7 2 8" xfId="41963" xr:uid="{6EEDD03D-9CA2-4BB8-B5E1-BAED89FB73D1}"/>
    <cellStyle name="Comma [0] 3 2 12 2 2 7 2 9" xfId="47335" xr:uid="{73921061-ED3A-4B4A-8D28-FFCC77D6F1D7}"/>
    <cellStyle name="Comma [0] 3 2 12 2 2 7 3" xfId="9620" xr:uid="{298D9F96-8914-4A5F-879D-5ABFBF1A319C}"/>
    <cellStyle name="Comma [0] 3 2 12 2 2 7 3 2" xfId="22287" xr:uid="{A6E7488B-65B2-4CCA-B2FE-119366162FAA}"/>
    <cellStyle name="Comma [0] 3 2 12 2 2 7 3 3" xfId="27661" xr:uid="{917AB699-4444-4552-933D-1CEF65FED659}"/>
    <cellStyle name="Comma [0] 3 2 12 2 2 7 3 4" xfId="33079" xr:uid="{983CE12B-D048-4BFF-8760-3B966AC535A5}"/>
    <cellStyle name="Comma [0] 3 2 12 2 2 7 3 5" xfId="38464" xr:uid="{EF4D3092-EC5E-487F-816B-F2939F1BBBBF}"/>
    <cellStyle name="Comma [0] 3 2 12 2 2 7 3 6" xfId="43833" xr:uid="{6176A640-2C2E-46AA-9721-1A387FCCB36B}"/>
    <cellStyle name="Comma [0] 3 2 12 2 2 7 3 7" xfId="49205" xr:uid="{07718D05-EBF1-4545-9019-EA8332FF35AF}"/>
    <cellStyle name="Comma [0] 3 2 12 2 2 7 3 8" xfId="54585" xr:uid="{E38871F9-2008-4516-BD0F-6B9EB6EB89B7}"/>
    <cellStyle name="Comma [0] 3 2 12 2 2 7 3 9" xfId="16920" xr:uid="{AD716CE9-BFBE-4E5D-9608-22C357E81ACF}"/>
    <cellStyle name="Comma [0] 3 2 12 2 2 7 4" xfId="6641" xr:uid="{68F82E93-EE14-4B19-9040-A9A74B0CAD57}"/>
    <cellStyle name="Comma [0] 3 2 12 2 2 8" xfId="245" xr:uid="{46F4A203-C68A-481F-AF83-A5BF3B26C079}"/>
    <cellStyle name="Comma [0] 3 2 12 2 2 8 2" xfId="7750" xr:uid="{8E0B488A-83E7-4B17-937B-CBC73C8C6A3C}"/>
    <cellStyle name="Comma [0] 3 2 12 2 2 8 2 10" xfId="52716" xr:uid="{61F3CD33-1CE9-448F-806A-4B6F39BF8C73}"/>
    <cellStyle name="Comma [0] 3 2 12 2 2 8 2 11" xfId="13360" xr:uid="{081025B6-FB91-4894-B149-1A168739E9D1}"/>
    <cellStyle name="Comma [0] 3 2 12 2 2 8 2 12" xfId="59293" xr:uid="{CE4E80F9-2A98-44E0-BF88-9F7C7827B70E}"/>
    <cellStyle name="Comma [0] 3 2 12 2 2 8 2 2" xfId="11311" xr:uid="{DB5A6820-2246-452F-B020-A6EAD71C20F9}"/>
    <cellStyle name="Comma [0] 3 2 12 2 2 8 2 2 2" xfId="23977" xr:uid="{9B86C686-5FEA-4B9E-9F6D-49830939F691}"/>
    <cellStyle name="Comma [0] 3 2 12 2 2 8 2 2 3" xfId="29351" xr:uid="{9252DC47-867F-4A12-BC60-EA0C5DDC69CA}"/>
    <cellStyle name="Comma [0] 3 2 12 2 2 8 2 2 4" xfId="34769" xr:uid="{962906F6-1F2A-4FA2-A3AE-9DF10BA5C183}"/>
    <cellStyle name="Comma [0] 3 2 12 2 2 8 2 2 5" xfId="40154" xr:uid="{B563F20D-CB57-42D8-A5F9-6FF7E5398599}"/>
    <cellStyle name="Comma [0] 3 2 12 2 2 8 2 2 6" xfId="45523" xr:uid="{C6BDCD6A-A705-474B-B5CE-319B0EF68F26}"/>
    <cellStyle name="Comma [0] 3 2 12 2 2 8 2 2 7" xfId="50895" xr:uid="{37A11615-F74D-4D72-9535-B30B4FE03C3D}"/>
    <cellStyle name="Comma [0] 3 2 12 2 2 8 2 2 8" xfId="56275" xr:uid="{611BF768-05F3-4290-AE16-017D90C1F389}"/>
    <cellStyle name="Comma [0] 3 2 12 2 2 8 2 2 9" xfId="18611" xr:uid="{71197CCC-B3EB-460B-A43A-14083E0247D4}"/>
    <cellStyle name="Comma [0] 3 2 12 2 2 8 2 3" xfId="15051" xr:uid="{F8980824-1F43-49DA-8732-DBE7AECB9EA3}"/>
    <cellStyle name="Comma [0] 3 2 12 2 2 8 2 4" xfId="20418" xr:uid="{937C9E06-8296-4B4C-9D30-E242A6B25282}"/>
    <cellStyle name="Comma [0] 3 2 12 2 2 8 2 5" xfId="25792" xr:uid="{327A928F-A12E-44BF-BA39-8BAB8EEE9F33}"/>
    <cellStyle name="Comma [0] 3 2 12 2 2 8 2 6" xfId="31210" xr:uid="{F8BE1372-196B-4B16-9DE6-E2CA526A5288}"/>
    <cellStyle name="Comma [0] 3 2 12 2 2 8 2 7" xfId="36595" xr:uid="{05D3AB72-196E-4D60-8A36-B399CF0F5382}"/>
    <cellStyle name="Comma [0] 3 2 12 2 2 8 2 8" xfId="41964" xr:uid="{6437D193-FDFC-42B0-8DF1-6F468476E7F8}"/>
    <cellStyle name="Comma [0] 3 2 12 2 2 8 2 9" xfId="47336" xr:uid="{A124A83E-1552-4FC3-96FC-3193F0719395}"/>
    <cellStyle name="Comma [0] 3 2 12 2 2 8 3" xfId="9621" xr:uid="{AED3E6A5-D90B-4B3E-8AB8-C12078AE0D13}"/>
    <cellStyle name="Comma [0] 3 2 12 2 2 8 3 2" xfId="22288" xr:uid="{28E46313-43ED-47F7-8B5B-6048187F15E8}"/>
    <cellStyle name="Comma [0] 3 2 12 2 2 8 3 3" xfId="27662" xr:uid="{57DC9D4E-669A-4778-BBC1-40E16940075D}"/>
    <cellStyle name="Comma [0] 3 2 12 2 2 8 3 4" xfId="33080" xr:uid="{36F7CD8C-2566-462D-9444-D3448129A4A7}"/>
    <cellStyle name="Comma [0] 3 2 12 2 2 8 3 5" xfId="38465" xr:uid="{C6E51AC4-1FBD-4680-ADED-BAD437BBC709}"/>
    <cellStyle name="Comma [0] 3 2 12 2 2 8 3 6" xfId="43834" xr:uid="{3A4D3B09-2117-4416-B01E-ECFEEA9BBBC0}"/>
    <cellStyle name="Comma [0] 3 2 12 2 2 8 3 7" xfId="49206" xr:uid="{32475347-E017-4ADB-B823-1F75D6CF3A5E}"/>
    <cellStyle name="Comma [0] 3 2 12 2 2 8 3 8" xfId="54586" xr:uid="{799A7C02-809F-4714-8742-3EDDBA00140B}"/>
    <cellStyle name="Comma [0] 3 2 12 2 2 8 3 9" xfId="16921" xr:uid="{121E44A0-4960-441F-B1AE-A99EE3856438}"/>
    <cellStyle name="Comma [0] 3 2 12 2 2 8 4" xfId="6642" xr:uid="{BFC9C166-C49F-44A6-A934-BFFB5164DB7B}"/>
    <cellStyle name="Comma [0] 3 2 12 2 2 9" xfId="246" xr:uid="{3A4A46A9-BF41-45E8-93FA-14D026F54D8F}"/>
    <cellStyle name="Comma [0] 3 2 12 2 2 9 2" xfId="7751" xr:uid="{FF24DC6F-0F14-4752-AB9A-F5613B10D81C}"/>
    <cellStyle name="Comma [0] 3 2 12 2 2 9 2 10" xfId="52717" xr:uid="{7F7D45D7-CE2F-41EC-A378-D8C3E8FDF667}"/>
    <cellStyle name="Comma [0] 3 2 12 2 2 9 2 11" xfId="13361" xr:uid="{9FBC391D-C192-4BCF-BC62-1DFEF13F460A}"/>
    <cellStyle name="Comma [0] 3 2 12 2 2 9 2 12" xfId="59294" xr:uid="{46D28FE5-8ECA-421B-8E0B-25AC15403FC9}"/>
    <cellStyle name="Comma [0] 3 2 12 2 2 9 2 2" xfId="11312" xr:uid="{E7DD7598-7766-47E9-B638-6A495B2070A0}"/>
    <cellStyle name="Comma [0] 3 2 12 2 2 9 2 2 2" xfId="23978" xr:uid="{9BAE3073-9AE7-417A-ABD7-B45FA6826577}"/>
    <cellStyle name="Comma [0] 3 2 12 2 2 9 2 2 3" xfId="29352" xr:uid="{B19FF38F-817F-4511-9DBA-8A20DF068FC0}"/>
    <cellStyle name="Comma [0] 3 2 12 2 2 9 2 2 4" xfId="34770" xr:uid="{541068C9-EAF4-40D0-8226-B0A74871B7BB}"/>
    <cellStyle name="Comma [0] 3 2 12 2 2 9 2 2 5" xfId="40155" xr:uid="{CD7AF96D-CC40-44B3-A73D-8E734FEF499E}"/>
    <cellStyle name="Comma [0] 3 2 12 2 2 9 2 2 6" xfId="45524" xr:uid="{05FFD1A7-643B-43BC-862F-576F1D08E8B1}"/>
    <cellStyle name="Comma [0] 3 2 12 2 2 9 2 2 7" xfId="50896" xr:uid="{03817A69-3E2D-4864-990E-008956AE4DB8}"/>
    <cellStyle name="Comma [0] 3 2 12 2 2 9 2 2 8" xfId="56276" xr:uid="{ABC94038-D9BB-4CBE-B9EE-49E22AB81E49}"/>
    <cellStyle name="Comma [0] 3 2 12 2 2 9 2 2 9" xfId="18612" xr:uid="{86B58C81-14BC-47EF-9C9D-C8DD2EBF645C}"/>
    <cellStyle name="Comma [0] 3 2 12 2 2 9 2 3" xfId="15052" xr:uid="{7E277151-D40A-4F65-823B-D931FA0EB3FC}"/>
    <cellStyle name="Comma [0] 3 2 12 2 2 9 2 4" xfId="20419" xr:uid="{24AC49D3-AC7E-45B5-9646-C5E3E064F71C}"/>
    <cellStyle name="Comma [0] 3 2 12 2 2 9 2 5" xfId="25793" xr:uid="{F3CB74F2-E205-466A-B56A-DF0158F42EEF}"/>
    <cellStyle name="Comma [0] 3 2 12 2 2 9 2 6" xfId="31211" xr:uid="{6D02C6AF-EF96-4E12-8BAB-4A65CAC6C4ED}"/>
    <cellStyle name="Comma [0] 3 2 12 2 2 9 2 7" xfId="36596" xr:uid="{81197EAC-7478-499B-A561-7CBAB0AB568C}"/>
    <cellStyle name="Comma [0] 3 2 12 2 2 9 2 8" xfId="41965" xr:uid="{420173D5-7F0E-4789-B107-F2A97673A1D7}"/>
    <cellStyle name="Comma [0] 3 2 12 2 2 9 2 9" xfId="47337" xr:uid="{B2AC0283-B237-4770-805E-57B752A9EF55}"/>
    <cellStyle name="Comma [0] 3 2 12 2 2 9 3" xfId="9622" xr:uid="{743CDB33-C6DB-409B-BA9C-60E3158FE0A9}"/>
    <cellStyle name="Comma [0] 3 2 12 2 2 9 3 2" xfId="22289" xr:uid="{292FA1BC-0A3F-4327-B321-B1E4C956204F}"/>
    <cellStyle name="Comma [0] 3 2 12 2 2 9 3 3" xfId="27663" xr:uid="{32A6AB8D-0884-483C-AD52-F05FB3A068DD}"/>
    <cellStyle name="Comma [0] 3 2 12 2 2 9 3 4" xfId="33081" xr:uid="{879AD4CF-35A0-4B74-B965-31B6494C14FF}"/>
    <cellStyle name="Comma [0] 3 2 12 2 2 9 3 5" xfId="38466" xr:uid="{CB8B6284-8962-410D-A9F8-440C2246D642}"/>
    <cellStyle name="Comma [0] 3 2 12 2 2 9 3 6" xfId="43835" xr:uid="{61424317-C979-473B-B0E6-D804B8745E45}"/>
    <cellStyle name="Comma [0] 3 2 12 2 2 9 3 7" xfId="49207" xr:uid="{C00C5863-0C64-476F-A94C-0A01C827617F}"/>
    <cellStyle name="Comma [0] 3 2 12 2 2 9 3 8" xfId="54587" xr:uid="{9CBFF3B5-17E8-4066-80B9-647D1ECB4932}"/>
    <cellStyle name="Comma [0] 3 2 12 2 2 9 3 9" xfId="16922" xr:uid="{DDCB0AA7-4A9A-4B91-8FE9-D59205F2F215}"/>
    <cellStyle name="Comma [0] 3 2 12 2 2 9 4" xfId="6643" xr:uid="{5E856579-1A21-4555-85E5-C547728AAF8D}"/>
    <cellStyle name="Comma [0] 3 2 12 2 3" xfId="247" xr:uid="{151E2B98-92DE-44E6-AE0A-3E4B6C6A4D92}"/>
    <cellStyle name="Comma [0] 3 2 12 2 3 2" xfId="3766" xr:uid="{0B689AE7-D98B-48B9-BC1F-1FCEEE4107A9}"/>
    <cellStyle name="Comma [0] 3 2 12 2 3 2 10" xfId="52718" xr:uid="{3C21AD0B-CF69-4DE8-AD24-EE799444443F}"/>
    <cellStyle name="Comma [0] 3 2 12 2 3 2 11" xfId="7752" xr:uid="{EA910BBC-13A8-427C-9657-A760E267C0DC}"/>
    <cellStyle name="Comma [0] 3 2 12 2 3 2 2" xfId="3767" xr:uid="{DFE768A8-2210-4383-A712-91ED1E1627B0}"/>
    <cellStyle name="Comma [0] 3 2 12 2 3 2 2 10" xfId="11313" xr:uid="{E71D7027-BA86-453A-843C-868D8B301396}"/>
    <cellStyle name="Comma [0] 3 2 12 2 3 2 2 2" xfId="5515" xr:uid="{83B254C0-BF4B-4B2B-9B4E-054EC3A4F168}"/>
    <cellStyle name="Comma [0] 3 2 12 2 3 2 2 2 2" xfId="58193" xr:uid="{7405FC78-2D9E-4E5E-A6F0-A2B17652BA33}"/>
    <cellStyle name="Comma [0] 3 2 12 2 3 2 2 2 3" xfId="18613" xr:uid="{4122CCBD-F600-436C-BDB4-52E7B376BBAB}"/>
    <cellStyle name="Comma [0] 3 2 12 2 3 2 2 3" xfId="23979" xr:uid="{8821C5BC-970A-40B0-ADF3-81E8871A0C3C}"/>
    <cellStyle name="Comma [0] 3 2 12 2 3 2 2 4" xfId="29353" xr:uid="{C2A6B9D3-8025-4329-B200-414FE4F6A960}"/>
    <cellStyle name="Comma [0] 3 2 12 2 3 2 2 5" xfId="34771" xr:uid="{E6A68C0E-9550-4FA0-8A50-9352758A4260}"/>
    <cellStyle name="Comma [0] 3 2 12 2 3 2 2 6" xfId="40156" xr:uid="{85688410-CE74-47A0-81F4-5D70EB464842}"/>
    <cellStyle name="Comma [0] 3 2 12 2 3 2 2 7" xfId="45525" xr:uid="{0AA9BC78-C1E3-43D0-A11A-E4C92314A80F}"/>
    <cellStyle name="Comma [0] 3 2 12 2 3 2 2 8" xfId="50897" xr:uid="{00547683-EB1B-458D-B0BC-2F4A577CA4C4}"/>
    <cellStyle name="Comma [0] 3 2 12 2 3 2 2 9" xfId="56277" xr:uid="{162C983F-9C80-42FC-8F1D-6B196E2ED5D0}"/>
    <cellStyle name="Comma [0] 3 2 12 2 3 2 3" xfId="5514" xr:uid="{7600884B-83B1-4800-A23A-3016E1FCD6E2}"/>
    <cellStyle name="Comma [0] 3 2 12 2 3 2 3 2" xfId="58192" xr:uid="{AABA01CC-041A-4347-BFB6-01ACD04BB277}"/>
    <cellStyle name="Comma [0] 3 2 12 2 3 2 3 3" xfId="15053" xr:uid="{77842441-3770-4C58-8C36-F660FBB8247C}"/>
    <cellStyle name="Comma [0] 3 2 12 2 3 2 4" xfId="20420" xr:uid="{24284284-D4D9-4091-B6FB-2F70AE9B3BD0}"/>
    <cellStyle name="Comma [0] 3 2 12 2 3 2 5" xfId="25794" xr:uid="{0E070C83-93C4-441F-A4A9-D1AA9C3B55AB}"/>
    <cellStyle name="Comma [0] 3 2 12 2 3 2 6" xfId="31212" xr:uid="{164D1363-323D-41C4-A739-AEB70A20C3F5}"/>
    <cellStyle name="Comma [0] 3 2 12 2 3 2 7" xfId="36597" xr:uid="{378FB205-2A5E-45AF-A919-EA21E25FBCA5}"/>
    <cellStyle name="Comma [0] 3 2 12 2 3 2 8" xfId="41966" xr:uid="{19E2E090-CB1B-40EF-9177-E41D782FCD18}"/>
    <cellStyle name="Comma [0] 3 2 12 2 3 2 9" xfId="47338" xr:uid="{986C93CF-0744-417A-AFE1-D8484C7ACA7E}"/>
    <cellStyle name="Comma [0] 3 2 12 2 3 3" xfId="3768" xr:uid="{7A054389-CEE7-49E3-8C45-ABDD8C0DF578}"/>
    <cellStyle name="Comma [0] 3 2 12 2 3 3 10" xfId="9623" xr:uid="{6A26C3FB-218F-4F01-9781-F2AE4257D0ED}"/>
    <cellStyle name="Comma [0] 3 2 12 2 3 3 2" xfId="5516" xr:uid="{75C31EBA-7ED6-46CF-9482-805554D25B41}"/>
    <cellStyle name="Comma [0] 3 2 12 2 3 3 2 2" xfId="58194" xr:uid="{78A3ECB8-9629-464F-A1C3-95A81D5D1556}"/>
    <cellStyle name="Comma [0] 3 2 12 2 3 3 2 3" xfId="16923" xr:uid="{7680EF0E-EDF9-4168-AA26-807CCD8BBB09}"/>
    <cellStyle name="Comma [0] 3 2 12 2 3 3 3" xfId="22290" xr:uid="{C9E71E9A-88FD-4E58-92A8-06705AE38572}"/>
    <cellStyle name="Comma [0] 3 2 12 2 3 3 4" xfId="27664" xr:uid="{4B4D6979-2A7D-48B7-BDFD-839730482C25}"/>
    <cellStyle name="Comma [0] 3 2 12 2 3 3 5" xfId="33082" xr:uid="{4F6265E1-284F-4119-8B74-D1A0E2FC918A}"/>
    <cellStyle name="Comma [0] 3 2 12 2 3 3 6" xfId="38467" xr:uid="{56E8E06D-04CB-49E0-AC39-9156C66B741B}"/>
    <cellStyle name="Comma [0] 3 2 12 2 3 3 7" xfId="43836" xr:uid="{D90BF318-9D98-47A2-9265-D00A9EE1E60C}"/>
    <cellStyle name="Comma [0] 3 2 12 2 3 3 8" xfId="49208" xr:uid="{3C5F4A64-D35F-4927-8E1A-8B1AF0B1C8EB}"/>
    <cellStyle name="Comma [0] 3 2 12 2 3 3 9" xfId="54588" xr:uid="{AF7B9477-2BEB-4686-A8B7-CB38B44F9CA9}"/>
    <cellStyle name="Comma [0] 3 2 12 2 3 4" xfId="5513" xr:uid="{835D17AF-09DE-4D9A-A7CC-FE28CF6BE264}"/>
    <cellStyle name="Comma [0] 3 2 12 2 3 4 2" xfId="58191" xr:uid="{A31EECEE-57DA-4415-BF51-C5DF0722B181}"/>
    <cellStyle name="Comma [0] 3 2 12 2 3 4 3" xfId="13362" xr:uid="{7A117B62-B8EC-44C4-85E1-7E08CB9A11AD}"/>
    <cellStyle name="Comma [0] 3 2 12 2 4" xfId="248" xr:uid="{3F99BAA4-7271-42D4-8531-5C31BFA649E3}"/>
    <cellStyle name="Comma [0] 3 2 12 2 4 2" xfId="3769" xr:uid="{7EF88EF4-0C8A-44A0-B944-B167F262FD14}"/>
    <cellStyle name="Comma [0] 3 2 12 2 4 2 10" xfId="52719" xr:uid="{829A7542-7D2C-434F-8EFA-2E62EC54C5D4}"/>
    <cellStyle name="Comma [0] 3 2 12 2 4 2 11" xfId="7753" xr:uid="{00B038BC-0894-4629-A8D1-2B03AEF12726}"/>
    <cellStyle name="Comma [0] 3 2 12 2 4 2 2" xfId="3770" xr:uid="{AE4AF061-CCCB-41C0-9C1E-8307F10D0D1E}"/>
    <cellStyle name="Comma [0] 3 2 12 2 4 2 2 10" xfId="11314" xr:uid="{B01F48FD-DB2D-42B6-A9AE-4D41FB1B1555}"/>
    <cellStyle name="Comma [0] 3 2 12 2 4 2 2 2" xfId="5519" xr:uid="{B392E435-63B2-4C57-9AC3-EE816CA75C6C}"/>
    <cellStyle name="Comma [0] 3 2 12 2 4 2 2 2 2" xfId="58197" xr:uid="{44474DB5-3F04-4FBE-BCE9-4C59E5DC0DCE}"/>
    <cellStyle name="Comma [0] 3 2 12 2 4 2 2 2 3" xfId="18614" xr:uid="{E18123F9-667D-44AD-B769-3B9B01F2E4C9}"/>
    <cellStyle name="Comma [0] 3 2 12 2 4 2 2 3" xfId="23980" xr:uid="{56C1D16A-92F3-4E0A-A4AB-BEEEF39BB029}"/>
    <cellStyle name="Comma [0] 3 2 12 2 4 2 2 4" xfId="29354" xr:uid="{2F659923-E1B8-49B5-9B1A-8F400538F38C}"/>
    <cellStyle name="Comma [0] 3 2 12 2 4 2 2 5" xfId="34772" xr:uid="{E08AE2E7-FF93-4389-8E00-2E4539E0D865}"/>
    <cellStyle name="Comma [0] 3 2 12 2 4 2 2 6" xfId="40157" xr:uid="{6137CDCB-6731-48F7-8D9C-D16CD717625F}"/>
    <cellStyle name="Comma [0] 3 2 12 2 4 2 2 7" xfId="45526" xr:uid="{3BF25C92-B5FA-4CCF-9628-C1EC21C71FBF}"/>
    <cellStyle name="Comma [0] 3 2 12 2 4 2 2 8" xfId="50898" xr:uid="{37C03507-CDC9-450D-9761-98C76B0F84D9}"/>
    <cellStyle name="Comma [0] 3 2 12 2 4 2 2 9" xfId="56278" xr:uid="{2A2C7CF0-AA44-4BDA-85C6-16018F3E72B7}"/>
    <cellStyle name="Comma [0] 3 2 12 2 4 2 3" xfId="5518" xr:uid="{F561135C-0384-45FC-81B2-802551EB2B27}"/>
    <cellStyle name="Comma [0] 3 2 12 2 4 2 3 2" xfId="58196" xr:uid="{D1283947-AFE4-438F-94F2-A5C5EBBDF126}"/>
    <cellStyle name="Comma [0] 3 2 12 2 4 2 3 3" xfId="15054" xr:uid="{6411786C-C079-433A-AB0B-79728DF65532}"/>
    <cellStyle name="Comma [0] 3 2 12 2 4 2 4" xfId="20421" xr:uid="{43C48A1A-94E8-4EEE-9F41-7A7B8808E234}"/>
    <cellStyle name="Comma [0] 3 2 12 2 4 2 5" xfId="25795" xr:uid="{21B3E17F-1153-476D-B3C8-8B745D6BF542}"/>
    <cellStyle name="Comma [0] 3 2 12 2 4 2 6" xfId="31213" xr:uid="{484CD031-1463-4BB7-B1C7-242ACA9C48B8}"/>
    <cellStyle name="Comma [0] 3 2 12 2 4 2 7" xfId="36598" xr:uid="{8133F444-34A3-4FDE-A093-8360E3B69B9A}"/>
    <cellStyle name="Comma [0] 3 2 12 2 4 2 8" xfId="41967" xr:uid="{F3A073F8-ACF1-4566-B94F-269BDDDDAE66}"/>
    <cellStyle name="Comma [0] 3 2 12 2 4 2 9" xfId="47339" xr:uid="{4A75F20F-6572-4A8D-9324-AC8C1D301320}"/>
    <cellStyle name="Comma [0] 3 2 12 2 4 3" xfId="3771" xr:uid="{83B7278E-1968-4DB3-8563-E17A8F9CC281}"/>
    <cellStyle name="Comma [0] 3 2 12 2 4 3 10" xfId="9624" xr:uid="{E9714A98-0C54-4874-A82B-1E6D575CEDC3}"/>
    <cellStyle name="Comma [0] 3 2 12 2 4 3 2" xfId="5520" xr:uid="{B60690A5-4B55-4369-8F70-5F2A0F344CA7}"/>
    <cellStyle name="Comma [0] 3 2 12 2 4 3 2 2" xfId="58198" xr:uid="{037FD2EF-E5C8-4B73-85E6-662F69045676}"/>
    <cellStyle name="Comma [0] 3 2 12 2 4 3 2 3" xfId="16924" xr:uid="{8A91A131-6ABE-483B-892C-3CC665DB3B2E}"/>
    <cellStyle name="Comma [0] 3 2 12 2 4 3 3" xfId="22291" xr:uid="{A0ED825D-CF6A-49F5-AF46-9E24C62EB4F0}"/>
    <cellStyle name="Comma [0] 3 2 12 2 4 3 4" xfId="27665" xr:uid="{E841A5F4-1375-4E94-92F0-0D8751F61E35}"/>
    <cellStyle name="Comma [0] 3 2 12 2 4 3 5" xfId="33083" xr:uid="{45E5D022-C11A-48E5-BAEB-1F26FDEA5527}"/>
    <cellStyle name="Comma [0] 3 2 12 2 4 3 6" xfId="38468" xr:uid="{A2D3C725-2DFB-47BD-B004-699CE72E75FC}"/>
    <cellStyle name="Comma [0] 3 2 12 2 4 3 7" xfId="43837" xr:uid="{9C07BEA9-A3D8-496A-A31D-EF0E1FD922D5}"/>
    <cellStyle name="Comma [0] 3 2 12 2 4 3 8" xfId="49209" xr:uid="{72E8E264-BC27-40CB-8BE8-B8C83F57B2B1}"/>
    <cellStyle name="Comma [0] 3 2 12 2 4 3 9" xfId="54589" xr:uid="{E5FDFBF9-7D62-401D-A996-823ADF6B419D}"/>
    <cellStyle name="Comma [0] 3 2 12 2 4 4" xfId="5517" xr:uid="{F5D4A55B-A64B-4B5D-8AB5-F319803F410A}"/>
    <cellStyle name="Comma [0] 3 2 12 2 4 4 2" xfId="58195" xr:uid="{DF72BE08-C932-454D-A06C-4E678657DD90}"/>
    <cellStyle name="Comma [0] 3 2 12 2 4 4 3" xfId="13363" xr:uid="{A56A37F7-3077-46D5-A5BC-12B67E185288}"/>
    <cellStyle name="Comma [0] 3 2 12 2 5" xfId="249" xr:uid="{ADB60C85-1A06-4034-92A1-F2F3FBE4C524}"/>
    <cellStyle name="Comma [0] 3 2 12 2 5 2" xfId="7754" xr:uid="{AA115ACA-5818-4446-ACF4-8BB05CD19307}"/>
    <cellStyle name="Comma [0] 3 2 12 2 5 2 10" xfId="52720" xr:uid="{7858E68F-90A6-41F6-AF87-3ABA7D9C8B9D}"/>
    <cellStyle name="Comma [0] 3 2 12 2 5 2 11" xfId="13364" xr:uid="{CDA8A2D1-A006-4EA3-948D-746498AADDFF}"/>
    <cellStyle name="Comma [0] 3 2 12 2 5 2 12" xfId="59295" xr:uid="{7053856A-85D5-4BB3-966D-C8C47B447341}"/>
    <cellStyle name="Comma [0] 3 2 12 2 5 2 2" xfId="11315" xr:uid="{B3C039E0-6362-4AF6-9F05-1EAA91AA4964}"/>
    <cellStyle name="Comma [0] 3 2 12 2 5 2 2 2" xfId="23981" xr:uid="{C4147ACE-FE2D-4225-88AC-4BEA1FC6AAE5}"/>
    <cellStyle name="Comma [0] 3 2 12 2 5 2 2 3" xfId="29355" xr:uid="{84926178-AFE5-4383-96BB-B9BAD194228F}"/>
    <cellStyle name="Comma [0] 3 2 12 2 5 2 2 4" xfId="34773" xr:uid="{6A16BE4A-4056-4723-A374-049D43FB8086}"/>
    <cellStyle name="Comma [0] 3 2 12 2 5 2 2 5" xfId="40158" xr:uid="{1F04BDBA-2190-46C0-8AF9-77A10F723BE1}"/>
    <cellStyle name="Comma [0] 3 2 12 2 5 2 2 6" xfId="45527" xr:uid="{BA61382E-8799-4067-AFC6-1B82A33F0153}"/>
    <cellStyle name="Comma [0] 3 2 12 2 5 2 2 7" xfId="50899" xr:uid="{F8C821FB-00A1-4D20-A68A-589F947DE4FA}"/>
    <cellStyle name="Comma [0] 3 2 12 2 5 2 2 8" xfId="56279" xr:uid="{2B7DC1F6-0C34-4F92-843C-1D87422620A8}"/>
    <cellStyle name="Comma [0] 3 2 12 2 5 2 2 9" xfId="18615" xr:uid="{E520FB35-7351-4638-AE50-FE561612409C}"/>
    <cellStyle name="Comma [0] 3 2 12 2 5 2 3" xfId="15055" xr:uid="{E6563FA6-83FE-4811-9367-07A8735FC892}"/>
    <cellStyle name="Comma [0] 3 2 12 2 5 2 4" xfId="20422" xr:uid="{6729DC4B-7D82-41CD-843E-1CC4B22ABA42}"/>
    <cellStyle name="Comma [0] 3 2 12 2 5 2 5" xfId="25796" xr:uid="{B1BA6968-01DA-4EF1-80F7-C42D1CE4B1CC}"/>
    <cellStyle name="Comma [0] 3 2 12 2 5 2 6" xfId="31214" xr:uid="{24DF7114-FCEB-4D58-950F-A5AED9EB935F}"/>
    <cellStyle name="Comma [0] 3 2 12 2 5 2 7" xfId="36599" xr:uid="{05371FB2-3D56-4AE2-911C-38B22C80E66A}"/>
    <cellStyle name="Comma [0] 3 2 12 2 5 2 8" xfId="41968" xr:uid="{9A78E5C0-95A1-49CF-97BF-37C98D427F5C}"/>
    <cellStyle name="Comma [0] 3 2 12 2 5 2 9" xfId="47340" xr:uid="{8B81BC6E-1EF7-48DF-BB98-B6D7835D7EF8}"/>
    <cellStyle name="Comma [0] 3 2 12 2 5 3" xfId="9625" xr:uid="{086EEED4-31F4-448A-86CC-B62FB47F36BA}"/>
    <cellStyle name="Comma [0] 3 2 12 2 5 3 2" xfId="22292" xr:uid="{83035CE3-F154-487A-94D0-D9126984ADBE}"/>
    <cellStyle name="Comma [0] 3 2 12 2 5 3 3" xfId="27666" xr:uid="{EAC51097-8DCB-4863-A3A1-F208F120A7F6}"/>
    <cellStyle name="Comma [0] 3 2 12 2 5 3 4" xfId="33084" xr:uid="{32824438-9573-4C5F-B013-49027B6CEBFE}"/>
    <cellStyle name="Comma [0] 3 2 12 2 5 3 5" xfId="38469" xr:uid="{8C26A3F7-7C0E-45E2-8E7F-862BF1E138F5}"/>
    <cellStyle name="Comma [0] 3 2 12 2 5 3 6" xfId="43838" xr:uid="{D3B83A57-AD43-4677-98BC-56A0D988F09C}"/>
    <cellStyle name="Comma [0] 3 2 12 2 5 3 7" xfId="49210" xr:uid="{15845F93-0E3A-4E5D-8F3C-C42C1E8F9829}"/>
    <cellStyle name="Comma [0] 3 2 12 2 5 3 8" xfId="54590" xr:uid="{508BBDCE-1E25-4548-AB0A-ED5BE03E744C}"/>
    <cellStyle name="Comma [0] 3 2 12 2 5 3 9" xfId="16925" xr:uid="{F6145E6A-0589-44EE-9C7B-D55B3CF0D904}"/>
    <cellStyle name="Comma [0] 3 2 12 2 5 4" xfId="6644" xr:uid="{4B922F07-4B68-4716-9C22-3E4349211212}"/>
    <cellStyle name="Comma [0] 3 2 12 2 6" xfId="250" xr:uid="{79363D33-C890-4CBD-B6AD-98C14A27AB1D}"/>
    <cellStyle name="Comma [0] 3 2 12 2 6 2" xfId="7755" xr:uid="{03860E02-04DD-4B93-A95F-DD61F735EE3F}"/>
    <cellStyle name="Comma [0] 3 2 12 2 6 2 10" xfId="52721" xr:uid="{A75622F7-AB6D-4392-B5EC-56FC34DE9C11}"/>
    <cellStyle name="Comma [0] 3 2 12 2 6 2 11" xfId="13365" xr:uid="{20487238-37D0-486F-94D7-907A1A0DA3DC}"/>
    <cellStyle name="Comma [0] 3 2 12 2 6 2 12" xfId="59296" xr:uid="{C5555607-F654-40EC-8151-F6AF2AF3907E}"/>
    <cellStyle name="Comma [0] 3 2 12 2 6 2 2" xfId="11316" xr:uid="{93EDA140-C9F3-40C4-9258-6B794B2626A1}"/>
    <cellStyle name="Comma [0] 3 2 12 2 6 2 2 2" xfId="23982" xr:uid="{8C6D48F0-E8D7-49A4-965B-8EB7C41F9196}"/>
    <cellStyle name="Comma [0] 3 2 12 2 6 2 2 3" xfId="29356" xr:uid="{59970516-95C4-4004-A8F2-9B1355ECE2E0}"/>
    <cellStyle name="Comma [0] 3 2 12 2 6 2 2 4" xfId="34774" xr:uid="{701665B0-D58B-40A5-BA3A-6E1D9455AB88}"/>
    <cellStyle name="Comma [0] 3 2 12 2 6 2 2 5" xfId="40159" xr:uid="{4A523248-60E7-4F8E-B947-6BDEDFE0CD1F}"/>
    <cellStyle name="Comma [0] 3 2 12 2 6 2 2 6" xfId="45528" xr:uid="{6E2910F9-2CB2-4A8D-8153-3BF4E01E8E94}"/>
    <cellStyle name="Comma [0] 3 2 12 2 6 2 2 7" xfId="50900" xr:uid="{6075E8C3-3084-4807-A650-12A92294C389}"/>
    <cellStyle name="Comma [0] 3 2 12 2 6 2 2 8" xfId="56280" xr:uid="{6FBC36D0-6BC0-4D0D-81CE-1F8B85A10D6B}"/>
    <cellStyle name="Comma [0] 3 2 12 2 6 2 2 9" xfId="18616" xr:uid="{7C5BA1EF-88DA-47B4-A449-B7AE3CFABF2F}"/>
    <cellStyle name="Comma [0] 3 2 12 2 6 2 3" xfId="15056" xr:uid="{7BDA5D2D-A29B-4012-9D78-4406BD847AAB}"/>
    <cellStyle name="Comma [0] 3 2 12 2 6 2 4" xfId="20423" xr:uid="{DAED86DE-1A60-4133-AEDF-B7545D201D00}"/>
    <cellStyle name="Comma [0] 3 2 12 2 6 2 5" xfId="25797" xr:uid="{713AD7F2-B5F8-4E32-A8C4-7DA8574145A2}"/>
    <cellStyle name="Comma [0] 3 2 12 2 6 2 6" xfId="31215" xr:uid="{1F0C520A-3F1A-4DF9-89CA-29E2D18156D2}"/>
    <cellStyle name="Comma [0] 3 2 12 2 6 2 7" xfId="36600" xr:uid="{8B94F794-C380-4E20-B559-DF4C9CF0D8A8}"/>
    <cellStyle name="Comma [0] 3 2 12 2 6 2 8" xfId="41969" xr:uid="{138E5EC5-EF14-4EC1-99BE-81106EA42C8E}"/>
    <cellStyle name="Comma [0] 3 2 12 2 6 2 9" xfId="47341" xr:uid="{3F69250F-5C0A-4310-870E-FAB04E5BE642}"/>
    <cellStyle name="Comma [0] 3 2 12 2 6 3" xfId="9626" xr:uid="{08C6DE61-B37E-4AD3-B7AF-54C4FC50FFA8}"/>
    <cellStyle name="Comma [0] 3 2 12 2 6 3 2" xfId="22293" xr:uid="{2FC49832-0D4E-4160-9725-E53809E80D2C}"/>
    <cellStyle name="Comma [0] 3 2 12 2 6 3 3" xfId="27667" xr:uid="{216FAA09-853E-46F3-B290-267FA55F6703}"/>
    <cellStyle name="Comma [0] 3 2 12 2 6 3 4" xfId="33085" xr:uid="{41512C17-9BAF-4AAC-BDB6-783A93364361}"/>
    <cellStyle name="Comma [0] 3 2 12 2 6 3 5" xfId="38470" xr:uid="{AF0D5617-C69C-47B3-9E34-324A2E7ED81C}"/>
    <cellStyle name="Comma [0] 3 2 12 2 6 3 6" xfId="43839" xr:uid="{F0664EC7-193D-48DA-8C92-E355CC778E41}"/>
    <cellStyle name="Comma [0] 3 2 12 2 6 3 7" xfId="49211" xr:uid="{A7732C8A-A872-4A78-A742-408FC177C99A}"/>
    <cellStyle name="Comma [0] 3 2 12 2 6 3 8" xfId="54591" xr:uid="{3B00C2B1-1C94-4BB2-87FC-2DF2B4D8A800}"/>
    <cellStyle name="Comma [0] 3 2 12 2 6 3 9" xfId="16926" xr:uid="{89D7054A-2141-40C3-952A-24D0DEC1E88D}"/>
    <cellStyle name="Comma [0] 3 2 12 2 6 4" xfId="6645" xr:uid="{FA4A90C5-78DA-4357-BE38-5E2C924EBBE7}"/>
    <cellStyle name="Comma [0] 3 2 12 2 7" xfId="251" xr:uid="{F5FC54FB-9FAE-4812-815E-6855EDB7D915}"/>
    <cellStyle name="Comma [0] 3 2 12 2 7 2" xfId="7756" xr:uid="{CFC906D8-E0B8-40CB-A568-149DB72E72FD}"/>
    <cellStyle name="Comma [0] 3 2 12 2 7 2 10" xfId="52722" xr:uid="{C613B0BE-4469-41C1-BF7F-889ABA04ED69}"/>
    <cellStyle name="Comma [0] 3 2 12 2 7 2 11" xfId="13366" xr:uid="{A25F2103-2DAD-4466-8C3E-FD09A0C338D4}"/>
    <cellStyle name="Comma [0] 3 2 12 2 7 2 12" xfId="59297" xr:uid="{2A6B33B2-13F4-4ACD-95C8-F0268E44A9AD}"/>
    <cellStyle name="Comma [0] 3 2 12 2 7 2 2" xfId="11317" xr:uid="{885FEF85-CC39-40E7-A31F-766E1F833567}"/>
    <cellStyle name="Comma [0] 3 2 12 2 7 2 2 2" xfId="23983" xr:uid="{80A5D8B4-06E6-404A-AA5E-68B7CDD565BB}"/>
    <cellStyle name="Comma [0] 3 2 12 2 7 2 2 3" xfId="29357" xr:uid="{8E034C9F-A38D-4B22-9D70-8869DBEF2101}"/>
    <cellStyle name="Comma [0] 3 2 12 2 7 2 2 4" xfId="34775" xr:uid="{64E802AB-CC4C-4959-94E0-C48275BE20D9}"/>
    <cellStyle name="Comma [0] 3 2 12 2 7 2 2 5" xfId="40160" xr:uid="{08ABD0EC-8C2D-4676-A24F-C955537FA08B}"/>
    <cellStyle name="Comma [0] 3 2 12 2 7 2 2 6" xfId="45529" xr:uid="{B644C7E5-EF5E-4298-8257-F9998FBC1152}"/>
    <cellStyle name="Comma [0] 3 2 12 2 7 2 2 7" xfId="50901" xr:uid="{534F4669-BC4C-49B6-AE82-E4796EB78D61}"/>
    <cellStyle name="Comma [0] 3 2 12 2 7 2 2 8" xfId="56281" xr:uid="{6CAE3FA4-C13B-44AF-9ABA-30D8AD56DB13}"/>
    <cellStyle name="Comma [0] 3 2 12 2 7 2 2 9" xfId="18617" xr:uid="{B3E71889-7482-493D-9DEB-65342ADAC07A}"/>
    <cellStyle name="Comma [0] 3 2 12 2 7 2 3" xfId="15057" xr:uid="{8782099A-D6CD-46B0-9495-F3CB819F4023}"/>
    <cellStyle name="Comma [0] 3 2 12 2 7 2 4" xfId="20424" xr:uid="{B6078549-5F16-4C1A-9D23-191786596711}"/>
    <cellStyle name="Comma [0] 3 2 12 2 7 2 5" xfId="25798" xr:uid="{40D52639-EF43-4D14-BD09-7775A93D9F64}"/>
    <cellStyle name="Comma [0] 3 2 12 2 7 2 6" xfId="31216" xr:uid="{A5CE9E6E-B8F2-46A7-959D-80FD6E2CC5FA}"/>
    <cellStyle name="Comma [0] 3 2 12 2 7 2 7" xfId="36601" xr:uid="{EAED4E87-C311-4436-9F10-366A279A7984}"/>
    <cellStyle name="Comma [0] 3 2 12 2 7 2 8" xfId="41970" xr:uid="{8856E052-B60E-48AA-99D1-D75A3950980B}"/>
    <cellStyle name="Comma [0] 3 2 12 2 7 2 9" xfId="47342" xr:uid="{1F274EC8-6E33-4660-84D2-36D54116A305}"/>
    <cellStyle name="Comma [0] 3 2 12 2 7 3" xfId="9627" xr:uid="{D5529D3B-64E5-4D5C-BD39-07F4B9A2D6D5}"/>
    <cellStyle name="Comma [0] 3 2 12 2 7 3 2" xfId="22294" xr:uid="{29C92D40-6938-42B7-911B-EB4B1DED6EB8}"/>
    <cellStyle name="Comma [0] 3 2 12 2 7 3 3" xfId="27668" xr:uid="{06501598-64F7-49B0-9AA3-EF7AA1C1D2FC}"/>
    <cellStyle name="Comma [0] 3 2 12 2 7 3 4" xfId="33086" xr:uid="{CF468972-31DA-4958-8A74-FB487FD9EFEE}"/>
    <cellStyle name="Comma [0] 3 2 12 2 7 3 5" xfId="38471" xr:uid="{CA4AD5F7-9B0F-4660-9CCB-DBA7DBE2F924}"/>
    <cellStyle name="Comma [0] 3 2 12 2 7 3 6" xfId="43840" xr:uid="{6407ABC5-3B44-46E5-AC71-C9E790918733}"/>
    <cellStyle name="Comma [0] 3 2 12 2 7 3 7" xfId="49212" xr:uid="{08ABC63A-7DDD-4B99-ABD5-DC1CB089CD82}"/>
    <cellStyle name="Comma [0] 3 2 12 2 7 3 8" xfId="54592" xr:uid="{CAE333F8-B9DC-40A4-BB1F-F5840D3B89A7}"/>
    <cellStyle name="Comma [0] 3 2 12 2 7 3 9" xfId="16927" xr:uid="{CE2DA12F-8E4A-4A1C-8777-54B7EC26D26D}"/>
    <cellStyle name="Comma [0] 3 2 12 2 7 4" xfId="6646" xr:uid="{249CD893-9B31-4462-9D69-9025F8024F21}"/>
    <cellStyle name="Comma [0] 3 2 12 2 8" xfId="252" xr:uid="{04AAC1CF-EFC9-473F-A02C-FCEF3A419CB2}"/>
    <cellStyle name="Comma [0] 3 2 12 2 8 2" xfId="7757" xr:uid="{F0E65D4B-2385-4627-804F-6210493D72E8}"/>
    <cellStyle name="Comma [0] 3 2 12 2 8 2 10" xfId="52723" xr:uid="{14E5F478-2E31-455C-9174-02D8E4F2AFE9}"/>
    <cellStyle name="Comma [0] 3 2 12 2 8 2 11" xfId="13367" xr:uid="{C0201C1C-2E3B-4DC7-B38D-A9412DE7D4A9}"/>
    <cellStyle name="Comma [0] 3 2 12 2 8 2 12" xfId="59298" xr:uid="{893063D0-16A2-4AF7-B5C8-1FE90774ABCC}"/>
    <cellStyle name="Comma [0] 3 2 12 2 8 2 2" xfId="11318" xr:uid="{DB68F775-C9F1-44F0-9225-F47DD094C51D}"/>
    <cellStyle name="Comma [0] 3 2 12 2 8 2 2 2" xfId="23984" xr:uid="{87E2A4C7-9717-40D0-B4C8-7E819730ECE9}"/>
    <cellStyle name="Comma [0] 3 2 12 2 8 2 2 3" xfId="29358" xr:uid="{47702569-A2D1-45E2-8DA5-2A60B2D9478C}"/>
    <cellStyle name="Comma [0] 3 2 12 2 8 2 2 4" xfId="34776" xr:uid="{09E2092C-A1EB-4296-AEDA-526C540D98DD}"/>
    <cellStyle name="Comma [0] 3 2 12 2 8 2 2 5" xfId="40161" xr:uid="{25329A15-C3A7-4CB0-AC12-86EF90CDC58C}"/>
    <cellStyle name="Comma [0] 3 2 12 2 8 2 2 6" xfId="45530" xr:uid="{F6A68347-FEEE-4942-8EDE-0FBD59B6EDBE}"/>
    <cellStyle name="Comma [0] 3 2 12 2 8 2 2 7" xfId="50902" xr:uid="{9720C47D-3247-4BFA-B0FB-F896D52C71EC}"/>
    <cellStyle name="Comma [0] 3 2 12 2 8 2 2 8" xfId="56282" xr:uid="{9EE121A3-6DB7-44C3-B304-E11469F556E7}"/>
    <cellStyle name="Comma [0] 3 2 12 2 8 2 2 9" xfId="18618" xr:uid="{6FFC1B12-4FFC-4359-A3A3-7599890DCD28}"/>
    <cellStyle name="Comma [0] 3 2 12 2 8 2 3" xfId="15058" xr:uid="{0061550E-34CE-4E37-9F28-DC2DAEA7E9A0}"/>
    <cellStyle name="Comma [0] 3 2 12 2 8 2 4" xfId="20425" xr:uid="{C55A8EF8-C957-4973-A438-7F184C4064A9}"/>
    <cellStyle name="Comma [0] 3 2 12 2 8 2 5" xfId="25799" xr:uid="{800E6DBA-593E-458F-9E38-85A635059B2D}"/>
    <cellStyle name="Comma [0] 3 2 12 2 8 2 6" xfId="31217" xr:uid="{E83971C3-D04E-41C8-8FD4-140637881211}"/>
    <cellStyle name="Comma [0] 3 2 12 2 8 2 7" xfId="36602" xr:uid="{6065A333-96F9-4F36-8290-24208EFB2673}"/>
    <cellStyle name="Comma [0] 3 2 12 2 8 2 8" xfId="41971" xr:uid="{0378DC61-5CC2-47C9-9D4F-35098369A24E}"/>
    <cellStyle name="Comma [0] 3 2 12 2 8 2 9" xfId="47343" xr:uid="{84CC73E1-8A43-4E52-9E3F-E8857682BA8C}"/>
    <cellStyle name="Comma [0] 3 2 12 2 8 3" xfId="9628" xr:uid="{6075E636-220D-4FD2-B99F-A99ED3F32283}"/>
    <cellStyle name="Comma [0] 3 2 12 2 8 3 2" xfId="22295" xr:uid="{E2D35897-D171-4C88-9472-68B55E655EB3}"/>
    <cellStyle name="Comma [0] 3 2 12 2 8 3 3" xfId="27669" xr:uid="{0E4A4A00-900F-439A-BBC1-3F528CB091A5}"/>
    <cellStyle name="Comma [0] 3 2 12 2 8 3 4" xfId="33087" xr:uid="{63A263E4-7EDA-4342-8BF8-FDB91EE9FB21}"/>
    <cellStyle name="Comma [0] 3 2 12 2 8 3 5" xfId="38472" xr:uid="{4E68324F-E038-4B6F-9D3D-2DFC5543EB2D}"/>
    <cellStyle name="Comma [0] 3 2 12 2 8 3 6" xfId="43841" xr:uid="{DBBF8985-78D1-4215-8BA0-834699371DBD}"/>
    <cellStyle name="Comma [0] 3 2 12 2 8 3 7" xfId="49213" xr:uid="{0FC95929-30D0-4287-9C93-D7DF3F5D1EB2}"/>
    <cellStyle name="Comma [0] 3 2 12 2 8 3 8" xfId="54593" xr:uid="{4DC067AC-EF19-441A-AA4A-EBCE76DBF217}"/>
    <cellStyle name="Comma [0] 3 2 12 2 8 3 9" xfId="16928" xr:uid="{651C0E88-66FD-46FD-B1FC-0EC803F6CB01}"/>
    <cellStyle name="Comma [0] 3 2 12 2 8 4" xfId="6647" xr:uid="{9F15E72D-D8C5-4782-B556-27E7011405AC}"/>
    <cellStyle name="Comma [0] 3 2 12 2 9" xfId="253" xr:uid="{D9A48DB7-79E8-43A6-985A-31064A94ACCF}"/>
    <cellStyle name="Comma [0] 3 2 12 2 9 2" xfId="7758" xr:uid="{033CE324-B62D-45D7-9F3F-78A5D11BF9FC}"/>
    <cellStyle name="Comma [0] 3 2 12 2 9 2 10" xfId="52724" xr:uid="{144171A4-43FD-4ECB-89B8-E95158B97611}"/>
    <cellStyle name="Comma [0] 3 2 12 2 9 2 11" xfId="13368" xr:uid="{415D632C-07B7-4048-B2DC-611CFD9F2E8F}"/>
    <cellStyle name="Comma [0] 3 2 12 2 9 2 12" xfId="59299" xr:uid="{639E5277-3B12-4201-9F2E-31F3DAC220F0}"/>
    <cellStyle name="Comma [0] 3 2 12 2 9 2 2" xfId="11319" xr:uid="{F94A1CC1-806D-4018-9248-9F061ED6042A}"/>
    <cellStyle name="Comma [0] 3 2 12 2 9 2 2 2" xfId="23985" xr:uid="{2790C2FB-27A2-4E69-9E16-68007EE0301D}"/>
    <cellStyle name="Comma [0] 3 2 12 2 9 2 2 3" xfId="29359" xr:uid="{3A49E827-D722-415B-B0A1-32196BC3EF6C}"/>
    <cellStyle name="Comma [0] 3 2 12 2 9 2 2 4" xfId="34777" xr:uid="{95271EA6-A7F7-4699-A719-5F4D53B7611D}"/>
    <cellStyle name="Comma [0] 3 2 12 2 9 2 2 5" xfId="40162" xr:uid="{47B96FDF-85FC-43AB-A392-22E2EF687DEA}"/>
    <cellStyle name="Comma [0] 3 2 12 2 9 2 2 6" xfId="45531" xr:uid="{3018EE84-34F4-4526-BAD8-6D6A68C32AD7}"/>
    <cellStyle name="Comma [0] 3 2 12 2 9 2 2 7" xfId="50903" xr:uid="{C474DEF1-D344-40D5-B795-117A1DE87797}"/>
    <cellStyle name="Comma [0] 3 2 12 2 9 2 2 8" xfId="56283" xr:uid="{DDA07F06-C838-4AF8-BAB8-ADDD5A4E7992}"/>
    <cellStyle name="Comma [0] 3 2 12 2 9 2 2 9" xfId="18619" xr:uid="{F3EFBE58-F0E7-46A5-B535-7F9285FE0AE8}"/>
    <cellStyle name="Comma [0] 3 2 12 2 9 2 3" xfId="15059" xr:uid="{7F4A801F-FA27-45D1-8CBE-71D01A588354}"/>
    <cellStyle name="Comma [0] 3 2 12 2 9 2 4" xfId="20426" xr:uid="{20A49496-72B7-4F7C-8746-3CBEE2CEEA45}"/>
    <cellStyle name="Comma [0] 3 2 12 2 9 2 5" xfId="25800" xr:uid="{108AEFB1-8481-40FA-8AAA-9D577246203F}"/>
    <cellStyle name="Comma [0] 3 2 12 2 9 2 6" xfId="31218" xr:uid="{83B14798-B9EC-4B3E-B3AF-0735FC0BDA9A}"/>
    <cellStyle name="Comma [0] 3 2 12 2 9 2 7" xfId="36603" xr:uid="{E8B24926-4135-4F20-9783-2575DAF12C97}"/>
    <cellStyle name="Comma [0] 3 2 12 2 9 2 8" xfId="41972" xr:uid="{01702EBC-5D1D-42D9-A303-D129588564ED}"/>
    <cellStyle name="Comma [0] 3 2 12 2 9 2 9" xfId="47344" xr:uid="{D38A6DC0-924E-4AE5-BCB8-B81257281034}"/>
    <cellStyle name="Comma [0] 3 2 12 2 9 3" xfId="9629" xr:uid="{C4232331-15DB-442E-A0A3-0611FD449BA7}"/>
    <cellStyle name="Comma [0] 3 2 12 2 9 3 2" xfId="22296" xr:uid="{0BBB4E34-0324-42CD-BB79-F113167B69B4}"/>
    <cellStyle name="Comma [0] 3 2 12 2 9 3 3" xfId="27670" xr:uid="{046A90C7-BD49-4F87-8097-BE7AE17DC778}"/>
    <cellStyle name="Comma [0] 3 2 12 2 9 3 4" xfId="33088" xr:uid="{0F42F278-1295-4F97-B422-D810AC2F57DC}"/>
    <cellStyle name="Comma [0] 3 2 12 2 9 3 5" xfId="38473" xr:uid="{F56A2FD6-EE7D-4907-97AA-58D09AAEB7D3}"/>
    <cellStyle name="Comma [0] 3 2 12 2 9 3 6" xfId="43842" xr:uid="{5F8828AC-4DA7-4FF1-9027-73BAC69FD730}"/>
    <cellStyle name="Comma [0] 3 2 12 2 9 3 7" xfId="49214" xr:uid="{37764512-043C-4B2F-A0D9-C5644B95869B}"/>
    <cellStyle name="Comma [0] 3 2 12 2 9 3 8" xfId="54594" xr:uid="{0DA1EA92-E198-4F10-AB57-CC953E191235}"/>
    <cellStyle name="Comma [0] 3 2 12 2 9 3 9" xfId="16929" xr:uid="{A5945B3A-230D-46FB-B033-E65AC20042F5}"/>
    <cellStyle name="Comma [0] 3 2 12 2 9 4" xfId="6648" xr:uid="{C9643F21-E1AC-4AA8-8E8F-219EF68B1DF3}"/>
    <cellStyle name="Comma [0] 3 2 12 3" xfId="254" xr:uid="{23613E79-1CD0-496C-AEFE-2818EC4CA69C}"/>
    <cellStyle name="Comma [0] 3 2 12 3 2" xfId="3772" xr:uid="{F76F1E61-E0EF-4E4A-969D-AF416E9B1DBF}"/>
    <cellStyle name="Comma [0] 3 2 12 3 2 10" xfId="52725" xr:uid="{1020D6C5-5B3D-4BC7-BDD0-787F07C3A7A3}"/>
    <cellStyle name="Comma [0] 3 2 12 3 2 11" xfId="7759" xr:uid="{C35F7CD5-7950-4410-B177-ED2F4276CF58}"/>
    <cellStyle name="Comma [0] 3 2 12 3 2 2" xfId="3773" xr:uid="{C154D6CD-1396-465A-A484-E786528FD4D7}"/>
    <cellStyle name="Comma [0] 3 2 12 3 2 2 10" xfId="11320" xr:uid="{A733F99A-DBAC-4E51-BB2B-81981783D713}"/>
    <cellStyle name="Comma [0] 3 2 12 3 2 2 2" xfId="5523" xr:uid="{CC4A8411-34C8-4010-85C7-3BD505337930}"/>
    <cellStyle name="Comma [0] 3 2 12 3 2 2 2 2" xfId="58201" xr:uid="{BBA42F57-F1D7-4564-B2F6-995967784761}"/>
    <cellStyle name="Comma [0] 3 2 12 3 2 2 2 3" xfId="18620" xr:uid="{C9D5C996-9FD2-4C3D-A520-6A9209BE474A}"/>
    <cellStyle name="Comma [0] 3 2 12 3 2 2 3" xfId="23986" xr:uid="{5F1E2C43-D85A-4C57-A2D0-49F8437FEF84}"/>
    <cellStyle name="Comma [0] 3 2 12 3 2 2 4" xfId="29360" xr:uid="{4E1EAE70-ABD8-4D8D-9FA1-BC4F96F607B1}"/>
    <cellStyle name="Comma [0] 3 2 12 3 2 2 5" xfId="34778" xr:uid="{37FB64F5-0313-4687-93D9-CE80A115F8A5}"/>
    <cellStyle name="Comma [0] 3 2 12 3 2 2 6" xfId="40163" xr:uid="{EB264F59-6E44-495B-896A-BC27F4EF4271}"/>
    <cellStyle name="Comma [0] 3 2 12 3 2 2 7" xfId="45532" xr:uid="{8C97AF4F-8D12-4705-988D-34AE27C20BA4}"/>
    <cellStyle name="Comma [0] 3 2 12 3 2 2 8" xfId="50904" xr:uid="{09AB537B-0F23-43E1-98BB-A5FA11C4E048}"/>
    <cellStyle name="Comma [0] 3 2 12 3 2 2 9" xfId="56284" xr:uid="{AAD2D53E-DED2-42D6-81F7-7122603FE54B}"/>
    <cellStyle name="Comma [0] 3 2 12 3 2 3" xfId="5522" xr:uid="{BDF62BD4-616F-4578-9794-B56498DDC875}"/>
    <cellStyle name="Comma [0] 3 2 12 3 2 3 2" xfId="58200" xr:uid="{F9716F1C-4487-4883-9135-0A622DB5295B}"/>
    <cellStyle name="Comma [0] 3 2 12 3 2 3 3" xfId="15060" xr:uid="{4A2DB6A6-80DC-4553-AA25-480B99366ADB}"/>
    <cellStyle name="Comma [0] 3 2 12 3 2 4" xfId="20427" xr:uid="{373CED75-3CE7-44C6-B139-CA85290E59F8}"/>
    <cellStyle name="Comma [0] 3 2 12 3 2 5" xfId="25801" xr:uid="{31BB8037-5421-47B1-84A5-2ADFCED49B52}"/>
    <cellStyle name="Comma [0] 3 2 12 3 2 6" xfId="31219" xr:uid="{281DA7C2-8CDA-497F-8326-A5F75F7C4023}"/>
    <cellStyle name="Comma [0] 3 2 12 3 2 7" xfId="36604" xr:uid="{C6E9004B-50DF-416E-9DDB-69AF77E753F9}"/>
    <cellStyle name="Comma [0] 3 2 12 3 2 8" xfId="41973" xr:uid="{068FD54F-7F7B-4297-A570-0E05F39C771C}"/>
    <cellStyle name="Comma [0] 3 2 12 3 2 9" xfId="47345" xr:uid="{9AB49D6E-F734-46D0-924F-DC38FE3FC5F9}"/>
    <cellStyle name="Comma [0] 3 2 12 3 3" xfId="3774" xr:uid="{429D36F9-DFFF-427E-A5C3-79490BC1676C}"/>
    <cellStyle name="Comma [0] 3 2 12 3 3 10" xfId="9630" xr:uid="{9B96F8EC-3DCA-4EB2-97FC-7F746BD746C0}"/>
    <cellStyle name="Comma [0] 3 2 12 3 3 2" xfId="5524" xr:uid="{3A53CA53-567C-4D0F-AF85-B1ED480B70AC}"/>
    <cellStyle name="Comma [0] 3 2 12 3 3 2 2" xfId="58202" xr:uid="{03B82702-4261-473A-9D92-5E6E40F25262}"/>
    <cellStyle name="Comma [0] 3 2 12 3 3 2 3" xfId="16930" xr:uid="{30C66E69-2825-45B4-921A-7054C091A19F}"/>
    <cellStyle name="Comma [0] 3 2 12 3 3 3" xfId="22297" xr:uid="{FC5CBF45-F3BE-47E8-A6CE-727D34E9B8B9}"/>
    <cellStyle name="Comma [0] 3 2 12 3 3 4" xfId="27671" xr:uid="{7BC13424-3C8E-4827-88C3-CB17754262D8}"/>
    <cellStyle name="Comma [0] 3 2 12 3 3 5" xfId="33089" xr:uid="{54941BDF-FA01-4F3C-A72F-C81966B82E96}"/>
    <cellStyle name="Comma [0] 3 2 12 3 3 6" xfId="38474" xr:uid="{EC1DF358-1BC8-469C-9008-3363C2018998}"/>
    <cellStyle name="Comma [0] 3 2 12 3 3 7" xfId="43843" xr:uid="{53C892D9-8F23-4677-BAEA-54C4ED1EDF1C}"/>
    <cellStyle name="Comma [0] 3 2 12 3 3 8" xfId="49215" xr:uid="{B82C3D90-3A60-4C3C-ADDC-B6D1DD6BBF32}"/>
    <cellStyle name="Comma [0] 3 2 12 3 3 9" xfId="54595" xr:uid="{2E4A5326-2F48-4BCA-B112-594F6322C04E}"/>
    <cellStyle name="Comma [0] 3 2 12 3 4" xfId="5521" xr:uid="{37737A27-29BE-4F76-9ABB-355C7D4F7ACB}"/>
    <cellStyle name="Comma [0] 3 2 12 3 4 2" xfId="58199" xr:uid="{0E7E0A6F-9E9D-4FA4-AFA7-F0E63F1F9A7A}"/>
    <cellStyle name="Comma [0] 3 2 12 3 4 3" xfId="13369" xr:uid="{2B14F67A-0114-47AE-BC38-4E1586F90845}"/>
    <cellStyle name="Comma [0] 3 2 12 4" xfId="255" xr:uid="{05A4A595-DDB1-49B8-890A-C7521CC3176D}"/>
    <cellStyle name="Comma [0] 3 2 12 4 10" xfId="256" xr:uid="{B5EB4C71-B8BC-4FAF-972D-AF6A14368708}"/>
    <cellStyle name="Comma [0] 3 2 12 4 10 2" xfId="7761" xr:uid="{C405EF8F-883D-42EA-9141-029D8A88DE94}"/>
    <cellStyle name="Comma [0] 3 2 12 4 10 2 10" xfId="52727" xr:uid="{31B2BD59-4D85-48B7-9022-768E7FCE9D3B}"/>
    <cellStyle name="Comma [0] 3 2 12 4 10 2 11" xfId="13371" xr:uid="{37D09078-A445-4E06-8CC1-84F0AB65F34B}"/>
    <cellStyle name="Comma [0] 3 2 12 4 10 2 12" xfId="59300" xr:uid="{5813F744-21C3-4948-8179-BBBCE9C6B28E}"/>
    <cellStyle name="Comma [0] 3 2 12 4 10 2 2" xfId="11322" xr:uid="{CF2CD7CF-ACA5-46A2-BFAF-407AF67B0208}"/>
    <cellStyle name="Comma [0] 3 2 12 4 10 2 2 2" xfId="23988" xr:uid="{8F3C2771-996D-4BE0-BD50-E46EE7F9E411}"/>
    <cellStyle name="Comma [0] 3 2 12 4 10 2 2 3" xfId="29362" xr:uid="{99D3BF82-D1A8-46AA-8FD5-07614C043A63}"/>
    <cellStyle name="Comma [0] 3 2 12 4 10 2 2 4" xfId="34780" xr:uid="{B562F116-44B1-49E0-9C48-B6DEA0968C1E}"/>
    <cellStyle name="Comma [0] 3 2 12 4 10 2 2 5" xfId="40165" xr:uid="{21690217-5656-4EAF-A037-F466B58E0970}"/>
    <cellStyle name="Comma [0] 3 2 12 4 10 2 2 6" xfId="45534" xr:uid="{DBB817B2-E627-4B7B-9B69-38480F7B9FE3}"/>
    <cellStyle name="Comma [0] 3 2 12 4 10 2 2 7" xfId="50906" xr:uid="{D01E2FFD-1E37-48B8-B7DA-7541AAC46C62}"/>
    <cellStyle name="Comma [0] 3 2 12 4 10 2 2 8" xfId="56286" xr:uid="{930C7344-C9FA-4FBD-946E-2B17AA47BF6C}"/>
    <cellStyle name="Comma [0] 3 2 12 4 10 2 2 9" xfId="18622" xr:uid="{BEF1AD0E-B397-478D-A6CA-58495BE66B64}"/>
    <cellStyle name="Comma [0] 3 2 12 4 10 2 3" xfId="15062" xr:uid="{61F401E1-DB31-420B-A8BB-7ABFC2A8D93A}"/>
    <cellStyle name="Comma [0] 3 2 12 4 10 2 4" xfId="20429" xr:uid="{E9FBA5AE-BB42-4A77-91A9-012CD4C3A371}"/>
    <cellStyle name="Comma [0] 3 2 12 4 10 2 5" xfId="25803" xr:uid="{1CBB5475-1B68-408C-AA47-461F0E64BA01}"/>
    <cellStyle name="Comma [0] 3 2 12 4 10 2 6" xfId="31221" xr:uid="{B7BC8061-69F3-45AB-AF5C-86DF8CD5DBE4}"/>
    <cellStyle name="Comma [0] 3 2 12 4 10 2 7" xfId="36606" xr:uid="{7EA67F45-B094-4E5C-B57F-FB3A16BC9FED}"/>
    <cellStyle name="Comma [0] 3 2 12 4 10 2 8" xfId="41975" xr:uid="{07B2063B-D7AE-4929-B4AE-8A220213B516}"/>
    <cellStyle name="Comma [0] 3 2 12 4 10 2 9" xfId="47347" xr:uid="{0DCB20A8-CB54-411A-8785-95EA14F79BF8}"/>
    <cellStyle name="Comma [0] 3 2 12 4 10 3" xfId="9632" xr:uid="{27933D62-E942-466E-A72B-D6D7CE1BF809}"/>
    <cellStyle name="Comma [0] 3 2 12 4 10 3 2" xfId="22299" xr:uid="{853CAF98-AA35-43BF-AAB7-694B7EC142B6}"/>
    <cellStyle name="Comma [0] 3 2 12 4 10 3 3" xfId="27673" xr:uid="{80A129E2-CC97-42E6-BF1F-2083F3083078}"/>
    <cellStyle name="Comma [0] 3 2 12 4 10 3 4" xfId="33091" xr:uid="{940C5206-9C01-49FA-B610-23DC4E1D600B}"/>
    <cellStyle name="Comma [0] 3 2 12 4 10 3 5" xfId="38476" xr:uid="{82E68EC0-A577-4DD3-92C3-679399C98D13}"/>
    <cellStyle name="Comma [0] 3 2 12 4 10 3 6" xfId="43845" xr:uid="{44E6AD2A-8CFF-4CE4-A01F-9AECE9A6775C}"/>
    <cellStyle name="Comma [0] 3 2 12 4 10 3 7" xfId="49217" xr:uid="{F9EBB01B-C2DC-4A80-A3BE-7996DB0948CF}"/>
    <cellStyle name="Comma [0] 3 2 12 4 10 3 8" xfId="54597" xr:uid="{D912672D-C7B4-4CEF-A65A-50B9EDF1C37F}"/>
    <cellStyle name="Comma [0] 3 2 12 4 10 3 9" xfId="16932" xr:uid="{D85B6C7C-A882-4C78-A425-C684625D8956}"/>
    <cellStyle name="Comma [0] 3 2 12 4 10 4" xfId="6649" xr:uid="{EA7ACF79-7FC5-4C45-AA26-2D301825A304}"/>
    <cellStyle name="Comma [0] 3 2 12 4 11" xfId="5525" xr:uid="{AD1ADDA7-8C01-4AD6-8455-19C30044EC77}"/>
    <cellStyle name="Comma [0] 3 2 12 4 11 10" xfId="52726" xr:uid="{7765A99B-35B4-46F9-9050-919E698778AC}"/>
    <cellStyle name="Comma [0] 3 2 12 4 11 11" xfId="13370" xr:uid="{0AF5220C-0DED-4DF5-A80F-4DEE99546514}"/>
    <cellStyle name="Comma [0] 3 2 12 4 11 12" xfId="58203" xr:uid="{50D080D4-2F52-42A7-B9D5-36D9F9353407}"/>
    <cellStyle name="Comma [0] 3 2 12 4 11 13" xfId="7760" xr:uid="{E434DBD1-C5DD-4E53-A82C-45ACA470BA8C}"/>
    <cellStyle name="Comma [0] 3 2 12 4 11 2" xfId="11321" xr:uid="{68971C7E-5EF7-40C0-B60D-8A085048858B}"/>
    <cellStyle name="Comma [0] 3 2 12 4 11 2 2" xfId="23987" xr:uid="{03039EDD-3603-4AD0-97B6-AF8F49A532A6}"/>
    <cellStyle name="Comma [0] 3 2 12 4 11 2 3" xfId="29361" xr:uid="{51F05933-1E54-42E9-8A00-7A358E9C4200}"/>
    <cellStyle name="Comma [0] 3 2 12 4 11 2 4" xfId="34779" xr:uid="{9A630C75-1705-46DA-8F45-BCF78E581FE4}"/>
    <cellStyle name="Comma [0] 3 2 12 4 11 2 5" xfId="40164" xr:uid="{84DD5EA4-4390-4F8A-ACC0-68B8DC9B6AB6}"/>
    <cellStyle name="Comma [0] 3 2 12 4 11 2 6" xfId="45533" xr:uid="{0C314D2B-EABE-44F5-8887-350F4F054D09}"/>
    <cellStyle name="Comma [0] 3 2 12 4 11 2 7" xfId="50905" xr:uid="{85B85E0D-AF45-4936-AD20-8332D2DC5CB5}"/>
    <cellStyle name="Comma [0] 3 2 12 4 11 2 8" xfId="56285" xr:uid="{651B9A7A-76B6-4544-8184-CCE8D405F412}"/>
    <cellStyle name="Comma [0] 3 2 12 4 11 2 9" xfId="18621" xr:uid="{C3D75748-D1B8-4A6B-AB8E-A0169BEAEF8A}"/>
    <cellStyle name="Comma [0] 3 2 12 4 11 3" xfId="15061" xr:uid="{169B51BE-841C-4A52-9C67-E6C444B3262E}"/>
    <cellStyle name="Comma [0] 3 2 12 4 11 4" xfId="20428" xr:uid="{EAFE068B-B663-4A49-B3BE-CA48ABA8C666}"/>
    <cellStyle name="Comma [0] 3 2 12 4 11 5" xfId="25802" xr:uid="{535A02BD-087F-4E41-91A7-F6548F57E805}"/>
    <cellStyle name="Comma [0] 3 2 12 4 11 6" xfId="31220" xr:uid="{6A1F000A-9509-4906-8881-1F0C492F5809}"/>
    <cellStyle name="Comma [0] 3 2 12 4 11 7" xfId="36605" xr:uid="{8EAE5E9C-070F-42AF-8E7B-C2B917AE476D}"/>
    <cellStyle name="Comma [0] 3 2 12 4 11 8" xfId="41974" xr:uid="{F2923CB0-7661-4A37-AA21-59AB6C57E28E}"/>
    <cellStyle name="Comma [0] 3 2 12 4 11 9" xfId="47346" xr:uid="{AD444807-DC6B-478D-9C50-1B8D5156105F}"/>
    <cellStyle name="Comma [0] 3 2 12 4 12" xfId="9631" xr:uid="{E7AD29A5-FB3D-4925-BDA3-300A79C16127}"/>
    <cellStyle name="Comma [0] 3 2 12 4 12 2" xfId="22298" xr:uid="{3CC87485-CB30-49F9-A0BA-D1ADB525B36B}"/>
    <cellStyle name="Comma [0] 3 2 12 4 12 3" xfId="27672" xr:uid="{1FA13C09-F349-49AA-85E3-AD291053CC07}"/>
    <cellStyle name="Comma [0] 3 2 12 4 12 4" xfId="33090" xr:uid="{C5837DD8-9CFD-4093-968E-18EF5BB6DFB1}"/>
    <cellStyle name="Comma [0] 3 2 12 4 12 5" xfId="38475" xr:uid="{F40F89D4-3F98-4740-A76D-C8A1656941FB}"/>
    <cellStyle name="Comma [0] 3 2 12 4 12 6" xfId="43844" xr:uid="{58BAF1E5-E0EA-4400-9436-255A937108A3}"/>
    <cellStyle name="Comma [0] 3 2 12 4 12 7" xfId="49216" xr:uid="{1B2D8227-C316-4882-B039-E13E879D1598}"/>
    <cellStyle name="Comma [0] 3 2 12 4 12 8" xfId="54596" xr:uid="{CA4C6EBE-DF95-44B8-A786-5F0EA7E8E185}"/>
    <cellStyle name="Comma [0] 3 2 12 4 12 9" xfId="16931" xr:uid="{E0972A76-CDAE-4D1B-9633-C9ECC215C021}"/>
    <cellStyle name="Comma [0] 3 2 12 4 2" xfId="257" xr:uid="{FC33430A-CFDF-4846-A9D2-A0C63F1F3EDC}"/>
    <cellStyle name="Comma [0] 3 2 12 4 2 2" xfId="7762" xr:uid="{3CE83A9A-BA81-4DDE-8C6F-395467E6D885}"/>
    <cellStyle name="Comma [0] 3 2 12 4 2 2 10" xfId="52728" xr:uid="{B8E5F73E-D68F-4C40-BD27-30CE671C96D7}"/>
    <cellStyle name="Comma [0] 3 2 12 4 2 2 11" xfId="13372" xr:uid="{DF7818B4-D031-4644-AA3A-F8A93512479D}"/>
    <cellStyle name="Comma [0] 3 2 12 4 2 2 12" xfId="59301" xr:uid="{EF7B3659-BB01-48B1-B14C-1E29FDD127EC}"/>
    <cellStyle name="Comma [0] 3 2 12 4 2 2 2" xfId="11323" xr:uid="{F1CED849-AA07-4958-82C1-9C090364D2A2}"/>
    <cellStyle name="Comma [0] 3 2 12 4 2 2 2 2" xfId="23989" xr:uid="{314D4C3B-1BD2-4380-9AE5-7178E6358BF6}"/>
    <cellStyle name="Comma [0] 3 2 12 4 2 2 2 3" xfId="29363" xr:uid="{78909474-8DE7-4F27-BF26-217B542DEEF0}"/>
    <cellStyle name="Comma [0] 3 2 12 4 2 2 2 4" xfId="34781" xr:uid="{2A2DD44A-3E11-4D27-8A85-DD8A87E7BEB8}"/>
    <cellStyle name="Comma [0] 3 2 12 4 2 2 2 5" xfId="40166" xr:uid="{D8CE3FB8-ED82-4269-A0B8-40A0F3099AAE}"/>
    <cellStyle name="Comma [0] 3 2 12 4 2 2 2 6" xfId="45535" xr:uid="{D1A392CE-D917-458A-854C-E8202546796F}"/>
    <cellStyle name="Comma [0] 3 2 12 4 2 2 2 7" xfId="50907" xr:uid="{13A4C01A-42A6-4278-BDA3-DA98B010022E}"/>
    <cellStyle name="Comma [0] 3 2 12 4 2 2 2 8" xfId="56287" xr:uid="{3CD41043-53D5-4538-93C4-8F00C353253D}"/>
    <cellStyle name="Comma [0] 3 2 12 4 2 2 2 9" xfId="18623" xr:uid="{E4766D56-704C-45B2-8EFF-323584C8E788}"/>
    <cellStyle name="Comma [0] 3 2 12 4 2 2 3" xfId="15063" xr:uid="{8D8BB65C-82A8-48C5-A6CF-C274B8DDBF17}"/>
    <cellStyle name="Comma [0] 3 2 12 4 2 2 4" xfId="20430" xr:uid="{9445E224-0FA4-46E2-9C61-30088C6B0926}"/>
    <cellStyle name="Comma [0] 3 2 12 4 2 2 5" xfId="25804" xr:uid="{17623726-B729-41EC-B3E3-8D0DE4E29A35}"/>
    <cellStyle name="Comma [0] 3 2 12 4 2 2 6" xfId="31222" xr:uid="{0AD6D052-990E-421D-84E4-C53BB34F6657}"/>
    <cellStyle name="Comma [0] 3 2 12 4 2 2 7" xfId="36607" xr:uid="{21D12DF7-9C93-4127-8A4B-4D44539E07E0}"/>
    <cellStyle name="Comma [0] 3 2 12 4 2 2 8" xfId="41976" xr:uid="{7D67C9F9-3521-4A24-9EBF-79BB18AD4EB6}"/>
    <cellStyle name="Comma [0] 3 2 12 4 2 2 9" xfId="47348" xr:uid="{E66A41B4-80FA-4E43-9678-C57C52BF8FA4}"/>
    <cellStyle name="Comma [0] 3 2 12 4 2 3" xfId="9633" xr:uid="{075B91C4-6D0B-458C-A245-1511C8377D90}"/>
    <cellStyle name="Comma [0] 3 2 12 4 2 3 2" xfId="22300" xr:uid="{FE848D70-2313-4E38-8D82-629B50769ADE}"/>
    <cellStyle name="Comma [0] 3 2 12 4 2 3 3" xfId="27674" xr:uid="{648342DE-F7AA-44EC-A798-10F14B4841DF}"/>
    <cellStyle name="Comma [0] 3 2 12 4 2 3 4" xfId="33092" xr:uid="{5013382F-AAA5-4AF4-9780-BBB012768D1B}"/>
    <cellStyle name="Comma [0] 3 2 12 4 2 3 5" xfId="38477" xr:uid="{766ED39A-447A-4299-9130-6607687FCC1C}"/>
    <cellStyle name="Comma [0] 3 2 12 4 2 3 6" xfId="43846" xr:uid="{1B05A1EB-4BC0-4C99-A317-BE55A7265575}"/>
    <cellStyle name="Comma [0] 3 2 12 4 2 3 7" xfId="49218" xr:uid="{5FEBF2EC-CF7D-4A35-902B-378FFCF2B494}"/>
    <cellStyle name="Comma [0] 3 2 12 4 2 3 8" xfId="54598" xr:uid="{C04F7989-CE6B-45F7-A891-84B5CA9ADAF2}"/>
    <cellStyle name="Comma [0] 3 2 12 4 2 3 9" xfId="16933" xr:uid="{C7336A1D-9C0E-4DA7-87BF-21D38EF88D53}"/>
    <cellStyle name="Comma [0] 3 2 12 4 2 4" xfId="6650" xr:uid="{1AACF6CE-7210-48D7-8FCA-63AEC07D8130}"/>
    <cellStyle name="Comma [0] 3 2 12 4 3" xfId="258" xr:uid="{0653A24B-8CED-4DD1-B948-53886A2390CB}"/>
    <cellStyle name="Comma [0] 3 2 12 4 3 2" xfId="7763" xr:uid="{A295D0DD-8542-4C08-BEBD-70B43BDD4CFD}"/>
    <cellStyle name="Comma [0] 3 2 12 4 3 2 10" xfId="52729" xr:uid="{0EC31F55-8BBA-46A7-BFC4-C78F06265A24}"/>
    <cellStyle name="Comma [0] 3 2 12 4 3 2 11" xfId="13373" xr:uid="{8C2CC8F5-573D-4343-A115-9D89626BACC4}"/>
    <cellStyle name="Comma [0] 3 2 12 4 3 2 12" xfId="59302" xr:uid="{063C61F9-A8BE-4D53-9AEF-1D7D76DCB8C7}"/>
    <cellStyle name="Comma [0] 3 2 12 4 3 2 2" xfId="11324" xr:uid="{9044529F-ECD4-444B-9367-C6C68AE085A5}"/>
    <cellStyle name="Comma [0] 3 2 12 4 3 2 2 2" xfId="23990" xr:uid="{B48B6F43-905C-42BD-B513-142E1B5B7809}"/>
    <cellStyle name="Comma [0] 3 2 12 4 3 2 2 3" xfId="29364" xr:uid="{D7CA8326-B977-4A49-8442-011F73C14837}"/>
    <cellStyle name="Comma [0] 3 2 12 4 3 2 2 4" xfId="34782" xr:uid="{160FF011-C847-4226-A9C2-B8848C97F6A0}"/>
    <cellStyle name="Comma [0] 3 2 12 4 3 2 2 5" xfId="40167" xr:uid="{44B3E492-77D4-47EA-90BD-90B5F59A199E}"/>
    <cellStyle name="Comma [0] 3 2 12 4 3 2 2 6" xfId="45536" xr:uid="{AE935657-EE09-4488-9B3A-F0D33533BA9C}"/>
    <cellStyle name="Comma [0] 3 2 12 4 3 2 2 7" xfId="50908" xr:uid="{419A97AA-506F-4D62-B74F-48CD26A63213}"/>
    <cellStyle name="Comma [0] 3 2 12 4 3 2 2 8" xfId="56288" xr:uid="{E9AB6FE7-282D-4E32-95AD-C6271F031A17}"/>
    <cellStyle name="Comma [0] 3 2 12 4 3 2 2 9" xfId="18624" xr:uid="{865A3A13-909A-4378-A180-064DB9055517}"/>
    <cellStyle name="Comma [0] 3 2 12 4 3 2 3" xfId="15064" xr:uid="{A5EC173B-667B-4A18-8537-ECF04B642944}"/>
    <cellStyle name="Comma [0] 3 2 12 4 3 2 4" xfId="20431" xr:uid="{10048FF8-BC98-40FB-BA1A-FE85398392D8}"/>
    <cellStyle name="Comma [0] 3 2 12 4 3 2 5" xfId="25805" xr:uid="{D23E3567-0FAA-4E1B-B61E-431E2246EE6B}"/>
    <cellStyle name="Comma [0] 3 2 12 4 3 2 6" xfId="31223" xr:uid="{BEF6E98A-8414-468C-AC2C-44E12FB7C223}"/>
    <cellStyle name="Comma [0] 3 2 12 4 3 2 7" xfId="36608" xr:uid="{51F3374C-255C-4E43-B3F8-92A982CCC684}"/>
    <cellStyle name="Comma [0] 3 2 12 4 3 2 8" xfId="41977" xr:uid="{D829D077-0E6D-47B3-82EF-82B6E64F66F7}"/>
    <cellStyle name="Comma [0] 3 2 12 4 3 2 9" xfId="47349" xr:uid="{19CCDB22-72A3-4AFF-88A6-A9AE55759AE8}"/>
    <cellStyle name="Comma [0] 3 2 12 4 3 3" xfId="9634" xr:uid="{BB744E93-EDB2-433C-A498-EEBB1E8C9F4E}"/>
    <cellStyle name="Comma [0] 3 2 12 4 3 3 2" xfId="22301" xr:uid="{218093F3-1D14-468A-B851-827469BF163E}"/>
    <cellStyle name="Comma [0] 3 2 12 4 3 3 3" xfId="27675" xr:uid="{CC4A6C78-3325-4338-93A5-B798215AD078}"/>
    <cellStyle name="Comma [0] 3 2 12 4 3 3 4" xfId="33093" xr:uid="{D43F9F10-DFD1-42E6-9B83-D18888FECA4D}"/>
    <cellStyle name="Comma [0] 3 2 12 4 3 3 5" xfId="38478" xr:uid="{8163FE8A-93FA-478B-873C-1D8B879FFC36}"/>
    <cellStyle name="Comma [0] 3 2 12 4 3 3 6" xfId="43847" xr:uid="{02550692-324F-4FB0-AC15-3AB853F73D04}"/>
    <cellStyle name="Comma [0] 3 2 12 4 3 3 7" xfId="49219" xr:uid="{6F21137B-BA56-40E9-9577-14C2B58BF60C}"/>
    <cellStyle name="Comma [0] 3 2 12 4 3 3 8" xfId="54599" xr:uid="{67D5FB58-FDD8-4633-9C6C-BA3FAF8C104C}"/>
    <cellStyle name="Comma [0] 3 2 12 4 3 3 9" xfId="16934" xr:uid="{1C9EA20D-0967-4260-95A7-C7DA94E1C373}"/>
    <cellStyle name="Comma [0] 3 2 12 4 3 4" xfId="6651" xr:uid="{6EAF9497-7DA3-4C65-A58A-944999AFFDC6}"/>
    <cellStyle name="Comma [0] 3 2 12 4 4" xfId="259" xr:uid="{A26347D7-E10B-4C82-BABE-586D9633386A}"/>
    <cellStyle name="Comma [0] 3 2 12 4 4 2" xfId="7764" xr:uid="{5C0ACD56-BA5E-49A8-A108-BF1CA33C350A}"/>
    <cellStyle name="Comma [0] 3 2 12 4 4 2 10" xfId="52730" xr:uid="{50CC3ABF-D0E3-4B83-92BD-F1D838E775FD}"/>
    <cellStyle name="Comma [0] 3 2 12 4 4 2 11" xfId="13374" xr:uid="{997AEF05-A96D-46D2-894D-D8759EF834B8}"/>
    <cellStyle name="Comma [0] 3 2 12 4 4 2 12" xfId="59303" xr:uid="{558C63EE-E90A-42CB-BA03-E842A5CEFF4F}"/>
    <cellStyle name="Comma [0] 3 2 12 4 4 2 2" xfId="11325" xr:uid="{DC11DA32-2DFF-445F-9FEE-A01C805B0F9B}"/>
    <cellStyle name="Comma [0] 3 2 12 4 4 2 2 2" xfId="23991" xr:uid="{20DD9F8E-6D0F-489E-A423-1B7900E2AD9A}"/>
    <cellStyle name="Comma [0] 3 2 12 4 4 2 2 3" xfId="29365" xr:uid="{3E261E40-035C-464E-B5E2-82F3A8F08CD4}"/>
    <cellStyle name="Comma [0] 3 2 12 4 4 2 2 4" xfId="34783" xr:uid="{D32266C7-9580-4B07-B07D-F3D961FC81E3}"/>
    <cellStyle name="Comma [0] 3 2 12 4 4 2 2 5" xfId="40168" xr:uid="{4F0595FE-977F-4952-B058-7F83B42C79B0}"/>
    <cellStyle name="Comma [0] 3 2 12 4 4 2 2 6" xfId="45537" xr:uid="{BDAC885B-9ED6-4F48-9C15-7BB42F8DB1D0}"/>
    <cellStyle name="Comma [0] 3 2 12 4 4 2 2 7" xfId="50909" xr:uid="{5100CDEA-D06B-4C62-A1D8-20AC5C9BEBD3}"/>
    <cellStyle name="Comma [0] 3 2 12 4 4 2 2 8" xfId="56289" xr:uid="{3E280E9F-8CAC-454A-9425-6DDD63D0F47A}"/>
    <cellStyle name="Comma [0] 3 2 12 4 4 2 2 9" xfId="18625" xr:uid="{D71FB423-B8B5-435C-85D5-227A4C0E181F}"/>
    <cellStyle name="Comma [0] 3 2 12 4 4 2 3" xfId="15065" xr:uid="{BAEDC2FD-29A6-418A-9540-FC52DDFF5FF5}"/>
    <cellStyle name="Comma [0] 3 2 12 4 4 2 4" xfId="20432" xr:uid="{2D5A1863-0E51-4542-BE96-282D8CD7759B}"/>
    <cellStyle name="Comma [0] 3 2 12 4 4 2 5" xfId="25806" xr:uid="{C02AF327-5EFC-454F-B643-BE96A8FF15C1}"/>
    <cellStyle name="Comma [0] 3 2 12 4 4 2 6" xfId="31224" xr:uid="{024F63D2-1DCA-422F-9104-EB9C581C77EB}"/>
    <cellStyle name="Comma [0] 3 2 12 4 4 2 7" xfId="36609" xr:uid="{B92DE848-E1B5-4B93-9F17-C86D344772BD}"/>
    <cellStyle name="Comma [0] 3 2 12 4 4 2 8" xfId="41978" xr:uid="{2635467E-EC93-4609-A76F-B4F45EBEFB47}"/>
    <cellStyle name="Comma [0] 3 2 12 4 4 2 9" xfId="47350" xr:uid="{88481C52-10E0-4DB3-A009-909148E0F1F2}"/>
    <cellStyle name="Comma [0] 3 2 12 4 4 3" xfId="9635" xr:uid="{6DE76430-20C1-4F75-9692-C7EC28D6FB9D}"/>
    <cellStyle name="Comma [0] 3 2 12 4 4 3 2" xfId="22302" xr:uid="{693BCC6B-CBE4-44A6-9886-9A36FC883BFB}"/>
    <cellStyle name="Comma [0] 3 2 12 4 4 3 3" xfId="27676" xr:uid="{68F75CE6-5957-4016-8A95-C4C6D6019F96}"/>
    <cellStyle name="Comma [0] 3 2 12 4 4 3 4" xfId="33094" xr:uid="{CB11FF9C-C92A-45FF-8FC8-70AEB5E316FE}"/>
    <cellStyle name="Comma [0] 3 2 12 4 4 3 5" xfId="38479" xr:uid="{7C224B4F-F844-4511-A41A-A16A62D537C8}"/>
    <cellStyle name="Comma [0] 3 2 12 4 4 3 6" xfId="43848" xr:uid="{653BE3C9-AD61-4DD1-B64F-0B8663CA2480}"/>
    <cellStyle name="Comma [0] 3 2 12 4 4 3 7" xfId="49220" xr:uid="{32987C28-FE7A-484A-942D-288056AB26CD}"/>
    <cellStyle name="Comma [0] 3 2 12 4 4 3 8" xfId="54600" xr:uid="{CF06C71D-C703-41FC-B688-A089983406B3}"/>
    <cellStyle name="Comma [0] 3 2 12 4 4 3 9" xfId="16935" xr:uid="{AA7D39ED-CCA0-4393-B35C-F6367ED77827}"/>
    <cellStyle name="Comma [0] 3 2 12 4 4 4" xfId="6652" xr:uid="{4EEE7667-8B3C-401D-8358-2A27D19260B4}"/>
    <cellStyle name="Comma [0] 3 2 12 4 5" xfId="260" xr:uid="{1072D120-C040-49B6-8F4E-9001706D5D25}"/>
    <cellStyle name="Comma [0] 3 2 12 4 5 2" xfId="7765" xr:uid="{C29FE989-BB4B-41D0-B79D-18887C48222A}"/>
    <cellStyle name="Comma [0] 3 2 12 4 5 2 10" xfId="52731" xr:uid="{66406A8F-3EA9-46BE-B0DC-43DF4DCCB5A5}"/>
    <cellStyle name="Comma [0] 3 2 12 4 5 2 11" xfId="13375" xr:uid="{A661D2F1-709C-4D08-A426-0D3FD411880D}"/>
    <cellStyle name="Comma [0] 3 2 12 4 5 2 12" xfId="59304" xr:uid="{79F0E3D8-E523-49A8-80FB-E60F32BA4890}"/>
    <cellStyle name="Comma [0] 3 2 12 4 5 2 2" xfId="11326" xr:uid="{A0A9E0CA-F9E2-4ECF-A6B2-5B7EAB0B9CE7}"/>
    <cellStyle name="Comma [0] 3 2 12 4 5 2 2 2" xfId="23992" xr:uid="{8D313A67-7A6F-43F6-B42F-86830910D086}"/>
    <cellStyle name="Comma [0] 3 2 12 4 5 2 2 3" xfId="29366" xr:uid="{E2BC3D81-D551-445E-9D9B-426176426A98}"/>
    <cellStyle name="Comma [0] 3 2 12 4 5 2 2 4" xfId="34784" xr:uid="{01667CD0-2F36-490B-8783-E4AB53B70B0A}"/>
    <cellStyle name="Comma [0] 3 2 12 4 5 2 2 5" xfId="40169" xr:uid="{9A663960-C892-4B6A-B9AD-6C21B543487A}"/>
    <cellStyle name="Comma [0] 3 2 12 4 5 2 2 6" xfId="45538" xr:uid="{5A8E020F-FD0C-4F33-9EA4-9FBD74CA9BAE}"/>
    <cellStyle name="Comma [0] 3 2 12 4 5 2 2 7" xfId="50910" xr:uid="{645D6E4F-49B2-45AA-A358-7E032F54C33B}"/>
    <cellStyle name="Comma [0] 3 2 12 4 5 2 2 8" xfId="56290" xr:uid="{F9F0720E-D6ED-4D74-8D17-5547FCF3447F}"/>
    <cellStyle name="Comma [0] 3 2 12 4 5 2 2 9" xfId="18626" xr:uid="{DB872673-2107-425B-91FA-6708170B937E}"/>
    <cellStyle name="Comma [0] 3 2 12 4 5 2 3" xfId="15066" xr:uid="{ADE6D7F8-8553-43DC-BF58-450069A810C0}"/>
    <cellStyle name="Comma [0] 3 2 12 4 5 2 4" xfId="20433" xr:uid="{F0E4B139-AC07-457D-A3CD-E401BBA1755D}"/>
    <cellStyle name="Comma [0] 3 2 12 4 5 2 5" xfId="25807" xr:uid="{3CB7A3EB-3C0A-4086-B8BC-44C71180EFA1}"/>
    <cellStyle name="Comma [0] 3 2 12 4 5 2 6" xfId="31225" xr:uid="{F35281EA-AD97-49AF-9880-416CF8EBCE18}"/>
    <cellStyle name="Comma [0] 3 2 12 4 5 2 7" xfId="36610" xr:uid="{98B22912-C14D-46AF-8D35-C1757D579D3B}"/>
    <cellStyle name="Comma [0] 3 2 12 4 5 2 8" xfId="41979" xr:uid="{6C289E8D-7145-45D2-97C2-F9847807ACD7}"/>
    <cellStyle name="Comma [0] 3 2 12 4 5 2 9" xfId="47351" xr:uid="{D150F0D0-475E-4203-AC03-E3EFF1E55D3B}"/>
    <cellStyle name="Comma [0] 3 2 12 4 5 3" xfId="9636" xr:uid="{8F2BCD7D-45DD-4A87-B4C3-83585D1309EF}"/>
    <cellStyle name="Comma [0] 3 2 12 4 5 3 2" xfId="22303" xr:uid="{707AE817-5956-4E9C-B959-F09B3A355DFF}"/>
    <cellStyle name="Comma [0] 3 2 12 4 5 3 3" xfId="27677" xr:uid="{72AC0349-3601-4A6C-BB53-992D086254BD}"/>
    <cellStyle name="Comma [0] 3 2 12 4 5 3 4" xfId="33095" xr:uid="{4A63D50E-B908-46E6-A810-CBEDD6F228C3}"/>
    <cellStyle name="Comma [0] 3 2 12 4 5 3 5" xfId="38480" xr:uid="{DB971968-66C9-4DC2-83D3-8AE3F3AB3ECC}"/>
    <cellStyle name="Comma [0] 3 2 12 4 5 3 6" xfId="43849" xr:uid="{47969DA6-6F94-4653-BDC1-DD983983ADB1}"/>
    <cellStyle name="Comma [0] 3 2 12 4 5 3 7" xfId="49221" xr:uid="{16D13E7B-4DB6-4FB5-B770-3D60595DA02A}"/>
    <cellStyle name="Comma [0] 3 2 12 4 5 3 8" xfId="54601" xr:uid="{1F2AC426-DD2E-4E09-A209-F0CF19758806}"/>
    <cellStyle name="Comma [0] 3 2 12 4 5 3 9" xfId="16936" xr:uid="{729DFB0A-9900-4E92-A2AC-9F7DFE6B144D}"/>
    <cellStyle name="Comma [0] 3 2 12 4 5 4" xfId="6653" xr:uid="{9CF0FBE5-674B-4EA5-8557-6510BF23CBF4}"/>
    <cellStyle name="Comma [0] 3 2 12 4 6" xfId="261" xr:uid="{0AF18266-A22E-438C-A10C-43DEB60A12B7}"/>
    <cellStyle name="Comma [0] 3 2 12 4 6 2" xfId="7766" xr:uid="{6F20074D-0732-45F7-A128-3F78E7FE8477}"/>
    <cellStyle name="Comma [0] 3 2 12 4 6 2 10" xfId="52732" xr:uid="{9F6783B9-7B6C-4AA1-8DEC-BF6A74AD4DE9}"/>
    <cellStyle name="Comma [0] 3 2 12 4 6 2 11" xfId="13376" xr:uid="{AAB1C007-4A06-4CB5-8BAD-F0EFBF02F470}"/>
    <cellStyle name="Comma [0] 3 2 12 4 6 2 12" xfId="59305" xr:uid="{6EAB0466-077C-4D00-81BD-591E1416B6D4}"/>
    <cellStyle name="Comma [0] 3 2 12 4 6 2 2" xfId="11327" xr:uid="{15CE454D-6F88-4D29-977E-C1DB3FF2A11B}"/>
    <cellStyle name="Comma [0] 3 2 12 4 6 2 2 2" xfId="23993" xr:uid="{1D7C89B8-1E0A-4466-8F64-0AD2E21C10AE}"/>
    <cellStyle name="Comma [0] 3 2 12 4 6 2 2 3" xfId="29367" xr:uid="{1A9BBBD8-7984-43DD-8D37-0F09CEBEA82F}"/>
    <cellStyle name="Comma [0] 3 2 12 4 6 2 2 4" xfId="34785" xr:uid="{524057D1-0484-4936-ABFF-55C4D18E2694}"/>
    <cellStyle name="Comma [0] 3 2 12 4 6 2 2 5" xfId="40170" xr:uid="{89245CED-00A3-4968-A6D8-745C4EEFC5C4}"/>
    <cellStyle name="Comma [0] 3 2 12 4 6 2 2 6" xfId="45539" xr:uid="{0866E217-344A-4EAF-BDBB-B8A5006513E6}"/>
    <cellStyle name="Comma [0] 3 2 12 4 6 2 2 7" xfId="50911" xr:uid="{1F6C416C-83BC-49D2-BD07-86E889DC75C0}"/>
    <cellStyle name="Comma [0] 3 2 12 4 6 2 2 8" xfId="56291" xr:uid="{3D437389-9BC0-44CB-98EE-65576BF8C33E}"/>
    <cellStyle name="Comma [0] 3 2 12 4 6 2 2 9" xfId="18627" xr:uid="{310DA507-736A-4659-BCA0-24E202020734}"/>
    <cellStyle name="Comma [0] 3 2 12 4 6 2 3" xfId="15067" xr:uid="{BB536DBC-8649-4F13-A21A-85A5B64CC6E4}"/>
    <cellStyle name="Comma [0] 3 2 12 4 6 2 4" xfId="20434" xr:uid="{38B394C3-CC59-4CF6-943D-8931046986FD}"/>
    <cellStyle name="Comma [0] 3 2 12 4 6 2 5" xfId="25808" xr:uid="{2908E2C9-9A98-4765-AF63-A391DB488E95}"/>
    <cellStyle name="Comma [0] 3 2 12 4 6 2 6" xfId="31226" xr:uid="{680AE068-6133-4A26-BEBA-DD1DA3BB7BBC}"/>
    <cellStyle name="Comma [0] 3 2 12 4 6 2 7" xfId="36611" xr:uid="{61D8415B-5782-40B2-B5DC-43BF06988DFC}"/>
    <cellStyle name="Comma [0] 3 2 12 4 6 2 8" xfId="41980" xr:uid="{4EFABCDC-3E98-4C8D-945E-9866379CED90}"/>
    <cellStyle name="Comma [0] 3 2 12 4 6 2 9" xfId="47352" xr:uid="{F70589E5-B2B9-4EEA-BE16-F53D826F7A21}"/>
    <cellStyle name="Comma [0] 3 2 12 4 6 3" xfId="9637" xr:uid="{D1DD2A3A-272F-4BB1-8BCC-135899A30826}"/>
    <cellStyle name="Comma [0] 3 2 12 4 6 3 2" xfId="22304" xr:uid="{34BF1FD4-C7F7-45DA-B503-D2CDACE864A5}"/>
    <cellStyle name="Comma [0] 3 2 12 4 6 3 3" xfId="27678" xr:uid="{294BD277-31C6-42AB-B93C-FEB23AC147BB}"/>
    <cellStyle name="Comma [0] 3 2 12 4 6 3 4" xfId="33096" xr:uid="{23E2A36C-AA3A-48AD-820C-033E3C03C3BA}"/>
    <cellStyle name="Comma [0] 3 2 12 4 6 3 5" xfId="38481" xr:uid="{E7366C56-E266-4B99-8467-8BCC3659E74C}"/>
    <cellStyle name="Comma [0] 3 2 12 4 6 3 6" xfId="43850" xr:uid="{1FC61D3C-9838-4E5E-AFEC-C750F88154B8}"/>
    <cellStyle name="Comma [0] 3 2 12 4 6 3 7" xfId="49222" xr:uid="{8D436862-CF86-49FB-A5A8-790CCC71E505}"/>
    <cellStyle name="Comma [0] 3 2 12 4 6 3 8" xfId="54602" xr:uid="{3E4B8691-B1A4-4CD9-802D-DD8D7DE4164F}"/>
    <cellStyle name="Comma [0] 3 2 12 4 6 3 9" xfId="16937" xr:uid="{65CCB4B4-636F-442D-9CAB-A8F9D69FA815}"/>
    <cellStyle name="Comma [0] 3 2 12 4 6 4" xfId="6654" xr:uid="{01F84BC3-0915-4FF7-BA57-7DEB6C4BBEAE}"/>
    <cellStyle name="Comma [0] 3 2 12 4 7" xfId="262" xr:uid="{B8ED5EA5-BDC3-4F45-B6FD-EDDC6494FA5D}"/>
    <cellStyle name="Comma [0] 3 2 12 4 7 2" xfId="7767" xr:uid="{5E8B738A-B440-4FC6-B41D-0738EE30C75F}"/>
    <cellStyle name="Comma [0] 3 2 12 4 7 2 10" xfId="52733" xr:uid="{8FD987E7-DE4F-43D0-A31C-C29CBE221F6B}"/>
    <cellStyle name="Comma [0] 3 2 12 4 7 2 11" xfId="13377" xr:uid="{0FF77D67-50FB-475F-96DD-4D2814506008}"/>
    <cellStyle name="Comma [0] 3 2 12 4 7 2 12" xfId="59306" xr:uid="{B41D9E88-C556-4EF5-820D-AFB2CDE4E89E}"/>
    <cellStyle name="Comma [0] 3 2 12 4 7 2 2" xfId="11328" xr:uid="{705D8097-E91D-4FE4-A730-E542FF46D2F5}"/>
    <cellStyle name="Comma [0] 3 2 12 4 7 2 2 2" xfId="23994" xr:uid="{63C796DE-3343-4776-B99E-CE7BE4F9E619}"/>
    <cellStyle name="Comma [0] 3 2 12 4 7 2 2 3" xfId="29368" xr:uid="{A00A2ACA-16D6-4675-BC51-F6BE650F6EE9}"/>
    <cellStyle name="Comma [0] 3 2 12 4 7 2 2 4" xfId="34786" xr:uid="{AECBA280-30AE-49E1-A0C6-4D25F0FE72E1}"/>
    <cellStyle name="Comma [0] 3 2 12 4 7 2 2 5" xfId="40171" xr:uid="{545912C2-8E9D-425E-BF8D-3A1C832AA34E}"/>
    <cellStyle name="Comma [0] 3 2 12 4 7 2 2 6" xfId="45540" xr:uid="{436B4BB6-6E11-481B-961C-806785566465}"/>
    <cellStyle name="Comma [0] 3 2 12 4 7 2 2 7" xfId="50912" xr:uid="{2932B721-F7EB-4725-83A9-E3BDFDB63720}"/>
    <cellStyle name="Comma [0] 3 2 12 4 7 2 2 8" xfId="56292" xr:uid="{8DB74598-0908-4225-93A4-9A7A20DF3C97}"/>
    <cellStyle name="Comma [0] 3 2 12 4 7 2 2 9" xfId="18628" xr:uid="{C26153C7-3FC6-424E-A6B7-DF5F7BE137ED}"/>
    <cellStyle name="Comma [0] 3 2 12 4 7 2 3" xfId="15068" xr:uid="{B73E0FEB-163A-4411-9272-82F59E248636}"/>
    <cellStyle name="Comma [0] 3 2 12 4 7 2 4" xfId="20435" xr:uid="{CD5B60AA-4B91-4542-8817-64775944ACEC}"/>
    <cellStyle name="Comma [0] 3 2 12 4 7 2 5" xfId="25809" xr:uid="{BDD9530F-040C-4361-B736-283685F1B5B1}"/>
    <cellStyle name="Comma [0] 3 2 12 4 7 2 6" xfId="31227" xr:uid="{A0F9381B-C216-47D7-8606-296949D47154}"/>
    <cellStyle name="Comma [0] 3 2 12 4 7 2 7" xfId="36612" xr:uid="{74D38E0A-78B7-4EFA-9D70-BC59ECBB68D6}"/>
    <cellStyle name="Comma [0] 3 2 12 4 7 2 8" xfId="41981" xr:uid="{1CB99764-74AB-44D5-AED6-342DDDC61430}"/>
    <cellStyle name="Comma [0] 3 2 12 4 7 2 9" xfId="47353" xr:uid="{EE94E7FB-DB3B-488C-B242-A4363870C28D}"/>
    <cellStyle name="Comma [0] 3 2 12 4 7 3" xfId="9638" xr:uid="{9564E4D6-BF01-4E82-BDE8-4B0D01948098}"/>
    <cellStyle name="Comma [0] 3 2 12 4 7 3 2" xfId="22305" xr:uid="{DA3CF317-0DA1-4B59-8F8F-E8F64D4A3A74}"/>
    <cellStyle name="Comma [0] 3 2 12 4 7 3 3" xfId="27679" xr:uid="{1C80B253-EC8B-42DB-AB09-094D59F69EC5}"/>
    <cellStyle name="Comma [0] 3 2 12 4 7 3 4" xfId="33097" xr:uid="{7CD99521-4B6F-4BB7-BC74-9078D3DECD37}"/>
    <cellStyle name="Comma [0] 3 2 12 4 7 3 5" xfId="38482" xr:uid="{5FF7475C-F0A6-458D-B267-6E73616D0043}"/>
    <cellStyle name="Comma [0] 3 2 12 4 7 3 6" xfId="43851" xr:uid="{8FFE11C2-F601-40E0-962F-F24DA0757619}"/>
    <cellStyle name="Comma [0] 3 2 12 4 7 3 7" xfId="49223" xr:uid="{B49D7779-0112-430E-ADB8-6A15E66E7FCB}"/>
    <cellStyle name="Comma [0] 3 2 12 4 7 3 8" xfId="54603" xr:uid="{0F981448-C395-4333-B804-34BA7EA2EF42}"/>
    <cellStyle name="Comma [0] 3 2 12 4 7 3 9" xfId="16938" xr:uid="{43B2B095-B408-4205-8FB1-6CE108EB71C6}"/>
    <cellStyle name="Comma [0] 3 2 12 4 7 4" xfId="6655" xr:uid="{4D059D12-54CF-4DB0-82E1-101F2B9262FB}"/>
    <cellStyle name="Comma [0] 3 2 12 4 8" xfId="263" xr:uid="{421AAEE4-96D3-4960-A358-41C7F53A0E89}"/>
    <cellStyle name="Comma [0] 3 2 12 4 8 2" xfId="7768" xr:uid="{11A996AA-7956-462C-B832-1138367D1C31}"/>
    <cellStyle name="Comma [0] 3 2 12 4 8 2 10" xfId="52734" xr:uid="{669FBF60-6E1E-4AC6-B35D-4BFA3880B723}"/>
    <cellStyle name="Comma [0] 3 2 12 4 8 2 11" xfId="13378" xr:uid="{78B28DFA-DF63-4584-9BF4-B476672F81B4}"/>
    <cellStyle name="Comma [0] 3 2 12 4 8 2 12" xfId="59307" xr:uid="{37CBFF15-F525-4E62-A4B7-54DA676A323E}"/>
    <cellStyle name="Comma [0] 3 2 12 4 8 2 2" xfId="11329" xr:uid="{F1DAFA65-12AC-4344-857F-8DF458BC68BE}"/>
    <cellStyle name="Comma [0] 3 2 12 4 8 2 2 2" xfId="23995" xr:uid="{32CE8BB3-10BE-42C4-8DBB-FFF73EFEED80}"/>
    <cellStyle name="Comma [0] 3 2 12 4 8 2 2 3" xfId="29369" xr:uid="{A2942116-D838-4566-8B41-08BBC67B3AC8}"/>
    <cellStyle name="Comma [0] 3 2 12 4 8 2 2 4" xfId="34787" xr:uid="{29A442F2-3BB6-4C8C-9D4B-7F78C9991854}"/>
    <cellStyle name="Comma [0] 3 2 12 4 8 2 2 5" xfId="40172" xr:uid="{11078127-8A6B-4429-B921-2C3B6962C040}"/>
    <cellStyle name="Comma [0] 3 2 12 4 8 2 2 6" xfId="45541" xr:uid="{812E3397-841A-45B8-94F1-6E18FF93EF4E}"/>
    <cellStyle name="Comma [0] 3 2 12 4 8 2 2 7" xfId="50913" xr:uid="{E114B6D2-AC15-4AC8-9CFA-231127A54C90}"/>
    <cellStyle name="Comma [0] 3 2 12 4 8 2 2 8" xfId="56293" xr:uid="{EBE1CB9D-E00A-4C69-8370-3056BECC275F}"/>
    <cellStyle name="Comma [0] 3 2 12 4 8 2 2 9" xfId="18629" xr:uid="{F8DF3DAB-800F-4758-B5B9-2471872BC255}"/>
    <cellStyle name="Comma [0] 3 2 12 4 8 2 3" xfId="15069" xr:uid="{4C36BD60-29B6-439F-86C5-90C6B3BFB7DC}"/>
    <cellStyle name="Comma [0] 3 2 12 4 8 2 4" xfId="20436" xr:uid="{CC5E5204-CC59-46C4-AF0C-5E187FCD1673}"/>
    <cellStyle name="Comma [0] 3 2 12 4 8 2 5" xfId="25810" xr:uid="{2300EA85-A97E-4206-BD1C-4F6F3A292A20}"/>
    <cellStyle name="Comma [0] 3 2 12 4 8 2 6" xfId="31228" xr:uid="{9FAAFEB7-3CCF-4B50-AE6E-99D0A271E8A8}"/>
    <cellStyle name="Comma [0] 3 2 12 4 8 2 7" xfId="36613" xr:uid="{C85B2782-54E5-4EDA-9183-7F78896305DE}"/>
    <cellStyle name="Comma [0] 3 2 12 4 8 2 8" xfId="41982" xr:uid="{6C9E90A8-D361-4F80-B531-06B95F5944E3}"/>
    <cellStyle name="Comma [0] 3 2 12 4 8 2 9" xfId="47354" xr:uid="{D7991D7C-AD56-48BE-9108-1EDE20E3A833}"/>
    <cellStyle name="Comma [0] 3 2 12 4 8 3" xfId="9639" xr:uid="{18C1281B-D75E-4D96-870C-9DEE24299C88}"/>
    <cellStyle name="Comma [0] 3 2 12 4 8 3 2" xfId="22306" xr:uid="{18912882-73A2-48F6-AC49-0059C681C910}"/>
    <cellStyle name="Comma [0] 3 2 12 4 8 3 3" xfId="27680" xr:uid="{76C26BF5-9979-43FC-BEA3-5BB0947EBA42}"/>
    <cellStyle name="Comma [0] 3 2 12 4 8 3 4" xfId="33098" xr:uid="{B90FC31C-B8E0-469D-89D2-DF03A3263399}"/>
    <cellStyle name="Comma [0] 3 2 12 4 8 3 5" xfId="38483" xr:uid="{5EC9929C-D025-49F0-89E7-30794DB15C04}"/>
    <cellStyle name="Comma [0] 3 2 12 4 8 3 6" xfId="43852" xr:uid="{F6C435FF-FF46-45F3-B079-E617E898DF26}"/>
    <cellStyle name="Comma [0] 3 2 12 4 8 3 7" xfId="49224" xr:uid="{CE76DE76-2D0A-4D0C-9164-F3F4AB7F6911}"/>
    <cellStyle name="Comma [0] 3 2 12 4 8 3 8" xfId="54604" xr:uid="{8AE942CE-C20C-494D-9A5B-D62DCFFBB401}"/>
    <cellStyle name="Comma [0] 3 2 12 4 8 3 9" xfId="16939" xr:uid="{C604B710-6BC2-41C7-91F1-704F73BCE56D}"/>
    <cellStyle name="Comma [0] 3 2 12 4 8 4" xfId="6656" xr:uid="{7341965A-5D0C-4812-9DB7-A0AA02C9E702}"/>
    <cellStyle name="Comma [0] 3 2 12 4 9" xfId="264" xr:uid="{53DB046C-71A5-40A4-9AB9-AE0A30319DA2}"/>
    <cellStyle name="Comma [0] 3 2 12 4 9 2" xfId="7769" xr:uid="{100046E3-224B-4C57-A1C9-46183E61232F}"/>
    <cellStyle name="Comma [0] 3 2 12 4 9 2 10" xfId="52735" xr:uid="{0B11C65D-87EF-4A41-BA2C-3769C6F2B468}"/>
    <cellStyle name="Comma [0] 3 2 12 4 9 2 11" xfId="13379" xr:uid="{5E74D9BC-FBF6-4243-AD59-42F5E2EC9871}"/>
    <cellStyle name="Comma [0] 3 2 12 4 9 2 12" xfId="59308" xr:uid="{7A2399F2-371C-4C8F-862B-AAE5FAE384E9}"/>
    <cellStyle name="Comma [0] 3 2 12 4 9 2 2" xfId="11330" xr:uid="{E0460F28-B84E-4B05-8267-8316A6CF0C16}"/>
    <cellStyle name="Comma [0] 3 2 12 4 9 2 2 2" xfId="23996" xr:uid="{0107BA71-9930-40C5-9415-0D1613BD4BFB}"/>
    <cellStyle name="Comma [0] 3 2 12 4 9 2 2 3" xfId="29370" xr:uid="{EAE1BAAD-71A4-45B5-AED8-BCA0DD23AADB}"/>
    <cellStyle name="Comma [0] 3 2 12 4 9 2 2 4" xfId="34788" xr:uid="{E37A6FCF-CDCA-470B-A167-A1D4C4534F78}"/>
    <cellStyle name="Comma [0] 3 2 12 4 9 2 2 5" xfId="40173" xr:uid="{B08947F4-6AFF-45F3-AE1D-4BB2391768F0}"/>
    <cellStyle name="Comma [0] 3 2 12 4 9 2 2 6" xfId="45542" xr:uid="{19FAB12C-11B4-4CA9-AFD0-F452864DC069}"/>
    <cellStyle name="Comma [0] 3 2 12 4 9 2 2 7" xfId="50914" xr:uid="{4C88D0C0-CC0E-436A-B4B5-944111DADE91}"/>
    <cellStyle name="Comma [0] 3 2 12 4 9 2 2 8" xfId="56294" xr:uid="{43C19343-9D6F-4032-8C74-37E262CF25FE}"/>
    <cellStyle name="Comma [0] 3 2 12 4 9 2 2 9" xfId="18630" xr:uid="{F8691DD9-06A4-414B-B817-571D6CC122E2}"/>
    <cellStyle name="Comma [0] 3 2 12 4 9 2 3" xfId="15070" xr:uid="{B042C4F1-1928-403B-B174-F4341CF4C7B3}"/>
    <cellStyle name="Comma [0] 3 2 12 4 9 2 4" xfId="20437" xr:uid="{C98814D9-4E66-411A-AF2E-C2111F5F45A7}"/>
    <cellStyle name="Comma [0] 3 2 12 4 9 2 5" xfId="25811" xr:uid="{C2FFCC7E-2CA0-451C-9A25-2D5C36150ED1}"/>
    <cellStyle name="Comma [0] 3 2 12 4 9 2 6" xfId="31229" xr:uid="{8E8F57DB-8800-43C9-948E-7B478E666B02}"/>
    <cellStyle name="Comma [0] 3 2 12 4 9 2 7" xfId="36614" xr:uid="{80DC28FD-0F25-472C-BB65-5BB069D2E731}"/>
    <cellStyle name="Comma [0] 3 2 12 4 9 2 8" xfId="41983" xr:uid="{4E7734E6-CD70-4800-A141-547CDD6100EA}"/>
    <cellStyle name="Comma [0] 3 2 12 4 9 2 9" xfId="47355" xr:uid="{DBA5D827-D888-43D5-999A-D599E4142063}"/>
    <cellStyle name="Comma [0] 3 2 12 4 9 3" xfId="9640" xr:uid="{FFF7EE98-E1E5-41A8-8B93-8625A64F15DA}"/>
    <cellStyle name="Comma [0] 3 2 12 4 9 3 2" xfId="22307" xr:uid="{65649B82-07B6-4837-8256-260B6BE6843C}"/>
    <cellStyle name="Comma [0] 3 2 12 4 9 3 3" xfId="27681" xr:uid="{EE86D27E-DFA3-4C24-989D-1101BE573125}"/>
    <cellStyle name="Comma [0] 3 2 12 4 9 3 4" xfId="33099" xr:uid="{BC433EAA-1C9C-443B-8BA9-D8BF085C348C}"/>
    <cellStyle name="Comma [0] 3 2 12 4 9 3 5" xfId="38484" xr:uid="{348B351F-5EB0-400E-8BC7-0A90F9E00B67}"/>
    <cellStyle name="Comma [0] 3 2 12 4 9 3 6" xfId="43853" xr:uid="{90B1A6F5-4DC1-4A0D-848C-9E47AA2F93E3}"/>
    <cellStyle name="Comma [0] 3 2 12 4 9 3 7" xfId="49225" xr:uid="{A6439515-1B21-4704-93C2-AF1DF33D7327}"/>
    <cellStyle name="Comma [0] 3 2 12 4 9 3 8" xfId="54605" xr:uid="{ADF6D2E1-C61F-40A6-95A4-77B97FB18820}"/>
    <cellStyle name="Comma [0] 3 2 12 4 9 3 9" xfId="16940" xr:uid="{3F9AA128-5B71-4FF2-8CD2-8C98697F2A5E}"/>
    <cellStyle name="Comma [0] 3 2 12 4 9 4" xfId="6657" xr:uid="{FA1EE469-D05A-4D6C-B9FF-DED3EE23B101}"/>
    <cellStyle name="Comma [0] 3 2 12 5" xfId="265" xr:uid="{AB746C64-2676-4C82-B8EF-932FB3CEA3C3}"/>
    <cellStyle name="Comma [0] 3 2 12 5 2" xfId="5526" xr:uid="{2630D0D2-CCB1-4481-A132-356DEC821F95}"/>
    <cellStyle name="Comma [0] 3 2 12 5 2 10" xfId="52736" xr:uid="{E7A4EF9E-E434-4D96-B42E-A2C040067A1B}"/>
    <cellStyle name="Comma [0] 3 2 12 5 2 11" xfId="13380" xr:uid="{7385999C-2EAE-43BE-8416-AEAB9B84D6F7}"/>
    <cellStyle name="Comma [0] 3 2 12 5 2 12" xfId="58204" xr:uid="{A648E396-34BB-408A-ADF5-45A266D4BA3E}"/>
    <cellStyle name="Comma [0] 3 2 12 5 2 13" xfId="7770" xr:uid="{487B539E-9D10-426A-A421-AE536CC8C52D}"/>
    <cellStyle name="Comma [0] 3 2 12 5 2 2" xfId="11331" xr:uid="{C3DC93E5-172B-4A59-984B-F42C7D2641B8}"/>
    <cellStyle name="Comma [0] 3 2 12 5 2 2 2" xfId="23997" xr:uid="{7FCE1A7B-7B3A-4DF1-8BC4-9E32B2F35A16}"/>
    <cellStyle name="Comma [0] 3 2 12 5 2 2 3" xfId="29371" xr:uid="{6F63CB56-0A5E-418D-8C80-F94ED689A9DD}"/>
    <cellStyle name="Comma [0] 3 2 12 5 2 2 4" xfId="34789" xr:uid="{68FAEB6E-1FB8-4DBB-99FE-35C78F72D0E2}"/>
    <cellStyle name="Comma [0] 3 2 12 5 2 2 5" xfId="40174" xr:uid="{7B7D1B8D-6819-438A-96D5-4B4BF640F579}"/>
    <cellStyle name="Comma [0] 3 2 12 5 2 2 6" xfId="45543" xr:uid="{E958A211-F671-4F37-858B-8F69B60038BD}"/>
    <cellStyle name="Comma [0] 3 2 12 5 2 2 7" xfId="50915" xr:uid="{B0CE6F84-F463-4CB4-91FD-72404B70E938}"/>
    <cellStyle name="Comma [0] 3 2 12 5 2 2 8" xfId="56295" xr:uid="{B0B87F04-6A7F-4677-B1BF-7CD4A2F340AD}"/>
    <cellStyle name="Comma [0] 3 2 12 5 2 2 9" xfId="18631" xr:uid="{2FF2BF4B-F37E-4320-9EF5-084CCD7660C7}"/>
    <cellStyle name="Comma [0] 3 2 12 5 2 3" xfId="15071" xr:uid="{20E061B4-0A98-4638-8CDC-71983C48A170}"/>
    <cellStyle name="Comma [0] 3 2 12 5 2 4" xfId="20438" xr:uid="{8F1C0C35-95A0-42B9-9B27-0EB7484E4B65}"/>
    <cellStyle name="Comma [0] 3 2 12 5 2 5" xfId="25812" xr:uid="{5C3C822D-79D7-4835-8575-DECD607C5C1E}"/>
    <cellStyle name="Comma [0] 3 2 12 5 2 6" xfId="31230" xr:uid="{4CBA3860-6368-4BC4-8FB6-E7C3A516389C}"/>
    <cellStyle name="Comma [0] 3 2 12 5 2 7" xfId="36615" xr:uid="{A0FD3F17-D4BE-4A3C-8C60-52C28213B156}"/>
    <cellStyle name="Comma [0] 3 2 12 5 2 8" xfId="41984" xr:uid="{07C70E7C-8F58-4977-9BAB-7ADD13360160}"/>
    <cellStyle name="Comma [0] 3 2 12 5 2 9" xfId="47356" xr:uid="{237B681D-F3A0-4911-AB20-050F5B1B50A7}"/>
    <cellStyle name="Comma [0] 3 2 12 5 3" xfId="9641" xr:uid="{5C92CE86-ECB1-4DF2-A875-986886019101}"/>
    <cellStyle name="Comma [0] 3 2 12 5 3 2" xfId="22308" xr:uid="{1E7D26A3-5A5B-435F-8ABD-4F4583D6C44C}"/>
    <cellStyle name="Comma [0] 3 2 12 5 3 3" xfId="27682" xr:uid="{EB9E3205-405E-4C58-BF21-633DA5F763E3}"/>
    <cellStyle name="Comma [0] 3 2 12 5 3 4" xfId="33100" xr:uid="{B0B51494-57F0-4AF5-9BA3-86CE6479C6BE}"/>
    <cellStyle name="Comma [0] 3 2 12 5 3 5" xfId="38485" xr:uid="{D4156D23-C706-4DFB-8B2D-BF4879983F89}"/>
    <cellStyle name="Comma [0] 3 2 12 5 3 6" xfId="43854" xr:uid="{1E73D0B4-F63D-47FF-B5C6-024D474FBE97}"/>
    <cellStyle name="Comma [0] 3 2 12 5 3 7" xfId="49226" xr:uid="{0EABDA61-E25C-4AE4-90DC-A172EA0EA77E}"/>
    <cellStyle name="Comma [0] 3 2 12 5 3 8" xfId="54606" xr:uid="{45F20123-93DE-43BB-9867-DCD1F1C3EA06}"/>
    <cellStyle name="Comma [0] 3 2 12 5 3 9" xfId="16941" xr:uid="{BE649098-6544-4ACE-B10B-0854327B1143}"/>
    <cellStyle name="Comma [0] 3 2 12 6" xfId="266" xr:uid="{8ABA0B7A-049A-4AA6-BB41-135F5B29DFE2}"/>
    <cellStyle name="Comma [0] 3 2 12 6 2" xfId="3775" xr:uid="{64BE3556-F57A-4D73-B253-F54974D23144}"/>
    <cellStyle name="Comma [0] 3 2 12 6 2 10" xfId="52737" xr:uid="{FD012451-09AF-48E8-AA76-7CE4A5F7DBB7}"/>
    <cellStyle name="Comma [0] 3 2 12 6 2 11" xfId="7771" xr:uid="{2CF8D7DB-D484-4B9E-BCED-21C303890F36}"/>
    <cellStyle name="Comma [0] 3 2 12 6 2 2" xfId="5528" xr:uid="{0A3C46E8-8AF8-451A-A5DA-2018EFD072B6}"/>
    <cellStyle name="Comma [0] 3 2 12 6 2 2 10" xfId="58206" xr:uid="{BB920D4D-6685-4DEB-83E2-623BEE2DA2D6}"/>
    <cellStyle name="Comma [0] 3 2 12 6 2 2 11" xfId="11332" xr:uid="{F7DEB962-5C35-476F-A0CC-FDA8018507CD}"/>
    <cellStyle name="Comma [0] 3 2 12 6 2 2 2" xfId="23998" xr:uid="{27F53B22-BE6E-418C-847D-AC175F15DE19}"/>
    <cellStyle name="Comma [0] 3 2 12 6 2 2 3" xfId="29372" xr:uid="{585A272D-35D8-478C-AC8F-51A2AB482BAE}"/>
    <cellStyle name="Comma [0] 3 2 12 6 2 2 4" xfId="34790" xr:uid="{F88B9AC2-0CF8-4354-931F-47BAD4E76C32}"/>
    <cellStyle name="Comma [0] 3 2 12 6 2 2 5" xfId="40175" xr:uid="{E0A30A3E-21F5-435B-99EB-EC65E1D69D52}"/>
    <cellStyle name="Comma [0] 3 2 12 6 2 2 6" xfId="45544" xr:uid="{B5E3FCEB-D5DD-40EB-9EF5-6C4C437A385E}"/>
    <cellStyle name="Comma [0] 3 2 12 6 2 2 7" xfId="50916" xr:uid="{F30EA72A-52A5-471F-82DA-2B54983DF8DF}"/>
    <cellStyle name="Comma [0] 3 2 12 6 2 2 8" xfId="56296" xr:uid="{D569CAEB-A9FA-4EDA-8F7F-D95516A7F8C6}"/>
    <cellStyle name="Comma [0] 3 2 12 6 2 2 9" xfId="18632" xr:uid="{3DBF9989-7D22-4C28-9CA7-8C7B94B9D1F8}"/>
    <cellStyle name="Comma [0] 3 2 12 6 2 3" xfId="15072" xr:uid="{46B5382B-F0E9-4DF0-A894-A5697E1B1063}"/>
    <cellStyle name="Comma [0] 3 2 12 6 2 4" xfId="20439" xr:uid="{03144901-77C1-4B13-BBC4-D1B08E95A3B6}"/>
    <cellStyle name="Comma [0] 3 2 12 6 2 5" xfId="25813" xr:uid="{871A1F08-EFCE-43BE-B833-32DF8E1EE2DC}"/>
    <cellStyle name="Comma [0] 3 2 12 6 2 6" xfId="31231" xr:uid="{49EF5DDB-7D7A-4C13-AA62-2C831EAA569E}"/>
    <cellStyle name="Comma [0] 3 2 12 6 2 7" xfId="36616" xr:uid="{BB3D089E-67E1-487B-BA40-B51812005A9B}"/>
    <cellStyle name="Comma [0] 3 2 12 6 2 8" xfId="41985" xr:uid="{9E37F3A4-16B4-46DA-94C7-E700382C9B2A}"/>
    <cellStyle name="Comma [0] 3 2 12 6 2 9" xfId="47357" xr:uid="{86CB9E0C-B1E5-46BB-8DEF-FD95974238AE}"/>
    <cellStyle name="Comma [0] 3 2 12 6 3" xfId="5527" xr:uid="{F9CD5190-55D3-491E-8EE6-72E77EA2BE2F}"/>
    <cellStyle name="Comma [0] 3 2 12 6 3 10" xfId="13381" xr:uid="{1768FA8E-3EC0-4446-8CC0-9BADA5A9AE15}"/>
    <cellStyle name="Comma [0] 3 2 12 6 3 11" xfId="58205" xr:uid="{B1B39A44-2C2F-4C67-961B-4AAF9648EE34}"/>
    <cellStyle name="Comma [0] 3 2 12 6 3 12" xfId="9642" xr:uid="{4B5C6B98-A6BD-434B-BC4D-D4C596B3FF81}"/>
    <cellStyle name="Comma [0] 3 2 12 6 3 2" xfId="16942" xr:uid="{1CA3E424-B863-4C4D-88CD-EE63A7A69C8F}"/>
    <cellStyle name="Comma [0] 3 2 12 6 3 3" xfId="22309" xr:uid="{5B734D6F-086B-47F5-ACF6-03354970AFCF}"/>
    <cellStyle name="Comma [0] 3 2 12 6 3 4" xfId="27683" xr:uid="{CD0A1069-BD83-486D-AC96-C0F4E343C433}"/>
    <cellStyle name="Comma [0] 3 2 12 6 3 5" xfId="33101" xr:uid="{8A66C761-66E6-4CCA-A004-9557CEC890BF}"/>
    <cellStyle name="Comma [0] 3 2 12 6 3 6" xfId="38486" xr:uid="{4DB9584B-9936-4A6B-BFCC-BE2579E16335}"/>
    <cellStyle name="Comma [0] 3 2 12 6 3 7" xfId="43855" xr:uid="{7B6AE04D-D1B7-4454-AFE1-B2E8A36322CB}"/>
    <cellStyle name="Comma [0] 3 2 12 6 3 8" xfId="49227" xr:uid="{F102D5B9-BC77-4E98-AEBA-BA6778D49090}"/>
    <cellStyle name="Comma [0] 3 2 12 6 3 9" xfId="54607" xr:uid="{26EB752B-0A7F-4B42-88B5-238F9DA3991E}"/>
    <cellStyle name="Comma [0] 3 2 12 7" xfId="267" xr:uid="{EF065870-6107-4DC2-BD37-A5E2259ADFB4}"/>
    <cellStyle name="Comma [0] 3 2 12 7 2" xfId="5529" xr:uid="{5E63B566-E518-4CF2-AEE2-62C785A83F8B}"/>
    <cellStyle name="Comma [0] 3 2 12 7 2 10" xfId="52738" xr:uid="{4341B1D0-6FAF-4FA8-A92B-57FFA4B05E6F}"/>
    <cellStyle name="Comma [0] 3 2 12 7 2 11" xfId="13382" xr:uid="{05ABFA35-900C-48E7-83F0-CE281B9EBF77}"/>
    <cellStyle name="Comma [0] 3 2 12 7 2 12" xfId="58207" xr:uid="{FC9AB0F2-9742-4AA8-B443-594A988E7C2B}"/>
    <cellStyle name="Comma [0] 3 2 12 7 2 13" xfId="7772" xr:uid="{B6D344C6-F341-4A01-8EE8-8A4EA8705218}"/>
    <cellStyle name="Comma [0] 3 2 12 7 2 2" xfId="11333" xr:uid="{BC4500A0-FA4C-44AF-9211-C73AAB0239E8}"/>
    <cellStyle name="Comma [0] 3 2 12 7 2 2 2" xfId="23999" xr:uid="{82B7567A-0CA0-4FE1-9743-948C834F9C91}"/>
    <cellStyle name="Comma [0] 3 2 12 7 2 2 3" xfId="29373" xr:uid="{872AC756-F70A-4048-9EAD-147A81D91AB2}"/>
    <cellStyle name="Comma [0] 3 2 12 7 2 2 4" xfId="34791" xr:uid="{D09E02CC-13FE-4FE1-A6A2-2DD1C227E911}"/>
    <cellStyle name="Comma [0] 3 2 12 7 2 2 5" xfId="40176" xr:uid="{F22F0A75-3CF0-4A5C-903B-2B0627322421}"/>
    <cellStyle name="Comma [0] 3 2 12 7 2 2 6" xfId="45545" xr:uid="{B8082CA0-A6EC-4297-B97B-6229FF878492}"/>
    <cellStyle name="Comma [0] 3 2 12 7 2 2 7" xfId="50917" xr:uid="{2DDF51B5-A1F8-4516-B6C6-DB08D4A62027}"/>
    <cellStyle name="Comma [0] 3 2 12 7 2 2 8" xfId="56297" xr:uid="{7DAEF181-E29C-43B2-81E4-91DE7026E69E}"/>
    <cellStyle name="Comma [0] 3 2 12 7 2 2 9" xfId="18633" xr:uid="{6C0997DA-6F34-417E-8D0D-0B7B0D9E8A98}"/>
    <cellStyle name="Comma [0] 3 2 12 7 2 3" xfId="15073" xr:uid="{5675FB05-958D-41E7-A114-085401A98099}"/>
    <cellStyle name="Comma [0] 3 2 12 7 2 4" xfId="20440" xr:uid="{9BC38317-FBE4-4B53-BAC8-A322BD20D27D}"/>
    <cellStyle name="Comma [0] 3 2 12 7 2 5" xfId="25814" xr:uid="{954134D6-1BA4-4511-9E59-F4BCE1EB6EE9}"/>
    <cellStyle name="Comma [0] 3 2 12 7 2 6" xfId="31232" xr:uid="{5C8423DD-F82E-4EA1-9696-C0772A9F5AD4}"/>
    <cellStyle name="Comma [0] 3 2 12 7 2 7" xfId="36617" xr:uid="{BEE8C66A-8A98-46E2-BB26-3CA86FAD8D92}"/>
    <cellStyle name="Comma [0] 3 2 12 7 2 8" xfId="41986" xr:uid="{2182630C-2FB8-4ED6-A504-2876979B2E10}"/>
    <cellStyle name="Comma [0] 3 2 12 7 2 9" xfId="47358" xr:uid="{57331AC3-2B59-438E-A2EE-F53A62DBE30A}"/>
    <cellStyle name="Comma [0] 3 2 12 7 3" xfId="9643" xr:uid="{26E2DB12-F61A-4B8A-AB18-3AB57BDB6160}"/>
    <cellStyle name="Comma [0] 3 2 12 7 3 2" xfId="22310" xr:uid="{C8DBEAD3-D778-4C7C-A3CB-0FC2F144E2AA}"/>
    <cellStyle name="Comma [0] 3 2 12 7 3 3" xfId="27684" xr:uid="{EA83B2EF-B96D-4077-B922-672C153CA95D}"/>
    <cellStyle name="Comma [0] 3 2 12 7 3 4" xfId="33102" xr:uid="{91BF3D2D-558F-4637-AA7A-4527763653A1}"/>
    <cellStyle name="Comma [0] 3 2 12 7 3 5" xfId="38487" xr:uid="{E678B2DC-6FAF-44F3-8E9D-B3024D09D919}"/>
    <cellStyle name="Comma [0] 3 2 12 7 3 6" xfId="43856" xr:uid="{0B68D2A5-3EA4-4EBA-B7E3-1D74694D0571}"/>
    <cellStyle name="Comma [0] 3 2 12 7 3 7" xfId="49228" xr:uid="{D78604B6-5F51-4101-B7CA-F86DA87D7534}"/>
    <cellStyle name="Comma [0] 3 2 12 7 3 8" xfId="54608" xr:uid="{4FAA9FDD-ED1D-4EBF-86F8-8E72BEB16380}"/>
    <cellStyle name="Comma [0] 3 2 12 7 3 9" xfId="16943" xr:uid="{1C020AE6-BE34-4615-9793-2B51A10C01D4}"/>
    <cellStyle name="Comma [0] 3 2 12 8" xfId="268" xr:uid="{F6AE3216-640D-4C8F-9A0B-F33F6AB682EA}"/>
    <cellStyle name="Comma [0] 3 2 12 8 2" xfId="7773" xr:uid="{949BDCF5-0576-49E1-B9B3-9376F13784A8}"/>
    <cellStyle name="Comma [0] 3 2 12 8 2 10" xfId="52739" xr:uid="{E1120DEB-5802-442F-A7BA-5C84446C1E3F}"/>
    <cellStyle name="Comma [0] 3 2 12 8 2 11" xfId="13383" xr:uid="{C0524487-A126-4E3D-8F5C-D3FD16768487}"/>
    <cellStyle name="Comma [0] 3 2 12 8 2 12" xfId="59309" xr:uid="{EC4DB2E2-F830-48E1-8DF1-B22ADFBC26C0}"/>
    <cellStyle name="Comma [0] 3 2 12 8 2 2" xfId="11334" xr:uid="{716B2AC9-69AE-452D-9E06-1CE23906DC29}"/>
    <cellStyle name="Comma [0] 3 2 12 8 2 2 2" xfId="24000" xr:uid="{EA879A7C-B975-4BB7-ACA1-451F3805182B}"/>
    <cellStyle name="Comma [0] 3 2 12 8 2 2 3" xfId="29374" xr:uid="{91EDBDA9-D911-43A4-90AF-211E4B31F6A4}"/>
    <cellStyle name="Comma [0] 3 2 12 8 2 2 4" xfId="34792" xr:uid="{7CA436BC-A90D-41BF-9765-4250B2CE0BAA}"/>
    <cellStyle name="Comma [0] 3 2 12 8 2 2 5" xfId="40177" xr:uid="{72520E2A-EF3F-4F41-828F-CD8C7656EFF6}"/>
    <cellStyle name="Comma [0] 3 2 12 8 2 2 6" xfId="45546" xr:uid="{92FAD179-CDED-4D7C-9EBB-C2D76A5C5530}"/>
    <cellStyle name="Comma [0] 3 2 12 8 2 2 7" xfId="50918" xr:uid="{213CB7B2-62AC-4749-B3F2-BE7614061E15}"/>
    <cellStyle name="Comma [0] 3 2 12 8 2 2 8" xfId="56298" xr:uid="{A3980DF3-7BBA-4B5E-9EBA-DB486837CF81}"/>
    <cellStyle name="Comma [0] 3 2 12 8 2 2 9" xfId="18634" xr:uid="{280BA450-CB43-4FBC-B759-D918020FEB29}"/>
    <cellStyle name="Comma [0] 3 2 12 8 2 3" xfId="15074" xr:uid="{66A180D8-B1D2-42A0-A8EF-3640B5E38C4A}"/>
    <cellStyle name="Comma [0] 3 2 12 8 2 4" xfId="20441" xr:uid="{52BD4684-6C8E-4F69-8069-9388969F5CF1}"/>
    <cellStyle name="Comma [0] 3 2 12 8 2 5" xfId="25815" xr:uid="{E3F159FF-7B9E-4BCF-8B91-DCA543EC9EB2}"/>
    <cellStyle name="Comma [0] 3 2 12 8 2 6" xfId="31233" xr:uid="{2746DC1A-5777-4572-B165-89B43C65489E}"/>
    <cellStyle name="Comma [0] 3 2 12 8 2 7" xfId="36618" xr:uid="{CC5A9C44-D2E7-410B-B8F8-4C4F8C7027CF}"/>
    <cellStyle name="Comma [0] 3 2 12 8 2 8" xfId="41987" xr:uid="{4F9A0399-77B9-4819-A44F-6FF0B343AC8A}"/>
    <cellStyle name="Comma [0] 3 2 12 8 2 9" xfId="47359" xr:uid="{E1475EF6-9BE0-48DF-8251-195EA9752C05}"/>
    <cellStyle name="Comma [0] 3 2 12 8 3" xfId="9644" xr:uid="{1F8B2EB6-0B66-4741-BB0C-038239659049}"/>
    <cellStyle name="Comma [0] 3 2 12 8 3 2" xfId="22311" xr:uid="{051DCD4F-CFE7-49F5-BC7A-93B7446C8662}"/>
    <cellStyle name="Comma [0] 3 2 12 8 3 3" xfId="27685" xr:uid="{5C0313BE-97A3-4397-B15F-935A16B50BE7}"/>
    <cellStyle name="Comma [0] 3 2 12 8 3 4" xfId="33103" xr:uid="{6B76E020-2F83-4EE1-A908-6859838E5B71}"/>
    <cellStyle name="Comma [0] 3 2 12 8 3 5" xfId="38488" xr:uid="{AB0C87E4-024B-4B3B-A511-5F63B3D16E50}"/>
    <cellStyle name="Comma [0] 3 2 12 8 3 6" xfId="43857" xr:uid="{BD7D3442-FF73-49AD-B4B8-019728609BAB}"/>
    <cellStyle name="Comma [0] 3 2 12 8 3 7" xfId="49229" xr:uid="{102B5590-EC21-4AE8-9106-0585CCA14DAB}"/>
    <cellStyle name="Comma [0] 3 2 12 8 3 8" xfId="54609" xr:uid="{BFCA69B1-6463-4BB9-83A0-58D3939CB2EB}"/>
    <cellStyle name="Comma [0] 3 2 12 8 3 9" xfId="16944" xr:uid="{5BF84411-1F8C-47D0-B44E-F1F949D20455}"/>
    <cellStyle name="Comma [0] 3 2 12 8 4" xfId="6658" xr:uid="{A1B3F53A-4903-4CFC-A7C0-9537AE0583D8}"/>
    <cellStyle name="Comma [0] 3 2 12 9" xfId="269" xr:uid="{3B9ABCA1-94CB-40AA-B2FB-E6FA710D1C0F}"/>
    <cellStyle name="Comma [0] 3 2 12 9 2" xfId="7774" xr:uid="{0A9FD45C-13C3-4FA9-9402-9CC1E5C2D758}"/>
    <cellStyle name="Comma [0] 3 2 12 9 2 10" xfId="52740" xr:uid="{690848B4-8954-4EB2-8F13-FFA41296B024}"/>
    <cellStyle name="Comma [0] 3 2 12 9 2 11" xfId="13384" xr:uid="{AAEB35C8-3506-4592-AA0A-B58347E45A53}"/>
    <cellStyle name="Comma [0] 3 2 12 9 2 12" xfId="59310" xr:uid="{468300BF-BA58-4E9E-9D57-15D321221677}"/>
    <cellStyle name="Comma [0] 3 2 12 9 2 2" xfId="11335" xr:uid="{55CFAD47-141F-4E0E-8EEB-F433320EF950}"/>
    <cellStyle name="Comma [0] 3 2 12 9 2 2 2" xfId="24001" xr:uid="{33546F43-56C1-4D2C-AF5B-F840613D68B6}"/>
    <cellStyle name="Comma [0] 3 2 12 9 2 2 3" xfId="29375" xr:uid="{B00F3519-ECA8-4490-91A9-AEDD7BDC8C00}"/>
    <cellStyle name="Comma [0] 3 2 12 9 2 2 4" xfId="34793" xr:uid="{4FE08240-38FA-487B-A92E-BDAAECB081C3}"/>
    <cellStyle name="Comma [0] 3 2 12 9 2 2 5" xfId="40178" xr:uid="{27EF4887-686F-4B18-9DC8-2FE37D7BBC29}"/>
    <cellStyle name="Comma [0] 3 2 12 9 2 2 6" xfId="45547" xr:uid="{22B7C62A-5064-4256-B887-1EE6F0CA9D0B}"/>
    <cellStyle name="Comma [0] 3 2 12 9 2 2 7" xfId="50919" xr:uid="{55C27DDF-1236-4FBD-A5E6-15E14934B51B}"/>
    <cellStyle name="Comma [0] 3 2 12 9 2 2 8" xfId="56299" xr:uid="{3089C960-E55C-4479-A793-D2A9A3E7430E}"/>
    <cellStyle name="Comma [0] 3 2 12 9 2 2 9" xfId="18635" xr:uid="{A74BE6ED-8529-4352-A498-08E8263E613A}"/>
    <cellStyle name="Comma [0] 3 2 12 9 2 3" xfId="15075" xr:uid="{63851C17-6C1D-4A62-964F-80A568848AC9}"/>
    <cellStyle name="Comma [0] 3 2 12 9 2 4" xfId="20442" xr:uid="{94A294F3-6B00-43FF-85C5-CFDF1FCF4CED}"/>
    <cellStyle name="Comma [0] 3 2 12 9 2 5" xfId="25816" xr:uid="{A9B8F829-3210-42BA-8994-C5979A73CFEC}"/>
    <cellStyle name="Comma [0] 3 2 12 9 2 6" xfId="31234" xr:uid="{2122901F-E460-4865-A7CC-D896AF8E8FF7}"/>
    <cellStyle name="Comma [0] 3 2 12 9 2 7" xfId="36619" xr:uid="{6D4B3DFA-58BD-46D1-A71E-68F697C7AB23}"/>
    <cellStyle name="Comma [0] 3 2 12 9 2 8" xfId="41988" xr:uid="{2C9BB42B-C404-44AF-980D-64D8C633CA12}"/>
    <cellStyle name="Comma [0] 3 2 12 9 2 9" xfId="47360" xr:uid="{49CA93CD-CFF9-44B4-9258-A6205F26E431}"/>
    <cellStyle name="Comma [0] 3 2 12 9 3" xfId="9645" xr:uid="{C047D870-D514-4374-A51C-99C373C21442}"/>
    <cellStyle name="Comma [0] 3 2 12 9 3 2" xfId="22312" xr:uid="{328EA17E-FA3A-4A79-814C-1F9C9DFEE812}"/>
    <cellStyle name="Comma [0] 3 2 12 9 3 3" xfId="27686" xr:uid="{83DCD502-D6FB-4E0D-A8D9-5E8C7C94BD3E}"/>
    <cellStyle name="Comma [0] 3 2 12 9 3 4" xfId="33104" xr:uid="{A4B7EB59-E679-4967-8B4E-C62F70B40CD4}"/>
    <cellStyle name="Comma [0] 3 2 12 9 3 5" xfId="38489" xr:uid="{FDC173D5-E173-492D-BD2C-254B3DD591A5}"/>
    <cellStyle name="Comma [0] 3 2 12 9 3 6" xfId="43858" xr:uid="{EDE9D424-3004-41FB-88F7-F2958DDEE317}"/>
    <cellStyle name="Comma [0] 3 2 12 9 3 7" xfId="49230" xr:uid="{EAB7FE93-D8A3-47E7-A7C2-F9B47434C31B}"/>
    <cellStyle name="Comma [0] 3 2 12 9 3 8" xfId="54610" xr:uid="{ACB0FC6D-A9CC-418E-A1D5-2E69E13BF9B9}"/>
    <cellStyle name="Comma [0] 3 2 12 9 3 9" xfId="16945" xr:uid="{041A3B06-CFA4-4ED3-8BBF-D4A17EE0EDD7}"/>
    <cellStyle name="Comma [0] 3 2 12 9 4" xfId="6659" xr:uid="{3898CBD9-5CB0-472B-8297-19CDDC00E87F}"/>
    <cellStyle name="Comma [0] 3 2 13" xfId="270" xr:uid="{A63FD180-B152-4034-8EDD-094FF7A205D3}"/>
    <cellStyle name="Comma [0] 3 2 13 10" xfId="271" xr:uid="{3124C4C2-6D81-4C2B-8155-B8B0143477CC}"/>
    <cellStyle name="Comma [0] 3 2 13 10 2" xfId="7776" xr:uid="{DC941C11-146C-406F-99E8-743A72BAD626}"/>
    <cellStyle name="Comma [0] 3 2 13 10 2 10" xfId="52742" xr:uid="{3A2EF993-6971-4038-BB2D-DD7F5291C166}"/>
    <cellStyle name="Comma [0] 3 2 13 10 2 11" xfId="13386" xr:uid="{438D1F99-7CFA-4570-A1E6-C632F9AAB184}"/>
    <cellStyle name="Comma [0] 3 2 13 10 2 12" xfId="59311" xr:uid="{283525F6-CDA1-4F17-B5D8-CE8ACADF89D8}"/>
    <cellStyle name="Comma [0] 3 2 13 10 2 2" xfId="11337" xr:uid="{32465593-D921-4F48-8070-7D1DE552AE53}"/>
    <cellStyle name="Comma [0] 3 2 13 10 2 2 2" xfId="24003" xr:uid="{9FA3808A-9B03-41E7-B1B4-D00E99024A0F}"/>
    <cellStyle name="Comma [0] 3 2 13 10 2 2 3" xfId="29377" xr:uid="{ABEE07AF-97B2-4104-BCAC-0C2D5A1B82A1}"/>
    <cellStyle name="Comma [0] 3 2 13 10 2 2 4" xfId="34795" xr:uid="{172D285B-AFCA-46F6-877F-8C433C45F5E9}"/>
    <cellStyle name="Comma [0] 3 2 13 10 2 2 5" xfId="40180" xr:uid="{5D5AF9F7-DD5F-4566-83CC-90AF23476FA8}"/>
    <cellStyle name="Comma [0] 3 2 13 10 2 2 6" xfId="45549" xr:uid="{075493E8-D003-4C37-9047-1EF2A1529883}"/>
    <cellStyle name="Comma [0] 3 2 13 10 2 2 7" xfId="50921" xr:uid="{885BA951-7BFA-40ED-84AC-616C8AF2A37B}"/>
    <cellStyle name="Comma [0] 3 2 13 10 2 2 8" xfId="56301" xr:uid="{40DFCD41-DC9D-4BC9-B8E4-805AC0AAEE63}"/>
    <cellStyle name="Comma [0] 3 2 13 10 2 2 9" xfId="18637" xr:uid="{7EC0EC6E-3309-4F4D-BE6F-67040A612D68}"/>
    <cellStyle name="Comma [0] 3 2 13 10 2 3" xfId="15077" xr:uid="{37C6870E-F572-4609-9A6B-B9B8B173C422}"/>
    <cellStyle name="Comma [0] 3 2 13 10 2 4" xfId="20444" xr:uid="{4388BA23-71F5-4EAE-8012-1A0448723D63}"/>
    <cellStyle name="Comma [0] 3 2 13 10 2 5" xfId="25818" xr:uid="{C6E77E6C-B24F-4D94-8C8B-DB4908BD9954}"/>
    <cellStyle name="Comma [0] 3 2 13 10 2 6" xfId="31236" xr:uid="{895883DB-940A-4FF9-B55E-7BF5C8E544E7}"/>
    <cellStyle name="Comma [0] 3 2 13 10 2 7" xfId="36621" xr:uid="{F03561FE-9B65-4052-AF97-130F0CB87DE6}"/>
    <cellStyle name="Comma [0] 3 2 13 10 2 8" xfId="41990" xr:uid="{0086BB58-8501-4FC2-BAC7-5DEEB9220F6C}"/>
    <cellStyle name="Comma [0] 3 2 13 10 2 9" xfId="47362" xr:uid="{D3E88404-DFE5-4696-AC98-A7B8ACA6D18A}"/>
    <cellStyle name="Comma [0] 3 2 13 10 3" xfId="9647" xr:uid="{479882E0-D692-40AF-B9B4-323267D051A9}"/>
    <cellStyle name="Comma [0] 3 2 13 10 3 2" xfId="22314" xr:uid="{DD8B40AD-A3F8-4425-9288-FA7AB0B8C3A1}"/>
    <cellStyle name="Comma [0] 3 2 13 10 3 3" xfId="27688" xr:uid="{60965CA9-1503-4FD2-95B4-6E384AAE0C75}"/>
    <cellStyle name="Comma [0] 3 2 13 10 3 4" xfId="33106" xr:uid="{5DA4C183-AABF-4BBF-8AC8-6769B84204F4}"/>
    <cellStyle name="Comma [0] 3 2 13 10 3 5" xfId="38491" xr:uid="{1EF0777F-E5FE-49EC-8A8D-24C69CF40732}"/>
    <cellStyle name="Comma [0] 3 2 13 10 3 6" xfId="43860" xr:uid="{048A53B7-09FB-4F9E-991B-4B53C6D47972}"/>
    <cellStyle name="Comma [0] 3 2 13 10 3 7" xfId="49232" xr:uid="{E2A3641D-7560-4071-ADF8-30CED72B8770}"/>
    <cellStyle name="Comma [0] 3 2 13 10 3 8" xfId="54612" xr:uid="{140E8BDC-75F0-4547-8A4A-D6A7B8339BC2}"/>
    <cellStyle name="Comma [0] 3 2 13 10 3 9" xfId="16947" xr:uid="{A5459F80-6567-4D84-A282-07B360700FBB}"/>
    <cellStyle name="Comma [0] 3 2 13 10 4" xfId="6660" xr:uid="{7A27B968-B53A-4F3B-BA14-0C64F2D7B5DC}"/>
    <cellStyle name="Comma [0] 3 2 13 11" xfId="272" xr:uid="{0340DE10-AF3F-4187-9431-CCDBD09BEE17}"/>
    <cellStyle name="Comma [0] 3 2 13 11 2" xfId="7777" xr:uid="{2AF02AC9-6FA7-40A0-8D9E-ED4D16FC9202}"/>
    <cellStyle name="Comma [0] 3 2 13 11 2 10" xfId="52743" xr:uid="{6D4B2588-39FA-4010-ABF0-09731193D37D}"/>
    <cellStyle name="Comma [0] 3 2 13 11 2 11" xfId="13387" xr:uid="{775D21FE-6185-44E3-A37B-AE6E778FBE55}"/>
    <cellStyle name="Comma [0] 3 2 13 11 2 12" xfId="59312" xr:uid="{6442BC1F-699D-4EF0-A588-D62AAA1B58B9}"/>
    <cellStyle name="Comma [0] 3 2 13 11 2 2" xfId="11338" xr:uid="{9F88E813-0B18-4FE8-B6D6-70153F71F3B0}"/>
    <cellStyle name="Comma [0] 3 2 13 11 2 2 2" xfId="24004" xr:uid="{2B2F083F-9DB3-46A0-8E46-A70AAC80B498}"/>
    <cellStyle name="Comma [0] 3 2 13 11 2 2 3" xfId="29378" xr:uid="{689AE563-F487-484C-A807-9B2F2EEB561F}"/>
    <cellStyle name="Comma [0] 3 2 13 11 2 2 4" xfId="34796" xr:uid="{2FA53B12-CCA1-475F-971C-5C62C417F023}"/>
    <cellStyle name="Comma [0] 3 2 13 11 2 2 5" xfId="40181" xr:uid="{8F4B0E64-B07E-424B-81C5-D3CA01A26845}"/>
    <cellStyle name="Comma [0] 3 2 13 11 2 2 6" xfId="45550" xr:uid="{5A5A8F6B-7D1A-4FC5-B214-CE55CF650D3B}"/>
    <cellStyle name="Comma [0] 3 2 13 11 2 2 7" xfId="50922" xr:uid="{4140D735-3D54-4E79-86AE-8F96FD7E4EEF}"/>
    <cellStyle name="Comma [0] 3 2 13 11 2 2 8" xfId="56302" xr:uid="{6B2057F4-9C45-4B06-A59A-7AF2CE22318E}"/>
    <cellStyle name="Comma [0] 3 2 13 11 2 2 9" xfId="18638" xr:uid="{33616C5D-C9FF-4C4E-9DF5-1298BF0242EC}"/>
    <cellStyle name="Comma [0] 3 2 13 11 2 3" xfId="15078" xr:uid="{BC37F7DF-63EC-4459-9237-2B15C4CACC30}"/>
    <cellStyle name="Comma [0] 3 2 13 11 2 4" xfId="20445" xr:uid="{E5A5CBC3-0BC5-4418-99D6-702C83642AE4}"/>
    <cellStyle name="Comma [0] 3 2 13 11 2 5" xfId="25819" xr:uid="{70FF569D-2C5E-49AF-B804-D9DD3BE9D565}"/>
    <cellStyle name="Comma [0] 3 2 13 11 2 6" xfId="31237" xr:uid="{16B0CE83-6DFD-4FE8-B54A-3FAED80E5BA1}"/>
    <cellStyle name="Comma [0] 3 2 13 11 2 7" xfId="36622" xr:uid="{37560448-8F57-44DB-8008-70434B7057A3}"/>
    <cellStyle name="Comma [0] 3 2 13 11 2 8" xfId="41991" xr:uid="{3E33654F-B5A3-429B-8BD8-D39E073A6A74}"/>
    <cellStyle name="Comma [0] 3 2 13 11 2 9" xfId="47363" xr:uid="{692E8E4C-5724-4167-A94E-3B49B5AFCB73}"/>
    <cellStyle name="Comma [0] 3 2 13 11 3" xfId="9648" xr:uid="{A5852C2E-8649-4703-ADB6-359AC26FC2ED}"/>
    <cellStyle name="Comma [0] 3 2 13 11 3 2" xfId="22315" xr:uid="{502F67DB-41D3-4E63-8C0E-01421A8FEB47}"/>
    <cellStyle name="Comma [0] 3 2 13 11 3 3" xfId="27689" xr:uid="{39A6FF78-52CB-4D61-BE2E-9B4A31F72CBE}"/>
    <cellStyle name="Comma [0] 3 2 13 11 3 4" xfId="33107" xr:uid="{B2145277-0530-4556-A732-26BEA912715F}"/>
    <cellStyle name="Comma [0] 3 2 13 11 3 5" xfId="38492" xr:uid="{F48AF6D0-2A79-4AC2-80E3-4927A34CC688}"/>
    <cellStyle name="Comma [0] 3 2 13 11 3 6" xfId="43861" xr:uid="{8E0B8D27-50E2-4447-B703-546C2A8804F0}"/>
    <cellStyle name="Comma [0] 3 2 13 11 3 7" xfId="49233" xr:uid="{434B6E5F-69FC-4640-888E-826848DC6E8B}"/>
    <cellStyle name="Comma [0] 3 2 13 11 3 8" xfId="54613" xr:uid="{5E2A97E1-0B0A-4E35-9ACF-78A79772AB74}"/>
    <cellStyle name="Comma [0] 3 2 13 11 3 9" xfId="16948" xr:uid="{B29479CB-F4D4-49A6-A2B3-CBFAD8E03F92}"/>
    <cellStyle name="Comma [0] 3 2 13 11 4" xfId="6661" xr:uid="{25A0726F-04BE-434C-A63B-8FC143C87B71}"/>
    <cellStyle name="Comma [0] 3 2 13 12" xfId="273" xr:uid="{20A3267B-1A18-4591-AF36-B24D2D09CD3C}"/>
    <cellStyle name="Comma [0] 3 2 13 12 2" xfId="7778" xr:uid="{2ED38019-F943-485C-AEE7-220D743AFA6B}"/>
    <cellStyle name="Comma [0] 3 2 13 12 2 10" xfId="52744" xr:uid="{CFF1BC98-434E-4B2B-A008-E56AB9DEFADE}"/>
    <cellStyle name="Comma [0] 3 2 13 12 2 11" xfId="13388" xr:uid="{A0A3D0C0-D849-4CF3-838D-B30CA3FBB466}"/>
    <cellStyle name="Comma [0] 3 2 13 12 2 12" xfId="59313" xr:uid="{A398ADB5-EA63-46E4-97DD-7B3A4727BACB}"/>
    <cellStyle name="Comma [0] 3 2 13 12 2 2" xfId="11339" xr:uid="{CA5DCC12-01A9-4411-9F7B-16D59695BF7E}"/>
    <cellStyle name="Comma [0] 3 2 13 12 2 2 2" xfId="24005" xr:uid="{A39CF842-CF62-4972-B2DD-C10D783C68F3}"/>
    <cellStyle name="Comma [0] 3 2 13 12 2 2 3" xfId="29379" xr:uid="{1BE20163-2EF4-41F7-83CD-EAC1EE6E31F3}"/>
    <cellStyle name="Comma [0] 3 2 13 12 2 2 4" xfId="34797" xr:uid="{C45ABC04-ED65-4FF6-95FF-FAE893B9415F}"/>
    <cellStyle name="Comma [0] 3 2 13 12 2 2 5" xfId="40182" xr:uid="{D2CE5CCB-2A9B-4215-ACDC-B76B09C47237}"/>
    <cellStyle name="Comma [0] 3 2 13 12 2 2 6" xfId="45551" xr:uid="{065FDF88-2E50-4440-A626-3D5BADA00B05}"/>
    <cellStyle name="Comma [0] 3 2 13 12 2 2 7" xfId="50923" xr:uid="{33DAA7A3-BAC8-4CB6-B030-760E1411D3D2}"/>
    <cellStyle name="Comma [0] 3 2 13 12 2 2 8" xfId="56303" xr:uid="{69D6D2D4-FE04-443B-AE4C-6D6951FCCF0E}"/>
    <cellStyle name="Comma [0] 3 2 13 12 2 2 9" xfId="18639" xr:uid="{92921010-86E1-4A46-9301-BB20027DD7CA}"/>
    <cellStyle name="Comma [0] 3 2 13 12 2 3" xfId="15079" xr:uid="{A0783419-0D48-405B-A4CC-DD562943CA3C}"/>
    <cellStyle name="Comma [0] 3 2 13 12 2 4" xfId="20446" xr:uid="{E97D645A-594E-4DC3-9BBE-0BF7BE8106A5}"/>
    <cellStyle name="Comma [0] 3 2 13 12 2 5" xfId="25820" xr:uid="{1DFCE4CC-607C-4250-8734-FE07F070D025}"/>
    <cellStyle name="Comma [0] 3 2 13 12 2 6" xfId="31238" xr:uid="{AE4018B4-7A29-42E8-9DE6-FF5FCE0F7733}"/>
    <cellStyle name="Comma [0] 3 2 13 12 2 7" xfId="36623" xr:uid="{EFE6B7DC-D8CF-4C49-8152-8C46472EC206}"/>
    <cellStyle name="Comma [0] 3 2 13 12 2 8" xfId="41992" xr:uid="{01651905-0C15-4EB7-9D4D-A9464D285595}"/>
    <cellStyle name="Comma [0] 3 2 13 12 2 9" xfId="47364" xr:uid="{A99DFA98-4D5D-4FC0-9EB2-A1A4C306DBCB}"/>
    <cellStyle name="Comma [0] 3 2 13 12 3" xfId="9649" xr:uid="{9A6E7060-BCC9-4E32-B912-FF312AFB2577}"/>
    <cellStyle name="Comma [0] 3 2 13 12 3 2" xfId="22316" xr:uid="{F603557C-D6DC-4EC3-BD18-AB693D2415B1}"/>
    <cellStyle name="Comma [0] 3 2 13 12 3 3" xfId="27690" xr:uid="{1E0A0FA1-4C19-4289-AB34-13BEE3F55B56}"/>
    <cellStyle name="Comma [0] 3 2 13 12 3 4" xfId="33108" xr:uid="{EF156EDC-DDFC-48B3-BD76-E4901C7A2207}"/>
    <cellStyle name="Comma [0] 3 2 13 12 3 5" xfId="38493" xr:uid="{FFEA496B-453B-4990-8091-1A97A4DE6BB7}"/>
    <cellStyle name="Comma [0] 3 2 13 12 3 6" xfId="43862" xr:uid="{1804A439-B1FA-4237-9ABD-6C0EE6796408}"/>
    <cellStyle name="Comma [0] 3 2 13 12 3 7" xfId="49234" xr:uid="{B2301644-7F56-4CAD-B8D9-FC07E38D8BB5}"/>
    <cellStyle name="Comma [0] 3 2 13 12 3 8" xfId="54614" xr:uid="{9560D846-AFD4-469A-B4F2-8CA6AC604F85}"/>
    <cellStyle name="Comma [0] 3 2 13 12 3 9" xfId="16949" xr:uid="{0D98E525-7FE9-4F7B-9962-076AA639D727}"/>
    <cellStyle name="Comma [0] 3 2 13 12 4" xfId="6662" xr:uid="{D6B2F891-8938-4747-ACCD-FA6BC0F0DAD8}"/>
    <cellStyle name="Comma [0] 3 2 13 13" xfId="274" xr:uid="{A3E9A545-AE49-489D-8AF9-2F921622A8B2}"/>
    <cellStyle name="Comma [0] 3 2 13 13 2" xfId="7779" xr:uid="{CD0CE51F-6F67-4C22-B64A-C83303642548}"/>
    <cellStyle name="Comma [0] 3 2 13 13 2 10" xfId="52745" xr:uid="{5551303D-1181-4F41-89ED-F16EFBF107FB}"/>
    <cellStyle name="Comma [0] 3 2 13 13 2 11" xfId="13389" xr:uid="{39486A6C-5716-4E44-9F13-BE2011AABD32}"/>
    <cellStyle name="Comma [0] 3 2 13 13 2 12" xfId="59314" xr:uid="{AC8F0653-D54B-4E4B-A6FB-44D978F5CDC4}"/>
    <cellStyle name="Comma [0] 3 2 13 13 2 2" xfId="11340" xr:uid="{428A8DD2-5048-47E1-90E2-FDE82FA4F35A}"/>
    <cellStyle name="Comma [0] 3 2 13 13 2 2 2" xfId="24006" xr:uid="{F9551861-0E9B-46A1-B387-02D93516C790}"/>
    <cellStyle name="Comma [0] 3 2 13 13 2 2 3" xfId="29380" xr:uid="{B14B3E0D-8C0D-415E-B97F-C55E0EB85159}"/>
    <cellStyle name="Comma [0] 3 2 13 13 2 2 4" xfId="34798" xr:uid="{8A10D7DD-3F13-4CAF-9224-8455913D4377}"/>
    <cellStyle name="Comma [0] 3 2 13 13 2 2 5" xfId="40183" xr:uid="{AC13E936-A625-4D0F-8429-ABE417F543B6}"/>
    <cellStyle name="Comma [0] 3 2 13 13 2 2 6" xfId="45552" xr:uid="{B509CDDC-196E-41AC-AEFE-40301BF1791A}"/>
    <cellStyle name="Comma [0] 3 2 13 13 2 2 7" xfId="50924" xr:uid="{C956492B-2261-419E-B278-785D444E614A}"/>
    <cellStyle name="Comma [0] 3 2 13 13 2 2 8" xfId="56304" xr:uid="{2890397A-A91C-4E2A-82DC-DC475E1A70C9}"/>
    <cellStyle name="Comma [0] 3 2 13 13 2 2 9" xfId="18640" xr:uid="{EB35D15C-15F6-48FC-9DA8-9BA0DF9F1F97}"/>
    <cellStyle name="Comma [0] 3 2 13 13 2 3" xfId="15080" xr:uid="{E92D58D6-ACA1-43D0-9763-370147604D07}"/>
    <cellStyle name="Comma [0] 3 2 13 13 2 4" xfId="20447" xr:uid="{1ED03937-6899-4B1B-96BF-9226A94D1159}"/>
    <cellStyle name="Comma [0] 3 2 13 13 2 5" xfId="25821" xr:uid="{3DE7B05E-1C47-4953-A5E9-2CFA07660DEB}"/>
    <cellStyle name="Comma [0] 3 2 13 13 2 6" xfId="31239" xr:uid="{978311FC-D5C4-45CC-8489-709771320122}"/>
    <cellStyle name="Comma [0] 3 2 13 13 2 7" xfId="36624" xr:uid="{A35FFAA8-27EB-4293-A76D-F92FEFA9D786}"/>
    <cellStyle name="Comma [0] 3 2 13 13 2 8" xfId="41993" xr:uid="{AE5F6422-82F9-4F2D-81B3-AC1B51A95441}"/>
    <cellStyle name="Comma [0] 3 2 13 13 2 9" xfId="47365" xr:uid="{8AAFE746-4985-4989-8EB8-FCD149CDDA19}"/>
    <cellStyle name="Comma [0] 3 2 13 13 3" xfId="9650" xr:uid="{BADA8C9D-09B1-492F-AFD1-C4A1488CC2C3}"/>
    <cellStyle name="Comma [0] 3 2 13 13 3 2" xfId="22317" xr:uid="{B9AA3E98-715E-443F-9580-8E74646D1F82}"/>
    <cellStyle name="Comma [0] 3 2 13 13 3 3" xfId="27691" xr:uid="{459769C1-D6E3-46DE-970D-772B1414704B}"/>
    <cellStyle name="Comma [0] 3 2 13 13 3 4" xfId="33109" xr:uid="{A7DDBBD1-8D4C-4601-A0A9-C5C579C3479E}"/>
    <cellStyle name="Comma [0] 3 2 13 13 3 5" xfId="38494" xr:uid="{099E4581-27D5-45F3-86BC-E7B35A47D5C9}"/>
    <cellStyle name="Comma [0] 3 2 13 13 3 6" xfId="43863" xr:uid="{74893C4C-A598-4355-9415-E51673B0D0AB}"/>
    <cellStyle name="Comma [0] 3 2 13 13 3 7" xfId="49235" xr:uid="{D7A9B4E6-2B02-483C-9E2C-F5C18F175B4F}"/>
    <cellStyle name="Comma [0] 3 2 13 13 3 8" xfId="54615" xr:uid="{8A425310-E040-491C-BC82-08524BA72545}"/>
    <cellStyle name="Comma [0] 3 2 13 13 3 9" xfId="16950" xr:uid="{E5FAF96C-63A0-4740-9462-DCB2D8E370A8}"/>
    <cellStyle name="Comma [0] 3 2 13 13 4" xfId="6663" xr:uid="{17A5ACB7-6A06-4B47-B10F-64F6DFE71121}"/>
    <cellStyle name="Comma [0] 3 2 13 14" xfId="5530" xr:uid="{855E00B9-5794-4F07-A424-0EA9C9F58FF7}"/>
    <cellStyle name="Comma [0] 3 2 13 14 10" xfId="52741" xr:uid="{5291FF0D-0F65-4CEC-B506-E0A270D66284}"/>
    <cellStyle name="Comma [0] 3 2 13 14 11" xfId="13385" xr:uid="{6B7BCF2F-3558-4686-AB4B-88EEEE8C01A2}"/>
    <cellStyle name="Comma [0] 3 2 13 14 12" xfId="58208" xr:uid="{13C22DFF-268E-4499-9E1A-D27C637F7A42}"/>
    <cellStyle name="Comma [0] 3 2 13 14 13" xfId="7775" xr:uid="{114E0A1B-4FA5-4396-8DB4-1D95E18E5A29}"/>
    <cellStyle name="Comma [0] 3 2 13 14 2" xfId="11336" xr:uid="{E0995788-6647-4B8A-BEAE-C9066CCE1049}"/>
    <cellStyle name="Comma [0] 3 2 13 14 2 2" xfId="24002" xr:uid="{E66D0F10-4D22-4358-AA54-F64592BB32C7}"/>
    <cellStyle name="Comma [0] 3 2 13 14 2 3" xfId="29376" xr:uid="{4E13A72A-CA56-4199-B721-B8C95971E214}"/>
    <cellStyle name="Comma [0] 3 2 13 14 2 4" xfId="34794" xr:uid="{D29F04F8-7E7A-42FF-A2BE-2358A1552AF3}"/>
    <cellStyle name="Comma [0] 3 2 13 14 2 5" xfId="40179" xr:uid="{E8ACF7E2-07CD-4D22-955D-7A843A5C4B52}"/>
    <cellStyle name="Comma [0] 3 2 13 14 2 6" xfId="45548" xr:uid="{3C777A7A-7D98-46F5-9282-387345219F77}"/>
    <cellStyle name="Comma [0] 3 2 13 14 2 7" xfId="50920" xr:uid="{E6FAF797-87E9-4793-9AB2-9F7A8A23434A}"/>
    <cellStyle name="Comma [0] 3 2 13 14 2 8" xfId="56300" xr:uid="{DC70BFD8-98AC-4022-BBD8-5256BFC3EB66}"/>
    <cellStyle name="Comma [0] 3 2 13 14 2 9" xfId="18636" xr:uid="{9CC470A1-9E4C-4006-90BE-6B8B7723EBBF}"/>
    <cellStyle name="Comma [0] 3 2 13 14 3" xfId="15076" xr:uid="{6F7B3498-D4C8-446E-8F29-B2E5EE4E2315}"/>
    <cellStyle name="Comma [0] 3 2 13 14 4" xfId="20443" xr:uid="{F59B8BA7-C704-4019-AFE1-4D326A867C34}"/>
    <cellStyle name="Comma [0] 3 2 13 14 5" xfId="25817" xr:uid="{4FF0B0C2-260D-4AAB-BF07-E84917F44414}"/>
    <cellStyle name="Comma [0] 3 2 13 14 6" xfId="31235" xr:uid="{48BB7AD6-4672-4220-BBE4-DE08E379D06C}"/>
    <cellStyle name="Comma [0] 3 2 13 14 7" xfId="36620" xr:uid="{721C4E16-8E70-4AF4-AF36-5041090B54A1}"/>
    <cellStyle name="Comma [0] 3 2 13 14 8" xfId="41989" xr:uid="{0C8EDB0E-EFD9-447E-8216-171F48872F06}"/>
    <cellStyle name="Comma [0] 3 2 13 14 9" xfId="47361" xr:uid="{3A1537BE-DAA1-4938-AC13-059D383B98CE}"/>
    <cellStyle name="Comma [0] 3 2 13 15" xfId="9646" xr:uid="{1C7E2607-5864-4C56-BEAE-99EBC57141AE}"/>
    <cellStyle name="Comma [0] 3 2 13 15 2" xfId="22313" xr:uid="{7F11E551-C142-413E-91D1-E87B1B564C63}"/>
    <cellStyle name="Comma [0] 3 2 13 15 3" xfId="27687" xr:uid="{1EB0A491-CAB3-4126-BDC5-92754F15AAF7}"/>
    <cellStyle name="Comma [0] 3 2 13 15 4" xfId="33105" xr:uid="{FB1B2975-EED0-4548-A55B-19B4E0A51127}"/>
    <cellStyle name="Comma [0] 3 2 13 15 5" xfId="38490" xr:uid="{50919779-0AB5-4859-8857-37FAE65654CF}"/>
    <cellStyle name="Comma [0] 3 2 13 15 6" xfId="43859" xr:uid="{5054ED8C-3222-49F4-AE1B-1C0E82A443EE}"/>
    <cellStyle name="Comma [0] 3 2 13 15 7" xfId="49231" xr:uid="{D8B04FF4-333C-4FA0-A92C-FF111616AB5F}"/>
    <cellStyle name="Comma [0] 3 2 13 15 8" xfId="54611" xr:uid="{83F3A40C-9D36-408F-B29F-9DDCCE966360}"/>
    <cellStyle name="Comma [0] 3 2 13 15 9" xfId="16946" xr:uid="{8909F940-AD2E-4281-89B9-68945F13CEB2}"/>
    <cellStyle name="Comma [0] 3 2 13 2" xfId="275" xr:uid="{D8FB2A56-5ED6-44A8-AC2D-6EDFF447730B}"/>
    <cellStyle name="Comma [0] 3 2 13 2 10" xfId="276" xr:uid="{D8E01803-C1FC-4CC1-ABE2-8115E1B24BBE}"/>
    <cellStyle name="Comma [0] 3 2 13 2 10 2" xfId="7781" xr:uid="{5A6FF5D7-97C2-47AD-BAB9-D11B374857B6}"/>
    <cellStyle name="Comma [0] 3 2 13 2 10 2 10" xfId="52747" xr:uid="{C7495E29-5DA2-4DD3-AB2E-815572696C94}"/>
    <cellStyle name="Comma [0] 3 2 13 2 10 2 11" xfId="13391" xr:uid="{35B64251-194E-4268-BB8A-EE22D087C5D0}"/>
    <cellStyle name="Comma [0] 3 2 13 2 10 2 12" xfId="59315" xr:uid="{821CD5C3-56EB-4D39-AE1A-5AD293458FE3}"/>
    <cellStyle name="Comma [0] 3 2 13 2 10 2 2" xfId="11342" xr:uid="{5C3187F3-029F-44FE-8C58-BF2AD02AD438}"/>
    <cellStyle name="Comma [0] 3 2 13 2 10 2 2 2" xfId="24008" xr:uid="{AE8F69E5-796F-4C81-9878-A6CDD785ABDE}"/>
    <cellStyle name="Comma [0] 3 2 13 2 10 2 2 3" xfId="29382" xr:uid="{74A992A1-B4E3-411F-A9E9-A482CE3DD16A}"/>
    <cellStyle name="Comma [0] 3 2 13 2 10 2 2 4" xfId="34800" xr:uid="{AA1081DA-7208-402C-8705-2DA9320C65FC}"/>
    <cellStyle name="Comma [0] 3 2 13 2 10 2 2 5" xfId="40185" xr:uid="{E6A4C774-B505-4B6E-A986-5CED6FAA4BA4}"/>
    <cellStyle name="Comma [0] 3 2 13 2 10 2 2 6" xfId="45554" xr:uid="{6E3B8B1F-5AA9-4ED0-988D-8F388F361706}"/>
    <cellStyle name="Comma [0] 3 2 13 2 10 2 2 7" xfId="50926" xr:uid="{A77D7F0F-AD00-42D0-9D5C-8F7EA564B74A}"/>
    <cellStyle name="Comma [0] 3 2 13 2 10 2 2 8" xfId="56306" xr:uid="{AB90AE3E-668B-41CD-AF4D-55A4C492D7C5}"/>
    <cellStyle name="Comma [0] 3 2 13 2 10 2 2 9" xfId="18642" xr:uid="{AC3FFFB9-AEDF-458D-9890-D987994CAAD9}"/>
    <cellStyle name="Comma [0] 3 2 13 2 10 2 3" xfId="15082" xr:uid="{230B9755-AE89-45A5-8B00-7D823E12B18F}"/>
    <cellStyle name="Comma [0] 3 2 13 2 10 2 4" xfId="20449" xr:uid="{31D323BD-4432-495E-85FA-6C587F749A08}"/>
    <cellStyle name="Comma [0] 3 2 13 2 10 2 5" xfId="25823" xr:uid="{F7C21E63-EC08-4BE8-BE10-0C262CAB8C29}"/>
    <cellStyle name="Comma [0] 3 2 13 2 10 2 6" xfId="31241" xr:uid="{36CA2D0F-68BB-4FD1-877D-6290EEF3FE35}"/>
    <cellStyle name="Comma [0] 3 2 13 2 10 2 7" xfId="36626" xr:uid="{15F330C4-5F49-4D52-97E1-4DB95F1373E8}"/>
    <cellStyle name="Comma [0] 3 2 13 2 10 2 8" xfId="41995" xr:uid="{5CF14D00-32B8-4508-A121-7FB643AD6E86}"/>
    <cellStyle name="Comma [0] 3 2 13 2 10 2 9" xfId="47367" xr:uid="{5F0C0163-DF22-43D7-B173-2AF2B88DCD56}"/>
    <cellStyle name="Comma [0] 3 2 13 2 10 3" xfId="9652" xr:uid="{085E5CB9-29B7-4019-83F1-8165E4854863}"/>
    <cellStyle name="Comma [0] 3 2 13 2 10 3 2" xfId="22319" xr:uid="{FCA5C7CA-2FED-4CCF-8158-CC59672F7554}"/>
    <cellStyle name="Comma [0] 3 2 13 2 10 3 3" xfId="27693" xr:uid="{9DF5DC72-EEA1-45A7-A77A-02299496D774}"/>
    <cellStyle name="Comma [0] 3 2 13 2 10 3 4" xfId="33111" xr:uid="{3E0D05A0-AD02-45DE-8358-3DE8F723DE55}"/>
    <cellStyle name="Comma [0] 3 2 13 2 10 3 5" xfId="38496" xr:uid="{64EF1813-E431-4AEE-AA94-75817762A52E}"/>
    <cellStyle name="Comma [0] 3 2 13 2 10 3 6" xfId="43865" xr:uid="{D5878FA6-8407-484E-98AF-DA0B1C4BDBB2}"/>
    <cellStyle name="Comma [0] 3 2 13 2 10 3 7" xfId="49237" xr:uid="{95211B6A-BD02-490D-A31F-4E7F04238450}"/>
    <cellStyle name="Comma [0] 3 2 13 2 10 3 8" xfId="54617" xr:uid="{52D9CC9A-1FE9-4235-8FA2-41F0D03EE0BD}"/>
    <cellStyle name="Comma [0] 3 2 13 2 10 3 9" xfId="16952" xr:uid="{CAEDE4B0-DC8A-4FD3-A34A-5B700DA01D39}"/>
    <cellStyle name="Comma [0] 3 2 13 2 10 4" xfId="6664" xr:uid="{F93DCAFE-91A7-4DF0-8233-C19E00D70365}"/>
    <cellStyle name="Comma [0] 3 2 13 2 11" xfId="277" xr:uid="{D579B7D6-5996-4285-9F4A-28F3E7AE27E1}"/>
    <cellStyle name="Comma [0] 3 2 13 2 11 2" xfId="7782" xr:uid="{D70D46F7-A4A8-4DD3-8C6C-3778D5187329}"/>
    <cellStyle name="Comma [0] 3 2 13 2 11 2 10" xfId="52748" xr:uid="{707F6808-B206-4D2C-A5A7-1D1F788966DB}"/>
    <cellStyle name="Comma [0] 3 2 13 2 11 2 11" xfId="13392" xr:uid="{8877B434-D380-4489-AF80-2FC6A4B2C0C4}"/>
    <cellStyle name="Comma [0] 3 2 13 2 11 2 12" xfId="59316" xr:uid="{177061E6-F15D-4F1C-B584-ACA41654542C}"/>
    <cellStyle name="Comma [0] 3 2 13 2 11 2 2" xfId="11343" xr:uid="{B060E3BB-67DB-42BA-93EC-B3711D3AD22E}"/>
    <cellStyle name="Comma [0] 3 2 13 2 11 2 2 2" xfId="24009" xr:uid="{F1C3F1E2-E4C7-4125-B712-3EA71AEBA2AB}"/>
    <cellStyle name="Comma [0] 3 2 13 2 11 2 2 3" xfId="29383" xr:uid="{C477EB13-32D3-4925-B746-21D0A7A6CF3A}"/>
    <cellStyle name="Comma [0] 3 2 13 2 11 2 2 4" xfId="34801" xr:uid="{BB8EA589-06A2-42D6-ACCE-B6D5D043D2F4}"/>
    <cellStyle name="Comma [0] 3 2 13 2 11 2 2 5" xfId="40186" xr:uid="{83405B0B-4B94-420C-BEDF-D0BA03861A2E}"/>
    <cellStyle name="Comma [0] 3 2 13 2 11 2 2 6" xfId="45555" xr:uid="{6611DD35-017E-4721-9483-EAAF9AF108A2}"/>
    <cellStyle name="Comma [0] 3 2 13 2 11 2 2 7" xfId="50927" xr:uid="{3FE7C0B3-DAFE-4B49-B57D-B3590C266DFC}"/>
    <cellStyle name="Comma [0] 3 2 13 2 11 2 2 8" xfId="56307" xr:uid="{F286A6A9-6203-4858-ABE7-71CDEB9ACC5F}"/>
    <cellStyle name="Comma [0] 3 2 13 2 11 2 2 9" xfId="18643" xr:uid="{4329551E-ACFE-40F7-B6A6-86D090DF9C13}"/>
    <cellStyle name="Comma [0] 3 2 13 2 11 2 3" xfId="15083" xr:uid="{4C28A7A6-866C-4027-B6B4-B3769634592D}"/>
    <cellStyle name="Comma [0] 3 2 13 2 11 2 4" xfId="20450" xr:uid="{0AD84ADE-5D12-45EE-A366-0F1D09BB9038}"/>
    <cellStyle name="Comma [0] 3 2 13 2 11 2 5" xfId="25824" xr:uid="{C7BE6CC6-81B6-4622-A546-3B75A7B70252}"/>
    <cellStyle name="Comma [0] 3 2 13 2 11 2 6" xfId="31242" xr:uid="{579792D6-CB29-42E6-A846-BD6595FC74AE}"/>
    <cellStyle name="Comma [0] 3 2 13 2 11 2 7" xfId="36627" xr:uid="{1989856D-657F-4ACA-B565-007CB4ECCBBB}"/>
    <cellStyle name="Comma [0] 3 2 13 2 11 2 8" xfId="41996" xr:uid="{3BE97F62-F085-4FB8-A6F9-5708B3937E65}"/>
    <cellStyle name="Comma [0] 3 2 13 2 11 2 9" xfId="47368" xr:uid="{9B05E497-0389-47D2-BEE8-6FD91793BD37}"/>
    <cellStyle name="Comma [0] 3 2 13 2 11 3" xfId="9653" xr:uid="{5C0DBFE8-7543-4930-9DC7-F7A72B6FEABA}"/>
    <cellStyle name="Comma [0] 3 2 13 2 11 3 2" xfId="22320" xr:uid="{B54EE5AB-4730-4403-AEEA-2249921F907E}"/>
    <cellStyle name="Comma [0] 3 2 13 2 11 3 3" xfId="27694" xr:uid="{816AF0F8-E2CE-4985-82D5-27648C8DD787}"/>
    <cellStyle name="Comma [0] 3 2 13 2 11 3 4" xfId="33112" xr:uid="{32C01BD2-EAFA-40DF-AACA-8F4849A5C91D}"/>
    <cellStyle name="Comma [0] 3 2 13 2 11 3 5" xfId="38497" xr:uid="{77FB6D65-2A3E-4B67-A4E9-C5F515D52A03}"/>
    <cellStyle name="Comma [0] 3 2 13 2 11 3 6" xfId="43866" xr:uid="{04879E10-F93F-465C-AFFF-21A3B5501233}"/>
    <cellStyle name="Comma [0] 3 2 13 2 11 3 7" xfId="49238" xr:uid="{8C0B91CB-BCAB-4F20-B6C8-67E173572680}"/>
    <cellStyle name="Comma [0] 3 2 13 2 11 3 8" xfId="54618" xr:uid="{812B8D4B-3D90-4DC0-9AC2-967A5DC6555F}"/>
    <cellStyle name="Comma [0] 3 2 13 2 11 3 9" xfId="16953" xr:uid="{9DC99D23-0846-4194-B60C-05656F7BA78F}"/>
    <cellStyle name="Comma [0] 3 2 13 2 11 4" xfId="6665" xr:uid="{7B8E179E-0E06-427A-94B9-893E16CEDB59}"/>
    <cellStyle name="Comma [0] 3 2 13 2 12" xfId="278" xr:uid="{C2602EC5-6DD1-4504-8B9F-47CA4294BF0A}"/>
    <cellStyle name="Comma [0] 3 2 13 2 12 2" xfId="7783" xr:uid="{88AEAEE4-2644-4E63-9AB4-BABF2C227052}"/>
    <cellStyle name="Comma [0] 3 2 13 2 12 2 10" xfId="52749" xr:uid="{7849E27B-E82B-4C3E-88F4-1F1D8523B824}"/>
    <cellStyle name="Comma [0] 3 2 13 2 12 2 11" xfId="13393" xr:uid="{2A7A739A-F5A1-42F6-927C-2E5A36168F4F}"/>
    <cellStyle name="Comma [0] 3 2 13 2 12 2 12" xfId="59317" xr:uid="{E7317B25-A871-4875-9184-3CD2677C9D11}"/>
    <cellStyle name="Comma [0] 3 2 13 2 12 2 2" xfId="11344" xr:uid="{5A8D5109-B57C-4A2A-9A1E-7545AD09591B}"/>
    <cellStyle name="Comma [0] 3 2 13 2 12 2 2 2" xfId="24010" xr:uid="{32691CAD-F1CF-48D8-8178-0EB11265153A}"/>
    <cellStyle name="Comma [0] 3 2 13 2 12 2 2 3" xfId="29384" xr:uid="{6E1AA7B6-697A-4639-9884-0E674BE57DB8}"/>
    <cellStyle name="Comma [0] 3 2 13 2 12 2 2 4" xfId="34802" xr:uid="{9F406A8A-CF59-4ADC-AEA1-247BC5DEDE10}"/>
    <cellStyle name="Comma [0] 3 2 13 2 12 2 2 5" xfId="40187" xr:uid="{CD848336-E338-4695-8555-4B48307C07AE}"/>
    <cellStyle name="Comma [0] 3 2 13 2 12 2 2 6" xfId="45556" xr:uid="{195BA9B5-49CD-4433-A51B-FEF43080D33B}"/>
    <cellStyle name="Comma [0] 3 2 13 2 12 2 2 7" xfId="50928" xr:uid="{BA1B0A3E-38A0-403F-92F5-DC3563E051A4}"/>
    <cellStyle name="Comma [0] 3 2 13 2 12 2 2 8" xfId="56308" xr:uid="{9638339E-0E1B-42F2-B132-50EF74991C62}"/>
    <cellStyle name="Comma [0] 3 2 13 2 12 2 2 9" xfId="18644" xr:uid="{DB27F923-1835-4E6C-90DB-A8C5C14FEE4A}"/>
    <cellStyle name="Comma [0] 3 2 13 2 12 2 3" xfId="15084" xr:uid="{3026EAC4-E130-4E0F-A9B1-B83C18EC47C4}"/>
    <cellStyle name="Comma [0] 3 2 13 2 12 2 4" xfId="20451" xr:uid="{96A762D4-94D2-40F6-9D49-F296C66DD53D}"/>
    <cellStyle name="Comma [0] 3 2 13 2 12 2 5" xfId="25825" xr:uid="{00088BA3-1622-47EE-83DA-4685D2D1E9D6}"/>
    <cellStyle name="Comma [0] 3 2 13 2 12 2 6" xfId="31243" xr:uid="{47339D8C-8950-44B1-BD79-2EA160ECEE25}"/>
    <cellStyle name="Comma [0] 3 2 13 2 12 2 7" xfId="36628" xr:uid="{6A5E6106-8FEB-418D-8EAF-7214AA9E5958}"/>
    <cellStyle name="Comma [0] 3 2 13 2 12 2 8" xfId="41997" xr:uid="{08FB192C-E0B9-415D-984E-8D32CEB1CEF6}"/>
    <cellStyle name="Comma [0] 3 2 13 2 12 2 9" xfId="47369" xr:uid="{FA09392E-3B06-41AA-8385-05FAFFD82A9E}"/>
    <cellStyle name="Comma [0] 3 2 13 2 12 3" xfId="9654" xr:uid="{EDE9E20E-01C2-430E-9615-AE12DCC43458}"/>
    <cellStyle name="Comma [0] 3 2 13 2 12 3 2" xfId="22321" xr:uid="{CABDCF79-D311-4D92-A0EF-88117756A624}"/>
    <cellStyle name="Comma [0] 3 2 13 2 12 3 3" xfId="27695" xr:uid="{DDBEEB39-9744-49CF-BC64-3E667EB82908}"/>
    <cellStyle name="Comma [0] 3 2 13 2 12 3 4" xfId="33113" xr:uid="{44665D29-402F-4200-BA3A-7EBA36476EC1}"/>
    <cellStyle name="Comma [0] 3 2 13 2 12 3 5" xfId="38498" xr:uid="{D68415DD-7B11-4236-BBAF-B85147C7805E}"/>
    <cellStyle name="Comma [0] 3 2 13 2 12 3 6" xfId="43867" xr:uid="{4D8BBCF0-245D-4F55-8D48-195FE4CC84E1}"/>
    <cellStyle name="Comma [0] 3 2 13 2 12 3 7" xfId="49239" xr:uid="{755BFEA0-D05D-4092-A337-9C078EE2F926}"/>
    <cellStyle name="Comma [0] 3 2 13 2 12 3 8" xfId="54619" xr:uid="{C3A59803-6CE7-4209-808A-134C8BAFB51D}"/>
    <cellStyle name="Comma [0] 3 2 13 2 12 3 9" xfId="16954" xr:uid="{411D9E3A-4ADD-46CD-9D32-3A4035C8C9E8}"/>
    <cellStyle name="Comma [0] 3 2 13 2 12 4" xfId="6666" xr:uid="{9D49D7BE-9AC6-4740-B79D-FC8690AB6528}"/>
    <cellStyle name="Comma [0] 3 2 13 2 13" xfId="5531" xr:uid="{B39E43D1-DB32-4A30-A6E1-CE46201EEE2B}"/>
    <cellStyle name="Comma [0] 3 2 13 2 13 10" xfId="52746" xr:uid="{D91C2909-E8B2-477C-9D1C-B183DBDBBDA0}"/>
    <cellStyle name="Comma [0] 3 2 13 2 13 11" xfId="13390" xr:uid="{5F12E8A1-417C-4C6B-BA28-8F29702085CF}"/>
    <cellStyle name="Comma [0] 3 2 13 2 13 12" xfId="58209" xr:uid="{F5F3902E-CD99-4ABE-8089-B756E709B0D7}"/>
    <cellStyle name="Comma [0] 3 2 13 2 13 13" xfId="7780" xr:uid="{519F697D-7D04-4174-A653-6E60B6154F67}"/>
    <cellStyle name="Comma [0] 3 2 13 2 13 2" xfId="11341" xr:uid="{D9352388-C211-4400-BCF0-3853EEEE9F9D}"/>
    <cellStyle name="Comma [0] 3 2 13 2 13 2 2" xfId="24007" xr:uid="{BEE78D72-165D-42C0-AE2B-96AC3D24CF9C}"/>
    <cellStyle name="Comma [0] 3 2 13 2 13 2 3" xfId="29381" xr:uid="{50DC42DA-6428-43DF-94A0-9D16B3C8CD1D}"/>
    <cellStyle name="Comma [0] 3 2 13 2 13 2 4" xfId="34799" xr:uid="{DF634782-E0CD-4898-8A1B-259F55F32D59}"/>
    <cellStyle name="Comma [0] 3 2 13 2 13 2 5" xfId="40184" xr:uid="{CADED28A-30A4-43C6-920F-92AF63474122}"/>
    <cellStyle name="Comma [0] 3 2 13 2 13 2 6" xfId="45553" xr:uid="{7200853C-5484-43C8-9772-552B2B6224D5}"/>
    <cellStyle name="Comma [0] 3 2 13 2 13 2 7" xfId="50925" xr:uid="{E9B674BC-28B4-4D78-85EA-3BFB8D711F43}"/>
    <cellStyle name="Comma [0] 3 2 13 2 13 2 8" xfId="56305" xr:uid="{BE487658-AA40-45E6-A435-4AC36CE7FB78}"/>
    <cellStyle name="Comma [0] 3 2 13 2 13 2 9" xfId="18641" xr:uid="{EA4311EA-AF15-400C-AA35-FECF2B6A561B}"/>
    <cellStyle name="Comma [0] 3 2 13 2 13 3" xfId="15081" xr:uid="{7B8DBA62-8013-4F10-9833-AD4C834F3E2E}"/>
    <cellStyle name="Comma [0] 3 2 13 2 13 4" xfId="20448" xr:uid="{43DB6850-9B8F-4684-A498-0E4C01271B34}"/>
    <cellStyle name="Comma [0] 3 2 13 2 13 5" xfId="25822" xr:uid="{67763E3A-1954-4DE0-9527-85393CA3826E}"/>
    <cellStyle name="Comma [0] 3 2 13 2 13 6" xfId="31240" xr:uid="{34AA54EA-7825-491F-B027-C27958DA4008}"/>
    <cellStyle name="Comma [0] 3 2 13 2 13 7" xfId="36625" xr:uid="{12919F6D-2F73-4CFF-8B5A-3CF81192B1EF}"/>
    <cellStyle name="Comma [0] 3 2 13 2 13 8" xfId="41994" xr:uid="{7C416357-FAC3-4B2F-A117-4B50AF1AA0A3}"/>
    <cellStyle name="Comma [0] 3 2 13 2 13 9" xfId="47366" xr:uid="{37D8B080-5F4F-4965-8395-9E493E137C9D}"/>
    <cellStyle name="Comma [0] 3 2 13 2 14" xfId="9651" xr:uid="{054C56E1-50BE-4C4F-8FF3-9F9573FF164C}"/>
    <cellStyle name="Comma [0] 3 2 13 2 14 2" xfId="22318" xr:uid="{676E60F0-9EB4-4787-A095-E57CC72583EB}"/>
    <cellStyle name="Comma [0] 3 2 13 2 14 3" xfId="27692" xr:uid="{B916B307-20C9-4283-B13D-4366982B0393}"/>
    <cellStyle name="Comma [0] 3 2 13 2 14 4" xfId="33110" xr:uid="{B8EFDB61-D200-4895-BE3B-A1F2F1E9E3C3}"/>
    <cellStyle name="Comma [0] 3 2 13 2 14 5" xfId="38495" xr:uid="{7563F1CE-1A84-4B7B-B171-1E1F706D7A3D}"/>
    <cellStyle name="Comma [0] 3 2 13 2 14 6" xfId="43864" xr:uid="{3A201780-3A9C-4281-AE57-869A92A36E25}"/>
    <cellStyle name="Comma [0] 3 2 13 2 14 7" xfId="49236" xr:uid="{808E874D-1CB7-4499-AB5F-2FC30775DDED}"/>
    <cellStyle name="Comma [0] 3 2 13 2 14 8" xfId="54616" xr:uid="{7BA9127E-80BF-4630-9442-B4FDF0E8247E}"/>
    <cellStyle name="Comma [0] 3 2 13 2 14 9" xfId="16951" xr:uid="{7ABD899D-290A-41FF-84E0-749EDB9A2309}"/>
    <cellStyle name="Comma [0] 3 2 13 2 2" xfId="279" xr:uid="{55A85787-6FF9-4562-B762-4AA1124F812E}"/>
    <cellStyle name="Comma [0] 3 2 13 2 2 10" xfId="280" xr:uid="{4BFFC0A4-D642-478B-89D8-F2B99C093162}"/>
    <cellStyle name="Comma [0] 3 2 13 2 2 10 2" xfId="7785" xr:uid="{0291175F-3A37-467F-AFB5-B06FFB24D894}"/>
    <cellStyle name="Comma [0] 3 2 13 2 2 10 2 10" xfId="52751" xr:uid="{9B294848-F6C8-4636-9B3F-79E16A2169CB}"/>
    <cellStyle name="Comma [0] 3 2 13 2 2 10 2 11" xfId="13395" xr:uid="{A9010093-A66A-4151-94DE-E28001106086}"/>
    <cellStyle name="Comma [0] 3 2 13 2 2 10 2 12" xfId="59318" xr:uid="{04C4BC50-6017-4047-A005-C13D6573B404}"/>
    <cellStyle name="Comma [0] 3 2 13 2 2 10 2 2" xfId="11346" xr:uid="{335678CB-72FA-456C-A740-BA8329D1A312}"/>
    <cellStyle name="Comma [0] 3 2 13 2 2 10 2 2 2" xfId="24012" xr:uid="{FEBBFEF1-49EA-4FFA-9E58-1CF808B88EBD}"/>
    <cellStyle name="Comma [0] 3 2 13 2 2 10 2 2 3" xfId="29386" xr:uid="{D45DE92E-816A-48D5-9D49-18397E7B29DE}"/>
    <cellStyle name="Comma [0] 3 2 13 2 2 10 2 2 4" xfId="34804" xr:uid="{8CF7D4F8-77C5-4E46-9CD4-5AEFE87FD4CC}"/>
    <cellStyle name="Comma [0] 3 2 13 2 2 10 2 2 5" xfId="40189" xr:uid="{28AD4709-41E2-49AB-9176-1DE46CBF07BE}"/>
    <cellStyle name="Comma [0] 3 2 13 2 2 10 2 2 6" xfId="45558" xr:uid="{C5266BA8-9240-43DC-B2CB-A74F94BDAC46}"/>
    <cellStyle name="Comma [0] 3 2 13 2 2 10 2 2 7" xfId="50930" xr:uid="{820DD978-4400-4B36-BFF2-E4A53BEEF01C}"/>
    <cellStyle name="Comma [0] 3 2 13 2 2 10 2 2 8" xfId="56310" xr:uid="{E6FB91E2-0C9D-4112-A5A3-C5DFBD2F6ABF}"/>
    <cellStyle name="Comma [0] 3 2 13 2 2 10 2 2 9" xfId="18646" xr:uid="{8A9D4865-24E9-4584-894A-2544A600CD4D}"/>
    <cellStyle name="Comma [0] 3 2 13 2 2 10 2 3" xfId="15086" xr:uid="{59B1ACDF-02BC-49E5-B7F3-42234339C2EE}"/>
    <cellStyle name="Comma [0] 3 2 13 2 2 10 2 4" xfId="20453" xr:uid="{17D50AD2-47A3-4FB8-B9C5-925F4C12A59D}"/>
    <cellStyle name="Comma [0] 3 2 13 2 2 10 2 5" xfId="25827" xr:uid="{9A6AA84F-2CEE-41A8-848C-97A9A397423A}"/>
    <cellStyle name="Comma [0] 3 2 13 2 2 10 2 6" xfId="31245" xr:uid="{2BEA0886-CD7F-45DF-8BE8-FE859A66C5D4}"/>
    <cellStyle name="Comma [0] 3 2 13 2 2 10 2 7" xfId="36630" xr:uid="{F142F504-3A63-4BCB-93DA-9F5642868275}"/>
    <cellStyle name="Comma [0] 3 2 13 2 2 10 2 8" xfId="41999" xr:uid="{40179EA4-51D9-494D-A0DF-89DDAE8AB89B}"/>
    <cellStyle name="Comma [0] 3 2 13 2 2 10 2 9" xfId="47371" xr:uid="{6724991E-9DCC-4EB7-887D-4DFE68E60120}"/>
    <cellStyle name="Comma [0] 3 2 13 2 2 10 3" xfId="9656" xr:uid="{42D1EE58-D593-4E33-9370-95BD9576226F}"/>
    <cellStyle name="Comma [0] 3 2 13 2 2 10 3 2" xfId="22323" xr:uid="{ABBAEA26-C344-4B27-BD5A-6E30BF880A7C}"/>
    <cellStyle name="Comma [0] 3 2 13 2 2 10 3 3" xfId="27697" xr:uid="{B232E76E-5F35-4323-AA06-BC0BD7C42BEF}"/>
    <cellStyle name="Comma [0] 3 2 13 2 2 10 3 4" xfId="33115" xr:uid="{84743B20-5D2F-4882-9CEF-5A6BB8F3D460}"/>
    <cellStyle name="Comma [0] 3 2 13 2 2 10 3 5" xfId="38500" xr:uid="{8E5F8CAD-53E7-471E-B93D-CE4EE82E6CAD}"/>
    <cellStyle name="Comma [0] 3 2 13 2 2 10 3 6" xfId="43869" xr:uid="{116A1487-65A7-4441-B7D1-B0A88C7955CB}"/>
    <cellStyle name="Comma [0] 3 2 13 2 2 10 3 7" xfId="49241" xr:uid="{7338CAD8-58BE-4AA8-9499-546BC743BC23}"/>
    <cellStyle name="Comma [0] 3 2 13 2 2 10 3 8" xfId="54621" xr:uid="{1D8203A8-B292-4986-B961-ADCC37BCB1AD}"/>
    <cellStyle name="Comma [0] 3 2 13 2 2 10 3 9" xfId="16956" xr:uid="{44ED85E4-0E0E-4C07-B990-D4D68B6AD741}"/>
    <cellStyle name="Comma [0] 3 2 13 2 2 10 4" xfId="6667" xr:uid="{2714DBC2-0C01-4158-80EE-CEF39F594434}"/>
    <cellStyle name="Comma [0] 3 2 13 2 2 11" xfId="5532" xr:uid="{CAF867DD-FE36-4F52-A572-167E1D0024B5}"/>
    <cellStyle name="Comma [0] 3 2 13 2 2 11 10" xfId="52750" xr:uid="{54E90071-D38B-42BC-92B6-5179A99D7920}"/>
    <cellStyle name="Comma [0] 3 2 13 2 2 11 11" xfId="13394" xr:uid="{D8BB14D6-25E6-4B22-BE7C-53B7D7FF3F07}"/>
    <cellStyle name="Comma [0] 3 2 13 2 2 11 12" xfId="58210" xr:uid="{ABCAF01E-004F-44FD-BDF2-709B8EF0847B}"/>
    <cellStyle name="Comma [0] 3 2 13 2 2 11 13" xfId="7784" xr:uid="{ED286242-A0F5-41DC-A4BA-EE90757F8A30}"/>
    <cellStyle name="Comma [0] 3 2 13 2 2 11 2" xfId="11345" xr:uid="{5E38ABD3-12DF-48BC-8A37-2EC838DAC5A4}"/>
    <cellStyle name="Comma [0] 3 2 13 2 2 11 2 2" xfId="24011" xr:uid="{14628676-A570-41C8-9EA9-6D02437856C1}"/>
    <cellStyle name="Comma [0] 3 2 13 2 2 11 2 3" xfId="29385" xr:uid="{19A1CF3F-667A-4F4F-816A-C3B746BCA8BC}"/>
    <cellStyle name="Comma [0] 3 2 13 2 2 11 2 4" xfId="34803" xr:uid="{992F25F1-0EE1-4CCC-AB60-BF9BB96F14D1}"/>
    <cellStyle name="Comma [0] 3 2 13 2 2 11 2 5" xfId="40188" xr:uid="{E06A65C7-429C-4ACE-B00A-0AFC082CB56E}"/>
    <cellStyle name="Comma [0] 3 2 13 2 2 11 2 6" xfId="45557" xr:uid="{01A66E80-A0EB-4C83-AFAC-BC5428D84460}"/>
    <cellStyle name="Comma [0] 3 2 13 2 2 11 2 7" xfId="50929" xr:uid="{516BC88C-95E8-4A77-BF69-295FAAECC107}"/>
    <cellStyle name="Comma [0] 3 2 13 2 2 11 2 8" xfId="56309" xr:uid="{2DDF7928-E0C1-4263-9880-BA0893FE0552}"/>
    <cellStyle name="Comma [0] 3 2 13 2 2 11 2 9" xfId="18645" xr:uid="{23259063-B210-4BDD-A0DE-D5AB8674EA2B}"/>
    <cellStyle name="Comma [0] 3 2 13 2 2 11 3" xfId="15085" xr:uid="{69B0B8FF-EFF8-4955-BCDD-F23CA34C6626}"/>
    <cellStyle name="Comma [0] 3 2 13 2 2 11 4" xfId="20452" xr:uid="{1209DF97-4F2E-436B-B136-58A4C1696648}"/>
    <cellStyle name="Comma [0] 3 2 13 2 2 11 5" xfId="25826" xr:uid="{7746DAA9-8315-4A82-9256-306A78E05E82}"/>
    <cellStyle name="Comma [0] 3 2 13 2 2 11 6" xfId="31244" xr:uid="{F0EDAD9C-216B-441B-9C93-52BFAF26124B}"/>
    <cellStyle name="Comma [0] 3 2 13 2 2 11 7" xfId="36629" xr:uid="{EAA75322-D31D-4343-9029-06924B6DF05E}"/>
    <cellStyle name="Comma [0] 3 2 13 2 2 11 8" xfId="41998" xr:uid="{B00F9013-C0E0-456A-84EE-E08BDB81AE23}"/>
    <cellStyle name="Comma [0] 3 2 13 2 2 11 9" xfId="47370" xr:uid="{F3E205FB-BB62-43A6-9B42-1F0E99C52F6B}"/>
    <cellStyle name="Comma [0] 3 2 13 2 2 12" xfId="9655" xr:uid="{B930D5C6-AABE-4E73-8040-E4B53B35F531}"/>
    <cellStyle name="Comma [0] 3 2 13 2 2 12 2" xfId="22322" xr:uid="{B3FCE03E-D3C3-40C4-B7D8-65387C177521}"/>
    <cellStyle name="Comma [0] 3 2 13 2 2 12 3" xfId="27696" xr:uid="{419EBB6E-EA30-427F-AB9E-7316A23A4ADD}"/>
    <cellStyle name="Comma [0] 3 2 13 2 2 12 4" xfId="33114" xr:uid="{C85579E8-04A8-4F88-923E-4572A3FB292A}"/>
    <cellStyle name="Comma [0] 3 2 13 2 2 12 5" xfId="38499" xr:uid="{D54A993A-FCA7-47C2-A1AE-B7119C33648A}"/>
    <cellStyle name="Comma [0] 3 2 13 2 2 12 6" xfId="43868" xr:uid="{A8844871-4B0E-4B08-A469-5DA1A41C4A2C}"/>
    <cellStyle name="Comma [0] 3 2 13 2 2 12 7" xfId="49240" xr:uid="{054940A4-A9BF-44AF-8E0A-152DD67271E5}"/>
    <cellStyle name="Comma [0] 3 2 13 2 2 12 8" xfId="54620" xr:uid="{C5420D97-9B47-4B30-83EB-63B292ED6F7F}"/>
    <cellStyle name="Comma [0] 3 2 13 2 2 12 9" xfId="16955" xr:uid="{95A66105-D9A9-41CE-B3C3-19BDD92112DA}"/>
    <cellStyle name="Comma [0] 3 2 13 2 2 2" xfId="281" xr:uid="{8193F669-5FD7-4FD5-B603-DDF3BC93C51A}"/>
    <cellStyle name="Comma [0] 3 2 13 2 2 2 2" xfId="3778" xr:uid="{801AF8C0-8D99-4A9E-A311-2FE9A968C29C}"/>
    <cellStyle name="Comma [0] 3 2 13 2 2 2 2 10" xfId="52752" xr:uid="{B150B3C7-83C7-49B4-963E-1EDC25E86775}"/>
    <cellStyle name="Comma [0] 3 2 13 2 2 2 2 11" xfId="7786" xr:uid="{5C3E97F1-C626-4CF0-8275-C1ACA095E128}"/>
    <cellStyle name="Comma [0] 3 2 13 2 2 2 2 2" xfId="5534" xr:uid="{C78FB032-153C-49A2-A887-86212D60314E}"/>
    <cellStyle name="Comma [0] 3 2 13 2 2 2 2 2 10" xfId="58212" xr:uid="{4F8CEC47-C9FC-4BD0-A622-199DA3065F9E}"/>
    <cellStyle name="Comma [0] 3 2 13 2 2 2 2 2 11" xfId="11347" xr:uid="{18D5A76F-F4CE-4996-9CDD-D3DF4C51B262}"/>
    <cellStyle name="Comma [0] 3 2 13 2 2 2 2 2 2" xfId="24013" xr:uid="{97C4E9C2-6316-45AE-8C42-3131902C1875}"/>
    <cellStyle name="Comma [0] 3 2 13 2 2 2 2 2 3" xfId="29387" xr:uid="{0ACF4FD1-5896-4AB4-8B00-78CDC2669A99}"/>
    <cellStyle name="Comma [0] 3 2 13 2 2 2 2 2 4" xfId="34805" xr:uid="{46974C40-D5DE-4A03-96DA-7869187721A3}"/>
    <cellStyle name="Comma [0] 3 2 13 2 2 2 2 2 5" xfId="40190" xr:uid="{7B42452D-61E6-45E7-91C6-0D64210FFCEB}"/>
    <cellStyle name="Comma [0] 3 2 13 2 2 2 2 2 6" xfId="45559" xr:uid="{CB6DD605-D41C-4BAE-A75E-20DB7EFF831B}"/>
    <cellStyle name="Comma [0] 3 2 13 2 2 2 2 2 7" xfId="50931" xr:uid="{ADD1A686-B896-471C-8373-CA43A8B1FBCD}"/>
    <cellStyle name="Comma [0] 3 2 13 2 2 2 2 2 8" xfId="56311" xr:uid="{EF6151F0-90DC-47D1-884F-60EDED3AC246}"/>
    <cellStyle name="Comma [0] 3 2 13 2 2 2 2 2 9" xfId="18647" xr:uid="{66AA64E1-79C3-4EBA-919E-2B9B119BEC86}"/>
    <cellStyle name="Comma [0] 3 2 13 2 2 2 2 3" xfId="15087" xr:uid="{92CDFF28-D485-4156-82AB-66BBAFC55A62}"/>
    <cellStyle name="Comma [0] 3 2 13 2 2 2 2 4" xfId="20454" xr:uid="{B0C321D8-7C37-4349-93D7-F6FDD8601CE7}"/>
    <cellStyle name="Comma [0] 3 2 13 2 2 2 2 5" xfId="25828" xr:uid="{1F15E433-E987-4CA7-9527-05C73E925B0F}"/>
    <cellStyle name="Comma [0] 3 2 13 2 2 2 2 6" xfId="31246" xr:uid="{EA7A4B95-7C2A-488E-90E6-6FAA16171363}"/>
    <cellStyle name="Comma [0] 3 2 13 2 2 2 2 7" xfId="36631" xr:uid="{7B63EE0D-B9B7-4DF3-8E3A-7585A2073CB0}"/>
    <cellStyle name="Comma [0] 3 2 13 2 2 2 2 8" xfId="42000" xr:uid="{50F2A402-637E-4E39-8541-FDAF484D8B6D}"/>
    <cellStyle name="Comma [0] 3 2 13 2 2 2 2 9" xfId="47372" xr:uid="{7380604F-C13A-4838-BCEA-4C27B3FD3FBF}"/>
    <cellStyle name="Comma [0] 3 2 13 2 2 2 3" xfId="5533" xr:uid="{A5811CDE-7561-42EB-A0F8-234E9BDC92F5}"/>
    <cellStyle name="Comma [0] 3 2 13 2 2 2 3 10" xfId="13396" xr:uid="{88EB9E5C-BEDF-4A88-94B5-7DC4A89C993F}"/>
    <cellStyle name="Comma [0] 3 2 13 2 2 2 3 11" xfId="58211" xr:uid="{2B4C5C4D-1128-4C55-B002-62D6EB166B5C}"/>
    <cellStyle name="Comma [0] 3 2 13 2 2 2 3 12" xfId="9657" xr:uid="{7DE36DC3-3695-449F-A63A-6FECC915A7AF}"/>
    <cellStyle name="Comma [0] 3 2 13 2 2 2 3 2" xfId="16957" xr:uid="{5672CF8C-DE4D-470B-8C80-777354EB85CD}"/>
    <cellStyle name="Comma [0] 3 2 13 2 2 2 3 3" xfId="22324" xr:uid="{FEFB283B-3A07-40DB-A8F1-CE578768E110}"/>
    <cellStyle name="Comma [0] 3 2 13 2 2 2 3 4" xfId="27698" xr:uid="{30E1AB1F-71CF-46ED-8EFB-53C9D6CEC8E1}"/>
    <cellStyle name="Comma [0] 3 2 13 2 2 2 3 5" xfId="33116" xr:uid="{F9016767-DE0B-4BC8-97D4-CF738A5267FF}"/>
    <cellStyle name="Comma [0] 3 2 13 2 2 2 3 6" xfId="38501" xr:uid="{DCCBEB9E-7EF1-4510-B08E-8B8C22F3981B}"/>
    <cellStyle name="Comma [0] 3 2 13 2 2 2 3 7" xfId="43870" xr:uid="{52C7CBC0-7011-4554-B2E2-EBF737788E4D}"/>
    <cellStyle name="Comma [0] 3 2 13 2 2 2 3 8" xfId="49242" xr:uid="{D6C1D3A3-3E44-46ED-A36D-A2FFAA922019}"/>
    <cellStyle name="Comma [0] 3 2 13 2 2 2 3 9" xfId="54622" xr:uid="{8FB0BEA9-D576-4AB0-AE0D-43C0664575B2}"/>
    <cellStyle name="Comma [0] 3 2 13 2 2 3" xfId="282" xr:uid="{E5F98EED-816B-4C02-8952-2AA073DA7DED}"/>
    <cellStyle name="Comma [0] 3 2 13 2 2 3 2" xfId="5535" xr:uid="{D0FECE5F-C254-44AB-B66C-B635A2DFA587}"/>
    <cellStyle name="Comma [0] 3 2 13 2 2 3 2 10" xfId="52753" xr:uid="{68ECBBCC-EF24-4FD6-B25E-199031494028}"/>
    <cellStyle name="Comma [0] 3 2 13 2 2 3 2 11" xfId="13397" xr:uid="{33F9C84C-B870-4A5E-8DDC-C7CCE5973843}"/>
    <cellStyle name="Comma [0] 3 2 13 2 2 3 2 12" xfId="58213" xr:uid="{7F136397-060C-4A7C-8D8A-61042AA0A165}"/>
    <cellStyle name="Comma [0] 3 2 13 2 2 3 2 13" xfId="7787" xr:uid="{6C43A305-0F21-4F23-AB77-3599A8056A94}"/>
    <cellStyle name="Comma [0] 3 2 13 2 2 3 2 2" xfId="11348" xr:uid="{295883F3-D66B-47BB-8ECB-A42D4B78BBF1}"/>
    <cellStyle name="Comma [0] 3 2 13 2 2 3 2 2 2" xfId="24014" xr:uid="{DCAF1EFE-2AD2-4334-AB47-5BDC5685E530}"/>
    <cellStyle name="Comma [0] 3 2 13 2 2 3 2 2 3" xfId="29388" xr:uid="{DC554662-F240-4000-BE34-F27F430F8EF5}"/>
    <cellStyle name="Comma [0] 3 2 13 2 2 3 2 2 4" xfId="34806" xr:uid="{81F18845-5C71-4ACC-9051-0DF4E90BC2AC}"/>
    <cellStyle name="Comma [0] 3 2 13 2 2 3 2 2 5" xfId="40191" xr:uid="{51263427-64F4-4ACF-BFF7-4D43AD041917}"/>
    <cellStyle name="Comma [0] 3 2 13 2 2 3 2 2 6" xfId="45560" xr:uid="{246B4747-4277-4160-8226-D4345F3E0948}"/>
    <cellStyle name="Comma [0] 3 2 13 2 2 3 2 2 7" xfId="50932" xr:uid="{8600B281-89A0-48C3-A95C-1ED4B91C63A7}"/>
    <cellStyle name="Comma [0] 3 2 13 2 2 3 2 2 8" xfId="56312" xr:uid="{71C415F4-011C-424C-91F3-E8A3528BDD92}"/>
    <cellStyle name="Comma [0] 3 2 13 2 2 3 2 2 9" xfId="18648" xr:uid="{35DFE173-C8A1-4977-8827-F4FD5CF4125D}"/>
    <cellStyle name="Comma [0] 3 2 13 2 2 3 2 3" xfId="15088" xr:uid="{86D845AA-D4F2-4266-88A9-C2146A95E873}"/>
    <cellStyle name="Comma [0] 3 2 13 2 2 3 2 4" xfId="20455" xr:uid="{FEC48D55-DAD6-4086-8257-D314CEBC29D4}"/>
    <cellStyle name="Comma [0] 3 2 13 2 2 3 2 5" xfId="25829" xr:uid="{0467E13C-1B5B-49C2-82E4-A9D49C3BAD6C}"/>
    <cellStyle name="Comma [0] 3 2 13 2 2 3 2 6" xfId="31247" xr:uid="{782D9B29-5B01-4536-A189-A4F279B6B38E}"/>
    <cellStyle name="Comma [0] 3 2 13 2 2 3 2 7" xfId="36632" xr:uid="{4E2B3DF3-9CAF-4E59-B705-C17F2EEAB51B}"/>
    <cellStyle name="Comma [0] 3 2 13 2 2 3 2 8" xfId="42001" xr:uid="{F87E8E42-44E6-4555-B1C1-D4F801C85C7A}"/>
    <cellStyle name="Comma [0] 3 2 13 2 2 3 2 9" xfId="47373" xr:uid="{B0764526-AFC5-4963-9950-952062B05788}"/>
    <cellStyle name="Comma [0] 3 2 13 2 2 3 3" xfId="9658" xr:uid="{60F47B03-B53D-41D5-9BF1-437749E93C28}"/>
    <cellStyle name="Comma [0] 3 2 13 2 2 3 3 2" xfId="22325" xr:uid="{4FC1BD20-885F-4E04-9AC8-B730AC8B4353}"/>
    <cellStyle name="Comma [0] 3 2 13 2 2 3 3 3" xfId="27699" xr:uid="{883BF095-A3E2-4576-ACC5-F158F8C13257}"/>
    <cellStyle name="Comma [0] 3 2 13 2 2 3 3 4" xfId="33117" xr:uid="{E850216F-7B39-41BD-BED1-01821B162655}"/>
    <cellStyle name="Comma [0] 3 2 13 2 2 3 3 5" xfId="38502" xr:uid="{5E7ADF11-9BEE-472E-8ED3-226E54186481}"/>
    <cellStyle name="Comma [0] 3 2 13 2 2 3 3 6" xfId="43871" xr:uid="{6471067F-E0F2-4794-AE9C-76ECCAB8C584}"/>
    <cellStyle name="Comma [0] 3 2 13 2 2 3 3 7" xfId="49243" xr:uid="{1C9F0443-EF77-41F3-B981-EC2ACF2A3EAF}"/>
    <cellStyle name="Comma [0] 3 2 13 2 2 3 3 8" xfId="54623" xr:uid="{23087796-9028-4886-B235-E73309CA7183}"/>
    <cellStyle name="Comma [0] 3 2 13 2 2 3 3 9" xfId="16958" xr:uid="{99251870-7800-42D0-B391-78F935DD17CF}"/>
    <cellStyle name="Comma [0] 3 2 13 2 2 4" xfId="283" xr:uid="{45891B7C-8F96-4C63-8B12-6239615A8F11}"/>
    <cellStyle name="Comma [0] 3 2 13 2 2 4 2" xfId="7788" xr:uid="{BD5DD124-804E-434B-9A10-ED49554C90AA}"/>
    <cellStyle name="Comma [0] 3 2 13 2 2 4 2 10" xfId="52754" xr:uid="{20184675-BE67-4645-942C-65A27A1F8F11}"/>
    <cellStyle name="Comma [0] 3 2 13 2 2 4 2 11" xfId="13398" xr:uid="{DE2540B6-6C18-4177-AC6E-8E0848691B36}"/>
    <cellStyle name="Comma [0] 3 2 13 2 2 4 2 12" xfId="59319" xr:uid="{C8F7B093-4EDA-4C37-8CAE-DAA3024FD893}"/>
    <cellStyle name="Comma [0] 3 2 13 2 2 4 2 2" xfId="11349" xr:uid="{ADB5F899-E202-4B9F-B051-6E353EBF4D23}"/>
    <cellStyle name="Comma [0] 3 2 13 2 2 4 2 2 2" xfId="24015" xr:uid="{9EE52267-86ED-4B4A-A7A1-72D5D3F3AED2}"/>
    <cellStyle name="Comma [0] 3 2 13 2 2 4 2 2 3" xfId="29389" xr:uid="{8675BEF0-0E07-4BB4-9694-3118418DF700}"/>
    <cellStyle name="Comma [0] 3 2 13 2 2 4 2 2 4" xfId="34807" xr:uid="{DB9B5E36-8C52-4A76-A6B3-283C2A8E6F2D}"/>
    <cellStyle name="Comma [0] 3 2 13 2 2 4 2 2 5" xfId="40192" xr:uid="{F759B28F-000D-4833-8FF4-5A55C4B9BCF2}"/>
    <cellStyle name="Comma [0] 3 2 13 2 2 4 2 2 6" xfId="45561" xr:uid="{F491A5A7-6703-404F-85A5-277F807BD227}"/>
    <cellStyle name="Comma [0] 3 2 13 2 2 4 2 2 7" xfId="50933" xr:uid="{55F342F3-C6B9-47DC-B25C-094C64BA7489}"/>
    <cellStyle name="Comma [0] 3 2 13 2 2 4 2 2 8" xfId="56313" xr:uid="{166FC925-A6F6-4848-8AB6-D65F8FA48C85}"/>
    <cellStyle name="Comma [0] 3 2 13 2 2 4 2 2 9" xfId="18649" xr:uid="{80D0D4CF-99A6-493B-B320-6CE6142091C9}"/>
    <cellStyle name="Comma [0] 3 2 13 2 2 4 2 3" xfId="15089" xr:uid="{C796648F-D79B-457C-8B68-45B1F18F6F90}"/>
    <cellStyle name="Comma [0] 3 2 13 2 2 4 2 4" xfId="20456" xr:uid="{E61F559E-F79F-47E2-B750-84E59A3A44ED}"/>
    <cellStyle name="Comma [0] 3 2 13 2 2 4 2 5" xfId="25830" xr:uid="{62D84B83-7F2A-47A0-9E0D-EA57D2BB082F}"/>
    <cellStyle name="Comma [0] 3 2 13 2 2 4 2 6" xfId="31248" xr:uid="{C58101BE-2D45-4CE1-B407-F261B6397C8F}"/>
    <cellStyle name="Comma [0] 3 2 13 2 2 4 2 7" xfId="36633" xr:uid="{7704A960-D6E8-4251-A32F-3C2BC50C0FB6}"/>
    <cellStyle name="Comma [0] 3 2 13 2 2 4 2 8" xfId="42002" xr:uid="{BF476A5B-269C-4AD2-8FD1-1F9F42EB48F0}"/>
    <cellStyle name="Comma [0] 3 2 13 2 2 4 2 9" xfId="47374" xr:uid="{CA5C4DCC-568C-4726-94DF-0EA533F7E2FD}"/>
    <cellStyle name="Comma [0] 3 2 13 2 2 4 3" xfId="9659" xr:uid="{4E0B67A5-4B3F-4C01-9137-684F078D1874}"/>
    <cellStyle name="Comma [0] 3 2 13 2 2 4 3 2" xfId="22326" xr:uid="{7E115756-06BE-440D-9CB8-52A6433F39A1}"/>
    <cellStyle name="Comma [0] 3 2 13 2 2 4 3 3" xfId="27700" xr:uid="{E22807CF-2B28-4ED8-8DA9-1B3045DB35B1}"/>
    <cellStyle name="Comma [0] 3 2 13 2 2 4 3 4" xfId="33118" xr:uid="{47F482FF-F935-4A66-947E-51A1A353711C}"/>
    <cellStyle name="Comma [0] 3 2 13 2 2 4 3 5" xfId="38503" xr:uid="{2BE4455D-19A3-49CD-9C2A-985F6F79C73B}"/>
    <cellStyle name="Comma [0] 3 2 13 2 2 4 3 6" xfId="43872" xr:uid="{0397A5B8-1CC3-4621-B670-4D5D88C0EEAD}"/>
    <cellStyle name="Comma [0] 3 2 13 2 2 4 3 7" xfId="49244" xr:uid="{C8FFAA6F-1492-4A6F-9BE7-F2EB8AAD9C56}"/>
    <cellStyle name="Comma [0] 3 2 13 2 2 4 3 8" xfId="54624" xr:uid="{F0B57AC3-A580-402B-A6C3-BF4738AA1A0A}"/>
    <cellStyle name="Comma [0] 3 2 13 2 2 4 3 9" xfId="16959" xr:uid="{236A685D-D894-4E30-A912-529031A07CAE}"/>
    <cellStyle name="Comma [0] 3 2 13 2 2 4 4" xfId="6668" xr:uid="{D2138BDF-0D45-43E9-B7B1-FB121178418B}"/>
    <cellStyle name="Comma [0] 3 2 13 2 2 5" xfId="284" xr:uid="{A6260C78-E56E-4A54-9753-3AB10F6E5C32}"/>
    <cellStyle name="Comma [0] 3 2 13 2 2 5 2" xfId="7789" xr:uid="{F070EE05-8D2C-4675-A169-03A3D9F7BE19}"/>
    <cellStyle name="Comma [0] 3 2 13 2 2 5 2 10" xfId="52755" xr:uid="{F6B7D65C-D0B8-4700-A87D-9317D2EB2041}"/>
    <cellStyle name="Comma [0] 3 2 13 2 2 5 2 11" xfId="13399" xr:uid="{810353BF-311E-493C-9AE4-E8070B556070}"/>
    <cellStyle name="Comma [0] 3 2 13 2 2 5 2 12" xfId="59320" xr:uid="{A350BCE5-1DE3-4939-A242-66E51F208EEF}"/>
    <cellStyle name="Comma [0] 3 2 13 2 2 5 2 2" xfId="11350" xr:uid="{7EB95F08-BDDF-4C37-B9B2-A1B0120F6B64}"/>
    <cellStyle name="Comma [0] 3 2 13 2 2 5 2 2 2" xfId="24016" xr:uid="{904C1905-3E0F-426C-8399-66D55A702306}"/>
    <cellStyle name="Comma [0] 3 2 13 2 2 5 2 2 3" xfId="29390" xr:uid="{CB885135-8055-4D8A-BE35-A0B89F32579A}"/>
    <cellStyle name="Comma [0] 3 2 13 2 2 5 2 2 4" xfId="34808" xr:uid="{298EB82E-FD5D-4BF8-B865-99E38A388BCF}"/>
    <cellStyle name="Comma [0] 3 2 13 2 2 5 2 2 5" xfId="40193" xr:uid="{F887F0DB-9748-402D-94BA-66CAE4C941C6}"/>
    <cellStyle name="Comma [0] 3 2 13 2 2 5 2 2 6" xfId="45562" xr:uid="{F4CA0CAD-8142-4224-8C72-FFF4FA00173D}"/>
    <cellStyle name="Comma [0] 3 2 13 2 2 5 2 2 7" xfId="50934" xr:uid="{FCCA8801-0269-4A75-86BF-79069D6BBAE2}"/>
    <cellStyle name="Comma [0] 3 2 13 2 2 5 2 2 8" xfId="56314" xr:uid="{49438F2A-1EAB-476C-AEBE-22F1DD4B6FE7}"/>
    <cellStyle name="Comma [0] 3 2 13 2 2 5 2 2 9" xfId="18650" xr:uid="{038D36D5-4FFA-450A-B8F2-A063EB528798}"/>
    <cellStyle name="Comma [0] 3 2 13 2 2 5 2 3" xfId="15090" xr:uid="{FAA5F21A-1F00-4B06-B4A0-6D052E5386F7}"/>
    <cellStyle name="Comma [0] 3 2 13 2 2 5 2 4" xfId="20457" xr:uid="{017C9A17-3584-4A01-B8C6-56979465B846}"/>
    <cellStyle name="Comma [0] 3 2 13 2 2 5 2 5" xfId="25831" xr:uid="{D4FA81BA-C43C-4249-AC63-E58EB8D49622}"/>
    <cellStyle name="Comma [0] 3 2 13 2 2 5 2 6" xfId="31249" xr:uid="{0D93BFA4-B746-47AD-8AB1-F9D1E75CC704}"/>
    <cellStyle name="Comma [0] 3 2 13 2 2 5 2 7" xfId="36634" xr:uid="{88398195-157E-4FB6-AB20-5FA34C78F744}"/>
    <cellStyle name="Comma [0] 3 2 13 2 2 5 2 8" xfId="42003" xr:uid="{77942BBE-18C5-4127-B209-5A617B1E7A1A}"/>
    <cellStyle name="Comma [0] 3 2 13 2 2 5 2 9" xfId="47375" xr:uid="{7613B4C8-1B0C-425C-9DCB-1F20AD8CA3C4}"/>
    <cellStyle name="Comma [0] 3 2 13 2 2 5 3" xfId="9660" xr:uid="{5634E9F0-D2B7-4965-BD39-64B3F6676907}"/>
    <cellStyle name="Comma [0] 3 2 13 2 2 5 3 2" xfId="22327" xr:uid="{25B4A8BC-31BB-4283-B6E1-1D7323A0C47A}"/>
    <cellStyle name="Comma [0] 3 2 13 2 2 5 3 3" xfId="27701" xr:uid="{BEABBB35-7AA1-47EB-938B-851B5552D03C}"/>
    <cellStyle name="Comma [0] 3 2 13 2 2 5 3 4" xfId="33119" xr:uid="{982F4F40-8A25-40C6-932F-14AF62E20494}"/>
    <cellStyle name="Comma [0] 3 2 13 2 2 5 3 5" xfId="38504" xr:uid="{32C79E65-6BCC-41A5-86E6-40B5D9365D81}"/>
    <cellStyle name="Comma [0] 3 2 13 2 2 5 3 6" xfId="43873" xr:uid="{0F34E1D5-11A3-4AD2-8EA7-66FC3ED0D307}"/>
    <cellStyle name="Comma [0] 3 2 13 2 2 5 3 7" xfId="49245" xr:uid="{AEA420D9-A7F7-4593-877E-023C75D7B545}"/>
    <cellStyle name="Comma [0] 3 2 13 2 2 5 3 8" xfId="54625" xr:uid="{65FC644B-59DB-455C-BE87-4123DE2DAFFC}"/>
    <cellStyle name="Comma [0] 3 2 13 2 2 5 3 9" xfId="16960" xr:uid="{AC4B4C55-4C77-4663-9E0F-90D3FB10BD8C}"/>
    <cellStyle name="Comma [0] 3 2 13 2 2 5 4" xfId="6669" xr:uid="{1D47EBB8-A015-4128-9212-FF187CE40944}"/>
    <cellStyle name="Comma [0] 3 2 13 2 2 6" xfId="285" xr:uid="{343813A4-2DF3-4091-95FC-833EA8931952}"/>
    <cellStyle name="Comma [0] 3 2 13 2 2 6 2" xfId="7790" xr:uid="{005AD89E-0D40-4CD4-ABFC-980FBA0258ED}"/>
    <cellStyle name="Comma [0] 3 2 13 2 2 6 2 10" xfId="52756" xr:uid="{E7D08A8C-B6B8-4AE9-90B0-05816D97AE38}"/>
    <cellStyle name="Comma [0] 3 2 13 2 2 6 2 11" xfId="13400" xr:uid="{4BA45037-ECAE-433D-9C76-701DB8FE82F5}"/>
    <cellStyle name="Comma [0] 3 2 13 2 2 6 2 12" xfId="59321" xr:uid="{4AB1595A-7FAB-4EF9-AD28-9C47F7E04F64}"/>
    <cellStyle name="Comma [0] 3 2 13 2 2 6 2 2" xfId="11351" xr:uid="{B07B7F6B-BA4C-43B2-949B-6574B85BAD21}"/>
    <cellStyle name="Comma [0] 3 2 13 2 2 6 2 2 2" xfId="24017" xr:uid="{B79EE170-F6C9-4B03-B64D-CBBD09411A1C}"/>
    <cellStyle name="Comma [0] 3 2 13 2 2 6 2 2 3" xfId="29391" xr:uid="{8B3F4F5C-8B10-463D-9D22-635C12AB2764}"/>
    <cellStyle name="Comma [0] 3 2 13 2 2 6 2 2 4" xfId="34809" xr:uid="{C688D517-6C9E-4862-9129-D1160EECE44A}"/>
    <cellStyle name="Comma [0] 3 2 13 2 2 6 2 2 5" xfId="40194" xr:uid="{5908FCDE-2DCF-4E78-91DD-11760706BBB7}"/>
    <cellStyle name="Comma [0] 3 2 13 2 2 6 2 2 6" xfId="45563" xr:uid="{3F034D94-B15E-4623-8346-5B181E05DB6C}"/>
    <cellStyle name="Comma [0] 3 2 13 2 2 6 2 2 7" xfId="50935" xr:uid="{811D61F7-0F8D-45FC-8656-916860F9A994}"/>
    <cellStyle name="Comma [0] 3 2 13 2 2 6 2 2 8" xfId="56315" xr:uid="{1FD6F10D-3228-4251-BFC9-5AB8246C17D2}"/>
    <cellStyle name="Comma [0] 3 2 13 2 2 6 2 2 9" xfId="18651" xr:uid="{DA2B7835-5E21-445D-AB1D-D8462978A891}"/>
    <cellStyle name="Comma [0] 3 2 13 2 2 6 2 3" xfId="15091" xr:uid="{6343C331-1693-41BB-A64E-7F505812B4B0}"/>
    <cellStyle name="Comma [0] 3 2 13 2 2 6 2 4" xfId="20458" xr:uid="{B1447CBE-858C-48FD-B7C4-8F8DD3369BE7}"/>
    <cellStyle name="Comma [0] 3 2 13 2 2 6 2 5" xfId="25832" xr:uid="{2392A7F1-5828-4345-B891-7F4C24EB0DE5}"/>
    <cellStyle name="Comma [0] 3 2 13 2 2 6 2 6" xfId="31250" xr:uid="{A6A979E1-9FD1-43FC-9BCA-C1508A1FF651}"/>
    <cellStyle name="Comma [0] 3 2 13 2 2 6 2 7" xfId="36635" xr:uid="{617D7CB6-F00D-4E9E-AB6B-54B63973317A}"/>
    <cellStyle name="Comma [0] 3 2 13 2 2 6 2 8" xfId="42004" xr:uid="{19EE53BB-87B3-47CE-8038-E501FBD3D953}"/>
    <cellStyle name="Comma [0] 3 2 13 2 2 6 2 9" xfId="47376" xr:uid="{40D11E6F-89A9-4461-9696-884696F662B3}"/>
    <cellStyle name="Comma [0] 3 2 13 2 2 6 3" xfId="9661" xr:uid="{73E5A27B-9B01-4392-94E9-095D30695A62}"/>
    <cellStyle name="Comma [0] 3 2 13 2 2 6 3 2" xfId="22328" xr:uid="{0197C34A-E693-4756-AE41-730ED851D06F}"/>
    <cellStyle name="Comma [0] 3 2 13 2 2 6 3 3" xfId="27702" xr:uid="{9A63403D-6AEF-4197-9428-C26F08B8E8ED}"/>
    <cellStyle name="Comma [0] 3 2 13 2 2 6 3 4" xfId="33120" xr:uid="{9FE85306-E8A5-4F0D-A560-1ED6BBA93C92}"/>
    <cellStyle name="Comma [0] 3 2 13 2 2 6 3 5" xfId="38505" xr:uid="{399923F2-389E-4195-B849-E9EE5F6D5E60}"/>
    <cellStyle name="Comma [0] 3 2 13 2 2 6 3 6" xfId="43874" xr:uid="{A02BA36E-0075-4F03-AEEA-FE58474AB089}"/>
    <cellStyle name="Comma [0] 3 2 13 2 2 6 3 7" xfId="49246" xr:uid="{2029D89D-000A-4590-AE39-70BDCF42EE7D}"/>
    <cellStyle name="Comma [0] 3 2 13 2 2 6 3 8" xfId="54626" xr:uid="{D55E535D-03A5-4C8D-94C6-A7D6E90572E6}"/>
    <cellStyle name="Comma [0] 3 2 13 2 2 6 3 9" xfId="16961" xr:uid="{B4D73320-D895-4A69-89E7-3E0B47C24FCC}"/>
    <cellStyle name="Comma [0] 3 2 13 2 2 6 4" xfId="6670" xr:uid="{A321171C-D61C-4828-B8B2-A7EEFD5FA9BC}"/>
    <cellStyle name="Comma [0] 3 2 13 2 2 7" xfId="286" xr:uid="{7C68A244-7690-4B77-A665-FF6F3F4BDA6E}"/>
    <cellStyle name="Comma [0] 3 2 13 2 2 7 2" xfId="7791" xr:uid="{E8944B08-9010-4CE7-B624-0186749D4DD5}"/>
    <cellStyle name="Comma [0] 3 2 13 2 2 7 2 10" xfId="52757" xr:uid="{8AB24E12-F457-426C-87A1-1512304216DE}"/>
    <cellStyle name="Comma [0] 3 2 13 2 2 7 2 11" xfId="13401" xr:uid="{77AE39AC-1057-4704-B480-2CCBDCE309D6}"/>
    <cellStyle name="Comma [0] 3 2 13 2 2 7 2 12" xfId="59322" xr:uid="{CA451510-2CEE-41D0-A537-1C08B78FA825}"/>
    <cellStyle name="Comma [0] 3 2 13 2 2 7 2 2" xfId="11352" xr:uid="{ED2BDE54-8003-442E-9C9E-A376900BDE4E}"/>
    <cellStyle name="Comma [0] 3 2 13 2 2 7 2 2 2" xfId="24018" xr:uid="{A8CCACAC-5D40-404C-8554-A8E0A18B4CF7}"/>
    <cellStyle name="Comma [0] 3 2 13 2 2 7 2 2 3" xfId="29392" xr:uid="{366754B5-CAF0-486A-8D92-D47CD555BC94}"/>
    <cellStyle name="Comma [0] 3 2 13 2 2 7 2 2 4" xfId="34810" xr:uid="{2BCBB89B-9724-44D8-B5C6-B02734AB4BD1}"/>
    <cellStyle name="Comma [0] 3 2 13 2 2 7 2 2 5" xfId="40195" xr:uid="{C3D89855-AE29-49C9-9E67-49775D9E998E}"/>
    <cellStyle name="Comma [0] 3 2 13 2 2 7 2 2 6" xfId="45564" xr:uid="{36B2ADBB-FF8B-4E60-99AD-BDBC98D37B86}"/>
    <cellStyle name="Comma [0] 3 2 13 2 2 7 2 2 7" xfId="50936" xr:uid="{49E378BF-394C-4703-8916-9E0B8CC49F89}"/>
    <cellStyle name="Comma [0] 3 2 13 2 2 7 2 2 8" xfId="56316" xr:uid="{2DD41206-CC34-4929-99EA-8E767B756E74}"/>
    <cellStyle name="Comma [0] 3 2 13 2 2 7 2 2 9" xfId="18652" xr:uid="{9CE15154-5339-4208-BD93-21F94DAA531F}"/>
    <cellStyle name="Comma [0] 3 2 13 2 2 7 2 3" xfId="15092" xr:uid="{9FD567AD-57F1-4785-A00F-45926722BB32}"/>
    <cellStyle name="Comma [0] 3 2 13 2 2 7 2 4" xfId="20459" xr:uid="{8D09E5D4-8BC6-47F2-B7A1-3F17436C9330}"/>
    <cellStyle name="Comma [0] 3 2 13 2 2 7 2 5" xfId="25833" xr:uid="{9299763C-3AEC-4718-BBC3-1883598DBC58}"/>
    <cellStyle name="Comma [0] 3 2 13 2 2 7 2 6" xfId="31251" xr:uid="{CEA3D74F-72A1-44E6-BB03-3181B26ECA80}"/>
    <cellStyle name="Comma [0] 3 2 13 2 2 7 2 7" xfId="36636" xr:uid="{A9B7E142-5A08-4755-9A88-DD35F6F5E2E1}"/>
    <cellStyle name="Comma [0] 3 2 13 2 2 7 2 8" xfId="42005" xr:uid="{71F9DD77-0EEC-47C4-8E79-70AFB130F213}"/>
    <cellStyle name="Comma [0] 3 2 13 2 2 7 2 9" xfId="47377" xr:uid="{3C1750E7-5E26-4F9D-A436-79831AB7DE7B}"/>
    <cellStyle name="Comma [0] 3 2 13 2 2 7 3" xfId="9662" xr:uid="{4F742E19-A618-4E16-87DD-25FFB99B2412}"/>
    <cellStyle name="Comma [0] 3 2 13 2 2 7 3 2" xfId="22329" xr:uid="{D2D243D8-2E0E-410B-AE86-E050F00E7E17}"/>
    <cellStyle name="Comma [0] 3 2 13 2 2 7 3 3" xfId="27703" xr:uid="{CE04D7EB-56C3-41D0-9B3A-5735D319859B}"/>
    <cellStyle name="Comma [0] 3 2 13 2 2 7 3 4" xfId="33121" xr:uid="{2FC3A18D-3289-4DD4-9C44-CD438A98DD58}"/>
    <cellStyle name="Comma [0] 3 2 13 2 2 7 3 5" xfId="38506" xr:uid="{F77B5865-0FCB-42AE-A5AF-1B83E1A03E86}"/>
    <cellStyle name="Comma [0] 3 2 13 2 2 7 3 6" xfId="43875" xr:uid="{1FA469CC-111B-4C86-B06B-150E4FFB9168}"/>
    <cellStyle name="Comma [0] 3 2 13 2 2 7 3 7" xfId="49247" xr:uid="{514FDC3C-0434-4FEA-A2D1-DCCB10A8D89A}"/>
    <cellStyle name="Comma [0] 3 2 13 2 2 7 3 8" xfId="54627" xr:uid="{DB312A6E-43DD-4A08-AFE7-B3FFB191F8A9}"/>
    <cellStyle name="Comma [0] 3 2 13 2 2 7 3 9" xfId="16962" xr:uid="{5703BFBE-80A4-456F-BED5-6D3BB14A245E}"/>
    <cellStyle name="Comma [0] 3 2 13 2 2 7 4" xfId="6671" xr:uid="{949215A2-73C7-42D5-8952-B31203B63F9D}"/>
    <cellStyle name="Comma [0] 3 2 13 2 2 8" xfId="287" xr:uid="{7088FC7F-4344-4290-BE56-B53159F526BC}"/>
    <cellStyle name="Comma [0] 3 2 13 2 2 8 2" xfId="7792" xr:uid="{4AF88593-C320-4097-9D20-ED69BDDB288E}"/>
    <cellStyle name="Comma [0] 3 2 13 2 2 8 2 10" xfId="52758" xr:uid="{02EC7D4B-0F58-4A32-A4A5-253C72BB09D1}"/>
    <cellStyle name="Comma [0] 3 2 13 2 2 8 2 11" xfId="13402" xr:uid="{F7AF09BA-43AB-4A47-A62F-0033B193037F}"/>
    <cellStyle name="Comma [0] 3 2 13 2 2 8 2 12" xfId="59323" xr:uid="{84025AE1-6D3C-403D-962E-2873FAC6F3AE}"/>
    <cellStyle name="Comma [0] 3 2 13 2 2 8 2 2" xfId="11353" xr:uid="{92B19333-B96A-4041-8384-2BDEF969B140}"/>
    <cellStyle name="Comma [0] 3 2 13 2 2 8 2 2 2" xfId="24019" xr:uid="{44C5F965-9EA6-4E57-98A9-C3AAAEBA7EE0}"/>
    <cellStyle name="Comma [0] 3 2 13 2 2 8 2 2 3" xfId="29393" xr:uid="{C50F0433-0C1C-4921-A74D-86C772B36061}"/>
    <cellStyle name="Comma [0] 3 2 13 2 2 8 2 2 4" xfId="34811" xr:uid="{81435F0A-6EFA-4951-B298-46D05DA27883}"/>
    <cellStyle name="Comma [0] 3 2 13 2 2 8 2 2 5" xfId="40196" xr:uid="{AAE5D98E-7916-4C5F-9DDE-15C25E0F4A85}"/>
    <cellStyle name="Comma [0] 3 2 13 2 2 8 2 2 6" xfId="45565" xr:uid="{7D805354-EF18-427A-BF61-2B86AE92D588}"/>
    <cellStyle name="Comma [0] 3 2 13 2 2 8 2 2 7" xfId="50937" xr:uid="{8F8709E0-CB03-4650-9541-AAA8EE026970}"/>
    <cellStyle name="Comma [0] 3 2 13 2 2 8 2 2 8" xfId="56317" xr:uid="{6799D082-6875-45C5-B8A7-AD5F8A3A3686}"/>
    <cellStyle name="Comma [0] 3 2 13 2 2 8 2 2 9" xfId="18653" xr:uid="{2CE8F6E3-1EB1-4741-B3D0-4E1E018F7331}"/>
    <cellStyle name="Comma [0] 3 2 13 2 2 8 2 3" xfId="15093" xr:uid="{EE5B7E1B-CC8A-449F-A025-FCB3763D0482}"/>
    <cellStyle name="Comma [0] 3 2 13 2 2 8 2 4" xfId="20460" xr:uid="{50857D11-B838-4B9D-AF48-52ABAD9FE5F3}"/>
    <cellStyle name="Comma [0] 3 2 13 2 2 8 2 5" xfId="25834" xr:uid="{2C2C10DA-0D8C-4B8A-A4EE-700EBFB92543}"/>
    <cellStyle name="Comma [0] 3 2 13 2 2 8 2 6" xfId="31252" xr:uid="{2D8848C4-D3F9-496C-A07F-0B4F166E00AD}"/>
    <cellStyle name="Comma [0] 3 2 13 2 2 8 2 7" xfId="36637" xr:uid="{97CC6ED8-1E1C-4AAF-9280-93973D6FF80D}"/>
    <cellStyle name="Comma [0] 3 2 13 2 2 8 2 8" xfId="42006" xr:uid="{A9A8598D-2020-49B0-9224-B6AE6E15BAB7}"/>
    <cellStyle name="Comma [0] 3 2 13 2 2 8 2 9" xfId="47378" xr:uid="{5E54EA59-A13B-4DC8-8C4B-4346DA44A06D}"/>
    <cellStyle name="Comma [0] 3 2 13 2 2 8 3" xfId="9663" xr:uid="{8FCAEFCF-30E1-4672-96A9-90D28529170E}"/>
    <cellStyle name="Comma [0] 3 2 13 2 2 8 3 2" xfId="22330" xr:uid="{E92A21FC-EFBA-42FF-A49E-2461A54EBBFE}"/>
    <cellStyle name="Comma [0] 3 2 13 2 2 8 3 3" xfId="27704" xr:uid="{4A786E8B-867E-43B3-8DBE-8B00F17B3BF5}"/>
    <cellStyle name="Comma [0] 3 2 13 2 2 8 3 4" xfId="33122" xr:uid="{C2995589-259A-4AB5-A341-28D42BD3E35E}"/>
    <cellStyle name="Comma [0] 3 2 13 2 2 8 3 5" xfId="38507" xr:uid="{587B3760-A65D-4D4F-8849-8DAA30113B30}"/>
    <cellStyle name="Comma [0] 3 2 13 2 2 8 3 6" xfId="43876" xr:uid="{97B2C030-3957-4AE6-A8AB-A043CFF91ABA}"/>
    <cellStyle name="Comma [0] 3 2 13 2 2 8 3 7" xfId="49248" xr:uid="{C499D589-DEA1-4A7F-A022-ACB8FF15E15A}"/>
    <cellStyle name="Comma [0] 3 2 13 2 2 8 3 8" xfId="54628" xr:uid="{493CCB58-5973-41C5-9923-7F29446FF6A1}"/>
    <cellStyle name="Comma [0] 3 2 13 2 2 8 3 9" xfId="16963" xr:uid="{81C591BA-70FF-4867-8F01-69B96B06A715}"/>
    <cellStyle name="Comma [0] 3 2 13 2 2 8 4" xfId="6672" xr:uid="{CD584D6F-A0D6-4A8D-9FCB-CA3BC6CA225C}"/>
    <cellStyle name="Comma [0] 3 2 13 2 2 9" xfId="288" xr:uid="{5ED52C21-E8ED-42D7-AF34-1B0C0530B5CF}"/>
    <cellStyle name="Comma [0] 3 2 13 2 2 9 2" xfId="7793" xr:uid="{5B2EEB4E-4C5F-4889-B4DA-D4E024289B2A}"/>
    <cellStyle name="Comma [0] 3 2 13 2 2 9 2 10" xfId="52759" xr:uid="{65B5F1AD-F39C-4BCD-8C39-9CF1A99EE870}"/>
    <cellStyle name="Comma [0] 3 2 13 2 2 9 2 11" xfId="13403" xr:uid="{19248C75-28AF-49B0-BDF8-FD970EC50188}"/>
    <cellStyle name="Comma [0] 3 2 13 2 2 9 2 12" xfId="59324" xr:uid="{BB8B58D6-9686-4689-B0C6-2ED62E73B6D6}"/>
    <cellStyle name="Comma [0] 3 2 13 2 2 9 2 2" xfId="11354" xr:uid="{DF394BA7-FB87-408F-BBA7-AAC4F8EACF35}"/>
    <cellStyle name="Comma [0] 3 2 13 2 2 9 2 2 2" xfId="24020" xr:uid="{37B0BF8A-DE43-4921-B795-B3EFA6361ED8}"/>
    <cellStyle name="Comma [0] 3 2 13 2 2 9 2 2 3" xfId="29394" xr:uid="{E37E07FB-960C-4C23-B118-3EE28CC62964}"/>
    <cellStyle name="Comma [0] 3 2 13 2 2 9 2 2 4" xfId="34812" xr:uid="{A8B3743F-F8D8-4521-856B-8B1A62AF13FD}"/>
    <cellStyle name="Comma [0] 3 2 13 2 2 9 2 2 5" xfId="40197" xr:uid="{8B642E1B-1E6B-4E7D-A6D2-E2E7103CD93B}"/>
    <cellStyle name="Comma [0] 3 2 13 2 2 9 2 2 6" xfId="45566" xr:uid="{69EF46C7-10A1-48B8-9152-552CEB0B97D7}"/>
    <cellStyle name="Comma [0] 3 2 13 2 2 9 2 2 7" xfId="50938" xr:uid="{87147872-F085-4864-81C7-49A184001E51}"/>
    <cellStyle name="Comma [0] 3 2 13 2 2 9 2 2 8" xfId="56318" xr:uid="{8446D890-AD09-485A-A7E0-116D4FF22AE6}"/>
    <cellStyle name="Comma [0] 3 2 13 2 2 9 2 2 9" xfId="18654" xr:uid="{2198EA18-5311-4A00-B622-5504DA2A175B}"/>
    <cellStyle name="Comma [0] 3 2 13 2 2 9 2 3" xfId="15094" xr:uid="{9E26CC1B-D7C4-4D97-BFA4-EC4F7B802EDB}"/>
    <cellStyle name="Comma [0] 3 2 13 2 2 9 2 4" xfId="20461" xr:uid="{7C36AAB8-103E-409C-AEA0-573F35B96B73}"/>
    <cellStyle name="Comma [0] 3 2 13 2 2 9 2 5" xfId="25835" xr:uid="{3EA22FEF-130B-4906-BF8C-99544231A273}"/>
    <cellStyle name="Comma [0] 3 2 13 2 2 9 2 6" xfId="31253" xr:uid="{86130CCF-61FB-4B6C-A585-13FE4202F2D4}"/>
    <cellStyle name="Comma [0] 3 2 13 2 2 9 2 7" xfId="36638" xr:uid="{0DEDDA79-2E70-43BD-A5E2-EE5D3DC3DDB8}"/>
    <cellStyle name="Comma [0] 3 2 13 2 2 9 2 8" xfId="42007" xr:uid="{D9FADC43-E7CA-43D4-AE1D-F4D0AF1D558B}"/>
    <cellStyle name="Comma [0] 3 2 13 2 2 9 2 9" xfId="47379" xr:uid="{DDC75E27-251D-4DED-B5A9-66FC85127FC0}"/>
    <cellStyle name="Comma [0] 3 2 13 2 2 9 3" xfId="9664" xr:uid="{4F406EA4-2013-4BE9-BEEE-0EFDC1185323}"/>
    <cellStyle name="Comma [0] 3 2 13 2 2 9 3 2" xfId="22331" xr:uid="{6287CE43-7573-43B5-9741-30C05FC7E08B}"/>
    <cellStyle name="Comma [0] 3 2 13 2 2 9 3 3" xfId="27705" xr:uid="{7A50A31C-7187-4AF5-B1A9-D9EF8390A0FA}"/>
    <cellStyle name="Comma [0] 3 2 13 2 2 9 3 4" xfId="33123" xr:uid="{802849FC-5FB5-4A66-BBFF-570575F7733A}"/>
    <cellStyle name="Comma [0] 3 2 13 2 2 9 3 5" xfId="38508" xr:uid="{497702A0-DB89-4CD4-9F58-D378B7CBF90E}"/>
    <cellStyle name="Comma [0] 3 2 13 2 2 9 3 6" xfId="43877" xr:uid="{2D1A0A3D-9650-455D-A6D7-3959B15BA866}"/>
    <cellStyle name="Comma [0] 3 2 13 2 2 9 3 7" xfId="49249" xr:uid="{FE128306-4341-4E05-A5F6-646BD98AC912}"/>
    <cellStyle name="Comma [0] 3 2 13 2 2 9 3 8" xfId="54629" xr:uid="{FE47801A-674D-408B-9A79-9683250FE1D0}"/>
    <cellStyle name="Comma [0] 3 2 13 2 2 9 3 9" xfId="16964" xr:uid="{84A67EF8-47BF-4BBC-998C-B77A99C72FF7}"/>
    <cellStyle name="Comma [0] 3 2 13 2 2 9 4" xfId="6673" xr:uid="{5D02F33B-5ECD-48A7-8C02-B7806F633054}"/>
    <cellStyle name="Comma [0] 3 2 13 2 3" xfId="289" xr:uid="{F1BE19C5-92C8-402E-87E2-2465DF91A1A7}"/>
    <cellStyle name="Comma [0] 3 2 13 2 3 2" xfId="3779" xr:uid="{053A9857-356C-4770-A87A-375231C6EA50}"/>
    <cellStyle name="Comma [0] 3 2 13 2 3 2 10" xfId="52760" xr:uid="{36BDE82A-3F24-4BCB-8624-FDE4EEE9E3AC}"/>
    <cellStyle name="Comma [0] 3 2 13 2 3 2 11" xfId="7794" xr:uid="{A914FD96-EC53-435A-B422-E5BE41C880C6}"/>
    <cellStyle name="Comma [0] 3 2 13 2 3 2 2" xfId="3780" xr:uid="{48E459C1-AE41-494B-83AF-4B6F6B4877B2}"/>
    <cellStyle name="Comma [0] 3 2 13 2 3 2 2 10" xfId="11355" xr:uid="{B3D1A085-A61D-4B1E-BBBB-FF0744AFB273}"/>
    <cellStyle name="Comma [0] 3 2 13 2 3 2 2 2" xfId="5538" xr:uid="{D59E592B-76C1-46BA-8C30-42ABAA0DDA3C}"/>
    <cellStyle name="Comma [0] 3 2 13 2 3 2 2 2 2" xfId="58216" xr:uid="{E662FF9D-1BA1-4937-9FC4-7EE1E043BF48}"/>
    <cellStyle name="Comma [0] 3 2 13 2 3 2 2 2 3" xfId="18655" xr:uid="{4B862C7C-4795-48C3-8A41-29566EC34606}"/>
    <cellStyle name="Comma [0] 3 2 13 2 3 2 2 3" xfId="24021" xr:uid="{DD78DEFC-16EF-4736-AB89-532A5210F674}"/>
    <cellStyle name="Comma [0] 3 2 13 2 3 2 2 4" xfId="29395" xr:uid="{F422B68E-1741-4CE7-A23C-359012D31F22}"/>
    <cellStyle name="Comma [0] 3 2 13 2 3 2 2 5" xfId="34813" xr:uid="{CB1307D0-38DC-4972-AC9C-1B0F530AD4CB}"/>
    <cellStyle name="Comma [0] 3 2 13 2 3 2 2 6" xfId="40198" xr:uid="{61F1FADC-9161-48CD-B4B6-947A6F1F6E6E}"/>
    <cellStyle name="Comma [0] 3 2 13 2 3 2 2 7" xfId="45567" xr:uid="{46F06393-3580-46D6-903B-0564163EAD0C}"/>
    <cellStyle name="Comma [0] 3 2 13 2 3 2 2 8" xfId="50939" xr:uid="{A68A22B2-8D15-41A0-99CE-B92C66EF3AD2}"/>
    <cellStyle name="Comma [0] 3 2 13 2 3 2 2 9" xfId="56319" xr:uid="{658FEFCA-D2E3-4F7C-94DD-D32D3D7AC9AA}"/>
    <cellStyle name="Comma [0] 3 2 13 2 3 2 3" xfId="5537" xr:uid="{758E3060-E57F-428C-A9C1-63AF05B99389}"/>
    <cellStyle name="Comma [0] 3 2 13 2 3 2 3 2" xfId="58215" xr:uid="{90BB3A8F-0275-4249-96B3-D3FFBB93858F}"/>
    <cellStyle name="Comma [0] 3 2 13 2 3 2 3 3" xfId="15095" xr:uid="{C8B0AAED-CA5C-46F6-82D4-3471D47F2C6D}"/>
    <cellStyle name="Comma [0] 3 2 13 2 3 2 4" xfId="20462" xr:uid="{8767F38B-5456-4E45-97C6-A3137F43EEF5}"/>
    <cellStyle name="Comma [0] 3 2 13 2 3 2 5" xfId="25836" xr:uid="{2D96EFF8-FEC8-4997-BC0B-C164EB259594}"/>
    <cellStyle name="Comma [0] 3 2 13 2 3 2 6" xfId="31254" xr:uid="{A4D80B6A-EFC3-4EED-8AFD-7197472C2FFA}"/>
    <cellStyle name="Comma [0] 3 2 13 2 3 2 7" xfId="36639" xr:uid="{0FDA1A1A-989C-4CF1-A8B4-ACE6871CB7A6}"/>
    <cellStyle name="Comma [0] 3 2 13 2 3 2 8" xfId="42008" xr:uid="{BBDFDB32-9ED7-458D-B1C2-D2CC4A2567A8}"/>
    <cellStyle name="Comma [0] 3 2 13 2 3 2 9" xfId="47380" xr:uid="{67B6354E-69BD-46EC-AD3D-FE6A2501B607}"/>
    <cellStyle name="Comma [0] 3 2 13 2 3 3" xfId="3781" xr:uid="{975C0D14-0DE9-4DE5-86EB-C4479DFCC064}"/>
    <cellStyle name="Comma [0] 3 2 13 2 3 3 10" xfId="9665" xr:uid="{D265C2CB-66BD-4BCE-972E-C1788970BFFC}"/>
    <cellStyle name="Comma [0] 3 2 13 2 3 3 2" xfId="5539" xr:uid="{FE5E6392-1E8A-4C43-A275-F301E4ECC4A1}"/>
    <cellStyle name="Comma [0] 3 2 13 2 3 3 2 2" xfId="58217" xr:uid="{1CA2FE3D-075F-42D0-A5E5-AE8D3A4A6F6C}"/>
    <cellStyle name="Comma [0] 3 2 13 2 3 3 2 3" xfId="16965" xr:uid="{380A0695-B0F8-4651-9027-1CFEABB16EBA}"/>
    <cellStyle name="Comma [0] 3 2 13 2 3 3 3" xfId="22332" xr:uid="{539B0F0C-843A-428C-825D-F9AFD7075F52}"/>
    <cellStyle name="Comma [0] 3 2 13 2 3 3 4" xfId="27706" xr:uid="{9F3EB68E-6201-4F2B-8CEA-FAA4F54249EC}"/>
    <cellStyle name="Comma [0] 3 2 13 2 3 3 5" xfId="33124" xr:uid="{701822F9-1FAA-46C1-8312-2FC14444586E}"/>
    <cellStyle name="Comma [0] 3 2 13 2 3 3 6" xfId="38509" xr:uid="{34F40C6F-7259-42BE-ABF3-073EF76EF0E3}"/>
    <cellStyle name="Comma [0] 3 2 13 2 3 3 7" xfId="43878" xr:uid="{34910458-9BEC-4230-9FD4-BDC14850CEA4}"/>
    <cellStyle name="Comma [0] 3 2 13 2 3 3 8" xfId="49250" xr:uid="{B24A8E3F-DD0D-442F-B136-7E82EE4C9D88}"/>
    <cellStyle name="Comma [0] 3 2 13 2 3 3 9" xfId="54630" xr:uid="{42199955-911D-470F-975D-3B9ED4D1B131}"/>
    <cellStyle name="Comma [0] 3 2 13 2 3 4" xfId="5536" xr:uid="{83ACE5E0-DFD6-4615-AED2-28F311988D3C}"/>
    <cellStyle name="Comma [0] 3 2 13 2 3 4 2" xfId="58214" xr:uid="{9968649C-67DE-4747-AE08-643125C55312}"/>
    <cellStyle name="Comma [0] 3 2 13 2 3 4 3" xfId="13404" xr:uid="{E0E7C77B-BE9C-4175-85B2-70D9B7F6FF51}"/>
    <cellStyle name="Comma [0] 3 2 13 2 4" xfId="290" xr:uid="{9A974314-5C43-4422-B778-8E1116358A43}"/>
    <cellStyle name="Comma [0] 3 2 13 2 4 2" xfId="3782" xr:uid="{B3AD3958-5BEB-4797-81C8-3E80B696F0B4}"/>
    <cellStyle name="Comma [0] 3 2 13 2 4 2 10" xfId="52761" xr:uid="{13F515AC-551D-48F1-827F-8FDD1D8A344B}"/>
    <cellStyle name="Comma [0] 3 2 13 2 4 2 11" xfId="7795" xr:uid="{0AF1DC66-7DEB-4F23-9E1E-38ACC07567FD}"/>
    <cellStyle name="Comma [0] 3 2 13 2 4 2 2" xfId="3783" xr:uid="{B59E3758-AA4B-4400-AEDC-C811B64548AB}"/>
    <cellStyle name="Comma [0] 3 2 13 2 4 2 2 10" xfId="11356" xr:uid="{73CBCEF1-A972-477B-B2C5-EACDD67A4411}"/>
    <cellStyle name="Comma [0] 3 2 13 2 4 2 2 2" xfId="5542" xr:uid="{754344EA-5E70-4217-93B2-F448E7FE5190}"/>
    <cellStyle name="Comma [0] 3 2 13 2 4 2 2 2 2" xfId="58220" xr:uid="{1C6180CB-A2A0-4385-A820-432CF490B780}"/>
    <cellStyle name="Comma [0] 3 2 13 2 4 2 2 2 3" xfId="18656" xr:uid="{E7F5502E-8D6E-4FC2-A5BF-2C2854A833E7}"/>
    <cellStyle name="Comma [0] 3 2 13 2 4 2 2 3" xfId="24022" xr:uid="{AA0C21D9-7A9B-4821-AD0E-520C1D66CFF9}"/>
    <cellStyle name="Comma [0] 3 2 13 2 4 2 2 4" xfId="29396" xr:uid="{80849BF7-C969-4B4F-BDE9-895BBDCA10BD}"/>
    <cellStyle name="Comma [0] 3 2 13 2 4 2 2 5" xfId="34814" xr:uid="{6BE6EAF5-5B56-4617-904C-447BAAE103B7}"/>
    <cellStyle name="Comma [0] 3 2 13 2 4 2 2 6" xfId="40199" xr:uid="{D7B8F3F6-ABDC-4AE0-AA81-B6F74A27777E}"/>
    <cellStyle name="Comma [0] 3 2 13 2 4 2 2 7" xfId="45568" xr:uid="{3BB48BFC-CDC5-4A4B-BED3-E1A3F346C0EB}"/>
    <cellStyle name="Comma [0] 3 2 13 2 4 2 2 8" xfId="50940" xr:uid="{881BE67C-04E8-4602-B84A-4A6641B24247}"/>
    <cellStyle name="Comma [0] 3 2 13 2 4 2 2 9" xfId="56320" xr:uid="{1E1FEDB4-A850-483E-A8C2-5761026B5B6D}"/>
    <cellStyle name="Comma [0] 3 2 13 2 4 2 3" xfId="5541" xr:uid="{4030D0DD-F85B-42A5-AC65-712F9CEE7CD8}"/>
    <cellStyle name="Comma [0] 3 2 13 2 4 2 3 2" xfId="58219" xr:uid="{6897CA6B-A70E-4B1F-9C4E-353586490689}"/>
    <cellStyle name="Comma [0] 3 2 13 2 4 2 3 3" xfId="15096" xr:uid="{643231BA-7D5C-495B-99CA-9AF315764EAC}"/>
    <cellStyle name="Comma [0] 3 2 13 2 4 2 4" xfId="20463" xr:uid="{F51F6191-3759-46C4-A2AE-A6773CDC04E2}"/>
    <cellStyle name="Comma [0] 3 2 13 2 4 2 5" xfId="25837" xr:uid="{FB40DD86-BC06-4044-AD66-0420B7ADBEEA}"/>
    <cellStyle name="Comma [0] 3 2 13 2 4 2 6" xfId="31255" xr:uid="{6A138214-BD2C-4641-86D4-63E9CDF5B2CA}"/>
    <cellStyle name="Comma [0] 3 2 13 2 4 2 7" xfId="36640" xr:uid="{F8A9A6EE-D906-4F89-AA00-5E903279ECBC}"/>
    <cellStyle name="Comma [0] 3 2 13 2 4 2 8" xfId="42009" xr:uid="{B75A55D6-DD45-4C7A-91D5-60EFCF11F395}"/>
    <cellStyle name="Comma [0] 3 2 13 2 4 2 9" xfId="47381" xr:uid="{3E61F1F5-9B1C-4BF0-B60A-40D255670741}"/>
    <cellStyle name="Comma [0] 3 2 13 2 4 3" xfId="3784" xr:uid="{6ABB7690-AD8F-415A-9BDD-DFAAF60EFE6B}"/>
    <cellStyle name="Comma [0] 3 2 13 2 4 3 10" xfId="9666" xr:uid="{B54E37DC-C24D-4CDC-BB9A-240487D697B1}"/>
    <cellStyle name="Comma [0] 3 2 13 2 4 3 2" xfId="5543" xr:uid="{CF14E7FA-4FAF-4986-91ED-96289D68DCAE}"/>
    <cellStyle name="Comma [0] 3 2 13 2 4 3 2 2" xfId="58221" xr:uid="{E24D87E2-CA04-49C6-A617-1144C9106C50}"/>
    <cellStyle name="Comma [0] 3 2 13 2 4 3 2 3" xfId="16966" xr:uid="{16ECDD61-8BB1-44DA-835D-6034885DD443}"/>
    <cellStyle name="Comma [0] 3 2 13 2 4 3 3" xfId="22333" xr:uid="{7CB1A5E8-EEF5-425E-9D0E-937F470620F0}"/>
    <cellStyle name="Comma [0] 3 2 13 2 4 3 4" xfId="27707" xr:uid="{1384667A-E9C3-46B5-A4E2-2C3D85B9475E}"/>
    <cellStyle name="Comma [0] 3 2 13 2 4 3 5" xfId="33125" xr:uid="{325DB1F9-8C9E-4EC6-91A6-14FAC05825A9}"/>
    <cellStyle name="Comma [0] 3 2 13 2 4 3 6" xfId="38510" xr:uid="{AE6D7969-A36F-4B96-9331-30BB50F0F235}"/>
    <cellStyle name="Comma [0] 3 2 13 2 4 3 7" xfId="43879" xr:uid="{0CA5FC39-CB37-4B08-88F0-376D9831C194}"/>
    <cellStyle name="Comma [0] 3 2 13 2 4 3 8" xfId="49251" xr:uid="{A578B1C1-4FE6-4089-8B12-DE6876A54C86}"/>
    <cellStyle name="Comma [0] 3 2 13 2 4 3 9" xfId="54631" xr:uid="{8DEEC2C8-F707-4A74-A04E-D5EA88BE59BC}"/>
    <cellStyle name="Comma [0] 3 2 13 2 4 4" xfId="5540" xr:uid="{5950DBE6-27B2-4D90-A92B-309AA2775E37}"/>
    <cellStyle name="Comma [0] 3 2 13 2 4 4 2" xfId="58218" xr:uid="{6987F956-AA65-428E-98EA-91300C691CEE}"/>
    <cellStyle name="Comma [0] 3 2 13 2 4 4 3" xfId="13405" xr:uid="{0F9E1453-751B-473E-B261-C88066D8E6EF}"/>
    <cellStyle name="Comma [0] 3 2 13 2 5" xfId="291" xr:uid="{96E9AF20-69F4-4DB6-9670-C8D36AE71150}"/>
    <cellStyle name="Comma [0] 3 2 13 2 5 2" xfId="7796" xr:uid="{9E68751D-62DE-4AA9-9EF0-B8903A31F753}"/>
    <cellStyle name="Comma [0] 3 2 13 2 5 2 10" xfId="52762" xr:uid="{66258F14-3CBB-4600-B9CD-668DFA6078FE}"/>
    <cellStyle name="Comma [0] 3 2 13 2 5 2 11" xfId="13406" xr:uid="{BCC9CEC3-CE2C-40FE-B70E-857CF66CCDA7}"/>
    <cellStyle name="Comma [0] 3 2 13 2 5 2 12" xfId="59325" xr:uid="{9BA9FCA2-5D0D-441F-B684-5D1A097D0E25}"/>
    <cellStyle name="Comma [0] 3 2 13 2 5 2 2" xfId="11357" xr:uid="{67D4BBA3-901C-45D4-90B6-1CE9516FEC7D}"/>
    <cellStyle name="Comma [0] 3 2 13 2 5 2 2 2" xfId="24023" xr:uid="{11B6201E-3641-461B-8E8E-67C9E57B6BCD}"/>
    <cellStyle name="Comma [0] 3 2 13 2 5 2 2 3" xfId="29397" xr:uid="{48094099-1DBF-475F-927D-4E7CA9A4E74C}"/>
    <cellStyle name="Comma [0] 3 2 13 2 5 2 2 4" xfId="34815" xr:uid="{718A604B-0F1F-4ABC-8BE1-A58693664E8C}"/>
    <cellStyle name="Comma [0] 3 2 13 2 5 2 2 5" xfId="40200" xr:uid="{DCF6A44E-61C5-46FC-BCDF-3457FCEEAF1C}"/>
    <cellStyle name="Comma [0] 3 2 13 2 5 2 2 6" xfId="45569" xr:uid="{61AA9E61-6BA8-462B-9FF9-118977D416ED}"/>
    <cellStyle name="Comma [0] 3 2 13 2 5 2 2 7" xfId="50941" xr:uid="{C432347E-F288-48A9-8AB2-67CFF47455D2}"/>
    <cellStyle name="Comma [0] 3 2 13 2 5 2 2 8" xfId="56321" xr:uid="{56041011-4BC1-40E2-8276-006B40FB6B07}"/>
    <cellStyle name="Comma [0] 3 2 13 2 5 2 2 9" xfId="18657" xr:uid="{EF9F56F8-4DE0-453A-B2DE-D50710ED7221}"/>
    <cellStyle name="Comma [0] 3 2 13 2 5 2 3" xfId="15097" xr:uid="{261B09EC-D4DC-4ADA-8704-6DE360A64C00}"/>
    <cellStyle name="Comma [0] 3 2 13 2 5 2 4" xfId="20464" xr:uid="{D96B383F-28EE-4EC9-A031-D0407F863482}"/>
    <cellStyle name="Comma [0] 3 2 13 2 5 2 5" xfId="25838" xr:uid="{31A7AE87-036C-4ED3-8E75-5E04D6A0E9C9}"/>
    <cellStyle name="Comma [0] 3 2 13 2 5 2 6" xfId="31256" xr:uid="{5872531D-B0B0-4EF4-8C0B-55ED6DEBC4BB}"/>
    <cellStyle name="Comma [0] 3 2 13 2 5 2 7" xfId="36641" xr:uid="{2FD21E6C-D384-44E0-9CF8-FBDB93D0BFD1}"/>
    <cellStyle name="Comma [0] 3 2 13 2 5 2 8" xfId="42010" xr:uid="{C328131F-EC03-46B4-B17F-88C3DF733B78}"/>
    <cellStyle name="Comma [0] 3 2 13 2 5 2 9" xfId="47382" xr:uid="{66CB55C1-4781-4424-92B2-FF5A3DDF989E}"/>
    <cellStyle name="Comma [0] 3 2 13 2 5 3" xfId="9667" xr:uid="{CF973FFC-D771-4BE2-AE00-6A556A2D88FF}"/>
    <cellStyle name="Comma [0] 3 2 13 2 5 3 2" xfId="22334" xr:uid="{487CCD86-1C28-4FAB-BCE4-076032D26910}"/>
    <cellStyle name="Comma [0] 3 2 13 2 5 3 3" xfId="27708" xr:uid="{635E77DE-8567-4C46-B40D-A9394196D0AB}"/>
    <cellStyle name="Comma [0] 3 2 13 2 5 3 4" xfId="33126" xr:uid="{0096D4E8-1F9B-4E38-8F47-CB4F2ABD9E51}"/>
    <cellStyle name="Comma [0] 3 2 13 2 5 3 5" xfId="38511" xr:uid="{79935DA0-5487-4292-97CD-B2625205069C}"/>
    <cellStyle name="Comma [0] 3 2 13 2 5 3 6" xfId="43880" xr:uid="{B6AFFFF9-E8A4-4C65-98A1-436F355B64A2}"/>
    <cellStyle name="Comma [0] 3 2 13 2 5 3 7" xfId="49252" xr:uid="{5074C917-48A3-48B7-BE4C-CF79A1817CB8}"/>
    <cellStyle name="Comma [0] 3 2 13 2 5 3 8" xfId="54632" xr:uid="{DAAD3A66-101D-427D-AC87-FF307242D1D6}"/>
    <cellStyle name="Comma [0] 3 2 13 2 5 3 9" xfId="16967" xr:uid="{0F18D506-5D7C-43D5-A5BE-C30479251E60}"/>
    <cellStyle name="Comma [0] 3 2 13 2 5 4" xfId="6674" xr:uid="{3518AD23-E452-4E45-A217-B57B43C4875F}"/>
    <cellStyle name="Comma [0] 3 2 13 2 6" xfId="292" xr:uid="{9257C239-8F32-42C7-8D01-0148E856CA3B}"/>
    <cellStyle name="Comma [0] 3 2 13 2 6 2" xfId="7797" xr:uid="{9C15A5D3-CC1B-4CFF-9DE4-33B9A16C09AD}"/>
    <cellStyle name="Comma [0] 3 2 13 2 6 2 10" xfId="52763" xr:uid="{CA9A86A4-AB7B-48BA-BDEC-6A7AD7F97272}"/>
    <cellStyle name="Comma [0] 3 2 13 2 6 2 11" xfId="13407" xr:uid="{94B20D26-33EE-4E45-8BC8-9CC5D87E09CD}"/>
    <cellStyle name="Comma [0] 3 2 13 2 6 2 12" xfId="59326" xr:uid="{07D2B7C3-DBA3-4828-B10D-6B7032559E0F}"/>
    <cellStyle name="Comma [0] 3 2 13 2 6 2 2" xfId="11358" xr:uid="{48A9BF0A-18A8-4A81-9B60-5C2A72A750E5}"/>
    <cellStyle name="Comma [0] 3 2 13 2 6 2 2 2" xfId="24024" xr:uid="{4E181F26-608A-4A10-ABAF-9ECE12892EE5}"/>
    <cellStyle name="Comma [0] 3 2 13 2 6 2 2 3" xfId="29398" xr:uid="{2675D597-7AE4-4D50-AC11-4EF687A26AA2}"/>
    <cellStyle name="Comma [0] 3 2 13 2 6 2 2 4" xfId="34816" xr:uid="{D287D005-5FE4-438A-BECA-FEFBD51BD1E5}"/>
    <cellStyle name="Comma [0] 3 2 13 2 6 2 2 5" xfId="40201" xr:uid="{3C910ABB-FD39-461E-8208-3B66D28D1050}"/>
    <cellStyle name="Comma [0] 3 2 13 2 6 2 2 6" xfId="45570" xr:uid="{BCBA4687-7105-4FCE-A737-993C239D7FD4}"/>
    <cellStyle name="Comma [0] 3 2 13 2 6 2 2 7" xfId="50942" xr:uid="{44C19516-6D05-41AD-B95A-6DBE771E4A24}"/>
    <cellStyle name="Comma [0] 3 2 13 2 6 2 2 8" xfId="56322" xr:uid="{8E80B94D-0434-472B-A3C7-F45CB0B1A48E}"/>
    <cellStyle name="Comma [0] 3 2 13 2 6 2 2 9" xfId="18658" xr:uid="{83CF1418-311B-4D4C-8281-C1C56B40E067}"/>
    <cellStyle name="Comma [0] 3 2 13 2 6 2 3" xfId="15098" xr:uid="{A2AA85A9-400A-486A-926F-835CE8F1A4BE}"/>
    <cellStyle name="Comma [0] 3 2 13 2 6 2 4" xfId="20465" xr:uid="{0655136D-3853-4C42-AC63-71B73666EC12}"/>
    <cellStyle name="Comma [0] 3 2 13 2 6 2 5" xfId="25839" xr:uid="{418693D6-208D-420C-A1A2-8C98662D4C69}"/>
    <cellStyle name="Comma [0] 3 2 13 2 6 2 6" xfId="31257" xr:uid="{645945B6-B801-4A2F-96FB-71BD10531C86}"/>
    <cellStyle name="Comma [0] 3 2 13 2 6 2 7" xfId="36642" xr:uid="{F67827DE-AE98-48A8-93AD-17C6133B92AC}"/>
    <cellStyle name="Comma [0] 3 2 13 2 6 2 8" xfId="42011" xr:uid="{74E734A5-2005-4EFB-8CD4-7017608D719F}"/>
    <cellStyle name="Comma [0] 3 2 13 2 6 2 9" xfId="47383" xr:uid="{70E43480-9B46-4017-9EEE-915D32D4DB36}"/>
    <cellStyle name="Comma [0] 3 2 13 2 6 3" xfId="9668" xr:uid="{B7EFC265-47F6-4B25-B0BA-70D6682C8990}"/>
    <cellStyle name="Comma [0] 3 2 13 2 6 3 2" xfId="22335" xr:uid="{C0099C9B-2FD6-4B7E-B458-1AF07FCFE68E}"/>
    <cellStyle name="Comma [0] 3 2 13 2 6 3 3" xfId="27709" xr:uid="{573AD70F-8AF5-45D4-BE31-FDB86546393A}"/>
    <cellStyle name="Comma [0] 3 2 13 2 6 3 4" xfId="33127" xr:uid="{A1048142-2F35-49FD-857C-73F376D8FEC3}"/>
    <cellStyle name="Comma [0] 3 2 13 2 6 3 5" xfId="38512" xr:uid="{2C2807AF-218F-4CA3-8755-2D16B0A849D7}"/>
    <cellStyle name="Comma [0] 3 2 13 2 6 3 6" xfId="43881" xr:uid="{A67F4A71-101F-43C0-828E-15A60C8DDC51}"/>
    <cellStyle name="Comma [0] 3 2 13 2 6 3 7" xfId="49253" xr:uid="{F5F334D0-8D7B-4353-AA7D-4763272B52A2}"/>
    <cellStyle name="Comma [0] 3 2 13 2 6 3 8" xfId="54633" xr:uid="{BD3076E2-BAA5-44F1-A05A-1DAA13026768}"/>
    <cellStyle name="Comma [0] 3 2 13 2 6 3 9" xfId="16968" xr:uid="{A23B79C9-F60B-46E2-93FD-7DD0DC2287A1}"/>
    <cellStyle name="Comma [0] 3 2 13 2 6 4" xfId="6675" xr:uid="{7864DAD2-474A-40B0-B967-6A40778EBF99}"/>
    <cellStyle name="Comma [0] 3 2 13 2 7" xfId="293" xr:uid="{D82B1A99-DEBE-4429-956C-E57CE433B924}"/>
    <cellStyle name="Comma [0] 3 2 13 2 7 2" xfId="7798" xr:uid="{6C2E085D-9826-4EFA-8491-1546F5828F99}"/>
    <cellStyle name="Comma [0] 3 2 13 2 7 2 10" xfId="52764" xr:uid="{A1E47D93-FBFC-4D67-A080-713E620AFE80}"/>
    <cellStyle name="Comma [0] 3 2 13 2 7 2 11" xfId="13408" xr:uid="{6C125837-0AEA-45F1-A8D7-2B5683541203}"/>
    <cellStyle name="Comma [0] 3 2 13 2 7 2 12" xfId="59327" xr:uid="{7DD255B5-3685-4EE8-BE82-2595A33DB169}"/>
    <cellStyle name="Comma [0] 3 2 13 2 7 2 2" xfId="11359" xr:uid="{6963A772-3834-4700-B5E3-BFB7C7B43A2F}"/>
    <cellStyle name="Comma [0] 3 2 13 2 7 2 2 2" xfId="24025" xr:uid="{56D63807-8346-4368-A9D2-B76AB79D8698}"/>
    <cellStyle name="Comma [0] 3 2 13 2 7 2 2 3" xfId="29399" xr:uid="{3E949751-932F-4CE7-BA89-29E32735B225}"/>
    <cellStyle name="Comma [0] 3 2 13 2 7 2 2 4" xfId="34817" xr:uid="{F6962CC3-3706-40C8-B011-DCF51A1F9A89}"/>
    <cellStyle name="Comma [0] 3 2 13 2 7 2 2 5" xfId="40202" xr:uid="{4143B06B-0B7D-434D-AD4B-3B806EA9D143}"/>
    <cellStyle name="Comma [0] 3 2 13 2 7 2 2 6" xfId="45571" xr:uid="{1BA7A3E9-221B-4B9F-B3D0-5536931701EE}"/>
    <cellStyle name="Comma [0] 3 2 13 2 7 2 2 7" xfId="50943" xr:uid="{F67D612B-FDCC-45A8-95B6-2F657E94D2AC}"/>
    <cellStyle name="Comma [0] 3 2 13 2 7 2 2 8" xfId="56323" xr:uid="{615C455D-5805-43BE-9F1D-CD38828B8852}"/>
    <cellStyle name="Comma [0] 3 2 13 2 7 2 2 9" xfId="18659" xr:uid="{B0D6E213-3FA0-43C4-BFF8-0C9210A5A596}"/>
    <cellStyle name="Comma [0] 3 2 13 2 7 2 3" xfId="15099" xr:uid="{F62F0217-5AD6-425D-918B-AA8B13D44A85}"/>
    <cellStyle name="Comma [0] 3 2 13 2 7 2 4" xfId="20466" xr:uid="{374EC6F5-843D-4677-8E33-2FBEDDB05189}"/>
    <cellStyle name="Comma [0] 3 2 13 2 7 2 5" xfId="25840" xr:uid="{D7DBD61A-C409-49D4-B3CF-9610A23A224A}"/>
    <cellStyle name="Comma [0] 3 2 13 2 7 2 6" xfId="31258" xr:uid="{A35DAC87-EF71-44E7-94A1-A9680F98E4E0}"/>
    <cellStyle name="Comma [0] 3 2 13 2 7 2 7" xfId="36643" xr:uid="{062D43AA-CD04-40ED-978E-FFF13FA08059}"/>
    <cellStyle name="Comma [0] 3 2 13 2 7 2 8" xfId="42012" xr:uid="{01C17501-01DF-4B63-AEFC-2775B2EA7198}"/>
    <cellStyle name="Comma [0] 3 2 13 2 7 2 9" xfId="47384" xr:uid="{8CD706F9-C618-4D79-86A4-9B654AB13DA7}"/>
    <cellStyle name="Comma [0] 3 2 13 2 7 3" xfId="9669" xr:uid="{E1D1B915-F4A2-427E-88B2-FB1C31DC6734}"/>
    <cellStyle name="Comma [0] 3 2 13 2 7 3 2" xfId="22336" xr:uid="{0F59A75E-5677-4427-91AC-BAC1B8B15CA0}"/>
    <cellStyle name="Comma [0] 3 2 13 2 7 3 3" xfId="27710" xr:uid="{09E5105F-1A63-4D54-8331-E646F8C21553}"/>
    <cellStyle name="Comma [0] 3 2 13 2 7 3 4" xfId="33128" xr:uid="{61ED8BE3-3317-466F-A032-5322FB50719C}"/>
    <cellStyle name="Comma [0] 3 2 13 2 7 3 5" xfId="38513" xr:uid="{65E71695-BA81-474F-954C-6E543B8D08A9}"/>
    <cellStyle name="Comma [0] 3 2 13 2 7 3 6" xfId="43882" xr:uid="{C6B0DBE6-E2C2-4E47-B81E-62A7A4198798}"/>
    <cellStyle name="Comma [0] 3 2 13 2 7 3 7" xfId="49254" xr:uid="{4DFCF0EF-4F2C-4C7F-B083-E16167F4ED0D}"/>
    <cellStyle name="Comma [0] 3 2 13 2 7 3 8" xfId="54634" xr:uid="{5D0EF552-1EAD-4C3A-AB9B-8AE2F8E273D0}"/>
    <cellStyle name="Comma [0] 3 2 13 2 7 3 9" xfId="16969" xr:uid="{86E00924-4218-4C0E-B2C5-B5FFC5B9BFD9}"/>
    <cellStyle name="Comma [0] 3 2 13 2 7 4" xfId="6676" xr:uid="{B5D3EB40-3DB9-4DF6-8FCE-B4DE9FB3AD83}"/>
    <cellStyle name="Comma [0] 3 2 13 2 8" xfId="294" xr:uid="{AE7E34A1-D651-43AC-B8C2-75AFCDBDF8BB}"/>
    <cellStyle name="Comma [0] 3 2 13 2 8 2" xfId="7799" xr:uid="{C5AB4DF3-0397-44DE-8887-FA53C2B7976A}"/>
    <cellStyle name="Comma [0] 3 2 13 2 8 2 10" xfId="52765" xr:uid="{5C13135F-B492-4DB3-8224-886B524D806E}"/>
    <cellStyle name="Comma [0] 3 2 13 2 8 2 11" xfId="13409" xr:uid="{A4F4428D-06F3-41CE-B2FD-42C6BAD35E08}"/>
    <cellStyle name="Comma [0] 3 2 13 2 8 2 12" xfId="59328" xr:uid="{D648B610-6A13-4E1A-B178-C6240661EC48}"/>
    <cellStyle name="Comma [0] 3 2 13 2 8 2 2" xfId="11360" xr:uid="{F964FDE4-97DC-4D42-A135-D670B2D16F23}"/>
    <cellStyle name="Comma [0] 3 2 13 2 8 2 2 2" xfId="24026" xr:uid="{B89A6FF9-6EFB-4A73-A6C9-76934DFB295D}"/>
    <cellStyle name="Comma [0] 3 2 13 2 8 2 2 3" xfId="29400" xr:uid="{EA5E38CB-7CDD-4203-A037-16B1FCDF599F}"/>
    <cellStyle name="Comma [0] 3 2 13 2 8 2 2 4" xfId="34818" xr:uid="{D1A8521F-5761-483F-BD51-642E6469A676}"/>
    <cellStyle name="Comma [0] 3 2 13 2 8 2 2 5" xfId="40203" xr:uid="{E2C484A7-1BEB-404D-A04E-F94A74FB1264}"/>
    <cellStyle name="Comma [0] 3 2 13 2 8 2 2 6" xfId="45572" xr:uid="{753C83AA-0E60-42F6-95EC-C8F2CBE08408}"/>
    <cellStyle name="Comma [0] 3 2 13 2 8 2 2 7" xfId="50944" xr:uid="{C05889C1-442A-45A6-8826-98BD33B8802B}"/>
    <cellStyle name="Comma [0] 3 2 13 2 8 2 2 8" xfId="56324" xr:uid="{622CEEF6-DE00-4315-8499-9F3E509B80A0}"/>
    <cellStyle name="Comma [0] 3 2 13 2 8 2 2 9" xfId="18660" xr:uid="{8D874E6F-786F-4CA1-9782-2A70C39B0EE4}"/>
    <cellStyle name="Comma [0] 3 2 13 2 8 2 3" xfId="15100" xr:uid="{44AA53BE-89AC-4A91-8BE6-281A3F297542}"/>
    <cellStyle name="Comma [0] 3 2 13 2 8 2 4" xfId="20467" xr:uid="{0E208F43-5B86-453A-82AA-EB422E66A09D}"/>
    <cellStyle name="Comma [0] 3 2 13 2 8 2 5" xfId="25841" xr:uid="{29B9D880-C2AF-49C2-88FD-A3B1D2145782}"/>
    <cellStyle name="Comma [0] 3 2 13 2 8 2 6" xfId="31259" xr:uid="{C6ED17FA-A116-41BC-B968-AC3125509BEA}"/>
    <cellStyle name="Comma [0] 3 2 13 2 8 2 7" xfId="36644" xr:uid="{D4A7ED6A-D936-4989-8857-2F2C4E61195A}"/>
    <cellStyle name="Comma [0] 3 2 13 2 8 2 8" xfId="42013" xr:uid="{776CF022-A2CA-44E0-9378-37BE9053879A}"/>
    <cellStyle name="Comma [0] 3 2 13 2 8 2 9" xfId="47385" xr:uid="{3EEF2F34-F09C-4358-9BBC-5964D8565B9A}"/>
    <cellStyle name="Comma [0] 3 2 13 2 8 3" xfId="9670" xr:uid="{870C83AA-C914-46C5-8C93-EF53F68E1805}"/>
    <cellStyle name="Comma [0] 3 2 13 2 8 3 2" xfId="22337" xr:uid="{05FA3617-5866-4798-BE0A-C160205CCDE9}"/>
    <cellStyle name="Comma [0] 3 2 13 2 8 3 3" xfId="27711" xr:uid="{CF5FFC66-437F-4F31-8D42-A972DD080D0A}"/>
    <cellStyle name="Comma [0] 3 2 13 2 8 3 4" xfId="33129" xr:uid="{8A769484-00FE-4533-A628-5F1D47820083}"/>
    <cellStyle name="Comma [0] 3 2 13 2 8 3 5" xfId="38514" xr:uid="{56F1BDD8-E57A-4BFE-8F21-D2008AF1F408}"/>
    <cellStyle name="Comma [0] 3 2 13 2 8 3 6" xfId="43883" xr:uid="{E848D862-64FB-4176-95A5-E537DB0DD949}"/>
    <cellStyle name="Comma [0] 3 2 13 2 8 3 7" xfId="49255" xr:uid="{66D1D06D-22A5-425D-A48A-FAB2B611DA05}"/>
    <cellStyle name="Comma [0] 3 2 13 2 8 3 8" xfId="54635" xr:uid="{AFA7F1B9-38F6-47C5-9510-9B8FE04B9903}"/>
    <cellStyle name="Comma [0] 3 2 13 2 8 3 9" xfId="16970" xr:uid="{077585CB-45AA-484D-91C9-D90ACF4052CB}"/>
    <cellStyle name="Comma [0] 3 2 13 2 8 4" xfId="6677" xr:uid="{521E06C1-BA75-4EAE-ABEA-ED97E357F8C0}"/>
    <cellStyle name="Comma [0] 3 2 13 2 9" xfId="295" xr:uid="{5DDDE4E2-F150-4D70-B95D-65DB62C34903}"/>
    <cellStyle name="Comma [0] 3 2 13 2 9 2" xfId="7800" xr:uid="{48DBF10A-91B5-40A8-A817-B7A10002DF87}"/>
    <cellStyle name="Comma [0] 3 2 13 2 9 2 10" xfId="52766" xr:uid="{40C850D1-DC86-4A5F-BC8F-B1AC8CA14340}"/>
    <cellStyle name="Comma [0] 3 2 13 2 9 2 11" xfId="13410" xr:uid="{569496BC-594F-4666-B4AB-34133335A115}"/>
    <cellStyle name="Comma [0] 3 2 13 2 9 2 12" xfId="59329" xr:uid="{87E9009B-A99E-4712-A9D6-B1EF36340B09}"/>
    <cellStyle name="Comma [0] 3 2 13 2 9 2 2" xfId="11361" xr:uid="{8CED726F-722B-4805-8382-62AFD0E657C8}"/>
    <cellStyle name="Comma [0] 3 2 13 2 9 2 2 2" xfId="24027" xr:uid="{453CB759-1B29-4ACD-95F1-5767741FBC2B}"/>
    <cellStyle name="Comma [0] 3 2 13 2 9 2 2 3" xfId="29401" xr:uid="{02C0166D-7FBB-410C-8C65-F7BDB69E8A90}"/>
    <cellStyle name="Comma [0] 3 2 13 2 9 2 2 4" xfId="34819" xr:uid="{FAEF34D2-7DAB-45A7-B7F1-754C35C20246}"/>
    <cellStyle name="Comma [0] 3 2 13 2 9 2 2 5" xfId="40204" xr:uid="{372495E3-605E-4923-B2F0-863B30A4811D}"/>
    <cellStyle name="Comma [0] 3 2 13 2 9 2 2 6" xfId="45573" xr:uid="{6BC5E667-3838-457F-B2CE-FFF633E3ABF9}"/>
    <cellStyle name="Comma [0] 3 2 13 2 9 2 2 7" xfId="50945" xr:uid="{864986F6-EA78-4960-AA6F-30E2DFFAFE87}"/>
    <cellStyle name="Comma [0] 3 2 13 2 9 2 2 8" xfId="56325" xr:uid="{FE23170A-D162-4987-94CB-E90E98F90169}"/>
    <cellStyle name="Comma [0] 3 2 13 2 9 2 2 9" xfId="18661" xr:uid="{B538287E-504B-4863-B926-926969BE4C4C}"/>
    <cellStyle name="Comma [0] 3 2 13 2 9 2 3" xfId="15101" xr:uid="{6C2E0A92-7650-4486-8EAB-278EB50B7DAA}"/>
    <cellStyle name="Comma [0] 3 2 13 2 9 2 4" xfId="20468" xr:uid="{8E0D20AB-7B6A-4572-88EF-74B734CD6571}"/>
    <cellStyle name="Comma [0] 3 2 13 2 9 2 5" xfId="25842" xr:uid="{213104A8-DED4-44A0-B09B-2FB54A75AEBD}"/>
    <cellStyle name="Comma [0] 3 2 13 2 9 2 6" xfId="31260" xr:uid="{8226CD1B-6A40-4904-883C-B0B741FA75CB}"/>
    <cellStyle name="Comma [0] 3 2 13 2 9 2 7" xfId="36645" xr:uid="{60227740-54C0-443C-B3C1-FD128D94BC0C}"/>
    <cellStyle name="Comma [0] 3 2 13 2 9 2 8" xfId="42014" xr:uid="{7C9E5B71-6FFD-4522-A964-F0735A16CDDE}"/>
    <cellStyle name="Comma [0] 3 2 13 2 9 2 9" xfId="47386" xr:uid="{42558FC5-0022-4323-BB0B-C1734DB2790E}"/>
    <cellStyle name="Comma [0] 3 2 13 2 9 3" xfId="9671" xr:uid="{DEF0F6EE-FC14-4FCA-8A4C-8BE373896CC8}"/>
    <cellStyle name="Comma [0] 3 2 13 2 9 3 2" xfId="22338" xr:uid="{97F638B2-A19B-4EC9-8A9C-08D2A5858D50}"/>
    <cellStyle name="Comma [0] 3 2 13 2 9 3 3" xfId="27712" xr:uid="{B7EF9EB5-545B-4ACB-B9E5-F916F3EDB701}"/>
    <cellStyle name="Comma [0] 3 2 13 2 9 3 4" xfId="33130" xr:uid="{E8447459-8696-4562-8CEE-5D096AF71205}"/>
    <cellStyle name="Comma [0] 3 2 13 2 9 3 5" xfId="38515" xr:uid="{1CAE1C1A-75A3-42C2-8F5B-2B3E0CD11A18}"/>
    <cellStyle name="Comma [0] 3 2 13 2 9 3 6" xfId="43884" xr:uid="{365CE2BB-6625-4C48-B06F-8A946F7D0B75}"/>
    <cellStyle name="Comma [0] 3 2 13 2 9 3 7" xfId="49256" xr:uid="{031E86D3-4011-4C2F-BB4A-CDC5753F9AC4}"/>
    <cellStyle name="Comma [0] 3 2 13 2 9 3 8" xfId="54636" xr:uid="{4C93C648-3A2C-4855-A559-59E5BBDE5197}"/>
    <cellStyle name="Comma [0] 3 2 13 2 9 3 9" xfId="16971" xr:uid="{C26B5547-2308-4725-8FAF-445B47DC7C06}"/>
    <cellStyle name="Comma [0] 3 2 13 2 9 4" xfId="6678" xr:uid="{2DBCFD28-1E84-4A02-B0BC-F3C380077916}"/>
    <cellStyle name="Comma [0] 3 2 13 3" xfId="296" xr:uid="{EEB09897-DA7A-4B48-B7FC-E2A96FAF9B68}"/>
    <cellStyle name="Comma [0] 3 2 13 3 2" xfId="3785" xr:uid="{BC0398CB-7945-47DA-817E-0B85891A6B62}"/>
    <cellStyle name="Comma [0] 3 2 13 3 2 10" xfId="52767" xr:uid="{AD9BA061-AA15-46CC-9B41-315B133C00B8}"/>
    <cellStyle name="Comma [0] 3 2 13 3 2 11" xfId="7801" xr:uid="{3507D0BD-A571-4C11-8F97-8AE41D3ACFC6}"/>
    <cellStyle name="Comma [0] 3 2 13 3 2 2" xfId="3786" xr:uid="{A299015F-5FAA-474D-A96C-0724D0E31451}"/>
    <cellStyle name="Comma [0] 3 2 13 3 2 2 10" xfId="11362" xr:uid="{2098806D-C8CE-4399-82BD-5452805626F5}"/>
    <cellStyle name="Comma [0] 3 2 13 3 2 2 2" xfId="5546" xr:uid="{AC892DC7-DAEC-4C24-83B9-54CF273984A5}"/>
    <cellStyle name="Comma [0] 3 2 13 3 2 2 2 2" xfId="58224" xr:uid="{B8261934-D456-402C-8F84-AFAF671CFD04}"/>
    <cellStyle name="Comma [0] 3 2 13 3 2 2 2 3" xfId="18662" xr:uid="{B0118BA2-ADDA-4221-9BCF-A12F1B86988D}"/>
    <cellStyle name="Comma [0] 3 2 13 3 2 2 3" xfId="24028" xr:uid="{0A0AF90F-E0FD-48B1-AF64-034061A0647D}"/>
    <cellStyle name="Comma [0] 3 2 13 3 2 2 4" xfId="29402" xr:uid="{6A74F277-2B8B-497F-BC18-E896958E2F28}"/>
    <cellStyle name="Comma [0] 3 2 13 3 2 2 5" xfId="34820" xr:uid="{F008A10F-C0CA-4083-B991-529B05121BF6}"/>
    <cellStyle name="Comma [0] 3 2 13 3 2 2 6" xfId="40205" xr:uid="{C9F03022-6620-4F5C-94A9-DAFD3AAE5855}"/>
    <cellStyle name="Comma [0] 3 2 13 3 2 2 7" xfId="45574" xr:uid="{A866AD38-C664-493D-AB5E-FC044FFD2E5F}"/>
    <cellStyle name="Comma [0] 3 2 13 3 2 2 8" xfId="50946" xr:uid="{88C758FF-3B84-4A7A-B07F-4F8675A8953D}"/>
    <cellStyle name="Comma [0] 3 2 13 3 2 2 9" xfId="56326" xr:uid="{A5339469-027A-490E-B737-B8C76745AE61}"/>
    <cellStyle name="Comma [0] 3 2 13 3 2 3" xfId="5545" xr:uid="{CC964917-6ECD-4101-874A-18A689DE8817}"/>
    <cellStyle name="Comma [0] 3 2 13 3 2 3 2" xfId="58223" xr:uid="{079C3B88-7462-47C6-A1DC-7DF78571D70F}"/>
    <cellStyle name="Comma [0] 3 2 13 3 2 3 3" xfId="15102" xr:uid="{25318713-4AF3-4D6E-A32A-BBF225AC7AE0}"/>
    <cellStyle name="Comma [0] 3 2 13 3 2 4" xfId="20469" xr:uid="{F599FFE6-CC70-4672-98ED-FA7E1B49DD5D}"/>
    <cellStyle name="Comma [0] 3 2 13 3 2 5" xfId="25843" xr:uid="{0423854C-4489-4342-8B70-518F1D6F0AF9}"/>
    <cellStyle name="Comma [0] 3 2 13 3 2 6" xfId="31261" xr:uid="{1248F651-6107-422D-B793-8382E5E3B9EF}"/>
    <cellStyle name="Comma [0] 3 2 13 3 2 7" xfId="36646" xr:uid="{FFDA6CD4-99F9-49F3-8999-09F1F208F92E}"/>
    <cellStyle name="Comma [0] 3 2 13 3 2 8" xfId="42015" xr:uid="{9DD7EF30-F137-4958-B2E7-D61B3EF02AE9}"/>
    <cellStyle name="Comma [0] 3 2 13 3 2 9" xfId="47387" xr:uid="{FFF870A9-5735-44DE-BC2D-62A347F4D673}"/>
    <cellStyle name="Comma [0] 3 2 13 3 3" xfId="3787" xr:uid="{F0DBFBA2-B473-48B3-87B8-68455AD87ED7}"/>
    <cellStyle name="Comma [0] 3 2 13 3 3 10" xfId="9672" xr:uid="{E3F63384-7E77-47F8-9304-ABEFBFC3F422}"/>
    <cellStyle name="Comma [0] 3 2 13 3 3 2" xfId="5547" xr:uid="{A0354BA6-1A0C-45B6-926C-934621A528D2}"/>
    <cellStyle name="Comma [0] 3 2 13 3 3 2 2" xfId="58225" xr:uid="{BABA1F6E-B443-44DA-810E-9A423AB1DFD5}"/>
    <cellStyle name="Comma [0] 3 2 13 3 3 2 3" xfId="16972" xr:uid="{41345BF3-61D7-479B-8EA5-71013A296406}"/>
    <cellStyle name="Comma [0] 3 2 13 3 3 3" xfId="22339" xr:uid="{19BBBB8E-3B6B-439D-AAEE-B3B3F8928F59}"/>
    <cellStyle name="Comma [0] 3 2 13 3 3 4" xfId="27713" xr:uid="{1357A992-B8F5-43BD-9D6D-D5C33B1EF3A8}"/>
    <cellStyle name="Comma [0] 3 2 13 3 3 5" xfId="33131" xr:uid="{0466CA84-CF8F-4A35-B08E-D4D1FB78B10B}"/>
    <cellStyle name="Comma [0] 3 2 13 3 3 6" xfId="38516" xr:uid="{32879796-D0B6-4631-815E-C2BF26810E71}"/>
    <cellStyle name="Comma [0] 3 2 13 3 3 7" xfId="43885" xr:uid="{9D999800-8EF2-47D9-BD25-7A51DDCDA9B3}"/>
    <cellStyle name="Comma [0] 3 2 13 3 3 8" xfId="49257" xr:uid="{F8742601-2CE8-4405-B7B3-951E5ED1478D}"/>
    <cellStyle name="Comma [0] 3 2 13 3 3 9" xfId="54637" xr:uid="{B40C88C2-A21A-405F-A695-CE0BE8A26E62}"/>
    <cellStyle name="Comma [0] 3 2 13 3 4" xfId="5544" xr:uid="{EE67E789-BA23-47A6-BB9B-2996AF35EE54}"/>
    <cellStyle name="Comma [0] 3 2 13 3 4 2" xfId="58222" xr:uid="{3A663215-07B7-4796-93B8-3E8882275FC1}"/>
    <cellStyle name="Comma [0] 3 2 13 3 4 3" xfId="13411" xr:uid="{3E5E6B75-4235-4067-BD18-F2C67970A4EB}"/>
    <cellStyle name="Comma [0] 3 2 13 4" xfId="297" xr:uid="{961F642C-7E47-41AB-BB64-1427EE3D30FA}"/>
    <cellStyle name="Comma [0] 3 2 13 4 10" xfId="298" xr:uid="{E4223514-96C8-4E65-A080-F309EB969209}"/>
    <cellStyle name="Comma [0] 3 2 13 4 10 2" xfId="7803" xr:uid="{FF0010EA-961B-4234-B8DF-243727A5528B}"/>
    <cellStyle name="Comma [0] 3 2 13 4 10 2 10" xfId="52769" xr:uid="{F20242E3-DDDD-4351-80D7-4881B9A5246C}"/>
    <cellStyle name="Comma [0] 3 2 13 4 10 2 11" xfId="13413" xr:uid="{D0F360D3-36A9-4C8B-B83E-FC86F1D68537}"/>
    <cellStyle name="Comma [0] 3 2 13 4 10 2 12" xfId="59330" xr:uid="{A5D40456-D4DD-438B-B8D4-58FA390A80E4}"/>
    <cellStyle name="Comma [0] 3 2 13 4 10 2 2" xfId="11364" xr:uid="{0EAD121F-62D5-4AC4-9899-8A1910B5D139}"/>
    <cellStyle name="Comma [0] 3 2 13 4 10 2 2 2" xfId="24030" xr:uid="{AA060E1F-CC8A-4697-A7BC-FECC5BCC8A6E}"/>
    <cellStyle name="Comma [0] 3 2 13 4 10 2 2 3" xfId="29404" xr:uid="{69F27A15-4C04-4680-AC6C-DFAA8088825E}"/>
    <cellStyle name="Comma [0] 3 2 13 4 10 2 2 4" xfId="34822" xr:uid="{30AF8EB8-0CB7-4893-BC89-422E32CE1404}"/>
    <cellStyle name="Comma [0] 3 2 13 4 10 2 2 5" xfId="40207" xr:uid="{96238343-BE24-4334-9B65-DE305B802FE1}"/>
    <cellStyle name="Comma [0] 3 2 13 4 10 2 2 6" xfId="45576" xr:uid="{87FF5546-D940-4D15-BA7B-A7D48DA1706D}"/>
    <cellStyle name="Comma [0] 3 2 13 4 10 2 2 7" xfId="50948" xr:uid="{D0C1B208-472D-41C4-B923-16D2A6AFBEAC}"/>
    <cellStyle name="Comma [0] 3 2 13 4 10 2 2 8" xfId="56328" xr:uid="{97C41533-2258-430E-B0D0-9502ED6C4334}"/>
    <cellStyle name="Comma [0] 3 2 13 4 10 2 2 9" xfId="18664" xr:uid="{577BA573-BC55-40FB-B2E5-60891DC61FBB}"/>
    <cellStyle name="Comma [0] 3 2 13 4 10 2 3" xfId="15104" xr:uid="{101E259F-BC2A-4CE9-A5BE-95A6FB2D959A}"/>
    <cellStyle name="Comma [0] 3 2 13 4 10 2 4" xfId="20471" xr:uid="{276CA1DA-1E20-4BB2-84A5-A34BC9A286E1}"/>
    <cellStyle name="Comma [0] 3 2 13 4 10 2 5" xfId="25845" xr:uid="{BCEF21FD-893D-429D-9C3D-9C77DD3D1ABE}"/>
    <cellStyle name="Comma [0] 3 2 13 4 10 2 6" xfId="31263" xr:uid="{61C8E9D7-63F0-4D9C-B73F-C5AB0D4B2C1B}"/>
    <cellStyle name="Comma [0] 3 2 13 4 10 2 7" xfId="36648" xr:uid="{6BFCA722-116B-4AB9-A1E3-8045CA152CD0}"/>
    <cellStyle name="Comma [0] 3 2 13 4 10 2 8" xfId="42017" xr:uid="{854790FA-D517-4EB6-B12F-2245849AD5BC}"/>
    <cellStyle name="Comma [0] 3 2 13 4 10 2 9" xfId="47389" xr:uid="{0B81AB9D-E16D-463C-96E1-1B581FA43218}"/>
    <cellStyle name="Comma [0] 3 2 13 4 10 3" xfId="9674" xr:uid="{F6952092-DC8E-4E35-B4D2-B41BECBB36F3}"/>
    <cellStyle name="Comma [0] 3 2 13 4 10 3 2" xfId="22341" xr:uid="{F92DE487-A758-4131-ABE0-8B4E0AFB1588}"/>
    <cellStyle name="Comma [0] 3 2 13 4 10 3 3" xfId="27715" xr:uid="{079482E3-0B21-48C6-9284-413A7E33112C}"/>
    <cellStyle name="Comma [0] 3 2 13 4 10 3 4" xfId="33133" xr:uid="{EE2231C6-3C15-4F0D-A4AB-7D4A1507D39E}"/>
    <cellStyle name="Comma [0] 3 2 13 4 10 3 5" xfId="38518" xr:uid="{D686F046-B0FD-405F-AF11-6BB8274B6CDF}"/>
    <cellStyle name="Comma [0] 3 2 13 4 10 3 6" xfId="43887" xr:uid="{04A58131-B037-4DBF-8AF4-BBEDCC6A43CD}"/>
    <cellStyle name="Comma [0] 3 2 13 4 10 3 7" xfId="49259" xr:uid="{C935412E-0255-45B5-BD48-4E97C9E4F301}"/>
    <cellStyle name="Comma [0] 3 2 13 4 10 3 8" xfId="54639" xr:uid="{D9A3C3F4-AACB-403E-9B34-C1F861E2B461}"/>
    <cellStyle name="Comma [0] 3 2 13 4 10 3 9" xfId="16974" xr:uid="{20756D7C-B9BA-4D95-AD80-434171A7902A}"/>
    <cellStyle name="Comma [0] 3 2 13 4 10 4" xfId="6679" xr:uid="{1169DD44-C11D-4969-916B-4A935D899326}"/>
    <cellStyle name="Comma [0] 3 2 13 4 11" xfId="5548" xr:uid="{D3ADAE46-B592-43B5-A70F-5E1D90BBA2AE}"/>
    <cellStyle name="Comma [0] 3 2 13 4 11 10" xfId="52768" xr:uid="{E5BE3FC8-8458-4200-A6BB-A563706D4493}"/>
    <cellStyle name="Comma [0] 3 2 13 4 11 11" xfId="13412" xr:uid="{FD461DCC-BE05-4240-9441-140C8DCCD335}"/>
    <cellStyle name="Comma [0] 3 2 13 4 11 12" xfId="58226" xr:uid="{3CCE1D2F-68E0-464C-9BE6-16055495EE80}"/>
    <cellStyle name="Comma [0] 3 2 13 4 11 13" xfId="7802" xr:uid="{EDD5E59A-56A3-477C-B07D-F7EDB13115B5}"/>
    <cellStyle name="Comma [0] 3 2 13 4 11 2" xfId="11363" xr:uid="{FA091230-F7E8-4DDD-B519-46A29B37CC0A}"/>
    <cellStyle name="Comma [0] 3 2 13 4 11 2 2" xfId="24029" xr:uid="{3A692DFE-FFF1-4E6A-AC83-EECD554A35C2}"/>
    <cellStyle name="Comma [0] 3 2 13 4 11 2 3" xfId="29403" xr:uid="{EED24F1C-A7B1-4A4E-AA6B-B5540714E1AD}"/>
    <cellStyle name="Comma [0] 3 2 13 4 11 2 4" xfId="34821" xr:uid="{DFD0AC20-B3D1-4D0D-B44E-03A08294B992}"/>
    <cellStyle name="Comma [0] 3 2 13 4 11 2 5" xfId="40206" xr:uid="{11A812FB-883D-4588-9ABE-20C147A4805A}"/>
    <cellStyle name="Comma [0] 3 2 13 4 11 2 6" xfId="45575" xr:uid="{F7DEEA5C-1F2B-4E94-94F8-EE89159D5D91}"/>
    <cellStyle name="Comma [0] 3 2 13 4 11 2 7" xfId="50947" xr:uid="{D2C42145-E372-4015-8869-BA22289B5F55}"/>
    <cellStyle name="Comma [0] 3 2 13 4 11 2 8" xfId="56327" xr:uid="{BE9E671C-331E-40EE-9F06-4C88B8E35A90}"/>
    <cellStyle name="Comma [0] 3 2 13 4 11 2 9" xfId="18663" xr:uid="{EE824C41-8041-4699-97E0-B349E6F92BDF}"/>
    <cellStyle name="Comma [0] 3 2 13 4 11 3" xfId="15103" xr:uid="{E4AFA04C-B717-4B80-9126-C70D3DCEF5CE}"/>
    <cellStyle name="Comma [0] 3 2 13 4 11 4" xfId="20470" xr:uid="{C8ABBBF8-3087-40E6-8C0F-0DA5FE10F719}"/>
    <cellStyle name="Comma [0] 3 2 13 4 11 5" xfId="25844" xr:uid="{9200C682-2216-4DA5-B164-3E3E16EB039F}"/>
    <cellStyle name="Comma [0] 3 2 13 4 11 6" xfId="31262" xr:uid="{47EC30AC-E775-4F45-A346-D008735B8505}"/>
    <cellStyle name="Comma [0] 3 2 13 4 11 7" xfId="36647" xr:uid="{676F5F0D-62DD-4679-B3D5-CD27BAA86146}"/>
    <cellStyle name="Comma [0] 3 2 13 4 11 8" xfId="42016" xr:uid="{14ADCB4F-FFFB-49F9-A754-DE05FE888162}"/>
    <cellStyle name="Comma [0] 3 2 13 4 11 9" xfId="47388" xr:uid="{2617ABCD-CFB2-4F49-A14C-4ACD47167DDF}"/>
    <cellStyle name="Comma [0] 3 2 13 4 12" xfId="9673" xr:uid="{2F0CA637-426D-4550-85EC-A9104EB456AC}"/>
    <cellStyle name="Comma [0] 3 2 13 4 12 2" xfId="22340" xr:uid="{1EF146BA-AD22-45A0-8B25-D205457B37E2}"/>
    <cellStyle name="Comma [0] 3 2 13 4 12 3" xfId="27714" xr:uid="{A1FFB9AE-06B4-472B-8EE7-6C3CDF613638}"/>
    <cellStyle name="Comma [0] 3 2 13 4 12 4" xfId="33132" xr:uid="{358A520C-B857-4D5C-B9E5-9460B3C4271D}"/>
    <cellStyle name="Comma [0] 3 2 13 4 12 5" xfId="38517" xr:uid="{BF810FDB-D755-4211-9A70-990E9B148451}"/>
    <cellStyle name="Comma [0] 3 2 13 4 12 6" xfId="43886" xr:uid="{C8F29081-3837-4357-B19E-1DAB51B122D2}"/>
    <cellStyle name="Comma [0] 3 2 13 4 12 7" xfId="49258" xr:uid="{87A23D61-0E9F-4721-9287-4CC1B60E3C9D}"/>
    <cellStyle name="Comma [0] 3 2 13 4 12 8" xfId="54638" xr:uid="{20981F59-CC52-41E2-9BA6-83A6BD216909}"/>
    <cellStyle name="Comma [0] 3 2 13 4 12 9" xfId="16973" xr:uid="{65DA5F01-36A5-4AAC-8CF3-6C92CD0ADD1D}"/>
    <cellStyle name="Comma [0] 3 2 13 4 2" xfId="299" xr:uid="{E757D466-0E10-4CE8-B9DD-8B63358AE1AB}"/>
    <cellStyle name="Comma [0] 3 2 13 4 2 2" xfId="7804" xr:uid="{EBB61A44-B9B8-4971-8E40-CAF523B1ED76}"/>
    <cellStyle name="Comma [0] 3 2 13 4 2 2 10" xfId="52770" xr:uid="{D37A629B-5C5C-4B82-9C4D-15108A00E0FC}"/>
    <cellStyle name="Comma [0] 3 2 13 4 2 2 11" xfId="13414" xr:uid="{AE62EF51-4174-4275-AD13-D848CB7EE696}"/>
    <cellStyle name="Comma [0] 3 2 13 4 2 2 12" xfId="59331" xr:uid="{896F43BD-DE5E-4AB2-A760-74E90E264604}"/>
    <cellStyle name="Comma [0] 3 2 13 4 2 2 2" xfId="11365" xr:uid="{6821E781-F24A-4D41-A1DA-AFF419826D86}"/>
    <cellStyle name="Comma [0] 3 2 13 4 2 2 2 2" xfId="24031" xr:uid="{873A45BA-D537-48DF-9F39-E3A3C52869F5}"/>
    <cellStyle name="Comma [0] 3 2 13 4 2 2 2 3" xfId="29405" xr:uid="{7C365F59-6E3B-4A6D-BEC1-C5A23DC483A0}"/>
    <cellStyle name="Comma [0] 3 2 13 4 2 2 2 4" xfId="34823" xr:uid="{B6B8884E-D4FE-49E5-A8BB-818522D86527}"/>
    <cellStyle name="Comma [0] 3 2 13 4 2 2 2 5" xfId="40208" xr:uid="{DEE77133-4313-467B-966C-44B55BB132FC}"/>
    <cellStyle name="Comma [0] 3 2 13 4 2 2 2 6" xfId="45577" xr:uid="{73ABCD49-90CF-43D5-9769-87CF6C62DDAD}"/>
    <cellStyle name="Comma [0] 3 2 13 4 2 2 2 7" xfId="50949" xr:uid="{E01D49BE-D9F7-4965-B77B-03A34B914431}"/>
    <cellStyle name="Comma [0] 3 2 13 4 2 2 2 8" xfId="56329" xr:uid="{A69DB64B-88FF-4096-9756-67B03DE5EC09}"/>
    <cellStyle name="Comma [0] 3 2 13 4 2 2 2 9" xfId="18665" xr:uid="{56572D54-8887-4E8A-931A-9FA199C751B2}"/>
    <cellStyle name="Comma [0] 3 2 13 4 2 2 3" xfId="15105" xr:uid="{544FBCEA-A1CA-4CC0-BB67-0449915BBAA0}"/>
    <cellStyle name="Comma [0] 3 2 13 4 2 2 4" xfId="20472" xr:uid="{B6807EE3-E4D3-40B8-B291-A4BD6F55CB71}"/>
    <cellStyle name="Comma [0] 3 2 13 4 2 2 5" xfId="25846" xr:uid="{FE002B15-B339-442D-A575-C659A357D7C3}"/>
    <cellStyle name="Comma [0] 3 2 13 4 2 2 6" xfId="31264" xr:uid="{D0E21B3C-EAB0-47EA-8CC3-6ECFF9FDFCD6}"/>
    <cellStyle name="Comma [0] 3 2 13 4 2 2 7" xfId="36649" xr:uid="{05CEB75B-8B92-476E-8B51-91D10BA42A5E}"/>
    <cellStyle name="Comma [0] 3 2 13 4 2 2 8" xfId="42018" xr:uid="{57565678-9986-49CC-89C2-BF02995E906F}"/>
    <cellStyle name="Comma [0] 3 2 13 4 2 2 9" xfId="47390" xr:uid="{F1D8F3D7-5EC8-406D-907A-83610AB88231}"/>
    <cellStyle name="Comma [0] 3 2 13 4 2 3" xfId="9675" xr:uid="{2E0846F7-1537-4A79-BACD-9BF3733858DF}"/>
    <cellStyle name="Comma [0] 3 2 13 4 2 3 2" xfId="22342" xr:uid="{F93E8172-8658-41E8-B65B-21E705B9CE32}"/>
    <cellStyle name="Comma [0] 3 2 13 4 2 3 3" xfId="27716" xr:uid="{C03065AB-A83D-4999-AC76-02479A4AFC31}"/>
    <cellStyle name="Comma [0] 3 2 13 4 2 3 4" xfId="33134" xr:uid="{1DCF1F6E-775E-46BA-8E10-112C5A1F8FCB}"/>
    <cellStyle name="Comma [0] 3 2 13 4 2 3 5" xfId="38519" xr:uid="{88A0B015-644D-44F2-BB04-DFDF10B247F1}"/>
    <cellStyle name="Comma [0] 3 2 13 4 2 3 6" xfId="43888" xr:uid="{18E5C07C-9546-4C7E-87AA-79DA03FE0CF1}"/>
    <cellStyle name="Comma [0] 3 2 13 4 2 3 7" xfId="49260" xr:uid="{B790A5DC-B9A0-4FFB-B002-78F4CCA1CA6A}"/>
    <cellStyle name="Comma [0] 3 2 13 4 2 3 8" xfId="54640" xr:uid="{049AC748-1432-4998-821F-BB76F656AB31}"/>
    <cellStyle name="Comma [0] 3 2 13 4 2 3 9" xfId="16975" xr:uid="{E0518377-3BE3-4D39-95FE-1060B78DE8C0}"/>
    <cellStyle name="Comma [0] 3 2 13 4 2 4" xfId="6680" xr:uid="{2E327798-2F91-4407-81B1-5458C4DAE979}"/>
    <cellStyle name="Comma [0] 3 2 13 4 3" xfId="300" xr:uid="{DCADF69A-ACDA-43B4-B52E-948C42E7E1BB}"/>
    <cellStyle name="Comma [0] 3 2 13 4 3 2" xfId="7805" xr:uid="{51A4B9EE-89D3-4627-9D97-8F36303028DC}"/>
    <cellStyle name="Comma [0] 3 2 13 4 3 2 10" xfId="52771" xr:uid="{D846595B-0000-4970-9BBF-78E7E522A1E1}"/>
    <cellStyle name="Comma [0] 3 2 13 4 3 2 11" xfId="13415" xr:uid="{3806C7BF-B653-4409-A683-52093388AAA4}"/>
    <cellStyle name="Comma [0] 3 2 13 4 3 2 12" xfId="59332" xr:uid="{846BC2A1-8B7E-41B3-8BCC-49C24747527D}"/>
    <cellStyle name="Comma [0] 3 2 13 4 3 2 2" xfId="11366" xr:uid="{6400BF60-F79B-424B-824E-1AEEC81E894F}"/>
    <cellStyle name="Comma [0] 3 2 13 4 3 2 2 2" xfId="24032" xr:uid="{D88E1C3A-49BC-48B3-BEAE-12B07516F978}"/>
    <cellStyle name="Comma [0] 3 2 13 4 3 2 2 3" xfId="29406" xr:uid="{521DB143-5227-466C-9409-57FDD2106D88}"/>
    <cellStyle name="Comma [0] 3 2 13 4 3 2 2 4" xfId="34824" xr:uid="{A019B169-95C7-4518-8BB2-DE199DC5D99F}"/>
    <cellStyle name="Comma [0] 3 2 13 4 3 2 2 5" xfId="40209" xr:uid="{E76D865A-9DD9-47E0-9ECE-259DBB50B7E8}"/>
    <cellStyle name="Comma [0] 3 2 13 4 3 2 2 6" xfId="45578" xr:uid="{1EC02F7E-2278-4B8A-9341-090422C86DB6}"/>
    <cellStyle name="Comma [0] 3 2 13 4 3 2 2 7" xfId="50950" xr:uid="{78BE3F22-693C-47DB-8905-718ED812551D}"/>
    <cellStyle name="Comma [0] 3 2 13 4 3 2 2 8" xfId="56330" xr:uid="{0C685767-0A4C-4623-BA30-40805C855AEE}"/>
    <cellStyle name="Comma [0] 3 2 13 4 3 2 2 9" xfId="18666" xr:uid="{5BFB1905-3011-4A81-B4C0-91C043E3151E}"/>
    <cellStyle name="Comma [0] 3 2 13 4 3 2 3" xfId="15106" xr:uid="{303D84DB-8730-4C6E-ADA3-8F733FDA3920}"/>
    <cellStyle name="Comma [0] 3 2 13 4 3 2 4" xfId="20473" xr:uid="{67191748-F688-45BA-9875-8AABC0B9F90E}"/>
    <cellStyle name="Comma [0] 3 2 13 4 3 2 5" xfId="25847" xr:uid="{C7773F14-AB6D-4E6E-A1A8-08D83E384BE1}"/>
    <cellStyle name="Comma [0] 3 2 13 4 3 2 6" xfId="31265" xr:uid="{48957B0A-7844-4CF2-AF1D-B62191AA6144}"/>
    <cellStyle name="Comma [0] 3 2 13 4 3 2 7" xfId="36650" xr:uid="{BC5AC7D5-B649-4F59-93F4-4E761D53AF6A}"/>
    <cellStyle name="Comma [0] 3 2 13 4 3 2 8" xfId="42019" xr:uid="{B3B6521B-F218-4194-B5A7-DBEC8E2F5EFA}"/>
    <cellStyle name="Comma [0] 3 2 13 4 3 2 9" xfId="47391" xr:uid="{B0BA7247-69BE-4DF0-9BFB-F73178D08589}"/>
    <cellStyle name="Comma [0] 3 2 13 4 3 3" xfId="9676" xr:uid="{5B60AD9C-5141-4529-99AC-23E9C6469D72}"/>
    <cellStyle name="Comma [0] 3 2 13 4 3 3 2" xfId="22343" xr:uid="{5ED18509-C001-4176-8063-F9D2535C7F73}"/>
    <cellStyle name="Comma [0] 3 2 13 4 3 3 3" xfId="27717" xr:uid="{3EDE1398-B64A-4E57-B78E-DF61E3FB94BF}"/>
    <cellStyle name="Comma [0] 3 2 13 4 3 3 4" xfId="33135" xr:uid="{1DC6D27F-2F49-4FD6-843D-E26C71EFF1BF}"/>
    <cellStyle name="Comma [0] 3 2 13 4 3 3 5" xfId="38520" xr:uid="{1951CC14-8AA9-43D1-B382-98729BD21A13}"/>
    <cellStyle name="Comma [0] 3 2 13 4 3 3 6" xfId="43889" xr:uid="{4E6968BC-289E-470E-BA30-BE86AE2F975C}"/>
    <cellStyle name="Comma [0] 3 2 13 4 3 3 7" xfId="49261" xr:uid="{136F8666-1488-4D9A-9E6A-B5998C5E7ABD}"/>
    <cellStyle name="Comma [0] 3 2 13 4 3 3 8" xfId="54641" xr:uid="{D2D5A0E4-3E73-4949-99DD-21D7C11037A1}"/>
    <cellStyle name="Comma [0] 3 2 13 4 3 3 9" xfId="16976" xr:uid="{49C8EC9D-7C1C-4EDE-8022-47917DAC4C9E}"/>
    <cellStyle name="Comma [0] 3 2 13 4 3 4" xfId="6681" xr:uid="{6B6E0864-E40F-45B0-BB6F-A1B45BDC2D6A}"/>
    <cellStyle name="Comma [0] 3 2 13 4 4" xfId="301" xr:uid="{F78D12A8-629F-4E05-A5A7-CD2C60C65156}"/>
    <cellStyle name="Comma [0] 3 2 13 4 4 2" xfId="7806" xr:uid="{4C22C02D-E635-4C8D-93BD-DF8801B47F64}"/>
    <cellStyle name="Comma [0] 3 2 13 4 4 2 10" xfId="52772" xr:uid="{E2F1BE4B-D488-489D-9B23-895D3AB3F035}"/>
    <cellStyle name="Comma [0] 3 2 13 4 4 2 11" xfId="13416" xr:uid="{F288BB0E-2695-4952-9FA7-831A7504A042}"/>
    <cellStyle name="Comma [0] 3 2 13 4 4 2 12" xfId="59333" xr:uid="{1F50113B-3408-4AC6-B8FB-912CD1357F75}"/>
    <cellStyle name="Comma [0] 3 2 13 4 4 2 2" xfId="11367" xr:uid="{EAD18959-E86C-4B5F-B764-837FCB92663F}"/>
    <cellStyle name="Comma [0] 3 2 13 4 4 2 2 2" xfId="24033" xr:uid="{94F75E14-57CB-4BD5-B807-1372CA299554}"/>
    <cellStyle name="Comma [0] 3 2 13 4 4 2 2 3" xfId="29407" xr:uid="{F7981353-CF0F-42B2-8C0E-03FEA5096142}"/>
    <cellStyle name="Comma [0] 3 2 13 4 4 2 2 4" xfId="34825" xr:uid="{7828EC5D-7933-432B-BA2A-3DC967360E07}"/>
    <cellStyle name="Comma [0] 3 2 13 4 4 2 2 5" xfId="40210" xr:uid="{6BC71BA0-1529-41B8-AB3D-0710E32A4A45}"/>
    <cellStyle name="Comma [0] 3 2 13 4 4 2 2 6" xfId="45579" xr:uid="{82F76274-2B09-40C2-9171-F3FEB519AF84}"/>
    <cellStyle name="Comma [0] 3 2 13 4 4 2 2 7" xfId="50951" xr:uid="{5FA82A65-3571-4648-A387-12240F559688}"/>
    <cellStyle name="Comma [0] 3 2 13 4 4 2 2 8" xfId="56331" xr:uid="{E5A5695C-13E7-4F80-9ADB-6D3B70367EE7}"/>
    <cellStyle name="Comma [0] 3 2 13 4 4 2 2 9" xfId="18667" xr:uid="{BD5D3168-F357-4C9D-9E6E-CF5F5B2493C5}"/>
    <cellStyle name="Comma [0] 3 2 13 4 4 2 3" xfId="15107" xr:uid="{D2703790-A8BF-4F5F-8531-1DEE62FBADE5}"/>
    <cellStyle name="Comma [0] 3 2 13 4 4 2 4" xfId="20474" xr:uid="{A803EFEC-41D9-4A8E-9524-6263675BCB1A}"/>
    <cellStyle name="Comma [0] 3 2 13 4 4 2 5" xfId="25848" xr:uid="{86948985-54A4-440A-8FA2-00B5BF303C8F}"/>
    <cellStyle name="Comma [0] 3 2 13 4 4 2 6" xfId="31266" xr:uid="{1968AA1E-7007-4A2D-9B16-01369BA16AC2}"/>
    <cellStyle name="Comma [0] 3 2 13 4 4 2 7" xfId="36651" xr:uid="{17EC04D7-D7A6-41BE-9365-B74C0223D434}"/>
    <cellStyle name="Comma [0] 3 2 13 4 4 2 8" xfId="42020" xr:uid="{1E33F9B6-0561-4A2A-A423-1120B1DC0C5F}"/>
    <cellStyle name="Comma [0] 3 2 13 4 4 2 9" xfId="47392" xr:uid="{9E178B28-6506-46CA-8AD3-CE86DA37CBB1}"/>
    <cellStyle name="Comma [0] 3 2 13 4 4 3" xfId="9677" xr:uid="{D60DC5E8-7E81-496E-8D0F-167C5737C3CD}"/>
    <cellStyle name="Comma [0] 3 2 13 4 4 3 2" xfId="22344" xr:uid="{AF34A6C3-4BC7-4D33-AB13-21BFD65E59F8}"/>
    <cellStyle name="Comma [0] 3 2 13 4 4 3 3" xfId="27718" xr:uid="{64F8BF00-A229-4B53-8732-D8C133536244}"/>
    <cellStyle name="Comma [0] 3 2 13 4 4 3 4" xfId="33136" xr:uid="{4F2402AC-C52D-4B4D-9D51-C8E9D2285B0D}"/>
    <cellStyle name="Comma [0] 3 2 13 4 4 3 5" xfId="38521" xr:uid="{10A5CED8-91E0-4F29-A20D-D7564E6E4F06}"/>
    <cellStyle name="Comma [0] 3 2 13 4 4 3 6" xfId="43890" xr:uid="{3116D62D-D41C-48D0-B356-5C2C7A2B76CC}"/>
    <cellStyle name="Comma [0] 3 2 13 4 4 3 7" xfId="49262" xr:uid="{1F8F570D-26BA-4BCA-BA32-059A85BF41F7}"/>
    <cellStyle name="Comma [0] 3 2 13 4 4 3 8" xfId="54642" xr:uid="{8CBD7889-BFE8-4B1C-ABAB-3FF8AC77109F}"/>
    <cellStyle name="Comma [0] 3 2 13 4 4 3 9" xfId="16977" xr:uid="{0C3858A8-87AA-43BB-AC3A-14DB96BA32BC}"/>
    <cellStyle name="Comma [0] 3 2 13 4 4 4" xfId="6682" xr:uid="{B5266A10-7244-4C33-ADC3-980E2F946C46}"/>
    <cellStyle name="Comma [0] 3 2 13 4 5" xfId="302" xr:uid="{70C2B9F8-375F-4282-8DCE-357621D564E5}"/>
    <cellStyle name="Comma [0] 3 2 13 4 5 2" xfId="7807" xr:uid="{8A831595-EAAD-4700-96D8-7CEE3CA230EB}"/>
    <cellStyle name="Comma [0] 3 2 13 4 5 2 10" xfId="52773" xr:uid="{4509433E-7C35-4107-AAD5-6D5AB6B29D55}"/>
    <cellStyle name="Comma [0] 3 2 13 4 5 2 11" xfId="13417" xr:uid="{12405426-8730-45A2-A65E-3BAAB6018203}"/>
    <cellStyle name="Comma [0] 3 2 13 4 5 2 12" xfId="59334" xr:uid="{E3E74794-BFB2-47EF-8E92-856FD446F232}"/>
    <cellStyle name="Comma [0] 3 2 13 4 5 2 2" xfId="11368" xr:uid="{4D55D6A0-C01F-408F-B766-44A433D18835}"/>
    <cellStyle name="Comma [0] 3 2 13 4 5 2 2 2" xfId="24034" xr:uid="{52D4F572-FAA1-47EB-9335-8C17A8BFF7D1}"/>
    <cellStyle name="Comma [0] 3 2 13 4 5 2 2 3" xfId="29408" xr:uid="{60F07FDB-6606-48D0-8F5A-12E1BFF4DC57}"/>
    <cellStyle name="Comma [0] 3 2 13 4 5 2 2 4" xfId="34826" xr:uid="{B1F39267-E646-4476-B170-2EF4BEA8DC6B}"/>
    <cellStyle name="Comma [0] 3 2 13 4 5 2 2 5" xfId="40211" xr:uid="{D1EF38D4-24A7-410B-A9EC-5103FCA63E55}"/>
    <cellStyle name="Comma [0] 3 2 13 4 5 2 2 6" xfId="45580" xr:uid="{40FF25D0-05E1-4328-8C77-4D97B184B533}"/>
    <cellStyle name="Comma [0] 3 2 13 4 5 2 2 7" xfId="50952" xr:uid="{275D2DCB-6D5E-49F0-9200-E8152B3FF743}"/>
    <cellStyle name="Comma [0] 3 2 13 4 5 2 2 8" xfId="56332" xr:uid="{4B10B1F3-36BB-419C-93BE-69281BF297BF}"/>
    <cellStyle name="Comma [0] 3 2 13 4 5 2 2 9" xfId="18668" xr:uid="{2E1F4CBE-B48E-4941-BCF0-F5C618AAE37D}"/>
    <cellStyle name="Comma [0] 3 2 13 4 5 2 3" xfId="15108" xr:uid="{A892532C-61E0-407E-B6A6-679C7FDB5210}"/>
    <cellStyle name="Comma [0] 3 2 13 4 5 2 4" xfId="20475" xr:uid="{63402540-7C0C-46EC-BBA6-01CDFD83420F}"/>
    <cellStyle name="Comma [0] 3 2 13 4 5 2 5" xfId="25849" xr:uid="{9D3BA22F-C889-4CCF-9FEA-F6C2FAA6CB6E}"/>
    <cellStyle name="Comma [0] 3 2 13 4 5 2 6" xfId="31267" xr:uid="{45A70400-93AB-4AB3-BF70-E2B0FE5153C2}"/>
    <cellStyle name="Comma [0] 3 2 13 4 5 2 7" xfId="36652" xr:uid="{AC3AB255-2065-4232-ACF2-6C2ED3C46999}"/>
    <cellStyle name="Comma [0] 3 2 13 4 5 2 8" xfId="42021" xr:uid="{85DC29D6-92D0-4703-BA38-31B1444A4196}"/>
    <cellStyle name="Comma [0] 3 2 13 4 5 2 9" xfId="47393" xr:uid="{E9F2057F-860D-40E9-9181-B781834A7A53}"/>
    <cellStyle name="Comma [0] 3 2 13 4 5 3" xfId="9678" xr:uid="{7574C6DA-21B5-4E92-8A0D-46384204FB21}"/>
    <cellStyle name="Comma [0] 3 2 13 4 5 3 2" xfId="22345" xr:uid="{97286250-B253-40E9-A434-2AA2FF3EAEEC}"/>
    <cellStyle name="Comma [0] 3 2 13 4 5 3 3" xfId="27719" xr:uid="{92BFAD41-8562-4DE0-B282-16F607D1E099}"/>
    <cellStyle name="Comma [0] 3 2 13 4 5 3 4" xfId="33137" xr:uid="{06D4B05D-14BB-40C4-85B2-D626A601A9D3}"/>
    <cellStyle name="Comma [0] 3 2 13 4 5 3 5" xfId="38522" xr:uid="{71725E98-ADE4-4705-B878-E8AE1ABBEF36}"/>
    <cellStyle name="Comma [0] 3 2 13 4 5 3 6" xfId="43891" xr:uid="{9C1EB701-5CA4-462C-B121-14EE80872D43}"/>
    <cellStyle name="Comma [0] 3 2 13 4 5 3 7" xfId="49263" xr:uid="{98C4C5FE-F525-429C-B17B-B758B933197B}"/>
    <cellStyle name="Comma [0] 3 2 13 4 5 3 8" xfId="54643" xr:uid="{A6EB599C-CF12-4CB0-89FB-8CE0DBF0F28D}"/>
    <cellStyle name="Comma [0] 3 2 13 4 5 3 9" xfId="16978" xr:uid="{9806CD80-4A1C-4B6F-B0CF-2A7DCF3FEC76}"/>
    <cellStyle name="Comma [0] 3 2 13 4 5 4" xfId="6683" xr:uid="{3E9E274B-26E6-4FF7-8871-6C2997FDDC03}"/>
    <cellStyle name="Comma [0] 3 2 13 4 6" xfId="303" xr:uid="{9B615699-0B76-4AB9-9250-67E59EE3D1AB}"/>
    <cellStyle name="Comma [0] 3 2 13 4 6 2" xfId="7808" xr:uid="{E38620E4-7D4B-4F1B-9EAD-38DADACF7711}"/>
    <cellStyle name="Comma [0] 3 2 13 4 6 2 10" xfId="52774" xr:uid="{EB5C1574-61BE-43A1-BAAC-EF224B8BFA2B}"/>
    <cellStyle name="Comma [0] 3 2 13 4 6 2 11" xfId="13418" xr:uid="{E0E00BD4-6148-4030-8E10-0475F047941A}"/>
    <cellStyle name="Comma [0] 3 2 13 4 6 2 12" xfId="59335" xr:uid="{01B7A95D-3D8A-40AD-824C-6531D2725848}"/>
    <cellStyle name="Comma [0] 3 2 13 4 6 2 2" xfId="11369" xr:uid="{B5E7537E-EC7B-4B8D-B7AB-F463136B16D3}"/>
    <cellStyle name="Comma [0] 3 2 13 4 6 2 2 2" xfId="24035" xr:uid="{C2AF2561-D4ED-4036-BBA5-08E9DB6105D9}"/>
    <cellStyle name="Comma [0] 3 2 13 4 6 2 2 3" xfId="29409" xr:uid="{E9CAC1F1-C5E2-441E-B275-6A034B018298}"/>
    <cellStyle name="Comma [0] 3 2 13 4 6 2 2 4" xfId="34827" xr:uid="{82840F23-B4A8-4231-91E8-8ACD59D8276C}"/>
    <cellStyle name="Comma [0] 3 2 13 4 6 2 2 5" xfId="40212" xr:uid="{2FDEEFEA-320D-419E-BF78-436F6D73600A}"/>
    <cellStyle name="Comma [0] 3 2 13 4 6 2 2 6" xfId="45581" xr:uid="{86787A71-0627-4C0A-9CFD-7E04DE9C6F2E}"/>
    <cellStyle name="Comma [0] 3 2 13 4 6 2 2 7" xfId="50953" xr:uid="{1C7214D0-A567-43F6-AEC1-A0923D57DC27}"/>
    <cellStyle name="Comma [0] 3 2 13 4 6 2 2 8" xfId="56333" xr:uid="{E2E0B882-6EA8-4020-AFE2-8CF554D99891}"/>
    <cellStyle name="Comma [0] 3 2 13 4 6 2 2 9" xfId="18669" xr:uid="{0A1711A0-F916-4198-A9F3-5CA12FD7400E}"/>
    <cellStyle name="Comma [0] 3 2 13 4 6 2 3" xfId="15109" xr:uid="{1BAC7614-DA4C-4249-A02C-538ADFE3886E}"/>
    <cellStyle name="Comma [0] 3 2 13 4 6 2 4" xfId="20476" xr:uid="{4B5B7A44-5003-4676-87B4-BACB6C80ADA5}"/>
    <cellStyle name="Comma [0] 3 2 13 4 6 2 5" xfId="25850" xr:uid="{67E345E2-DD43-4AA8-8272-95CCB79E4B46}"/>
    <cellStyle name="Comma [0] 3 2 13 4 6 2 6" xfId="31268" xr:uid="{4BA653E9-A655-40F3-9920-0E242BD1B1E0}"/>
    <cellStyle name="Comma [0] 3 2 13 4 6 2 7" xfId="36653" xr:uid="{ECED8B22-451E-4740-A810-EEBD11768997}"/>
    <cellStyle name="Comma [0] 3 2 13 4 6 2 8" xfId="42022" xr:uid="{0F0A5488-C339-4402-89C7-22B4F6A2BBDB}"/>
    <cellStyle name="Comma [0] 3 2 13 4 6 2 9" xfId="47394" xr:uid="{4610322B-0649-4CD0-9573-B3B413E147BE}"/>
    <cellStyle name="Comma [0] 3 2 13 4 6 3" xfId="9679" xr:uid="{E04F7F2D-5025-4E5D-9224-93CC7DF1442D}"/>
    <cellStyle name="Comma [0] 3 2 13 4 6 3 2" xfId="22346" xr:uid="{A689BAEF-7312-4588-91FA-5DF2B14533B9}"/>
    <cellStyle name="Comma [0] 3 2 13 4 6 3 3" xfId="27720" xr:uid="{5C5AB397-6151-433B-ACFB-034BEAC0A415}"/>
    <cellStyle name="Comma [0] 3 2 13 4 6 3 4" xfId="33138" xr:uid="{9A4F6B32-3DAA-4D8B-B381-383601AEA9FE}"/>
    <cellStyle name="Comma [0] 3 2 13 4 6 3 5" xfId="38523" xr:uid="{4FEDA60C-E2E1-4769-9E02-C6DDF3D09363}"/>
    <cellStyle name="Comma [0] 3 2 13 4 6 3 6" xfId="43892" xr:uid="{98C0349A-DA97-439C-A64F-3691E80F1F1E}"/>
    <cellStyle name="Comma [0] 3 2 13 4 6 3 7" xfId="49264" xr:uid="{9ECA5D5F-BB62-4465-8C16-7CE9BCB6B67A}"/>
    <cellStyle name="Comma [0] 3 2 13 4 6 3 8" xfId="54644" xr:uid="{118DE7A5-9C68-444B-AB9D-5FB6B1FFD314}"/>
    <cellStyle name="Comma [0] 3 2 13 4 6 3 9" xfId="16979" xr:uid="{D89CF9EB-929E-4F6A-89CE-042070BF9A01}"/>
    <cellStyle name="Comma [0] 3 2 13 4 6 4" xfId="6684" xr:uid="{2A07688B-CB9E-40FE-8019-7251069D8DAB}"/>
    <cellStyle name="Comma [0] 3 2 13 4 7" xfId="304" xr:uid="{662FF375-4C9B-4915-9C12-6338F3EE482D}"/>
    <cellStyle name="Comma [0] 3 2 13 4 7 2" xfId="7809" xr:uid="{0189D04D-A67F-42C8-A352-70670F0D40A6}"/>
    <cellStyle name="Comma [0] 3 2 13 4 7 2 10" xfId="52775" xr:uid="{40035505-0EF0-41D4-8459-23A78CC9F97D}"/>
    <cellStyle name="Comma [0] 3 2 13 4 7 2 11" xfId="13419" xr:uid="{EFD01DB6-C325-4254-A53A-839F74F022E2}"/>
    <cellStyle name="Comma [0] 3 2 13 4 7 2 12" xfId="59336" xr:uid="{841BB590-66AC-4543-847C-0E506ED8D7F5}"/>
    <cellStyle name="Comma [0] 3 2 13 4 7 2 2" xfId="11370" xr:uid="{ADD9CBD2-B3C2-48FA-84AF-B023E5012A58}"/>
    <cellStyle name="Comma [0] 3 2 13 4 7 2 2 2" xfId="24036" xr:uid="{1251B60D-2B4D-4172-B568-FBE3393D2170}"/>
    <cellStyle name="Comma [0] 3 2 13 4 7 2 2 3" xfId="29410" xr:uid="{3C3D9578-6ED4-438B-8712-212DCB11E1BD}"/>
    <cellStyle name="Comma [0] 3 2 13 4 7 2 2 4" xfId="34828" xr:uid="{73516EDE-91B3-41EE-AAEC-C70AA9D0C4A9}"/>
    <cellStyle name="Comma [0] 3 2 13 4 7 2 2 5" xfId="40213" xr:uid="{EC69ABDD-7D74-4FB7-9DB8-02EBC2B53448}"/>
    <cellStyle name="Comma [0] 3 2 13 4 7 2 2 6" xfId="45582" xr:uid="{2507562B-DDB2-4FE2-A034-B29D61D54B19}"/>
    <cellStyle name="Comma [0] 3 2 13 4 7 2 2 7" xfId="50954" xr:uid="{3E1EA075-F2E7-4AED-A4AE-C954D3214D40}"/>
    <cellStyle name="Comma [0] 3 2 13 4 7 2 2 8" xfId="56334" xr:uid="{9A645F0A-C8D9-4A68-9F38-E5A9C6CB92C2}"/>
    <cellStyle name="Comma [0] 3 2 13 4 7 2 2 9" xfId="18670" xr:uid="{A0A7F416-AE69-4F54-912C-EC1C35AB4DC1}"/>
    <cellStyle name="Comma [0] 3 2 13 4 7 2 3" xfId="15110" xr:uid="{46A07E2F-B426-4CFF-BC43-E06BCC659E25}"/>
    <cellStyle name="Comma [0] 3 2 13 4 7 2 4" xfId="20477" xr:uid="{FD027B55-B0CA-4941-AF55-E502FB1A2A55}"/>
    <cellStyle name="Comma [0] 3 2 13 4 7 2 5" xfId="25851" xr:uid="{61EF5126-152D-4C21-8EB4-FB55D4872069}"/>
    <cellStyle name="Comma [0] 3 2 13 4 7 2 6" xfId="31269" xr:uid="{9B4A59BE-86FE-4780-9B5E-E879A9B1D5C7}"/>
    <cellStyle name="Comma [0] 3 2 13 4 7 2 7" xfId="36654" xr:uid="{43A48232-8890-40C8-B983-3A040E3D0480}"/>
    <cellStyle name="Comma [0] 3 2 13 4 7 2 8" xfId="42023" xr:uid="{62221D52-C443-4D52-A34C-7CD18F7E0103}"/>
    <cellStyle name="Comma [0] 3 2 13 4 7 2 9" xfId="47395" xr:uid="{8377E02A-C571-4FDD-A09B-CD23EC1797C3}"/>
    <cellStyle name="Comma [0] 3 2 13 4 7 3" xfId="9680" xr:uid="{1154F700-D6B4-40B6-883C-5F55D2A32974}"/>
    <cellStyle name="Comma [0] 3 2 13 4 7 3 2" xfId="22347" xr:uid="{39A9A6AA-17FD-4E1D-A2E3-37E5B92C62E6}"/>
    <cellStyle name="Comma [0] 3 2 13 4 7 3 3" xfId="27721" xr:uid="{11183B53-063F-43BB-911D-B539F33D077D}"/>
    <cellStyle name="Comma [0] 3 2 13 4 7 3 4" xfId="33139" xr:uid="{CFC9768F-51E3-457C-A0E3-513CBB765F80}"/>
    <cellStyle name="Comma [0] 3 2 13 4 7 3 5" xfId="38524" xr:uid="{AA653C6A-7169-478B-A2F8-8AEB8D2B0910}"/>
    <cellStyle name="Comma [0] 3 2 13 4 7 3 6" xfId="43893" xr:uid="{44C9444B-FB2E-4A4E-9970-60E19783FA61}"/>
    <cellStyle name="Comma [0] 3 2 13 4 7 3 7" xfId="49265" xr:uid="{406FB663-F9FE-44FC-A6CE-79EDA02EC6C6}"/>
    <cellStyle name="Comma [0] 3 2 13 4 7 3 8" xfId="54645" xr:uid="{3288C179-61E5-4A8B-A0DC-F59AEC3268D3}"/>
    <cellStyle name="Comma [0] 3 2 13 4 7 3 9" xfId="16980" xr:uid="{CAFE2AF4-134B-43F6-84CC-2B4A71CBAADF}"/>
    <cellStyle name="Comma [0] 3 2 13 4 7 4" xfId="6685" xr:uid="{21A06BD1-6985-44D1-882E-8311BC8742BA}"/>
    <cellStyle name="Comma [0] 3 2 13 4 8" xfId="305" xr:uid="{FA59C7AC-BF92-4921-8472-46E59807F531}"/>
    <cellStyle name="Comma [0] 3 2 13 4 8 2" xfId="7810" xr:uid="{503AEB50-EA16-414A-9E59-7F338A03C050}"/>
    <cellStyle name="Comma [0] 3 2 13 4 8 2 10" xfId="52776" xr:uid="{AB3D5214-17D5-428E-B52C-02C294374AA8}"/>
    <cellStyle name="Comma [0] 3 2 13 4 8 2 11" xfId="13420" xr:uid="{A284E946-DF5D-4109-BB8B-D9E465386586}"/>
    <cellStyle name="Comma [0] 3 2 13 4 8 2 12" xfId="59337" xr:uid="{81866F4C-A3FE-4E95-8B67-B3207D5A032D}"/>
    <cellStyle name="Comma [0] 3 2 13 4 8 2 2" xfId="11371" xr:uid="{93A83E0C-A814-42F2-BF94-45ECFAC7CED0}"/>
    <cellStyle name="Comma [0] 3 2 13 4 8 2 2 2" xfId="24037" xr:uid="{6BECA452-F993-4A01-A1BF-832DD1A2CDFC}"/>
    <cellStyle name="Comma [0] 3 2 13 4 8 2 2 3" xfId="29411" xr:uid="{BCC7C6F1-538F-4731-AD08-16EF26B52100}"/>
    <cellStyle name="Comma [0] 3 2 13 4 8 2 2 4" xfId="34829" xr:uid="{A3464F43-BA8C-4AA7-81BF-DA8D5547C97A}"/>
    <cellStyle name="Comma [0] 3 2 13 4 8 2 2 5" xfId="40214" xr:uid="{720B4B42-B2BC-4E60-8D3C-6B1331F1139E}"/>
    <cellStyle name="Comma [0] 3 2 13 4 8 2 2 6" xfId="45583" xr:uid="{C57C6CBF-99EE-462C-9025-EE83D87241BA}"/>
    <cellStyle name="Comma [0] 3 2 13 4 8 2 2 7" xfId="50955" xr:uid="{087708DA-0EB7-4CBD-8029-11BDE6404215}"/>
    <cellStyle name="Comma [0] 3 2 13 4 8 2 2 8" xfId="56335" xr:uid="{7138D025-B4CD-4876-BE04-531E6EE35AAB}"/>
    <cellStyle name="Comma [0] 3 2 13 4 8 2 2 9" xfId="18671" xr:uid="{6FBE18CF-7235-4ACE-838F-69379B6D28A1}"/>
    <cellStyle name="Comma [0] 3 2 13 4 8 2 3" xfId="15111" xr:uid="{AC3EB5A9-823E-4599-A3AD-F8AF1A8446E2}"/>
    <cellStyle name="Comma [0] 3 2 13 4 8 2 4" xfId="20478" xr:uid="{9EB7A32A-D2F3-46B6-850A-F31DD40E73C2}"/>
    <cellStyle name="Comma [0] 3 2 13 4 8 2 5" xfId="25852" xr:uid="{97DDCFD9-1337-49B4-8FAE-E78745EA667E}"/>
    <cellStyle name="Comma [0] 3 2 13 4 8 2 6" xfId="31270" xr:uid="{0677D579-6DC9-4E12-9BF9-0E75E0E9FD17}"/>
    <cellStyle name="Comma [0] 3 2 13 4 8 2 7" xfId="36655" xr:uid="{12FD412A-9A33-4B72-985B-B9FAD5371CB5}"/>
    <cellStyle name="Comma [0] 3 2 13 4 8 2 8" xfId="42024" xr:uid="{F87BDCBA-F8E2-4EEF-9A30-38A252C5AADA}"/>
    <cellStyle name="Comma [0] 3 2 13 4 8 2 9" xfId="47396" xr:uid="{CA0EF974-2D2B-4C77-A1C1-796D976A31AF}"/>
    <cellStyle name="Comma [0] 3 2 13 4 8 3" xfId="9681" xr:uid="{E6264003-F96E-4977-8706-4CB68BE73283}"/>
    <cellStyle name="Comma [0] 3 2 13 4 8 3 2" xfId="22348" xr:uid="{2B9503A8-9271-4666-88A9-120888D71860}"/>
    <cellStyle name="Comma [0] 3 2 13 4 8 3 3" xfId="27722" xr:uid="{FD620889-94E8-4A01-9BF3-39BCA7E7E714}"/>
    <cellStyle name="Comma [0] 3 2 13 4 8 3 4" xfId="33140" xr:uid="{1810EDB8-5F8F-4958-99F3-7F4743D48610}"/>
    <cellStyle name="Comma [0] 3 2 13 4 8 3 5" xfId="38525" xr:uid="{C41BAD91-E869-47C0-AC3F-53F3EFA32B54}"/>
    <cellStyle name="Comma [0] 3 2 13 4 8 3 6" xfId="43894" xr:uid="{6B5F8FD9-081D-49DE-99DF-D6891E0DBF94}"/>
    <cellStyle name="Comma [0] 3 2 13 4 8 3 7" xfId="49266" xr:uid="{8F7CB140-8910-4913-A038-7D42EF34592B}"/>
    <cellStyle name="Comma [0] 3 2 13 4 8 3 8" xfId="54646" xr:uid="{AB97CEA4-2C68-4269-929E-D96E975368F9}"/>
    <cellStyle name="Comma [0] 3 2 13 4 8 3 9" xfId="16981" xr:uid="{665CC03D-0D7D-49E6-8D28-88EE158387AF}"/>
    <cellStyle name="Comma [0] 3 2 13 4 8 4" xfId="6686" xr:uid="{6D506565-B228-425E-82B5-5FFBD29BE789}"/>
    <cellStyle name="Comma [0] 3 2 13 4 9" xfId="306" xr:uid="{19762C63-7F83-4F55-8716-2D53D9164027}"/>
    <cellStyle name="Comma [0] 3 2 13 4 9 2" xfId="7811" xr:uid="{3149DCD3-63BF-4124-B2F4-44EA76002E07}"/>
    <cellStyle name="Comma [0] 3 2 13 4 9 2 10" xfId="52777" xr:uid="{804375A3-0854-4C38-8056-24D082844F5C}"/>
    <cellStyle name="Comma [0] 3 2 13 4 9 2 11" xfId="13421" xr:uid="{78D67F4A-DAB9-459D-9CD5-86A219F7DEC2}"/>
    <cellStyle name="Comma [0] 3 2 13 4 9 2 12" xfId="59338" xr:uid="{2C3B18F8-4631-437C-B7F9-0D34CD468A67}"/>
    <cellStyle name="Comma [0] 3 2 13 4 9 2 2" xfId="11372" xr:uid="{4977A3C8-C62E-4446-AF0E-BDDBC4387377}"/>
    <cellStyle name="Comma [0] 3 2 13 4 9 2 2 2" xfId="24038" xr:uid="{A28FF91E-2E44-422A-83CD-395CDB5E025A}"/>
    <cellStyle name="Comma [0] 3 2 13 4 9 2 2 3" xfId="29412" xr:uid="{74773836-BC8E-43C1-9018-6063424989DD}"/>
    <cellStyle name="Comma [0] 3 2 13 4 9 2 2 4" xfId="34830" xr:uid="{2F28F68E-EC13-4392-A565-4D963288D31F}"/>
    <cellStyle name="Comma [0] 3 2 13 4 9 2 2 5" xfId="40215" xr:uid="{297F1EBF-8879-4A43-9238-4BCDF15FF17D}"/>
    <cellStyle name="Comma [0] 3 2 13 4 9 2 2 6" xfId="45584" xr:uid="{B3E1B156-4957-4833-8A7F-B07EDBD136C9}"/>
    <cellStyle name="Comma [0] 3 2 13 4 9 2 2 7" xfId="50956" xr:uid="{5128E5F7-CA79-434A-9B72-778767D44B29}"/>
    <cellStyle name="Comma [0] 3 2 13 4 9 2 2 8" xfId="56336" xr:uid="{3F4E97E6-BF6A-4AFE-ACE3-1FAC3C9C9333}"/>
    <cellStyle name="Comma [0] 3 2 13 4 9 2 2 9" xfId="18672" xr:uid="{5D1E6574-C56B-4DF7-9B11-8583C50E2979}"/>
    <cellStyle name="Comma [0] 3 2 13 4 9 2 3" xfId="15112" xr:uid="{81D8BB5A-A3D6-4BB2-9FB3-4B8D2EE39CD8}"/>
    <cellStyle name="Comma [0] 3 2 13 4 9 2 4" xfId="20479" xr:uid="{52992CAF-69CA-41AE-900A-343EAB2E4F8B}"/>
    <cellStyle name="Comma [0] 3 2 13 4 9 2 5" xfId="25853" xr:uid="{11E2ED15-D2FC-4E32-A07D-5DCFBD6B370C}"/>
    <cellStyle name="Comma [0] 3 2 13 4 9 2 6" xfId="31271" xr:uid="{EFC3B5B4-C473-4EAA-8A8A-2C8355061AAB}"/>
    <cellStyle name="Comma [0] 3 2 13 4 9 2 7" xfId="36656" xr:uid="{E0FAB3F1-AAE8-42F5-851D-841B2FFBDAFE}"/>
    <cellStyle name="Comma [0] 3 2 13 4 9 2 8" xfId="42025" xr:uid="{6C0B1F12-CBF6-48B2-9463-870C9CDE14B0}"/>
    <cellStyle name="Comma [0] 3 2 13 4 9 2 9" xfId="47397" xr:uid="{3737A05C-F9E3-41F8-8EF1-4AE119C4DF14}"/>
    <cellStyle name="Comma [0] 3 2 13 4 9 3" xfId="9682" xr:uid="{66E839CB-C58D-42FF-B6F8-3DF111B6A058}"/>
    <cellStyle name="Comma [0] 3 2 13 4 9 3 2" xfId="22349" xr:uid="{8CC64D9A-0414-4968-835B-CBF81781A6C9}"/>
    <cellStyle name="Comma [0] 3 2 13 4 9 3 3" xfId="27723" xr:uid="{4BDCF135-BD25-4F2A-923D-585E61BA803C}"/>
    <cellStyle name="Comma [0] 3 2 13 4 9 3 4" xfId="33141" xr:uid="{A3D523DB-FE15-4E58-BFB8-7803C5FF19E5}"/>
    <cellStyle name="Comma [0] 3 2 13 4 9 3 5" xfId="38526" xr:uid="{1BE20997-BFE5-46C2-AB0C-50C1DD2370D8}"/>
    <cellStyle name="Comma [0] 3 2 13 4 9 3 6" xfId="43895" xr:uid="{9BC6487F-65E4-467A-AAE0-B1A22609FA22}"/>
    <cellStyle name="Comma [0] 3 2 13 4 9 3 7" xfId="49267" xr:uid="{05B63F7E-5591-42CA-BA28-2E3251862438}"/>
    <cellStyle name="Comma [0] 3 2 13 4 9 3 8" xfId="54647" xr:uid="{D493E78E-6DC1-4D20-A755-96EF6B95D82A}"/>
    <cellStyle name="Comma [0] 3 2 13 4 9 3 9" xfId="16982" xr:uid="{0EB841E8-8AD2-4AC8-9706-06E68A785C70}"/>
    <cellStyle name="Comma [0] 3 2 13 4 9 4" xfId="6687" xr:uid="{6DE96BC5-D7F2-49BD-A851-B609ABC43292}"/>
    <cellStyle name="Comma [0] 3 2 13 5" xfId="307" xr:uid="{50F301B4-7B01-4537-848E-02D9A1C62551}"/>
    <cellStyle name="Comma [0] 3 2 13 5 2" xfId="5549" xr:uid="{A2631A98-F59F-4DC3-A100-84F3396911BB}"/>
    <cellStyle name="Comma [0] 3 2 13 5 2 10" xfId="52778" xr:uid="{430D8153-1F37-4CA6-9FD3-C23B9CFF09B9}"/>
    <cellStyle name="Comma [0] 3 2 13 5 2 11" xfId="13422" xr:uid="{D80AFD7B-820E-4D22-8185-80F0C3A07F33}"/>
    <cellStyle name="Comma [0] 3 2 13 5 2 12" xfId="58227" xr:uid="{FFBE76E9-8421-41ED-BCAB-65E0590D9FAD}"/>
    <cellStyle name="Comma [0] 3 2 13 5 2 13" xfId="7812" xr:uid="{DEF679AD-F074-4EE1-9EAD-66EE688E3680}"/>
    <cellStyle name="Comma [0] 3 2 13 5 2 2" xfId="11373" xr:uid="{91C26A58-19CF-4D7B-9D78-B68737C17B9F}"/>
    <cellStyle name="Comma [0] 3 2 13 5 2 2 2" xfId="24039" xr:uid="{CB9944CC-B2F2-4DCB-BD76-6D5E838246CC}"/>
    <cellStyle name="Comma [0] 3 2 13 5 2 2 3" xfId="29413" xr:uid="{61C8506D-5411-4F34-A259-6F93CD8121B1}"/>
    <cellStyle name="Comma [0] 3 2 13 5 2 2 4" xfId="34831" xr:uid="{568AA0E6-84FB-49FC-A810-E96B2BB6A79F}"/>
    <cellStyle name="Comma [0] 3 2 13 5 2 2 5" xfId="40216" xr:uid="{5049A342-09D9-48C7-A1DA-7A22F95B2BB6}"/>
    <cellStyle name="Comma [0] 3 2 13 5 2 2 6" xfId="45585" xr:uid="{C94BB5A3-49B2-47ED-ABAA-58D74B065A0D}"/>
    <cellStyle name="Comma [0] 3 2 13 5 2 2 7" xfId="50957" xr:uid="{569D3001-59FB-4BA5-A3E2-FDBCE377892C}"/>
    <cellStyle name="Comma [0] 3 2 13 5 2 2 8" xfId="56337" xr:uid="{F9BAD1F6-CFDD-4B3B-9F87-3AF950AEEFEE}"/>
    <cellStyle name="Comma [0] 3 2 13 5 2 2 9" xfId="18673" xr:uid="{3660EDAA-8DA5-4781-B466-F37578B381B4}"/>
    <cellStyle name="Comma [0] 3 2 13 5 2 3" xfId="15113" xr:uid="{1366FE52-28BA-4104-B3EF-225D3A62F860}"/>
    <cellStyle name="Comma [0] 3 2 13 5 2 4" xfId="20480" xr:uid="{A8756292-A03F-472E-815D-22DFF8CB4599}"/>
    <cellStyle name="Comma [0] 3 2 13 5 2 5" xfId="25854" xr:uid="{7D3D7D08-26E3-4186-A682-12CD71FFA7F0}"/>
    <cellStyle name="Comma [0] 3 2 13 5 2 6" xfId="31272" xr:uid="{839B60D0-C305-4BC8-9444-2497D2B2EA2F}"/>
    <cellStyle name="Comma [0] 3 2 13 5 2 7" xfId="36657" xr:uid="{41AD9D85-E672-4C37-999A-15114DF72BAE}"/>
    <cellStyle name="Comma [0] 3 2 13 5 2 8" xfId="42026" xr:uid="{C72590A0-59E5-4C99-8C4F-32548059ACAC}"/>
    <cellStyle name="Comma [0] 3 2 13 5 2 9" xfId="47398" xr:uid="{DEE1B06E-E611-499F-85D5-71778A51CC25}"/>
    <cellStyle name="Comma [0] 3 2 13 5 3" xfId="9683" xr:uid="{9CC3AC79-35F7-472C-BFED-F1E83E578F45}"/>
    <cellStyle name="Comma [0] 3 2 13 5 3 2" xfId="22350" xr:uid="{2972D95C-42A5-4098-882F-C7F4F1F73E12}"/>
    <cellStyle name="Comma [0] 3 2 13 5 3 3" xfId="27724" xr:uid="{D1DCCEFE-07F5-497E-A76F-A0092BCE0E1A}"/>
    <cellStyle name="Comma [0] 3 2 13 5 3 4" xfId="33142" xr:uid="{3610BC4B-B1C1-430B-AE65-EFD3A57817F5}"/>
    <cellStyle name="Comma [0] 3 2 13 5 3 5" xfId="38527" xr:uid="{EB996565-8A46-4010-91DD-AE8C9B35CF30}"/>
    <cellStyle name="Comma [0] 3 2 13 5 3 6" xfId="43896" xr:uid="{DF03FDE2-9838-4928-AF71-EC697268463F}"/>
    <cellStyle name="Comma [0] 3 2 13 5 3 7" xfId="49268" xr:uid="{E3A5C9E9-A65D-40BB-A9E3-4B5908515DC4}"/>
    <cellStyle name="Comma [0] 3 2 13 5 3 8" xfId="54648" xr:uid="{9FAD6143-6841-4CA3-B6F1-21498D838C00}"/>
    <cellStyle name="Comma [0] 3 2 13 5 3 9" xfId="16983" xr:uid="{9121F64F-D6F9-44F3-9049-6196E4AE4B96}"/>
    <cellStyle name="Comma [0] 3 2 13 6" xfId="308" xr:uid="{47B11709-9E33-4BBC-9E6E-2E8A1961B1F6}"/>
    <cellStyle name="Comma [0] 3 2 13 6 2" xfId="3788" xr:uid="{CF5ABEFD-8806-4E34-98BF-476F58835361}"/>
    <cellStyle name="Comma [0] 3 2 13 6 2 10" xfId="52779" xr:uid="{64C15D76-8DEB-452A-ABEA-DA67347A677F}"/>
    <cellStyle name="Comma [0] 3 2 13 6 2 11" xfId="7813" xr:uid="{6B6BFF16-7D7E-4D99-9EE2-820B9850D7EA}"/>
    <cellStyle name="Comma [0] 3 2 13 6 2 2" xfId="5551" xr:uid="{7F92CF7A-9481-48A8-A374-D86B02A3C854}"/>
    <cellStyle name="Comma [0] 3 2 13 6 2 2 10" xfId="58229" xr:uid="{1E208C71-CF25-4EB8-A5A4-8A523DB20F80}"/>
    <cellStyle name="Comma [0] 3 2 13 6 2 2 11" xfId="11374" xr:uid="{02BBA756-5522-48C7-9526-DF82D0F5CDC8}"/>
    <cellStyle name="Comma [0] 3 2 13 6 2 2 2" xfId="24040" xr:uid="{7ABC008E-A65F-48C0-85E1-F35640CD4D46}"/>
    <cellStyle name="Comma [0] 3 2 13 6 2 2 3" xfId="29414" xr:uid="{8D61CC62-5556-4567-A818-2AD13D5169BD}"/>
    <cellStyle name="Comma [0] 3 2 13 6 2 2 4" xfId="34832" xr:uid="{D0ED451E-4C8A-4196-BD1F-125BF849B417}"/>
    <cellStyle name="Comma [0] 3 2 13 6 2 2 5" xfId="40217" xr:uid="{0A22F882-ADAA-4719-BF7F-CAC613F8D7A5}"/>
    <cellStyle name="Comma [0] 3 2 13 6 2 2 6" xfId="45586" xr:uid="{3B117DAE-BEFD-4EC8-BF61-5B15615BCD07}"/>
    <cellStyle name="Comma [0] 3 2 13 6 2 2 7" xfId="50958" xr:uid="{866139F5-F3B5-4471-BDE7-EF05387AF2FC}"/>
    <cellStyle name="Comma [0] 3 2 13 6 2 2 8" xfId="56338" xr:uid="{EC944B7F-66C0-48E0-BB5B-0B14CDECF400}"/>
    <cellStyle name="Comma [0] 3 2 13 6 2 2 9" xfId="18674" xr:uid="{CF918A2B-A290-4F98-90C1-B4CC217DFEB5}"/>
    <cellStyle name="Comma [0] 3 2 13 6 2 3" xfId="15114" xr:uid="{01BCBC04-C7BB-47D8-85DC-3D0D6EC49DC3}"/>
    <cellStyle name="Comma [0] 3 2 13 6 2 4" xfId="20481" xr:uid="{88FCE124-DBF7-4561-9294-46343561CC11}"/>
    <cellStyle name="Comma [0] 3 2 13 6 2 5" xfId="25855" xr:uid="{823F11A9-CC2E-4375-AAE2-7DFAB214B236}"/>
    <cellStyle name="Comma [0] 3 2 13 6 2 6" xfId="31273" xr:uid="{8F41CDC7-307D-4DEE-8CED-A787F1F6472A}"/>
    <cellStyle name="Comma [0] 3 2 13 6 2 7" xfId="36658" xr:uid="{71CC2598-4B91-4A3A-9C16-73184DC8583A}"/>
    <cellStyle name="Comma [0] 3 2 13 6 2 8" xfId="42027" xr:uid="{587F00AC-5BF2-4EB1-8A32-7DFEBC967707}"/>
    <cellStyle name="Comma [0] 3 2 13 6 2 9" xfId="47399" xr:uid="{881F6C8C-AC05-47CB-9C59-B1A8C312990B}"/>
    <cellStyle name="Comma [0] 3 2 13 6 3" xfId="5550" xr:uid="{C524C2B1-19CA-42BA-9512-9BB51AE5DD99}"/>
    <cellStyle name="Comma [0] 3 2 13 6 3 10" xfId="13423" xr:uid="{9B0F83DC-86A6-482F-ADA6-110885E4C6B1}"/>
    <cellStyle name="Comma [0] 3 2 13 6 3 11" xfId="58228" xr:uid="{BFE74A67-52CC-4A7B-854D-B626625283A1}"/>
    <cellStyle name="Comma [0] 3 2 13 6 3 12" xfId="9684" xr:uid="{28D889D4-00F2-4970-9445-83A29FFF64AD}"/>
    <cellStyle name="Comma [0] 3 2 13 6 3 2" xfId="16984" xr:uid="{2D699022-2895-4129-A8A4-643A1B2DF586}"/>
    <cellStyle name="Comma [0] 3 2 13 6 3 3" xfId="22351" xr:uid="{35702BCD-77AF-4BEC-A04A-907B2203B479}"/>
    <cellStyle name="Comma [0] 3 2 13 6 3 4" xfId="27725" xr:uid="{946D0DDB-2AF2-40E2-96BF-F011FE0D0303}"/>
    <cellStyle name="Comma [0] 3 2 13 6 3 5" xfId="33143" xr:uid="{C0293E10-F9FA-4712-B6FE-EF516E65D198}"/>
    <cellStyle name="Comma [0] 3 2 13 6 3 6" xfId="38528" xr:uid="{BDED1F54-BE98-4AA4-B2ED-BAA39141DE27}"/>
    <cellStyle name="Comma [0] 3 2 13 6 3 7" xfId="43897" xr:uid="{A0708A7A-EB66-4746-A7B0-7D14CC8DB653}"/>
    <cellStyle name="Comma [0] 3 2 13 6 3 8" xfId="49269" xr:uid="{92CF39A4-1F5D-4A67-A3B9-EE495F3C4D56}"/>
    <cellStyle name="Comma [0] 3 2 13 6 3 9" xfId="54649" xr:uid="{E183B9F8-35D7-44EF-A6F0-A4ECBE9DB8CD}"/>
    <cellStyle name="Comma [0] 3 2 13 7" xfId="309" xr:uid="{3AD58466-7180-488B-8101-2E72928E27A0}"/>
    <cellStyle name="Comma [0] 3 2 13 7 2" xfId="5552" xr:uid="{1A57DE61-E6DF-48C2-A6DC-24D1893AB87F}"/>
    <cellStyle name="Comma [0] 3 2 13 7 2 10" xfId="52780" xr:uid="{87034C19-934B-43C3-85BF-27D1126D6B7B}"/>
    <cellStyle name="Comma [0] 3 2 13 7 2 11" xfId="13424" xr:uid="{690CA286-1001-434C-808B-238A1FB3D9E5}"/>
    <cellStyle name="Comma [0] 3 2 13 7 2 12" xfId="58230" xr:uid="{9C7B638D-36B2-433B-97B1-9E5B9AE4185C}"/>
    <cellStyle name="Comma [0] 3 2 13 7 2 13" xfId="7814" xr:uid="{EB44A839-00C9-473B-A131-1DCAFBC4E6D4}"/>
    <cellStyle name="Comma [0] 3 2 13 7 2 2" xfId="11375" xr:uid="{9B6C05D7-601A-40DA-B84B-640A24B100BF}"/>
    <cellStyle name="Comma [0] 3 2 13 7 2 2 2" xfId="24041" xr:uid="{36980E94-BCBE-48FB-B546-49E7DC208E3C}"/>
    <cellStyle name="Comma [0] 3 2 13 7 2 2 3" xfId="29415" xr:uid="{E0B2C6DA-E007-43E2-8670-C5E762639760}"/>
    <cellStyle name="Comma [0] 3 2 13 7 2 2 4" xfId="34833" xr:uid="{BEDD45D5-D53B-4A87-BA6D-00BD99F59F06}"/>
    <cellStyle name="Comma [0] 3 2 13 7 2 2 5" xfId="40218" xr:uid="{67B93031-C3CE-478B-BF90-4CCAA05987F5}"/>
    <cellStyle name="Comma [0] 3 2 13 7 2 2 6" xfId="45587" xr:uid="{51F54CF5-EA45-433B-97F5-BB4ACC753B51}"/>
    <cellStyle name="Comma [0] 3 2 13 7 2 2 7" xfId="50959" xr:uid="{742BF392-8785-447A-9222-F349ACD0CEEB}"/>
    <cellStyle name="Comma [0] 3 2 13 7 2 2 8" xfId="56339" xr:uid="{3FC15A9E-2DA9-43F9-811E-8AA71B64ACB4}"/>
    <cellStyle name="Comma [0] 3 2 13 7 2 2 9" xfId="18675" xr:uid="{3D9CA1C3-516F-448B-BBB6-C9390DA248E2}"/>
    <cellStyle name="Comma [0] 3 2 13 7 2 3" xfId="15115" xr:uid="{444D9AAE-D432-45CA-9FBB-3CF806F91077}"/>
    <cellStyle name="Comma [0] 3 2 13 7 2 4" xfId="20482" xr:uid="{E6D92ABB-7C19-4B8D-9442-F02583AD32C7}"/>
    <cellStyle name="Comma [0] 3 2 13 7 2 5" xfId="25856" xr:uid="{CF353031-34C3-4AFC-AC3F-50310B1B9870}"/>
    <cellStyle name="Comma [0] 3 2 13 7 2 6" xfId="31274" xr:uid="{7940E613-BDC5-4C50-B081-A1AB2C388C9E}"/>
    <cellStyle name="Comma [0] 3 2 13 7 2 7" xfId="36659" xr:uid="{5281205B-2296-42A4-948A-1F48D1232C90}"/>
    <cellStyle name="Comma [0] 3 2 13 7 2 8" xfId="42028" xr:uid="{65CF05EA-7A7C-461E-9E5B-E344E6B69708}"/>
    <cellStyle name="Comma [0] 3 2 13 7 2 9" xfId="47400" xr:uid="{599D511A-F9F5-4C07-A036-C8EDEC9B83BB}"/>
    <cellStyle name="Comma [0] 3 2 13 7 3" xfId="9685" xr:uid="{2F10D0C0-0242-4FFD-A8FC-1C6702ABD331}"/>
    <cellStyle name="Comma [0] 3 2 13 7 3 2" xfId="22352" xr:uid="{222C2EA1-A00B-4DA5-842E-BC6EDDF9038B}"/>
    <cellStyle name="Comma [0] 3 2 13 7 3 3" xfId="27726" xr:uid="{CE022FBD-8F00-4664-ABDE-9FE88D24B7C2}"/>
    <cellStyle name="Comma [0] 3 2 13 7 3 4" xfId="33144" xr:uid="{C0C35AB0-A531-47F3-8288-E55BEB6A2D15}"/>
    <cellStyle name="Comma [0] 3 2 13 7 3 5" xfId="38529" xr:uid="{7296F4DB-5470-462C-8ADB-9F81A5381215}"/>
    <cellStyle name="Comma [0] 3 2 13 7 3 6" xfId="43898" xr:uid="{5FDFF0E9-4D28-4DD5-BFD9-95604643A3D8}"/>
    <cellStyle name="Comma [0] 3 2 13 7 3 7" xfId="49270" xr:uid="{21DF8B7E-0F1A-4849-A1BB-39A94E6F0D79}"/>
    <cellStyle name="Comma [0] 3 2 13 7 3 8" xfId="54650" xr:uid="{10874450-2167-450B-B5D4-1065F43949DE}"/>
    <cellStyle name="Comma [0] 3 2 13 7 3 9" xfId="16985" xr:uid="{B523C149-EBA3-46B3-91D3-37EBC8C16F2C}"/>
    <cellStyle name="Comma [0] 3 2 13 8" xfId="310" xr:uid="{33F6D2F1-5E82-4297-BC39-E2CEFA82745B}"/>
    <cellStyle name="Comma [0] 3 2 13 8 2" xfId="7815" xr:uid="{2D233765-1778-48E3-AEF8-BCAFBF2397DB}"/>
    <cellStyle name="Comma [0] 3 2 13 8 2 10" xfId="52781" xr:uid="{9AD071D8-68E4-4723-B811-09CD4FAC7F9C}"/>
    <cellStyle name="Comma [0] 3 2 13 8 2 11" xfId="13425" xr:uid="{D8E63792-2374-4997-8AC9-ABD8A5FAD867}"/>
    <cellStyle name="Comma [0] 3 2 13 8 2 12" xfId="59339" xr:uid="{95B6AC1C-4075-4F04-B41A-BF453C18D614}"/>
    <cellStyle name="Comma [0] 3 2 13 8 2 2" xfId="11376" xr:uid="{74171C7F-4542-48A4-B6A7-9610E7F1AE91}"/>
    <cellStyle name="Comma [0] 3 2 13 8 2 2 2" xfId="24042" xr:uid="{DCBEBC41-57EA-44E5-8119-3122C3B12BA2}"/>
    <cellStyle name="Comma [0] 3 2 13 8 2 2 3" xfId="29416" xr:uid="{D0A141DF-C3C7-4882-B219-6AEB1164F1C7}"/>
    <cellStyle name="Comma [0] 3 2 13 8 2 2 4" xfId="34834" xr:uid="{03C5D738-6CFB-4041-9D94-5D6746300273}"/>
    <cellStyle name="Comma [0] 3 2 13 8 2 2 5" xfId="40219" xr:uid="{74B96DC6-A8C5-4E25-87CA-3EDBEF7C1762}"/>
    <cellStyle name="Comma [0] 3 2 13 8 2 2 6" xfId="45588" xr:uid="{C9735631-97B6-4D2A-A4CA-61ED3245C097}"/>
    <cellStyle name="Comma [0] 3 2 13 8 2 2 7" xfId="50960" xr:uid="{9171F35C-6283-4139-BAA3-CBAE7A8ABCC3}"/>
    <cellStyle name="Comma [0] 3 2 13 8 2 2 8" xfId="56340" xr:uid="{8D8B7BA6-8ED8-425C-8934-CB7FA6FC5298}"/>
    <cellStyle name="Comma [0] 3 2 13 8 2 2 9" xfId="18676" xr:uid="{F29106BD-7BC1-4D5F-9C04-CCD664D9D6B5}"/>
    <cellStyle name="Comma [0] 3 2 13 8 2 3" xfId="15116" xr:uid="{36A696BB-FFA4-40FD-93E1-F6C870826E42}"/>
    <cellStyle name="Comma [0] 3 2 13 8 2 4" xfId="20483" xr:uid="{3F57236D-0A22-4542-A558-334611128E42}"/>
    <cellStyle name="Comma [0] 3 2 13 8 2 5" xfId="25857" xr:uid="{1487659E-C62C-4AF5-B1D3-72DC77459EAF}"/>
    <cellStyle name="Comma [0] 3 2 13 8 2 6" xfId="31275" xr:uid="{45A57317-9FD3-4DD6-9311-B7F57658F436}"/>
    <cellStyle name="Comma [0] 3 2 13 8 2 7" xfId="36660" xr:uid="{5AC3CB7B-3A35-425A-93AF-3314C89AB6AA}"/>
    <cellStyle name="Comma [0] 3 2 13 8 2 8" xfId="42029" xr:uid="{8DC63528-21CB-4B24-8B51-652254AA530B}"/>
    <cellStyle name="Comma [0] 3 2 13 8 2 9" xfId="47401" xr:uid="{81718450-19BE-48DF-9B39-40D4FBDC9D3C}"/>
    <cellStyle name="Comma [0] 3 2 13 8 3" xfId="9686" xr:uid="{FE2DCBF2-4F9A-42DC-93C5-09FB7BDAC8C8}"/>
    <cellStyle name="Comma [0] 3 2 13 8 3 2" xfId="22353" xr:uid="{F268FFAB-05D3-4CE5-8CF6-29B9D09CAA18}"/>
    <cellStyle name="Comma [0] 3 2 13 8 3 3" xfId="27727" xr:uid="{289F68B8-D0BB-4950-A30D-96D9AC43A278}"/>
    <cellStyle name="Comma [0] 3 2 13 8 3 4" xfId="33145" xr:uid="{1C80CAEC-C480-406F-ABDA-B42051147EEB}"/>
    <cellStyle name="Comma [0] 3 2 13 8 3 5" xfId="38530" xr:uid="{DD329576-B90B-4A33-A1F8-618F1E8E3BD5}"/>
    <cellStyle name="Comma [0] 3 2 13 8 3 6" xfId="43899" xr:uid="{D0B5B9E9-6A0A-4827-AA14-CFE64ECCE539}"/>
    <cellStyle name="Comma [0] 3 2 13 8 3 7" xfId="49271" xr:uid="{C5800C76-8FE8-4F22-812F-3FC36A2C6623}"/>
    <cellStyle name="Comma [0] 3 2 13 8 3 8" xfId="54651" xr:uid="{C7BA18C3-68E5-47BE-B162-B3404354A5A2}"/>
    <cellStyle name="Comma [0] 3 2 13 8 3 9" xfId="16986" xr:uid="{E7E79AD3-AF80-4657-8CDE-F4F2F691F14A}"/>
    <cellStyle name="Comma [0] 3 2 13 8 4" xfId="6688" xr:uid="{E83D9D8C-04D5-4558-ADAE-62F8A6CF6864}"/>
    <cellStyle name="Comma [0] 3 2 13 9" xfId="311" xr:uid="{D4BFE8CC-EFCA-4DBB-830B-E78A8A1516EF}"/>
    <cellStyle name="Comma [0] 3 2 13 9 2" xfId="7816" xr:uid="{34C10961-BD40-41ED-BE49-8C77DC80CCCF}"/>
    <cellStyle name="Comma [0] 3 2 13 9 2 10" xfId="52782" xr:uid="{29A28C16-83B6-4B6D-96D8-3100EFB99056}"/>
    <cellStyle name="Comma [0] 3 2 13 9 2 11" xfId="13426" xr:uid="{0E6BC968-FF46-4800-ABC1-85A189F57CE2}"/>
    <cellStyle name="Comma [0] 3 2 13 9 2 12" xfId="59340" xr:uid="{F371BBE0-CE8B-436E-80FB-C1ED02E22E8C}"/>
    <cellStyle name="Comma [0] 3 2 13 9 2 2" xfId="11377" xr:uid="{B4F0A77F-0400-47B7-AB2C-993E579C23F2}"/>
    <cellStyle name="Comma [0] 3 2 13 9 2 2 2" xfId="24043" xr:uid="{E4F98C9D-3CA9-49C8-95D6-3595B630580F}"/>
    <cellStyle name="Comma [0] 3 2 13 9 2 2 3" xfId="29417" xr:uid="{BC15F3B6-B82D-4A36-8A12-AA74FD0DE163}"/>
    <cellStyle name="Comma [0] 3 2 13 9 2 2 4" xfId="34835" xr:uid="{57C557D0-37E6-4BE3-ABBF-302A505CAB31}"/>
    <cellStyle name="Comma [0] 3 2 13 9 2 2 5" xfId="40220" xr:uid="{5C4EB101-BA98-4845-B4A3-4A58437F8B7F}"/>
    <cellStyle name="Comma [0] 3 2 13 9 2 2 6" xfId="45589" xr:uid="{A1ACBCD9-D217-4685-BE8B-5D9818F2704A}"/>
    <cellStyle name="Comma [0] 3 2 13 9 2 2 7" xfId="50961" xr:uid="{614B3A2D-37F0-4C99-9F9F-37BFD2551B0A}"/>
    <cellStyle name="Comma [0] 3 2 13 9 2 2 8" xfId="56341" xr:uid="{975C0652-7370-4DDF-AB82-7EB055D4DC04}"/>
    <cellStyle name="Comma [0] 3 2 13 9 2 2 9" xfId="18677" xr:uid="{178985F6-A468-4A17-9887-D119ECEE183E}"/>
    <cellStyle name="Comma [0] 3 2 13 9 2 3" xfId="15117" xr:uid="{CB9E250C-50FC-4A74-B1F6-DC5A7294382A}"/>
    <cellStyle name="Comma [0] 3 2 13 9 2 4" xfId="20484" xr:uid="{5F2FFC37-34F2-4B5C-8BD3-2121B3AC8414}"/>
    <cellStyle name="Comma [0] 3 2 13 9 2 5" xfId="25858" xr:uid="{A711A290-1A9B-40EE-BDC0-E465C55242A2}"/>
    <cellStyle name="Comma [0] 3 2 13 9 2 6" xfId="31276" xr:uid="{C859F0BA-F07B-4411-917D-EDE611A4B4CD}"/>
    <cellStyle name="Comma [0] 3 2 13 9 2 7" xfId="36661" xr:uid="{A140190E-EE0E-48C8-915E-A908CA36EDD0}"/>
    <cellStyle name="Comma [0] 3 2 13 9 2 8" xfId="42030" xr:uid="{660F9FEA-A055-4CCD-812D-F1A787EA3471}"/>
    <cellStyle name="Comma [0] 3 2 13 9 2 9" xfId="47402" xr:uid="{B6F5663E-F220-42AD-B5DD-04C5E04A60E3}"/>
    <cellStyle name="Comma [0] 3 2 13 9 3" xfId="9687" xr:uid="{050B5E51-7DED-4C98-9570-480ACE049B32}"/>
    <cellStyle name="Comma [0] 3 2 13 9 3 2" xfId="22354" xr:uid="{48DC88FB-EFC0-47F7-B387-B6E7F534F89C}"/>
    <cellStyle name="Comma [0] 3 2 13 9 3 3" xfId="27728" xr:uid="{62115FF8-15F7-4994-8513-61765EE7C2BA}"/>
    <cellStyle name="Comma [0] 3 2 13 9 3 4" xfId="33146" xr:uid="{72C08750-973E-4AF5-B0D4-F49301E1BA96}"/>
    <cellStyle name="Comma [0] 3 2 13 9 3 5" xfId="38531" xr:uid="{319514DF-42E5-4D54-B0D3-C6B8264BB272}"/>
    <cellStyle name="Comma [0] 3 2 13 9 3 6" xfId="43900" xr:uid="{38032250-1311-493E-A7D4-CBE4787A0B15}"/>
    <cellStyle name="Comma [0] 3 2 13 9 3 7" xfId="49272" xr:uid="{1F8F1133-798E-4151-9EE3-E34A1885696A}"/>
    <cellStyle name="Comma [0] 3 2 13 9 3 8" xfId="54652" xr:uid="{B68B1406-4A09-4335-956C-7E8011FB5FF7}"/>
    <cellStyle name="Comma [0] 3 2 13 9 3 9" xfId="16987" xr:uid="{700DFE7C-7631-408E-8DFC-388043F13586}"/>
    <cellStyle name="Comma [0] 3 2 13 9 4" xfId="6689" xr:uid="{1292214D-A77E-460F-B064-B61FA7C7D8AB}"/>
    <cellStyle name="Comma [0] 3 2 14" xfId="312" xr:uid="{079352EB-ED97-429A-96A0-91FF9FB08D8D}"/>
    <cellStyle name="Comma [0] 3 2 14 10" xfId="313" xr:uid="{0E448FAB-04F2-46A2-8791-A419DEECFDA3}"/>
    <cellStyle name="Comma [0] 3 2 14 10 2" xfId="7818" xr:uid="{5950AAC1-1631-4133-87DF-3D2758FFA5FA}"/>
    <cellStyle name="Comma [0] 3 2 14 10 2 10" xfId="52784" xr:uid="{F258FFF5-BF5A-4B25-95B5-50E705FC5E40}"/>
    <cellStyle name="Comma [0] 3 2 14 10 2 11" xfId="13428" xr:uid="{8D846881-95C4-4C98-8E9E-F46ED6D4ABF4}"/>
    <cellStyle name="Comma [0] 3 2 14 10 2 12" xfId="59341" xr:uid="{2508BCB7-E632-45F8-8B66-74FB142805A3}"/>
    <cellStyle name="Comma [0] 3 2 14 10 2 2" xfId="11379" xr:uid="{EDB15ACB-3754-4EA3-BE06-3807A3A5EE2F}"/>
    <cellStyle name="Comma [0] 3 2 14 10 2 2 2" xfId="24045" xr:uid="{7A91160F-7900-4A9A-9679-4A26E25CD3B5}"/>
    <cellStyle name="Comma [0] 3 2 14 10 2 2 3" xfId="29419" xr:uid="{850B0841-6C37-40F9-B16A-D01A76626B99}"/>
    <cellStyle name="Comma [0] 3 2 14 10 2 2 4" xfId="34837" xr:uid="{D6159B36-163B-4351-8539-3AB0577E9439}"/>
    <cellStyle name="Comma [0] 3 2 14 10 2 2 5" xfId="40222" xr:uid="{2093064B-0ED9-4990-AB35-E5F8D1DD5083}"/>
    <cellStyle name="Comma [0] 3 2 14 10 2 2 6" xfId="45591" xr:uid="{D10B7C3D-10C8-4459-B97B-BE357808C080}"/>
    <cellStyle name="Comma [0] 3 2 14 10 2 2 7" xfId="50963" xr:uid="{80D4DC8E-95A4-4E71-9F9A-41A1940697C1}"/>
    <cellStyle name="Comma [0] 3 2 14 10 2 2 8" xfId="56343" xr:uid="{77F3D190-AC16-4854-9310-77B9F837F74B}"/>
    <cellStyle name="Comma [0] 3 2 14 10 2 2 9" xfId="18679" xr:uid="{559B893B-0EF3-4C0F-B3F2-1F0CCADA1AE3}"/>
    <cellStyle name="Comma [0] 3 2 14 10 2 3" xfId="15119" xr:uid="{9BDA7EDC-6EA8-457D-97EB-9E5457D268D7}"/>
    <cellStyle name="Comma [0] 3 2 14 10 2 4" xfId="20486" xr:uid="{9632D776-2C1F-47ED-B79B-A482E1C6F82C}"/>
    <cellStyle name="Comma [0] 3 2 14 10 2 5" xfId="25860" xr:uid="{CE237162-1415-48F7-B0A1-55AC4A0C809E}"/>
    <cellStyle name="Comma [0] 3 2 14 10 2 6" xfId="31278" xr:uid="{B74C80FA-1C9D-48C1-86F9-B44D97A205FC}"/>
    <cellStyle name="Comma [0] 3 2 14 10 2 7" xfId="36663" xr:uid="{CE42825A-08F1-4EC6-9963-20A4C990BB01}"/>
    <cellStyle name="Comma [0] 3 2 14 10 2 8" xfId="42032" xr:uid="{1C3BF6D4-3CBE-4690-8F32-F92D39303949}"/>
    <cellStyle name="Comma [0] 3 2 14 10 2 9" xfId="47404" xr:uid="{9736DA58-9BB2-44CB-9E1E-50F3EE8CB84F}"/>
    <cellStyle name="Comma [0] 3 2 14 10 3" xfId="9689" xr:uid="{F825C263-0C94-4218-B818-3CB4C85DF693}"/>
    <cellStyle name="Comma [0] 3 2 14 10 3 2" xfId="22356" xr:uid="{A13C3CCA-0702-443D-A871-591EA2BFBDE9}"/>
    <cellStyle name="Comma [0] 3 2 14 10 3 3" xfId="27730" xr:uid="{003074C2-D981-4624-844D-D7BB406C2142}"/>
    <cellStyle name="Comma [0] 3 2 14 10 3 4" xfId="33148" xr:uid="{4A750EC0-63D8-454B-BFEC-1C232ABA0EE0}"/>
    <cellStyle name="Comma [0] 3 2 14 10 3 5" xfId="38533" xr:uid="{98345681-36C1-4251-9A10-40DE067DC5A8}"/>
    <cellStyle name="Comma [0] 3 2 14 10 3 6" xfId="43902" xr:uid="{46C7271A-5E0F-4FCC-8F38-EB8578A5D50B}"/>
    <cellStyle name="Comma [0] 3 2 14 10 3 7" xfId="49274" xr:uid="{A544E38B-2A3F-4F16-8F6B-6B41FB875B2A}"/>
    <cellStyle name="Comma [0] 3 2 14 10 3 8" xfId="54654" xr:uid="{646C91AC-BEC0-4824-961B-DF40592F00A4}"/>
    <cellStyle name="Comma [0] 3 2 14 10 3 9" xfId="16989" xr:uid="{4730945B-B6CA-4BF6-86D2-28178779ACE6}"/>
    <cellStyle name="Comma [0] 3 2 14 10 4" xfId="6690" xr:uid="{AAEF460F-87D0-4532-ADB2-EE8E22741428}"/>
    <cellStyle name="Comma [0] 3 2 14 11" xfId="314" xr:uid="{5F2413CC-3FD8-4226-9584-53AB95ACBFC6}"/>
    <cellStyle name="Comma [0] 3 2 14 11 2" xfId="7819" xr:uid="{CDF6EAFC-18F1-4F7E-A45F-6CA1D422DF40}"/>
    <cellStyle name="Comma [0] 3 2 14 11 2 10" xfId="52785" xr:uid="{6F262F8E-9266-41A1-9980-C7A35A8455C4}"/>
    <cellStyle name="Comma [0] 3 2 14 11 2 11" xfId="13429" xr:uid="{EB53D92F-6479-4215-A7B2-7294B5B1B24C}"/>
    <cellStyle name="Comma [0] 3 2 14 11 2 12" xfId="59342" xr:uid="{97318640-3288-4872-AFA2-B6D69B567DB8}"/>
    <cellStyle name="Comma [0] 3 2 14 11 2 2" xfId="11380" xr:uid="{45D63710-42BC-4E59-8005-CA1D4E89F93A}"/>
    <cellStyle name="Comma [0] 3 2 14 11 2 2 2" xfId="24046" xr:uid="{75C9B3AD-6BAD-4125-B61A-8425CBDBBFFC}"/>
    <cellStyle name="Comma [0] 3 2 14 11 2 2 3" xfId="29420" xr:uid="{5A0D24F9-2D27-48E5-92E4-E58D37151167}"/>
    <cellStyle name="Comma [0] 3 2 14 11 2 2 4" xfId="34838" xr:uid="{2CE89CEE-69CC-4E01-AB0B-1C5AFF19D91C}"/>
    <cellStyle name="Comma [0] 3 2 14 11 2 2 5" xfId="40223" xr:uid="{534D601C-05A2-4A6E-A434-E89459C83CE2}"/>
    <cellStyle name="Comma [0] 3 2 14 11 2 2 6" xfId="45592" xr:uid="{242F54AD-B825-4B6B-B7CE-A44809C78699}"/>
    <cellStyle name="Comma [0] 3 2 14 11 2 2 7" xfId="50964" xr:uid="{2269D9D7-AAC9-4031-A8DC-F4FF45DF642A}"/>
    <cellStyle name="Comma [0] 3 2 14 11 2 2 8" xfId="56344" xr:uid="{349B7CC9-2D6C-40EE-A140-358A780A3D93}"/>
    <cellStyle name="Comma [0] 3 2 14 11 2 2 9" xfId="18680" xr:uid="{4E7991F2-7795-4E6B-A167-88AFA33A92EF}"/>
    <cellStyle name="Comma [0] 3 2 14 11 2 3" xfId="15120" xr:uid="{49AC9D97-39EC-441A-942D-46EE34D94368}"/>
    <cellStyle name="Comma [0] 3 2 14 11 2 4" xfId="20487" xr:uid="{12C3704F-A743-46C6-997C-D37EC00CEAD2}"/>
    <cellStyle name="Comma [0] 3 2 14 11 2 5" xfId="25861" xr:uid="{4204F019-1290-4E19-ACA5-5A91495BF86D}"/>
    <cellStyle name="Comma [0] 3 2 14 11 2 6" xfId="31279" xr:uid="{874EC5DF-1684-47AC-B06E-61296BFF8938}"/>
    <cellStyle name="Comma [0] 3 2 14 11 2 7" xfId="36664" xr:uid="{CEF2C5C8-1640-4312-83D5-37686C0BC241}"/>
    <cellStyle name="Comma [0] 3 2 14 11 2 8" xfId="42033" xr:uid="{E8686321-31DF-4BEA-90BA-D5C80A331BA6}"/>
    <cellStyle name="Comma [0] 3 2 14 11 2 9" xfId="47405" xr:uid="{3FC58AFF-8568-4EFF-AE61-1D64AD5919CA}"/>
    <cellStyle name="Comma [0] 3 2 14 11 3" xfId="9690" xr:uid="{268245DF-068B-45EC-B640-3533B7E829EF}"/>
    <cellStyle name="Comma [0] 3 2 14 11 3 2" xfId="22357" xr:uid="{AC6FB07B-FA16-4C04-80B9-56D3B7BFA7FF}"/>
    <cellStyle name="Comma [0] 3 2 14 11 3 3" xfId="27731" xr:uid="{0B033DC4-9E83-4CCC-AF08-6F0799AD5635}"/>
    <cellStyle name="Comma [0] 3 2 14 11 3 4" xfId="33149" xr:uid="{6402521B-9E91-498A-B5A7-CD4907424F0B}"/>
    <cellStyle name="Comma [0] 3 2 14 11 3 5" xfId="38534" xr:uid="{AEED4B63-C8E9-4849-9653-CF5FF2781E1A}"/>
    <cellStyle name="Comma [0] 3 2 14 11 3 6" xfId="43903" xr:uid="{BFC623B1-8E84-4904-A407-D3906EB453A6}"/>
    <cellStyle name="Comma [0] 3 2 14 11 3 7" xfId="49275" xr:uid="{8B68D420-51B7-415B-9EA4-02B8798DDDE9}"/>
    <cellStyle name="Comma [0] 3 2 14 11 3 8" xfId="54655" xr:uid="{7D179346-CED1-48ED-899E-0A90C71A5C92}"/>
    <cellStyle name="Comma [0] 3 2 14 11 3 9" xfId="16990" xr:uid="{0C223822-C7A7-458D-BDF3-B13772338A52}"/>
    <cellStyle name="Comma [0] 3 2 14 11 4" xfId="6691" xr:uid="{8C04BC32-1B0D-47CB-B21E-844603F57019}"/>
    <cellStyle name="Comma [0] 3 2 14 12" xfId="315" xr:uid="{8D2F9B27-DF4A-4C1B-97DE-709A4D447738}"/>
    <cellStyle name="Comma [0] 3 2 14 12 2" xfId="7820" xr:uid="{9C720C2B-6AD6-4D8C-845E-DD79878F42EF}"/>
    <cellStyle name="Comma [0] 3 2 14 12 2 10" xfId="52786" xr:uid="{EA48A838-4CA5-4E6A-A8E6-369A45FE3FB3}"/>
    <cellStyle name="Comma [0] 3 2 14 12 2 11" xfId="13430" xr:uid="{A4FAA3C6-09B9-4390-AF5A-A9659DC316B1}"/>
    <cellStyle name="Comma [0] 3 2 14 12 2 12" xfId="59343" xr:uid="{B30FFFF5-250B-40AA-B85E-FBFD992F5977}"/>
    <cellStyle name="Comma [0] 3 2 14 12 2 2" xfId="11381" xr:uid="{D89D07F4-70EB-428F-9375-A54506F06449}"/>
    <cellStyle name="Comma [0] 3 2 14 12 2 2 2" xfId="24047" xr:uid="{DD676CDD-A382-4DBA-9867-E0937E497C1B}"/>
    <cellStyle name="Comma [0] 3 2 14 12 2 2 3" xfId="29421" xr:uid="{B0E22271-80BE-4512-B4A0-2A7A72CD3E73}"/>
    <cellStyle name="Comma [0] 3 2 14 12 2 2 4" xfId="34839" xr:uid="{9AEAC45C-A6FB-44D6-B8B9-83E5BB142BF4}"/>
    <cellStyle name="Comma [0] 3 2 14 12 2 2 5" xfId="40224" xr:uid="{B9A8FC11-B7F5-477A-AED8-E7A0011F5605}"/>
    <cellStyle name="Comma [0] 3 2 14 12 2 2 6" xfId="45593" xr:uid="{25D053ED-BF22-4D48-A8EF-FB5549730F91}"/>
    <cellStyle name="Comma [0] 3 2 14 12 2 2 7" xfId="50965" xr:uid="{9668103D-B08F-4782-AA6F-190FC18C408F}"/>
    <cellStyle name="Comma [0] 3 2 14 12 2 2 8" xfId="56345" xr:uid="{27BF0C0C-8051-41EC-AB0C-1F4CAD06F2A4}"/>
    <cellStyle name="Comma [0] 3 2 14 12 2 2 9" xfId="18681" xr:uid="{81D4A87C-D035-4EC2-A2D1-5DF2794E2AED}"/>
    <cellStyle name="Comma [0] 3 2 14 12 2 3" xfId="15121" xr:uid="{7C572FEE-234B-4EF1-9ED5-CE932DF60B08}"/>
    <cellStyle name="Comma [0] 3 2 14 12 2 4" xfId="20488" xr:uid="{C64C6631-7BAC-48AB-BE88-69F0B6172229}"/>
    <cellStyle name="Comma [0] 3 2 14 12 2 5" xfId="25862" xr:uid="{ECCED2AE-D20B-483C-9045-AFF1536298CA}"/>
    <cellStyle name="Comma [0] 3 2 14 12 2 6" xfId="31280" xr:uid="{3DB3AF1E-C25A-4131-8528-C28A3D766609}"/>
    <cellStyle name="Comma [0] 3 2 14 12 2 7" xfId="36665" xr:uid="{D9FECFE2-06BE-4EED-A6BC-73DF765A9ACB}"/>
    <cellStyle name="Comma [0] 3 2 14 12 2 8" xfId="42034" xr:uid="{82414296-D42D-4E55-BCC0-BCDD73EA2C52}"/>
    <cellStyle name="Comma [0] 3 2 14 12 2 9" xfId="47406" xr:uid="{13E53297-0209-4AF7-A111-3E35822323AA}"/>
    <cellStyle name="Comma [0] 3 2 14 12 3" xfId="9691" xr:uid="{7D7DA88A-B78C-489D-A629-57A1FD434F7B}"/>
    <cellStyle name="Comma [0] 3 2 14 12 3 2" xfId="22358" xr:uid="{30F0301F-9C4A-48D4-8BA9-08C1D3551292}"/>
    <cellStyle name="Comma [0] 3 2 14 12 3 3" xfId="27732" xr:uid="{0F1779B2-1287-4727-8E6C-B4DFE78637CC}"/>
    <cellStyle name="Comma [0] 3 2 14 12 3 4" xfId="33150" xr:uid="{6463B999-0A1B-4AC1-889E-1EC917236A63}"/>
    <cellStyle name="Comma [0] 3 2 14 12 3 5" xfId="38535" xr:uid="{4578DBEC-4E33-4474-B8A2-63D00E6BAB49}"/>
    <cellStyle name="Comma [0] 3 2 14 12 3 6" xfId="43904" xr:uid="{C1456B56-1F80-4EA4-9AB9-B569172A928B}"/>
    <cellStyle name="Comma [0] 3 2 14 12 3 7" xfId="49276" xr:uid="{654D6EF9-0806-4D43-B7E2-2046B5A12E34}"/>
    <cellStyle name="Comma [0] 3 2 14 12 3 8" xfId="54656" xr:uid="{636E0E6D-00A1-409F-A2B4-566BC9554CB2}"/>
    <cellStyle name="Comma [0] 3 2 14 12 3 9" xfId="16991" xr:uid="{1F87384D-8DC0-4FB2-992B-7B77A3395C42}"/>
    <cellStyle name="Comma [0] 3 2 14 12 4" xfId="6692" xr:uid="{9426C63F-F1DA-4534-8D1C-1855E5161027}"/>
    <cellStyle name="Comma [0] 3 2 14 13" xfId="316" xr:uid="{E5659077-DC40-4C4B-9549-7FF68A78D513}"/>
    <cellStyle name="Comma [0] 3 2 14 13 2" xfId="7821" xr:uid="{AD4E5EC4-2EDA-4A80-A1CF-1517EB4B0EB2}"/>
    <cellStyle name="Comma [0] 3 2 14 13 2 10" xfId="52787" xr:uid="{AEAFDFE0-3062-490D-A4E8-A77AF60CF0D6}"/>
    <cellStyle name="Comma [0] 3 2 14 13 2 11" xfId="13431" xr:uid="{C42B199A-BDBE-4F05-9EF9-37284599DDDF}"/>
    <cellStyle name="Comma [0] 3 2 14 13 2 12" xfId="59344" xr:uid="{232310C6-2A3E-4967-A754-3D5726810BF4}"/>
    <cellStyle name="Comma [0] 3 2 14 13 2 2" xfId="11382" xr:uid="{B5511E8A-1506-45A8-9F02-B5C9EE2B5ADE}"/>
    <cellStyle name="Comma [0] 3 2 14 13 2 2 2" xfId="24048" xr:uid="{B5FFB18B-3FC6-446F-BD0C-4168EDAE512E}"/>
    <cellStyle name="Comma [0] 3 2 14 13 2 2 3" xfId="29422" xr:uid="{8F499403-058E-4DE9-859A-66FFE1BBF8C5}"/>
    <cellStyle name="Comma [0] 3 2 14 13 2 2 4" xfId="34840" xr:uid="{6A4A70AC-919F-4559-9ABE-12165191700F}"/>
    <cellStyle name="Comma [0] 3 2 14 13 2 2 5" xfId="40225" xr:uid="{2D412E85-FBAC-42E5-AFAB-89F363A864FE}"/>
    <cellStyle name="Comma [0] 3 2 14 13 2 2 6" xfId="45594" xr:uid="{F7CABC9A-DE32-4F2D-A97C-E81BFAC4448A}"/>
    <cellStyle name="Comma [0] 3 2 14 13 2 2 7" xfId="50966" xr:uid="{56DAE789-3966-4836-9F52-9E3236DFB785}"/>
    <cellStyle name="Comma [0] 3 2 14 13 2 2 8" xfId="56346" xr:uid="{EF36D0F0-68EC-4837-9EAE-6948CAB817AF}"/>
    <cellStyle name="Comma [0] 3 2 14 13 2 2 9" xfId="18682" xr:uid="{DA711098-5E07-4491-A260-8732984DC54A}"/>
    <cellStyle name="Comma [0] 3 2 14 13 2 3" xfId="15122" xr:uid="{537A0D24-3A63-4A59-BE58-3B2A55CC3927}"/>
    <cellStyle name="Comma [0] 3 2 14 13 2 4" xfId="20489" xr:uid="{5391989F-EC8D-4F76-848B-CDD2A1BDEAED}"/>
    <cellStyle name="Comma [0] 3 2 14 13 2 5" xfId="25863" xr:uid="{525599F3-1427-478B-9C1A-1EAC08CCE65F}"/>
    <cellStyle name="Comma [0] 3 2 14 13 2 6" xfId="31281" xr:uid="{029B97A4-F5D7-4211-BD2E-9A9C420FE37B}"/>
    <cellStyle name="Comma [0] 3 2 14 13 2 7" xfId="36666" xr:uid="{2B85009B-BD31-4D00-8F40-45010643D28F}"/>
    <cellStyle name="Comma [0] 3 2 14 13 2 8" xfId="42035" xr:uid="{152E8292-38C3-409E-AC4E-24D26B1D5FED}"/>
    <cellStyle name="Comma [0] 3 2 14 13 2 9" xfId="47407" xr:uid="{EA8265B2-6F0A-43CD-AB32-2787AB96720E}"/>
    <cellStyle name="Comma [0] 3 2 14 13 3" xfId="9692" xr:uid="{D4EC8EC9-36BE-4C70-A990-492CE4719683}"/>
    <cellStyle name="Comma [0] 3 2 14 13 3 2" xfId="22359" xr:uid="{56146F72-6DD7-43F2-B7D4-6FE87B1B0FEF}"/>
    <cellStyle name="Comma [0] 3 2 14 13 3 3" xfId="27733" xr:uid="{287DBE58-BC22-4FE5-AF42-73C3C8ED959E}"/>
    <cellStyle name="Comma [0] 3 2 14 13 3 4" xfId="33151" xr:uid="{1C2E2EA2-F95E-4E9F-8066-E03E808E448F}"/>
    <cellStyle name="Comma [0] 3 2 14 13 3 5" xfId="38536" xr:uid="{99E5611D-00B9-42EE-9CE8-AECD72FAA823}"/>
    <cellStyle name="Comma [0] 3 2 14 13 3 6" xfId="43905" xr:uid="{E6208660-5067-47F9-A84E-23D5A86971D5}"/>
    <cellStyle name="Comma [0] 3 2 14 13 3 7" xfId="49277" xr:uid="{BBC273D1-CBF3-4BB3-9BBB-B7960A0BDA83}"/>
    <cellStyle name="Comma [0] 3 2 14 13 3 8" xfId="54657" xr:uid="{D5BA569F-1954-400C-B0E3-CD6DF56861E3}"/>
    <cellStyle name="Comma [0] 3 2 14 13 3 9" xfId="16992" xr:uid="{AC0E2CB0-FA97-4280-81E9-13F3692015AC}"/>
    <cellStyle name="Comma [0] 3 2 14 13 4" xfId="6693" xr:uid="{F22A8231-1EA0-4461-96CD-315838A38C7F}"/>
    <cellStyle name="Comma [0] 3 2 14 14" xfId="5553" xr:uid="{E90308CA-5A0E-4C20-B26F-B47DAFED5242}"/>
    <cellStyle name="Comma [0] 3 2 14 14 10" xfId="52783" xr:uid="{82C58613-1B9D-41E9-BCF4-11703ED18D80}"/>
    <cellStyle name="Comma [0] 3 2 14 14 11" xfId="13427" xr:uid="{545BD190-4295-4098-B4A2-B4E9B98970DE}"/>
    <cellStyle name="Comma [0] 3 2 14 14 12" xfId="58231" xr:uid="{40636192-0D35-4BDE-9201-81CEE155446A}"/>
    <cellStyle name="Comma [0] 3 2 14 14 13" xfId="7817" xr:uid="{6B575930-2CC7-4F6D-8ECC-89C6CCD93AD2}"/>
    <cellStyle name="Comma [0] 3 2 14 14 2" xfId="11378" xr:uid="{8B150B86-FF15-47C7-9262-4F554DBA118E}"/>
    <cellStyle name="Comma [0] 3 2 14 14 2 2" xfId="24044" xr:uid="{3A12E4D3-0193-4CAF-A635-C764375430CB}"/>
    <cellStyle name="Comma [0] 3 2 14 14 2 3" xfId="29418" xr:uid="{E224CA0A-1EBE-4444-A127-DE75DBFFF292}"/>
    <cellStyle name="Comma [0] 3 2 14 14 2 4" xfId="34836" xr:uid="{789919E2-3D6D-4BC7-AFF2-B6D5985DD6C4}"/>
    <cellStyle name="Comma [0] 3 2 14 14 2 5" xfId="40221" xr:uid="{50309CD1-99B5-44A7-83AC-361767F5333E}"/>
    <cellStyle name="Comma [0] 3 2 14 14 2 6" xfId="45590" xr:uid="{43CAD8F5-7E0B-4C51-B53F-7EA7A6FEAD0C}"/>
    <cellStyle name="Comma [0] 3 2 14 14 2 7" xfId="50962" xr:uid="{1BA092BA-C84A-4390-899F-9FBE7DA00C09}"/>
    <cellStyle name="Comma [0] 3 2 14 14 2 8" xfId="56342" xr:uid="{25F3CA6F-7B93-4D59-938C-32D002310E9C}"/>
    <cellStyle name="Comma [0] 3 2 14 14 2 9" xfId="18678" xr:uid="{7D37137B-7C33-476F-8344-FE9CBA2C03A7}"/>
    <cellStyle name="Comma [0] 3 2 14 14 3" xfId="15118" xr:uid="{39511DB8-2155-43BB-98C0-24A35A888E04}"/>
    <cellStyle name="Comma [0] 3 2 14 14 4" xfId="20485" xr:uid="{F24A1C16-2448-48F0-9553-6D7CC8B1E3A8}"/>
    <cellStyle name="Comma [0] 3 2 14 14 5" xfId="25859" xr:uid="{B48D997F-4D86-4676-B5D9-CC1CAC202CFF}"/>
    <cellStyle name="Comma [0] 3 2 14 14 6" xfId="31277" xr:uid="{8CA60262-B0A3-4964-9147-0FDDF4D0DFC5}"/>
    <cellStyle name="Comma [0] 3 2 14 14 7" xfId="36662" xr:uid="{A499724F-F39B-4182-8085-76521FBBD81B}"/>
    <cellStyle name="Comma [0] 3 2 14 14 8" xfId="42031" xr:uid="{B1FA608D-36AE-4D5B-B3AA-2EE51E05C119}"/>
    <cellStyle name="Comma [0] 3 2 14 14 9" xfId="47403" xr:uid="{8CC5ADD1-8D6F-4354-B3F5-1E8627E1EAA0}"/>
    <cellStyle name="Comma [0] 3 2 14 15" xfId="9688" xr:uid="{F5B14A21-B1E7-43E4-B49D-807F1BED45CF}"/>
    <cellStyle name="Comma [0] 3 2 14 15 2" xfId="22355" xr:uid="{2F494584-46AF-4F70-B200-3ACA077C90FF}"/>
    <cellStyle name="Comma [0] 3 2 14 15 3" xfId="27729" xr:uid="{F78097FB-7FF0-4C23-A987-BDEF5A75E2CE}"/>
    <cellStyle name="Comma [0] 3 2 14 15 4" xfId="33147" xr:uid="{30539013-62C1-4401-A568-8C7D6B47E575}"/>
    <cellStyle name="Comma [0] 3 2 14 15 5" xfId="38532" xr:uid="{70CCEE38-52B6-4A80-AEE5-D9410007085F}"/>
    <cellStyle name="Comma [0] 3 2 14 15 6" xfId="43901" xr:uid="{03586819-C2F4-4079-8D9C-7F60FB4E86B1}"/>
    <cellStyle name="Comma [0] 3 2 14 15 7" xfId="49273" xr:uid="{36F3D5F0-0BB6-40AC-8D65-76631B07CAA6}"/>
    <cellStyle name="Comma [0] 3 2 14 15 8" xfId="54653" xr:uid="{7D8E9916-4CC2-42C7-92D2-880D86699A0D}"/>
    <cellStyle name="Comma [0] 3 2 14 15 9" xfId="16988" xr:uid="{A6379121-C0F0-41C9-BC8F-653C6481FF5A}"/>
    <cellStyle name="Comma [0] 3 2 14 2" xfId="317" xr:uid="{2F30CF7F-F8D3-4B2A-B165-12AF3BD9BE08}"/>
    <cellStyle name="Comma [0] 3 2 14 2 10" xfId="318" xr:uid="{F9D0A7F9-D464-4DD1-8105-8E30CE3A4983}"/>
    <cellStyle name="Comma [0] 3 2 14 2 10 2" xfId="7823" xr:uid="{C1FE81F9-5F4D-4F06-A502-2625A911E21A}"/>
    <cellStyle name="Comma [0] 3 2 14 2 10 2 10" xfId="52789" xr:uid="{F7A5660A-1055-4384-98DC-A8CC2DE91ED6}"/>
    <cellStyle name="Comma [0] 3 2 14 2 10 2 11" xfId="13433" xr:uid="{82A2EFB6-4DEE-4B36-9860-F61C413792B0}"/>
    <cellStyle name="Comma [0] 3 2 14 2 10 2 12" xfId="59345" xr:uid="{65214CAF-6F28-409A-8A0D-142EFEEDEEE1}"/>
    <cellStyle name="Comma [0] 3 2 14 2 10 2 2" xfId="11384" xr:uid="{A973BA94-192C-45BE-AFA7-486FE36143CC}"/>
    <cellStyle name="Comma [0] 3 2 14 2 10 2 2 2" xfId="24050" xr:uid="{742C91E3-D59E-4CC4-BBAD-5E427AD95E05}"/>
    <cellStyle name="Comma [0] 3 2 14 2 10 2 2 3" xfId="29424" xr:uid="{7CFB185A-BA71-4555-91E2-D6AFC12DC8FD}"/>
    <cellStyle name="Comma [0] 3 2 14 2 10 2 2 4" xfId="34842" xr:uid="{C0ADC14B-7EEF-4C8E-9928-F4CCCD0BF490}"/>
    <cellStyle name="Comma [0] 3 2 14 2 10 2 2 5" xfId="40227" xr:uid="{1F597650-DA42-47BC-981B-1BACEF8BEEAC}"/>
    <cellStyle name="Comma [0] 3 2 14 2 10 2 2 6" xfId="45596" xr:uid="{B5B91FD8-C180-46A3-98A9-06CB39E58A2A}"/>
    <cellStyle name="Comma [0] 3 2 14 2 10 2 2 7" xfId="50968" xr:uid="{7200A5D3-A89F-4869-AE4B-F50F21869B92}"/>
    <cellStyle name="Comma [0] 3 2 14 2 10 2 2 8" xfId="56348" xr:uid="{7DEA7BB2-D3E5-4B2E-A5F3-1D88C4E08C12}"/>
    <cellStyle name="Comma [0] 3 2 14 2 10 2 2 9" xfId="18684" xr:uid="{EEA89A99-CECA-48DA-954C-C043FF621AA8}"/>
    <cellStyle name="Comma [0] 3 2 14 2 10 2 3" xfId="15124" xr:uid="{C9FE034D-2DE4-4226-8963-251A61E2DE1B}"/>
    <cellStyle name="Comma [0] 3 2 14 2 10 2 4" xfId="20491" xr:uid="{8067C5E8-24C2-4AD4-9D8A-FF81687E85E3}"/>
    <cellStyle name="Comma [0] 3 2 14 2 10 2 5" xfId="25865" xr:uid="{B4D3190A-69D9-45B6-A4EE-BD82776C63F9}"/>
    <cellStyle name="Comma [0] 3 2 14 2 10 2 6" xfId="31283" xr:uid="{C65A5A7C-5C97-4549-BE42-E16D38EAA6FD}"/>
    <cellStyle name="Comma [0] 3 2 14 2 10 2 7" xfId="36668" xr:uid="{B898188D-A0B7-4294-A793-519E28EDB2BE}"/>
    <cellStyle name="Comma [0] 3 2 14 2 10 2 8" xfId="42037" xr:uid="{B024D305-2F2A-4191-A17B-93CC01B2D6AE}"/>
    <cellStyle name="Comma [0] 3 2 14 2 10 2 9" xfId="47409" xr:uid="{EE947823-2602-4622-A048-2831439FBBA0}"/>
    <cellStyle name="Comma [0] 3 2 14 2 10 3" xfId="9694" xr:uid="{360C7F0B-B576-4ABC-8C99-BB07A50510A7}"/>
    <cellStyle name="Comma [0] 3 2 14 2 10 3 2" xfId="22361" xr:uid="{74E0D829-95C6-484C-89B2-D04F9426D041}"/>
    <cellStyle name="Comma [0] 3 2 14 2 10 3 3" xfId="27735" xr:uid="{F518BE73-3A9E-46E1-8184-3827E6B90BCE}"/>
    <cellStyle name="Comma [0] 3 2 14 2 10 3 4" xfId="33153" xr:uid="{F845AEB0-359A-45AD-84B4-795771B41415}"/>
    <cellStyle name="Comma [0] 3 2 14 2 10 3 5" xfId="38538" xr:uid="{9614F568-676E-4F63-B9DF-20EA5CEA578D}"/>
    <cellStyle name="Comma [0] 3 2 14 2 10 3 6" xfId="43907" xr:uid="{D37A9A08-7D69-4980-991E-6CEC93F16706}"/>
    <cellStyle name="Comma [0] 3 2 14 2 10 3 7" xfId="49279" xr:uid="{B17E794F-2104-4618-A380-02871F57FE48}"/>
    <cellStyle name="Comma [0] 3 2 14 2 10 3 8" xfId="54659" xr:uid="{37E62516-FB20-4A7A-8B4B-28760199DD25}"/>
    <cellStyle name="Comma [0] 3 2 14 2 10 3 9" xfId="16994" xr:uid="{580CE1DE-CBD6-4D41-A1A7-9A02BD4E45DA}"/>
    <cellStyle name="Comma [0] 3 2 14 2 10 4" xfId="6694" xr:uid="{4AA07D18-DACF-4A80-8F57-BB84D1357E53}"/>
    <cellStyle name="Comma [0] 3 2 14 2 11" xfId="319" xr:uid="{1435B89D-E20E-46F3-B540-7BA13400D612}"/>
    <cellStyle name="Comma [0] 3 2 14 2 11 2" xfId="7824" xr:uid="{5F209A32-72CD-482C-BCB1-BF4564A307FA}"/>
    <cellStyle name="Comma [0] 3 2 14 2 11 2 10" xfId="52790" xr:uid="{AE58606A-3DF1-4ACF-9DD0-B5614A919AAE}"/>
    <cellStyle name="Comma [0] 3 2 14 2 11 2 11" xfId="13434" xr:uid="{B7AAFEDD-42B9-4C56-B3AF-7229ABE7411B}"/>
    <cellStyle name="Comma [0] 3 2 14 2 11 2 12" xfId="59346" xr:uid="{13887DD4-EFB6-4314-9818-D3FCB0ADEC15}"/>
    <cellStyle name="Comma [0] 3 2 14 2 11 2 2" xfId="11385" xr:uid="{44BDE9CD-356F-47AD-98CD-B8A317D3813C}"/>
    <cellStyle name="Comma [0] 3 2 14 2 11 2 2 2" xfId="24051" xr:uid="{77F8384E-D0D7-4D50-AC07-334C9154CD23}"/>
    <cellStyle name="Comma [0] 3 2 14 2 11 2 2 3" xfId="29425" xr:uid="{B559C952-499D-4D71-94A2-27C9962EBDDE}"/>
    <cellStyle name="Comma [0] 3 2 14 2 11 2 2 4" xfId="34843" xr:uid="{A4F13DD7-AB13-4525-A2AD-78B0A014B56B}"/>
    <cellStyle name="Comma [0] 3 2 14 2 11 2 2 5" xfId="40228" xr:uid="{F4A05F30-8EC7-492C-9891-32B9A976B496}"/>
    <cellStyle name="Comma [0] 3 2 14 2 11 2 2 6" xfId="45597" xr:uid="{82218C6A-211A-48E7-9388-DBF21DD5E97B}"/>
    <cellStyle name="Comma [0] 3 2 14 2 11 2 2 7" xfId="50969" xr:uid="{7E9E3758-C814-45BE-88D2-3FB2323F9A0B}"/>
    <cellStyle name="Comma [0] 3 2 14 2 11 2 2 8" xfId="56349" xr:uid="{343EB2B3-0C6D-433D-B624-9B6DC2184C88}"/>
    <cellStyle name="Comma [0] 3 2 14 2 11 2 2 9" xfId="18685" xr:uid="{41E5D498-1C93-4DC1-9680-BA2D854754B5}"/>
    <cellStyle name="Comma [0] 3 2 14 2 11 2 3" xfId="15125" xr:uid="{BBFBA7DF-8A15-4852-AD23-5991BE4FEDCF}"/>
    <cellStyle name="Comma [0] 3 2 14 2 11 2 4" xfId="20492" xr:uid="{44DDF9F1-59E6-457F-9956-F7C7E9148DE7}"/>
    <cellStyle name="Comma [0] 3 2 14 2 11 2 5" xfId="25866" xr:uid="{E40A9CFB-DA20-4664-800B-BEDAAA7FC56D}"/>
    <cellStyle name="Comma [0] 3 2 14 2 11 2 6" xfId="31284" xr:uid="{E1800869-5D6A-4362-8C84-1C232D9C8504}"/>
    <cellStyle name="Comma [0] 3 2 14 2 11 2 7" xfId="36669" xr:uid="{1C40A0A5-B2A2-4530-B5BB-81D306F91D6A}"/>
    <cellStyle name="Comma [0] 3 2 14 2 11 2 8" xfId="42038" xr:uid="{1DB173D4-EA9B-49FA-A45F-1C33229C70C2}"/>
    <cellStyle name="Comma [0] 3 2 14 2 11 2 9" xfId="47410" xr:uid="{D67719E4-FA60-4229-9224-05AA8A371835}"/>
    <cellStyle name="Comma [0] 3 2 14 2 11 3" xfId="9695" xr:uid="{AD745AE6-477D-490E-AFDF-7E048CD3E4AA}"/>
    <cellStyle name="Comma [0] 3 2 14 2 11 3 2" xfId="22362" xr:uid="{3069E16E-0CDA-48CE-863F-2138A77A8E35}"/>
    <cellStyle name="Comma [0] 3 2 14 2 11 3 3" xfId="27736" xr:uid="{78352905-856F-41E3-A894-2B91F47F7F30}"/>
    <cellStyle name="Comma [0] 3 2 14 2 11 3 4" xfId="33154" xr:uid="{1A6ED9C0-FE62-4EF0-ACAD-4803D4585273}"/>
    <cellStyle name="Comma [0] 3 2 14 2 11 3 5" xfId="38539" xr:uid="{32FD7F89-5F01-4E89-BE1A-A412D476CA2E}"/>
    <cellStyle name="Comma [0] 3 2 14 2 11 3 6" xfId="43908" xr:uid="{D7BB1DB4-0A98-4D47-A552-BEB5A49E09FA}"/>
    <cellStyle name="Comma [0] 3 2 14 2 11 3 7" xfId="49280" xr:uid="{0447ADE7-6059-4AEA-974C-425951A64A0B}"/>
    <cellStyle name="Comma [0] 3 2 14 2 11 3 8" xfId="54660" xr:uid="{3852267D-6398-4DF9-A18E-554F4048DCA7}"/>
    <cellStyle name="Comma [0] 3 2 14 2 11 3 9" xfId="16995" xr:uid="{2861DF29-C7F6-4D0E-B157-062CFE3F6D2F}"/>
    <cellStyle name="Comma [0] 3 2 14 2 11 4" xfId="6695" xr:uid="{3A6F51B7-0685-4F78-AA91-806A93AEB0C6}"/>
    <cellStyle name="Comma [0] 3 2 14 2 12" xfId="320" xr:uid="{276C3B2D-97E4-413E-8028-49E49761A26D}"/>
    <cellStyle name="Comma [0] 3 2 14 2 12 2" xfId="7825" xr:uid="{B7D646B2-CF90-4D6B-B349-FD7FCD73A4AD}"/>
    <cellStyle name="Comma [0] 3 2 14 2 12 2 10" xfId="52791" xr:uid="{C75161DE-BEB6-4980-BF8A-7854CCBC7A43}"/>
    <cellStyle name="Comma [0] 3 2 14 2 12 2 11" xfId="13435" xr:uid="{044F8590-93EF-4E9E-A4F4-8F9E94EF6F4B}"/>
    <cellStyle name="Comma [0] 3 2 14 2 12 2 12" xfId="59347" xr:uid="{57F72E60-52D7-4243-944E-654E09729629}"/>
    <cellStyle name="Comma [0] 3 2 14 2 12 2 2" xfId="11386" xr:uid="{4D269C93-4550-4175-AFF2-49F341E5410F}"/>
    <cellStyle name="Comma [0] 3 2 14 2 12 2 2 2" xfId="24052" xr:uid="{CA8A0663-AFFD-413B-9610-36E1D5B667F7}"/>
    <cellStyle name="Comma [0] 3 2 14 2 12 2 2 3" xfId="29426" xr:uid="{0254D5A8-7F65-498C-BF92-38FCA63A4B91}"/>
    <cellStyle name="Comma [0] 3 2 14 2 12 2 2 4" xfId="34844" xr:uid="{BCDE4A05-F3C3-4A5A-B61D-A05F89880EDC}"/>
    <cellStyle name="Comma [0] 3 2 14 2 12 2 2 5" xfId="40229" xr:uid="{C869689D-18AA-45D7-808C-7344765BACFC}"/>
    <cellStyle name="Comma [0] 3 2 14 2 12 2 2 6" xfId="45598" xr:uid="{A6146534-A1B6-4D48-B240-31AA11BF6E40}"/>
    <cellStyle name="Comma [0] 3 2 14 2 12 2 2 7" xfId="50970" xr:uid="{F3215509-DCB6-4224-9BDE-01A5945CAC4A}"/>
    <cellStyle name="Comma [0] 3 2 14 2 12 2 2 8" xfId="56350" xr:uid="{FEA048F8-1C07-4749-B3B6-FEC83BA6C8F0}"/>
    <cellStyle name="Comma [0] 3 2 14 2 12 2 2 9" xfId="18686" xr:uid="{A24E17BE-C1B0-4B4F-B2F3-5C7B2ABB8D3D}"/>
    <cellStyle name="Comma [0] 3 2 14 2 12 2 3" xfId="15126" xr:uid="{6206BC85-30F1-4E96-8D1C-F57AC79755B5}"/>
    <cellStyle name="Comma [0] 3 2 14 2 12 2 4" xfId="20493" xr:uid="{203DDC94-25F2-45ED-8DED-C786F22ED14D}"/>
    <cellStyle name="Comma [0] 3 2 14 2 12 2 5" xfId="25867" xr:uid="{C61546A5-FECA-43DF-813B-19832C70C0D6}"/>
    <cellStyle name="Comma [0] 3 2 14 2 12 2 6" xfId="31285" xr:uid="{5A4C5020-A0FF-45C6-A63C-5ADC07AB818E}"/>
    <cellStyle name="Comma [0] 3 2 14 2 12 2 7" xfId="36670" xr:uid="{FAACA5FC-DD99-4165-853E-6B2B8CFDF086}"/>
    <cellStyle name="Comma [0] 3 2 14 2 12 2 8" xfId="42039" xr:uid="{3634DDEF-7A3D-4156-B247-8EDF0C1855B3}"/>
    <cellStyle name="Comma [0] 3 2 14 2 12 2 9" xfId="47411" xr:uid="{466197C6-FD7F-415F-9BFA-A5280C5FEEC6}"/>
    <cellStyle name="Comma [0] 3 2 14 2 12 3" xfId="9696" xr:uid="{800396BD-3EBC-4915-B69D-8EFC05E9885E}"/>
    <cellStyle name="Comma [0] 3 2 14 2 12 3 2" xfId="22363" xr:uid="{A876A9DB-60C8-4C6E-B874-660C8D82ECCA}"/>
    <cellStyle name="Comma [0] 3 2 14 2 12 3 3" xfId="27737" xr:uid="{172E1095-7CE5-45BA-AC8F-0419ECD33711}"/>
    <cellStyle name="Comma [0] 3 2 14 2 12 3 4" xfId="33155" xr:uid="{F10F5C99-F176-475B-985F-1BA5C5073D5E}"/>
    <cellStyle name="Comma [0] 3 2 14 2 12 3 5" xfId="38540" xr:uid="{7C88A241-8F28-46AB-BBA2-E3645F59979C}"/>
    <cellStyle name="Comma [0] 3 2 14 2 12 3 6" xfId="43909" xr:uid="{F1918194-7C9A-46D0-8E13-9FC711723BC0}"/>
    <cellStyle name="Comma [0] 3 2 14 2 12 3 7" xfId="49281" xr:uid="{67D9C266-9C29-49DD-8A42-6DCC365A60AC}"/>
    <cellStyle name="Comma [0] 3 2 14 2 12 3 8" xfId="54661" xr:uid="{1E9033E3-BEC2-4382-AB54-7D2191F6DF3B}"/>
    <cellStyle name="Comma [0] 3 2 14 2 12 3 9" xfId="16996" xr:uid="{535999E1-3847-42A8-9E73-43F1146338BF}"/>
    <cellStyle name="Comma [0] 3 2 14 2 12 4" xfId="6696" xr:uid="{D0AC65B1-133E-4E1F-A2C4-6984BB8785C5}"/>
    <cellStyle name="Comma [0] 3 2 14 2 13" xfId="5554" xr:uid="{C35EED03-44D0-4DC7-8F51-A487B8446D6A}"/>
    <cellStyle name="Comma [0] 3 2 14 2 13 10" xfId="52788" xr:uid="{7179E574-5981-4E92-85F2-69D70F616148}"/>
    <cellStyle name="Comma [0] 3 2 14 2 13 11" xfId="13432" xr:uid="{0DFFD7F1-FC9A-466C-BBC5-D8C0A86A8792}"/>
    <cellStyle name="Comma [0] 3 2 14 2 13 12" xfId="58232" xr:uid="{87880E1E-5FD3-471A-B7CE-6A1AA7D19FFD}"/>
    <cellStyle name="Comma [0] 3 2 14 2 13 13" xfId="7822" xr:uid="{9755CD22-8742-4ECE-BAC8-13789185FFE3}"/>
    <cellStyle name="Comma [0] 3 2 14 2 13 2" xfId="11383" xr:uid="{7424F462-24E3-4A50-A3D2-9FCC98C64562}"/>
    <cellStyle name="Comma [0] 3 2 14 2 13 2 2" xfId="24049" xr:uid="{C4E2AA3B-63CE-4DD9-A3E2-67F0889378F9}"/>
    <cellStyle name="Comma [0] 3 2 14 2 13 2 3" xfId="29423" xr:uid="{301C4105-99E0-4B9D-98EC-773D9E60777A}"/>
    <cellStyle name="Comma [0] 3 2 14 2 13 2 4" xfId="34841" xr:uid="{D3802BC4-F943-4097-A637-674ECB9F9C84}"/>
    <cellStyle name="Comma [0] 3 2 14 2 13 2 5" xfId="40226" xr:uid="{47981142-F021-4A91-BD80-3383341A3D7E}"/>
    <cellStyle name="Comma [0] 3 2 14 2 13 2 6" xfId="45595" xr:uid="{3DC09B02-F1CF-4134-AD07-8F6C8B663192}"/>
    <cellStyle name="Comma [0] 3 2 14 2 13 2 7" xfId="50967" xr:uid="{3BA1A856-72CC-43A8-8474-0C90CA74089C}"/>
    <cellStyle name="Comma [0] 3 2 14 2 13 2 8" xfId="56347" xr:uid="{2E18519C-BDCB-4259-AE5D-2167131D69E3}"/>
    <cellStyle name="Comma [0] 3 2 14 2 13 2 9" xfId="18683" xr:uid="{A85DB25A-D92B-4211-B7FD-71D291EE6E63}"/>
    <cellStyle name="Comma [0] 3 2 14 2 13 3" xfId="15123" xr:uid="{F3DFEE01-1D57-449F-8E6C-8416CED21E7D}"/>
    <cellStyle name="Comma [0] 3 2 14 2 13 4" xfId="20490" xr:uid="{D13A32BC-0542-4AF2-9779-7422103BCD7E}"/>
    <cellStyle name="Comma [0] 3 2 14 2 13 5" xfId="25864" xr:uid="{FAB0C1DB-8BD2-4FD0-B014-0E328D648AD5}"/>
    <cellStyle name="Comma [0] 3 2 14 2 13 6" xfId="31282" xr:uid="{03AAB091-E894-4D37-BA54-172BD3940185}"/>
    <cellStyle name="Comma [0] 3 2 14 2 13 7" xfId="36667" xr:uid="{2442E6A3-B367-4CB0-80F8-2E7E296F8F62}"/>
    <cellStyle name="Comma [0] 3 2 14 2 13 8" xfId="42036" xr:uid="{0CA7315C-C60D-4D71-B720-16CC3915426A}"/>
    <cellStyle name="Comma [0] 3 2 14 2 13 9" xfId="47408" xr:uid="{37148DF6-DE58-4190-979B-332186F58AB8}"/>
    <cellStyle name="Comma [0] 3 2 14 2 14" xfId="9693" xr:uid="{C510969A-387F-4078-B607-385AD3FB2B71}"/>
    <cellStyle name="Comma [0] 3 2 14 2 14 2" xfId="22360" xr:uid="{1C3A5B39-17D0-43D5-B040-4B7D128D680D}"/>
    <cellStyle name="Comma [0] 3 2 14 2 14 3" xfId="27734" xr:uid="{29A95BC6-B864-40C6-AFAB-634B4CF72309}"/>
    <cellStyle name="Comma [0] 3 2 14 2 14 4" xfId="33152" xr:uid="{015949AA-7C2C-41F0-9676-39AA12FDE1D1}"/>
    <cellStyle name="Comma [0] 3 2 14 2 14 5" xfId="38537" xr:uid="{3A74CE21-F348-48A4-BB55-2DEB8B13BEBC}"/>
    <cellStyle name="Comma [0] 3 2 14 2 14 6" xfId="43906" xr:uid="{980EF1A6-E16B-43BD-9250-9A813B8E31AA}"/>
    <cellStyle name="Comma [0] 3 2 14 2 14 7" xfId="49278" xr:uid="{FDDA6D45-E953-4505-8AB3-CBF57A159F42}"/>
    <cellStyle name="Comma [0] 3 2 14 2 14 8" xfId="54658" xr:uid="{48DAE823-CB33-49E9-BF98-4256A13B1FC0}"/>
    <cellStyle name="Comma [0] 3 2 14 2 14 9" xfId="16993" xr:uid="{1D4B27BB-71C5-402B-BDB1-FCAD544C2081}"/>
    <cellStyle name="Comma [0] 3 2 14 2 2" xfId="321" xr:uid="{B3F6B581-59B4-4E6E-8A3F-F2EEB8E23547}"/>
    <cellStyle name="Comma [0] 3 2 14 2 2 10" xfId="322" xr:uid="{0C57BB3F-DB0A-466E-865C-22FFCB9B9925}"/>
    <cellStyle name="Comma [0] 3 2 14 2 2 10 2" xfId="7827" xr:uid="{E8B9ECC3-D3D9-4965-B96E-98D81CEDF634}"/>
    <cellStyle name="Comma [0] 3 2 14 2 2 10 2 10" xfId="52793" xr:uid="{C14DAD25-C6C2-49E6-83EF-D7A28B6CB462}"/>
    <cellStyle name="Comma [0] 3 2 14 2 2 10 2 11" xfId="13437" xr:uid="{0DA4E381-3AB5-40CA-B597-98BB2769470E}"/>
    <cellStyle name="Comma [0] 3 2 14 2 2 10 2 12" xfId="59348" xr:uid="{EF453B94-BCF2-4ADD-B135-5358F8764EFE}"/>
    <cellStyle name="Comma [0] 3 2 14 2 2 10 2 2" xfId="11388" xr:uid="{1A91279A-7E2E-4C5A-B52F-4AFD49FF3CD5}"/>
    <cellStyle name="Comma [0] 3 2 14 2 2 10 2 2 2" xfId="24054" xr:uid="{B5FA4904-DC6A-4271-97EE-98FF4E1943D6}"/>
    <cellStyle name="Comma [0] 3 2 14 2 2 10 2 2 3" xfId="29428" xr:uid="{4081D87D-8161-47B2-8FE8-226FA67A27D5}"/>
    <cellStyle name="Comma [0] 3 2 14 2 2 10 2 2 4" xfId="34846" xr:uid="{9DD11541-2A7F-4D93-89B0-6B06AA8F8778}"/>
    <cellStyle name="Comma [0] 3 2 14 2 2 10 2 2 5" xfId="40231" xr:uid="{643B375B-2DDA-42BC-9C22-1FEB75AF984D}"/>
    <cellStyle name="Comma [0] 3 2 14 2 2 10 2 2 6" xfId="45600" xr:uid="{A1F921A3-FD19-4CDD-BFFA-3A1C764438C1}"/>
    <cellStyle name="Comma [0] 3 2 14 2 2 10 2 2 7" xfId="50972" xr:uid="{045C5DE4-D0DD-47CE-97C2-C9155A560D03}"/>
    <cellStyle name="Comma [0] 3 2 14 2 2 10 2 2 8" xfId="56352" xr:uid="{C421DA37-6163-48B8-8090-AC09C3D219B8}"/>
    <cellStyle name="Comma [0] 3 2 14 2 2 10 2 2 9" xfId="18688" xr:uid="{1C6C01C9-1157-492A-88EA-B08047C8CF79}"/>
    <cellStyle name="Comma [0] 3 2 14 2 2 10 2 3" xfId="15128" xr:uid="{5EB59E00-E31A-4448-B937-B8B50446F1B6}"/>
    <cellStyle name="Comma [0] 3 2 14 2 2 10 2 4" xfId="20495" xr:uid="{737F070C-E319-42B2-882F-6C46AFB4838B}"/>
    <cellStyle name="Comma [0] 3 2 14 2 2 10 2 5" xfId="25869" xr:uid="{E0D0573D-190A-4ABB-94B6-6C93FB796A03}"/>
    <cellStyle name="Comma [0] 3 2 14 2 2 10 2 6" xfId="31287" xr:uid="{29C629CE-7FDC-4BC8-AB45-699635C6A713}"/>
    <cellStyle name="Comma [0] 3 2 14 2 2 10 2 7" xfId="36672" xr:uid="{C7C24F08-F933-4822-B49D-0904454956D2}"/>
    <cellStyle name="Comma [0] 3 2 14 2 2 10 2 8" xfId="42041" xr:uid="{1521445F-E739-4261-829C-344FA2A1A05C}"/>
    <cellStyle name="Comma [0] 3 2 14 2 2 10 2 9" xfId="47413" xr:uid="{B71C9F38-D665-432D-A04F-8D6FEB5BCE9B}"/>
    <cellStyle name="Comma [0] 3 2 14 2 2 10 3" xfId="9698" xr:uid="{188F8C5C-3A4B-4CA8-A75A-F9D3CF3BB8BB}"/>
    <cellStyle name="Comma [0] 3 2 14 2 2 10 3 2" xfId="22365" xr:uid="{25CCBCB7-A205-490C-91DF-5D4B611EF66C}"/>
    <cellStyle name="Comma [0] 3 2 14 2 2 10 3 3" xfId="27739" xr:uid="{85AB104F-30B8-48E7-999D-1D66BF4F95B0}"/>
    <cellStyle name="Comma [0] 3 2 14 2 2 10 3 4" xfId="33157" xr:uid="{320713FB-2CE6-4482-85BE-18536636100A}"/>
    <cellStyle name="Comma [0] 3 2 14 2 2 10 3 5" xfId="38542" xr:uid="{244FE9E8-C1D6-4AF3-AEEF-08FCC2F2C365}"/>
    <cellStyle name="Comma [0] 3 2 14 2 2 10 3 6" xfId="43911" xr:uid="{D462D6A8-C857-4AC2-BD2B-BCEAC7AE953B}"/>
    <cellStyle name="Comma [0] 3 2 14 2 2 10 3 7" xfId="49283" xr:uid="{08BC34EF-423D-48C7-AA9E-E4826E48265A}"/>
    <cellStyle name="Comma [0] 3 2 14 2 2 10 3 8" xfId="54663" xr:uid="{F32CE2FF-9246-49C8-8658-A06B5DCC2D52}"/>
    <cellStyle name="Comma [0] 3 2 14 2 2 10 3 9" xfId="16998" xr:uid="{E446AD77-B6D0-4775-B239-A33024F4B19E}"/>
    <cellStyle name="Comma [0] 3 2 14 2 2 10 4" xfId="6697" xr:uid="{66EC7916-BFEA-475A-973E-D1B423EE44D6}"/>
    <cellStyle name="Comma [0] 3 2 14 2 2 11" xfId="5555" xr:uid="{EF3466DF-54A3-4CB3-9B59-D4CDC90D2968}"/>
    <cellStyle name="Comma [0] 3 2 14 2 2 11 10" xfId="52792" xr:uid="{7F2AFD6B-38E5-4884-AAE6-2B5BC48DF9C2}"/>
    <cellStyle name="Comma [0] 3 2 14 2 2 11 11" xfId="13436" xr:uid="{AF3A0F82-54E5-404E-8397-F81D5BD805DB}"/>
    <cellStyle name="Comma [0] 3 2 14 2 2 11 12" xfId="58233" xr:uid="{8C49DA61-C5AB-43FC-8524-CC7FF5BF500A}"/>
    <cellStyle name="Comma [0] 3 2 14 2 2 11 13" xfId="7826" xr:uid="{56D31897-3F27-4EB5-9248-1286943811FE}"/>
    <cellStyle name="Comma [0] 3 2 14 2 2 11 2" xfId="11387" xr:uid="{2F755284-7403-4D37-A7B2-1590DDD2321B}"/>
    <cellStyle name="Comma [0] 3 2 14 2 2 11 2 2" xfId="24053" xr:uid="{DE2278C2-B408-41C8-9718-F499B519DE15}"/>
    <cellStyle name="Comma [0] 3 2 14 2 2 11 2 3" xfId="29427" xr:uid="{762C1364-9209-4A11-98D8-21AFAB16F711}"/>
    <cellStyle name="Comma [0] 3 2 14 2 2 11 2 4" xfId="34845" xr:uid="{E77D9CFF-EF26-4B4B-9F1D-6F9A4D57277F}"/>
    <cellStyle name="Comma [0] 3 2 14 2 2 11 2 5" xfId="40230" xr:uid="{D5D2127A-B3D1-4136-B4EF-7C5E73C04C20}"/>
    <cellStyle name="Comma [0] 3 2 14 2 2 11 2 6" xfId="45599" xr:uid="{180706CC-A5A3-4463-B28B-72EB3459D7AD}"/>
    <cellStyle name="Comma [0] 3 2 14 2 2 11 2 7" xfId="50971" xr:uid="{AFB2DDB7-8FC3-4CC1-8867-D13918CDEC5F}"/>
    <cellStyle name="Comma [0] 3 2 14 2 2 11 2 8" xfId="56351" xr:uid="{AC82296D-749D-4446-87D0-EF450724F7E2}"/>
    <cellStyle name="Comma [0] 3 2 14 2 2 11 2 9" xfId="18687" xr:uid="{635F7370-C0C1-40D7-A25C-C5DE3D6E2F06}"/>
    <cellStyle name="Comma [0] 3 2 14 2 2 11 3" xfId="15127" xr:uid="{216BF6BA-65D8-4B67-8B1E-73FC9B098BC2}"/>
    <cellStyle name="Comma [0] 3 2 14 2 2 11 4" xfId="20494" xr:uid="{A982C9A3-10DD-4A2B-AB2B-4E2BDB35D72A}"/>
    <cellStyle name="Comma [0] 3 2 14 2 2 11 5" xfId="25868" xr:uid="{522B828D-68F0-4D76-BFE6-46E25563CDFA}"/>
    <cellStyle name="Comma [0] 3 2 14 2 2 11 6" xfId="31286" xr:uid="{87FF5B41-C72C-4999-80A5-E0E3EECEC80A}"/>
    <cellStyle name="Comma [0] 3 2 14 2 2 11 7" xfId="36671" xr:uid="{6B6FFAF3-A812-4F44-9FB8-737CB891E4E0}"/>
    <cellStyle name="Comma [0] 3 2 14 2 2 11 8" xfId="42040" xr:uid="{8382A98E-79E5-4A03-9470-2043D8F5F44E}"/>
    <cellStyle name="Comma [0] 3 2 14 2 2 11 9" xfId="47412" xr:uid="{DA487309-C533-4906-B0E6-A838F9B4EB12}"/>
    <cellStyle name="Comma [0] 3 2 14 2 2 12" xfId="9697" xr:uid="{351A2225-328E-46AD-ACCD-25FE2A2251EE}"/>
    <cellStyle name="Comma [0] 3 2 14 2 2 12 2" xfId="22364" xr:uid="{70617F69-C934-4DC8-A6BF-34B9787BF7F7}"/>
    <cellStyle name="Comma [0] 3 2 14 2 2 12 3" xfId="27738" xr:uid="{FB5C13AF-DA9F-4980-A6E7-16C8D29CBD3D}"/>
    <cellStyle name="Comma [0] 3 2 14 2 2 12 4" xfId="33156" xr:uid="{0357AEED-5495-42CC-BBEC-C9DA391ACAD3}"/>
    <cellStyle name="Comma [0] 3 2 14 2 2 12 5" xfId="38541" xr:uid="{8B5BA523-FA79-4BB1-818B-69952BD09014}"/>
    <cellStyle name="Comma [0] 3 2 14 2 2 12 6" xfId="43910" xr:uid="{D979BE2D-E523-452E-8E20-5E814B922E13}"/>
    <cellStyle name="Comma [0] 3 2 14 2 2 12 7" xfId="49282" xr:uid="{D5FE7BD5-B901-42C9-A3BF-416E82B7B489}"/>
    <cellStyle name="Comma [0] 3 2 14 2 2 12 8" xfId="54662" xr:uid="{DEBA0D30-37AF-4415-BCD6-3DFCBBD48D21}"/>
    <cellStyle name="Comma [0] 3 2 14 2 2 12 9" xfId="16997" xr:uid="{7AECB8A3-5472-4C3E-AB81-D0D45F991196}"/>
    <cellStyle name="Comma [0] 3 2 14 2 2 2" xfId="323" xr:uid="{1C186CAA-1453-4270-82AD-DC11BA618DAF}"/>
    <cellStyle name="Comma [0] 3 2 14 2 2 2 2" xfId="3789" xr:uid="{9FD1C619-E765-4145-9F4E-DBAD5E934606}"/>
    <cellStyle name="Comma [0] 3 2 14 2 2 2 2 10" xfId="52794" xr:uid="{F80AD5D1-FF6B-49B0-83F0-6D818642B449}"/>
    <cellStyle name="Comma [0] 3 2 14 2 2 2 2 11" xfId="7828" xr:uid="{FB0593E6-5B33-4B23-9F0F-10728AEF575A}"/>
    <cellStyle name="Comma [0] 3 2 14 2 2 2 2 2" xfId="5557" xr:uid="{E44A62E0-E801-46D4-9F65-3549F4996A01}"/>
    <cellStyle name="Comma [0] 3 2 14 2 2 2 2 2 10" xfId="58235" xr:uid="{D0FE8BC3-4170-4F59-9808-A62EE4287AEA}"/>
    <cellStyle name="Comma [0] 3 2 14 2 2 2 2 2 11" xfId="11389" xr:uid="{7B6B630E-3D1A-42B4-9B9E-C988E4A49268}"/>
    <cellStyle name="Comma [0] 3 2 14 2 2 2 2 2 2" xfId="24055" xr:uid="{220CA04D-B239-4E79-B9FF-5ADDC1A84EB0}"/>
    <cellStyle name="Comma [0] 3 2 14 2 2 2 2 2 3" xfId="29429" xr:uid="{FDBE36BF-09AB-4EAB-B8FE-D2F3C00754E0}"/>
    <cellStyle name="Comma [0] 3 2 14 2 2 2 2 2 4" xfId="34847" xr:uid="{E1802185-07E6-4DB5-A4AE-44870B36684C}"/>
    <cellStyle name="Comma [0] 3 2 14 2 2 2 2 2 5" xfId="40232" xr:uid="{68B291F6-985F-4B62-B6BE-1089064A5DDD}"/>
    <cellStyle name="Comma [0] 3 2 14 2 2 2 2 2 6" xfId="45601" xr:uid="{F751C52D-26C0-4888-8280-D154AFA65E6F}"/>
    <cellStyle name="Comma [0] 3 2 14 2 2 2 2 2 7" xfId="50973" xr:uid="{80549523-2425-4773-BC5B-4D359DD698E8}"/>
    <cellStyle name="Comma [0] 3 2 14 2 2 2 2 2 8" xfId="56353" xr:uid="{FA8A3F1D-658F-4B1D-90B3-132CA1262570}"/>
    <cellStyle name="Comma [0] 3 2 14 2 2 2 2 2 9" xfId="18689" xr:uid="{521D629F-FC0A-49E8-915B-58A50EB119DE}"/>
    <cellStyle name="Comma [0] 3 2 14 2 2 2 2 3" xfId="15129" xr:uid="{F6FD3AA6-6497-4D85-A478-40EE3001B052}"/>
    <cellStyle name="Comma [0] 3 2 14 2 2 2 2 4" xfId="20496" xr:uid="{93CABC44-721B-4802-B8F0-B8BA9DD35901}"/>
    <cellStyle name="Comma [0] 3 2 14 2 2 2 2 5" xfId="25870" xr:uid="{2BE32A8C-D71D-4D20-B69C-7DF8C4A29027}"/>
    <cellStyle name="Comma [0] 3 2 14 2 2 2 2 6" xfId="31288" xr:uid="{8258DF0B-23AC-466A-86E7-BCFDD71499EE}"/>
    <cellStyle name="Comma [0] 3 2 14 2 2 2 2 7" xfId="36673" xr:uid="{FBB3CDC8-8C51-44C2-949E-7846156B605B}"/>
    <cellStyle name="Comma [0] 3 2 14 2 2 2 2 8" xfId="42042" xr:uid="{8EFEC181-3329-4847-BB4C-36912F3F0EBE}"/>
    <cellStyle name="Comma [0] 3 2 14 2 2 2 2 9" xfId="47414" xr:uid="{56923F0F-8C9E-44C6-B336-2E38D311C08D}"/>
    <cellStyle name="Comma [0] 3 2 14 2 2 2 3" xfId="5556" xr:uid="{49816B38-6D29-4859-A64C-F530268CDF4D}"/>
    <cellStyle name="Comma [0] 3 2 14 2 2 2 3 10" xfId="13438" xr:uid="{1B7A4BA7-D306-498E-A7F3-DC664F19D2A8}"/>
    <cellStyle name="Comma [0] 3 2 14 2 2 2 3 11" xfId="58234" xr:uid="{A990EB9B-8F52-45A5-A681-23803934A757}"/>
    <cellStyle name="Comma [0] 3 2 14 2 2 2 3 12" xfId="9699" xr:uid="{614AE6B8-AB43-42DE-9976-D8EFDE9B258E}"/>
    <cellStyle name="Comma [0] 3 2 14 2 2 2 3 2" xfId="16999" xr:uid="{EBCD1650-5A58-43ED-B39F-020BFABF06E8}"/>
    <cellStyle name="Comma [0] 3 2 14 2 2 2 3 3" xfId="22366" xr:uid="{6B26C57A-5D31-4FBF-863E-6A931F28B432}"/>
    <cellStyle name="Comma [0] 3 2 14 2 2 2 3 4" xfId="27740" xr:uid="{4FE3EDFB-29DB-43D9-8F70-BF2BFEDD2E7C}"/>
    <cellStyle name="Comma [0] 3 2 14 2 2 2 3 5" xfId="33158" xr:uid="{A608EE11-E3A1-468D-A217-43CA0D562B94}"/>
    <cellStyle name="Comma [0] 3 2 14 2 2 2 3 6" xfId="38543" xr:uid="{668F0DB7-164D-4159-82E4-B91571D08E45}"/>
    <cellStyle name="Comma [0] 3 2 14 2 2 2 3 7" xfId="43912" xr:uid="{4E86A8A0-652C-4E93-A0B8-3929793B5BA0}"/>
    <cellStyle name="Comma [0] 3 2 14 2 2 2 3 8" xfId="49284" xr:uid="{34A3ADBC-4D63-4E42-A34A-71D337268B38}"/>
    <cellStyle name="Comma [0] 3 2 14 2 2 2 3 9" xfId="54664" xr:uid="{076A7702-14B0-421B-AC11-FC7C1303E538}"/>
    <cellStyle name="Comma [0] 3 2 14 2 2 3" xfId="324" xr:uid="{DDD7D333-8BDB-4FCC-AEDF-4F4874BC0540}"/>
    <cellStyle name="Comma [0] 3 2 14 2 2 3 2" xfId="5558" xr:uid="{CE3A7AAA-50AF-44AF-977D-3460EB281B3C}"/>
    <cellStyle name="Comma [0] 3 2 14 2 2 3 2 10" xfId="52795" xr:uid="{39A97A0B-4CE9-41B6-AC1B-25E964E32EBA}"/>
    <cellStyle name="Comma [0] 3 2 14 2 2 3 2 11" xfId="13439" xr:uid="{55B2AE46-587E-4F61-AB90-E4F40E058F89}"/>
    <cellStyle name="Comma [0] 3 2 14 2 2 3 2 12" xfId="58236" xr:uid="{EF79E61A-ACF8-4E14-9FA5-D81F8F7CBFD6}"/>
    <cellStyle name="Comma [0] 3 2 14 2 2 3 2 13" xfId="7829" xr:uid="{23D6CC58-00F8-466B-BFAD-2DBB36C23F23}"/>
    <cellStyle name="Comma [0] 3 2 14 2 2 3 2 2" xfId="11390" xr:uid="{826F7F00-6C64-4D61-BE4C-FD8A8B62AC9D}"/>
    <cellStyle name="Comma [0] 3 2 14 2 2 3 2 2 2" xfId="24056" xr:uid="{4523409B-8ADE-4925-8A21-FB3FEDD1EC3C}"/>
    <cellStyle name="Comma [0] 3 2 14 2 2 3 2 2 3" xfId="29430" xr:uid="{0D89B774-BC52-40C6-8270-8F2B7623D7F2}"/>
    <cellStyle name="Comma [0] 3 2 14 2 2 3 2 2 4" xfId="34848" xr:uid="{8A9A5933-C762-46CE-A9B7-48296626BFFD}"/>
    <cellStyle name="Comma [0] 3 2 14 2 2 3 2 2 5" xfId="40233" xr:uid="{61ABF229-946F-43A8-A3A9-068BD48B0A58}"/>
    <cellStyle name="Comma [0] 3 2 14 2 2 3 2 2 6" xfId="45602" xr:uid="{23A4BAD6-08A4-41F8-B549-B2BC42782532}"/>
    <cellStyle name="Comma [0] 3 2 14 2 2 3 2 2 7" xfId="50974" xr:uid="{8093EA2D-A5D0-4621-A528-4D41CFD6EF5B}"/>
    <cellStyle name="Comma [0] 3 2 14 2 2 3 2 2 8" xfId="56354" xr:uid="{B902D206-20C7-40B2-88E2-270715E50A28}"/>
    <cellStyle name="Comma [0] 3 2 14 2 2 3 2 2 9" xfId="18690" xr:uid="{457D0461-84CE-46EE-9D19-412BD26C82AE}"/>
    <cellStyle name="Comma [0] 3 2 14 2 2 3 2 3" xfId="15130" xr:uid="{6E967BB6-A0E1-49EE-8375-D631A34B694A}"/>
    <cellStyle name="Comma [0] 3 2 14 2 2 3 2 4" xfId="20497" xr:uid="{E6C8E033-4294-4EDC-B86D-DC54D6BB418B}"/>
    <cellStyle name="Comma [0] 3 2 14 2 2 3 2 5" xfId="25871" xr:uid="{2A2C6084-628E-43C7-AB8F-5BC69464BAB3}"/>
    <cellStyle name="Comma [0] 3 2 14 2 2 3 2 6" xfId="31289" xr:uid="{4AA1FD80-4FE8-4D32-B05F-D2FA014A9D3C}"/>
    <cellStyle name="Comma [0] 3 2 14 2 2 3 2 7" xfId="36674" xr:uid="{BF2C2D73-60DE-4A77-B926-3690511D5405}"/>
    <cellStyle name="Comma [0] 3 2 14 2 2 3 2 8" xfId="42043" xr:uid="{69C45253-7077-4C7B-A466-90A17B7A78BF}"/>
    <cellStyle name="Comma [0] 3 2 14 2 2 3 2 9" xfId="47415" xr:uid="{1514501A-9630-459A-A0C1-D5555ADB0FD2}"/>
    <cellStyle name="Comma [0] 3 2 14 2 2 3 3" xfId="9700" xr:uid="{8AC7AA94-E8D8-4F0E-8036-3E2AA80205A4}"/>
    <cellStyle name="Comma [0] 3 2 14 2 2 3 3 2" xfId="22367" xr:uid="{F442D8F4-A5E5-4ED3-896B-E1F6983FFD3E}"/>
    <cellStyle name="Comma [0] 3 2 14 2 2 3 3 3" xfId="27741" xr:uid="{35254278-EF52-4EBD-84A0-D63EACAAE8F2}"/>
    <cellStyle name="Comma [0] 3 2 14 2 2 3 3 4" xfId="33159" xr:uid="{C6BE44C5-2476-4F45-9DF8-71795D62FEB4}"/>
    <cellStyle name="Comma [0] 3 2 14 2 2 3 3 5" xfId="38544" xr:uid="{827C759F-7888-4D52-9BF4-085B609C819B}"/>
    <cellStyle name="Comma [0] 3 2 14 2 2 3 3 6" xfId="43913" xr:uid="{B5564445-2104-4F0A-847E-93A054CB7163}"/>
    <cellStyle name="Comma [0] 3 2 14 2 2 3 3 7" xfId="49285" xr:uid="{90DCB42F-1398-4E24-AB2E-35AD809D662B}"/>
    <cellStyle name="Comma [0] 3 2 14 2 2 3 3 8" xfId="54665" xr:uid="{FCA1B50E-7FD7-42AA-B3B6-E938254B320F}"/>
    <cellStyle name="Comma [0] 3 2 14 2 2 3 3 9" xfId="17000" xr:uid="{D41B2CCA-1F40-46AC-A680-BC68F214CD72}"/>
    <cellStyle name="Comma [0] 3 2 14 2 2 4" xfId="325" xr:uid="{B16D363D-04AB-402D-86E7-38CA7C78847E}"/>
    <cellStyle name="Comma [0] 3 2 14 2 2 4 2" xfId="7830" xr:uid="{75FAA550-8210-4123-97C1-5185BB7D358F}"/>
    <cellStyle name="Comma [0] 3 2 14 2 2 4 2 10" xfId="52796" xr:uid="{88204588-AB7D-48FC-9A31-3FA9360C6743}"/>
    <cellStyle name="Comma [0] 3 2 14 2 2 4 2 11" xfId="13440" xr:uid="{5525C1BD-7A76-4C8A-BFFB-F9D89F933056}"/>
    <cellStyle name="Comma [0] 3 2 14 2 2 4 2 12" xfId="59349" xr:uid="{A2564836-6D26-4CC9-A89B-37775E5D4F6A}"/>
    <cellStyle name="Comma [0] 3 2 14 2 2 4 2 2" xfId="11391" xr:uid="{F17ED8C8-6AE2-4217-B516-52A8E4C15B0C}"/>
    <cellStyle name="Comma [0] 3 2 14 2 2 4 2 2 2" xfId="24057" xr:uid="{A53F536E-E5A0-4486-A6F3-54768B978893}"/>
    <cellStyle name="Comma [0] 3 2 14 2 2 4 2 2 3" xfId="29431" xr:uid="{9BD371C6-4B63-4F7A-92B1-EE0A4104449E}"/>
    <cellStyle name="Comma [0] 3 2 14 2 2 4 2 2 4" xfId="34849" xr:uid="{72D89838-A32B-43AB-8498-EBB272263FFD}"/>
    <cellStyle name="Comma [0] 3 2 14 2 2 4 2 2 5" xfId="40234" xr:uid="{9F3E7182-F9A9-4BFF-8674-53789CE308AB}"/>
    <cellStyle name="Comma [0] 3 2 14 2 2 4 2 2 6" xfId="45603" xr:uid="{5EDB0E7A-5B0A-467F-B851-85CDBD169D41}"/>
    <cellStyle name="Comma [0] 3 2 14 2 2 4 2 2 7" xfId="50975" xr:uid="{26FDA196-7B3C-4AA4-BB8B-8F7DBCD07A36}"/>
    <cellStyle name="Comma [0] 3 2 14 2 2 4 2 2 8" xfId="56355" xr:uid="{86704DA4-B24C-4C1B-A4B0-C452A21B678E}"/>
    <cellStyle name="Comma [0] 3 2 14 2 2 4 2 2 9" xfId="18691" xr:uid="{ADAA9EBC-4D6D-45F3-BA5E-E9220444E304}"/>
    <cellStyle name="Comma [0] 3 2 14 2 2 4 2 3" xfId="15131" xr:uid="{ED391735-6A33-4243-9CE1-1D0377EF620B}"/>
    <cellStyle name="Comma [0] 3 2 14 2 2 4 2 4" xfId="20498" xr:uid="{1A3A9145-0A84-4881-9DF8-D66AA31F1A5E}"/>
    <cellStyle name="Comma [0] 3 2 14 2 2 4 2 5" xfId="25872" xr:uid="{B0DDE592-B7D1-48BD-88B0-B673692EBE56}"/>
    <cellStyle name="Comma [0] 3 2 14 2 2 4 2 6" xfId="31290" xr:uid="{C1A20701-3268-4C01-9B5B-6EBDECFE51FE}"/>
    <cellStyle name="Comma [0] 3 2 14 2 2 4 2 7" xfId="36675" xr:uid="{415305B3-0608-4138-9E56-24278E5587AE}"/>
    <cellStyle name="Comma [0] 3 2 14 2 2 4 2 8" xfId="42044" xr:uid="{B46CBEF1-B22F-45B7-89F0-3886CA340F9E}"/>
    <cellStyle name="Comma [0] 3 2 14 2 2 4 2 9" xfId="47416" xr:uid="{13F6F5BD-771D-4A86-BF49-2EBD6B48E5BB}"/>
    <cellStyle name="Comma [0] 3 2 14 2 2 4 3" xfId="9701" xr:uid="{AE97206A-9FBB-4EFB-AEC3-5139BCCFB395}"/>
    <cellStyle name="Comma [0] 3 2 14 2 2 4 3 2" xfId="22368" xr:uid="{2FD445D6-AA84-4D99-93D3-7E88522B8170}"/>
    <cellStyle name="Comma [0] 3 2 14 2 2 4 3 3" xfId="27742" xr:uid="{12EA5F47-B274-4D90-BA79-6EBB6C9B5B36}"/>
    <cellStyle name="Comma [0] 3 2 14 2 2 4 3 4" xfId="33160" xr:uid="{169CBE70-FBF4-43F1-954B-B75E2BE1D22E}"/>
    <cellStyle name="Comma [0] 3 2 14 2 2 4 3 5" xfId="38545" xr:uid="{2A547D48-097C-4A94-ACC7-17AEA3F69206}"/>
    <cellStyle name="Comma [0] 3 2 14 2 2 4 3 6" xfId="43914" xr:uid="{F0A496D8-7B6A-4B92-B752-1E6C1CBC2B33}"/>
    <cellStyle name="Comma [0] 3 2 14 2 2 4 3 7" xfId="49286" xr:uid="{A102347A-7321-40C9-8F2C-2396B067FD14}"/>
    <cellStyle name="Comma [0] 3 2 14 2 2 4 3 8" xfId="54666" xr:uid="{9A202D5E-AFD6-4BD3-890A-B62B6C0071BB}"/>
    <cellStyle name="Comma [0] 3 2 14 2 2 4 3 9" xfId="17001" xr:uid="{D3A4E446-2845-4433-92EB-952D28DE2324}"/>
    <cellStyle name="Comma [0] 3 2 14 2 2 4 4" xfId="6698" xr:uid="{44A894DF-9EF0-41DD-847A-A2439683CE45}"/>
    <cellStyle name="Comma [0] 3 2 14 2 2 5" xfId="326" xr:uid="{9B6DF817-02D1-4567-80CD-5EA388394850}"/>
    <cellStyle name="Comma [0] 3 2 14 2 2 5 2" xfId="7831" xr:uid="{F3EF9BB0-B4C5-4457-B2A8-887382C5FF4D}"/>
    <cellStyle name="Comma [0] 3 2 14 2 2 5 2 10" xfId="52797" xr:uid="{282523F6-7301-4906-AD9E-5714727F75BB}"/>
    <cellStyle name="Comma [0] 3 2 14 2 2 5 2 11" xfId="13441" xr:uid="{41CF0422-6CAC-445F-AC11-3F670D3C37D3}"/>
    <cellStyle name="Comma [0] 3 2 14 2 2 5 2 12" xfId="59350" xr:uid="{8C0F6DD3-E90E-41C7-89AD-865D08BE67BD}"/>
    <cellStyle name="Comma [0] 3 2 14 2 2 5 2 2" xfId="11392" xr:uid="{EA25FA84-0446-4382-9073-F06E7C5290D0}"/>
    <cellStyle name="Comma [0] 3 2 14 2 2 5 2 2 2" xfId="24058" xr:uid="{C4DBD9F2-AA36-4CA8-A075-4AEDC139850B}"/>
    <cellStyle name="Comma [0] 3 2 14 2 2 5 2 2 3" xfId="29432" xr:uid="{AFFEE009-9106-4121-A959-A63CA3B38E69}"/>
    <cellStyle name="Comma [0] 3 2 14 2 2 5 2 2 4" xfId="34850" xr:uid="{F12E5813-FCAB-4CBA-9772-2E4B111026D5}"/>
    <cellStyle name="Comma [0] 3 2 14 2 2 5 2 2 5" xfId="40235" xr:uid="{525153E8-3D73-466B-A9CA-4C0D365E85E9}"/>
    <cellStyle name="Comma [0] 3 2 14 2 2 5 2 2 6" xfId="45604" xr:uid="{B5A65C92-52A3-405C-A5DE-A6BE6AB8737E}"/>
    <cellStyle name="Comma [0] 3 2 14 2 2 5 2 2 7" xfId="50976" xr:uid="{A20171BF-DD36-4D07-B77C-1810DA866DA5}"/>
    <cellStyle name="Comma [0] 3 2 14 2 2 5 2 2 8" xfId="56356" xr:uid="{443DFEEA-97EE-48F7-826E-42B45D1109CE}"/>
    <cellStyle name="Comma [0] 3 2 14 2 2 5 2 2 9" xfId="18692" xr:uid="{8EE2B88C-09B7-4870-97DE-12952D007910}"/>
    <cellStyle name="Comma [0] 3 2 14 2 2 5 2 3" xfId="15132" xr:uid="{4136D056-4860-4E7E-B765-4E5A0EED0143}"/>
    <cellStyle name="Comma [0] 3 2 14 2 2 5 2 4" xfId="20499" xr:uid="{CF73A07D-B258-4F15-8F73-0DD9E9D5CF27}"/>
    <cellStyle name="Comma [0] 3 2 14 2 2 5 2 5" xfId="25873" xr:uid="{F42379E0-5EB8-48F1-9E14-DCEF45F25011}"/>
    <cellStyle name="Comma [0] 3 2 14 2 2 5 2 6" xfId="31291" xr:uid="{B20D6E2D-DFF6-46DE-ACFC-FF9B5EC3B1C9}"/>
    <cellStyle name="Comma [0] 3 2 14 2 2 5 2 7" xfId="36676" xr:uid="{F839A4C9-AAA9-4512-B0CC-127264E3B1D2}"/>
    <cellStyle name="Comma [0] 3 2 14 2 2 5 2 8" xfId="42045" xr:uid="{0CE41E01-8BC4-4C12-99CD-6312A8C1246C}"/>
    <cellStyle name="Comma [0] 3 2 14 2 2 5 2 9" xfId="47417" xr:uid="{30C9F058-9992-43C8-884A-928602CE3AC1}"/>
    <cellStyle name="Comma [0] 3 2 14 2 2 5 3" xfId="9702" xr:uid="{F6C0C1EF-6049-48CA-B562-2BC2394E8613}"/>
    <cellStyle name="Comma [0] 3 2 14 2 2 5 3 2" xfId="22369" xr:uid="{89B1A678-23F8-40A5-8D52-6ACA49A4C59E}"/>
    <cellStyle name="Comma [0] 3 2 14 2 2 5 3 3" xfId="27743" xr:uid="{0276EE7E-CD89-4DF1-89B9-D129F170A6B6}"/>
    <cellStyle name="Comma [0] 3 2 14 2 2 5 3 4" xfId="33161" xr:uid="{AFEC4255-CCDD-4E02-88B5-6B6480457C1F}"/>
    <cellStyle name="Comma [0] 3 2 14 2 2 5 3 5" xfId="38546" xr:uid="{3705B46D-0152-45C5-B54B-851213449E5F}"/>
    <cellStyle name="Comma [0] 3 2 14 2 2 5 3 6" xfId="43915" xr:uid="{47CD5C21-416A-43D1-83EF-F0D7BCD004E3}"/>
    <cellStyle name="Comma [0] 3 2 14 2 2 5 3 7" xfId="49287" xr:uid="{38EBBC64-3929-4B3D-B8A6-CC16C65B12D5}"/>
    <cellStyle name="Comma [0] 3 2 14 2 2 5 3 8" xfId="54667" xr:uid="{A5BE77A1-2B85-40D9-A7BA-82BC98389CFC}"/>
    <cellStyle name="Comma [0] 3 2 14 2 2 5 3 9" xfId="17002" xr:uid="{607BDC8C-C260-4B30-A2FB-2506810EC351}"/>
    <cellStyle name="Comma [0] 3 2 14 2 2 5 4" xfId="6699" xr:uid="{26EC1008-EA3F-4EF0-AC47-0E35E2FA87A4}"/>
    <cellStyle name="Comma [0] 3 2 14 2 2 6" xfId="327" xr:uid="{1283BA4B-7729-4CB3-8CD5-DADBF4488099}"/>
    <cellStyle name="Comma [0] 3 2 14 2 2 6 2" xfId="7832" xr:uid="{C3192235-2684-4AD3-909A-25F628547C9A}"/>
    <cellStyle name="Comma [0] 3 2 14 2 2 6 2 10" xfId="52798" xr:uid="{1C5FC736-DBC6-4150-9ECE-9E953B778EF7}"/>
    <cellStyle name="Comma [0] 3 2 14 2 2 6 2 11" xfId="13442" xr:uid="{EF2B60B0-2F0D-4674-9A9C-B5D97AA0301E}"/>
    <cellStyle name="Comma [0] 3 2 14 2 2 6 2 12" xfId="59351" xr:uid="{3150DCE2-728B-4959-B2F3-35E63CFEB61B}"/>
    <cellStyle name="Comma [0] 3 2 14 2 2 6 2 2" xfId="11393" xr:uid="{CF1FF44C-8E4F-4CF4-9EF6-E4D4E822EAF9}"/>
    <cellStyle name="Comma [0] 3 2 14 2 2 6 2 2 2" xfId="24059" xr:uid="{B493F4C1-1C1D-4548-8C23-9C8D63EC90E2}"/>
    <cellStyle name="Comma [0] 3 2 14 2 2 6 2 2 3" xfId="29433" xr:uid="{39672682-A060-4E52-9510-AAA5DE0E9854}"/>
    <cellStyle name="Comma [0] 3 2 14 2 2 6 2 2 4" xfId="34851" xr:uid="{F1566146-84C8-43EC-A209-23A6CDEE91B7}"/>
    <cellStyle name="Comma [0] 3 2 14 2 2 6 2 2 5" xfId="40236" xr:uid="{32B33B5C-ACA8-427C-9868-CA556D9DBE22}"/>
    <cellStyle name="Comma [0] 3 2 14 2 2 6 2 2 6" xfId="45605" xr:uid="{BBEA741F-42E0-4CFF-9AF8-868FD563B5BA}"/>
    <cellStyle name="Comma [0] 3 2 14 2 2 6 2 2 7" xfId="50977" xr:uid="{FFBF787F-3C56-43EE-8C9F-2B5117361FCD}"/>
    <cellStyle name="Comma [0] 3 2 14 2 2 6 2 2 8" xfId="56357" xr:uid="{2770B507-1500-423E-8C9B-4258C90F5396}"/>
    <cellStyle name="Comma [0] 3 2 14 2 2 6 2 2 9" xfId="18693" xr:uid="{CF556B31-97DB-4DFB-8E30-9470D73ED258}"/>
    <cellStyle name="Comma [0] 3 2 14 2 2 6 2 3" xfId="15133" xr:uid="{3ADAC085-C15B-47CB-8C66-5AFAC5070F54}"/>
    <cellStyle name="Comma [0] 3 2 14 2 2 6 2 4" xfId="20500" xr:uid="{41760358-54DA-4BAF-B1EF-B1CC33BF56A3}"/>
    <cellStyle name="Comma [0] 3 2 14 2 2 6 2 5" xfId="25874" xr:uid="{72DF70F7-CF43-45D0-B779-ED3A9BFE9D6B}"/>
    <cellStyle name="Comma [0] 3 2 14 2 2 6 2 6" xfId="31292" xr:uid="{9A52020C-FAF0-4C6C-A7A3-07CD5842600B}"/>
    <cellStyle name="Comma [0] 3 2 14 2 2 6 2 7" xfId="36677" xr:uid="{EBC59B8C-281E-4B71-A8B9-22427DA9E15D}"/>
    <cellStyle name="Comma [0] 3 2 14 2 2 6 2 8" xfId="42046" xr:uid="{E6EC3A25-471F-4C07-AA9E-56CC2FF8E375}"/>
    <cellStyle name="Comma [0] 3 2 14 2 2 6 2 9" xfId="47418" xr:uid="{4EE6F57A-EBCB-47AA-889D-4F817D480D72}"/>
    <cellStyle name="Comma [0] 3 2 14 2 2 6 3" xfId="9703" xr:uid="{DFE9BD05-A788-4A78-BDB3-5626C5990D95}"/>
    <cellStyle name="Comma [0] 3 2 14 2 2 6 3 2" xfId="22370" xr:uid="{EF82C7B0-185C-4B4B-9200-CE491A727799}"/>
    <cellStyle name="Comma [0] 3 2 14 2 2 6 3 3" xfId="27744" xr:uid="{2AC996AE-11D0-4733-962F-86234B277BFF}"/>
    <cellStyle name="Comma [0] 3 2 14 2 2 6 3 4" xfId="33162" xr:uid="{C868BE68-502E-4B96-BA8A-3CA94CC3BE36}"/>
    <cellStyle name="Comma [0] 3 2 14 2 2 6 3 5" xfId="38547" xr:uid="{3D8878AD-CC51-4ACF-997F-075A4C6F7AFD}"/>
    <cellStyle name="Comma [0] 3 2 14 2 2 6 3 6" xfId="43916" xr:uid="{28D721CD-B154-447B-BBAF-CE30EAE79E9F}"/>
    <cellStyle name="Comma [0] 3 2 14 2 2 6 3 7" xfId="49288" xr:uid="{F0023348-2FFA-4820-B18B-6B0FF232F642}"/>
    <cellStyle name="Comma [0] 3 2 14 2 2 6 3 8" xfId="54668" xr:uid="{45CF4EDA-7F28-44D8-9C4D-F015530929C9}"/>
    <cellStyle name="Comma [0] 3 2 14 2 2 6 3 9" xfId="17003" xr:uid="{200C5C44-1F56-41E4-BE69-5105E15E1728}"/>
    <cellStyle name="Comma [0] 3 2 14 2 2 6 4" xfId="6700" xr:uid="{82C23128-792B-4F8B-8690-C59913FEF7DB}"/>
    <cellStyle name="Comma [0] 3 2 14 2 2 7" xfId="328" xr:uid="{F5BA2910-70AF-450F-83BE-C08EAA5162AC}"/>
    <cellStyle name="Comma [0] 3 2 14 2 2 7 2" xfId="7833" xr:uid="{35093F9A-0CAA-477B-AF95-EAF614B20311}"/>
    <cellStyle name="Comma [0] 3 2 14 2 2 7 2 10" xfId="52799" xr:uid="{62F5BE3A-44F5-4EE1-9D65-DE306922D4CC}"/>
    <cellStyle name="Comma [0] 3 2 14 2 2 7 2 11" xfId="13443" xr:uid="{89C2619C-19FD-41D7-B05D-8F54CCA73AE7}"/>
    <cellStyle name="Comma [0] 3 2 14 2 2 7 2 12" xfId="59352" xr:uid="{73CE9839-2A14-40D6-A76F-2D24105B20AC}"/>
    <cellStyle name="Comma [0] 3 2 14 2 2 7 2 2" xfId="11394" xr:uid="{32E5D465-F99C-4A9F-8DD7-85FDC46B267E}"/>
    <cellStyle name="Comma [0] 3 2 14 2 2 7 2 2 2" xfId="24060" xr:uid="{CE90051B-EE38-4EB5-90E9-9DC36CBD8529}"/>
    <cellStyle name="Comma [0] 3 2 14 2 2 7 2 2 3" xfId="29434" xr:uid="{D9EAC8D6-F4C6-4A78-88B0-CC9EC31C7593}"/>
    <cellStyle name="Comma [0] 3 2 14 2 2 7 2 2 4" xfId="34852" xr:uid="{4F06BB83-D481-4513-839A-1A757ECAF6D3}"/>
    <cellStyle name="Comma [0] 3 2 14 2 2 7 2 2 5" xfId="40237" xr:uid="{4072BEB2-52C3-45E6-9F24-C5B14E5B8935}"/>
    <cellStyle name="Comma [0] 3 2 14 2 2 7 2 2 6" xfId="45606" xr:uid="{1D450C59-CB43-4D68-B954-E09AAA45B4EE}"/>
    <cellStyle name="Comma [0] 3 2 14 2 2 7 2 2 7" xfId="50978" xr:uid="{9613F08B-9916-4E01-9D15-B43E6AC2C4C6}"/>
    <cellStyle name="Comma [0] 3 2 14 2 2 7 2 2 8" xfId="56358" xr:uid="{7D0940BF-EABE-4E3C-93F0-58F7A8E468A5}"/>
    <cellStyle name="Comma [0] 3 2 14 2 2 7 2 2 9" xfId="18694" xr:uid="{5C523E1D-366D-4D9C-97BC-931F5B15E33B}"/>
    <cellStyle name="Comma [0] 3 2 14 2 2 7 2 3" xfId="15134" xr:uid="{307A0D2F-BD8D-41BA-B923-4C813628F0B0}"/>
    <cellStyle name="Comma [0] 3 2 14 2 2 7 2 4" xfId="20501" xr:uid="{19FAA16B-AEFE-44BF-9F3B-7DD5F5BC62CE}"/>
    <cellStyle name="Comma [0] 3 2 14 2 2 7 2 5" xfId="25875" xr:uid="{5019E2F5-462C-4CCE-B078-9FD160924195}"/>
    <cellStyle name="Comma [0] 3 2 14 2 2 7 2 6" xfId="31293" xr:uid="{7FB49E5F-F575-43BC-9433-48395E665F09}"/>
    <cellStyle name="Comma [0] 3 2 14 2 2 7 2 7" xfId="36678" xr:uid="{A1279385-FA4E-44F6-9348-5ED0EE5FEBB7}"/>
    <cellStyle name="Comma [0] 3 2 14 2 2 7 2 8" xfId="42047" xr:uid="{C1ED3A67-6917-4593-B89A-DEF52C6AD7EA}"/>
    <cellStyle name="Comma [0] 3 2 14 2 2 7 2 9" xfId="47419" xr:uid="{AFE67D30-F59C-430C-BFF9-FDADF3C3593D}"/>
    <cellStyle name="Comma [0] 3 2 14 2 2 7 3" xfId="9704" xr:uid="{6BDE9984-E26A-47D5-8F13-13155A378A67}"/>
    <cellStyle name="Comma [0] 3 2 14 2 2 7 3 2" xfId="22371" xr:uid="{A4F36A5E-BB74-4D0A-91BE-1045BFB6BB45}"/>
    <cellStyle name="Comma [0] 3 2 14 2 2 7 3 3" xfId="27745" xr:uid="{2ED37383-B486-4471-A654-4A1590EB1E93}"/>
    <cellStyle name="Comma [0] 3 2 14 2 2 7 3 4" xfId="33163" xr:uid="{C6067FE4-228D-431A-85B9-8342F369D878}"/>
    <cellStyle name="Comma [0] 3 2 14 2 2 7 3 5" xfId="38548" xr:uid="{517DD661-05A9-47CB-A341-DED56D51D279}"/>
    <cellStyle name="Comma [0] 3 2 14 2 2 7 3 6" xfId="43917" xr:uid="{CDB4AD97-7831-4EA4-9C90-C81A2998C690}"/>
    <cellStyle name="Comma [0] 3 2 14 2 2 7 3 7" xfId="49289" xr:uid="{C1A601B3-7FDD-4686-9903-1E506C19888C}"/>
    <cellStyle name="Comma [0] 3 2 14 2 2 7 3 8" xfId="54669" xr:uid="{DC2DEEE6-958F-41F8-9A18-812C832D16D4}"/>
    <cellStyle name="Comma [0] 3 2 14 2 2 7 3 9" xfId="17004" xr:uid="{0329BEDD-CF21-4503-960E-54CC8F1F2C0F}"/>
    <cellStyle name="Comma [0] 3 2 14 2 2 7 4" xfId="6701" xr:uid="{ADA069D5-DAC3-471B-A209-7AC50BEF5B88}"/>
    <cellStyle name="Comma [0] 3 2 14 2 2 8" xfId="329" xr:uid="{9A5F39BC-F42B-4BE9-8704-D6679A3D1679}"/>
    <cellStyle name="Comma [0] 3 2 14 2 2 8 2" xfId="7834" xr:uid="{7454BECD-EEE4-4E44-8B6D-EDEB3BFB80C0}"/>
    <cellStyle name="Comma [0] 3 2 14 2 2 8 2 10" xfId="52800" xr:uid="{B9DA98EC-E4D4-4AC5-93CB-4E06BB26635D}"/>
    <cellStyle name="Comma [0] 3 2 14 2 2 8 2 11" xfId="13444" xr:uid="{31DC6AD0-569B-4EBE-8199-E716FA530BD5}"/>
    <cellStyle name="Comma [0] 3 2 14 2 2 8 2 12" xfId="59353" xr:uid="{409ECD2D-77A4-4472-A0A8-F4A3C6B20573}"/>
    <cellStyle name="Comma [0] 3 2 14 2 2 8 2 2" xfId="11395" xr:uid="{030C70E8-913A-448C-9470-86228726CBEC}"/>
    <cellStyle name="Comma [0] 3 2 14 2 2 8 2 2 2" xfId="24061" xr:uid="{778B72FE-3E49-413B-9145-4249C1015909}"/>
    <cellStyle name="Comma [0] 3 2 14 2 2 8 2 2 3" xfId="29435" xr:uid="{7A80C8C6-6FB6-4E69-9860-B74955251F4A}"/>
    <cellStyle name="Comma [0] 3 2 14 2 2 8 2 2 4" xfId="34853" xr:uid="{82E234A6-617F-4749-AEC4-D296DF558830}"/>
    <cellStyle name="Comma [0] 3 2 14 2 2 8 2 2 5" xfId="40238" xr:uid="{4C7CD60C-0F24-459D-9BA9-6DAB0BBF8ABC}"/>
    <cellStyle name="Comma [0] 3 2 14 2 2 8 2 2 6" xfId="45607" xr:uid="{3435AB72-5FC9-423A-9E91-FEE048448D57}"/>
    <cellStyle name="Comma [0] 3 2 14 2 2 8 2 2 7" xfId="50979" xr:uid="{9C2B3F9E-9E95-4C08-9F0C-FEF145286911}"/>
    <cellStyle name="Comma [0] 3 2 14 2 2 8 2 2 8" xfId="56359" xr:uid="{AB436FAC-2092-4DE6-8859-1997C4368638}"/>
    <cellStyle name="Comma [0] 3 2 14 2 2 8 2 2 9" xfId="18695" xr:uid="{947D05ED-FD16-414E-87B0-DFE8E91CC332}"/>
    <cellStyle name="Comma [0] 3 2 14 2 2 8 2 3" xfId="15135" xr:uid="{C6DAEF84-4042-4D87-B9ED-758DD585B5AD}"/>
    <cellStyle name="Comma [0] 3 2 14 2 2 8 2 4" xfId="20502" xr:uid="{79D24455-FC6E-456B-ACD3-A59D89B42355}"/>
    <cellStyle name="Comma [0] 3 2 14 2 2 8 2 5" xfId="25876" xr:uid="{7D1EE509-9C57-4917-BDBB-20DC214B0F5C}"/>
    <cellStyle name="Comma [0] 3 2 14 2 2 8 2 6" xfId="31294" xr:uid="{6B27F389-77FE-4EFA-9CD9-98E5DABD00C5}"/>
    <cellStyle name="Comma [0] 3 2 14 2 2 8 2 7" xfId="36679" xr:uid="{5C2FEC0E-96A5-4AF9-9C02-7750EBD48D33}"/>
    <cellStyle name="Comma [0] 3 2 14 2 2 8 2 8" xfId="42048" xr:uid="{ADC46AF8-1338-4B92-859C-F717998E9F57}"/>
    <cellStyle name="Comma [0] 3 2 14 2 2 8 2 9" xfId="47420" xr:uid="{C6E9F661-A7EF-4E86-83E8-2B31AF02079F}"/>
    <cellStyle name="Comma [0] 3 2 14 2 2 8 3" xfId="9705" xr:uid="{04C2050F-EFCA-4C39-9591-AEA0E6D5E235}"/>
    <cellStyle name="Comma [0] 3 2 14 2 2 8 3 2" xfId="22372" xr:uid="{AD19DB08-AC60-4387-A298-5C894710C7B5}"/>
    <cellStyle name="Comma [0] 3 2 14 2 2 8 3 3" xfId="27746" xr:uid="{06D76DEB-925D-4998-9412-00D69B945720}"/>
    <cellStyle name="Comma [0] 3 2 14 2 2 8 3 4" xfId="33164" xr:uid="{EC761B0B-5FA2-44F4-BA25-5B51C03A8E38}"/>
    <cellStyle name="Comma [0] 3 2 14 2 2 8 3 5" xfId="38549" xr:uid="{D1674DE8-CCFC-43CE-84A8-7EC51F96F915}"/>
    <cellStyle name="Comma [0] 3 2 14 2 2 8 3 6" xfId="43918" xr:uid="{183237BC-155E-4A51-858B-4FE056FF7E30}"/>
    <cellStyle name="Comma [0] 3 2 14 2 2 8 3 7" xfId="49290" xr:uid="{0989E2C4-25A1-470C-9A39-83ECE41A4724}"/>
    <cellStyle name="Comma [0] 3 2 14 2 2 8 3 8" xfId="54670" xr:uid="{66193CAE-4604-42CF-AA54-7B5985D795B3}"/>
    <cellStyle name="Comma [0] 3 2 14 2 2 8 3 9" xfId="17005" xr:uid="{4B6BBA3A-89B1-469B-B2C3-290E64022F70}"/>
    <cellStyle name="Comma [0] 3 2 14 2 2 8 4" xfId="6702" xr:uid="{086CF738-202A-494F-AD26-00D737FF9479}"/>
    <cellStyle name="Comma [0] 3 2 14 2 2 9" xfId="330" xr:uid="{7B89CE9E-5EFE-41B3-8AF1-9F9D10734790}"/>
    <cellStyle name="Comma [0] 3 2 14 2 2 9 2" xfId="7835" xr:uid="{2530CF53-BADC-4457-B8CA-935031822F95}"/>
    <cellStyle name="Comma [0] 3 2 14 2 2 9 2 10" xfId="52801" xr:uid="{DEC776CA-8C41-41CE-B31E-C2651D020E05}"/>
    <cellStyle name="Comma [0] 3 2 14 2 2 9 2 11" xfId="13445" xr:uid="{B004134A-B87B-4681-82B2-1E185D9C59CC}"/>
    <cellStyle name="Comma [0] 3 2 14 2 2 9 2 12" xfId="59354" xr:uid="{60CF41FF-5B3F-4DF0-94AC-33A95B9BE0C5}"/>
    <cellStyle name="Comma [0] 3 2 14 2 2 9 2 2" xfId="11396" xr:uid="{4D88D917-4FC6-4F5F-AF24-338F278D6C6F}"/>
    <cellStyle name="Comma [0] 3 2 14 2 2 9 2 2 2" xfId="24062" xr:uid="{148E41D3-25DC-485D-9967-44BCEF54B530}"/>
    <cellStyle name="Comma [0] 3 2 14 2 2 9 2 2 3" xfId="29436" xr:uid="{AC4DC119-D287-4ECA-8F1F-4CFFEA5E86D1}"/>
    <cellStyle name="Comma [0] 3 2 14 2 2 9 2 2 4" xfId="34854" xr:uid="{6717A33E-ACF9-40A2-A24F-FE336F99FBC8}"/>
    <cellStyle name="Comma [0] 3 2 14 2 2 9 2 2 5" xfId="40239" xr:uid="{7D790F82-C436-4E0E-B2F1-2DDA87F856AD}"/>
    <cellStyle name="Comma [0] 3 2 14 2 2 9 2 2 6" xfId="45608" xr:uid="{06C56C99-7806-44C0-BD69-B54E2A69FA81}"/>
    <cellStyle name="Comma [0] 3 2 14 2 2 9 2 2 7" xfId="50980" xr:uid="{F9DFC5C4-B3FB-4C76-9001-DB9A332CCDA2}"/>
    <cellStyle name="Comma [0] 3 2 14 2 2 9 2 2 8" xfId="56360" xr:uid="{571EB802-F160-4CD4-B329-DC025DA60030}"/>
    <cellStyle name="Comma [0] 3 2 14 2 2 9 2 2 9" xfId="18696" xr:uid="{537863C6-7122-4BA8-A9C6-A80F1D5D9B30}"/>
    <cellStyle name="Comma [0] 3 2 14 2 2 9 2 3" xfId="15136" xr:uid="{930D49F3-6A9C-4531-9F8F-BDDAD9C2B751}"/>
    <cellStyle name="Comma [0] 3 2 14 2 2 9 2 4" xfId="20503" xr:uid="{9755DE06-3153-4253-8CEE-CFF2D5A31FE8}"/>
    <cellStyle name="Comma [0] 3 2 14 2 2 9 2 5" xfId="25877" xr:uid="{FD63ECF4-1B32-4B48-A949-76103142EC70}"/>
    <cellStyle name="Comma [0] 3 2 14 2 2 9 2 6" xfId="31295" xr:uid="{3B269263-7B40-499A-8D1B-28B68615A0EF}"/>
    <cellStyle name="Comma [0] 3 2 14 2 2 9 2 7" xfId="36680" xr:uid="{84A4A5AC-59F3-40B9-B286-48F9278613C6}"/>
    <cellStyle name="Comma [0] 3 2 14 2 2 9 2 8" xfId="42049" xr:uid="{A9B4C1F8-693B-428A-9D09-11F7EF9FF35C}"/>
    <cellStyle name="Comma [0] 3 2 14 2 2 9 2 9" xfId="47421" xr:uid="{F88CEFC7-6D01-449F-9D24-4125D64E03A5}"/>
    <cellStyle name="Comma [0] 3 2 14 2 2 9 3" xfId="9706" xr:uid="{E572917C-D211-4BAD-A2E9-6F035BB759F2}"/>
    <cellStyle name="Comma [0] 3 2 14 2 2 9 3 2" xfId="22373" xr:uid="{03D798F5-3E07-4878-AEB2-7B9CA62001B5}"/>
    <cellStyle name="Comma [0] 3 2 14 2 2 9 3 3" xfId="27747" xr:uid="{A473B6C9-7D26-4AD7-88FC-88E1502B0169}"/>
    <cellStyle name="Comma [0] 3 2 14 2 2 9 3 4" xfId="33165" xr:uid="{6BC17820-9B44-49CB-8E41-5EC28561A4D4}"/>
    <cellStyle name="Comma [0] 3 2 14 2 2 9 3 5" xfId="38550" xr:uid="{177354ED-5059-4A25-96A6-66A16BDD6109}"/>
    <cellStyle name="Comma [0] 3 2 14 2 2 9 3 6" xfId="43919" xr:uid="{067A5A38-78D0-48A9-9127-018CA6459B3B}"/>
    <cellStyle name="Comma [0] 3 2 14 2 2 9 3 7" xfId="49291" xr:uid="{7800FE3A-E963-46FC-AF33-25483989FF8A}"/>
    <cellStyle name="Comma [0] 3 2 14 2 2 9 3 8" xfId="54671" xr:uid="{CEE215D5-06E1-40B5-BF5F-1C0573B5CBC2}"/>
    <cellStyle name="Comma [0] 3 2 14 2 2 9 3 9" xfId="17006" xr:uid="{F2EAE767-8DA7-4FA3-A13F-3EECB921AFEA}"/>
    <cellStyle name="Comma [0] 3 2 14 2 2 9 4" xfId="6703" xr:uid="{31285332-156D-4D3E-8050-D4FC73B5A6A1}"/>
    <cellStyle name="Comma [0] 3 2 14 2 3" xfId="331" xr:uid="{FB16CCC7-1D52-4BFA-B495-1039C046F720}"/>
    <cellStyle name="Comma [0] 3 2 14 2 3 2" xfId="3790" xr:uid="{5C7FA15D-4081-4C5A-822B-D01723FDD182}"/>
    <cellStyle name="Comma [0] 3 2 14 2 3 2 10" xfId="52802" xr:uid="{50AD402A-BDAC-42A4-A44E-49A2FCB8F8C1}"/>
    <cellStyle name="Comma [0] 3 2 14 2 3 2 11" xfId="7836" xr:uid="{C0C45CE0-8A3F-41C7-A5EE-FA44EC74C9CC}"/>
    <cellStyle name="Comma [0] 3 2 14 2 3 2 2" xfId="3791" xr:uid="{00AF8AB8-A390-4DEB-A05B-121E689E3DC0}"/>
    <cellStyle name="Comma [0] 3 2 14 2 3 2 2 10" xfId="11397" xr:uid="{7F3D36EA-C39F-4118-8C82-B55584CBE6DE}"/>
    <cellStyle name="Comma [0] 3 2 14 2 3 2 2 2" xfId="5561" xr:uid="{85F2D361-1D51-4028-86F7-0BFD5D4F6392}"/>
    <cellStyle name="Comma [0] 3 2 14 2 3 2 2 2 2" xfId="58239" xr:uid="{532C1890-379D-49BE-B29D-B5A6E1EF8721}"/>
    <cellStyle name="Comma [0] 3 2 14 2 3 2 2 2 3" xfId="18697" xr:uid="{572DF96F-7F54-4FFA-8F41-213026E73349}"/>
    <cellStyle name="Comma [0] 3 2 14 2 3 2 2 3" xfId="24063" xr:uid="{FEAFD7CA-8A06-4AFD-A2D6-DA67B2FECD9C}"/>
    <cellStyle name="Comma [0] 3 2 14 2 3 2 2 4" xfId="29437" xr:uid="{A4125997-24C1-4471-BC77-86AB03CD38F2}"/>
    <cellStyle name="Comma [0] 3 2 14 2 3 2 2 5" xfId="34855" xr:uid="{AA38D3AE-16F1-47BC-8BC0-2D84B539DFA3}"/>
    <cellStyle name="Comma [0] 3 2 14 2 3 2 2 6" xfId="40240" xr:uid="{13221264-BBCA-4CBB-ADAA-5EAA31A811F5}"/>
    <cellStyle name="Comma [0] 3 2 14 2 3 2 2 7" xfId="45609" xr:uid="{495F91A9-E027-48A6-9301-0ECDD2B1E535}"/>
    <cellStyle name="Comma [0] 3 2 14 2 3 2 2 8" xfId="50981" xr:uid="{284D1E18-58CC-4047-A8AA-2E3338C36BF2}"/>
    <cellStyle name="Comma [0] 3 2 14 2 3 2 2 9" xfId="56361" xr:uid="{E15B85F2-6934-4D4B-A096-82D4E89688DF}"/>
    <cellStyle name="Comma [0] 3 2 14 2 3 2 3" xfId="5560" xr:uid="{C25DA972-DB5C-4705-B611-3A013028A0BF}"/>
    <cellStyle name="Comma [0] 3 2 14 2 3 2 3 2" xfId="58238" xr:uid="{2B06B1E2-5607-4209-9362-36CA1DFBFACE}"/>
    <cellStyle name="Comma [0] 3 2 14 2 3 2 3 3" xfId="15137" xr:uid="{0F77C08B-B87E-4096-AAE0-0085794C5867}"/>
    <cellStyle name="Comma [0] 3 2 14 2 3 2 4" xfId="20504" xr:uid="{7D2B505A-D393-4A21-B8BB-4EC835BBBAB9}"/>
    <cellStyle name="Comma [0] 3 2 14 2 3 2 5" xfId="25878" xr:uid="{4C8C2218-1A4A-4000-8FFE-B808E081FF19}"/>
    <cellStyle name="Comma [0] 3 2 14 2 3 2 6" xfId="31296" xr:uid="{4D53D658-C61A-4A83-95D6-09ECA46FC0E9}"/>
    <cellStyle name="Comma [0] 3 2 14 2 3 2 7" xfId="36681" xr:uid="{E61DED3A-8259-41A4-84A4-FAC7F20B00D5}"/>
    <cellStyle name="Comma [0] 3 2 14 2 3 2 8" xfId="42050" xr:uid="{B244CE25-840D-4AED-B6F2-89372F222F10}"/>
    <cellStyle name="Comma [0] 3 2 14 2 3 2 9" xfId="47422" xr:uid="{42310E21-533D-4662-9401-ADFFA99FE6BD}"/>
    <cellStyle name="Comma [0] 3 2 14 2 3 3" xfId="3792" xr:uid="{3F9D64A4-74E9-463B-8ACA-57FFDEA0930C}"/>
    <cellStyle name="Comma [0] 3 2 14 2 3 3 10" xfId="9707" xr:uid="{92A94A9F-0971-4E51-88E6-C4F8D6D3F341}"/>
    <cellStyle name="Comma [0] 3 2 14 2 3 3 2" xfId="5562" xr:uid="{A6B62111-983E-4E12-AEC7-9987C49FED92}"/>
    <cellStyle name="Comma [0] 3 2 14 2 3 3 2 2" xfId="58240" xr:uid="{E17A3E33-A288-451F-9BEB-644C9435ED44}"/>
    <cellStyle name="Comma [0] 3 2 14 2 3 3 2 3" xfId="17007" xr:uid="{4C0DAB09-BC04-4786-AB3F-A518E9436DD6}"/>
    <cellStyle name="Comma [0] 3 2 14 2 3 3 3" xfId="22374" xr:uid="{3F609F1D-D1DE-4AB1-9BC9-0DDDAF7744C9}"/>
    <cellStyle name="Comma [0] 3 2 14 2 3 3 4" xfId="27748" xr:uid="{A45F4052-386C-41E8-A86B-D6D2EEDAEB16}"/>
    <cellStyle name="Comma [0] 3 2 14 2 3 3 5" xfId="33166" xr:uid="{4624AFEB-8A46-4CDF-A096-8DB2279BB992}"/>
    <cellStyle name="Comma [0] 3 2 14 2 3 3 6" xfId="38551" xr:uid="{1F27DC0C-E5CF-4DB1-A271-5CA3269E634A}"/>
    <cellStyle name="Comma [0] 3 2 14 2 3 3 7" xfId="43920" xr:uid="{825479F2-10E5-42CF-887A-0FBB729BCFB4}"/>
    <cellStyle name="Comma [0] 3 2 14 2 3 3 8" xfId="49292" xr:uid="{3F274832-E201-41C9-9776-AE01B5A3A191}"/>
    <cellStyle name="Comma [0] 3 2 14 2 3 3 9" xfId="54672" xr:uid="{B8413F43-9BA9-4364-99FE-734F9909D608}"/>
    <cellStyle name="Comma [0] 3 2 14 2 3 4" xfId="5559" xr:uid="{4462D3A0-5114-43FE-A761-B706F82FA97E}"/>
    <cellStyle name="Comma [0] 3 2 14 2 3 4 2" xfId="58237" xr:uid="{5DA433CD-A3FD-49E6-BFB9-D7E9D48AF635}"/>
    <cellStyle name="Comma [0] 3 2 14 2 3 4 3" xfId="13446" xr:uid="{98FFCD60-9C14-49AC-8CBD-FA11C7574DA8}"/>
    <cellStyle name="Comma [0] 3 2 14 2 4" xfId="332" xr:uid="{E74A573D-5663-4465-BB5D-DDC0C237731D}"/>
    <cellStyle name="Comma [0] 3 2 14 2 4 2" xfId="3793" xr:uid="{939601B1-FA08-4801-8D6A-87074FCF41C7}"/>
    <cellStyle name="Comma [0] 3 2 14 2 4 2 10" xfId="52803" xr:uid="{CBE674AC-81D3-448F-9C51-151BD0C33566}"/>
    <cellStyle name="Comma [0] 3 2 14 2 4 2 11" xfId="7837" xr:uid="{592DFEC9-DEEF-40B2-AACE-7B95642087B0}"/>
    <cellStyle name="Comma [0] 3 2 14 2 4 2 2" xfId="3794" xr:uid="{6FD2AA3B-227D-4120-AD18-C5123446C8EE}"/>
    <cellStyle name="Comma [0] 3 2 14 2 4 2 2 10" xfId="11398" xr:uid="{7DC6025E-107B-424A-84C4-F6FBED3B6453}"/>
    <cellStyle name="Comma [0] 3 2 14 2 4 2 2 2" xfId="5565" xr:uid="{48FE1354-1639-43E8-9591-784D83EF7A3E}"/>
    <cellStyle name="Comma [0] 3 2 14 2 4 2 2 2 2" xfId="58243" xr:uid="{0A240829-1988-48E8-81E2-F0BBBB7ECF4D}"/>
    <cellStyle name="Comma [0] 3 2 14 2 4 2 2 2 3" xfId="18698" xr:uid="{96764CC1-77C0-4514-8DB3-33C0E818E1F6}"/>
    <cellStyle name="Comma [0] 3 2 14 2 4 2 2 3" xfId="24064" xr:uid="{D44BFB31-2281-4F19-9D67-ECE3F38FB4A3}"/>
    <cellStyle name="Comma [0] 3 2 14 2 4 2 2 4" xfId="29438" xr:uid="{2EC490FD-E1F0-4EC1-AED9-A8271EFA20ED}"/>
    <cellStyle name="Comma [0] 3 2 14 2 4 2 2 5" xfId="34856" xr:uid="{C6CCA71D-AC40-424F-85B4-7FF68766146E}"/>
    <cellStyle name="Comma [0] 3 2 14 2 4 2 2 6" xfId="40241" xr:uid="{E29F1734-4684-4B55-B013-F50882EC932D}"/>
    <cellStyle name="Comma [0] 3 2 14 2 4 2 2 7" xfId="45610" xr:uid="{0F2281C8-D68B-4903-A51E-E3CC854C6D6B}"/>
    <cellStyle name="Comma [0] 3 2 14 2 4 2 2 8" xfId="50982" xr:uid="{600FAB83-3612-4E05-8FA8-D3D3D31EDC3D}"/>
    <cellStyle name="Comma [0] 3 2 14 2 4 2 2 9" xfId="56362" xr:uid="{027FD346-F3CD-49CC-9C01-F5D0A4CF78D0}"/>
    <cellStyle name="Comma [0] 3 2 14 2 4 2 3" xfId="5564" xr:uid="{B8A18600-2211-44E1-97B2-EF9C4FDDD942}"/>
    <cellStyle name="Comma [0] 3 2 14 2 4 2 3 2" xfId="58242" xr:uid="{51CDFFF3-4A17-40E5-ACBD-A8476FD84CBA}"/>
    <cellStyle name="Comma [0] 3 2 14 2 4 2 3 3" xfId="15138" xr:uid="{1FECFF2B-0407-4F7C-893D-AA1FBEEC6CB3}"/>
    <cellStyle name="Comma [0] 3 2 14 2 4 2 4" xfId="20505" xr:uid="{66856904-DA99-4CDB-8F4C-FFCE4488B171}"/>
    <cellStyle name="Comma [0] 3 2 14 2 4 2 5" xfId="25879" xr:uid="{146E78F5-7AF8-42DD-891D-B7D31944E661}"/>
    <cellStyle name="Comma [0] 3 2 14 2 4 2 6" xfId="31297" xr:uid="{18214EAB-BD39-448E-BF67-73BF1D3F4A7E}"/>
    <cellStyle name="Comma [0] 3 2 14 2 4 2 7" xfId="36682" xr:uid="{A2979DF5-3708-44F4-8A23-3FAB4AA60A6D}"/>
    <cellStyle name="Comma [0] 3 2 14 2 4 2 8" xfId="42051" xr:uid="{F85685DA-4809-4990-8957-BDC5F2CE667B}"/>
    <cellStyle name="Comma [0] 3 2 14 2 4 2 9" xfId="47423" xr:uid="{E1867CD7-3EDE-4493-AA00-1111B01359AE}"/>
    <cellStyle name="Comma [0] 3 2 14 2 4 3" xfId="3795" xr:uid="{29EF7DD5-AD4E-40E7-BDC0-F5814B180798}"/>
    <cellStyle name="Comma [0] 3 2 14 2 4 3 10" xfId="9708" xr:uid="{685FD4A5-A7DC-48E1-B7F5-6D8828D30E0E}"/>
    <cellStyle name="Comma [0] 3 2 14 2 4 3 2" xfId="5566" xr:uid="{8F2D83EF-642B-4805-8E84-45A56D0CC6BC}"/>
    <cellStyle name="Comma [0] 3 2 14 2 4 3 2 2" xfId="58244" xr:uid="{E94DC58A-2846-4961-B7A9-BF88264B326E}"/>
    <cellStyle name="Comma [0] 3 2 14 2 4 3 2 3" xfId="17008" xr:uid="{04C301BB-8579-46E3-A715-115D19847ABF}"/>
    <cellStyle name="Comma [0] 3 2 14 2 4 3 3" xfId="22375" xr:uid="{70145062-4ECB-4DB1-9207-77442A1BE0EC}"/>
    <cellStyle name="Comma [0] 3 2 14 2 4 3 4" xfId="27749" xr:uid="{254961DE-8FCC-4C8C-98C4-38E4CCB5EEED}"/>
    <cellStyle name="Comma [0] 3 2 14 2 4 3 5" xfId="33167" xr:uid="{DECC59BB-BA0A-4CA1-9B95-170B4C034550}"/>
    <cellStyle name="Comma [0] 3 2 14 2 4 3 6" xfId="38552" xr:uid="{55C7B6B0-BF72-4746-8ABF-AC80407E2921}"/>
    <cellStyle name="Comma [0] 3 2 14 2 4 3 7" xfId="43921" xr:uid="{8BF6AD4E-F64E-4A25-960D-9F3292DF29C6}"/>
    <cellStyle name="Comma [0] 3 2 14 2 4 3 8" xfId="49293" xr:uid="{B605D91C-0A50-457D-9E95-76F2CB436976}"/>
    <cellStyle name="Comma [0] 3 2 14 2 4 3 9" xfId="54673" xr:uid="{87D7BF3F-E476-4B46-8D69-AC4C3B1D4D8D}"/>
    <cellStyle name="Comma [0] 3 2 14 2 4 4" xfId="5563" xr:uid="{48440A67-8E3C-4A3D-8AB1-B159A8C0456B}"/>
    <cellStyle name="Comma [0] 3 2 14 2 4 4 2" xfId="58241" xr:uid="{CB6495A8-4CC4-401A-9DD5-2B7A37211FE4}"/>
    <cellStyle name="Comma [0] 3 2 14 2 4 4 3" xfId="13447" xr:uid="{952D07A2-9C1B-414F-8744-6C29B4F35F37}"/>
    <cellStyle name="Comma [0] 3 2 14 2 5" xfId="333" xr:uid="{F558C6F2-431D-4BDB-9B95-451F8C6E647F}"/>
    <cellStyle name="Comma [0] 3 2 14 2 5 2" xfId="7838" xr:uid="{6A9C5013-CF24-4C9B-94D3-D926B170D93C}"/>
    <cellStyle name="Comma [0] 3 2 14 2 5 2 10" xfId="52804" xr:uid="{CAE55249-93B9-4670-9848-1FA37FAE032B}"/>
    <cellStyle name="Comma [0] 3 2 14 2 5 2 11" xfId="13448" xr:uid="{96968D94-415F-471C-BEE6-1B618C77F80C}"/>
    <cellStyle name="Comma [0] 3 2 14 2 5 2 12" xfId="59355" xr:uid="{6661DCCE-1BE0-43FD-BA3D-1B4EA6AD747C}"/>
    <cellStyle name="Comma [0] 3 2 14 2 5 2 2" xfId="11399" xr:uid="{F924A0BA-E3C9-4B41-B931-5E7FDC54A5CF}"/>
    <cellStyle name="Comma [0] 3 2 14 2 5 2 2 2" xfId="24065" xr:uid="{AF01E322-1E2D-4AFF-8606-EB19F8751366}"/>
    <cellStyle name="Comma [0] 3 2 14 2 5 2 2 3" xfId="29439" xr:uid="{DB9A2178-035D-4176-A0AD-E41959853CEB}"/>
    <cellStyle name="Comma [0] 3 2 14 2 5 2 2 4" xfId="34857" xr:uid="{15DF3693-61ED-4B22-A20B-FFDE063D8C2E}"/>
    <cellStyle name="Comma [0] 3 2 14 2 5 2 2 5" xfId="40242" xr:uid="{9DEF8D73-7C5A-4F4E-81EC-3C8992094028}"/>
    <cellStyle name="Comma [0] 3 2 14 2 5 2 2 6" xfId="45611" xr:uid="{8E6E1058-7E47-4C46-AEDE-8AC2331CAEBB}"/>
    <cellStyle name="Comma [0] 3 2 14 2 5 2 2 7" xfId="50983" xr:uid="{744F14CD-B97B-43A6-93D2-8557226BF5CC}"/>
    <cellStyle name="Comma [0] 3 2 14 2 5 2 2 8" xfId="56363" xr:uid="{D22AEC2D-AAD1-47C8-B58D-55CFCCE3B68A}"/>
    <cellStyle name="Comma [0] 3 2 14 2 5 2 2 9" xfId="18699" xr:uid="{3B4C6A65-029D-40D0-B4BE-1A5829D0A2D1}"/>
    <cellStyle name="Comma [0] 3 2 14 2 5 2 3" xfId="15139" xr:uid="{178677F6-CF62-43D2-9155-E19EDFEA60A9}"/>
    <cellStyle name="Comma [0] 3 2 14 2 5 2 4" xfId="20506" xr:uid="{DF22EA87-529D-461B-977E-5469D0ACA589}"/>
    <cellStyle name="Comma [0] 3 2 14 2 5 2 5" xfId="25880" xr:uid="{24134A1E-00AF-4A42-B3C0-D3F76B4779AB}"/>
    <cellStyle name="Comma [0] 3 2 14 2 5 2 6" xfId="31298" xr:uid="{64F2225B-BEB4-401F-BF0A-29FB0AB143F9}"/>
    <cellStyle name="Comma [0] 3 2 14 2 5 2 7" xfId="36683" xr:uid="{14815ED2-1509-4A15-8145-4FE25749B32F}"/>
    <cellStyle name="Comma [0] 3 2 14 2 5 2 8" xfId="42052" xr:uid="{66992537-A909-4109-AEAC-C56105D76CD7}"/>
    <cellStyle name="Comma [0] 3 2 14 2 5 2 9" xfId="47424" xr:uid="{42820839-B533-44CB-8EA6-3A8D0CB6CF0C}"/>
    <cellStyle name="Comma [0] 3 2 14 2 5 3" xfId="9709" xr:uid="{37C43057-C4D0-44AD-94AA-1546DE9C1542}"/>
    <cellStyle name="Comma [0] 3 2 14 2 5 3 2" xfId="22376" xr:uid="{71C9E428-605F-4443-B7D2-298774CAB982}"/>
    <cellStyle name="Comma [0] 3 2 14 2 5 3 3" xfId="27750" xr:uid="{EDF2F7DD-F4B3-408B-A9A1-496B5D6C3C0D}"/>
    <cellStyle name="Comma [0] 3 2 14 2 5 3 4" xfId="33168" xr:uid="{C4517F9B-F654-4FE4-BD24-566DE5CB2E70}"/>
    <cellStyle name="Comma [0] 3 2 14 2 5 3 5" xfId="38553" xr:uid="{56218896-DF8A-4DBC-A836-E14872DFEB84}"/>
    <cellStyle name="Comma [0] 3 2 14 2 5 3 6" xfId="43922" xr:uid="{136186A6-2D80-4779-9382-26B6EE8D8578}"/>
    <cellStyle name="Comma [0] 3 2 14 2 5 3 7" xfId="49294" xr:uid="{F6745354-FF58-4419-A8E6-75692B3DE064}"/>
    <cellStyle name="Comma [0] 3 2 14 2 5 3 8" xfId="54674" xr:uid="{45B702E8-6DD4-4F96-B52A-7595E365E85D}"/>
    <cellStyle name="Comma [0] 3 2 14 2 5 3 9" xfId="17009" xr:uid="{0F522BA0-E0E7-4229-BD28-388FE2E6656B}"/>
    <cellStyle name="Comma [0] 3 2 14 2 5 4" xfId="6704" xr:uid="{5E82CBAE-DE4B-4254-AB86-E5577FA02A2F}"/>
    <cellStyle name="Comma [0] 3 2 14 2 6" xfId="334" xr:uid="{B0A66553-E7F0-4ED7-A0F7-488FFC22CBA6}"/>
    <cellStyle name="Comma [0] 3 2 14 2 6 2" xfId="7839" xr:uid="{FA7E3AA2-DA5C-4298-B377-BEEB6FF37E43}"/>
    <cellStyle name="Comma [0] 3 2 14 2 6 2 10" xfId="52805" xr:uid="{A6CC60BC-8999-4342-AB6A-91D7A6ED3165}"/>
    <cellStyle name="Comma [0] 3 2 14 2 6 2 11" xfId="13449" xr:uid="{D42885E6-6051-4B23-868A-D92A1F017383}"/>
    <cellStyle name="Comma [0] 3 2 14 2 6 2 12" xfId="59356" xr:uid="{20A14D4E-6ED7-44B2-8EE0-C22C164250EF}"/>
    <cellStyle name="Comma [0] 3 2 14 2 6 2 2" xfId="11400" xr:uid="{3E64F49B-7B31-4958-B44D-093DC6BA32CD}"/>
    <cellStyle name="Comma [0] 3 2 14 2 6 2 2 2" xfId="24066" xr:uid="{22097790-C0DA-48E6-BCDD-90EE6E895096}"/>
    <cellStyle name="Comma [0] 3 2 14 2 6 2 2 3" xfId="29440" xr:uid="{3B23FA6C-36BF-4A24-A8E2-E53B7CEC4E40}"/>
    <cellStyle name="Comma [0] 3 2 14 2 6 2 2 4" xfId="34858" xr:uid="{386B3E75-64A6-4B3A-B1B9-107956733F53}"/>
    <cellStyle name="Comma [0] 3 2 14 2 6 2 2 5" xfId="40243" xr:uid="{BD99B9D0-F998-44DD-92CA-A4E3339BAF4A}"/>
    <cellStyle name="Comma [0] 3 2 14 2 6 2 2 6" xfId="45612" xr:uid="{5C02860E-8012-4B3A-AB0F-B3727FC9AEB6}"/>
    <cellStyle name="Comma [0] 3 2 14 2 6 2 2 7" xfId="50984" xr:uid="{B778D38B-F04F-4BB5-892E-B37BA3C3A1DC}"/>
    <cellStyle name="Comma [0] 3 2 14 2 6 2 2 8" xfId="56364" xr:uid="{16EE10C7-B581-470B-BB56-91DD726F08DC}"/>
    <cellStyle name="Comma [0] 3 2 14 2 6 2 2 9" xfId="18700" xr:uid="{B3E79498-EBB3-4F35-AC61-0416E7D24CFC}"/>
    <cellStyle name="Comma [0] 3 2 14 2 6 2 3" xfId="15140" xr:uid="{6841CC20-912F-499F-8210-22437CDE20F5}"/>
    <cellStyle name="Comma [0] 3 2 14 2 6 2 4" xfId="20507" xr:uid="{F86DB581-19BA-4C69-855C-32FEE52DB672}"/>
    <cellStyle name="Comma [0] 3 2 14 2 6 2 5" xfId="25881" xr:uid="{43551771-D923-4797-90FE-E0219299FAAA}"/>
    <cellStyle name="Comma [0] 3 2 14 2 6 2 6" xfId="31299" xr:uid="{2C6C0BA2-CFF5-4FBF-B7BB-EF70130BB7B0}"/>
    <cellStyle name="Comma [0] 3 2 14 2 6 2 7" xfId="36684" xr:uid="{571D77E8-D85F-4368-B9BE-877ABDA5B14D}"/>
    <cellStyle name="Comma [0] 3 2 14 2 6 2 8" xfId="42053" xr:uid="{D76A66CD-2829-407C-8F7D-BE102F3B5939}"/>
    <cellStyle name="Comma [0] 3 2 14 2 6 2 9" xfId="47425" xr:uid="{6D9F2291-6C63-449C-A678-CBC049DB04B6}"/>
    <cellStyle name="Comma [0] 3 2 14 2 6 3" xfId="9710" xr:uid="{F927D2BF-F980-4386-AB19-ED066FC9130E}"/>
    <cellStyle name="Comma [0] 3 2 14 2 6 3 2" xfId="22377" xr:uid="{025CCC00-ACA6-49A9-9FDE-BADF28E725B8}"/>
    <cellStyle name="Comma [0] 3 2 14 2 6 3 3" xfId="27751" xr:uid="{AE54ACAA-E24C-4AAC-9DD9-95DB1B2B1572}"/>
    <cellStyle name="Comma [0] 3 2 14 2 6 3 4" xfId="33169" xr:uid="{95473201-FC14-4AE4-8771-124CB62CA5CD}"/>
    <cellStyle name="Comma [0] 3 2 14 2 6 3 5" xfId="38554" xr:uid="{F076F7C4-557C-4127-A0D2-A9BA74050409}"/>
    <cellStyle name="Comma [0] 3 2 14 2 6 3 6" xfId="43923" xr:uid="{146E453A-0B6C-4EB5-8487-9C4193F14537}"/>
    <cellStyle name="Comma [0] 3 2 14 2 6 3 7" xfId="49295" xr:uid="{359E7C94-D35F-4B36-913A-EFC12AE7B957}"/>
    <cellStyle name="Comma [0] 3 2 14 2 6 3 8" xfId="54675" xr:uid="{F5B02DCF-D3F5-474F-9B14-F948B2BFDBA8}"/>
    <cellStyle name="Comma [0] 3 2 14 2 6 3 9" xfId="17010" xr:uid="{B714AACE-160E-4188-91F5-8C2B86138D88}"/>
    <cellStyle name="Comma [0] 3 2 14 2 6 4" xfId="6705" xr:uid="{6E147325-4463-45F8-B2E4-744BBE40FBC4}"/>
    <cellStyle name="Comma [0] 3 2 14 2 7" xfId="335" xr:uid="{257D29C0-D162-4F8A-B057-4F550370B050}"/>
    <cellStyle name="Comma [0] 3 2 14 2 7 2" xfId="7840" xr:uid="{16E186A4-5765-4326-ACFD-C76F4EC06E25}"/>
    <cellStyle name="Comma [0] 3 2 14 2 7 2 10" xfId="52806" xr:uid="{EE6227D8-87E1-432F-A7A8-93777A0B1B70}"/>
    <cellStyle name="Comma [0] 3 2 14 2 7 2 11" xfId="13450" xr:uid="{AD437AF0-1BB0-4C4A-BED4-12F710EA0AF5}"/>
    <cellStyle name="Comma [0] 3 2 14 2 7 2 12" xfId="59357" xr:uid="{46EFBCA1-C093-482E-99F0-4AC61F6BA0D8}"/>
    <cellStyle name="Comma [0] 3 2 14 2 7 2 2" xfId="11401" xr:uid="{957DEADA-4130-42FC-8115-0E6880690B9C}"/>
    <cellStyle name="Comma [0] 3 2 14 2 7 2 2 2" xfId="24067" xr:uid="{58712BB5-0805-44BC-A762-D4C732C451C3}"/>
    <cellStyle name="Comma [0] 3 2 14 2 7 2 2 3" xfId="29441" xr:uid="{3F8F95DF-7705-4B5A-9EA1-EA1E159CBF7B}"/>
    <cellStyle name="Comma [0] 3 2 14 2 7 2 2 4" xfId="34859" xr:uid="{7142259A-E31D-4F54-AF6E-6A141C62A0DF}"/>
    <cellStyle name="Comma [0] 3 2 14 2 7 2 2 5" xfId="40244" xr:uid="{5045238F-1E5A-4FC6-84E0-2B3DB8AF392B}"/>
    <cellStyle name="Comma [0] 3 2 14 2 7 2 2 6" xfId="45613" xr:uid="{4A45C218-F1B0-439E-824D-EE3191CFBFCB}"/>
    <cellStyle name="Comma [0] 3 2 14 2 7 2 2 7" xfId="50985" xr:uid="{291A1B8C-F236-43AC-8265-A8B1CC4A1472}"/>
    <cellStyle name="Comma [0] 3 2 14 2 7 2 2 8" xfId="56365" xr:uid="{80F65A4F-F687-4C9E-9642-76B6B2E1A6C4}"/>
    <cellStyle name="Comma [0] 3 2 14 2 7 2 2 9" xfId="18701" xr:uid="{70C4869B-6784-4B5A-A07F-205DC54982F8}"/>
    <cellStyle name="Comma [0] 3 2 14 2 7 2 3" xfId="15141" xr:uid="{222EE160-34F0-4423-A8D4-F42F7DDAA270}"/>
    <cellStyle name="Comma [0] 3 2 14 2 7 2 4" xfId="20508" xr:uid="{1E3AEAEB-26DA-4870-A44D-1094EABB53E4}"/>
    <cellStyle name="Comma [0] 3 2 14 2 7 2 5" xfId="25882" xr:uid="{7F1B46DE-6A17-4395-8F1A-C6A4B1CF44BA}"/>
    <cellStyle name="Comma [0] 3 2 14 2 7 2 6" xfId="31300" xr:uid="{C811CCF3-DB6F-47ED-8AD7-38A56FAA459D}"/>
    <cellStyle name="Comma [0] 3 2 14 2 7 2 7" xfId="36685" xr:uid="{64889CAB-B516-4BC8-8FEA-ADB253530C70}"/>
    <cellStyle name="Comma [0] 3 2 14 2 7 2 8" xfId="42054" xr:uid="{1516BD14-BDFC-4E0A-92E9-79C8C9E3AA77}"/>
    <cellStyle name="Comma [0] 3 2 14 2 7 2 9" xfId="47426" xr:uid="{B3B53FA8-C576-45EB-B4AE-2F9F0D78327D}"/>
    <cellStyle name="Comma [0] 3 2 14 2 7 3" xfId="9711" xr:uid="{654035F4-7AE1-4B29-94B6-A472A0AB86F4}"/>
    <cellStyle name="Comma [0] 3 2 14 2 7 3 2" xfId="22378" xr:uid="{D3A51AA6-C5BD-4C3A-A708-010265985E0F}"/>
    <cellStyle name="Comma [0] 3 2 14 2 7 3 3" xfId="27752" xr:uid="{56C7C05C-8EE9-4E9E-86AF-FC7BA42F8696}"/>
    <cellStyle name="Comma [0] 3 2 14 2 7 3 4" xfId="33170" xr:uid="{D01AC6AE-A3F0-4A7D-AEA4-E357666381CC}"/>
    <cellStyle name="Comma [0] 3 2 14 2 7 3 5" xfId="38555" xr:uid="{C10E6F00-7744-4345-A616-0C4BE393BDD8}"/>
    <cellStyle name="Comma [0] 3 2 14 2 7 3 6" xfId="43924" xr:uid="{5108C0BD-6AE0-4DAF-9C8D-4AAFD5F8F352}"/>
    <cellStyle name="Comma [0] 3 2 14 2 7 3 7" xfId="49296" xr:uid="{32B97D18-361E-449D-84DC-9D63A770D7FF}"/>
    <cellStyle name="Comma [0] 3 2 14 2 7 3 8" xfId="54676" xr:uid="{8998607A-5FC2-46AB-B65E-8F2CF09BC703}"/>
    <cellStyle name="Comma [0] 3 2 14 2 7 3 9" xfId="17011" xr:uid="{54A6F93E-C3A5-4759-8EA3-78BD8EAF2745}"/>
    <cellStyle name="Comma [0] 3 2 14 2 7 4" xfId="6706" xr:uid="{BE584758-0ED7-4E3E-93ED-8C96B88186B2}"/>
    <cellStyle name="Comma [0] 3 2 14 2 8" xfId="336" xr:uid="{0E092096-783A-41D2-B4F8-F34CC22A802D}"/>
    <cellStyle name="Comma [0] 3 2 14 2 8 2" xfId="7841" xr:uid="{1600883C-7A9B-4480-9ADB-F528A15E3378}"/>
    <cellStyle name="Comma [0] 3 2 14 2 8 2 10" xfId="52807" xr:uid="{DEC40904-777F-4945-8C03-1C8179693C6C}"/>
    <cellStyle name="Comma [0] 3 2 14 2 8 2 11" xfId="13451" xr:uid="{88C826B0-8C7D-41D4-9EEA-CC23F8FBE4FF}"/>
    <cellStyle name="Comma [0] 3 2 14 2 8 2 12" xfId="59358" xr:uid="{FDA12A3B-8D59-48B6-9956-AF49A14FADF2}"/>
    <cellStyle name="Comma [0] 3 2 14 2 8 2 2" xfId="11402" xr:uid="{1CB74531-BAFA-46BD-8E82-BA6810259FD3}"/>
    <cellStyle name="Comma [0] 3 2 14 2 8 2 2 2" xfId="24068" xr:uid="{C3D5C840-1286-47BD-8B8E-04A1E36F3A69}"/>
    <cellStyle name="Comma [0] 3 2 14 2 8 2 2 3" xfId="29442" xr:uid="{40877980-8B88-40A3-B176-076478B69E64}"/>
    <cellStyle name="Comma [0] 3 2 14 2 8 2 2 4" xfId="34860" xr:uid="{BED7C89C-B5A1-4E54-9904-79F79A988F68}"/>
    <cellStyle name="Comma [0] 3 2 14 2 8 2 2 5" xfId="40245" xr:uid="{A9FD6837-EBB8-4971-AE9C-1B3E1C7AE6AB}"/>
    <cellStyle name="Comma [0] 3 2 14 2 8 2 2 6" xfId="45614" xr:uid="{EB731EB3-F049-4111-B0E6-033BE762A688}"/>
    <cellStyle name="Comma [0] 3 2 14 2 8 2 2 7" xfId="50986" xr:uid="{55A08339-5484-41DC-9D52-87CDD7FCE939}"/>
    <cellStyle name="Comma [0] 3 2 14 2 8 2 2 8" xfId="56366" xr:uid="{53C2562E-CFF5-4914-A821-99B1FA8A20EC}"/>
    <cellStyle name="Comma [0] 3 2 14 2 8 2 2 9" xfId="18702" xr:uid="{907DCC6E-9C04-40CF-B2B1-8FB9FDC56049}"/>
    <cellStyle name="Comma [0] 3 2 14 2 8 2 3" xfId="15142" xr:uid="{0218905E-F2D6-4602-BB13-C7E2FB1BC0AC}"/>
    <cellStyle name="Comma [0] 3 2 14 2 8 2 4" xfId="20509" xr:uid="{2B6B81A7-87EB-42BC-8D41-248AFA4711FE}"/>
    <cellStyle name="Comma [0] 3 2 14 2 8 2 5" xfId="25883" xr:uid="{472CAE33-1BC9-4CBC-A049-B5979DD0B044}"/>
    <cellStyle name="Comma [0] 3 2 14 2 8 2 6" xfId="31301" xr:uid="{0ACC7C76-C6B7-498B-BAF8-7BCD87BE8FA0}"/>
    <cellStyle name="Comma [0] 3 2 14 2 8 2 7" xfId="36686" xr:uid="{FB953A66-B736-44C6-A02F-A7ECD5ED59B7}"/>
    <cellStyle name="Comma [0] 3 2 14 2 8 2 8" xfId="42055" xr:uid="{43EEE305-0829-4266-BE2E-41E3F4C24BEF}"/>
    <cellStyle name="Comma [0] 3 2 14 2 8 2 9" xfId="47427" xr:uid="{AAE96563-D93D-4A72-B6EA-048696A77156}"/>
    <cellStyle name="Comma [0] 3 2 14 2 8 3" xfId="9712" xr:uid="{ED621E5E-ADBC-4A1B-84EC-1B696DB877EE}"/>
    <cellStyle name="Comma [0] 3 2 14 2 8 3 2" xfId="22379" xr:uid="{95070D14-49E8-44FD-8252-74BE7CD1D30D}"/>
    <cellStyle name="Comma [0] 3 2 14 2 8 3 3" xfId="27753" xr:uid="{9806181C-A4D7-42F8-B802-311D0596AFBE}"/>
    <cellStyle name="Comma [0] 3 2 14 2 8 3 4" xfId="33171" xr:uid="{440D1227-6456-4ABE-9E5D-D2DE8F951D31}"/>
    <cellStyle name="Comma [0] 3 2 14 2 8 3 5" xfId="38556" xr:uid="{E248295C-A480-4B79-8743-92BAA753E661}"/>
    <cellStyle name="Comma [0] 3 2 14 2 8 3 6" xfId="43925" xr:uid="{D76EF5F5-0D05-445A-A4BC-87CE5CAF72C3}"/>
    <cellStyle name="Comma [0] 3 2 14 2 8 3 7" xfId="49297" xr:uid="{C10705C6-AC41-4AE3-B1FD-39A3EE5CDBCB}"/>
    <cellStyle name="Comma [0] 3 2 14 2 8 3 8" xfId="54677" xr:uid="{525CFEF1-B0D0-4B97-933F-A19C11E28E21}"/>
    <cellStyle name="Comma [0] 3 2 14 2 8 3 9" xfId="17012" xr:uid="{C289AA4E-F31A-4D88-9F14-08FF81E193E8}"/>
    <cellStyle name="Comma [0] 3 2 14 2 8 4" xfId="6707" xr:uid="{3810722A-00EF-4E2E-9D3C-491400DE4EBF}"/>
    <cellStyle name="Comma [0] 3 2 14 2 9" xfId="337" xr:uid="{97520E68-39BD-4E03-A3C4-59F393687371}"/>
    <cellStyle name="Comma [0] 3 2 14 2 9 2" xfId="7842" xr:uid="{7DC361E8-5997-40EE-96A0-ECDA697FB663}"/>
    <cellStyle name="Comma [0] 3 2 14 2 9 2 10" xfId="52808" xr:uid="{AAEAA42F-0552-4FAB-9075-0B88CF181227}"/>
    <cellStyle name="Comma [0] 3 2 14 2 9 2 11" xfId="13452" xr:uid="{3A90C9B5-020B-430D-9B6C-21E6AAC5BDC3}"/>
    <cellStyle name="Comma [0] 3 2 14 2 9 2 12" xfId="59359" xr:uid="{1291524A-41E8-4EFA-B0B0-ED67E6CDC5F9}"/>
    <cellStyle name="Comma [0] 3 2 14 2 9 2 2" xfId="11403" xr:uid="{2EC30D51-09E6-406B-A69B-38BABCF82341}"/>
    <cellStyle name="Comma [0] 3 2 14 2 9 2 2 2" xfId="24069" xr:uid="{AAD0E728-D6B3-477F-9834-94BDF53B0DA3}"/>
    <cellStyle name="Comma [0] 3 2 14 2 9 2 2 3" xfId="29443" xr:uid="{34297CFC-29C2-4593-A60A-925B325F3B6F}"/>
    <cellStyle name="Comma [0] 3 2 14 2 9 2 2 4" xfId="34861" xr:uid="{009F30A0-DC9E-4A3C-8D11-2ECA15DAF006}"/>
    <cellStyle name="Comma [0] 3 2 14 2 9 2 2 5" xfId="40246" xr:uid="{43D8F21E-EADD-4514-AB15-48DA52AC3DC0}"/>
    <cellStyle name="Comma [0] 3 2 14 2 9 2 2 6" xfId="45615" xr:uid="{064A4D80-EA53-4A71-9EBF-1D3A0E09CC1F}"/>
    <cellStyle name="Comma [0] 3 2 14 2 9 2 2 7" xfId="50987" xr:uid="{5A6892F4-EE9F-487A-91C6-790E4C2D719A}"/>
    <cellStyle name="Comma [0] 3 2 14 2 9 2 2 8" xfId="56367" xr:uid="{97E81CC8-AFB8-484D-BD14-E395AB6A3A29}"/>
    <cellStyle name="Comma [0] 3 2 14 2 9 2 2 9" xfId="18703" xr:uid="{B33ADAE2-40B6-4439-A3AB-E226D95DCB2E}"/>
    <cellStyle name="Comma [0] 3 2 14 2 9 2 3" xfId="15143" xr:uid="{DA1BED56-F195-4AD9-855A-4D724438DDC8}"/>
    <cellStyle name="Comma [0] 3 2 14 2 9 2 4" xfId="20510" xr:uid="{BDD15AA3-679F-41CE-A44A-9784C28A03F6}"/>
    <cellStyle name="Comma [0] 3 2 14 2 9 2 5" xfId="25884" xr:uid="{A44934BE-F671-4DC7-9C96-EDDD9F6BA98B}"/>
    <cellStyle name="Comma [0] 3 2 14 2 9 2 6" xfId="31302" xr:uid="{3A1B9275-03DA-419B-9897-707192626BCD}"/>
    <cellStyle name="Comma [0] 3 2 14 2 9 2 7" xfId="36687" xr:uid="{05B3A931-EE2D-49E7-9E17-B5CBAF979F46}"/>
    <cellStyle name="Comma [0] 3 2 14 2 9 2 8" xfId="42056" xr:uid="{F1B4D36D-D492-4D4E-ABFA-95143283213F}"/>
    <cellStyle name="Comma [0] 3 2 14 2 9 2 9" xfId="47428" xr:uid="{12048202-1C18-4D31-B3B4-9EB8FEDBFD77}"/>
    <cellStyle name="Comma [0] 3 2 14 2 9 3" xfId="9713" xr:uid="{60276E55-2CFC-4397-B622-23B4258E62E4}"/>
    <cellStyle name="Comma [0] 3 2 14 2 9 3 2" xfId="22380" xr:uid="{FAB7DA34-6311-4C8E-BD64-A5EDF688ED83}"/>
    <cellStyle name="Comma [0] 3 2 14 2 9 3 3" xfId="27754" xr:uid="{DAE3ED5B-758E-4D3E-89E2-5A42BF782298}"/>
    <cellStyle name="Comma [0] 3 2 14 2 9 3 4" xfId="33172" xr:uid="{2931BA4F-1824-467E-AD33-FE8AF6029F4B}"/>
    <cellStyle name="Comma [0] 3 2 14 2 9 3 5" xfId="38557" xr:uid="{E2D78EFE-DBCC-4368-A31D-9AC5CBDF8E0F}"/>
    <cellStyle name="Comma [0] 3 2 14 2 9 3 6" xfId="43926" xr:uid="{83E02A9E-EDE4-44B1-9D51-F97F7F245047}"/>
    <cellStyle name="Comma [0] 3 2 14 2 9 3 7" xfId="49298" xr:uid="{A21B197C-9165-4F79-8804-1B2CEEE8DCD2}"/>
    <cellStyle name="Comma [0] 3 2 14 2 9 3 8" xfId="54678" xr:uid="{0CF7E63A-F1C8-4783-8438-74594C231163}"/>
    <cellStyle name="Comma [0] 3 2 14 2 9 3 9" xfId="17013" xr:uid="{F5D76E33-5764-4FBE-98A5-D07391854748}"/>
    <cellStyle name="Comma [0] 3 2 14 2 9 4" xfId="6708" xr:uid="{AF2E7714-F787-4F57-B18A-F6C107B48E3C}"/>
    <cellStyle name="Comma [0] 3 2 14 3" xfId="338" xr:uid="{9AF031C5-A4D6-4EE6-AFF5-5164BB8A7B79}"/>
    <cellStyle name="Comma [0] 3 2 14 3 2" xfId="3796" xr:uid="{A389304E-8B26-47D8-AE1F-FBE246467FC7}"/>
    <cellStyle name="Comma [0] 3 2 14 3 2 10" xfId="52809" xr:uid="{26D32EAC-D585-406F-9D88-35B16E374D28}"/>
    <cellStyle name="Comma [0] 3 2 14 3 2 11" xfId="7843" xr:uid="{5561B86E-CAEA-42C8-A003-0F20F165923D}"/>
    <cellStyle name="Comma [0] 3 2 14 3 2 2" xfId="3797" xr:uid="{515773ED-0F32-4F2D-ABD1-D5F9095BAC35}"/>
    <cellStyle name="Comma [0] 3 2 14 3 2 2 10" xfId="11404" xr:uid="{ED027324-9626-4F3F-84E2-82758A74CD13}"/>
    <cellStyle name="Comma [0] 3 2 14 3 2 2 2" xfId="5569" xr:uid="{430F5C10-8107-4FCF-9A67-C8CB7CB31338}"/>
    <cellStyle name="Comma [0] 3 2 14 3 2 2 2 2" xfId="58247" xr:uid="{979FAEFD-096B-4231-AC5E-5AA718B4ACDF}"/>
    <cellStyle name="Comma [0] 3 2 14 3 2 2 2 3" xfId="18704" xr:uid="{1C7B8504-262F-4C3B-91B7-12F116223823}"/>
    <cellStyle name="Comma [0] 3 2 14 3 2 2 3" xfId="24070" xr:uid="{479ADC9B-D176-4F43-86D1-1FFFA3EDC5B9}"/>
    <cellStyle name="Comma [0] 3 2 14 3 2 2 4" xfId="29444" xr:uid="{AA117D92-DA0A-4C84-B75D-904E38CD9A8C}"/>
    <cellStyle name="Comma [0] 3 2 14 3 2 2 5" xfId="34862" xr:uid="{A39C12DC-FB8A-4E2B-9D8F-FA3B9A08381C}"/>
    <cellStyle name="Comma [0] 3 2 14 3 2 2 6" xfId="40247" xr:uid="{01293209-3BA8-48EC-8FBC-5DE402B158DC}"/>
    <cellStyle name="Comma [0] 3 2 14 3 2 2 7" xfId="45616" xr:uid="{2610E441-1C51-4DF4-8126-ACE496643EE4}"/>
    <cellStyle name="Comma [0] 3 2 14 3 2 2 8" xfId="50988" xr:uid="{82A25020-6FBB-422B-958E-A7BB079123BC}"/>
    <cellStyle name="Comma [0] 3 2 14 3 2 2 9" xfId="56368" xr:uid="{8F0382BA-C7C7-4DF5-8811-A375EF13FB05}"/>
    <cellStyle name="Comma [0] 3 2 14 3 2 3" xfId="5568" xr:uid="{6A2FBBA3-E081-4CBB-A715-F3EFED7D5B16}"/>
    <cellStyle name="Comma [0] 3 2 14 3 2 3 2" xfId="58246" xr:uid="{5E292515-71C3-4A89-ADB2-6A99AFEB3A2C}"/>
    <cellStyle name="Comma [0] 3 2 14 3 2 3 3" xfId="15144" xr:uid="{934147AF-BFD8-4E75-8D1A-A836B63A6637}"/>
    <cellStyle name="Comma [0] 3 2 14 3 2 4" xfId="20511" xr:uid="{9B2ADCC3-AC0B-4844-B318-4DF65011123A}"/>
    <cellStyle name="Comma [0] 3 2 14 3 2 5" xfId="25885" xr:uid="{BAF5C2EB-93A5-45E0-B8D2-B6ADB6222699}"/>
    <cellStyle name="Comma [0] 3 2 14 3 2 6" xfId="31303" xr:uid="{1FF6ED18-B14C-4671-A94D-949850116E68}"/>
    <cellStyle name="Comma [0] 3 2 14 3 2 7" xfId="36688" xr:uid="{89DF9A67-43E2-4EAD-B9C5-11055580859D}"/>
    <cellStyle name="Comma [0] 3 2 14 3 2 8" xfId="42057" xr:uid="{501AA641-91CD-4D88-8434-8C7AD050CC11}"/>
    <cellStyle name="Comma [0] 3 2 14 3 2 9" xfId="47429" xr:uid="{8386C933-B5E8-42E8-906B-5DFBE0EC4F6F}"/>
    <cellStyle name="Comma [0] 3 2 14 3 3" xfId="3798" xr:uid="{5462E592-3B1A-4796-9E90-14CC078991CF}"/>
    <cellStyle name="Comma [0] 3 2 14 3 3 10" xfId="9714" xr:uid="{49975398-2C51-4F03-925B-DFC9AA88FA59}"/>
    <cellStyle name="Comma [0] 3 2 14 3 3 2" xfId="5570" xr:uid="{678CC7EC-0D78-4AE1-80A3-0949CCAAAC42}"/>
    <cellStyle name="Comma [0] 3 2 14 3 3 2 2" xfId="58248" xr:uid="{E0A22796-8F0B-402A-A0F8-486E255D0735}"/>
    <cellStyle name="Comma [0] 3 2 14 3 3 2 3" xfId="17014" xr:uid="{7DA2C97C-A15C-4A40-A406-C6B2F6786ACE}"/>
    <cellStyle name="Comma [0] 3 2 14 3 3 3" xfId="22381" xr:uid="{7BEC2743-04AA-41A0-ABB2-093994B4BCC5}"/>
    <cellStyle name="Comma [0] 3 2 14 3 3 4" xfId="27755" xr:uid="{0284B1A3-AA1E-49D5-AD86-E7345BC6E636}"/>
    <cellStyle name="Comma [0] 3 2 14 3 3 5" xfId="33173" xr:uid="{A6C5FA74-A129-4455-AF16-ABB84066706B}"/>
    <cellStyle name="Comma [0] 3 2 14 3 3 6" xfId="38558" xr:uid="{04867F44-17F2-43BC-8B38-0F968944F801}"/>
    <cellStyle name="Comma [0] 3 2 14 3 3 7" xfId="43927" xr:uid="{85FAFFBD-4F09-4DBB-B16E-D2EF345C446A}"/>
    <cellStyle name="Comma [0] 3 2 14 3 3 8" xfId="49299" xr:uid="{C9A1DD46-F44F-4BA5-8B59-9153B6BECD81}"/>
    <cellStyle name="Comma [0] 3 2 14 3 3 9" xfId="54679" xr:uid="{C91821DA-5E4A-422D-9A8E-7196B129DC46}"/>
    <cellStyle name="Comma [0] 3 2 14 3 4" xfId="5567" xr:uid="{4A07BDAB-93A6-4414-93B6-6AE796A99FEA}"/>
    <cellStyle name="Comma [0] 3 2 14 3 4 2" xfId="58245" xr:uid="{3283C834-13D1-4537-9920-42788B271373}"/>
    <cellStyle name="Comma [0] 3 2 14 3 4 3" xfId="13453" xr:uid="{EAD9C8AD-EEAB-4C82-BC6F-6EF0B9D10A78}"/>
    <cellStyle name="Comma [0] 3 2 14 4" xfId="339" xr:uid="{59B885C0-448D-4A4A-8200-123E78D8FA66}"/>
    <cellStyle name="Comma [0] 3 2 14 4 10" xfId="340" xr:uid="{FA1E73E3-2161-42BC-A53A-E5D8263055E4}"/>
    <cellStyle name="Comma [0] 3 2 14 4 10 2" xfId="7845" xr:uid="{E148117F-F88C-4B83-925B-BADE0FE3C332}"/>
    <cellStyle name="Comma [0] 3 2 14 4 10 2 10" xfId="52811" xr:uid="{00EC8125-3DC0-4DA6-AB37-840D52F7CCBD}"/>
    <cellStyle name="Comma [0] 3 2 14 4 10 2 11" xfId="13455" xr:uid="{118D669D-18FA-4BFF-989C-91CFFF47C27B}"/>
    <cellStyle name="Comma [0] 3 2 14 4 10 2 12" xfId="59360" xr:uid="{21F1F0B9-7BA7-4F8A-8677-F3DBA4A55B21}"/>
    <cellStyle name="Comma [0] 3 2 14 4 10 2 2" xfId="11406" xr:uid="{1ACF9BC2-45DD-456C-BE8B-4E3C7308C6E4}"/>
    <cellStyle name="Comma [0] 3 2 14 4 10 2 2 2" xfId="24072" xr:uid="{35262DCC-D52E-4493-A2B9-A2D3C1EC1EFC}"/>
    <cellStyle name="Comma [0] 3 2 14 4 10 2 2 3" xfId="29446" xr:uid="{A59F15CF-9F72-48CE-87E6-16FFFB30B50C}"/>
    <cellStyle name="Comma [0] 3 2 14 4 10 2 2 4" xfId="34864" xr:uid="{38731BB3-2A74-4A26-923F-E336FACA4C93}"/>
    <cellStyle name="Comma [0] 3 2 14 4 10 2 2 5" xfId="40249" xr:uid="{5C2407A3-955B-4C16-B172-50BDE87958C7}"/>
    <cellStyle name="Comma [0] 3 2 14 4 10 2 2 6" xfId="45618" xr:uid="{2F9D6DA4-B22B-4D0F-ACAC-A2EEB29D0009}"/>
    <cellStyle name="Comma [0] 3 2 14 4 10 2 2 7" xfId="50990" xr:uid="{277A585C-89CE-4535-9612-F6139408F450}"/>
    <cellStyle name="Comma [0] 3 2 14 4 10 2 2 8" xfId="56370" xr:uid="{93F29196-F1A3-440F-B8F7-2F1CE7E057ED}"/>
    <cellStyle name="Comma [0] 3 2 14 4 10 2 2 9" xfId="18706" xr:uid="{1722CE37-5E39-4DCE-A253-E0A00C69A564}"/>
    <cellStyle name="Comma [0] 3 2 14 4 10 2 3" xfId="15146" xr:uid="{FF966127-3B77-4953-8AAE-6C945FA82F0A}"/>
    <cellStyle name="Comma [0] 3 2 14 4 10 2 4" xfId="20513" xr:uid="{281C37C4-A8B0-41D0-94D2-BDA39DAD45F3}"/>
    <cellStyle name="Comma [0] 3 2 14 4 10 2 5" xfId="25887" xr:uid="{4D4A843A-2314-467C-B593-F15AD1145B4E}"/>
    <cellStyle name="Comma [0] 3 2 14 4 10 2 6" xfId="31305" xr:uid="{3DF574E4-8782-4B01-B70F-43A1552BA2F1}"/>
    <cellStyle name="Comma [0] 3 2 14 4 10 2 7" xfId="36690" xr:uid="{B7C60761-4A58-4E0C-9B96-EEA1FD9808B1}"/>
    <cellStyle name="Comma [0] 3 2 14 4 10 2 8" xfId="42059" xr:uid="{0E5149C1-01EE-46A3-9477-3BFCB135C6E3}"/>
    <cellStyle name="Comma [0] 3 2 14 4 10 2 9" xfId="47431" xr:uid="{F05A234B-EFCA-42AC-819F-698BD395EAC8}"/>
    <cellStyle name="Comma [0] 3 2 14 4 10 3" xfId="9716" xr:uid="{0D15E880-4E4B-4447-856A-869CBB7F6854}"/>
    <cellStyle name="Comma [0] 3 2 14 4 10 3 2" xfId="22383" xr:uid="{7B72BB24-1646-443E-87E1-FBA8AD15CB01}"/>
    <cellStyle name="Comma [0] 3 2 14 4 10 3 3" xfId="27757" xr:uid="{E2B3359D-ACA7-41AE-AFD2-3755AF02FC2E}"/>
    <cellStyle name="Comma [0] 3 2 14 4 10 3 4" xfId="33175" xr:uid="{BBC95788-4FF8-4F14-A874-846C5A197322}"/>
    <cellStyle name="Comma [0] 3 2 14 4 10 3 5" xfId="38560" xr:uid="{C8EB6444-35C8-45EC-9451-E75249ECC1A1}"/>
    <cellStyle name="Comma [0] 3 2 14 4 10 3 6" xfId="43929" xr:uid="{8F764EA1-F729-4EE3-9DCB-C83AB7818E37}"/>
    <cellStyle name="Comma [0] 3 2 14 4 10 3 7" xfId="49301" xr:uid="{89B23FB7-5A1F-4FAB-AA32-4AD723872B8C}"/>
    <cellStyle name="Comma [0] 3 2 14 4 10 3 8" xfId="54681" xr:uid="{F01B899B-0FC4-4D43-92BA-179F21B35220}"/>
    <cellStyle name="Comma [0] 3 2 14 4 10 3 9" xfId="17016" xr:uid="{64107756-5189-4804-B242-0E4141E97585}"/>
    <cellStyle name="Comma [0] 3 2 14 4 10 4" xfId="6709" xr:uid="{C78C7162-089E-4473-BB86-50D4DC67BBCD}"/>
    <cellStyle name="Comma [0] 3 2 14 4 11" xfId="5571" xr:uid="{BA60FE71-3DC0-44CD-A8AF-61040A3A0CD9}"/>
    <cellStyle name="Comma [0] 3 2 14 4 11 10" xfId="52810" xr:uid="{F2F5F92F-6241-4385-BC7D-E6B84BE8E614}"/>
    <cellStyle name="Comma [0] 3 2 14 4 11 11" xfId="13454" xr:uid="{6F0FD6C6-67F4-4590-BC19-455973A9203F}"/>
    <cellStyle name="Comma [0] 3 2 14 4 11 12" xfId="58249" xr:uid="{60B7C8C4-45B6-4031-99D3-D5492104899B}"/>
    <cellStyle name="Comma [0] 3 2 14 4 11 13" xfId="7844" xr:uid="{4B26F88B-858D-404F-9E09-9D7878F64915}"/>
    <cellStyle name="Comma [0] 3 2 14 4 11 2" xfId="11405" xr:uid="{C34EBACA-A936-4E86-AEFB-AFE6EF750F07}"/>
    <cellStyle name="Comma [0] 3 2 14 4 11 2 2" xfId="24071" xr:uid="{B0019DB3-9E0E-4632-A954-8411FDEFE442}"/>
    <cellStyle name="Comma [0] 3 2 14 4 11 2 3" xfId="29445" xr:uid="{319FAEA5-47DA-4865-86F1-F7C9AB5EF925}"/>
    <cellStyle name="Comma [0] 3 2 14 4 11 2 4" xfId="34863" xr:uid="{A1B3C588-607A-485C-851C-FA96C6BD83AA}"/>
    <cellStyle name="Comma [0] 3 2 14 4 11 2 5" xfId="40248" xr:uid="{BED36816-61C1-4758-A5E8-AD152876AEE3}"/>
    <cellStyle name="Comma [0] 3 2 14 4 11 2 6" xfId="45617" xr:uid="{0B4309B6-4108-492B-84D6-261CA6F68A0E}"/>
    <cellStyle name="Comma [0] 3 2 14 4 11 2 7" xfId="50989" xr:uid="{11BE518D-3F29-4A1A-B5B2-33D8E94A2033}"/>
    <cellStyle name="Comma [0] 3 2 14 4 11 2 8" xfId="56369" xr:uid="{8E51DA5F-F08C-4CA4-9F0F-33AAE003185A}"/>
    <cellStyle name="Comma [0] 3 2 14 4 11 2 9" xfId="18705" xr:uid="{382AE3B0-86FB-4375-8F0D-358631E5A224}"/>
    <cellStyle name="Comma [0] 3 2 14 4 11 3" xfId="15145" xr:uid="{07B725BC-8F91-4269-9F86-3C20DDA4B5F5}"/>
    <cellStyle name="Comma [0] 3 2 14 4 11 4" xfId="20512" xr:uid="{ABE94DDE-4337-4770-9A91-773D5EA923CA}"/>
    <cellStyle name="Comma [0] 3 2 14 4 11 5" xfId="25886" xr:uid="{113FE4FD-7AC8-4047-A037-D287B38E9542}"/>
    <cellStyle name="Comma [0] 3 2 14 4 11 6" xfId="31304" xr:uid="{3DEAEF6B-9FAE-4DB8-BB85-4F5072CB21BD}"/>
    <cellStyle name="Comma [0] 3 2 14 4 11 7" xfId="36689" xr:uid="{2724F6A0-499A-486F-9DD9-1D6BD9B62D1C}"/>
    <cellStyle name="Comma [0] 3 2 14 4 11 8" xfId="42058" xr:uid="{125602EB-09F6-42E5-8D1F-AB98E94DD249}"/>
    <cellStyle name="Comma [0] 3 2 14 4 11 9" xfId="47430" xr:uid="{DE220278-F171-4C7D-9705-6D89EF8B23D7}"/>
    <cellStyle name="Comma [0] 3 2 14 4 12" xfId="9715" xr:uid="{7AB238C7-994F-4782-AC7E-73A7A554AE77}"/>
    <cellStyle name="Comma [0] 3 2 14 4 12 2" xfId="22382" xr:uid="{507E6A81-8848-4829-A632-F02A7855D745}"/>
    <cellStyle name="Comma [0] 3 2 14 4 12 3" xfId="27756" xr:uid="{25373C99-91E1-4C0B-82CF-024DE0C0DBA4}"/>
    <cellStyle name="Comma [0] 3 2 14 4 12 4" xfId="33174" xr:uid="{8142C06C-0E9F-42B1-9D28-8B1FBAE2CFF5}"/>
    <cellStyle name="Comma [0] 3 2 14 4 12 5" xfId="38559" xr:uid="{F3F645BA-525D-4993-8179-925FE4701882}"/>
    <cellStyle name="Comma [0] 3 2 14 4 12 6" xfId="43928" xr:uid="{A5D06E0D-4CDC-4736-B7A3-67CBB18D6CF9}"/>
    <cellStyle name="Comma [0] 3 2 14 4 12 7" xfId="49300" xr:uid="{358D8751-91F2-4A0E-B545-AFEE4B945566}"/>
    <cellStyle name="Comma [0] 3 2 14 4 12 8" xfId="54680" xr:uid="{BA7042A9-6E1B-4CC6-820E-5033639977CE}"/>
    <cellStyle name="Comma [0] 3 2 14 4 12 9" xfId="17015" xr:uid="{FBCC3871-B135-4FB8-82E9-509FB9FEC363}"/>
    <cellStyle name="Comma [0] 3 2 14 4 2" xfId="341" xr:uid="{BBE3AA8C-9A75-4B70-B6F9-634813F00209}"/>
    <cellStyle name="Comma [0] 3 2 14 4 2 2" xfId="7846" xr:uid="{29F0D438-1357-4BD8-B948-C5FDC0483A65}"/>
    <cellStyle name="Comma [0] 3 2 14 4 2 2 10" xfId="52812" xr:uid="{AED21CBB-44CB-4DAE-95A0-47339DF2C3DC}"/>
    <cellStyle name="Comma [0] 3 2 14 4 2 2 11" xfId="13456" xr:uid="{9D0A1FB8-C8B0-4BBD-9D13-2799838FC308}"/>
    <cellStyle name="Comma [0] 3 2 14 4 2 2 12" xfId="59361" xr:uid="{8A710F2E-CB52-44B4-80B2-FD3214A86750}"/>
    <cellStyle name="Comma [0] 3 2 14 4 2 2 2" xfId="11407" xr:uid="{C25F88A0-9BFA-4FDE-BD56-4E180F25003D}"/>
    <cellStyle name="Comma [0] 3 2 14 4 2 2 2 2" xfId="24073" xr:uid="{FABBDC1B-CA74-4D63-A49C-C370A2876A51}"/>
    <cellStyle name="Comma [0] 3 2 14 4 2 2 2 3" xfId="29447" xr:uid="{F9BD5413-55E4-4CD2-8AD1-6929E861F138}"/>
    <cellStyle name="Comma [0] 3 2 14 4 2 2 2 4" xfId="34865" xr:uid="{174961FF-28D5-4B73-8356-4AEE0E405646}"/>
    <cellStyle name="Comma [0] 3 2 14 4 2 2 2 5" xfId="40250" xr:uid="{3243566F-329E-4CA2-8609-DC78B7A258AC}"/>
    <cellStyle name="Comma [0] 3 2 14 4 2 2 2 6" xfId="45619" xr:uid="{B1BF3294-7192-4B37-AE2E-86E25DA0F7AB}"/>
    <cellStyle name="Comma [0] 3 2 14 4 2 2 2 7" xfId="50991" xr:uid="{D430A875-00AC-4D66-A3ED-B1B8FCC369D6}"/>
    <cellStyle name="Comma [0] 3 2 14 4 2 2 2 8" xfId="56371" xr:uid="{4BD73076-1283-4848-9AEF-B285640F7520}"/>
    <cellStyle name="Comma [0] 3 2 14 4 2 2 2 9" xfId="18707" xr:uid="{D5DDE5C2-7699-4CD9-AFB8-0AE198003D0A}"/>
    <cellStyle name="Comma [0] 3 2 14 4 2 2 3" xfId="15147" xr:uid="{F13501B8-EF88-4457-8755-A969A28CEE0D}"/>
    <cellStyle name="Comma [0] 3 2 14 4 2 2 4" xfId="20514" xr:uid="{B885FC97-B036-4BB8-9511-8AD37CDF5E35}"/>
    <cellStyle name="Comma [0] 3 2 14 4 2 2 5" xfId="25888" xr:uid="{901B405C-E2A7-4B32-81E9-21947CC4F5C0}"/>
    <cellStyle name="Comma [0] 3 2 14 4 2 2 6" xfId="31306" xr:uid="{0B2C583A-13CC-4064-B696-13E3B7C0AF21}"/>
    <cellStyle name="Comma [0] 3 2 14 4 2 2 7" xfId="36691" xr:uid="{3F6ABD6B-4A72-4941-BE18-FF2B79C6B255}"/>
    <cellStyle name="Comma [0] 3 2 14 4 2 2 8" xfId="42060" xr:uid="{40AE847D-136A-4111-AC1D-B943AF4AA747}"/>
    <cellStyle name="Comma [0] 3 2 14 4 2 2 9" xfId="47432" xr:uid="{170EE7E9-57BB-4C6C-B406-79D2F7AA8E55}"/>
    <cellStyle name="Comma [0] 3 2 14 4 2 3" xfId="9717" xr:uid="{6D86B3B0-0859-4982-AF7B-2141AE4DCB5A}"/>
    <cellStyle name="Comma [0] 3 2 14 4 2 3 2" xfId="22384" xr:uid="{E7317ACE-DC62-4DE6-A50E-38DEAC41C8F5}"/>
    <cellStyle name="Comma [0] 3 2 14 4 2 3 3" xfId="27758" xr:uid="{57117354-75FE-430B-84C0-54001D152D47}"/>
    <cellStyle name="Comma [0] 3 2 14 4 2 3 4" xfId="33176" xr:uid="{095E1F52-3F27-4CAC-876D-4B0E454120ED}"/>
    <cellStyle name="Comma [0] 3 2 14 4 2 3 5" xfId="38561" xr:uid="{B8CFCDFF-226E-4A9B-BF62-B26F2DB4A977}"/>
    <cellStyle name="Comma [0] 3 2 14 4 2 3 6" xfId="43930" xr:uid="{FAC21E89-6200-4DEB-82FF-2216FFC64634}"/>
    <cellStyle name="Comma [0] 3 2 14 4 2 3 7" xfId="49302" xr:uid="{9816E644-6788-4A28-9AC8-F5A60517A355}"/>
    <cellStyle name="Comma [0] 3 2 14 4 2 3 8" xfId="54682" xr:uid="{80474CA4-C175-46A4-9024-92904F41F18B}"/>
    <cellStyle name="Comma [0] 3 2 14 4 2 3 9" xfId="17017" xr:uid="{B4D2D2DA-D39E-4A96-9A61-68C0A6FAC9A6}"/>
    <cellStyle name="Comma [0] 3 2 14 4 2 4" xfId="6710" xr:uid="{BA0A4161-5F83-4C91-B450-7F6E22D3BE09}"/>
    <cellStyle name="Comma [0] 3 2 14 4 3" xfId="342" xr:uid="{FCE88617-7736-4F00-AEAB-05BC738BFE74}"/>
    <cellStyle name="Comma [0] 3 2 14 4 3 2" xfId="7847" xr:uid="{E8243910-FE3E-4D53-92D4-3E075C02040E}"/>
    <cellStyle name="Comma [0] 3 2 14 4 3 2 10" xfId="52813" xr:uid="{64BB0BF9-BC9D-49AD-9086-D9634AECD0D8}"/>
    <cellStyle name="Comma [0] 3 2 14 4 3 2 11" xfId="13457" xr:uid="{E7ECEB9A-5D41-4B98-A49B-72FA4C73F806}"/>
    <cellStyle name="Comma [0] 3 2 14 4 3 2 12" xfId="59362" xr:uid="{6C643A26-E6FA-4F38-B113-8685F926913B}"/>
    <cellStyle name="Comma [0] 3 2 14 4 3 2 2" xfId="11408" xr:uid="{879D7DFB-37C8-442D-9854-501651AB7F0A}"/>
    <cellStyle name="Comma [0] 3 2 14 4 3 2 2 2" xfId="24074" xr:uid="{A4BB2B07-9C8B-4B7B-A309-A9AD575A6D3C}"/>
    <cellStyle name="Comma [0] 3 2 14 4 3 2 2 3" xfId="29448" xr:uid="{2126A9F3-00D9-419F-8F6F-4C3138D3F1CC}"/>
    <cellStyle name="Comma [0] 3 2 14 4 3 2 2 4" xfId="34866" xr:uid="{ECAF8F08-B966-44EC-89FE-6286E2CAC54B}"/>
    <cellStyle name="Comma [0] 3 2 14 4 3 2 2 5" xfId="40251" xr:uid="{DE4EF0C6-A900-45CF-9790-1211EA6CFEA3}"/>
    <cellStyle name="Comma [0] 3 2 14 4 3 2 2 6" xfId="45620" xr:uid="{00A3B22B-BEB1-4480-B69E-F8C86401CC28}"/>
    <cellStyle name="Comma [0] 3 2 14 4 3 2 2 7" xfId="50992" xr:uid="{A6E831A4-1B18-4F6F-BCD8-A8B15D0EE5A5}"/>
    <cellStyle name="Comma [0] 3 2 14 4 3 2 2 8" xfId="56372" xr:uid="{8F231466-0F9B-402A-A89F-98AF6BA0876B}"/>
    <cellStyle name="Comma [0] 3 2 14 4 3 2 2 9" xfId="18708" xr:uid="{0286E72E-10A7-449E-9AA1-EB0B1B205FD4}"/>
    <cellStyle name="Comma [0] 3 2 14 4 3 2 3" xfId="15148" xr:uid="{54B0CE54-0442-4BCA-9D88-9710A790DEF4}"/>
    <cellStyle name="Comma [0] 3 2 14 4 3 2 4" xfId="20515" xr:uid="{6659394E-9DBF-41F6-850C-6A6C3BA07CD7}"/>
    <cellStyle name="Comma [0] 3 2 14 4 3 2 5" xfId="25889" xr:uid="{F8265001-7208-41DB-BAAF-5D293AC8AF81}"/>
    <cellStyle name="Comma [0] 3 2 14 4 3 2 6" xfId="31307" xr:uid="{B2443B12-5B2E-4770-BA6E-0CA3A7529D00}"/>
    <cellStyle name="Comma [0] 3 2 14 4 3 2 7" xfId="36692" xr:uid="{2298E828-9791-403F-919F-08F7CA2AD4E2}"/>
    <cellStyle name="Comma [0] 3 2 14 4 3 2 8" xfId="42061" xr:uid="{B62736DA-1705-480C-859F-CFD4BD417534}"/>
    <cellStyle name="Comma [0] 3 2 14 4 3 2 9" xfId="47433" xr:uid="{2152D324-4EFE-485C-A920-AC08FE899669}"/>
    <cellStyle name="Comma [0] 3 2 14 4 3 3" xfId="9718" xr:uid="{E3E942B9-817E-47B2-84FB-4CC7C3D6800C}"/>
    <cellStyle name="Comma [0] 3 2 14 4 3 3 2" xfId="22385" xr:uid="{CC3A8D24-3808-4654-88EC-4DCB12AE6B62}"/>
    <cellStyle name="Comma [0] 3 2 14 4 3 3 3" xfId="27759" xr:uid="{E0E260A5-7EA8-48D0-8A90-ADB4DDC00D39}"/>
    <cellStyle name="Comma [0] 3 2 14 4 3 3 4" xfId="33177" xr:uid="{3F24C37F-58A2-4890-B045-FBFBE904F8D4}"/>
    <cellStyle name="Comma [0] 3 2 14 4 3 3 5" xfId="38562" xr:uid="{B7F46948-5F82-4C24-AD68-520117BA61FB}"/>
    <cellStyle name="Comma [0] 3 2 14 4 3 3 6" xfId="43931" xr:uid="{D4958AF3-B5CD-43EF-A5D1-37252D232AB2}"/>
    <cellStyle name="Comma [0] 3 2 14 4 3 3 7" xfId="49303" xr:uid="{90FB6934-BA5E-4DCC-8D33-1588965C0C6A}"/>
    <cellStyle name="Comma [0] 3 2 14 4 3 3 8" xfId="54683" xr:uid="{733E1B38-90EC-4FBE-83A5-FAC293B27A7B}"/>
    <cellStyle name="Comma [0] 3 2 14 4 3 3 9" xfId="17018" xr:uid="{2CF47DDE-9103-4E09-80E3-B1766178937D}"/>
    <cellStyle name="Comma [0] 3 2 14 4 3 4" xfId="6711" xr:uid="{AA39D4A1-D695-4285-9914-D0EA3CE256A5}"/>
    <cellStyle name="Comma [0] 3 2 14 4 4" xfId="343" xr:uid="{39260E07-B99F-4B66-8C7B-ED8C57C934FC}"/>
    <cellStyle name="Comma [0] 3 2 14 4 4 2" xfId="7848" xr:uid="{95207E45-B05D-4982-ABAC-B2A0D587C636}"/>
    <cellStyle name="Comma [0] 3 2 14 4 4 2 10" xfId="52814" xr:uid="{A6077932-578F-482D-88BC-10386FE76C14}"/>
    <cellStyle name="Comma [0] 3 2 14 4 4 2 11" xfId="13458" xr:uid="{2A60622F-85F5-4BA3-8824-14DB494A17B8}"/>
    <cellStyle name="Comma [0] 3 2 14 4 4 2 12" xfId="59363" xr:uid="{CE687025-A30B-421B-A926-2711E82140BA}"/>
    <cellStyle name="Comma [0] 3 2 14 4 4 2 2" xfId="11409" xr:uid="{9E945223-C0BA-4FB9-8A34-E9A70CFCF5BC}"/>
    <cellStyle name="Comma [0] 3 2 14 4 4 2 2 2" xfId="24075" xr:uid="{F6FFD5E6-4F25-4EF5-888B-432D1554982B}"/>
    <cellStyle name="Comma [0] 3 2 14 4 4 2 2 3" xfId="29449" xr:uid="{CB47482F-5F3E-468F-9D44-DFCD542AA756}"/>
    <cellStyle name="Comma [0] 3 2 14 4 4 2 2 4" xfId="34867" xr:uid="{29A83344-216A-4AE8-AAE5-398E42059C0A}"/>
    <cellStyle name="Comma [0] 3 2 14 4 4 2 2 5" xfId="40252" xr:uid="{A2D48BC9-3FEE-45DA-A9D9-A78256708E54}"/>
    <cellStyle name="Comma [0] 3 2 14 4 4 2 2 6" xfId="45621" xr:uid="{9FAEEDCD-B1DB-4C10-B193-489B990190DA}"/>
    <cellStyle name="Comma [0] 3 2 14 4 4 2 2 7" xfId="50993" xr:uid="{633B5AE0-CCDA-4711-A0A9-636601C4D395}"/>
    <cellStyle name="Comma [0] 3 2 14 4 4 2 2 8" xfId="56373" xr:uid="{E403F76D-CCE7-4859-9EB5-10F40071DF85}"/>
    <cellStyle name="Comma [0] 3 2 14 4 4 2 2 9" xfId="18709" xr:uid="{FA496CB2-3BC3-4895-9CC1-68828EAECA39}"/>
    <cellStyle name="Comma [0] 3 2 14 4 4 2 3" xfId="15149" xr:uid="{5E5BE586-3805-4B64-B5A8-65052D56801E}"/>
    <cellStyle name="Comma [0] 3 2 14 4 4 2 4" xfId="20516" xr:uid="{62736531-3493-4250-9C7B-C7782F11C01A}"/>
    <cellStyle name="Comma [0] 3 2 14 4 4 2 5" xfId="25890" xr:uid="{85ECAEF9-4772-4E9F-9324-81E2474D061D}"/>
    <cellStyle name="Comma [0] 3 2 14 4 4 2 6" xfId="31308" xr:uid="{8090B992-CAFB-4C0F-88BC-1863BDED00A8}"/>
    <cellStyle name="Comma [0] 3 2 14 4 4 2 7" xfId="36693" xr:uid="{B308BF6F-100F-4227-8421-2DF4CB0878F2}"/>
    <cellStyle name="Comma [0] 3 2 14 4 4 2 8" xfId="42062" xr:uid="{CDE3C832-8EEB-4BF4-9C11-F4594BB426EF}"/>
    <cellStyle name="Comma [0] 3 2 14 4 4 2 9" xfId="47434" xr:uid="{D43576BA-0F45-4C1C-BBB8-E050BD849A31}"/>
    <cellStyle name="Comma [0] 3 2 14 4 4 3" xfId="9719" xr:uid="{2FCB6224-3D2E-4D52-9C9E-DBF1EB39B0C1}"/>
    <cellStyle name="Comma [0] 3 2 14 4 4 3 2" xfId="22386" xr:uid="{5F8DE41D-77BB-4846-B7CA-C6D3458FCEE0}"/>
    <cellStyle name="Comma [0] 3 2 14 4 4 3 3" xfId="27760" xr:uid="{B44DAA95-71BB-4404-B2A1-EA7420A9CF4D}"/>
    <cellStyle name="Comma [0] 3 2 14 4 4 3 4" xfId="33178" xr:uid="{589F4CAA-868B-4ED0-B45C-47334E436E8D}"/>
    <cellStyle name="Comma [0] 3 2 14 4 4 3 5" xfId="38563" xr:uid="{9F6B30A9-AA93-4270-B6E6-796A61D702FC}"/>
    <cellStyle name="Comma [0] 3 2 14 4 4 3 6" xfId="43932" xr:uid="{FFDD6F71-7430-4990-8C94-B8C76FB66275}"/>
    <cellStyle name="Comma [0] 3 2 14 4 4 3 7" xfId="49304" xr:uid="{FB3C9816-6747-4DB9-A1F3-206F77939120}"/>
    <cellStyle name="Comma [0] 3 2 14 4 4 3 8" xfId="54684" xr:uid="{EF051C43-99AB-4E19-940C-615D85FB0714}"/>
    <cellStyle name="Comma [0] 3 2 14 4 4 3 9" xfId="17019" xr:uid="{91A0DC9F-7987-4466-904E-0299B93AB306}"/>
    <cellStyle name="Comma [0] 3 2 14 4 4 4" xfId="6712" xr:uid="{AB131761-A27D-44B8-AA85-05B2BFB59AE4}"/>
    <cellStyle name="Comma [0] 3 2 14 4 5" xfId="344" xr:uid="{9F542D18-EFAF-492D-83C8-6EB6E091AF7C}"/>
    <cellStyle name="Comma [0] 3 2 14 4 5 2" xfId="7849" xr:uid="{AA681B34-3D78-4BE8-99FB-6C1D411E47FE}"/>
    <cellStyle name="Comma [0] 3 2 14 4 5 2 10" xfId="52815" xr:uid="{930E6293-553C-4E0E-B8A2-9A5E3AE32183}"/>
    <cellStyle name="Comma [0] 3 2 14 4 5 2 11" xfId="13459" xr:uid="{6DAFAEAA-91D8-4FE5-B801-91C21F2BE378}"/>
    <cellStyle name="Comma [0] 3 2 14 4 5 2 12" xfId="59364" xr:uid="{C08399BA-7F86-4D43-801A-7A53FD8F60AD}"/>
    <cellStyle name="Comma [0] 3 2 14 4 5 2 2" xfId="11410" xr:uid="{5D7EEAAF-74F6-497F-8248-945E8C5D58F6}"/>
    <cellStyle name="Comma [0] 3 2 14 4 5 2 2 2" xfId="24076" xr:uid="{A6B06384-5421-4FEB-854E-04B1D85A71CB}"/>
    <cellStyle name="Comma [0] 3 2 14 4 5 2 2 3" xfId="29450" xr:uid="{29CB1380-E9DA-46DD-92FA-B8892287295F}"/>
    <cellStyle name="Comma [0] 3 2 14 4 5 2 2 4" xfId="34868" xr:uid="{F1F03BA5-326E-4437-B5B0-3DD44B56213F}"/>
    <cellStyle name="Comma [0] 3 2 14 4 5 2 2 5" xfId="40253" xr:uid="{6126B4CF-BD21-4AB8-A430-0DD49A8242AD}"/>
    <cellStyle name="Comma [0] 3 2 14 4 5 2 2 6" xfId="45622" xr:uid="{69D346D4-082A-4432-BD17-443101E210F5}"/>
    <cellStyle name="Comma [0] 3 2 14 4 5 2 2 7" xfId="50994" xr:uid="{EB84F97D-A343-4B74-B74A-E621EFAD55BA}"/>
    <cellStyle name="Comma [0] 3 2 14 4 5 2 2 8" xfId="56374" xr:uid="{D6FF8277-BEC4-4178-823F-9DA5AADD1C86}"/>
    <cellStyle name="Comma [0] 3 2 14 4 5 2 2 9" xfId="18710" xr:uid="{F162477F-FC2C-4913-9A59-075F62E5CAB6}"/>
    <cellStyle name="Comma [0] 3 2 14 4 5 2 3" xfId="15150" xr:uid="{4CCF0E1C-C7FA-48E6-9273-0914CF94B9E3}"/>
    <cellStyle name="Comma [0] 3 2 14 4 5 2 4" xfId="20517" xr:uid="{DDAB14D8-3B55-4525-962B-DFCE0EA20C82}"/>
    <cellStyle name="Comma [0] 3 2 14 4 5 2 5" xfId="25891" xr:uid="{F516F6BD-ADC5-4C82-957A-5E42339C8912}"/>
    <cellStyle name="Comma [0] 3 2 14 4 5 2 6" xfId="31309" xr:uid="{37328EF5-A390-4E4A-AF38-5A2D20AEA092}"/>
    <cellStyle name="Comma [0] 3 2 14 4 5 2 7" xfId="36694" xr:uid="{E09FF754-F669-4287-8D09-1DCD2305F1AC}"/>
    <cellStyle name="Comma [0] 3 2 14 4 5 2 8" xfId="42063" xr:uid="{66735AAE-788D-4AC3-8182-E316DD7D416F}"/>
    <cellStyle name="Comma [0] 3 2 14 4 5 2 9" xfId="47435" xr:uid="{222C6E7F-9C57-41D9-98CB-126E7B01E094}"/>
    <cellStyle name="Comma [0] 3 2 14 4 5 3" xfId="9720" xr:uid="{C0D0870C-B27E-47B8-A380-699442F799DF}"/>
    <cellStyle name="Comma [0] 3 2 14 4 5 3 2" xfId="22387" xr:uid="{62FB950A-6EAF-4BD7-A668-3A67D2BFB6AC}"/>
    <cellStyle name="Comma [0] 3 2 14 4 5 3 3" xfId="27761" xr:uid="{404B2B9F-1A8F-449D-B124-8BFD8E330084}"/>
    <cellStyle name="Comma [0] 3 2 14 4 5 3 4" xfId="33179" xr:uid="{AA2425F0-A210-4281-95E7-A85DF2248866}"/>
    <cellStyle name="Comma [0] 3 2 14 4 5 3 5" xfId="38564" xr:uid="{06C14907-8A90-4759-A80D-B9EF26EB4C46}"/>
    <cellStyle name="Comma [0] 3 2 14 4 5 3 6" xfId="43933" xr:uid="{CFCDAEF8-DC05-4C09-9C04-EAD8A2BEB45B}"/>
    <cellStyle name="Comma [0] 3 2 14 4 5 3 7" xfId="49305" xr:uid="{1A2E56EB-B8CD-4C08-957C-FE7DCB6990E3}"/>
    <cellStyle name="Comma [0] 3 2 14 4 5 3 8" xfId="54685" xr:uid="{F1606D11-DE5A-40E9-A1F3-1C5D5D9CDE91}"/>
    <cellStyle name="Comma [0] 3 2 14 4 5 3 9" xfId="17020" xr:uid="{0EAA01D8-28CE-4831-BEDB-C9A329CCA244}"/>
    <cellStyle name="Comma [0] 3 2 14 4 5 4" xfId="6713" xr:uid="{846F3963-AFAF-419C-B310-80B46B891383}"/>
    <cellStyle name="Comma [0] 3 2 14 4 6" xfId="345" xr:uid="{A2B3148E-A6EA-49F7-B8E9-854D145E887A}"/>
    <cellStyle name="Comma [0] 3 2 14 4 6 2" xfId="7850" xr:uid="{AD829A7C-5047-4BC6-9682-11B36F10037B}"/>
    <cellStyle name="Comma [0] 3 2 14 4 6 2 10" xfId="52816" xr:uid="{D6387A75-8741-4F0F-BEC1-7083EEB41EDF}"/>
    <cellStyle name="Comma [0] 3 2 14 4 6 2 11" xfId="13460" xr:uid="{530F6FEF-85CA-4684-9B35-C96D2BF43F2D}"/>
    <cellStyle name="Comma [0] 3 2 14 4 6 2 12" xfId="59365" xr:uid="{749E7B0D-ECF2-43DC-A516-3C171B04FD5F}"/>
    <cellStyle name="Comma [0] 3 2 14 4 6 2 2" xfId="11411" xr:uid="{CA5E4FF4-9D12-46A7-A674-FC497D6D6922}"/>
    <cellStyle name="Comma [0] 3 2 14 4 6 2 2 2" xfId="24077" xr:uid="{06E4ABAE-41C4-478F-A571-A328AEA78225}"/>
    <cellStyle name="Comma [0] 3 2 14 4 6 2 2 3" xfId="29451" xr:uid="{AC22CD0B-FB30-4C9F-8156-52FCDA32155C}"/>
    <cellStyle name="Comma [0] 3 2 14 4 6 2 2 4" xfId="34869" xr:uid="{EFB85A15-5A40-48EB-93D3-55F9A1479902}"/>
    <cellStyle name="Comma [0] 3 2 14 4 6 2 2 5" xfId="40254" xr:uid="{BA64B950-E1EE-43DC-B662-62ED1B8AD6E7}"/>
    <cellStyle name="Comma [0] 3 2 14 4 6 2 2 6" xfId="45623" xr:uid="{BAA7D156-A6F6-4D46-BE3B-F4A4700D5408}"/>
    <cellStyle name="Comma [0] 3 2 14 4 6 2 2 7" xfId="50995" xr:uid="{6A4BC9C8-E1DB-49DA-B552-D0149F16E7F7}"/>
    <cellStyle name="Comma [0] 3 2 14 4 6 2 2 8" xfId="56375" xr:uid="{93C09DFF-343E-4C16-BDDA-FCE1394891E7}"/>
    <cellStyle name="Comma [0] 3 2 14 4 6 2 2 9" xfId="18711" xr:uid="{F8A77592-39DA-412B-8B18-B598281D1BDD}"/>
    <cellStyle name="Comma [0] 3 2 14 4 6 2 3" xfId="15151" xr:uid="{FA140E24-6E98-4C29-9A5D-9EE6EDEDC073}"/>
    <cellStyle name="Comma [0] 3 2 14 4 6 2 4" xfId="20518" xr:uid="{1868342B-5FBB-425D-B8D3-CD177CBD460C}"/>
    <cellStyle name="Comma [0] 3 2 14 4 6 2 5" xfId="25892" xr:uid="{C7006BE2-13FF-47E8-AE05-DDDA31D7388B}"/>
    <cellStyle name="Comma [0] 3 2 14 4 6 2 6" xfId="31310" xr:uid="{151785AB-7F3D-458F-A9DB-BEFD885DBB68}"/>
    <cellStyle name="Comma [0] 3 2 14 4 6 2 7" xfId="36695" xr:uid="{C8C040EC-8CFA-4E6D-8509-CE6FDFEC5D1F}"/>
    <cellStyle name="Comma [0] 3 2 14 4 6 2 8" xfId="42064" xr:uid="{E1C13EE4-38E4-4886-814A-BBBCBFF9397B}"/>
    <cellStyle name="Comma [0] 3 2 14 4 6 2 9" xfId="47436" xr:uid="{07A2FA67-77E1-478F-A697-AD77BB7161AA}"/>
    <cellStyle name="Comma [0] 3 2 14 4 6 3" xfId="9721" xr:uid="{6C7C28E0-00DD-441D-95AE-4FAC78655D40}"/>
    <cellStyle name="Comma [0] 3 2 14 4 6 3 2" xfId="22388" xr:uid="{6551119E-CFC4-4EB6-8CCF-C7D518183988}"/>
    <cellStyle name="Comma [0] 3 2 14 4 6 3 3" xfId="27762" xr:uid="{B9437303-A92B-485A-B4B4-33A9192D1308}"/>
    <cellStyle name="Comma [0] 3 2 14 4 6 3 4" xfId="33180" xr:uid="{F2593193-42A5-48E1-8B0E-801CE253CD84}"/>
    <cellStyle name="Comma [0] 3 2 14 4 6 3 5" xfId="38565" xr:uid="{A86BBB92-8BB3-4EAF-98DF-A62C8A0582B1}"/>
    <cellStyle name="Comma [0] 3 2 14 4 6 3 6" xfId="43934" xr:uid="{1016930C-E9FF-4455-A4C2-30B299B27074}"/>
    <cellStyle name="Comma [0] 3 2 14 4 6 3 7" xfId="49306" xr:uid="{98D4BBA0-B453-4C3E-8B5F-BEB16B17A308}"/>
    <cellStyle name="Comma [0] 3 2 14 4 6 3 8" xfId="54686" xr:uid="{86F4B031-3B99-4B21-9C57-E629D6A9C20F}"/>
    <cellStyle name="Comma [0] 3 2 14 4 6 3 9" xfId="17021" xr:uid="{3B31E294-F37D-4C67-8ED3-B520275DC24A}"/>
    <cellStyle name="Comma [0] 3 2 14 4 6 4" xfId="6714" xr:uid="{4C680E01-53B2-42A2-BE69-F7A84C5F9140}"/>
    <cellStyle name="Comma [0] 3 2 14 4 7" xfId="346" xr:uid="{B3E8733E-1AB5-4946-A38C-9BCF89C1E732}"/>
    <cellStyle name="Comma [0] 3 2 14 4 7 2" xfId="7851" xr:uid="{CD5B7816-40CF-4325-84C8-3FBB90756A3E}"/>
    <cellStyle name="Comma [0] 3 2 14 4 7 2 10" xfId="52817" xr:uid="{E31CD3D5-B7B3-45F0-BE83-8595D6C4508F}"/>
    <cellStyle name="Comma [0] 3 2 14 4 7 2 11" xfId="13461" xr:uid="{FB9877F2-79EF-43C5-817F-C2C676863B3E}"/>
    <cellStyle name="Comma [0] 3 2 14 4 7 2 12" xfId="59366" xr:uid="{7A121366-4B96-4E56-A9FB-41AA3290C0A2}"/>
    <cellStyle name="Comma [0] 3 2 14 4 7 2 2" xfId="11412" xr:uid="{44E06011-F9EE-4DE3-9BFC-03917B74EFE8}"/>
    <cellStyle name="Comma [0] 3 2 14 4 7 2 2 2" xfId="24078" xr:uid="{A123C3BC-8DB3-4DA6-B5A4-76E0CA96C5F2}"/>
    <cellStyle name="Comma [0] 3 2 14 4 7 2 2 3" xfId="29452" xr:uid="{9269536D-1C1F-4175-9CCE-8567D7E3948A}"/>
    <cellStyle name="Comma [0] 3 2 14 4 7 2 2 4" xfId="34870" xr:uid="{E3FD3AE7-6FC5-41EC-AC48-CEB89B48CBBA}"/>
    <cellStyle name="Comma [0] 3 2 14 4 7 2 2 5" xfId="40255" xr:uid="{F7296037-79DD-4B3C-A632-37D9B45F4582}"/>
    <cellStyle name="Comma [0] 3 2 14 4 7 2 2 6" xfId="45624" xr:uid="{5A338AE4-98AC-4208-AB8B-BB8E47EF60FC}"/>
    <cellStyle name="Comma [0] 3 2 14 4 7 2 2 7" xfId="50996" xr:uid="{5CD946D9-9745-4FDD-A936-870660C3AB0D}"/>
    <cellStyle name="Comma [0] 3 2 14 4 7 2 2 8" xfId="56376" xr:uid="{F75A81CC-A792-406D-8517-5C5948FC3DDF}"/>
    <cellStyle name="Comma [0] 3 2 14 4 7 2 2 9" xfId="18712" xr:uid="{F7061EDD-FA82-465D-B143-5A45E95F1CD3}"/>
    <cellStyle name="Comma [0] 3 2 14 4 7 2 3" xfId="15152" xr:uid="{281C4342-6499-4EB7-8E2C-2A403A0AD7EA}"/>
    <cellStyle name="Comma [0] 3 2 14 4 7 2 4" xfId="20519" xr:uid="{8EE69BD4-02C4-42F0-ACAB-0CE5C550DE54}"/>
    <cellStyle name="Comma [0] 3 2 14 4 7 2 5" xfId="25893" xr:uid="{C63DEBA0-9230-4A21-9BA4-023AEAF199AC}"/>
    <cellStyle name="Comma [0] 3 2 14 4 7 2 6" xfId="31311" xr:uid="{02C106DE-1EA7-4707-B69E-876E8D868EBD}"/>
    <cellStyle name="Comma [0] 3 2 14 4 7 2 7" xfId="36696" xr:uid="{958D09A8-3B46-489E-9E88-AA8EBAF4AF08}"/>
    <cellStyle name="Comma [0] 3 2 14 4 7 2 8" xfId="42065" xr:uid="{39EDC8EA-9691-468B-8558-54AE43014D74}"/>
    <cellStyle name="Comma [0] 3 2 14 4 7 2 9" xfId="47437" xr:uid="{3C38293A-4A02-4B30-8581-54CBCF4DE72A}"/>
    <cellStyle name="Comma [0] 3 2 14 4 7 3" xfId="9722" xr:uid="{2861C201-3020-46A8-8EDA-F9ED4AD8A55E}"/>
    <cellStyle name="Comma [0] 3 2 14 4 7 3 2" xfId="22389" xr:uid="{4EFCD837-FB6C-45DD-A80A-28AAE82919CD}"/>
    <cellStyle name="Comma [0] 3 2 14 4 7 3 3" xfId="27763" xr:uid="{B3167FB8-59C6-4549-A742-4BC0CF3FC9E3}"/>
    <cellStyle name="Comma [0] 3 2 14 4 7 3 4" xfId="33181" xr:uid="{629DFE42-0F4A-4292-886E-BFF2D7B7E073}"/>
    <cellStyle name="Comma [0] 3 2 14 4 7 3 5" xfId="38566" xr:uid="{AB0C06F1-1ABB-4EA9-86A0-21B5EA62FECD}"/>
    <cellStyle name="Comma [0] 3 2 14 4 7 3 6" xfId="43935" xr:uid="{B8D86F6E-4A55-48DE-98E8-9203A890B578}"/>
    <cellStyle name="Comma [0] 3 2 14 4 7 3 7" xfId="49307" xr:uid="{F91B400A-E502-4240-BC9D-EEA66B100BE2}"/>
    <cellStyle name="Comma [0] 3 2 14 4 7 3 8" xfId="54687" xr:uid="{76276737-7486-440F-BE24-1E0AC1AD65A5}"/>
    <cellStyle name="Comma [0] 3 2 14 4 7 3 9" xfId="17022" xr:uid="{209B55AE-B1DD-4027-BA3E-73276A12D636}"/>
    <cellStyle name="Comma [0] 3 2 14 4 7 4" xfId="6715" xr:uid="{0B89FD35-D7C1-473A-93A1-51957FCC4441}"/>
    <cellStyle name="Comma [0] 3 2 14 4 8" xfId="347" xr:uid="{824D0F4D-E877-4AAD-8483-6B3E7D388ACC}"/>
    <cellStyle name="Comma [0] 3 2 14 4 8 2" xfId="7852" xr:uid="{FEC160B7-D7A3-4410-B94E-44BD5C8F9F88}"/>
    <cellStyle name="Comma [0] 3 2 14 4 8 2 10" xfId="52818" xr:uid="{A8F91DF9-5ED3-42DB-BBCC-E396E8794300}"/>
    <cellStyle name="Comma [0] 3 2 14 4 8 2 11" xfId="13462" xr:uid="{707A1853-5AF9-489C-AD84-0778FEEB8F89}"/>
    <cellStyle name="Comma [0] 3 2 14 4 8 2 12" xfId="59367" xr:uid="{9DD24365-BCA3-4EA9-9795-C4BB1F0D6A90}"/>
    <cellStyle name="Comma [0] 3 2 14 4 8 2 2" xfId="11413" xr:uid="{647F970E-47F0-4B77-8DAC-D08D4F4032B3}"/>
    <cellStyle name="Comma [0] 3 2 14 4 8 2 2 2" xfId="24079" xr:uid="{88C15EDA-87CF-4F19-AC02-C070B4EDC1E8}"/>
    <cellStyle name="Comma [0] 3 2 14 4 8 2 2 3" xfId="29453" xr:uid="{057A5C72-EE81-479A-9C07-D1BD5C442EEA}"/>
    <cellStyle name="Comma [0] 3 2 14 4 8 2 2 4" xfId="34871" xr:uid="{CD46371A-ADFC-4EBB-9B75-FE938C522164}"/>
    <cellStyle name="Comma [0] 3 2 14 4 8 2 2 5" xfId="40256" xr:uid="{6EBCE506-4C68-4578-8F5A-D126B7D22897}"/>
    <cellStyle name="Comma [0] 3 2 14 4 8 2 2 6" xfId="45625" xr:uid="{3D9D1B42-F918-4332-8571-E171B149EE9B}"/>
    <cellStyle name="Comma [0] 3 2 14 4 8 2 2 7" xfId="50997" xr:uid="{C9082CBF-AECA-4E0C-8ABF-7C5CFA89630F}"/>
    <cellStyle name="Comma [0] 3 2 14 4 8 2 2 8" xfId="56377" xr:uid="{6C92D47B-2DB8-4B74-B699-4EB920C3EBDB}"/>
    <cellStyle name="Comma [0] 3 2 14 4 8 2 2 9" xfId="18713" xr:uid="{F5932A04-BE0B-42D6-903E-434752138B9D}"/>
    <cellStyle name="Comma [0] 3 2 14 4 8 2 3" xfId="15153" xr:uid="{A79E212E-6F74-4C9E-8B8F-DB25643BFF4C}"/>
    <cellStyle name="Comma [0] 3 2 14 4 8 2 4" xfId="20520" xr:uid="{CF1AAC5B-CCAB-44B1-B372-09D9EF98D9B2}"/>
    <cellStyle name="Comma [0] 3 2 14 4 8 2 5" xfId="25894" xr:uid="{4A8CBC00-2D9A-4F0B-BEF4-BC4BF9805E72}"/>
    <cellStyle name="Comma [0] 3 2 14 4 8 2 6" xfId="31312" xr:uid="{05EA50FC-C3DE-4B4F-AC9D-FB41EAB7D175}"/>
    <cellStyle name="Comma [0] 3 2 14 4 8 2 7" xfId="36697" xr:uid="{EC1B8F8A-485A-471A-B991-44A56E4DEEB3}"/>
    <cellStyle name="Comma [0] 3 2 14 4 8 2 8" xfId="42066" xr:uid="{CAFD7E5A-D6FB-449E-BEA8-7A33609041BD}"/>
    <cellStyle name="Comma [0] 3 2 14 4 8 2 9" xfId="47438" xr:uid="{9368C9D7-D1C1-4A43-90E0-AFCF63C40BC5}"/>
    <cellStyle name="Comma [0] 3 2 14 4 8 3" xfId="9723" xr:uid="{9C0F3FE9-C107-4427-9D08-624B4951609D}"/>
    <cellStyle name="Comma [0] 3 2 14 4 8 3 2" xfId="22390" xr:uid="{58966F8C-A5B7-4441-AEBC-C13CFB6B3D05}"/>
    <cellStyle name="Comma [0] 3 2 14 4 8 3 3" xfId="27764" xr:uid="{C432CE4B-EE4F-4CEC-B103-84F7A562E59A}"/>
    <cellStyle name="Comma [0] 3 2 14 4 8 3 4" xfId="33182" xr:uid="{9B69E16A-EF17-4DE3-BFCC-C70B73C607C8}"/>
    <cellStyle name="Comma [0] 3 2 14 4 8 3 5" xfId="38567" xr:uid="{CEFFF2D7-1515-4426-A33D-A965A6894444}"/>
    <cellStyle name="Comma [0] 3 2 14 4 8 3 6" xfId="43936" xr:uid="{53E1056E-7239-404D-ABB7-F920C1F82425}"/>
    <cellStyle name="Comma [0] 3 2 14 4 8 3 7" xfId="49308" xr:uid="{4D5BEBCA-79F3-473D-BC41-1039CDA26637}"/>
    <cellStyle name="Comma [0] 3 2 14 4 8 3 8" xfId="54688" xr:uid="{DEFD39CD-FDE5-47E6-AAF7-E545136BBA78}"/>
    <cellStyle name="Comma [0] 3 2 14 4 8 3 9" xfId="17023" xr:uid="{37078191-4737-4108-8707-1B17B2DAA4E9}"/>
    <cellStyle name="Comma [0] 3 2 14 4 8 4" xfId="6716" xr:uid="{B2E611AD-FC4F-4D9A-9D52-F1F3BA88AEF1}"/>
    <cellStyle name="Comma [0] 3 2 14 4 9" xfId="348" xr:uid="{258CA578-B7B3-4AA1-964D-383F84E903E0}"/>
    <cellStyle name="Comma [0] 3 2 14 4 9 2" xfId="7853" xr:uid="{53876247-A7AB-413C-A116-9609DB7EBB0B}"/>
    <cellStyle name="Comma [0] 3 2 14 4 9 2 10" xfId="52819" xr:uid="{0071C49F-A021-43B3-A9BA-D94338E9F7C3}"/>
    <cellStyle name="Comma [0] 3 2 14 4 9 2 11" xfId="13463" xr:uid="{094ACF47-7B0F-46A1-81E7-37B7FE8B7BDB}"/>
    <cellStyle name="Comma [0] 3 2 14 4 9 2 12" xfId="59368" xr:uid="{A7ABBC2E-15C5-439D-9D27-22A95ED32D34}"/>
    <cellStyle name="Comma [0] 3 2 14 4 9 2 2" xfId="11414" xr:uid="{3356111A-65A4-4BED-A5AC-91CCF4E4A3F6}"/>
    <cellStyle name="Comma [0] 3 2 14 4 9 2 2 2" xfId="24080" xr:uid="{8436D3FA-564A-4A85-8704-6A17ED7751C6}"/>
    <cellStyle name="Comma [0] 3 2 14 4 9 2 2 3" xfId="29454" xr:uid="{FE5EFED6-61D4-40CD-A283-C50168C77882}"/>
    <cellStyle name="Comma [0] 3 2 14 4 9 2 2 4" xfId="34872" xr:uid="{29694BC3-5E51-4A6F-AC7F-BF35ABB6D4A4}"/>
    <cellStyle name="Comma [0] 3 2 14 4 9 2 2 5" xfId="40257" xr:uid="{DA5D35F9-8286-448A-A6E0-13664D8DDADF}"/>
    <cellStyle name="Comma [0] 3 2 14 4 9 2 2 6" xfId="45626" xr:uid="{B71A841D-3B64-4B8F-AF3E-373B5EDCB9C2}"/>
    <cellStyle name="Comma [0] 3 2 14 4 9 2 2 7" xfId="50998" xr:uid="{7246282A-4EEE-42A6-8030-AC02305DC51B}"/>
    <cellStyle name="Comma [0] 3 2 14 4 9 2 2 8" xfId="56378" xr:uid="{05D1BFF2-AE4A-462A-891D-F8C273194A98}"/>
    <cellStyle name="Comma [0] 3 2 14 4 9 2 2 9" xfId="18714" xr:uid="{1FF197AB-C3C1-4E5A-AD5A-7CBDF10DDD66}"/>
    <cellStyle name="Comma [0] 3 2 14 4 9 2 3" xfId="15154" xr:uid="{1D23A234-3C18-4EE3-AE27-C92619B60797}"/>
    <cellStyle name="Comma [0] 3 2 14 4 9 2 4" xfId="20521" xr:uid="{BA6AD00D-4AE2-4717-9750-F556441F7450}"/>
    <cellStyle name="Comma [0] 3 2 14 4 9 2 5" xfId="25895" xr:uid="{396DE69B-DD33-4E4E-A4D5-8EC0FA89783A}"/>
    <cellStyle name="Comma [0] 3 2 14 4 9 2 6" xfId="31313" xr:uid="{623AD55C-E594-4CA8-ADCD-835E1C743D09}"/>
    <cellStyle name="Comma [0] 3 2 14 4 9 2 7" xfId="36698" xr:uid="{41274DEE-B265-464D-AB60-414DDC518AA3}"/>
    <cellStyle name="Comma [0] 3 2 14 4 9 2 8" xfId="42067" xr:uid="{577A77A7-FDED-43B1-BEA8-41DB97AB0E9B}"/>
    <cellStyle name="Comma [0] 3 2 14 4 9 2 9" xfId="47439" xr:uid="{051C303C-C881-4B26-ADE2-1BD5FD4CEE10}"/>
    <cellStyle name="Comma [0] 3 2 14 4 9 3" xfId="9724" xr:uid="{0DF472E9-751E-4326-8949-7396F7F7CE3D}"/>
    <cellStyle name="Comma [0] 3 2 14 4 9 3 2" xfId="22391" xr:uid="{B62C051B-5D13-495C-A84C-5E887C0F1C76}"/>
    <cellStyle name="Comma [0] 3 2 14 4 9 3 3" xfId="27765" xr:uid="{92CBEC3F-2002-4A65-A75C-DB34D0ACD6AC}"/>
    <cellStyle name="Comma [0] 3 2 14 4 9 3 4" xfId="33183" xr:uid="{3443D3CC-3A07-4FC1-BDF9-43BFFC14AB78}"/>
    <cellStyle name="Comma [0] 3 2 14 4 9 3 5" xfId="38568" xr:uid="{1185BFFB-53A9-4163-A0AD-9D848CA2ACA7}"/>
    <cellStyle name="Comma [0] 3 2 14 4 9 3 6" xfId="43937" xr:uid="{E995FB1B-CFA3-408F-87D7-4DEC28357553}"/>
    <cellStyle name="Comma [0] 3 2 14 4 9 3 7" xfId="49309" xr:uid="{435DA7C3-58C4-4E71-8D3D-925F9DFCA4A8}"/>
    <cellStyle name="Comma [0] 3 2 14 4 9 3 8" xfId="54689" xr:uid="{D2BB941F-D205-4F9C-9BE2-7CD3CD5DAC9C}"/>
    <cellStyle name="Comma [0] 3 2 14 4 9 3 9" xfId="17024" xr:uid="{2E900085-B252-46D3-9E5B-05525EAAB9CC}"/>
    <cellStyle name="Comma [0] 3 2 14 4 9 4" xfId="6717" xr:uid="{A4C9F57D-97A7-4ABF-A6BF-B50784F720AD}"/>
    <cellStyle name="Comma [0] 3 2 14 5" xfId="349" xr:uid="{B976AD9A-E3A9-44AC-A87E-9E06AD0E4952}"/>
    <cellStyle name="Comma [0] 3 2 14 5 2" xfId="5572" xr:uid="{4A97826E-B8DD-4431-9EAC-4C3CB90328D8}"/>
    <cellStyle name="Comma [0] 3 2 14 5 2 10" xfId="52820" xr:uid="{E13ED684-7D77-498E-B229-77246412E4B9}"/>
    <cellStyle name="Comma [0] 3 2 14 5 2 11" xfId="13464" xr:uid="{D15F0C95-3911-4C94-93FE-F559D2F53D03}"/>
    <cellStyle name="Comma [0] 3 2 14 5 2 12" xfId="58250" xr:uid="{CCD4FFFC-5F23-4899-A029-86D9B5E6C1E6}"/>
    <cellStyle name="Comma [0] 3 2 14 5 2 13" xfId="7854" xr:uid="{67E679F6-8AE8-4DE6-BF66-22FFE8035AEB}"/>
    <cellStyle name="Comma [0] 3 2 14 5 2 2" xfId="11415" xr:uid="{4D3D624B-FB24-4ADB-9C74-19994A5BB611}"/>
    <cellStyle name="Comma [0] 3 2 14 5 2 2 2" xfId="24081" xr:uid="{E4328ABD-EB11-40C3-968F-2AA862492F35}"/>
    <cellStyle name="Comma [0] 3 2 14 5 2 2 3" xfId="29455" xr:uid="{71B09177-503B-4B1B-8AB6-CEE442E7D9A3}"/>
    <cellStyle name="Comma [0] 3 2 14 5 2 2 4" xfId="34873" xr:uid="{8256FAE7-1A33-47B5-8B94-CCE202E9FABE}"/>
    <cellStyle name="Comma [0] 3 2 14 5 2 2 5" xfId="40258" xr:uid="{CB728733-CBAD-4DDB-BFD5-C6B3B23DA3F2}"/>
    <cellStyle name="Comma [0] 3 2 14 5 2 2 6" xfId="45627" xr:uid="{6ADB5380-3EF0-4B61-BB37-2E116591FD55}"/>
    <cellStyle name="Comma [0] 3 2 14 5 2 2 7" xfId="50999" xr:uid="{9FDC255E-9AAA-48EA-98C2-7400C2D68C49}"/>
    <cellStyle name="Comma [0] 3 2 14 5 2 2 8" xfId="56379" xr:uid="{A9C9F15F-6D6E-4B72-8D80-B5FDD6B42070}"/>
    <cellStyle name="Comma [0] 3 2 14 5 2 2 9" xfId="18715" xr:uid="{89BF78E2-E797-4186-98F3-42EBD217B9E5}"/>
    <cellStyle name="Comma [0] 3 2 14 5 2 3" xfId="15155" xr:uid="{804358B4-9F13-4C9F-8A09-757E8D0BF142}"/>
    <cellStyle name="Comma [0] 3 2 14 5 2 4" xfId="20522" xr:uid="{0520F5AD-E571-4057-93F8-DF8F14122881}"/>
    <cellStyle name="Comma [0] 3 2 14 5 2 5" xfId="25896" xr:uid="{B724D4CE-6D42-45CE-889B-91320DA2EB66}"/>
    <cellStyle name="Comma [0] 3 2 14 5 2 6" xfId="31314" xr:uid="{930933C6-05ED-4447-BDA5-7E19AB9D5A0C}"/>
    <cellStyle name="Comma [0] 3 2 14 5 2 7" xfId="36699" xr:uid="{8687CC6D-2D38-4BE9-B6D8-8C90FC6225C4}"/>
    <cellStyle name="Comma [0] 3 2 14 5 2 8" xfId="42068" xr:uid="{9D8A667A-784A-4FDB-A00F-AEB54601CBA1}"/>
    <cellStyle name="Comma [0] 3 2 14 5 2 9" xfId="47440" xr:uid="{693DCE29-DDF4-4D98-9BC0-7351841DB452}"/>
    <cellStyle name="Comma [0] 3 2 14 5 3" xfId="9725" xr:uid="{67732DF4-7F3E-4696-B76C-AC48BC0BE4ED}"/>
    <cellStyle name="Comma [0] 3 2 14 5 3 2" xfId="22392" xr:uid="{D02FD651-45BE-4E57-B980-581C5C90B7D3}"/>
    <cellStyle name="Comma [0] 3 2 14 5 3 3" xfId="27766" xr:uid="{4AED86E9-A9A8-4CDB-BC6B-8B383ABE25DD}"/>
    <cellStyle name="Comma [0] 3 2 14 5 3 4" xfId="33184" xr:uid="{4FF64104-4A03-40C5-8920-58A2707464D9}"/>
    <cellStyle name="Comma [0] 3 2 14 5 3 5" xfId="38569" xr:uid="{27D1FE2B-0EB7-4D31-B489-ECE734CA276F}"/>
    <cellStyle name="Comma [0] 3 2 14 5 3 6" xfId="43938" xr:uid="{9CB876A9-2137-4897-8359-F6FFBBAAAE9B}"/>
    <cellStyle name="Comma [0] 3 2 14 5 3 7" xfId="49310" xr:uid="{8B38CB4C-4810-4C74-9E4B-63F693817CBB}"/>
    <cellStyle name="Comma [0] 3 2 14 5 3 8" xfId="54690" xr:uid="{3903D66C-FD80-4FB5-9ABC-48C5B56255D5}"/>
    <cellStyle name="Comma [0] 3 2 14 5 3 9" xfId="17025" xr:uid="{CB966BC2-8009-4322-9351-5966B07F3986}"/>
    <cellStyle name="Comma [0] 3 2 14 6" xfId="350" xr:uid="{136B33B9-9154-4FCA-8B12-9758450B5591}"/>
    <cellStyle name="Comma [0] 3 2 14 6 2" xfId="3799" xr:uid="{B4CEFD92-694B-4988-813A-3B772248BF0D}"/>
    <cellStyle name="Comma [0] 3 2 14 6 2 10" xfId="52821" xr:uid="{48F61E88-8F3D-4F0E-89D3-CFC18C5A3228}"/>
    <cellStyle name="Comma [0] 3 2 14 6 2 11" xfId="7855" xr:uid="{60233B5B-B153-496C-9715-D930633AC68A}"/>
    <cellStyle name="Comma [0] 3 2 14 6 2 2" xfId="5574" xr:uid="{16E03809-AF29-44BB-ACEC-72A2C1AA7CC5}"/>
    <cellStyle name="Comma [0] 3 2 14 6 2 2 10" xfId="58252" xr:uid="{4A1AF9D2-29AD-45D3-A8FC-6681177077E0}"/>
    <cellStyle name="Comma [0] 3 2 14 6 2 2 11" xfId="11416" xr:uid="{B1ED0038-DB55-422B-BBEB-FF4C1510CFF9}"/>
    <cellStyle name="Comma [0] 3 2 14 6 2 2 2" xfId="24082" xr:uid="{5BCA70A6-E4E9-4A7C-A5A8-0C4755240D3A}"/>
    <cellStyle name="Comma [0] 3 2 14 6 2 2 3" xfId="29456" xr:uid="{27320BC2-708B-4A42-9102-940C3D479F11}"/>
    <cellStyle name="Comma [0] 3 2 14 6 2 2 4" xfId="34874" xr:uid="{30BAEBB3-DCC5-48CC-BABC-69F2BB25A9E9}"/>
    <cellStyle name="Comma [0] 3 2 14 6 2 2 5" xfId="40259" xr:uid="{5774D4B2-CDDB-4D0A-8578-29FA8BCC0F0E}"/>
    <cellStyle name="Comma [0] 3 2 14 6 2 2 6" xfId="45628" xr:uid="{0355947F-D18D-419A-96D3-490127688A29}"/>
    <cellStyle name="Comma [0] 3 2 14 6 2 2 7" xfId="51000" xr:uid="{757FAF28-2C56-4CD2-9317-B7EAC58402DE}"/>
    <cellStyle name="Comma [0] 3 2 14 6 2 2 8" xfId="56380" xr:uid="{B8CDE866-CBD1-480B-B963-C7E650A62973}"/>
    <cellStyle name="Comma [0] 3 2 14 6 2 2 9" xfId="18716" xr:uid="{119C9860-91DB-4860-BB09-33FEA994A60E}"/>
    <cellStyle name="Comma [0] 3 2 14 6 2 3" xfId="15156" xr:uid="{C33FB226-CA20-4DEE-B05E-34F217012530}"/>
    <cellStyle name="Comma [0] 3 2 14 6 2 4" xfId="20523" xr:uid="{1A376D0E-41E8-4BC7-846D-415D7D233E06}"/>
    <cellStyle name="Comma [0] 3 2 14 6 2 5" xfId="25897" xr:uid="{CDE922C8-1716-42ED-9D91-02CD06745A5D}"/>
    <cellStyle name="Comma [0] 3 2 14 6 2 6" xfId="31315" xr:uid="{03EA8586-1CB3-4F69-A2EA-7FAEF4D3BE90}"/>
    <cellStyle name="Comma [0] 3 2 14 6 2 7" xfId="36700" xr:uid="{8C297D66-4968-43B8-A6E6-BDB3A14AC5C1}"/>
    <cellStyle name="Comma [0] 3 2 14 6 2 8" xfId="42069" xr:uid="{78881ED3-7218-4105-A13C-239ED0254433}"/>
    <cellStyle name="Comma [0] 3 2 14 6 2 9" xfId="47441" xr:uid="{898CE5F5-39A8-412F-9A66-D0239DF9BB4D}"/>
    <cellStyle name="Comma [0] 3 2 14 6 3" xfId="5573" xr:uid="{E48C2D1C-B6D2-4D8F-863F-25006ABBE55B}"/>
    <cellStyle name="Comma [0] 3 2 14 6 3 10" xfId="13465" xr:uid="{89C0373C-8627-49D6-AF99-238DD7464AB3}"/>
    <cellStyle name="Comma [0] 3 2 14 6 3 11" xfId="58251" xr:uid="{56B8106A-CCB8-4A4D-8BC4-CB0D5B1BB152}"/>
    <cellStyle name="Comma [0] 3 2 14 6 3 12" xfId="9726" xr:uid="{9C87FD10-66DC-4701-AEF4-66C98CF7C058}"/>
    <cellStyle name="Comma [0] 3 2 14 6 3 2" xfId="17026" xr:uid="{FAA827F7-64CD-4B40-A2E7-E0BDC7A028A8}"/>
    <cellStyle name="Comma [0] 3 2 14 6 3 3" xfId="22393" xr:uid="{71350A84-156B-4263-BE25-A6DA2573A3DC}"/>
    <cellStyle name="Comma [0] 3 2 14 6 3 4" xfId="27767" xr:uid="{6987BCBD-60CF-4570-804D-C90C2FE04425}"/>
    <cellStyle name="Comma [0] 3 2 14 6 3 5" xfId="33185" xr:uid="{A82BDE9F-375F-40E6-97A6-8F4C1AFEC02A}"/>
    <cellStyle name="Comma [0] 3 2 14 6 3 6" xfId="38570" xr:uid="{062B39C9-AE95-4C3F-A043-5B425022351F}"/>
    <cellStyle name="Comma [0] 3 2 14 6 3 7" xfId="43939" xr:uid="{CC0B7BC0-90B9-4809-980B-D3AB1ED983BB}"/>
    <cellStyle name="Comma [0] 3 2 14 6 3 8" xfId="49311" xr:uid="{B230055D-3C23-4835-82B3-5BC0F6702581}"/>
    <cellStyle name="Comma [0] 3 2 14 6 3 9" xfId="54691" xr:uid="{699F8E40-3875-4C23-AAC4-15901683A916}"/>
    <cellStyle name="Comma [0] 3 2 14 7" xfId="351" xr:uid="{027D1B65-24C9-455B-BDD1-A297C58E36C9}"/>
    <cellStyle name="Comma [0] 3 2 14 7 2" xfId="5575" xr:uid="{89F5CBAA-8EDE-4577-93EA-973369B7ACAF}"/>
    <cellStyle name="Comma [0] 3 2 14 7 2 10" xfId="52822" xr:uid="{48CC4BA1-10A1-49E8-BB3C-AB5D71A98611}"/>
    <cellStyle name="Comma [0] 3 2 14 7 2 11" xfId="13466" xr:uid="{235FBEAD-F608-4B29-886B-FBA09E48C2BA}"/>
    <cellStyle name="Comma [0] 3 2 14 7 2 12" xfId="58253" xr:uid="{26841A94-FE9A-4F97-A114-AE427E2A72FF}"/>
    <cellStyle name="Comma [0] 3 2 14 7 2 13" xfId="7856" xr:uid="{6B09AEDE-554F-4284-9376-FBE5B76F249D}"/>
    <cellStyle name="Comma [0] 3 2 14 7 2 2" xfId="11417" xr:uid="{D1F2CC12-9375-44ED-BC7E-4ADEECAAB9DF}"/>
    <cellStyle name="Comma [0] 3 2 14 7 2 2 2" xfId="24083" xr:uid="{691AD706-C4EB-41E2-865D-706D9B63F292}"/>
    <cellStyle name="Comma [0] 3 2 14 7 2 2 3" xfId="29457" xr:uid="{13F51701-16DE-4DFA-A628-3123F4FE9A7A}"/>
    <cellStyle name="Comma [0] 3 2 14 7 2 2 4" xfId="34875" xr:uid="{EFF19E60-FBFD-4A63-BAE9-0D1A3EF30C84}"/>
    <cellStyle name="Comma [0] 3 2 14 7 2 2 5" xfId="40260" xr:uid="{83CA3C23-67CD-466E-8C8C-CDF4EAB4BCCE}"/>
    <cellStyle name="Comma [0] 3 2 14 7 2 2 6" xfId="45629" xr:uid="{81E555EC-9A82-465C-B4E9-3CC19F59CEFF}"/>
    <cellStyle name="Comma [0] 3 2 14 7 2 2 7" xfId="51001" xr:uid="{744D1A08-AA90-48F3-AC5E-6F15AF7D556D}"/>
    <cellStyle name="Comma [0] 3 2 14 7 2 2 8" xfId="56381" xr:uid="{91E28DEE-5246-4CF8-A614-581809CB810A}"/>
    <cellStyle name="Comma [0] 3 2 14 7 2 2 9" xfId="18717" xr:uid="{87938D32-C230-46F7-A36C-445BE35A6F13}"/>
    <cellStyle name="Comma [0] 3 2 14 7 2 3" xfId="15157" xr:uid="{EAC99288-E4DE-48C9-8F2A-1EDE38B01408}"/>
    <cellStyle name="Comma [0] 3 2 14 7 2 4" xfId="20524" xr:uid="{86AE4116-543F-41AE-9BBE-42766BE65CB1}"/>
    <cellStyle name="Comma [0] 3 2 14 7 2 5" xfId="25898" xr:uid="{2D9F3B85-E09E-44A7-AE61-BCF414E11A39}"/>
    <cellStyle name="Comma [0] 3 2 14 7 2 6" xfId="31316" xr:uid="{E5F8139C-9145-4108-A91E-5ADA03BE1BE3}"/>
    <cellStyle name="Comma [0] 3 2 14 7 2 7" xfId="36701" xr:uid="{22040FA4-FAA7-436E-B281-876ACCD13414}"/>
    <cellStyle name="Comma [0] 3 2 14 7 2 8" xfId="42070" xr:uid="{9FF2A835-9C9A-46B6-894A-76DF301F854D}"/>
    <cellStyle name="Comma [0] 3 2 14 7 2 9" xfId="47442" xr:uid="{B6AADA90-0A74-4423-8036-AEF343099FEE}"/>
    <cellStyle name="Comma [0] 3 2 14 7 3" xfId="9727" xr:uid="{ED01E641-8C1A-4119-B288-5EAD13CE340A}"/>
    <cellStyle name="Comma [0] 3 2 14 7 3 2" xfId="22394" xr:uid="{49829B74-C5A8-4E30-8FD1-3FD4278E01C6}"/>
    <cellStyle name="Comma [0] 3 2 14 7 3 3" xfId="27768" xr:uid="{FDF77CA7-1A84-4FDC-A871-BE8BBE59E1E0}"/>
    <cellStyle name="Comma [0] 3 2 14 7 3 4" xfId="33186" xr:uid="{583BC1A9-1530-4A09-B917-651644B7C6C3}"/>
    <cellStyle name="Comma [0] 3 2 14 7 3 5" xfId="38571" xr:uid="{CCDCB69B-3785-474F-84D5-0C19032768A2}"/>
    <cellStyle name="Comma [0] 3 2 14 7 3 6" xfId="43940" xr:uid="{7BD16945-EDE3-4A50-B16E-1A5DA53C61E6}"/>
    <cellStyle name="Comma [0] 3 2 14 7 3 7" xfId="49312" xr:uid="{5D356880-3F08-4AEE-A278-7B5CA2713DFA}"/>
    <cellStyle name="Comma [0] 3 2 14 7 3 8" xfId="54692" xr:uid="{6CCF49AE-BEFA-4A5E-A288-98F0C6AFF35A}"/>
    <cellStyle name="Comma [0] 3 2 14 7 3 9" xfId="17027" xr:uid="{4FEEE807-C789-4EC0-8FA1-92D26CAD1E4A}"/>
    <cellStyle name="Comma [0] 3 2 14 8" xfId="352" xr:uid="{2A75C813-8F19-45B1-99FA-57B94FCD7E0D}"/>
    <cellStyle name="Comma [0] 3 2 14 8 2" xfId="7857" xr:uid="{516B13AC-63BB-4CB1-B0C7-3ADD9EB4A623}"/>
    <cellStyle name="Comma [0] 3 2 14 8 2 10" xfId="52823" xr:uid="{9C22027E-7D0A-4286-B6E6-41770118FA79}"/>
    <cellStyle name="Comma [0] 3 2 14 8 2 11" xfId="13467" xr:uid="{F5B22B12-F214-42C4-B4FE-6A770C82B728}"/>
    <cellStyle name="Comma [0] 3 2 14 8 2 12" xfId="59369" xr:uid="{BE9243FF-787A-40E0-A417-F9D1A5CB6BA7}"/>
    <cellStyle name="Comma [0] 3 2 14 8 2 2" xfId="11418" xr:uid="{301CEF2A-6AA1-4DCF-A73A-98838B859C89}"/>
    <cellStyle name="Comma [0] 3 2 14 8 2 2 2" xfId="24084" xr:uid="{B40CD057-ECA0-4EB7-AA60-F0020A6D6D43}"/>
    <cellStyle name="Comma [0] 3 2 14 8 2 2 3" xfId="29458" xr:uid="{5C9DC99A-7D87-4859-B6F6-96864F9BC9FB}"/>
    <cellStyle name="Comma [0] 3 2 14 8 2 2 4" xfId="34876" xr:uid="{DD14620B-A551-4273-8399-02FCDEA19BE0}"/>
    <cellStyle name="Comma [0] 3 2 14 8 2 2 5" xfId="40261" xr:uid="{D6B70CC5-6A93-4CAF-AF6A-18144456EA5E}"/>
    <cellStyle name="Comma [0] 3 2 14 8 2 2 6" xfId="45630" xr:uid="{CBDB7B2A-3F0F-4F6D-A92B-3CD1AD3E082E}"/>
    <cellStyle name="Comma [0] 3 2 14 8 2 2 7" xfId="51002" xr:uid="{282C4521-E604-459B-A970-21A583A88B4F}"/>
    <cellStyle name="Comma [0] 3 2 14 8 2 2 8" xfId="56382" xr:uid="{664533A9-3206-4245-95B1-B170192690E2}"/>
    <cellStyle name="Comma [0] 3 2 14 8 2 2 9" xfId="18718" xr:uid="{A52D7A0F-0E5B-4891-9BB9-9D55A63A7D1C}"/>
    <cellStyle name="Comma [0] 3 2 14 8 2 3" xfId="15158" xr:uid="{E548D3A4-793C-4170-A530-C01ADC25F09F}"/>
    <cellStyle name="Comma [0] 3 2 14 8 2 4" xfId="20525" xr:uid="{BE86BF26-80F2-4DA6-8F90-5E4D11A41677}"/>
    <cellStyle name="Comma [0] 3 2 14 8 2 5" xfId="25899" xr:uid="{DC185E7C-FA78-4A4E-8D3B-5C6505FD00F8}"/>
    <cellStyle name="Comma [0] 3 2 14 8 2 6" xfId="31317" xr:uid="{DDE496CC-13FF-4BBB-BE5A-A8094AB83E92}"/>
    <cellStyle name="Comma [0] 3 2 14 8 2 7" xfId="36702" xr:uid="{AD6658DD-7039-4310-9EA4-21F7FA907F26}"/>
    <cellStyle name="Comma [0] 3 2 14 8 2 8" xfId="42071" xr:uid="{1EE3B5F6-E1CE-40A3-B8A9-5AA2C357EF3D}"/>
    <cellStyle name="Comma [0] 3 2 14 8 2 9" xfId="47443" xr:uid="{B492D396-EDD3-43F0-9769-523234F211BD}"/>
    <cellStyle name="Comma [0] 3 2 14 8 3" xfId="9728" xr:uid="{5C3DC1A4-BB7A-4558-8BD1-25839CB5BEFB}"/>
    <cellStyle name="Comma [0] 3 2 14 8 3 2" xfId="22395" xr:uid="{125CFD11-C4AB-4445-B2B0-38829D33FEC2}"/>
    <cellStyle name="Comma [0] 3 2 14 8 3 3" xfId="27769" xr:uid="{656262FE-88BB-410D-AC3E-5F755B4D26F7}"/>
    <cellStyle name="Comma [0] 3 2 14 8 3 4" xfId="33187" xr:uid="{C5AA1FFF-3C9F-4378-9177-004850AEF4D4}"/>
    <cellStyle name="Comma [0] 3 2 14 8 3 5" xfId="38572" xr:uid="{E5A36EF5-9320-44BA-A227-40ECF1EE993A}"/>
    <cellStyle name="Comma [0] 3 2 14 8 3 6" xfId="43941" xr:uid="{43D42063-C1D4-4491-9073-5357F3695C07}"/>
    <cellStyle name="Comma [0] 3 2 14 8 3 7" xfId="49313" xr:uid="{0E53A8A4-E082-4214-BACD-4A223DCB14BD}"/>
    <cellStyle name="Comma [0] 3 2 14 8 3 8" xfId="54693" xr:uid="{E100F7B1-36B6-4A3A-AE69-2E292F3FF12C}"/>
    <cellStyle name="Comma [0] 3 2 14 8 3 9" xfId="17028" xr:uid="{94025E13-3D8E-4022-BD35-6F4D3A74E4A3}"/>
    <cellStyle name="Comma [0] 3 2 14 8 4" xfId="6718" xr:uid="{D1CB8EB7-42F6-4D5C-A0A2-28AC319CEDC7}"/>
    <cellStyle name="Comma [0] 3 2 14 9" xfId="353" xr:uid="{A7F927B6-3BEE-4C67-93EE-2F06B898D1C2}"/>
    <cellStyle name="Comma [0] 3 2 14 9 2" xfId="7858" xr:uid="{7C3A4439-4553-4137-B55F-54421F3FC502}"/>
    <cellStyle name="Comma [0] 3 2 14 9 2 10" xfId="52824" xr:uid="{00271959-327C-4370-9706-E20EBBA73CA4}"/>
    <cellStyle name="Comma [0] 3 2 14 9 2 11" xfId="13468" xr:uid="{6305D757-F307-4B16-85DB-F9BDB6078186}"/>
    <cellStyle name="Comma [0] 3 2 14 9 2 12" xfId="59370" xr:uid="{89A2847E-9DE4-4F8B-865A-4C0B3D8D6999}"/>
    <cellStyle name="Comma [0] 3 2 14 9 2 2" xfId="11419" xr:uid="{EA62C9ED-B9E7-4574-BF88-44F4B5FDB4ED}"/>
    <cellStyle name="Comma [0] 3 2 14 9 2 2 2" xfId="24085" xr:uid="{ACEBC77C-F788-4D0F-943C-56F1FC395065}"/>
    <cellStyle name="Comma [0] 3 2 14 9 2 2 3" xfId="29459" xr:uid="{D9F23CF9-0ABE-4A6C-B38F-E447F816ED83}"/>
    <cellStyle name="Comma [0] 3 2 14 9 2 2 4" xfId="34877" xr:uid="{7467688A-0BE7-4349-9F4F-D048F6AD527C}"/>
    <cellStyle name="Comma [0] 3 2 14 9 2 2 5" xfId="40262" xr:uid="{4C94E483-E0E3-4C8B-B0B2-601792B70BE6}"/>
    <cellStyle name="Comma [0] 3 2 14 9 2 2 6" xfId="45631" xr:uid="{4454FCFD-EBC1-4266-9B15-00CD53781286}"/>
    <cellStyle name="Comma [0] 3 2 14 9 2 2 7" xfId="51003" xr:uid="{E459401B-FF4C-4243-AF89-4D573BEA1CED}"/>
    <cellStyle name="Comma [0] 3 2 14 9 2 2 8" xfId="56383" xr:uid="{55148613-E5C4-42F4-A052-2D8AC0E34AEA}"/>
    <cellStyle name="Comma [0] 3 2 14 9 2 2 9" xfId="18719" xr:uid="{F98D8607-0A83-44C0-86C5-AF878395590C}"/>
    <cellStyle name="Comma [0] 3 2 14 9 2 3" xfId="15159" xr:uid="{D016DE98-C004-4A3E-8B38-0B6AC7A38298}"/>
    <cellStyle name="Comma [0] 3 2 14 9 2 4" xfId="20526" xr:uid="{B984D102-455D-4859-AD17-7D81801EC873}"/>
    <cellStyle name="Comma [0] 3 2 14 9 2 5" xfId="25900" xr:uid="{075BE1BA-BA74-423D-881D-DA1794F1B4C2}"/>
    <cellStyle name="Comma [0] 3 2 14 9 2 6" xfId="31318" xr:uid="{A8CD2F34-AA61-4B1B-9EF2-44B4B1AA4431}"/>
    <cellStyle name="Comma [0] 3 2 14 9 2 7" xfId="36703" xr:uid="{739E2600-D232-4DEF-9122-77B15968C2E2}"/>
    <cellStyle name="Comma [0] 3 2 14 9 2 8" xfId="42072" xr:uid="{CEF0A2BB-FA5D-4261-BC6A-D5C0835F330E}"/>
    <cellStyle name="Comma [0] 3 2 14 9 2 9" xfId="47444" xr:uid="{3E444B0E-4EBF-4599-8FE2-EAB9EECD4B90}"/>
    <cellStyle name="Comma [0] 3 2 14 9 3" xfId="9729" xr:uid="{2EF1A6E0-D2B5-4165-8C5D-E8857A0D7FB4}"/>
    <cellStyle name="Comma [0] 3 2 14 9 3 2" xfId="22396" xr:uid="{DDD82EB0-FE68-4F39-B95B-3EAC1E355F06}"/>
    <cellStyle name="Comma [0] 3 2 14 9 3 3" xfId="27770" xr:uid="{9188AB1A-FF98-4361-8C18-DEA54C1E5C96}"/>
    <cellStyle name="Comma [0] 3 2 14 9 3 4" xfId="33188" xr:uid="{DB3C49CB-C2B3-4123-A72D-B93AFE751DC2}"/>
    <cellStyle name="Comma [0] 3 2 14 9 3 5" xfId="38573" xr:uid="{2E254F1B-6988-4288-9C3B-CF9BA10CE97C}"/>
    <cellStyle name="Comma [0] 3 2 14 9 3 6" xfId="43942" xr:uid="{DA9AAAB1-F74B-4B66-8777-B1F3824E9B9E}"/>
    <cellStyle name="Comma [0] 3 2 14 9 3 7" xfId="49314" xr:uid="{2F3DA1A2-1FF1-4D08-B79D-AC8E155079EA}"/>
    <cellStyle name="Comma [0] 3 2 14 9 3 8" xfId="54694" xr:uid="{ECC9AC91-91C3-4980-A541-53549C33B113}"/>
    <cellStyle name="Comma [0] 3 2 14 9 3 9" xfId="17029" xr:uid="{F8F25740-5307-4D08-B715-09766865E461}"/>
    <cellStyle name="Comma [0] 3 2 14 9 4" xfId="6719" xr:uid="{69AD8A9F-7CD0-454C-8B13-968601951970}"/>
    <cellStyle name="Comma [0] 3 2 15" xfId="354" xr:uid="{8C308AD8-80A0-4C01-A230-E7F6EC760EE8}"/>
    <cellStyle name="Comma [0] 3 2 15 10" xfId="355" xr:uid="{4EABB7D0-84D5-4A6D-943B-B4B9F808F312}"/>
    <cellStyle name="Comma [0] 3 2 15 10 2" xfId="7860" xr:uid="{851AB035-8427-4268-9DE5-160E3B9DF0AE}"/>
    <cellStyle name="Comma [0] 3 2 15 10 2 10" xfId="52826" xr:uid="{5B497265-0889-4CA5-A816-9E33CE33D181}"/>
    <cellStyle name="Comma [0] 3 2 15 10 2 11" xfId="13470" xr:uid="{11AE7557-00A3-4E3D-A043-A845C8263162}"/>
    <cellStyle name="Comma [0] 3 2 15 10 2 12" xfId="59371" xr:uid="{C4DF7033-C4A7-4034-8B05-91894FEDD1EA}"/>
    <cellStyle name="Comma [0] 3 2 15 10 2 2" xfId="11421" xr:uid="{8BE16244-0DDA-4156-820B-8EDFF0A0E929}"/>
    <cellStyle name="Comma [0] 3 2 15 10 2 2 2" xfId="24087" xr:uid="{90CB89CD-3C59-4079-A3B8-29E72F379CE9}"/>
    <cellStyle name="Comma [0] 3 2 15 10 2 2 3" xfId="29461" xr:uid="{62406825-B745-47CF-A9C5-764811A0A5C9}"/>
    <cellStyle name="Comma [0] 3 2 15 10 2 2 4" xfId="34879" xr:uid="{99A6D3B4-DF97-4FC3-9130-A0472CF254EF}"/>
    <cellStyle name="Comma [0] 3 2 15 10 2 2 5" xfId="40264" xr:uid="{A4D3C887-48C2-4531-BC54-CA2CAF550ADD}"/>
    <cellStyle name="Comma [0] 3 2 15 10 2 2 6" xfId="45633" xr:uid="{C9BC0C89-4B9B-4E91-8B46-6E215F7CC573}"/>
    <cellStyle name="Comma [0] 3 2 15 10 2 2 7" xfId="51005" xr:uid="{8CC1A28E-E2AC-4FD5-BCA4-12988EC59756}"/>
    <cellStyle name="Comma [0] 3 2 15 10 2 2 8" xfId="56385" xr:uid="{A3206B74-1343-4753-BD1E-E1764FEB87DD}"/>
    <cellStyle name="Comma [0] 3 2 15 10 2 2 9" xfId="18721" xr:uid="{70470160-B0E4-4E39-A2FE-74F75F5F7BAC}"/>
    <cellStyle name="Comma [0] 3 2 15 10 2 3" xfId="15161" xr:uid="{76C083A2-5EF3-44AA-9F28-911E2A3B721C}"/>
    <cellStyle name="Comma [0] 3 2 15 10 2 4" xfId="20528" xr:uid="{2C7211A9-B9BA-4235-AB1C-4AB8E1A279EF}"/>
    <cellStyle name="Comma [0] 3 2 15 10 2 5" xfId="25902" xr:uid="{10DFEEAF-5B39-4EE1-BD05-429967EB497E}"/>
    <cellStyle name="Comma [0] 3 2 15 10 2 6" xfId="31320" xr:uid="{D09BA956-4F56-4E48-9F11-FF94DC152611}"/>
    <cellStyle name="Comma [0] 3 2 15 10 2 7" xfId="36705" xr:uid="{F885E400-055B-42D1-95D7-7B5E6382975D}"/>
    <cellStyle name="Comma [0] 3 2 15 10 2 8" xfId="42074" xr:uid="{E660A1A3-AF64-4A4B-9568-3009CA8AE352}"/>
    <cellStyle name="Comma [0] 3 2 15 10 2 9" xfId="47446" xr:uid="{CCA62894-BF3B-4169-8190-16BC627F9973}"/>
    <cellStyle name="Comma [0] 3 2 15 10 3" xfId="9731" xr:uid="{A454B317-39CC-4E86-A219-CCB44B2D2DB5}"/>
    <cellStyle name="Comma [0] 3 2 15 10 3 2" xfId="22398" xr:uid="{F18926BE-40BA-42A3-BA8B-559F6C767277}"/>
    <cellStyle name="Comma [0] 3 2 15 10 3 3" xfId="27772" xr:uid="{DF18A501-8C80-4800-86C2-6A43993158E0}"/>
    <cellStyle name="Comma [0] 3 2 15 10 3 4" xfId="33190" xr:uid="{DD5DE80F-5D3A-4030-865C-2DA279858242}"/>
    <cellStyle name="Comma [0] 3 2 15 10 3 5" xfId="38575" xr:uid="{676694A1-6C5A-437D-AA30-3B6DA8E9CC4A}"/>
    <cellStyle name="Comma [0] 3 2 15 10 3 6" xfId="43944" xr:uid="{AEA3FBF3-2032-4DD9-AA88-2E90FF58A714}"/>
    <cellStyle name="Comma [0] 3 2 15 10 3 7" xfId="49316" xr:uid="{38401FE0-8173-4C24-BA02-64113673AB06}"/>
    <cellStyle name="Comma [0] 3 2 15 10 3 8" xfId="54696" xr:uid="{6E09EEBE-EBB9-460E-88D7-852C9E3817CC}"/>
    <cellStyle name="Comma [0] 3 2 15 10 3 9" xfId="17031" xr:uid="{DEA9FBB9-BFDE-49C1-BEEB-01B2A5AEF761}"/>
    <cellStyle name="Comma [0] 3 2 15 10 4" xfId="6720" xr:uid="{B77A5211-1847-42EA-9E93-693E766681B9}"/>
    <cellStyle name="Comma [0] 3 2 15 11" xfId="356" xr:uid="{92DEE654-B2B9-430F-B73C-DB8D944693BE}"/>
    <cellStyle name="Comma [0] 3 2 15 11 2" xfId="7861" xr:uid="{5B3CDBB0-ECF7-489A-8294-D82290E5A268}"/>
    <cellStyle name="Comma [0] 3 2 15 11 2 10" xfId="52827" xr:uid="{2E469F17-107A-435F-B287-64F6B7E2675A}"/>
    <cellStyle name="Comma [0] 3 2 15 11 2 11" xfId="13471" xr:uid="{4E7A149D-0BC7-42F1-8B87-F99D1A0DFFE1}"/>
    <cellStyle name="Comma [0] 3 2 15 11 2 12" xfId="59372" xr:uid="{8FF3DC6F-03C8-4B30-9AD1-BE0FA18698E1}"/>
    <cellStyle name="Comma [0] 3 2 15 11 2 2" xfId="11422" xr:uid="{ED90CA71-A33A-42F5-82E3-8C56018160AE}"/>
    <cellStyle name="Comma [0] 3 2 15 11 2 2 2" xfId="24088" xr:uid="{B6AED4D3-413C-4DF6-A12B-791E9EF3460B}"/>
    <cellStyle name="Comma [0] 3 2 15 11 2 2 3" xfId="29462" xr:uid="{307AED4C-6AA7-4F1C-85A7-6DB1D10D9144}"/>
    <cellStyle name="Comma [0] 3 2 15 11 2 2 4" xfId="34880" xr:uid="{71015A40-8354-4448-B915-212CC9820950}"/>
    <cellStyle name="Comma [0] 3 2 15 11 2 2 5" xfId="40265" xr:uid="{6E221B73-801E-4CF1-BC6A-4C67F8834816}"/>
    <cellStyle name="Comma [0] 3 2 15 11 2 2 6" xfId="45634" xr:uid="{E671BD2D-F3A4-48F9-8E8F-BB4288D10D55}"/>
    <cellStyle name="Comma [0] 3 2 15 11 2 2 7" xfId="51006" xr:uid="{F7566F30-FABE-43A7-A1AB-D40D7A4569AA}"/>
    <cellStyle name="Comma [0] 3 2 15 11 2 2 8" xfId="56386" xr:uid="{A697917C-02D0-48BF-BB09-2CEEA083E99C}"/>
    <cellStyle name="Comma [0] 3 2 15 11 2 2 9" xfId="18722" xr:uid="{4322575A-3620-4768-BEAD-2AF8121AE3A6}"/>
    <cellStyle name="Comma [0] 3 2 15 11 2 3" xfId="15162" xr:uid="{0C46A8C6-59A0-4238-A81A-2F404CD4AB4A}"/>
    <cellStyle name="Comma [0] 3 2 15 11 2 4" xfId="20529" xr:uid="{AEA8C63F-04A7-4762-AA92-BBB88244977F}"/>
    <cellStyle name="Comma [0] 3 2 15 11 2 5" xfId="25903" xr:uid="{7CD3B710-AB59-4561-9A9A-D4917FBD6C54}"/>
    <cellStyle name="Comma [0] 3 2 15 11 2 6" xfId="31321" xr:uid="{0743F4F5-FF7E-47F0-9295-E164B9AFF9DC}"/>
    <cellStyle name="Comma [0] 3 2 15 11 2 7" xfId="36706" xr:uid="{F2BF18E3-F01F-4E84-BEB1-3AFEF6695F84}"/>
    <cellStyle name="Comma [0] 3 2 15 11 2 8" xfId="42075" xr:uid="{5794BE48-DD4D-4C71-A28D-A7F14A1D6D18}"/>
    <cellStyle name="Comma [0] 3 2 15 11 2 9" xfId="47447" xr:uid="{0A9E82CB-8EB6-4F02-991A-E86FA58753F4}"/>
    <cellStyle name="Comma [0] 3 2 15 11 3" xfId="9732" xr:uid="{C90CCABB-BD80-4E00-9DB1-1F988242F63B}"/>
    <cellStyle name="Comma [0] 3 2 15 11 3 2" xfId="22399" xr:uid="{28DB8FEF-4534-417B-99E3-3065497BE943}"/>
    <cellStyle name="Comma [0] 3 2 15 11 3 3" xfId="27773" xr:uid="{B905D259-2B5B-4C06-A8F8-E263DDC3A0DD}"/>
    <cellStyle name="Comma [0] 3 2 15 11 3 4" xfId="33191" xr:uid="{C4174E82-0AF7-4049-B3D5-F83F785F2035}"/>
    <cellStyle name="Comma [0] 3 2 15 11 3 5" xfId="38576" xr:uid="{173BB5E0-1596-43E6-8A4E-F105A68EF129}"/>
    <cellStyle name="Comma [0] 3 2 15 11 3 6" xfId="43945" xr:uid="{D7BA74F2-B69A-4E5C-AF5B-623360FFD322}"/>
    <cellStyle name="Comma [0] 3 2 15 11 3 7" xfId="49317" xr:uid="{C252E37E-A68E-42AC-9ED8-15759550A65C}"/>
    <cellStyle name="Comma [0] 3 2 15 11 3 8" xfId="54697" xr:uid="{E4BB9742-1A8D-414A-95E8-4BE6C6F0E010}"/>
    <cellStyle name="Comma [0] 3 2 15 11 3 9" xfId="17032" xr:uid="{78421A92-542E-4AEF-A8F6-8CB42D9CEA96}"/>
    <cellStyle name="Comma [0] 3 2 15 11 4" xfId="6721" xr:uid="{6F785121-14ED-4569-8025-B399E073F197}"/>
    <cellStyle name="Comma [0] 3 2 15 12" xfId="357" xr:uid="{D77C23E0-362B-4ABF-A82D-9A3A0709072E}"/>
    <cellStyle name="Comma [0] 3 2 15 12 2" xfId="7862" xr:uid="{C3426E1F-88B5-4C11-A907-702F36A6826A}"/>
    <cellStyle name="Comma [0] 3 2 15 12 2 10" xfId="52828" xr:uid="{589E7130-66C2-49E2-A0A4-381999CD0006}"/>
    <cellStyle name="Comma [0] 3 2 15 12 2 11" xfId="13472" xr:uid="{40FA922E-55C7-4441-8BA7-A4D046F969F8}"/>
    <cellStyle name="Comma [0] 3 2 15 12 2 12" xfId="59373" xr:uid="{8A2CF150-DE9C-482D-AF85-A65F1352A872}"/>
    <cellStyle name="Comma [0] 3 2 15 12 2 2" xfId="11423" xr:uid="{43308280-1603-43B0-AC7B-1942B017E1F4}"/>
    <cellStyle name="Comma [0] 3 2 15 12 2 2 2" xfId="24089" xr:uid="{F9A44FE4-4A6F-4D10-A0CA-7EA72C41C5C0}"/>
    <cellStyle name="Comma [0] 3 2 15 12 2 2 3" xfId="29463" xr:uid="{56BD7ED0-D57E-46EE-8BAF-CE3134DF2C50}"/>
    <cellStyle name="Comma [0] 3 2 15 12 2 2 4" xfId="34881" xr:uid="{B889FA81-03F2-4DB9-BA9A-2C2E71657462}"/>
    <cellStyle name="Comma [0] 3 2 15 12 2 2 5" xfId="40266" xr:uid="{CACF537B-BDC5-4FF4-9567-05750AC61BCB}"/>
    <cellStyle name="Comma [0] 3 2 15 12 2 2 6" xfId="45635" xr:uid="{4D5F55D7-007C-4A12-AEC8-BEEAEE0E7417}"/>
    <cellStyle name="Comma [0] 3 2 15 12 2 2 7" xfId="51007" xr:uid="{8F9795A6-A1E0-4B0A-ACAA-41DE5FA38FB3}"/>
    <cellStyle name="Comma [0] 3 2 15 12 2 2 8" xfId="56387" xr:uid="{B7404635-3781-4655-B8C7-91991E483DD1}"/>
    <cellStyle name="Comma [0] 3 2 15 12 2 2 9" xfId="18723" xr:uid="{82754E0C-0E7D-44B2-A56D-7170FD71D5B2}"/>
    <cellStyle name="Comma [0] 3 2 15 12 2 3" xfId="15163" xr:uid="{A95FA53F-40DA-401D-9A06-1DEE4E1B0263}"/>
    <cellStyle name="Comma [0] 3 2 15 12 2 4" xfId="20530" xr:uid="{14909DD7-86A1-430D-9075-317F4DE80932}"/>
    <cellStyle name="Comma [0] 3 2 15 12 2 5" xfId="25904" xr:uid="{5A3444FE-39F6-4231-A5EB-7AC9CE65AE58}"/>
    <cellStyle name="Comma [0] 3 2 15 12 2 6" xfId="31322" xr:uid="{72A64075-3919-4AF2-8C2C-A33C4A0ED561}"/>
    <cellStyle name="Comma [0] 3 2 15 12 2 7" xfId="36707" xr:uid="{FA31CBC7-27F1-4A66-9437-CA7897ED702E}"/>
    <cellStyle name="Comma [0] 3 2 15 12 2 8" xfId="42076" xr:uid="{72932C23-7C0B-4D0A-8201-A286879A528E}"/>
    <cellStyle name="Comma [0] 3 2 15 12 2 9" xfId="47448" xr:uid="{98F3EEC1-3902-4EBB-8531-6C9C6D541D6D}"/>
    <cellStyle name="Comma [0] 3 2 15 12 3" xfId="9733" xr:uid="{7D08E5B8-F0B6-434A-9B0E-7072EC241593}"/>
    <cellStyle name="Comma [0] 3 2 15 12 3 2" xfId="22400" xr:uid="{9B85BBB5-C58F-41B9-A4DA-65C46BECB0B5}"/>
    <cellStyle name="Comma [0] 3 2 15 12 3 3" xfId="27774" xr:uid="{CF44C2E2-1309-43ED-9CB1-B46E0397C131}"/>
    <cellStyle name="Comma [0] 3 2 15 12 3 4" xfId="33192" xr:uid="{4F9FB1AE-1FBB-42E3-ABF2-19927344B2ED}"/>
    <cellStyle name="Comma [0] 3 2 15 12 3 5" xfId="38577" xr:uid="{5280B208-C59B-4343-9803-DE790D9A9D08}"/>
    <cellStyle name="Comma [0] 3 2 15 12 3 6" xfId="43946" xr:uid="{C08C1E13-D182-49C3-B023-4BCD947C85EC}"/>
    <cellStyle name="Comma [0] 3 2 15 12 3 7" xfId="49318" xr:uid="{AAE68629-F594-4294-A17B-ACCE586BC0AD}"/>
    <cellStyle name="Comma [0] 3 2 15 12 3 8" xfId="54698" xr:uid="{F034C690-12E5-4627-9DAA-74411547EB59}"/>
    <cellStyle name="Comma [0] 3 2 15 12 3 9" xfId="17033" xr:uid="{F576A898-EC98-4C8A-98EC-9809CC9DB42A}"/>
    <cellStyle name="Comma [0] 3 2 15 12 4" xfId="6722" xr:uid="{476220B4-DF4B-4BCA-8DAD-E940C615C9E3}"/>
    <cellStyle name="Comma [0] 3 2 15 13" xfId="358" xr:uid="{DACF10B0-0FC4-4008-9C55-CAF9B0484D3A}"/>
    <cellStyle name="Comma [0] 3 2 15 13 2" xfId="7863" xr:uid="{1BF67720-B082-419B-93C8-1C21B1625EBC}"/>
    <cellStyle name="Comma [0] 3 2 15 13 2 10" xfId="52829" xr:uid="{A50CC651-65F5-4C59-AB3A-557C0692247D}"/>
    <cellStyle name="Comma [0] 3 2 15 13 2 11" xfId="13473" xr:uid="{A9E365F9-DDA6-4E10-A5CF-F97CF8C5474E}"/>
    <cellStyle name="Comma [0] 3 2 15 13 2 12" xfId="59374" xr:uid="{18641B73-A388-4130-AB05-14A4F8487039}"/>
    <cellStyle name="Comma [0] 3 2 15 13 2 2" xfId="11424" xr:uid="{E2239F59-C7E9-484F-BD95-5A1767D69CC7}"/>
    <cellStyle name="Comma [0] 3 2 15 13 2 2 2" xfId="24090" xr:uid="{F7C7DBC5-62AD-47ED-A518-3FAB0B179D5B}"/>
    <cellStyle name="Comma [0] 3 2 15 13 2 2 3" xfId="29464" xr:uid="{3CF4D121-A889-4577-A026-49FE14DFCC11}"/>
    <cellStyle name="Comma [0] 3 2 15 13 2 2 4" xfId="34882" xr:uid="{4C8B52EA-30AC-476D-B686-5FFABEB4A3C5}"/>
    <cellStyle name="Comma [0] 3 2 15 13 2 2 5" xfId="40267" xr:uid="{8296BE11-BD5B-4EAC-BCB2-44250BA97B5D}"/>
    <cellStyle name="Comma [0] 3 2 15 13 2 2 6" xfId="45636" xr:uid="{B401105B-D1C0-4FFD-AD0A-0713B465AA7C}"/>
    <cellStyle name="Comma [0] 3 2 15 13 2 2 7" xfId="51008" xr:uid="{36AA39B0-BBD1-4055-8290-F9A1A1330A8B}"/>
    <cellStyle name="Comma [0] 3 2 15 13 2 2 8" xfId="56388" xr:uid="{226C407A-C2CD-4342-A8B8-63637D89C257}"/>
    <cellStyle name="Comma [0] 3 2 15 13 2 2 9" xfId="18724" xr:uid="{52A7B83F-0AD3-44FB-9E62-E0FCEA16F2CC}"/>
    <cellStyle name="Comma [0] 3 2 15 13 2 3" xfId="15164" xr:uid="{4CFB0D5F-EE42-43DC-8AAE-FD1DBFE806A4}"/>
    <cellStyle name="Comma [0] 3 2 15 13 2 4" xfId="20531" xr:uid="{54A9DBDD-8DF5-4A45-9FB9-EB39C9069422}"/>
    <cellStyle name="Comma [0] 3 2 15 13 2 5" xfId="25905" xr:uid="{46F16F25-5B4E-4DD8-979D-68983764F6A3}"/>
    <cellStyle name="Comma [0] 3 2 15 13 2 6" xfId="31323" xr:uid="{B4428786-A49B-4DCA-A1C8-1AD85D3F8C7D}"/>
    <cellStyle name="Comma [0] 3 2 15 13 2 7" xfId="36708" xr:uid="{4BA3DF00-6EC8-4FAF-BA6D-C5E2B3DE0C31}"/>
    <cellStyle name="Comma [0] 3 2 15 13 2 8" xfId="42077" xr:uid="{569EC3CF-5942-4DE1-86CE-DB35D48F57C0}"/>
    <cellStyle name="Comma [0] 3 2 15 13 2 9" xfId="47449" xr:uid="{73E5A2B5-CA7D-4DEF-9B11-BE97B140D0E9}"/>
    <cellStyle name="Comma [0] 3 2 15 13 3" xfId="9734" xr:uid="{4B6A7C5D-023A-46E6-8558-B3081CC0BC23}"/>
    <cellStyle name="Comma [0] 3 2 15 13 3 2" xfId="22401" xr:uid="{EEFEC3D4-CDD2-4B87-926E-5C1B0878EE20}"/>
    <cellStyle name="Comma [0] 3 2 15 13 3 3" xfId="27775" xr:uid="{435A180A-AC09-4EBE-8436-CEB60720ADCB}"/>
    <cellStyle name="Comma [0] 3 2 15 13 3 4" xfId="33193" xr:uid="{E4217B6F-90B3-4E9F-918E-753DFBBA3728}"/>
    <cellStyle name="Comma [0] 3 2 15 13 3 5" xfId="38578" xr:uid="{971FA925-9004-4CB4-AFBB-A4324AF9FD57}"/>
    <cellStyle name="Comma [0] 3 2 15 13 3 6" xfId="43947" xr:uid="{9A99F2EE-E786-4F66-B13D-D8C14F8AE6F3}"/>
    <cellStyle name="Comma [0] 3 2 15 13 3 7" xfId="49319" xr:uid="{589FE88D-C4D4-431D-A099-17CC28078D04}"/>
    <cellStyle name="Comma [0] 3 2 15 13 3 8" xfId="54699" xr:uid="{31161344-859B-40C2-82EB-AC21D1596726}"/>
    <cellStyle name="Comma [0] 3 2 15 13 3 9" xfId="17034" xr:uid="{EACE30D5-060B-4DA0-8D53-A0601C67ADDB}"/>
    <cellStyle name="Comma [0] 3 2 15 13 4" xfId="6723" xr:uid="{4F6BA17F-AA76-4C36-84E6-088E78F6B1FC}"/>
    <cellStyle name="Comma [0] 3 2 15 14" xfId="5576" xr:uid="{6BD3910A-7A01-494D-A0AC-9155554929EC}"/>
    <cellStyle name="Comma [0] 3 2 15 14 10" xfId="52825" xr:uid="{CFD96E18-7F45-4F40-865B-9C5682DCBF4D}"/>
    <cellStyle name="Comma [0] 3 2 15 14 11" xfId="13469" xr:uid="{A61BE26B-E03A-4D11-B378-F46644C5B8A5}"/>
    <cellStyle name="Comma [0] 3 2 15 14 12" xfId="58254" xr:uid="{BE55F325-CE47-4589-A531-409C10DA583F}"/>
    <cellStyle name="Comma [0] 3 2 15 14 13" xfId="7859" xr:uid="{4349082B-45E9-46D0-9D83-E38BCCD7FACB}"/>
    <cellStyle name="Comma [0] 3 2 15 14 2" xfId="11420" xr:uid="{1837D436-83BD-44E8-B332-F1D4DB747385}"/>
    <cellStyle name="Comma [0] 3 2 15 14 2 2" xfId="24086" xr:uid="{5526907E-A164-4C24-82DF-89D8DABF8B06}"/>
    <cellStyle name="Comma [0] 3 2 15 14 2 3" xfId="29460" xr:uid="{EFD2FAA4-2A30-4FA3-ABC4-7A3D686831C9}"/>
    <cellStyle name="Comma [0] 3 2 15 14 2 4" xfId="34878" xr:uid="{07EAD209-06A5-494A-AC2F-761292D69196}"/>
    <cellStyle name="Comma [0] 3 2 15 14 2 5" xfId="40263" xr:uid="{07967DC8-5126-45BE-BBA9-BB747C3CCE75}"/>
    <cellStyle name="Comma [0] 3 2 15 14 2 6" xfId="45632" xr:uid="{D0D90F4F-A6B1-48FE-A325-1978E8D11DB8}"/>
    <cellStyle name="Comma [0] 3 2 15 14 2 7" xfId="51004" xr:uid="{62DC4E6D-02CA-487A-AB42-1944925410E5}"/>
    <cellStyle name="Comma [0] 3 2 15 14 2 8" xfId="56384" xr:uid="{7E9E3BCA-1A4B-42AE-A73E-3CFA663F2A94}"/>
    <cellStyle name="Comma [0] 3 2 15 14 2 9" xfId="18720" xr:uid="{01EA2D6E-E8C0-4F6D-ADD0-71FAD4598985}"/>
    <cellStyle name="Comma [0] 3 2 15 14 3" xfId="15160" xr:uid="{F2D2B6B1-7B96-4965-BC9D-72BD306FC74D}"/>
    <cellStyle name="Comma [0] 3 2 15 14 4" xfId="20527" xr:uid="{5BEF311F-B1E8-4191-BB2B-23114FF7C57B}"/>
    <cellStyle name="Comma [0] 3 2 15 14 5" xfId="25901" xr:uid="{F7BD7FE7-BDEB-4B9A-998A-37B59784B83B}"/>
    <cellStyle name="Comma [0] 3 2 15 14 6" xfId="31319" xr:uid="{D84C9E9D-2EB1-4B42-9F4D-B7995596E273}"/>
    <cellStyle name="Comma [0] 3 2 15 14 7" xfId="36704" xr:uid="{4DA73328-BD9A-4F98-97C1-93BC91119EE2}"/>
    <cellStyle name="Comma [0] 3 2 15 14 8" xfId="42073" xr:uid="{3CA52EE2-5835-4C8F-9ED9-45C12840B1DF}"/>
    <cellStyle name="Comma [0] 3 2 15 14 9" xfId="47445" xr:uid="{BDA56863-0B1D-40ED-811C-E10CAACEA5DB}"/>
    <cellStyle name="Comma [0] 3 2 15 15" xfId="9730" xr:uid="{C29AD719-5964-4907-A730-9BC30EA781CC}"/>
    <cellStyle name="Comma [0] 3 2 15 15 2" xfId="22397" xr:uid="{99A7EAD7-4B14-426E-BBD1-95629AD01C0A}"/>
    <cellStyle name="Comma [0] 3 2 15 15 3" xfId="27771" xr:uid="{86A160F2-195E-45AC-8D2A-C00EB43EDA5A}"/>
    <cellStyle name="Comma [0] 3 2 15 15 4" xfId="33189" xr:uid="{09BEFB25-DCEC-4804-9D41-46ADD6AFCEE4}"/>
    <cellStyle name="Comma [0] 3 2 15 15 5" xfId="38574" xr:uid="{83ABAA04-145A-4B9E-9255-CD26B509ACBA}"/>
    <cellStyle name="Comma [0] 3 2 15 15 6" xfId="43943" xr:uid="{8E600B02-F012-444C-B928-9E25999D1C36}"/>
    <cellStyle name="Comma [0] 3 2 15 15 7" xfId="49315" xr:uid="{047BF539-7DF3-49FC-BDBB-ACD6C389F21F}"/>
    <cellStyle name="Comma [0] 3 2 15 15 8" xfId="54695" xr:uid="{956AEB71-8307-4369-A18D-71D8A3B5601C}"/>
    <cellStyle name="Comma [0] 3 2 15 15 9" xfId="17030" xr:uid="{F2D00A48-A174-468B-8671-FA3B5986DCE5}"/>
    <cellStyle name="Comma [0] 3 2 15 2" xfId="359" xr:uid="{B2134BF9-F32B-4EE0-B9B1-A2DE71666047}"/>
    <cellStyle name="Comma [0] 3 2 15 2 10" xfId="360" xr:uid="{648202EB-B6CE-40D8-9F21-C5A20FB08A29}"/>
    <cellStyle name="Comma [0] 3 2 15 2 10 2" xfId="7865" xr:uid="{A70DC5C8-5560-4224-8024-A271C35ACA4B}"/>
    <cellStyle name="Comma [0] 3 2 15 2 10 2 10" xfId="52831" xr:uid="{3EC24C4A-4744-4D8B-91FC-D9CC84ECBD78}"/>
    <cellStyle name="Comma [0] 3 2 15 2 10 2 11" xfId="13475" xr:uid="{268AD9A7-2627-4160-823C-C764539C170A}"/>
    <cellStyle name="Comma [0] 3 2 15 2 10 2 12" xfId="59375" xr:uid="{E375093E-2BC5-4A61-91E3-B2207F829190}"/>
    <cellStyle name="Comma [0] 3 2 15 2 10 2 2" xfId="11426" xr:uid="{190BF4A3-2080-4C06-A09E-DAC811978473}"/>
    <cellStyle name="Comma [0] 3 2 15 2 10 2 2 2" xfId="24092" xr:uid="{FE5CE09A-97F4-4C3F-88A1-923523B8024F}"/>
    <cellStyle name="Comma [0] 3 2 15 2 10 2 2 3" xfId="29466" xr:uid="{E8886B27-3AAF-44AA-806B-8360E92ACAF7}"/>
    <cellStyle name="Comma [0] 3 2 15 2 10 2 2 4" xfId="34884" xr:uid="{3ADB318C-B3C1-4803-95B5-38012A6F7E91}"/>
    <cellStyle name="Comma [0] 3 2 15 2 10 2 2 5" xfId="40269" xr:uid="{E3E12509-4F5B-47DF-A984-BB61D8EB9DC1}"/>
    <cellStyle name="Comma [0] 3 2 15 2 10 2 2 6" xfId="45638" xr:uid="{F5614845-7C6F-484D-B28B-56272B15CC7F}"/>
    <cellStyle name="Comma [0] 3 2 15 2 10 2 2 7" xfId="51010" xr:uid="{049E96B3-8A30-4E3C-BB84-9EF6929108C4}"/>
    <cellStyle name="Comma [0] 3 2 15 2 10 2 2 8" xfId="56390" xr:uid="{F7CA3921-AE8F-49A3-A034-E3BFFF90BFD3}"/>
    <cellStyle name="Comma [0] 3 2 15 2 10 2 2 9" xfId="18726" xr:uid="{41370066-C738-4920-9112-C2BAA6F96F9A}"/>
    <cellStyle name="Comma [0] 3 2 15 2 10 2 3" xfId="15166" xr:uid="{C854B4F3-31C2-4133-A926-619D8FB4F246}"/>
    <cellStyle name="Comma [0] 3 2 15 2 10 2 4" xfId="20533" xr:uid="{D9803AE2-153E-4BC1-B5C3-5C83D4746AD7}"/>
    <cellStyle name="Comma [0] 3 2 15 2 10 2 5" xfId="25907" xr:uid="{5F86BEF0-1146-4BFC-82DC-E7051F435807}"/>
    <cellStyle name="Comma [0] 3 2 15 2 10 2 6" xfId="31325" xr:uid="{F72FB6B3-95EB-4366-BA0C-F5A431872D50}"/>
    <cellStyle name="Comma [0] 3 2 15 2 10 2 7" xfId="36710" xr:uid="{47EDB73C-E07F-413E-9BDF-F8E304D44762}"/>
    <cellStyle name="Comma [0] 3 2 15 2 10 2 8" xfId="42079" xr:uid="{B604487A-2D6B-4355-B483-EAEDAF73AA57}"/>
    <cellStyle name="Comma [0] 3 2 15 2 10 2 9" xfId="47451" xr:uid="{0EB0E83D-1253-4A3C-9F9F-6A7465AC7863}"/>
    <cellStyle name="Comma [0] 3 2 15 2 10 3" xfId="9736" xr:uid="{CEC81B93-6BC4-4BC1-B905-1899025ABE9B}"/>
    <cellStyle name="Comma [0] 3 2 15 2 10 3 2" xfId="22403" xr:uid="{A326C93C-DDE8-4896-94A6-F7BB327E9C66}"/>
    <cellStyle name="Comma [0] 3 2 15 2 10 3 3" xfId="27777" xr:uid="{7ED49DD2-BAF8-483A-A46C-200C9D4004E5}"/>
    <cellStyle name="Comma [0] 3 2 15 2 10 3 4" xfId="33195" xr:uid="{B55378A0-4313-4B26-BCE8-9359366913B9}"/>
    <cellStyle name="Comma [0] 3 2 15 2 10 3 5" xfId="38580" xr:uid="{F01EB875-C2D3-4304-A8D8-61808C6196DB}"/>
    <cellStyle name="Comma [0] 3 2 15 2 10 3 6" xfId="43949" xr:uid="{9E80BF9D-114F-47E7-83CA-383071F68A57}"/>
    <cellStyle name="Comma [0] 3 2 15 2 10 3 7" xfId="49321" xr:uid="{FE23FDF1-0A33-49EE-B342-05E2DE0D7B84}"/>
    <cellStyle name="Comma [0] 3 2 15 2 10 3 8" xfId="54701" xr:uid="{FCF46B5F-9310-4672-915D-3F92B7E0B479}"/>
    <cellStyle name="Comma [0] 3 2 15 2 10 3 9" xfId="17036" xr:uid="{063E468E-F361-4FDC-8AA5-711C15556CB6}"/>
    <cellStyle name="Comma [0] 3 2 15 2 10 4" xfId="6724" xr:uid="{A4465C33-A7A2-4657-A1F9-630E9A0E7A48}"/>
    <cellStyle name="Comma [0] 3 2 15 2 11" xfId="361" xr:uid="{4EB6E570-9F6C-4D12-95F9-C8DB24EB4915}"/>
    <cellStyle name="Comma [0] 3 2 15 2 11 2" xfId="7866" xr:uid="{CA2725AB-F21A-4CEF-B54E-C3E4319B9788}"/>
    <cellStyle name="Comma [0] 3 2 15 2 11 2 10" xfId="52832" xr:uid="{A7E2AEFB-649E-4995-B9A3-D4F6A09AC3AB}"/>
    <cellStyle name="Comma [0] 3 2 15 2 11 2 11" xfId="13476" xr:uid="{D28A0354-F7B9-4999-8461-FD566397320E}"/>
    <cellStyle name="Comma [0] 3 2 15 2 11 2 12" xfId="59376" xr:uid="{514774D9-2606-4926-B9B9-A54CC8701F71}"/>
    <cellStyle name="Comma [0] 3 2 15 2 11 2 2" xfId="11427" xr:uid="{DA30B43F-AA0B-4904-A343-10FAE430490F}"/>
    <cellStyle name="Comma [0] 3 2 15 2 11 2 2 2" xfId="24093" xr:uid="{D49ED8DE-9B77-4816-895A-FB22E04C088F}"/>
    <cellStyle name="Comma [0] 3 2 15 2 11 2 2 3" xfId="29467" xr:uid="{80A0CD56-D618-4314-87CA-0590F857A876}"/>
    <cellStyle name="Comma [0] 3 2 15 2 11 2 2 4" xfId="34885" xr:uid="{CBC81964-C72A-4854-B517-3E7CD503D358}"/>
    <cellStyle name="Comma [0] 3 2 15 2 11 2 2 5" xfId="40270" xr:uid="{BB26970F-7571-4C59-BC5B-9420D06953C9}"/>
    <cellStyle name="Comma [0] 3 2 15 2 11 2 2 6" xfId="45639" xr:uid="{86A6CD0A-41A2-4A9F-8F60-E4DD6A8B3351}"/>
    <cellStyle name="Comma [0] 3 2 15 2 11 2 2 7" xfId="51011" xr:uid="{BB938D2B-9D64-474E-A06B-1AEA78ACBE9F}"/>
    <cellStyle name="Comma [0] 3 2 15 2 11 2 2 8" xfId="56391" xr:uid="{DD1A49FF-7E49-4F31-BB99-FF28D95BDBEA}"/>
    <cellStyle name="Comma [0] 3 2 15 2 11 2 2 9" xfId="18727" xr:uid="{BA4500F5-6C22-4506-A9E1-4128551B5A9C}"/>
    <cellStyle name="Comma [0] 3 2 15 2 11 2 3" xfId="15167" xr:uid="{5BC906AB-F804-4E87-B9E6-5C6271BD8086}"/>
    <cellStyle name="Comma [0] 3 2 15 2 11 2 4" xfId="20534" xr:uid="{67732A9F-9A3F-49CE-AEC5-65DB88A64CCE}"/>
    <cellStyle name="Comma [0] 3 2 15 2 11 2 5" xfId="25908" xr:uid="{17FDD3B6-AA10-4AB8-98A6-14E2E915F42A}"/>
    <cellStyle name="Comma [0] 3 2 15 2 11 2 6" xfId="31326" xr:uid="{D92B6182-4B1D-4E0D-8B71-12E674E90140}"/>
    <cellStyle name="Comma [0] 3 2 15 2 11 2 7" xfId="36711" xr:uid="{73A68181-47C2-4D3B-8537-891860A5484B}"/>
    <cellStyle name="Comma [0] 3 2 15 2 11 2 8" xfId="42080" xr:uid="{B5D36AE4-6A23-4E2C-9773-6A72ED9716BD}"/>
    <cellStyle name="Comma [0] 3 2 15 2 11 2 9" xfId="47452" xr:uid="{B65F5648-B395-447B-B9E7-88F885B85A50}"/>
    <cellStyle name="Comma [0] 3 2 15 2 11 3" xfId="9737" xr:uid="{90626A09-065B-4890-BD16-E5566D654A9A}"/>
    <cellStyle name="Comma [0] 3 2 15 2 11 3 2" xfId="22404" xr:uid="{84B600A0-6EE4-4441-9FF8-E29AEAC94234}"/>
    <cellStyle name="Comma [0] 3 2 15 2 11 3 3" xfId="27778" xr:uid="{13978B15-5EFE-4F49-9EB5-57D2681F435C}"/>
    <cellStyle name="Comma [0] 3 2 15 2 11 3 4" xfId="33196" xr:uid="{F70CCB26-A2B0-41A9-BD7E-ADDAF210E42B}"/>
    <cellStyle name="Comma [0] 3 2 15 2 11 3 5" xfId="38581" xr:uid="{3D67579F-8446-4A16-9253-19E0292EEB81}"/>
    <cellStyle name="Comma [0] 3 2 15 2 11 3 6" xfId="43950" xr:uid="{5B0D9322-5E45-40EA-AFA8-D7F35C295314}"/>
    <cellStyle name="Comma [0] 3 2 15 2 11 3 7" xfId="49322" xr:uid="{F26B6906-3ACC-4504-8A0B-9A8E7C359DC4}"/>
    <cellStyle name="Comma [0] 3 2 15 2 11 3 8" xfId="54702" xr:uid="{A6EC7602-16F4-438A-BB16-871E4AC3E9B8}"/>
    <cellStyle name="Comma [0] 3 2 15 2 11 3 9" xfId="17037" xr:uid="{18B09729-3DE3-4419-BF75-7A35BE63BFD0}"/>
    <cellStyle name="Comma [0] 3 2 15 2 11 4" xfId="6725" xr:uid="{34D31619-EA2A-4F2E-970E-917A8E612BAE}"/>
    <cellStyle name="Comma [0] 3 2 15 2 12" xfId="362" xr:uid="{5042665A-9E52-4F40-A8F3-E62AAC131E14}"/>
    <cellStyle name="Comma [0] 3 2 15 2 12 2" xfId="7867" xr:uid="{AA1C28E7-EBCA-4D54-8CFC-BAF88C3C1232}"/>
    <cellStyle name="Comma [0] 3 2 15 2 12 2 10" xfId="52833" xr:uid="{FF0A88EE-5517-4F5F-A3B2-698BF96F1FBB}"/>
    <cellStyle name="Comma [0] 3 2 15 2 12 2 11" xfId="13477" xr:uid="{4D0D41E1-AE2C-4DC3-9F60-BD835207475C}"/>
    <cellStyle name="Comma [0] 3 2 15 2 12 2 12" xfId="59377" xr:uid="{FAC17B2B-86B2-4076-9A33-5848B0554FF1}"/>
    <cellStyle name="Comma [0] 3 2 15 2 12 2 2" xfId="11428" xr:uid="{51EDE60A-F312-4EAD-8C51-B0D79B67E18E}"/>
    <cellStyle name="Comma [0] 3 2 15 2 12 2 2 2" xfId="24094" xr:uid="{9F041579-9C1B-4B09-A9A3-224D54B84E27}"/>
    <cellStyle name="Comma [0] 3 2 15 2 12 2 2 3" xfId="29468" xr:uid="{117D2A04-6EBF-4FAD-9D61-EE0B399B3943}"/>
    <cellStyle name="Comma [0] 3 2 15 2 12 2 2 4" xfId="34886" xr:uid="{D7FC1A2A-9001-48D7-B074-7A201E5E5512}"/>
    <cellStyle name="Comma [0] 3 2 15 2 12 2 2 5" xfId="40271" xr:uid="{9529ACEC-73B7-4EF1-AA4C-5E1F8C7D2128}"/>
    <cellStyle name="Comma [0] 3 2 15 2 12 2 2 6" xfId="45640" xr:uid="{1954140D-573E-45FA-A0F3-8F1E50709871}"/>
    <cellStyle name="Comma [0] 3 2 15 2 12 2 2 7" xfId="51012" xr:uid="{0BDE9C3C-F421-44B3-9392-CC99FE0928A8}"/>
    <cellStyle name="Comma [0] 3 2 15 2 12 2 2 8" xfId="56392" xr:uid="{9085EC6B-67A4-438B-8787-F2C9E92BCE0F}"/>
    <cellStyle name="Comma [0] 3 2 15 2 12 2 2 9" xfId="18728" xr:uid="{ED9420A4-1ECB-424A-887F-F701E8123375}"/>
    <cellStyle name="Comma [0] 3 2 15 2 12 2 3" xfId="15168" xr:uid="{62A1DF06-5896-46E2-99EF-D5C64E508704}"/>
    <cellStyle name="Comma [0] 3 2 15 2 12 2 4" xfId="20535" xr:uid="{4474F49C-C9BE-4237-8D78-80D87CD3A726}"/>
    <cellStyle name="Comma [0] 3 2 15 2 12 2 5" xfId="25909" xr:uid="{46528F0A-FFBA-415A-B791-7BA53FD3D6CC}"/>
    <cellStyle name="Comma [0] 3 2 15 2 12 2 6" xfId="31327" xr:uid="{00FC2857-AA1F-4173-9133-9C67FAB0BA91}"/>
    <cellStyle name="Comma [0] 3 2 15 2 12 2 7" xfId="36712" xr:uid="{8C2C1F48-2782-45D3-AA4E-89F2CFA5E437}"/>
    <cellStyle name="Comma [0] 3 2 15 2 12 2 8" xfId="42081" xr:uid="{6932259B-593B-4A3E-9DFE-E708FC93B7D6}"/>
    <cellStyle name="Comma [0] 3 2 15 2 12 2 9" xfId="47453" xr:uid="{DE146B2E-7D7C-48C5-89BC-B2A2E1F960CF}"/>
    <cellStyle name="Comma [0] 3 2 15 2 12 3" xfId="9738" xr:uid="{D45B1796-EA50-445E-840F-B8DF0E997A20}"/>
    <cellStyle name="Comma [0] 3 2 15 2 12 3 2" xfId="22405" xr:uid="{39A961B2-CAA7-4BA7-BA86-B77A0C55CEB0}"/>
    <cellStyle name="Comma [0] 3 2 15 2 12 3 3" xfId="27779" xr:uid="{3E1C2A43-5581-4BB4-BD79-4208F22BD065}"/>
    <cellStyle name="Comma [0] 3 2 15 2 12 3 4" xfId="33197" xr:uid="{FBD764DC-0FDD-46C2-985F-4E65989E76CD}"/>
    <cellStyle name="Comma [0] 3 2 15 2 12 3 5" xfId="38582" xr:uid="{0C8C8A23-B241-4E3D-BB0C-C99BEF286E64}"/>
    <cellStyle name="Comma [0] 3 2 15 2 12 3 6" xfId="43951" xr:uid="{72DC57EF-1315-4969-B877-9FEA46E47316}"/>
    <cellStyle name="Comma [0] 3 2 15 2 12 3 7" xfId="49323" xr:uid="{738D59B8-7A04-4F93-85BA-C5BD04E2D0B5}"/>
    <cellStyle name="Comma [0] 3 2 15 2 12 3 8" xfId="54703" xr:uid="{833DDCA1-3ED4-4F21-8509-2D4D5FCC6C22}"/>
    <cellStyle name="Comma [0] 3 2 15 2 12 3 9" xfId="17038" xr:uid="{1E2D9BF5-8A9F-4A52-869A-9FE34E017B23}"/>
    <cellStyle name="Comma [0] 3 2 15 2 12 4" xfId="6726" xr:uid="{E2B32757-0380-46EC-AC77-3499BF70C423}"/>
    <cellStyle name="Comma [0] 3 2 15 2 13" xfId="5577" xr:uid="{DD2E6544-038C-4DFA-AFF1-FA06011AEF08}"/>
    <cellStyle name="Comma [0] 3 2 15 2 13 10" xfId="52830" xr:uid="{6CE32D3C-42BA-4906-9E30-19C9B8CBF7AA}"/>
    <cellStyle name="Comma [0] 3 2 15 2 13 11" xfId="13474" xr:uid="{B4846686-FBA1-40F7-B43B-EB6FDF16FA05}"/>
    <cellStyle name="Comma [0] 3 2 15 2 13 12" xfId="58255" xr:uid="{AD8B5420-8479-43B9-8CF3-F75BD087659C}"/>
    <cellStyle name="Comma [0] 3 2 15 2 13 13" xfId="7864" xr:uid="{FF7945F0-E4AC-4A65-BDB5-6407C591E946}"/>
    <cellStyle name="Comma [0] 3 2 15 2 13 2" xfId="11425" xr:uid="{A304CEB4-0F45-4048-A893-FC185DEEA20E}"/>
    <cellStyle name="Comma [0] 3 2 15 2 13 2 2" xfId="24091" xr:uid="{39481928-F81F-4A1D-910C-07737D53E462}"/>
    <cellStyle name="Comma [0] 3 2 15 2 13 2 3" xfId="29465" xr:uid="{18F2B1F2-BE90-4D9D-913D-F750ECD8245D}"/>
    <cellStyle name="Comma [0] 3 2 15 2 13 2 4" xfId="34883" xr:uid="{648CBB46-C9D3-486E-8B49-0B97698F3AF1}"/>
    <cellStyle name="Comma [0] 3 2 15 2 13 2 5" xfId="40268" xr:uid="{597D923C-7044-4C17-BFC7-431D070A7A33}"/>
    <cellStyle name="Comma [0] 3 2 15 2 13 2 6" xfId="45637" xr:uid="{2D2F13AD-9A21-4119-B241-57E6A6B6C3B2}"/>
    <cellStyle name="Comma [0] 3 2 15 2 13 2 7" xfId="51009" xr:uid="{14F4108C-B3CE-4202-B80F-951E3CCBE4F0}"/>
    <cellStyle name="Comma [0] 3 2 15 2 13 2 8" xfId="56389" xr:uid="{ADD92EF8-525A-423A-812E-8A710A3DD4D9}"/>
    <cellStyle name="Comma [0] 3 2 15 2 13 2 9" xfId="18725" xr:uid="{9279D16B-39E4-4682-9641-69100DFE87BE}"/>
    <cellStyle name="Comma [0] 3 2 15 2 13 3" xfId="15165" xr:uid="{2CDEE384-1229-4EF3-87EC-97146B41E71D}"/>
    <cellStyle name="Comma [0] 3 2 15 2 13 4" xfId="20532" xr:uid="{D14CD61C-BF0D-47D4-84EB-339B185B90B6}"/>
    <cellStyle name="Comma [0] 3 2 15 2 13 5" xfId="25906" xr:uid="{97B18CFD-712C-4F61-918C-8EF48D687262}"/>
    <cellStyle name="Comma [0] 3 2 15 2 13 6" xfId="31324" xr:uid="{1D7D94FE-F208-477C-B1D2-FCAA3EA09244}"/>
    <cellStyle name="Comma [0] 3 2 15 2 13 7" xfId="36709" xr:uid="{41740EDF-0197-4424-BF77-08A1BA2AA3EB}"/>
    <cellStyle name="Comma [0] 3 2 15 2 13 8" xfId="42078" xr:uid="{CD0308A7-4F58-4A48-92BE-B077B6F1779C}"/>
    <cellStyle name="Comma [0] 3 2 15 2 13 9" xfId="47450" xr:uid="{382C8A94-F3D3-4131-A261-129BC1632E44}"/>
    <cellStyle name="Comma [0] 3 2 15 2 14" xfId="9735" xr:uid="{217C7BED-0BEA-4413-A4B1-33C880F715F7}"/>
    <cellStyle name="Comma [0] 3 2 15 2 14 2" xfId="22402" xr:uid="{BD99DB32-BC33-43E1-804F-BC39D5CD049F}"/>
    <cellStyle name="Comma [0] 3 2 15 2 14 3" xfId="27776" xr:uid="{EA9434AA-4290-4CB5-B9B9-49498CFA57DA}"/>
    <cellStyle name="Comma [0] 3 2 15 2 14 4" xfId="33194" xr:uid="{E132300A-234C-45C8-A8FB-88A36481BAF5}"/>
    <cellStyle name="Comma [0] 3 2 15 2 14 5" xfId="38579" xr:uid="{3E6573A8-B550-43E0-BF57-D00A19271662}"/>
    <cellStyle name="Comma [0] 3 2 15 2 14 6" xfId="43948" xr:uid="{28F9675B-E32B-4D95-8B9D-689A17352E3D}"/>
    <cellStyle name="Comma [0] 3 2 15 2 14 7" xfId="49320" xr:uid="{3D2DB1B5-34B9-4F7D-8ECC-81F35AD25D4A}"/>
    <cellStyle name="Comma [0] 3 2 15 2 14 8" xfId="54700" xr:uid="{5FF06D50-CF63-4431-8FA5-C60EE2CB9C7C}"/>
    <cellStyle name="Comma [0] 3 2 15 2 14 9" xfId="17035" xr:uid="{6116E438-AFD7-4440-BF80-031F3EF02058}"/>
    <cellStyle name="Comma [0] 3 2 15 2 2" xfId="363" xr:uid="{98AF0D41-6DEC-47E3-BBC7-A29D284BE03D}"/>
    <cellStyle name="Comma [0] 3 2 15 2 2 10" xfId="364" xr:uid="{B93F602D-BCED-496B-A24C-422D6D67BC9C}"/>
    <cellStyle name="Comma [0] 3 2 15 2 2 10 2" xfId="7869" xr:uid="{552B9934-0BA1-4A7B-AA32-67560EAAC15A}"/>
    <cellStyle name="Comma [0] 3 2 15 2 2 10 2 10" xfId="52835" xr:uid="{84893525-307B-402C-A035-9FA2248CBB3C}"/>
    <cellStyle name="Comma [0] 3 2 15 2 2 10 2 11" xfId="13479" xr:uid="{EDF86391-5207-4C78-A979-0DDB33C9E15B}"/>
    <cellStyle name="Comma [0] 3 2 15 2 2 10 2 12" xfId="59378" xr:uid="{79EA1FBF-4BD1-47E6-B7B9-499CA74CC03E}"/>
    <cellStyle name="Comma [0] 3 2 15 2 2 10 2 2" xfId="11430" xr:uid="{1BDD37F8-C45C-4B92-B61D-65ACD9A511AC}"/>
    <cellStyle name="Comma [0] 3 2 15 2 2 10 2 2 2" xfId="24096" xr:uid="{04610EE7-48A9-46D5-B7AD-DD123BB6CAAC}"/>
    <cellStyle name="Comma [0] 3 2 15 2 2 10 2 2 3" xfId="29470" xr:uid="{78B8659B-04D1-4376-923A-D99BDE7E0376}"/>
    <cellStyle name="Comma [0] 3 2 15 2 2 10 2 2 4" xfId="34888" xr:uid="{2F0DD1F9-FDF8-456A-8539-8BF59C266D1A}"/>
    <cellStyle name="Comma [0] 3 2 15 2 2 10 2 2 5" xfId="40273" xr:uid="{B3EA64D3-EE8A-4346-B0B3-DAA05D2C37AC}"/>
    <cellStyle name="Comma [0] 3 2 15 2 2 10 2 2 6" xfId="45642" xr:uid="{D6474F51-F4A0-4728-A2B5-34F5A21FB665}"/>
    <cellStyle name="Comma [0] 3 2 15 2 2 10 2 2 7" xfId="51014" xr:uid="{0BE2670B-30C9-4ED9-89A3-CA05C5DCFFB5}"/>
    <cellStyle name="Comma [0] 3 2 15 2 2 10 2 2 8" xfId="56394" xr:uid="{3EE9EA83-4B68-43F0-A8F8-C036A73394F6}"/>
    <cellStyle name="Comma [0] 3 2 15 2 2 10 2 2 9" xfId="18730" xr:uid="{4C1F7AF0-4477-451E-9958-FE6F1D44ACDF}"/>
    <cellStyle name="Comma [0] 3 2 15 2 2 10 2 3" xfId="15170" xr:uid="{973BB883-7945-4BD1-88F5-8833968F3ADF}"/>
    <cellStyle name="Comma [0] 3 2 15 2 2 10 2 4" xfId="20537" xr:uid="{05D9A62D-9CC6-442A-9D9F-37A1678D9AD4}"/>
    <cellStyle name="Comma [0] 3 2 15 2 2 10 2 5" xfId="25911" xr:uid="{2BFEA64F-3FFF-4B0A-85CB-E018383279C8}"/>
    <cellStyle name="Comma [0] 3 2 15 2 2 10 2 6" xfId="31329" xr:uid="{9BEF6E4A-23DF-44FF-8BE8-14099B4501EF}"/>
    <cellStyle name="Comma [0] 3 2 15 2 2 10 2 7" xfId="36714" xr:uid="{BEE0CD91-66A4-4EB4-972A-D7371F30BF05}"/>
    <cellStyle name="Comma [0] 3 2 15 2 2 10 2 8" xfId="42083" xr:uid="{59D685D8-8613-4048-90F9-B46555C9C734}"/>
    <cellStyle name="Comma [0] 3 2 15 2 2 10 2 9" xfId="47455" xr:uid="{B0B8DE29-88B9-428C-B103-E3C2FF8B0D4B}"/>
    <cellStyle name="Comma [0] 3 2 15 2 2 10 3" xfId="9740" xr:uid="{6FE2E7B9-51DB-4689-98D2-86EF82B30688}"/>
    <cellStyle name="Comma [0] 3 2 15 2 2 10 3 2" xfId="22407" xr:uid="{B2C36260-4965-4B31-BC5A-CDDDE52B2CEE}"/>
    <cellStyle name="Comma [0] 3 2 15 2 2 10 3 3" xfId="27781" xr:uid="{94C773B9-0A88-460C-9E9D-A1FF5760A43E}"/>
    <cellStyle name="Comma [0] 3 2 15 2 2 10 3 4" xfId="33199" xr:uid="{371F520A-086B-4FFF-84B3-DB5A82CDF472}"/>
    <cellStyle name="Comma [0] 3 2 15 2 2 10 3 5" xfId="38584" xr:uid="{F4602EBA-F456-488D-AF64-7856FD69EE27}"/>
    <cellStyle name="Comma [0] 3 2 15 2 2 10 3 6" xfId="43953" xr:uid="{C565C2E2-4EAA-4CC9-A440-4F8D6EF64B74}"/>
    <cellStyle name="Comma [0] 3 2 15 2 2 10 3 7" xfId="49325" xr:uid="{A6E76FB7-6BE2-4128-8525-97C274DD798B}"/>
    <cellStyle name="Comma [0] 3 2 15 2 2 10 3 8" xfId="54705" xr:uid="{4005BDE7-EFFD-483B-9FB2-B33BC922FAE0}"/>
    <cellStyle name="Comma [0] 3 2 15 2 2 10 3 9" xfId="17040" xr:uid="{EEAD8638-5B48-406D-9F3F-178DDEB4D26F}"/>
    <cellStyle name="Comma [0] 3 2 15 2 2 10 4" xfId="6727" xr:uid="{CB65A43E-2269-4FE4-81D8-783B101A5739}"/>
    <cellStyle name="Comma [0] 3 2 15 2 2 11" xfId="5578" xr:uid="{CDA4F712-F06D-458E-872C-4DEC7ED25064}"/>
    <cellStyle name="Comma [0] 3 2 15 2 2 11 10" xfId="52834" xr:uid="{B12A950E-EDA6-4755-B61C-8B1159AE4B82}"/>
    <cellStyle name="Comma [0] 3 2 15 2 2 11 11" xfId="13478" xr:uid="{5177C6B4-2205-4578-B62B-5F6A650B9ADD}"/>
    <cellStyle name="Comma [0] 3 2 15 2 2 11 12" xfId="58256" xr:uid="{59F10A78-6127-4371-A078-782B6B846105}"/>
    <cellStyle name="Comma [0] 3 2 15 2 2 11 13" xfId="7868" xr:uid="{50636E01-C41D-47AC-93C8-5D41866E3D2B}"/>
    <cellStyle name="Comma [0] 3 2 15 2 2 11 2" xfId="11429" xr:uid="{EC3E045A-2C0D-46C7-BB21-9513824B6383}"/>
    <cellStyle name="Comma [0] 3 2 15 2 2 11 2 2" xfId="24095" xr:uid="{9325EEF1-973F-438E-A53E-C99FD307B073}"/>
    <cellStyle name="Comma [0] 3 2 15 2 2 11 2 3" xfId="29469" xr:uid="{1492FB0A-05CC-4C29-9696-4E27CD002E19}"/>
    <cellStyle name="Comma [0] 3 2 15 2 2 11 2 4" xfId="34887" xr:uid="{01C3B760-3915-48C7-9052-C07AD1474666}"/>
    <cellStyle name="Comma [0] 3 2 15 2 2 11 2 5" xfId="40272" xr:uid="{C4739AF2-BFFB-4E31-BB42-6A593CFC0FA1}"/>
    <cellStyle name="Comma [0] 3 2 15 2 2 11 2 6" xfId="45641" xr:uid="{D4814560-BB73-4B4B-ADAC-739991CCDAAE}"/>
    <cellStyle name="Comma [0] 3 2 15 2 2 11 2 7" xfId="51013" xr:uid="{C56367FF-E7BE-488A-83E7-8654458B0552}"/>
    <cellStyle name="Comma [0] 3 2 15 2 2 11 2 8" xfId="56393" xr:uid="{F3054419-35BC-489F-9590-13D3A91BF6A7}"/>
    <cellStyle name="Comma [0] 3 2 15 2 2 11 2 9" xfId="18729" xr:uid="{2FA8074B-1BDB-407C-950E-C59A669C2429}"/>
    <cellStyle name="Comma [0] 3 2 15 2 2 11 3" xfId="15169" xr:uid="{E3297BDF-05CB-4F26-A499-07DABB6A7801}"/>
    <cellStyle name="Comma [0] 3 2 15 2 2 11 4" xfId="20536" xr:uid="{5025172F-F326-4267-9C2C-C23DEA3238C3}"/>
    <cellStyle name="Comma [0] 3 2 15 2 2 11 5" xfId="25910" xr:uid="{E708DDBD-E59B-4E84-AEB6-928F8C5F1B0A}"/>
    <cellStyle name="Comma [0] 3 2 15 2 2 11 6" xfId="31328" xr:uid="{6E451907-4241-4333-A2FA-AE9916290F3D}"/>
    <cellStyle name="Comma [0] 3 2 15 2 2 11 7" xfId="36713" xr:uid="{42D279E3-6EB1-4099-A931-6A477DA6633A}"/>
    <cellStyle name="Comma [0] 3 2 15 2 2 11 8" xfId="42082" xr:uid="{73950D7D-7019-4D6B-A025-025C43658D01}"/>
    <cellStyle name="Comma [0] 3 2 15 2 2 11 9" xfId="47454" xr:uid="{C0F43A04-F15F-44E1-8101-9FCE8BD90573}"/>
    <cellStyle name="Comma [0] 3 2 15 2 2 12" xfId="9739" xr:uid="{C752E16B-09D6-40D2-B230-D14F527E18DD}"/>
    <cellStyle name="Comma [0] 3 2 15 2 2 12 2" xfId="22406" xr:uid="{194BA127-1185-4EFE-A078-29A06FA7D0B6}"/>
    <cellStyle name="Comma [0] 3 2 15 2 2 12 3" xfId="27780" xr:uid="{ADBBA4E7-3685-4A8C-9340-6B5F01E975E9}"/>
    <cellStyle name="Comma [0] 3 2 15 2 2 12 4" xfId="33198" xr:uid="{145B5C66-59BC-4536-9254-C83C2778412A}"/>
    <cellStyle name="Comma [0] 3 2 15 2 2 12 5" xfId="38583" xr:uid="{97E67B88-2356-4D86-AB0B-9A3B7455D21F}"/>
    <cellStyle name="Comma [0] 3 2 15 2 2 12 6" xfId="43952" xr:uid="{40C3DFA2-C0F9-4AE7-A768-5F36668B2DCF}"/>
    <cellStyle name="Comma [0] 3 2 15 2 2 12 7" xfId="49324" xr:uid="{4AE285B2-8659-469B-8E24-03514A581C7A}"/>
    <cellStyle name="Comma [0] 3 2 15 2 2 12 8" xfId="54704" xr:uid="{C9D78B15-D1C1-4D98-8A59-380CF5FF5032}"/>
    <cellStyle name="Comma [0] 3 2 15 2 2 12 9" xfId="17039" xr:uid="{F6C8C1FA-CCB6-4B91-9A60-65FD4AE00B9B}"/>
    <cellStyle name="Comma [0] 3 2 15 2 2 2" xfId="365" xr:uid="{B1B69498-6311-4C8F-9B3D-33D5B5B77CA6}"/>
    <cellStyle name="Comma [0] 3 2 15 2 2 2 2" xfId="3800" xr:uid="{BF321150-B7DE-4EE3-94B1-4EB419225767}"/>
    <cellStyle name="Comma [0] 3 2 15 2 2 2 2 10" xfId="52836" xr:uid="{7C48E079-5269-4DA3-AD4F-4C26E2846750}"/>
    <cellStyle name="Comma [0] 3 2 15 2 2 2 2 11" xfId="7870" xr:uid="{DE29C4FB-DB65-4E91-ABA9-C38D7F5406C2}"/>
    <cellStyle name="Comma [0] 3 2 15 2 2 2 2 2" xfId="5580" xr:uid="{424C1ED8-D38E-4D91-8F3A-141840F14C13}"/>
    <cellStyle name="Comma [0] 3 2 15 2 2 2 2 2 10" xfId="58258" xr:uid="{5A741017-6234-45A5-8D66-ED20B959C65C}"/>
    <cellStyle name="Comma [0] 3 2 15 2 2 2 2 2 11" xfId="11431" xr:uid="{5480DB76-27D8-4551-AB84-B30FC37E771D}"/>
    <cellStyle name="Comma [0] 3 2 15 2 2 2 2 2 2" xfId="24097" xr:uid="{6F51179D-5738-41E5-BA6A-BA92A69D3E87}"/>
    <cellStyle name="Comma [0] 3 2 15 2 2 2 2 2 3" xfId="29471" xr:uid="{3151BD2F-D99C-4E65-8479-55BA427F4CCF}"/>
    <cellStyle name="Comma [0] 3 2 15 2 2 2 2 2 4" xfId="34889" xr:uid="{F3A3BB02-C2BF-4C42-9464-6459C1C8EEAC}"/>
    <cellStyle name="Comma [0] 3 2 15 2 2 2 2 2 5" xfId="40274" xr:uid="{EDB427EE-9883-426F-A3B6-D503F970D245}"/>
    <cellStyle name="Comma [0] 3 2 15 2 2 2 2 2 6" xfId="45643" xr:uid="{8A023FE7-5B7D-4916-BBEA-791AFF94B953}"/>
    <cellStyle name="Comma [0] 3 2 15 2 2 2 2 2 7" xfId="51015" xr:uid="{3365E7DA-96A8-443E-91FE-E9B65254B383}"/>
    <cellStyle name="Comma [0] 3 2 15 2 2 2 2 2 8" xfId="56395" xr:uid="{B0C57869-5240-44D8-89F0-B3CDE34AE4C5}"/>
    <cellStyle name="Comma [0] 3 2 15 2 2 2 2 2 9" xfId="18731" xr:uid="{BF7FE8D7-2505-42C6-884C-A39760FB5579}"/>
    <cellStyle name="Comma [0] 3 2 15 2 2 2 2 3" xfId="15171" xr:uid="{5F87A771-5200-4B75-A1C7-3CC2EB92ADF0}"/>
    <cellStyle name="Comma [0] 3 2 15 2 2 2 2 4" xfId="20538" xr:uid="{15783E32-A631-461E-92C5-1F26C89CD40C}"/>
    <cellStyle name="Comma [0] 3 2 15 2 2 2 2 5" xfId="25912" xr:uid="{B1DF8A26-4685-490B-9E8A-7A271D7845B3}"/>
    <cellStyle name="Comma [0] 3 2 15 2 2 2 2 6" xfId="31330" xr:uid="{265F0A0C-BEBE-458C-8C6F-6FE63DC84710}"/>
    <cellStyle name="Comma [0] 3 2 15 2 2 2 2 7" xfId="36715" xr:uid="{4202C753-72C7-465C-8FFA-560257CB3557}"/>
    <cellStyle name="Comma [0] 3 2 15 2 2 2 2 8" xfId="42084" xr:uid="{9F4F63E3-E2F8-4EB8-B031-C138D604BC61}"/>
    <cellStyle name="Comma [0] 3 2 15 2 2 2 2 9" xfId="47456" xr:uid="{58782484-3280-4166-9897-2E19FC9365A1}"/>
    <cellStyle name="Comma [0] 3 2 15 2 2 2 3" xfId="5579" xr:uid="{8E70C19B-113C-4DCE-87FA-46E8A6C2249A}"/>
    <cellStyle name="Comma [0] 3 2 15 2 2 2 3 10" xfId="13480" xr:uid="{B96522A1-DA6A-46FA-BF07-519525CAD730}"/>
    <cellStyle name="Comma [0] 3 2 15 2 2 2 3 11" xfId="58257" xr:uid="{28A07972-3609-4315-BA50-86C239E24E2F}"/>
    <cellStyle name="Comma [0] 3 2 15 2 2 2 3 12" xfId="9741" xr:uid="{C5D8226C-C99E-4D54-B837-B60A1E482276}"/>
    <cellStyle name="Comma [0] 3 2 15 2 2 2 3 2" xfId="17041" xr:uid="{32731A37-0163-4569-8257-B7C66AD328AF}"/>
    <cellStyle name="Comma [0] 3 2 15 2 2 2 3 3" xfId="22408" xr:uid="{DF949DF0-2785-4FF7-8658-9E086AEA1A23}"/>
    <cellStyle name="Comma [0] 3 2 15 2 2 2 3 4" xfId="27782" xr:uid="{B49F70F3-6F6A-40FA-88B0-38F1E8AD68E5}"/>
    <cellStyle name="Comma [0] 3 2 15 2 2 2 3 5" xfId="33200" xr:uid="{A7705947-A189-4336-90E5-CE5C105812F4}"/>
    <cellStyle name="Comma [0] 3 2 15 2 2 2 3 6" xfId="38585" xr:uid="{18FEE2F3-E389-4BD2-8ACE-A90BE12D8377}"/>
    <cellStyle name="Comma [0] 3 2 15 2 2 2 3 7" xfId="43954" xr:uid="{BD5E850F-69EA-4097-9931-4801C9E335ED}"/>
    <cellStyle name="Comma [0] 3 2 15 2 2 2 3 8" xfId="49326" xr:uid="{4378CD3B-6D3F-496F-BDE6-4155D5701996}"/>
    <cellStyle name="Comma [0] 3 2 15 2 2 2 3 9" xfId="54706" xr:uid="{6EF5B057-719E-410A-B220-8B4F6E434D19}"/>
    <cellStyle name="Comma [0] 3 2 15 2 2 3" xfId="366" xr:uid="{E2FE0B70-90A7-42B0-9CEF-FC3F7837DEE6}"/>
    <cellStyle name="Comma [0] 3 2 15 2 2 3 2" xfId="5581" xr:uid="{2788911B-8B26-444B-87B0-C57BA9DD3934}"/>
    <cellStyle name="Comma [0] 3 2 15 2 2 3 2 10" xfId="52837" xr:uid="{219FF24C-7670-4951-B3A0-052E34A19210}"/>
    <cellStyle name="Comma [0] 3 2 15 2 2 3 2 11" xfId="13481" xr:uid="{EAD1727A-B73B-4687-9DD7-BD776F2A9457}"/>
    <cellStyle name="Comma [0] 3 2 15 2 2 3 2 12" xfId="58259" xr:uid="{8E1C688B-C9F9-4D89-BD2D-43053BF83775}"/>
    <cellStyle name="Comma [0] 3 2 15 2 2 3 2 13" xfId="7871" xr:uid="{8DED5156-F983-4A3E-A8C9-BECB98034608}"/>
    <cellStyle name="Comma [0] 3 2 15 2 2 3 2 2" xfId="11432" xr:uid="{DADBBB59-6E99-40B1-BDEF-58EBAD6CA6E0}"/>
    <cellStyle name="Comma [0] 3 2 15 2 2 3 2 2 2" xfId="24098" xr:uid="{4F8DE827-AAE4-4A4C-8634-6097EA70A8FA}"/>
    <cellStyle name="Comma [0] 3 2 15 2 2 3 2 2 3" xfId="29472" xr:uid="{71B57D87-2010-480D-95AD-ED5269AF6C16}"/>
    <cellStyle name="Comma [0] 3 2 15 2 2 3 2 2 4" xfId="34890" xr:uid="{E254198F-FEB2-423C-837A-06EC4CB3F377}"/>
    <cellStyle name="Comma [0] 3 2 15 2 2 3 2 2 5" xfId="40275" xr:uid="{0C60C979-966C-4885-9CB3-BCB4357259EF}"/>
    <cellStyle name="Comma [0] 3 2 15 2 2 3 2 2 6" xfId="45644" xr:uid="{8318005B-A39E-427D-8F12-9B9F4299F2E6}"/>
    <cellStyle name="Comma [0] 3 2 15 2 2 3 2 2 7" xfId="51016" xr:uid="{1039FE98-573D-457C-9DE7-CFB0CE9DFE9E}"/>
    <cellStyle name="Comma [0] 3 2 15 2 2 3 2 2 8" xfId="56396" xr:uid="{9CD082D7-78B5-4E6E-8F37-D04AF6610361}"/>
    <cellStyle name="Comma [0] 3 2 15 2 2 3 2 2 9" xfId="18732" xr:uid="{0DFF5CA2-441C-4090-B00E-46761218BB3C}"/>
    <cellStyle name="Comma [0] 3 2 15 2 2 3 2 3" xfId="15172" xr:uid="{75B58B0F-2BE2-438C-A76B-CF58E47FA13D}"/>
    <cellStyle name="Comma [0] 3 2 15 2 2 3 2 4" xfId="20539" xr:uid="{C2674689-DB6A-4AD9-AFEE-96948B82F419}"/>
    <cellStyle name="Comma [0] 3 2 15 2 2 3 2 5" xfId="25913" xr:uid="{A688AB18-A099-4C44-B446-4175EC973C77}"/>
    <cellStyle name="Comma [0] 3 2 15 2 2 3 2 6" xfId="31331" xr:uid="{765AFCCB-5212-466F-BECD-6D706BBFB151}"/>
    <cellStyle name="Comma [0] 3 2 15 2 2 3 2 7" xfId="36716" xr:uid="{9D5F24AE-06D3-4FB2-8D74-FABCAAFA4888}"/>
    <cellStyle name="Comma [0] 3 2 15 2 2 3 2 8" xfId="42085" xr:uid="{16CD123F-8884-4E7D-88E0-3EEE305A3D1C}"/>
    <cellStyle name="Comma [0] 3 2 15 2 2 3 2 9" xfId="47457" xr:uid="{4B4211DE-6CE0-4CC0-9456-A5891FA55DBE}"/>
    <cellStyle name="Comma [0] 3 2 15 2 2 3 3" xfId="9742" xr:uid="{D8BEE3FE-541C-4BEC-94C8-4F22AFF316C4}"/>
    <cellStyle name="Comma [0] 3 2 15 2 2 3 3 2" xfId="22409" xr:uid="{D64E038C-E6BF-422A-B3CF-87C58E649526}"/>
    <cellStyle name="Comma [0] 3 2 15 2 2 3 3 3" xfId="27783" xr:uid="{4E8148C0-DFD1-4B49-A1C0-42E2BA5FCCD3}"/>
    <cellStyle name="Comma [0] 3 2 15 2 2 3 3 4" xfId="33201" xr:uid="{115506B2-3A8D-4E64-AD0C-3538DC490F04}"/>
    <cellStyle name="Comma [0] 3 2 15 2 2 3 3 5" xfId="38586" xr:uid="{80A69FCC-E264-47D4-95AC-F499C6AED979}"/>
    <cellStyle name="Comma [0] 3 2 15 2 2 3 3 6" xfId="43955" xr:uid="{E5A9FCD7-9667-4225-B68C-AB86BBF8CE86}"/>
    <cellStyle name="Comma [0] 3 2 15 2 2 3 3 7" xfId="49327" xr:uid="{3566BD6C-EED3-4F65-8625-51335DD73AEF}"/>
    <cellStyle name="Comma [0] 3 2 15 2 2 3 3 8" xfId="54707" xr:uid="{B9484CD2-6B78-4A8C-8A9E-1CC62A64974E}"/>
    <cellStyle name="Comma [0] 3 2 15 2 2 3 3 9" xfId="17042" xr:uid="{F0E9BD69-A19D-427D-8ED0-607673C1053E}"/>
    <cellStyle name="Comma [0] 3 2 15 2 2 4" xfId="367" xr:uid="{81B00AFC-7548-4F88-9B06-58D719897BA8}"/>
    <cellStyle name="Comma [0] 3 2 15 2 2 4 2" xfId="7872" xr:uid="{F8FCD563-9219-4C8D-B03D-76EB1321E0F8}"/>
    <cellStyle name="Comma [0] 3 2 15 2 2 4 2 10" xfId="52838" xr:uid="{BD4092B2-6AA2-489C-85BD-0E09C8327B22}"/>
    <cellStyle name="Comma [0] 3 2 15 2 2 4 2 11" xfId="13482" xr:uid="{D982CE8C-DE84-499B-B465-A45BB39F6850}"/>
    <cellStyle name="Comma [0] 3 2 15 2 2 4 2 12" xfId="59379" xr:uid="{15F2B095-9069-45A0-B6A1-61D3456A6838}"/>
    <cellStyle name="Comma [0] 3 2 15 2 2 4 2 2" xfId="11433" xr:uid="{362E7796-3852-48A0-AD36-94B816E47505}"/>
    <cellStyle name="Comma [0] 3 2 15 2 2 4 2 2 2" xfId="24099" xr:uid="{E4521D2D-6ADD-4F83-BA6F-4F0BEA21CC1D}"/>
    <cellStyle name="Comma [0] 3 2 15 2 2 4 2 2 3" xfId="29473" xr:uid="{32CBF7F1-19D7-4E35-80CB-DE303198E4D9}"/>
    <cellStyle name="Comma [0] 3 2 15 2 2 4 2 2 4" xfId="34891" xr:uid="{5C9CB3F8-634A-45B8-8DF3-2D25B98308EA}"/>
    <cellStyle name="Comma [0] 3 2 15 2 2 4 2 2 5" xfId="40276" xr:uid="{4758E4ED-166F-4F4F-ADE6-0223B1EC503F}"/>
    <cellStyle name="Comma [0] 3 2 15 2 2 4 2 2 6" xfId="45645" xr:uid="{8EE97D98-BF41-41EC-B096-3DC52EDC7E86}"/>
    <cellStyle name="Comma [0] 3 2 15 2 2 4 2 2 7" xfId="51017" xr:uid="{A5BF928D-6E03-4597-9DFD-31EC35646ADD}"/>
    <cellStyle name="Comma [0] 3 2 15 2 2 4 2 2 8" xfId="56397" xr:uid="{6E04077E-3BFE-4FE0-BDB0-43AB66150639}"/>
    <cellStyle name="Comma [0] 3 2 15 2 2 4 2 2 9" xfId="18733" xr:uid="{64E5376A-C9AA-42C9-AB36-19C2A30A8FB2}"/>
    <cellStyle name="Comma [0] 3 2 15 2 2 4 2 3" xfId="15173" xr:uid="{D980AF59-326B-41C6-B7CF-A6E68B9CEB67}"/>
    <cellStyle name="Comma [0] 3 2 15 2 2 4 2 4" xfId="20540" xr:uid="{1DAE66A7-CC48-4E28-8412-8D3F5CAC97B1}"/>
    <cellStyle name="Comma [0] 3 2 15 2 2 4 2 5" xfId="25914" xr:uid="{5BF009C0-CDF7-4581-96B6-3398F40F9507}"/>
    <cellStyle name="Comma [0] 3 2 15 2 2 4 2 6" xfId="31332" xr:uid="{51D3EA51-B808-48CE-B4F2-56980DFD41F4}"/>
    <cellStyle name="Comma [0] 3 2 15 2 2 4 2 7" xfId="36717" xr:uid="{4BD851AF-1A36-4CBD-AEEB-948530BA1659}"/>
    <cellStyle name="Comma [0] 3 2 15 2 2 4 2 8" xfId="42086" xr:uid="{34F4BB72-5BDD-4180-B47D-FAB703EAB843}"/>
    <cellStyle name="Comma [0] 3 2 15 2 2 4 2 9" xfId="47458" xr:uid="{0EE1034A-6107-48DC-A75A-FD852AFA3AE6}"/>
    <cellStyle name="Comma [0] 3 2 15 2 2 4 3" xfId="9743" xr:uid="{1D99A937-B194-436C-B14D-1E2968782494}"/>
    <cellStyle name="Comma [0] 3 2 15 2 2 4 3 2" xfId="22410" xr:uid="{8E2F544B-94F9-4F79-B849-38C9A215FB5E}"/>
    <cellStyle name="Comma [0] 3 2 15 2 2 4 3 3" xfId="27784" xr:uid="{D7FEC5A7-4870-4445-AB6E-9FC3F8896F1E}"/>
    <cellStyle name="Comma [0] 3 2 15 2 2 4 3 4" xfId="33202" xr:uid="{090B5C22-C7CC-4816-B9FD-3A418E5815C6}"/>
    <cellStyle name="Comma [0] 3 2 15 2 2 4 3 5" xfId="38587" xr:uid="{826B8815-826F-4302-89B7-09EB3B7B8512}"/>
    <cellStyle name="Comma [0] 3 2 15 2 2 4 3 6" xfId="43956" xr:uid="{A47A87CA-8D1A-4AE9-A172-9413A2D74A37}"/>
    <cellStyle name="Comma [0] 3 2 15 2 2 4 3 7" xfId="49328" xr:uid="{95571DE6-45FA-4D97-90A3-F672525D5DE8}"/>
    <cellStyle name="Comma [0] 3 2 15 2 2 4 3 8" xfId="54708" xr:uid="{7638CB3B-49AB-4E8A-AECC-D8ED9B96D09C}"/>
    <cellStyle name="Comma [0] 3 2 15 2 2 4 3 9" xfId="17043" xr:uid="{3CF53C63-DEAF-4D02-85EC-7922929A4C02}"/>
    <cellStyle name="Comma [0] 3 2 15 2 2 4 4" xfId="6728" xr:uid="{B8671E96-33C4-44C8-BE7F-0E1D3BDF111C}"/>
    <cellStyle name="Comma [0] 3 2 15 2 2 5" xfId="368" xr:uid="{42E1E207-4911-4F72-B7C2-16DEEC6602DC}"/>
    <cellStyle name="Comma [0] 3 2 15 2 2 5 2" xfId="7873" xr:uid="{A0921D57-61F5-4CE4-9C1D-50642EBB5F5D}"/>
    <cellStyle name="Comma [0] 3 2 15 2 2 5 2 10" xfId="52839" xr:uid="{67CAC265-7E17-41EA-AE47-8A54E6E62855}"/>
    <cellStyle name="Comma [0] 3 2 15 2 2 5 2 11" xfId="13483" xr:uid="{D9F0C701-4EA3-4FB2-9C12-B58EC358F3A5}"/>
    <cellStyle name="Comma [0] 3 2 15 2 2 5 2 12" xfId="59380" xr:uid="{BB11FB67-CFA2-4F34-8CC6-16CD5E3B610E}"/>
    <cellStyle name="Comma [0] 3 2 15 2 2 5 2 2" xfId="11434" xr:uid="{C4425656-DDD1-4795-A2A3-243C1B5D140D}"/>
    <cellStyle name="Comma [0] 3 2 15 2 2 5 2 2 2" xfId="24100" xr:uid="{E9460DA5-EDAA-4E75-913C-C80598DD8C05}"/>
    <cellStyle name="Comma [0] 3 2 15 2 2 5 2 2 3" xfId="29474" xr:uid="{ADFD3AD5-417E-41B0-971F-4231A7DF6438}"/>
    <cellStyle name="Comma [0] 3 2 15 2 2 5 2 2 4" xfId="34892" xr:uid="{C99B4E67-6180-4B66-9C40-1EB4361FC304}"/>
    <cellStyle name="Comma [0] 3 2 15 2 2 5 2 2 5" xfId="40277" xr:uid="{B1F49E98-09B4-4A39-BB80-A69CCEB605E6}"/>
    <cellStyle name="Comma [0] 3 2 15 2 2 5 2 2 6" xfId="45646" xr:uid="{832E2A7B-BBCB-46CF-83EE-8FCF21169879}"/>
    <cellStyle name="Comma [0] 3 2 15 2 2 5 2 2 7" xfId="51018" xr:uid="{EEA12E02-72B8-4995-A87F-CF101E8B0A72}"/>
    <cellStyle name="Comma [0] 3 2 15 2 2 5 2 2 8" xfId="56398" xr:uid="{ED8C2D02-E5A9-47D2-A722-B18442218674}"/>
    <cellStyle name="Comma [0] 3 2 15 2 2 5 2 2 9" xfId="18734" xr:uid="{79AB5877-7E9E-4B2E-91B5-6EC8CD9EAE75}"/>
    <cellStyle name="Comma [0] 3 2 15 2 2 5 2 3" xfId="15174" xr:uid="{93286B86-7496-4291-BCA6-F1891553A88B}"/>
    <cellStyle name="Comma [0] 3 2 15 2 2 5 2 4" xfId="20541" xr:uid="{64E0EC1E-E942-4841-ADBF-79FD82048999}"/>
    <cellStyle name="Comma [0] 3 2 15 2 2 5 2 5" xfId="25915" xr:uid="{646B32BF-4D85-4EFC-905E-169F8940DDA5}"/>
    <cellStyle name="Comma [0] 3 2 15 2 2 5 2 6" xfId="31333" xr:uid="{5581859B-E554-4682-8960-D73A81B1C776}"/>
    <cellStyle name="Comma [0] 3 2 15 2 2 5 2 7" xfId="36718" xr:uid="{C5D3C1E0-468C-44E6-9A5F-882D9CCF8F67}"/>
    <cellStyle name="Comma [0] 3 2 15 2 2 5 2 8" xfId="42087" xr:uid="{3E1790DA-C714-4963-B23C-56995593BEEC}"/>
    <cellStyle name="Comma [0] 3 2 15 2 2 5 2 9" xfId="47459" xr:uid="{056EB773-D647-4F43-AD05-D3379CE067D2}"/>
    <cellStyle name="Comma [0] 3 2 15 2 2 5 3" xfId="9744" xr:uid="{0025615C-2A8E-4839-BEA4-AB21BD718858}"/>
    <cellStyle name="Comma [0] 3 2 15 2 2 5 3 2" xfId="22411" xr:uid="{10BB6190-E045-4335-A345-6AB39CBB5016}"/>
    <cellStyle name="Comma [0] 3 2 15 2 2 5 3 3" xfId="27785" xr:uid="{DC425409-263D-4533-BA1D-C28F4C803B17}"/>
    <cellStyle name="Comma [0] 3 2 15 2 2 5 3 4" xfId="33203" xr:uid="{467949EF-E790-46F1-BED4-AEE4ECC8C69C}"/>
    <cellStyle name="Comma [0] 3 2 15 2 2 5 3 5" xfId="38588" xr:uid="{1E42893C-AAFC-49F1-BBB1-3B4B655CD1FB}"/>
    <cellStyle name="Comma [0] 3 2 15 2 2 5 3 6" xfId="43957" xr:uid="{D1301358-8DB8-4449-96D6-2C522EB122AB}"/>
    <cellStyle name="Comma [0] 3 2 15 2 2 5 3 7" xfId="49329" xr:uid="{39A12843-EFBE-484D-8170-A4CA882C4572}"/>
    <cellStyle name="Comma [0] 3 2 15 2 2 5 3 8" xfId="54709" xr:uid="{BC65EEA7-80A4-47E4-8DCB-8D78F9D089EE}"/>
    <cellStyle name="Comma [0] 3 2 15 2 2 5 3 9" xfId="17044" xr:uid="{EA6197CB-DEB7-4E35-BAC1-C01F45557806}"/>
    <cellStyle name="Comma [0] 3 2 15 2 2 5 4" xfId="6729" xr:uid="{5404C3B9-3E96-4245-BBA2-327EDBE02CCE}"/>
    <cellStyle name="Comma [0] 3 2 15 2 2 6" xfId="369" xr:uid="{DADCE1ED-E433-42D3-A083-F9762F0CD969}"/>
    <cellStyle name="Comma [0] 3 2 15 2 2 6 2" xfId="7874" xr:uid="{AD69FE33-4AF5-494A-9A14-44BAB5D87326}"/>
    <cellStyle name="Comma [0] 3 2 15 2 2 6 2 10" xfId="52840" xr:uid="{87E6F10C-12FC-4709-9CBB-AB56EBFE03FF}"/>
    <cellStyle name="Comma [0] 3 2 15 2 2 6 2 11" xfId="13484" xr:uid="{9F2273CA-1A6D-4262-996C-9410900B43B8}"/>
    <cellStyle name="Comma [0] 3 2 15 2 2 6 2 12" xfId="59381" xr:uid="{914A0F8F-6812-4C5D-98C4-4AF1F0E44A29}"/>
    <cellStyle name="Comma [0] 3 2 15 2 2 6 2 2" xfId="11435" xr:uid="{107B8D49-8208-45EB-8B8A-D71DD925A11C}"/>
    <cellStyle name="Comma [0] 3 2 15 2 2 6 2 2 2" xfId="24101" xr:uid="{EF37F2F9-0C2F-4D32-87C6-58B725799D57}"/>
    <cellStyle name="Comma [0] 3 2 15 2 2 6 2 2 3" xfId="29475" xr:uid="{1DBEBDC7-44DD-42DD-A441-0229A4ADD6D0}"/>
    <cellStyle name="Comma [0] 3 2 15 2 2 6 2 2 4" xfId="34893" xr:uid="{FCA5724E-A49C-4EA3-9922-8C55F008226A}"/>
    <cellStyle name="Comma [0] 3 2 15 2 2 6 2 2 5" xfId="40278" xr:uid="{E7DC9A3B-903B-4790-99F4-85C8306B7D4B}"/>
    <cellStyle name="Comma [0] 3 2 15 2 2 6 2 2 6" xfId="45647" xr:uid="{54DA3DAD-70DC-41DC-90CA-FE2E28B0ACDC}"/>
    <cellStyle name="Comma [0] 3 2 15 2 2 6 2 2 7" xfId="51019" xr:uid="{5E052E6A-CE1E-4933-927B-6CFEA9704B85}"/>
    <cellStyle name="Comma [0] 3 2 15 2 2 6 2 2 8" xfId="56399" xr:uid="{63BD414C-6AE8-4AE1-89EB-35559C7D7431}"/>
    <cellStyle name="Comma [0] 3 2 15 2 2 6 2 2 9" xfId="18735" xr:uid="{54BBB781-C3D0-451B-80FE-D616F99680F0}"/>
    <cellStyle name="Comma [0] 3 2 15 2 2 6 2 3" xfId="15175" xr:uid="{340A4000-8445-44C6-92BC-AB3F8712AC70}"/>
    <cellStyle name="Comma [0] 3 2 15 2 2 6 2 4" xfId="20542" xr:uid="{8AB39E20-ADDA-4A96-9959-8D05FB746CAB}"/>
    <cellStyle name="Comma [0] 3 2 15 2 2 6 2 5" xfId="25916" xr:uid="{A4E37788-E0CE-48B4-BD56-3B0D28B27369}"/>
    <cellStyle name="Comma [0] 3 2 15 2 2 6 2 6" xfId="31334" xr:uid="{541EAA05-6FA9-4F5C-A532-45BF76B81DA8}"/>
    <cellStyle name="Comma [0] 3 2 15 2 2 6 2 7" xfId="36719" xr:uid="{300A1B26-F49B-402D-BA0C-022D54AFEC67}"/>
    <cellStyle name="Comma [0] 3 2 15 2 2 6 2 8" xfId="42088" xr:uid="{4D4249AD-5B1D-45B9-A823-01ACDF532745}"/>
    <cellStyle name="Comma [0] 3 2 15 2 2 6 2 9" xfId="47460" xr:uid="{37787221-48E3-44B1-BAB6-D0506963BAC8}"/>
    <cellStyle name="Comma [0] 3 2 15 2 2 6 3" xfId="9745" xr:uid="{36BBEAAB-8173-4E1E-9106-C1297AC25DE3}"/>
    <cellStyle name="Comma [0] 3 2 15 2 2 6 3 2" xfId="22412" xr:uid="{CFD0C191-27B7-4020-BC6B-1B57232748C2}"/>
    <cellStyle name="Comma [0] 3 2 15 2 2 6 3 3" xfId="27786" xr:uid="{98E46D1A-E6DF-4986-8F1F-1BC1A4650615}"/>
    <cellStyle name="Comma [0] 3 2 15 2 2 6 3 4" xfId="33204" xr:uid="{643BDA42-5392-491F-A182-8E79A4A10FC8}"/>
    <cellStyle name="Comma [0] 3 2 15 2 2 6 3 5" xfId="38589" xr:uid="{067DB94E-8FED-4883-83E6-B118899BEA35}"/>
    <cellStyle name="Comma [0] 3 2 15 2 2 6 3 6" xfId="43958" xr:uid="{6725323C-7E82-48C1-B18A-0868507D2C4E}"/>
    <cellStyle name="Comma [0] 3 2 15 2 2 6 3 7" xfId="49330" xr:uid="{CFD313A3-4DAA-49AC-9F71-2F4FB2DF74DF}"/>
    <cellStyle name="Comma [0] 3 2 15 2 2 6 3 8" xfId="54710" xr:uid="{BEAD88ED-B9E5-4681-B573-7AA8A26CD46A}"/>
    <cellStyle name="Comma [0] 3 2 15 2 2 6 3 9" xfId="17045" xr:uid="{9EFA5B30-22D1-4CBE-9FDF-550F447E046E}"/>
    <cellStyle name="Comma [0] 3 2 15 2 2 6 4" xfId="6730" xr:uid="{E4482227-F58D-4503-9AAD-1402B7BCEBCB}"/>
    <cellStyle name="Comma [0] 3 2 15 2 2 7" xfId="370" xr:uid="{687CEF8B-D41F-4C61-8AAB-270BAADE5DCF}"/>
    <cellStyle name="Comma [0] 3 2 15 2 2 7 2" xfId="7875" xr:uid="{E6631B4A-9174-48EE-B5F5-1BBC3AD4BB1F}"/>
    <cellStyle name="Comma [0] 3 2 15 2 2 7 2 10" xfId="52841" xr:uid="{72B80318-BCF7-4C3F-ADA4-2FE0BC991F97}"/>
    <cellStyle name="Comma [0] 3 2 15 2 2 7 2 11" xfId="13485" xr:uid="{04B07E36-0EC9-49ED-91A9-8E784335353E}"/>
    <cellStyle name="Comma [0] 3 2 15 2 2 7 2 12" xfId="59382" xr:uid="{7729053D-FF0C-4FBF-9776-D9E5643A1AA1}"/>
    <cellStyle name="Comma [0] 3 2 15 2 2 7 2 2" xfId="11436" xr:uid="{6B160836-6084-4E9D-8219-B183C1B07576}"/>
    <cellStyle name="Comma [0] 3 2 15 2 2 7 2 2 2" xfId="24102" xr:uid="{7FADE2B4-B410-45D4-B02C-4A75121CDAB9}"/>
    <cellStyle name="Comma [0] 3 2 15 2 2 7 2 2 3" xfId="29476" xr:uid="{35DCB452-6990-4478-AAD2-B0396CC5C174}"/>
    <cellStyle name="Comma [0] 3 2 15 2 2 7 2 2 4" xfId="34894" xr:uid="{05C76CCB-6EC8-4E11-B97C-62D6042B492F}"/>
    <cellStyle name="Comma [0] 3 2 15 2 2 7 2 2 5" xfId="40279" xr:uid="{64BECF68-4484-4455-87AE-FA508B84ECAC}"/>
    <cellStyle name="Comma [0] 3 2 15 2 2 7 2 2 6" xfId="45648" xr:uid="{C5BDA418-2ACC-411A-9405-40FD1642EA27}"/>
    <cellStyle name="Comma [0] 3 2 15 2 2 7 2 2 7" xfId="51020" xr:uid="{96E130B9-C1B9-4996-B21D-BE10CF267B48}"/>
    <cellStyle name="Comma [0] 3 2 15 2 2 7 2 2 8" xfId="56400" xr:uid="{520265B6-16FF-4A2A-B3EC-E51CBFC994B2}"/>
    <cellStyle name="Comma [0] 3 2 15 2 2 7 2 2 9" xfId="18736" xr:uid="{52A92FAB-3909-41F3-92B5-811B24BD0B6F}"/>
    <cellStyle name="Comma [0] 3 2 15 2 2 7 2 3" xfId="15176" xr:uid="{8B90F089-8D63-4C95-A8F6-427DDE404C2C}"/>
    <cellStyle name="Comma [0] 3 2 15 2 2 7 2 4" xfId="20543" xr:uid="{B027DEAB-5ECB-4168-8CBE-08066842DD1D}"/>
    <cellStyle name="Comma [0] 3 2 15 2 2 7 2 5" xfId="25917" xr:uid="{3CADE884-25DD-445D-93E0-7ED3668753E4}"/>
    <cellStyle name="Comma [0] 3 2 15 2 2 7 2 6" xfId="31335" xr:uid="{62FC71C8-B093-4BEB-B0CD-E7391388C835}"/>
    <cellStyle name="Comma [0] 3 2 15 2 2 7 2 7" xfId="36720" xr:uid="{17660974-9D30-47E9-AA2B-91BBACFD21D2}"/>
    <cellStyle name="Comma [0] 3 2 15 2 2 7 2 8" xfId="42089" xr:uid="{31F54ED7-523D-4CC5-B7E1-8ED5EFF0B390}"/>
    <cellStyle name="Comma [0] 3 2 15 2 2 7 2 9" xfId="47461" xr:uid="{DCBCB73B-6E33-4595-BB38-C7E1A3A29608}"/>
    <cellStyle name="Comma [0] 3 2 15 2 2 7 3" xfId="9746" xr:uid="{020B8EED-BD79-4737-88F2-3DE89B1519FF}"/>
    <cellStyle name="Comma [0] 3 2 15 2 2 7 3 2" xfId="22413" xr:uid="{301AB98C-3C67-4C9C-BE4A-AC65F679073A}"/>
    <cellStyle name="Comma [0] 3 2 15 2 2 7 3 3" xfId="27787" xr:uid="{95092EE1-58E8-4D4E-B9C5-8D50816B59FE}"/>
    <cellStyle name="Comma [0] 3 2 15 2 2 7 3 4" xfId="33205" xr:uid="{E7CB3AD9-5FAF-4437-A20B-956A760BABE9}"/>
    <cellStyle name="Comma [0] 3 2 15 2 2 7 3 5" xfId="38590" xr:uid="{3CD4E2A8-EBFF-4A4A-9DB4-A27FBFAFD992}"/>
    <cellStyle name="Comma [0] 3 2 15 2 2 7 3 6" xfId="43959" xr:uid="{3B38F661-3D87-4D74-9ACF-F54340696B09}"/>
    <cellStyle name="Comma [0] 3 2 15 2 2 7 3 7" xfId="49331" xr:uid="{141D9673-2A6D-43F4-8091-8648651F53AF}"/>
    <cellStyle name="Comma [0] 3 2 15 2 2 7 3 8" xfId="54711" xr:uid="{1689DC6E-E8DF-42A4-ABBD-811C6903AAC5}"/>
    <cellStyle name="Comma [0] 3 2 15 2 2 7 3 9" xfId="17046" xr:uid="{BECE5442-B829-4559-B576-0B1740DD238E}"/>
    <cellStyle name="Comma [0] 3 2 15 2 2 7 4" xfId="6731" xr:uid="{5C5BF1CF-8A11-4FB9-944E-FACC2541FD4C}"/>
    <cellStyle name="Comma [0] 3 2 15 2 2 8" xfId="371" xr:uid="{EF3D25EB-3077-44C0-B707-01962EC45AA1}"/>
    <cellStyle name="Comma [0] 3 2 15 2 2 8 2" xfId="7876" xr:uid="{26D9E3FB-56B0-4217-852E-18A7D4DE6D53}"/>
    <cellStyle name="Comma [0] 3 2 15 2 2 8 2 10" xfId="52842" xr:uid="{D4852781-9B64-407B-8331-7E2FD16D6669}"/>
    <cellStyle name="Comma [0] 3 2 15 2 2 8 2 11" xfId="13486" xr:uid="{239491C3-9A35-4972-B011-54D7E4F5AEE8}"/>
    <cellStyle name="Comma [0] 3 2 15 2 2 8 2 12" xfId="59383" xr:uid="{DF21CAFD-CAA5-4E0A-BF80-7710F2346D8D}"/>
    <cellStyle name="Comma [0] 3 2 15 2 2 8 2 2" xfId="11437" xr:uid="{7370DB51-9DBD-4336-B00D-58910D6F2785}"/>
    <cellStyle name="Comma [0] 3 2 15 2 2 8 2 2 2" xfId="24103" xr:uid="{2ECBE71F-0AD2-4F7C-A7FC-9E241001FBB8}"/>
    <cellStyle name="Comma [0] 3 2 15 2 2 8 2 2 3" xfId="29477" xr:uid="{4E0110A6-73A6-468F-A220-F474F8A5F561}"/>
    <cellStyle name="Comma [0] 3 2 15 2 2 8 2 2 4" xfId="34895" xr:uid="{33CB874F-D32E-4DB8-8217-984E0FD085FA}"/>
    <cellStyle name="Comma [0] 3 2 15 2 2 8 2 2 5" xfId="40280" xr:uid="{623F9B6B-41EC-44BD-848D-451EE3F9D323}"/>
    <cellStyle name="Comma [0] 3 2 15 2 2 8 2 2 6" xfId="45649" xr:uid="{F420D03F-37D3-4D08-BC2A-8B614E26D346}"/>
    <cellStyle name="Comma [0] 3 2 15 2 2 8 2 2 7" xfId="51021" xr:uid="{CB2D8D7B-4A81-4A4C-91FE-2FF530B08270}"/>
    <cellStyle name="Comma [0] 3 2 15 2 2 8 2 2 8" xfId="56401" xr:uid="{889FF7E0-C238-4DDC-98D1-37FCB98B205B}"/>
    <cellStyle name="Comma [0] 3 2 15 2 2 8 2 2 9" xfId="18737" xr:uid="{4040FC83-BD2B-4FBD-BE6B-6FC54BE100EC}"/>
    <cellStyle name="Comma [0] 3 2 15 2 2 8 2 3" xfId="15177" xr:uid="{1D9665BA-69CD-425C-929C-2E939878EC49}"/>
    <cellStyle name="Comma [0] 3 2 15 2 2 8 2 4" xfId="20544" xr:uid="{4A7ECA6D-0ACE-4AD1-B018-B4A15077F0D1}"/>
    <cellStyle name="Comma [0] 3 2 15 2 2 8 2 5" xfId="25918" xr:uid="{1356D1ED-AEF4-408A-A9D5-C9A6B5A10C54}"/>
    <cellStyle name="Comma [0] 3 2 15 2 2 8 2 6" xfId="31336" xr:uid="{A582A898-EBA8-443E-8C12-A6204EF1DB0C}"/>
    <cellStyle name="Comma [0] 3 2 15 2 2 8 2 7" xfId="36721" xr:uid="{F4DE3F5F-D8FD-43FB-83FE-0A4FA947C2BC}"/>
    <cellStyle name="Comma [0] 3 2 15 2 2 8 2 8" xfId="42090" xr:uid="{D69115B9-A592-4015-9EFF-C657341709FB}"/>
    <cellStyle name="Comma [0] 3 2 15 2 2 8 2 9" xfId="47462" xr:uid="{4E1905BD-280B-455E-B356-7189FAF28896}"/>
    <cellStyle name="Comma [0] 3 2 15 2 2 8 3" xfId="9747" xr:uid="{615EE705-11CC-4E0A-B2DC-BF78D5116CBC}"/>
    <cellStyle name="Comma [0] 3 2 15 2 2 8 3 2" xfId="22414" xr:uid="{EA163B2B-9BF2-4C63-B428-540D1C2CB56C}"/>
    <cellStyle name="Comma [0] 3 2 15 2 2 8 3 3" xfId="27788" xr:uid="{225CB3E6-B966-4090-B29B-88C1684061EA}"/>
    <cellStyle name="Comma [0] 3 2 15 2 2 8 3 4" xfId="33206" xr:uid="{B927D470-A15F-42E6-BD2B-FC7972CE5247}"/>
    <cellStyle name="Comma [0] 3 2 15 2 2 8 3 5" xfId="38591" xr:uid="{E433DE4A-1FD4-4954-B9FA-56C2ED19C3DA}"/>
    <cellStyle name="Comma [0] 3 2 15 2 2 8 3 6" xfId="43960" xr:uid="{7E436DD9-C31D-44F7-8DD2-EE29B78CCC39}"/>
    <cellStyle name="Comma [0] 3 2 15 2 2 8 3 7" xfId="49332" xr:uid="{3DA56BCE-D411-4C93-B02E-915A8DAAD073}"/>
    <cellStyle name="Comma [0] 3 2 15 2 2 8 3 8" xfId="54712" xr:uid="{1ECE6F3A-EC57-4883-9533-46CFBB6AC334}"/>
    <cellStyle name="Comma [0] 3 2 15 2 2 8 3 9" xfId="17047" xr:uid="{45F57C26-843F-4FA3-8031-8496D97A139D}"/>
    <cellStyle name="Comma [0] 3 2 15 2 2 8 4" xfId="6732" xr:uid="{04D66867-993E-455A-8D8C-7B36A1DE5A79}"/>
    <cellStyle name="Comma [0] 3 2 15 2 2 9" xfId="372" xr:uid="{4B2FF9EB-8011-42ED-8DAA-613EB8CF399C}"/>
    <cellStyle name="Comma [0] 3 2 15 2 2 9 2" xfId="7877" xr:uid="{91E2CB7F-3B09-4424-9F41-722BC193C29F}"/>
    <cellStyle name="Comma [0] 3 2 15 2 2 9 2 10" xfId="52843" xr:uid="{8123D2AF-2FB4-4AA5-B925-70224FCD5A66}"/>
    <cellStyle name="Comma [0] 3 2 15 2 2 9 2 11" xfId="13487" xr:uid="{AB079263-6F07-4C1B-A342-7C0833249D62}"/>
    <cellStyle name="Comma [0] 3 2 15 2 2 9 2 12" xfId="59384" xr:uid="{F0C927B6-CC5B-4FAD-AEC9-A5593A8C0253}"/>
    <cellStyle name="Comma [0] 3 2 15 2 2 9 2 2" xfId="11438" xr:uid="{E5CB0202-0073-41C8-B452-A7D9A9D744E1}"/>
    <cellStyle name="Comma [0] 3 2 15 2 2 9 2 2 2" xfId="24104" xr:uid="{56A76BE4-D386-4D16-8A0A-CB6FC871E369}"/>
    <cellStyle name="Comma [0] 3 2 15 2 2 9 2 2 3" xfId="29478" xr:uid="{1B1B254F-12F8-433F-9946-D598529E0054}"/>
    <cellStyle name="Comma [0] 3 2 15 2 2 9 2 2 4" xfId="34896" xr:uid="{4ED79861-BF88-4C90-8558-1FF2B6BBAF48}"/>
    <cellStyle name="Comma [0] 3 2 15 2 2 9 2 2 5" xfId="40281" xr:uid="{5AD56370-C82E-4A66-818C-F1CB95527DE2}"/>
    <cellStyle name="Comma [0] 3 2 15 2 2 9 2 2 6" xfId="45650" xr:uid="{A0A85404-5926-40F7-9124-2FDD9FD375D2}"/>
    <cellStyle name="Comma [0] 3 2 15 2 2 9 2 2 7" xfId="51022" xr:uid="{3720A16F-52A0-4B00-9635-46781CCDFC90}"/>
    <cellStyle name="Comma [0] 3 2 15 2 2 9 2 2 8" xfId="56402" xr:uid="{76E0FF7A-BA18-4EB6-B9E8-2D19D5C8D36E}"/>
    <cellStyle name="Comma [0] 3 2 15 2 2 9 2 2 9" xfId="18738" xr:uid="{90DEDC0D-3DC3-419A-8A56-6EE9E2C5FE1A}"/>
    <cellStyle name="Comma [0] 3 2 15 2 2 9 2 3" xfId="15178" xr:uid="{503F598A-EE08-476B-B1DF-2E4D02F130C6}"/>
    <cellStyle name="Comma [0] 3 2 15 2 2 9 2 4" xfId="20545" xr:uid="{ED56DB4D-F8C0-4A49-A481-0CE541C1E5BE}"/>
    <cellStyle name="Comma [0] 3 2 15 2 2 9 2 5" xfId="25919" xr:uid="{3E479630-B1B4-4ABB-837E-87314C808C41}"/>
    <cellStyle name="Comma [0] 3 2 15 2 2 9 2 6" xfId="31337" xr:uid="{BB93F561-AECB-4EA9-9918-6B1A88BD68AD}"/>
    <cellStyle name="Comma [0] 3 2 15 2 2 9 2 7" xfId="36722" xr:uid="{18FA3BBA-B062-4F52-B4A3-0C9BA4F88615}"/>
    <cellStyle name="Comma [0] 3 2 15 2 2 9 2 8" xfId="42091" xr:uid="{04E5D2A8-6C78-47A4-BD59-58312B5A4B9E}"/>
    <cellStyle name="Comma [0] 3 2 15 2 2 9 2 9" xfId="47463" xr:uid="{E6E7713A-6527-4FDE-A52B-9D0E3A56A90A}"/>
    <cellStyle name="Comma [0] 3 2 15 2 2 9 3" xfId="9748" xr:uid="{22837995-854F-46E0-9F8F-1A87AC867E68}"/>
    <cellStyle name="Comma [0] 3 2 15 2 2 9 3 2" xfId="22415" xr:uid="{376BDAF1-5EDE-452F-ABAB-CA123F3C3B3C}"/>
    <cellStyle name="Comma [0] 3 2 15 2 2 9 3 3" xfId="27789" xr:uid="{A5BF6186-271E-422B-A5E5-754FE263C05B}"/>
    <cellStyle name="Comma [0] 3 2 15 2 2 9 3 4" xfId="33207" xr:uid="{7D43106E-A092-4DBA-B619-ED209F606760}"/>
    <cellStyle name="Comma [0] 3 2 15 2 2 9 3 5" xfId="38592" xr:uid="{19697A3E-1784-4A41-B024-C67B8B3A7EA9}"/>
    <cellStyle name="Comma [0] 3 2 15 2 2 9 3 6" xfId="43961" xr:uid="{81C6C50D-D842-41E0-876B-3F438B89A83D}"/>
    <cellStyle name="Comma [0] 3 2 15 2 2 9 3 7" xfId="49333" xr:uid="{BE63B010-0F86-4D3F-A1C8-AD5F87D2FECE}"/>
    <cellStyle name="Comma [0] 3 2 15 2 2 9 3 8" xfId="54713" xr:uid="{A78CD36A-3EC9-4B1F-A991-A0BA53827AEA}"/>
    <cellStyle name="Comma [0] 3 2 15 2 2 9 3 9" xfId="17048" xr:uid="{36BD224F-ED00-4BE6-9586-E5DB232841DA}"/>
    <cellStyle name="Comma [0] 3 2 15 2 2 9 4" xfId="6733" xr:uid="{4BFA20C1-CC86-4EA9-8B65-53B17643FFFA}"/>
    <cellStyle name="Comma [0] 3 2 15 2 3" xfId="373" xr:uid="{737E3A3A-5A53-4FAA-8DA2-8968C3B30150}"/>
    <cellStyle name="Comma [0] 3 2 15 2 3 2" xfId="3801" xr:uid="{381EEFCE-B1E6-405F-99B3-2C77AB4D846F}"/>
    <cellStyle name="Comma [0] 3 2 15 2 3 2 10" xfId="52844" xr:uid="{FCFCF197-4B71-43FF-8BEF-8B479A6E04F0}"/>
    <cellStyle name="Comma [0] 3 2 15 2 3 2 11" xfId="7878" xr:uid="{6E8AA69B-0EDA-446E-9262-04FCBF313EC8}"/>
    <cellStyle name="Comma [0] 3 2 15 2 3 2 2" xfId="3802" xr:uid="{551DC9BA-EB61-49E3-8F77-0025E5DDA178}"/>
    <cellStyle name="Comma [0] 3 2 15 2 3 2 2 10" xfId="11439" xr:uid="{8105021E-B524-4D32-B893-FFCC8867A843}"/>
    <cellStyle name="Comma [0] 3 2 15 2 3 2 2 2" xfId="5584" xr:uid="{3E4838CD-B445-43D3-8A5A-9D579044BDCD}"/>
    <cellStyle name="Comma [0] 3 2 15 2 3 2 2 2 2" xfId="58262" xr:uid="{824CFE54-C5F4-4402-900E-F538028293AF}"/>
    <cellStyle name="Comma [0] 3 2 15 2 3 2 2 2 3" xfId="18739" xr:uid="{52771DC2-0DD5-480B-AABD-BFAAD39C0EB1}"/>
    <cellStyle name="Comma [0] 3 2 15 2 3 2 2 3" xfId="24105" xr:uid="{B1B451E7-7021-4720-A097-F709E9979C63}"/>
    <cellStyle name="Comma [0] 3 2 15 2 3 2 2 4" xfId="29479" xr:uid="{B63E0678-9D76-4467-8BD0-2805D179A929}"/>
    <cellStyle name="Comma [0] 3 2 15 2 3 2 2 5" xfId="34897" xr:uid="{E470574F-0937-4E07-AD26-A7CF15DF7EB1}"/>
    <cellStyle name="Comma [0] 3 2 15 2 3 2 2 6" xfId="40282" xr:uid="{4A0B7301-6BAF-40C2-A3C9-DE5A90BB10D6}"/>
    <cellStyle name="Comma [0] 3 2 15 2 3 2 2 7" xfId="45651" xr:uid="{E7770717-2B34-4E13-88E6-733488C95DE8}"/>
    <cellStyle name="Comma [0] 3 2 15 2 3 2 2 8" xfId="51023" xr:uid="{93909237-4243-4EB2-B88E-A5BB29C3329C}"/>
    <cellStyle name="Comma [0] 3 2 15 2 3 2 2 9" xfId="56403" xr:uid="{65924AD8-B405-4992-A2A0-EDD34C4603C7}"/>
    <cellStyle name="Comma [0] 3 2 15 2 3 2 3" xfId="5583" xr:uid="{7FB42071-0179-47D9-876B-594FC8311961}"/>
    <cellStyle name="Comma [0] 3 2 15 2 3 2 3 2" xfId="58261" xr:uid="{A194CCDE-E6C9-4001-8EB7-16D6CDDBCEC2}"/>
    <cellStyle name="Comma [0] 3 2 15 2 3 2 3 3" xfId="15179" xr:uid="{AF2F8522-CCA4-4EFC-9FD1-882AC3E225EB}"/>
    <cellStyle name="Comma [0] 3 2 15 2 3 2 4" xfId="20546" xr:uid="{BEA6B334-9D10-4B80-BCE7-067DDB682300}"/>
    <cellStyle name="Comma [0] 3 2 15 2 3 2 5" xfId="25920" xr:uid="{C8BA6488-A4EF-42E2-8A3C-625847B0AF63}"/>
    <cellStyle name="Comma [0] 3 2 15 2 3 2 6" xfId="31338" xr:uid="{7364862A-7278-48B5-BEDB-B18F897C5356}"/>
    <cellStyle name="Comma [0] 3 2 15 2 3 2 7" xfId="36723" xr:uid="{C6DA2D1E-CE3D-4D0C-9273-B85A1AAF7137}"/>
    <cellStyle name="Comma [0] 3 2 15 2 3 2 8" xfId="42092" xr:uid="{B9D4F5E6-8E8B-492D-93A0-2D99638A049B}"/>
    <cellStyle name="Comma [0] 3 2 15 2 3 2 9" xfId="47464" xr:uid="{6D7D1335-29CB-4F2F-8267-9037733D640C}"/>
    <cellStyle name="Comma [0] 3 2 15 2 3 3" xfId="3803" xr:uid="{2700023D-5F5B-4AA0-BB6C-8B463C4DE952}"/>
    <cellStyle name="Comma [0] 3 2 15 2 3 3 10" xfId="9749" xr:uid="{ADDF8EA6-71F4-45B5-B2A4-9F0075BEEB35}"/>
    <cellStyle name="Comma [0] 3 2 15 2 3 3 2" xfId="5585" xr:uid="{08C7533F-23A9-45E0-9B90-D81875F96FBE}"/>
    <cellStyle name="Comma [0] 3 2 15 2 3 3 2 2" xfId="58263" xr:uid="{88B4B7F3-5A39-400C-975B-74AF56E2BBF0}"/>
    <cellStyle name="Comma [0] 3 2 15 2 3 3 2 3" xfId="17049" xr:uid="{CB2EBE08-FA4F-4BFB-820C-DC4BAEEDE559}"/>
    <cellStyle name="Comma [0] 3 2 15 2 3 3 3" xfId="22416" xr:uid="{B6B4E572-4132-4744-9FD5-BE884F3FD048}"/>
    <cellStyle name="Comma [0] 3 2 15 2 3 3 4" xfId="27790" xr:uid="{34C89645-C533-4872-A9F6-650DAF184E1E}"/>
    <cellStyle name="Comma [0] 3 2 15 2 3 3 5" xfId="33208" xr:uid="{DD937A3F-67E0-4683-9F0A-AB6A09B6025B}"/>
    <cellStyle name="Comma [0] 3 2 15 2 3 3 6" xfId="38593" xr:uid="{2A3F445F-2181-4114-B54E-144082BA2195}"/>
    <cellStyle name="Comma [0] 3 2 15 2 3 3 7" xfId="43962" xr:uid="{BF8E53E5-2A27-473D-A41A-0B1EC75638ED}"/>
    <cellStyle name="Comma [0] 3 2 15 2 3 3 8" xfId="49334" xr:uid="{49A0E73E-4008-4B5D-B0DA-AF8B32CAD773}"/>
    <cellStyle name="Comma [0] 3 2 15 2 3 3 9" xfId="54714" xr:uid="{09B6A260-8D4C-495A-A5B5-F189FADEE124}"/>
    <cellStyle name="Comma [0] 3 2 15 2 3 4" xfId="5582" xr:uid="{FB0E47DA-A76C-46C2-9BC5-BD2CEA404FB3}"/>
    <cellStyle name="Comma [0] 3 2 15 2 3 4 2" xfId="58260" xr:uid="{10D42398-159D-44EF-8048-1BC44CAC2B8A}"/>
    <cellStyle name="Comma [0] 3 2 15 2 3 4 3" xfId="13488" xr:uid="{2F0471F6-90B5-4EFB-80DB-7B6B5FDAD889}"/>
    <cellStyle name="Comma [0] 3 2 15 2 4" xfId="374" xr:uid="{3D912763-530F-47D9-ADE1-4DA607EC49CF}"/>
    <cellStyle name="Comma [0] 3 2 15 2 4 2" xfId="3804" xr:uid="{240FA22B-1836-4703-8AC3-2B0F49CD6F40}"/>
    <cellStyle name="Comma [0] 3 2 15 2 4 2 10" xfId="52845" xr:uid="{62E4026B-272A-4D25-B090-225F097FA719}"/>
    <cellStyle name="Comma [0] 3 2 15 2 4 2 11" xfId="7879" xr:uid="{813B36D2-BBE1-4239-ABC3-17A64C0477C1}"/>
    <cellStyle name="Comma [0] 3 2 15 2 4 2 2" xfId="3805" xr:uid="{15629B8B-659A-4AE1-AF20-A6385C3BF15B}"/>
    <cellStyle name="Comma [0] 3 2 15 2 4 2 2 10" xfId="11440" xr:uid="{468CF601-EAA8-43EE-BDBA-5CF0CDF2C86E}"/>
    <cellStyle name="Comma [0] 3 2 15 2 4 2 2 2" xfId="5588" xr:uid="{28B9E164-A802-40B4-93C5-F70AC4F7934D}"/>
    <cellStyle name="Comma [0] 3 2 15 2 4 2 2 2 2" xfId="58266" xr:uid="{19089783-FDEA-49D7-A767-67F77C3E0FCE}"/>
    <cellStyle name="Comma [0] 3 2 15 2 4 2 2 2 3" xfId="18740" xr:uid="{25E31692-2D0C-4239-A6B7-CFBEE95DAE0E}"/>
    <cellStyle name="Comma [0] 3 2 15 2 4 2 2 3" xfId="24106" xr:uid="{FC24B599-EC32-44DB-9BB8-E2EF0ACAD255}"/>
    <cellStyle name="Comma [0] 3 2 15 2 4 2 2 4" xfId="29480" xr:uid="{A9F9DC9D-D694-4B4B-9E94-66E4ACC42EEF}"/>
    <cellStyle name="Comma [0] 3 2 15 2 4 2 2 5" xfId="34898" xr:uid="{5787764A-838B-4528-8A1A-D5EAAF16455F}"/>
    <cellStyle name="Comma [0] 3 2 15 2 4 2 2 6" xfId="40283" xr:uid="{0567BFB3-A1CC-4DB3-974A-BAC40043D1B7}"/>
    <cellStyle name="Comma [0] 3 2 15 2 4 2 2 7" xfId="45652" xr:uid="{BAD7FE0E-D256-4A4C-9866-D62C02245AD0}"/>
    <cellStyle name="Comma [0] 3 2 15 2 4 2 2 8" xfId="51024" xr:uid="{7F381B1A-BC42-4952-A587-2DC11180F886}"/>
    <cellStyle name="Comma [0] 3 2 15 2 4 2 2 9" xfId="56404" xr:uid="{CE5705C3-4298-4E2A-B794-DCA0E2149D33}"/>
    <cellStyle name="Comma [0] 3 2 15 2 4 2 3" xfId="5587" xr:uid="{96434CD3-CE02-4BDC-B373-641A7A498072}"/>
    <cellStyle name="Comma [0] 3 2 15 2 4 2 3 2" xfId="58265" xr:uid="{51BAAECA-89E0-4BA0-B17F-3E1887F6AAAC}"/>
    <cellStyle name="Comma [0] 3 2 15 2 4 2 3 3" xfId="15180" xr:uid="{329D2F1D-097A-4063-870C-BEAEF62336D2}"/>
    <cellStyle name="Comma [0] 3 2 15 2 4 2 4" xfId="20547" xr:uid="{D7F30DF6-CFE6-4D60-8BBE-3D77D45C14DD}"/>
    <cellStyle name="Comma [0] 3 2 15 2 4 2 5" xfId="25921" xr:uid="{92C9FBE8-2607-45BC-BAE3-7EA7B19B5163}"/>
    <cellStyle name="Comma [0] 3 2 15 2 4 2 6" xfId="31339" xr:uid="{132FDB05-CD53-49DC-B746-3C2B17E08EE4}"/>
    <cellStyle name="Comma [0] 3 2 15 2 4 2 7" xfId="36724" xr:uid="{0E6F49F9-325E-468E-B1E0-2B0BCF632FC7}"/>
    <cellStyle name="Comma [0] 3 2 15 2 4 2 8" xfId="42093" xr:uid="{B62079CA-6BE4-4658-9BCD-A8B3D85A4363}"/>
    <cellStyle name="Comma [0] 3 2 15 2 4 2 9" xfId="47465" xr:uid="{BDF1780C-3C0D-4720-8023-623C68F036E9}"/>
    <cellStyle name="Comma [0] 3 2 15 2 4 3" xfId="3806" xr:uid="{4E8B56B7-EE4F-4973-830D-FB65EFBD191A}"/>
    <cellStyle name="Comma [0] 3 2 15 2 4 3 10" xfId="9750" xr:uid="{CA163018-44CD-465D-9D8B-B7FD4DBE1CE5}"/>
    <cellStyle name="Comma [0] 3 2 15 2 4 3 2" xfId="5589" xr:uid="{A66C0F82-9330-4D2F-8213-ACB412DC75F8}"/>
    <cellStyle name="Comma [0] 3 2 15 2 4 3 2 2" xfId="58267" xr:uid="{36C1A980-ACA0-47E5-AFDB-3EBA5A228481}"/>
    <cellStyle name="Comma [0] 3 2 15 2 4 3 2 3" xfId="17050" xr:uid="{428AA4F5-E75B-4BF7-B46F-EF69E49F0195}"/>
    <cellStyle name="Comma [0] 3 2 15 2 4 3 3" xfId="22417" xr:uid="{BD914339-F0E9-46A0-82DE-A3CB00F65B35}"/>
    <cellStyle name="Comma [0] 3 2 15 2 4 3 4" xfId="27791" xr:uid="{26804F29-C0CA-4953-94F3-79BE3B68FBCC}"/>
    <cellStyle name="Comma [0] 3 2 15 2 4 3 5" xfId="33209" xr:uid="{F35826DE-E2C2-4775-9F0B-709306FFE97F}"/>
    <cellStyle name="Comma [0] 3 2 15 2 4 3 6" xfId="38594" xr:uid="{62D9E333-1387-4E56-BB86-D5EA8B4D1EFD}"/>
    <cellStyle name="Comma [0] 3 2 15 2 4 3 7" xfId="43963" xr:uid="{9512775B-1EA7-4A5B-94C0-047A16820AE6}"/>
    <cellStyle name="Comma [0] 3 2 15 2 4 3 8" xfId="49335" xr:uid="{4207913E-BB51-4BE4-BCC0-B16C615E6693}"/>
    <cellStyle name="Comma [0] 3 2 15 2 4 3 9" xfId="54715" xr:uid="{A0DC455B-69EC-4B3D-BF4C-6159CEED607F}"/>
    <cellStyle name="Comma [0] 3 2 15 2 4 4" xfId="5586" xr:uid="{1FD5312B-D662-4B71-85E9-6CEC2CBF9D0E}"/>
    <cellStyle name="Comma [0] 3 2 15 2 4 4 2" xfId="58264" xr:uid="{BB2E74C0-B726-41F6-A9A3-2981641A7972}"/>
    <cellStyle name="Comma [0] 3 2 15 2 4 4 3" xfId="13489" xr:uid="{37EE413B-A2B5-4B7D-8D12-9FDA55E6C32E}"/>
    <cellStyle name="Comma [0] 3 2 15 2 5" xfId="375" xr:uid="{D772F360-8C1E-4B9C-AFFF-5207B6D40591}"/>
    <cellStyle name="Comma [0] 3 2 15 2 5 2" xfId="7880" xr:uid="{64089E50-1B2F-49D2-B990-687BED3E2A7A}"/>
    <cellStyle name="Comma [0] 3 2 15 2 5 2 10" xfId="52846" xr:uid="{A4D0998A-9BF5-4E59-9CFB-10AFC8B535A1}"/>
    <cellStyle name="Comma [0] 3 2 15 2 5 2 11" xfId="13490" xr:uid="{45596AA0-1A3C-4FAF-AB93-12A085A1CFB7}"/>
    <cellStyle name="Comma [0] 3 2 15 2 5 2 12" xfId="59385" xr:uid="{04371DCB-0E1D-45EA-A288-2B6290433A27}"/>
    <cellStyle name="Comma [0] 3 2 15 2 5 2 2" xfId="11441" xr:uid="{D1147F15-DAED-4335-A950-C0B42B26AF1C}"/>
    <cellStyle name="Comma [0] 3 2 15 2 5 2 2 2" xfId="24107" xr:uid="{CF20EC18-F166-4067-A3F7-28ED69C79475}"/>
    <cellStyle name="Comma [0] 3 2 15 2 5 2 2 3" xfId="29481" xr:uid="{7A03678C-E09F-42F9-BE54-33352E853DCA}"/>
    <cellStyle name="Comma [0] 3 2 15 2 5 2 2 4" xfId="34899" xr:uid="{46017044-5A6A-4ED8-93BB-1A55A7FF4740}"/>
    <cellStyle name="Comma [0] 3 2 15 2 5 2 2 5" xfId="40284" xr:uid="{37F4222D-81E2-4BA1-8E84-6BE09C6194B8}"/>
    <cellStyle name="Comma [0] 3 2 15 2 5 2 2 6" xfId="45653" xr:uid="{97C2CD29-E689-49A8-8A27-24E47DEF13AC}"/>
    <cellStyle name="Comma [0] 3 2 15 2 5 2 2 7" xfId="51025" xr:uid="{4C3A8BE3-5FD6-49C0-BD18-D455F92E183A}"/>
    <cellStyle name="Comma [0] 3 2 15 2 5 2 2 8" xfId="56405" xr:uid="{49BF991B-5B44-437F-9C4A-9F5AAA92BD3F}"/>
    <cellStyle name="Comma [0] 3 2 15 2 5 2 2 9" xfId="18741" xr:uid="{5C1D612D-186C-48EE-A50A-CF68B8031981}"/>
    <cellStyle name="Comma [0] 3 2 15 2 5 2 3" xfId="15181" xr:uid="{D64AE627-DA8B-45CB-8518-C71E26D76D4F}"/>
    <cellStyle name="Comma [0] 3 2 15 2 5 2 4" xfId="20548" xr:uid="{E45EEB13-39E3-49D3-8D08-8B8A682409F8}"/>
    <cellStyle name="Comma [0] 3 2 15 2 5 2 5" xfId="25922" xr:uid="{41D500B0-ED35-4709-84D9-1ECF4D23EEA2}"/>
    <cellStyle name="Comma [0] 3 2 15 2 5 2 6" xfId="31340" xr:uid="{46CB672E-5A34-4815-84C1-F142CEB3161D}"/>
    <cellStyle name="Comma [0] 3 2 15 2 5 2 7" xfId="36725" xr:uid="{867F2A14-E3FA-4546-9497-184B67909372}"/>
    <cellStyle name="Comma [0] 3 2 15 2 5 2 8" xfId="42094" xr:uid="{DB8F3310-66A0-4D0B-B6A0-DEA3979A22A3}"/>
    <cellStyle name="Comma [0] 3 2 15 2 5 2 9" xfId="47466" xr:uid="{FD1DC093-2BD7-4DFB-9E94-0954EFA12029}"/>
    <cellStyle name="Comma [0] 3 2 15 2 5 3" xfId="9751" xr:uid="{951AD4C5-8F3F-4065-B9FB-9ED843D9C8F3}"/>
    <cellStyle name="Comma [0] 3 2 15 2 5 3 2" xfId="22418" xr:uid="{5D5CD068-4588-4C67-B0F5-8A85D8D0D784}"/>
    <cellStyle name="Comma [0] 3 2 15 2 5 3 3" xfId="27792" xr:uid="{3C55170B-30C5-429B-915B-5079A4B95F3E}"/>
    <cellStyle name="Comma [0] 3 2 15 2 5 3 4" xfId="33210" xr:uid="{E042920F-B610-43AC-A26E-66FC7B96B2A9}"/>
    <cellStyle name="Comma [0] 3 2 15 2 5 3 5" xfId="38595" xr:uid="{96A83BF0-E29B-4971-9D50-1D4BC4336B25}"/>
    <cellStyle name="Comma [0] 3 2 15 2 5 3 6" xfId="43964" xr:uid="{615EDC7F-B396-44EA-AB15-ACB413B8A496}"/>
    <cellStyle name="Comma [0] 3 2 15 2 5 3 7" xfId="49336" xr:uid="{187FFCDA-ADDA-4962-9EAB-05E4689B4632}"/>
    <cellStyle name="Comma [0] 3 2 15 2 5 3 8" xfId="54716" xr:uid="{54BAB15F-AFD2-4968-9E7C-DB160E1AC63D}"/>
    <cellStyle name="Comma [0] 3 2 15 2 5 3 9" xfId="17051" xr:uid="{D8D5A046-7A45-4795-B3AC-6D6B8CD4A2A3}"/>
    <cellStyle name="Comma [0] 3 2 15 2 5 4" xfId="6734" xr:uid="{F95480D7-C34A-4F3F-B9A5-3D75A2A2C938}"/>
    <cellStyle name="Comma [0] 3 2 15 2 6" xfId="376" xr:uid="{A74DEF30-7FE2-4522-9901-4C56016312F6}"/>
    <cellStyle name="Comma [0] 3 2 15 2 6 2" xfId="7881" xr:uid="{0FC159FC-33B0-4C70-B7B5-BB2E97A58C3F}"/>
    <cellStyle name="Comma [0] 3 2 15 2 6 2 10" xfId="52847" xr:uid="{79E55C1D-A553-4748-B58A-055E7886D464}"/>
    <cellStyle name="Comma [0] 3 2 15 2 6 2 11" xfId="13491" xr:uid="{BE9EE79C-48A5-4F84-BC9A-5F2F94DC4596}"/>
    <cellStyle name="Comma [0] 3 2 15 2 6 2 12" xfId="59386" xr:uid="{07180982-658B-46E1-80ED-5503C01951C9}"/>
    <cellStyle name="Comma [0] 3 2 15 2 6 2 2" xfId="11442" xr:uid="{05444294-14C2-4CF6-95D1-4826FE4E6353}"/>
    <cellStyle name="Comma [0] 3 2 15 2 6 2 2 2" xfId="24108" xr:uid="{E856D40A-2D20-4F37-8D13-8B668E093290}"/>
    <cellStyle name="Comma [0] 3 2 15 2 6 2 2 3" xfId="29482" xr:uid="{5A371F01-37EF-47EF-B40A-8C5AD9CCBF3E}"/>
    <cellStyle name="Comma [0] 3 2 15 2 6 2 2 4" xfId="34900" xr:uid="{85D331C6-D9B7-4DD6-B5BA-EA3F3A3B5092}"/>
    <cellStyle name="Comma [0] 3 2 15 2 6 2 2 5" xfId="40285" xr:uid="{85C358AA-AD35-44AB-B077-AC7F6802D354}"/>
    <cellStyle name="Comma [0] 3 2 15 2 6 2 2 6" xfId="45654" xr:uid="{09D7F41C-6643-4827-9720-771409AFC05E}"/>
    <cellStyle name="Comma [0] 3 2 15 2 6 2 2 7" xfId="51026" xr:uid="{49105408-EFEE-41FC-8DFA-D1627CF505C0}"/>
    <cellStyle name="Comma [0] 3 2 15 2 6 2 2 8" xfId="56406" xr:uid="{FBF118DB-6F9B-4881-A031-28B19CDE5769}"/>
    <cellStyle name="Comma [0] 3 2 15 2 6 2 2 9" xfId="18742" xr:uid="{C74FAA1D-CF3B-411A-9CB9-D1284C8D84D2}"/>
    <cellStyle name="Comma [0] 3 2 15 2 6 2 3" xfId="15182" xr:uid="{7788DFE2-81AA-49C5-8224-6D6D4D74B4FA}"/>
    <cellStyle name="Comma [0] 3 2 15 2 6 2 4" xfId="20549" xr:uid="{FE712132-41B8-4383-B92A-BF9AB904DA63}"/>
    <cellStyle name="Comma [0] 3 2 15 2 6 2 5" xfId="25923" xr:uid="{35DDA4EB-E10A-4CC7-A586-CA0178AD9A90}"/>
    <cellStyle name="Comma [0] 3 2 15 2 6 2 6" xfId="31341" xr:uid="{A5F7F875-5B55-4B92-AEEB-D9C1F0E54A8D}"/>
    <cellStyle name="Comma [0] 3 2 15 2 6 2 7" xfId="36726" xr:uid="{A05B1D6E-4EAE-4D46-88F8-150CFB0345DB}"/>
    <cellStyle name="Comma [0] 3 2 15 2 6 2 8" xfId="42095" xr:uid="{25CD611B-8E52-440C-972E-6102BBBBBD7B}"/>
    <cellStyle name="Comma [0] 3 2 15 2 6 2 9" xfId="47467" xr:uid="{14FC2F3D-93B4-431E-AD7F-9D3B3FFE4754}"/>
    <cellStyle name="Comma [0] 3 2 15 2 6 3" xfId="9752" xr:uid="{05E59B1B-0134-4AD3-925A-D7782794F60B}"/>
    <cellStyle name="Comma [0] 3 2 15 2 6 3 2" xfId="22419" xr:uid="{D8B38055-438E-4C40-BED7-8EE57A8EE7E2}"/>
    <cellStyle name="Comma [0] 3 2 15 2 6 3 3" xfId="27793" xr:uid="{3A56FB9D-5864-4675-8D70-CF7729790394}"/>
    <cellStyle name="Comma [0] 3 2 15 2 6 3 4" xfId="33211" xr:uid="{F02A2F9F-74E2-44D5-A006-26E10F905EA1}"/>
    <cellStyle name="Comma [0] 3 2 15 2 6 3 5" xfId="38596" xr:uid="{926E5E1F-D097-4243-B3DD-B3195E5F42F5}"/>
    <cellStyle name="Comma [0] 3 2 15 2 6 3 6" xfId="43965" xr:uid="{827BC6D6-BA64-4CF6-AA2B-6997FD0B8D4C}"/>
    <cellStyle name="Comma [0] 3 2 15 2 6 3 7" xfId="49337" xr:uid="{00E5BCF5-0F59-4401-BBA5-675899144C5F}"/>
    <cellStyle name="Comma [0] 3 2 15 2 6 3 8" xfId="54717" xr:uid="{2E92C4B0-1958-4946-8DBC-760F4F42F309}"/>
    <cellStyle name="Comma [0] 3 2 15 2 6 3 9" xfId="17052" xr:uid="{171AB4E8-40D4-453D-A271-459C853F6669}"/>
    <cellStyle name="Comma [0] 3 2 15 2 6 4" xfId="6735" xr:uid="{AF02312E-19FC-451A-9D17-FAED78D9792B}"/>
    <cellStyle name="Comma [0] 3 2 15 2 7" xfId="377" xr:uid="{68093DFB-A6D0-4A6D-B373-83D0C3E9ED26}"/>
    <cellStyle name="Comma [0] 3 2 15 2 7 2" xfId="7882" xr:uid="{C851FF49-2A3A-4C34-A96C-199C16C4338B}"/>
    <cellStyle name="Comma [0] 3 2 15 2 7 2 10" xfId="52848" xr:uid="{4A4057A7-555E-44B5-AF87-47A3BA01C138}"/>
    <cellStyle name="Comma [0] 3 2 15 2 7 2 11" xfId="13492" xr:uid="{F1BC906D-ABA4-493A-B0BE-843B924A40E3}"/>
    <cellStyle name="Comma [0] 3 2 15 2 7 2 12" xfId="59387" xr:uid="{A19AFD99-E77A-42D8-9F59-2B7262295AFC}"/>
    <cellStyle name="Comma [0] 3 2 15 2 7 2 2" xfId="11443" xr:uid="{369BE2E8-9C5A-4EE7-9646-1A8BEA8DEA43}"/>
    <cellStyle name="Comma [0] 3 2 15 2 7 2 2 2" xfId="24109" xr:uid="{0AA1C305-EA15-410B-BAA1-C2A2AE59A7F3}"/>
    <cellStyle name="Comma [0] 3 2 15 2 7 2 2 3" xfId="29483" xr:uid="{A918A5F7-D547-45C9-A7B1-889A280B0F45}"/>
    <cellStyle name="Comma [0] 3 2 15 2 7 2 2 4" xfId="34901" xr:uid="{6C68964C-1B1C-4080-AC90-8864F44CC6E7}"/>
    <cellStyle name="Comma [0] 3 2 15 2 7 2 2 5" xfId="40286" xr:uid="{486DCFDD-2D48-4807-B06D-C34097D32F60}"/>
    <cellStyle name="Comma [0] 3 2 15 2 7 2 2 6" xfId="45655" xr:uid="{AB9DB734-B7E1-4EA9-8DAE-EFB57F9D4521}"/>
    <cellStyle name="Comma [0] 3 2 15 2 7 2 2 7" xfId="51027" xr:uid="{C9D9FBEF-FB77-4CD1-AD2A-071E39D5DF02}"/>
    <cellStyle name="Comma [0] 3 2 15 2 7 2 2 8" xfId="56407" xr:uid="{DA3A9C24-C3BB-4E44-B2D1-7AAA857EB836}"/>
    <cellStyle name="Comma [0] 3 2 15 2 7 2 2 9" xfId="18743" xr:uid="{528DC637-92B2-453F-8ADA-D3807ABCD028}"/>
    <cellStyle name="Comma [0] 3 2 15 2 7 2 3" xfId="15183" xr:uid="{B60CB62B-B2D7-4BEE-BA0E-61A63517276F}"/>
    <cellStyle name="Comma [0] 3 2 15 2 7 2 4" xfId="20550" xr:uid="{FE665A68-DDAE-46E6-B467-BC7BB602731F}"/>
    <cellStyle name="Comma [0] 3 2 15 2 7 2 5" xfId="25924" xr:uid="{C7AC8D57-090D-4CDE-ADC9-FC5BE4FA35A0}"/>
    <cellStyle name="Comma [0] 3 2 15 2 7 2 6" xfId="31342" xr:uid="{70C174B4-982B-4AE2-90D2-102764928F88}"/>
    <cellStyle name="Comma [0] 3 2 15 2 7 2 7" xfId="36727" xr:uid="{E605C292-B2D6-42FB-A881-394419171B4B}"/>
    <cellStyle name="Comma [0] 3 2 15 2 7 2 8" xfId="42096" xr:uid="{1C069C08-5BAB-4CE8-88A8-8AAAECE23DF4}"/>
    <cellStyle name="Comma [0] 3 2 15 2 7 2 9" xfId="47468" xr:uid="{5CEB25E4-0C85-44C7-8701-80A21DB0A753}"/>
    <cellStyle name="Comma [0] 3 2 15 2 7 3" xfId="9753" xr:uid="{F11243CC-BC4B-4483-9D75-36156252CCAD}"/>
    <cellStyle name="Comma [0] 3 2 15 2 7 3 2" xfId="22420" xr:uid="{DF6561A9-AC0A-4D17-A1D7-C3842147B1D4}"/>
    <cellStyle name="Comma [0] 3 2 15 2 7 3 3" xfId="27794" xr:uid="{A01017A9-D594-4705-8C6C-0787B14DE283}"/>
    <cellStyle name="Comma [0] 3 2 15 2 7 3 4" xfId="33212" xr:uid="{F93185BC-DF9F-41EE-B39E-F30F28CEDB79}"/>
    <cellStyle name="Comma [0] 3 2 15 2 7 3 5" xfId="38597" xr:uid="{48931D90-C35F-4FBD-8A36-AA2533421B10}"/>
    <cellStyle name="Comma [0] 3 2 15 2 7 3 6" xfId="43966" xr:uid="{249CA484-C733-40E7-9CEE-77A6C3E77682}"/>
    <cellStyle name="Comma [0] 3 2 15 2 7 3 7" xfId="49338" xr:uid="{DE6FB532-D0C7-4B46-A123-C4AEA26C7317}"/>
    <cellStyle name="Comma [0] 3 2 15 2 7 3 8" xfId="54718" xr:uid="{C78B6749-A693-4D7A-B047-031CE430CC32}"/>
    <cellStyle name="Comma [0] 3 2 15 2 7 3 9" xfId="17053" xr:uid="{8FEA2FC8-B57E-4C1A-A28A-06E56C36FE52}"/>
    <cellStyle name="Comma [0] 3 2 15 2 7 4" xfId="6736" xr:uid="{933EB917-FA04-44BF-B82D-ADD255ED0F5B}"/>
    <cellStyle name="Comma [0] 3 2 15 2 8" xfId="378" xr:uid="{46DE209A-5CBB-4195-8EC4-0FEA5E744C90}"/>
    <cellStyle name="Comma [0] 3 2 15 2 8 2" xfId="7883" xr:uid="{89439331-E7DD-4721-B0D9-C7A28EEA3121}"/>
    <cellStyle name="Comma [0] 3 2 15 2 8 2 10" xfId="52849" xr:uid="{FC594628-0864-4A0E-A1C0-C0C33BE8DA05}"/>
    <cellStyle name="Comma [0] 3 2 15 2 8 2 11" xfId="13493" xr:uid="{8D352B93-BC5B-41D2-AA91-2A958F8630D5}"/>
    <cellStyle name="Comma [0] 3 2 15 2 8 2 12" xfId="59388" xr:uid="{3479DDD4-C39F-4513-86F6-B0EB00EF518A}"/>
    <cellStyle name="Comma [0] 3 2 15 2 8 2 2" xfId="11444" xr:uid="{05B49F34-226A-4C1A-ABF4-F3B49CC598D9}"/>
    <cellStyle name="Comma [0] 3 2 15 2 8 2 2 2" xfId="24110" xr:uid="{86EF6ECB-AE2B-4EB3-B6A7-734D5BA50116}"/>
    <cellStyle name="Comma [0] 3 2 15 2 8 2 2 3" xfId="29484" xr:uid="{5881B12B-B4BB-4569-85F9-3AD8C931718E}"/>
    <cellStyle name="Comma [0] 3 2 15 2 8 2 2 4" xfId="34902" xr:uid="{CDC5D5F8-A2E4-4271-B8BB-2C238B049916}"/>
    <cellStyle name="Comma [0] 3 2 15 2 8 2 2 5" xfId="40287" xr:uid="{87D69D2A-60E6-41A5-AED2-94693F94AC01}"/>
    <cellStyle name="Comma [0] 3 2 15 2 8 2 2 6" xfId="45656" xr:uid="{E3A1CDD7-5B43-45BC-A490-A8BA490AB891}"/>
    <cellStyle name="Comma [0] 3 2 15 2 8 2 2 7" xfId="51028" xr:uid="{462907E7-AF9D-453E-ADEB-D4BD9B3FE162}"/>
    <cellStyle name="Comma [0] 3 2 15 2 8 2 2 8" xfId="56408" xr:uid="{FE5FC802-2FFA-4ECE-B3C9-19D3335D56A3}"/>
    <cellStyle name="Comma [0] 3 2 15 2 8 2 2 9" xfId="18744" xr:uid="{3720B5FC-2BAF-4201-8423-A1ABE32089FA}"/>
    <cellStyle name="Comma [0] 3 2 15 2 8 2 3" xfId="15184" xr:uid="{021EFA12-FA32-42C2-8C3D-6BD465996A7F}"/>
    <cellStyle name="Comma [0] 3 2 15 2 8 2 4" xfId="20551" xr:uid="{8FE88DB4-066C-4547-942D-1619263C73D7}"/>
    <cellStyle name="Comma [0] 3 2 15 2 8 2 5" xfId="25925" xr:uid="{41B0D721-1FD2-4DBA-984E-E80FF689E30E}"/>
    <cellStyle name="Comma [0] 3 2 15 2 8 2 6" xfId="31343" xr:uid="{5BF3C1E5-2D98-4929-896B-B089D54DC668}"/>
    <cellStyle name="Comma [0] 3 2 15 2 8 2 7" xfId="36728" xr:uid="{EC405D0F-062D-4D4A-A129-E694A9642EE4}"/>
    <cellStyle name="Comma [0] 3 2 15 2 8 2 8" xfId="42097" xr:uid="{59810E59-63FE-4D1D-AB0D-DEA6DE5E4956}"/>
    <cellStyle name="Comma [0] 3 2 15 2 8 2 9" xfId="47469" xr:uid="{2753720F-62E4-4F89-B74A-CF53FE480107}"/>
    <cellStyle name="Comma [0] 3 2 15 2 8 3" xfId="9754" xr:uid="{355F6BD4-15B1-4986-98B3-23381E817423}"/>
    <cellStyle name="Comma [0] 3 2 15 2 8 3 2" xfId="22421" xr:uid="{7A661044-CAF9-494A-A456-C21CC458EA3C}"/>
    <cellStyle name="Comma [0] 3 2 15 2 8 3 3" xfId="27795" xr:uid="{973D2098-218B-4F8D-80DF-A889A62A8907}"/>
    <cellStyle name="Comma [0] 3 2 15 2 8 3 4" xfId="33213" xr:uid="{DE30A029-37A1-4D51-A18D-9EC3BD0ACF3F}"/>
    <cellStyle name="Comma [0] 3 2 15 2 8 3 5" xfId="38598" xr:uid="{75C42299-448C-4DA2-A32B-9F04F75A780C}"/>
    <cellStyle name="Comma [0] 3 2 15 2 8 3 6" xfId="43967" xr:uid="{D8AEA6A4-7673-4775-996B-C2ABA03CDF35}"/>
    <cellStyle name="Comma [0] 3 2 15 2 8 3 7" xfId="49339" xr:uid="{9CB6B2B4-2CFE-41C9-9CD8-3BF99C06E091}"/>
    <cellStyle name="Comma [0] 3 2 15 2 8 3 8" xfId="54719" xr:uid="{8D97FD4D-F0B8-4E53-99EF-708C0335B2A5}"/>
    <cellStyle name="Comma [0] 3 2 15 2 8 3 9" xfId="17054" xr:uid="{DA70EBE6-CFB0-4C00-8225-9D9AD59789E5}"/>
    <cellStyle name="Comma [0] 3 2 15 2 8 4" xfId="6737" xr:uid="{E3A40F17-F18E-4143-AE06-287978B6FFC1}"/>
    <cellStyle name="Comma [0] 3 2 15 2 9" xfId="379" xr:uid="{96374A7D-D184-40F3-BDBF-D351D912611D}"/>
    <cellStyle name="Comma [0] 3 2 15 2 9 2" xfId="7884" xr:uid="{1E0F694C-EC9B-47F8-9018-F4307E7D1C71}"/>
    <cellStyle name="Comma [0] 3 2 15 2 9 2 10" xfId="52850" xr:uid="{969CFE12-FA10-4163-85F6-24D813B07889}"/>
    <cellStyle name="Comma [0] 3 2 15 2 9 2 11" xfId="13494" xr:uid="{9E483AC4-01AB-4CAE-96B8-D6C66B75AD37}"/>
    <cellStyle name="Comma [0] 3 2 15 2 9 2 12" xfId="59389" xr:uid="{6E918EBF-2B1F-485C-8501-BC53EE41CCAC}"/>
    <cellStyle name="Comma [0] 3 2 15 2 9 2 2" xfId="11445" xr:uid="{C96EF391-22E3-4C68-9291-C8D66D2CE505}"/>
    <cellStyle name="Comma [0] 3 2 15 2 9 2 2 2" xfId="24111" xr:uid="{68630326-FF8C-41FC-B244-4BE4583D95E2}"/>
    <cellStyle name="Comma [0] 3 2 15 2 9 2 2 3" xfId="29485" xr:uid="{87D78FC4-AAFA-42E6-86D5-036E1119C791}"/>
    <cellStyle name="Comma [0] 3 2 15 2 9 2 2 4" xfId="34903" xr:uid="{CCBEF830-5D51-47B5-BE3B-508D52E30677}"/>
    <cellStyle name="Comma [0] 3 2 15 2 9 2 2 5" xfId="40288" xr:uid="{5D8EBDC3-C18E-4A19-8128-34EE7D94FC60}"/>
    <cellStyle name="Comma [0] 3 2 15 2 9 2 2 6" xfId="45657" xr:uid="{4FD0E9CF-DCCA-45F8-A5C7-DF0A65401D28}"/>
    <cellStyle name="Comma [0] 3 2 15 2 9 2 2 7" xfId="51029" xr:uid="{026107F4-1CDB-4186-8C8D-41499BC3E32D}"/>
    <cellStyle name="Comma [0] 3 2 15 2 9 2 2 8" xfId="56409" xr:uid="{EC245BE0-74D1-469C-BAAE-47A350A337E6}"/>
    <cellStyle name="Comma [0] 3 2 15 2 9 2 2 9" xfId="18745" xr:uid="{31699581-7782-4B19-BCE8-0FE67CE4427F}"/>
    <cellStyle name="Comma [0] 3 2 15 2 9 2 3" xfId="15185" xr:uid="{2ACD2D9C-87F4-4D0C-B593-2C4A7508E30B}"/>
    <cellStyle name="Comma [0] 3 2 15 2 9 2 4" xfId="20552" xr:uid="{6A5C55FC-2498-4872-887F-946EB463E888}"/>
    <cellStyle name="Comma [0] 3 2 15 2 9 2 5" xfId="25926" xr:uid="{02B9C387-925D-4444-BE07-E283EF7035E3}"/>
    <cellStyle name="Comma [0] 3 2 15 2 9 2 6" xfId="31344" xr:uid="{299536F8-07C0-4D65-A91E-586AC2472AC1}"/>
    <cellStyle name="Comma [0] 3 2 15 2 9 2 7" xfId="36729" xr:uid="{85D2E09C-E54E-4166-90C6-857829D0E765}"/>
    <cellStyle name="Comma [0] 3 2 15 2 9 2 8" xfId="42098" xr:uid="{FE8B7CC8-D5B0-4601-967F-9137C256F741}"/>
    <cellStyle name="Comma [0] 3 2 15 2 9 2 9" xfId="47470" xr:uid="{F2F05F43-3E8B-4CCF-8107-0055692BFFF2}"/>
    <cellStyle name="Comma [0] 3 2 15 2 9 3" xfId="9755" xr:uid="{5F359D56-1335-48E8-9FE7-77A1E2313106}"/>
    <cellStyle name="Comma [0] 3 2 15 2 9 3 2" xfId="22422" xr:uid="{12884736-0D55-4C57-9FBE-506E2AC1D576}"/>
    <cellStyle name="Comma [0] 3 2 15 2 9 3 3" xfId="27796" xr:uid="{48A87956-D615-486C-B2A5-EE6E6582856C}"/>
    <cellStyle name="Comma [0] 3 2 15 2 9 3 4" xfId="33214" xr:uid="{D3124DCF-D8D5-40DD-AF04-95998F802AFA}"/>
    <cellStyle name="Comma [0] 3 2 15 2 9 3 5" xfId="38599" xr:uid="{3B352430-68F9-4584-A355-D424BA35C285}"/>
    <cellStyle name="Comma [0] 3 2 15 2 9 3 6" xfId="43968" xr:uid="{750E5CE6-5648-451A-B5B0-F2A7E864D2C5}"/>
    <cellStyle name="Comma [0] 3 2 15 2 9 3 7" xfId="49340" xr:uid="{3CFA1B82-0BF3-4751-9764-EA0D049DFED7}"/>
    <cellStyle name="Comma [0] 3 2 15 2 9 3 8" xfId="54720" xr:uid="{5018DC67-5FAB-4DBA-8238-9F32CF00382A}"/>
    <cellStyle name="Comma [0] 3 2 15 2 9 3 9" xfId="17055" xr:uid="{5DEE1687-43E5-4D71-9BC9-603FD7507EA5}"/>
    <cellStyle name="Comma [0] 3 2 15 2 9 4" xfId="6738" xr:uid="{D1BF26D2-5B4B-463A-BB52-51848CC5E9C5}"/>
    <cellStyle name="Comma [0] 3 2 15 3" xfId="380" xr:uid="{5C95CB83-4F22-4B75-8E9C-A580D968B5B9}"/>
    <cellStyle name="Comma [0] 3 2 15 3 2" xfId="3807" xr:uid="{1B650423-6265-4D65-9BE2-D0ACC2A81258}"/>
    <cellStyle name="Comma [0] 3 2 15 3 2 10" xfId="52851" xr:uid="{406ED92F-598D-4A5A-9171-D8008371325E}"/>
    <cellStyle name="Comma [0] 3 2 15 3 2 11" xfId="7885" xr:uid="{11C3396E-1D73-4E7A-A350-C3FDCFE8B621}"/>
    <cellStyle name="Comma [0] 3 2 15 3 2 2" xfId="3808" xr:uid="{6AF5139F-EE87-412C-8E31-E9A188DDD52C}"/>
    <cellStyle name="Comma [0] 3 2 15 3 2 2 10" xfId="11446" xr:uid="{81110306-51A6-442E-BF88-322DA2FCFDFE}"/>
    <cellStyle name="Comma [0] 3 2 15 3 2 2 2" xfId="5592" xr:uid="{B8C2349C-FE4A-40E6-B624-B032B5555EA5}"/>
    <cellStyle name="Comma [0] 3 2 15 3 2 2 2 2" xfId="58270" xr:uid="{52F52467-EEDE-4001-920F-56D2B9AA34A1}"/>
    <cellStyle name="Comma [0] 3 2 15 3 2 2 2 3" xfId="18746" xr:uid="{3A7ED85D-5C91-4845-84CC-1C113B34DB0F}"/>
    <cellStyle name="Comma [0] 3 2 15 3 2 2 3" xfId="24112" xr:uid="{FEB62BDF-C9F2-426D-BCA6-19D24AEF9BF8}"/>
    <cellStyle name="Comma [0] 3 2 15 3 2 2 4" xfId="29486" xr:uid="{1FE074B1-8744-4E58-9B5A-FD548814B9B9}"/>
    <cellStyle name="Comma [0] 3 2 15 3 2 2 5" xfId="34904" xr:uid="{A1993B86-A9C6-4DAD-A282-50B5B5A5A89C}"/>
    <cellStyle name="Comma [0] 3 2 15 3 2 2 6" xfId="40289" xr:uid="{9E533C40-1169-463B-A3D1-6A71D8261A7A}"/>
    <cellStyle name="Comma [0] 3 2 15 3 2 2 7" xfId="45658" xr:uid="{84F98ACF-C37E-4F33-A6FD-F520B0D1B012}"/>
    <cellStyle name="Comma [0] 3 2 15 3 2 2 8" xfId="51030" xr:uid="{4B85636F-9C65-46E3-B70A-D39EDE208131}"/>
    <cellStyle name="Comma [0] 3 2 15 3 2 2 9" xfId="56410" xr:uid="{5229F265-9E77-447B-811E-618083DA32C4}"/>
    <cellStyle name="Comma [0] 3 2 15 3 2 3" xfId="5591" xr:uid="{4547A8DF-2D08-46E1-96AE-70DEBDDBA289}"/>
    <cellStyle name="Comma [0] 3 2 15 3 2 3 2" xfId="58269" xr:uid="{50CF4C7F-2B67-4124-B1BC-60F4419AD7A7}"/>
    <cellStyle name="Comma [0] 3 2 15 3 2 3 3" xfId="15186" xr:uid="{88AE10AF-CB14-4400-ACA2-8E4AEB18145B}"/>
    <cellStyle name="Comma [0] 3 2 15 3 2 4" xfId="20553" xr:uid="{E1EB8F6C-8AA0-474A-A0F3-C7B9DBD3E579}"/>
    <cellStyle name="Comma [0] 3 2 15 3 2 5" xfId="25927" xr:uid="{F7F73358-AD17-4095-A1DC-384C5159E78D}"/>
    <cellStyle name="Comma [0] 3 2 15 3 2 6" xfId="31345" xr:uid="{D20BCBE7-01E2-41F7-9EEF-D5756CE3421A}"/>
    <cellStyle name="Comma [0] 3 2 15 3 2 7" xfId="36730" xr:uid="{997735C4-9753-47D4-9E47-77A84AF22B56}"/>
    <cellStyle name="Comma [0] 3 2 15 3 2 8" xfId="42099" xr:uid="{9F011D0D-119B-4D80-9ECD-EAF49B6CD31B}"/>
    <cellStyle name="Comma [0] 3 2 15 3 2 9" xfId="47471" xr:uid="{ABBF3774-57CD-4ED5-8AD1-24951CDDD21A}"/>
    <cellStyle name="Comma [0] 3 2 15 3 3" xfId="3809" xr:uid="{CAC549A0-8431-4C4F-902A-1A4B86E79CC9}"/>
    <cellStyle name="Comma [0] 3 2 15 3 3 10" xfId="9756" xr:uid="{1B4C2A56-A6DB-4EDA-B278-DF487577BCE7}"/>
    <cellStyle name="Comma [0] 3 2 15 3 3 2" xfId="5593" xr:uid="{A59F97A7-0710-4EA8-A376-3044C8DC5CB4}"/>
    <cellStyle name="Comma [0] 3 2 15 3 3 2 2" xfId="58271" xr:uid="{64CD218A-0BEE-4233-92AC-F3506367E4F5}"/>
    <cellStyle name="Comma [0] 3 2 15 3 3 2 3" xfId="17056" xr:uid="{7C6F4335-1389-4D42-A4C7-FD083EC3FADB}"/>
    <cellStyle name="Comma [0] 3 2 15 3 3 3" xfId="22423" xr:uid="{3395FC6B-D732-4A8A-870C-861F93012CF4}"/>
    <cellStyle name="Comma [0] 3 2 15 3 3 4" xfId="27797" xr:uid="{1B1C97CE-62C5-4095-A0A8-DD1DF375D458}"/>
    <cellStyle name="Comma [0] 3 2 15 3 3 5" xfId="33215" xr:uid="{4F65AA69-0456-4319-9E8D-B8E9EE4D53EC}"/>
    <cellStyle name="Comma [0] 3 2 15 3 3 6" xfId="38600" xr:uid="{4A0382F7-60D4-4A7C-A23F-F8E27093C005}"/>
    <cellStyle name="Comma [0] 3 2 15 3 3 7" xfId="43969" xr:uid="{491F0099-AFB1-472F-8932-6D6E25376692}"/>
    <cellStyle name="Comma [0] 3 2 15 3 3 8" xfId="49341" xr:uid="{00C8A2C4-F3E0-4283-B274-2ACD5DA2561E}"/>
    <cellStyle name="Comma [0] 3 2 15 3 3 9" xfId="54721" xr:uid="{A6074EBF-1F65-432D-A71B-B20366B02F35}"/>
    <cellStyle name="Comma [0] 3 2 15 3 4" xfId="5590" xr:uid="{44B383BF-DD52-4F28-9F8D-589AE4C26A45}"/>
    <cellStyle name="Comma [0] 3 2 15 3 4 2" xfId="58268" xr:uid="{2C039EAF-9405-40E6-9E88-5FA1A90D1C1A}"/>
    <cellStyle name="Comma [0] 3 2 15 3 4 3" xfId="13495" xr:uid="{82D7628D-571E-4702-8BF3-C1CD75A20E8F}"/>
    <cellStyle name="Comma [0] 3 2 15 4" xfId="381" xr:uid="{5994DBA2-AE93-45CD-8F64-1CD9B77EBF71}"/>
    <cellStyle name="Comma [0] 3 2 15 4 10" xfId="382" xr:uid="{5A31AEEC-3A11-4AAC-BBAC-8E887FEDE118}"/>
    <cellStyle name="Comma [0] 3 2 15 4 10 2" xfId="7887" xr:uid="{5E3C1E3E-436D-4C82-8D59-1781B5D565A4}"/>
    <cellStyle name="Comma [0] 3 2 15 4 10 2 10" xfId="52853" xr:uid="{BB844291-0E87-4658-86A5-58BEE1EA1D14}"/>
    <cellStyle name="Comma [0] 3 2 15 4 10 2 11" xfId="13497" xr:uid="{99C9EAC4-340B-4B08-98E4-7B9961F1BD6C}"/>
    <cellStyle name="Comma [0] 3 2 15 4 10 2 12" xfId="59390" xr:uid="{F839EA88-7FC5-4884-95F8-FB8FA2455E84}"/>
    <cellStyle name="Comma [0] 3 2 15 4 10 2 2" xfId="11448" xr:uid="{55C5D5EE-E850-451F-A3A5-52324C71C0D7}"/>
    <cellStyle name="Comma [0] 3 2 15 4 10 2 2 2" xfId="24114" xr:uid="{7B8B7EEF-3A3D-4125-929F-0226E0126BE4}"/>
    <cellStyle name="Comma [0] 3 2 15 4 10 2 2 3" xfId="29488" xr:uid="{F2C0ED89-F100-4804-ADF6-B217E8C7BEC0}"/>
    <cellStyle name="Comma [0] 3 2 15 4 10 2 2 4" xfId="34906" xr:uid="{5250DA4D-9A9F-49CC-B751-8CEE09FD0210}"/>
    <cellStyle name="Comma [0] 3 2 15 4 10 2 2 5" xfId="40291" xr:uid="{8C22C6FE-C58A-4B10-BB12-BB643D0C3525}"/>
    <cellStyle name="Comma [0] 3 2 15 4 10 2 2 6" xfId="45660" xr:uid="{7103A9BE-2A84-42A3-992D-F2C23F78A349}"/>
    <cellStyle name="Comma [0] 3 2 15 4 10 2 2 7" xfId="51032" xr:uid="{17330C6E-FF3A-45D7-AF49-3C3F8282E271}"/>
    <cellStyle name="Comma [0] 3 2 15 4 10 2 2 8" xfId="56412" xr:uid="{A12AD94C-C3FD-45D0-A051-1BED1A438119}"/>
    <cellStyle name="Comma [0] 3 2 15 4 10 2 2 9" xfId="18748" xr:uid="{6FB3882E-1E90-4616-96D7-F65E4A0ED5D4}"/>
    <cellStyle name="Comma [0] 3 2 15 4 10 2 3" xfId="15188" xr:uid="{2FF76C46-3F82-4137-9032-0A62F392B000}"/>
    <cellStyle name="Comma [0] 3 2 15 4 10 2 4" xfId="20555" xr:uid="{0A87149F-CE28-473D-B5A0-BEF55873E6B8}"/>
    <cellStyle name="Comma [0] 3 2 15 4 10 2 5" xfId="25929" xr:uid="{5A256EC8-D917-4682-97A2-7647DB9D7FD6}"/>
    <cellStyle name="Comma [0] 3 2 15 4 10 2 6" xfId="31347" xr:uid="{FF599C67-E265-4ED6-B93B-D95FF8048A2B}"/>
    <cellStyle name="Comma [0] 3 2 15 4 10 2 7" xfId="36732" xr:uid="{FC1A61B8-ADE4-4EF4-81AC-2B79BBDEE4CA}"/>
    <cellStyle name="Comma [0] 3 2 15 4 10 2 8" xfId="42101" xr:uid="{4601EC01-1A2E-428B-8B1C-9CEA8D5D3BA5}"/>
    <cellStyle name="Comma [0] 3 2 15 4 10 2 9" xfId="47473" xr:uid="{690C305C-0A1B-4395-97FA-47D9E16A52A6}"/>
    <cellStyle name="Comma [0] 3 2 15 4 10 3" xfId="9758" xr:uid="{17B86D12-013C-481D-A560-C3B7319E9B6A}"/>
    <cellStyle name="Comma [0] 3 2 15 4 10 3 2" xfId="22425" xr:uid="{C976B5CC-1F6C-47A7-A5F8-E1532033B997}"/>
    <cellStyle name="Comma [0] 3 2 15 4 10 3 3" xfId="27799" xr:uid="{B11C9872-AA11-4C6C-8437-B99E95ECF62B}"/>
    <cellStyle name="Comma [0] 3 2 15 4 10 3 4" xfId="33217" xr:uid="{3C76A0DB-C64C-4CDE-85B7-6060FB7FD2DB}"/>
    <cellStyle name="Comma [0] 3 2 15 4 10 3 5" xfId="38602" xr:uid="{B7CAD582-B8B6-47CD-8D22-644CF2642AAA}"/>
    <cellStyle name="Comma [0] 3 2 15 4 10 3 6" xfId="43971" xr:uid="{4F764960-F464-4F24-927B-02116CDE388E}"/>
    <cellStyle name="Comma [0] 3 2 15 4 10 3 7" xfId="49343" xr:uid="{7B8A95E8-EBA6-4044-A528-35C9C5A5C79A}"/>
    <cellStyle name="Comma [0] 3 2 15 4 10 3 8" xfId="54723" xr:uid="{2D72A0C5-BD09-4061-9727-7F30F10F238A}"/>
    <cellStyle name="Comma [0] 3 2 15 4 10 3 9" xfId="17058" xr:uid="{4FCBF34D-78EE-4541-BD04-6B726BC398C7}"/>
    <cellStyle name="Comma [0] 3 2 15 4 10 4" xfId="6739" xr:uid="{5106258B-C60F-4351-86A2-673E81F54AF4}"/>
    <cellStyle name="Comma [0] 3 2 15 4 11" xfId="5594" xr:uid="{B7F3DC12-3E82-4E6F-AA52-420584DBE163}"/>
    <cellStyle name="Comma [0] 3 2 15 4 11 10" xfId="52852" xr:uid="{9013984B-3623-4CB9-90AD-9A2F5E3C1DD0}"/>
    <cellStyle name="Comma [0] 3 2 15 4 11 11" xfId="13496" xr:uid="{A3F0681C-9A51-42AB-819D-28135C22C8CA}"/>
    <cellStyle name="Comma [0] 3 2 15 4 11 12" xfId="58272" xr:uid="{6BA749B7-BE41-48FD-BABB-691D16B58EC3}"/>
    <cellStyle name="Comma [0] 3 2 15 4 11 13" xfId="7886" xr:uid="{60815FBC-64B4-4CC7-8082-4B18B7FA0A9E}"/>
    <cellStyle name="Comma [0] 3 2 15 4 11 2" xfId="11447" xr:uid="{46FCBD61-F027-44A4-A03F-6F9B74B49922}"/>
    <cellStyle name="Comma [0] 3 2 15 4 11 2 2" xfId="24113" xr:uid="{A118A013-0DDA-47A5-B015-BE374FC2E3FA}"/>
    <cellStyle name="Comma [0] 3 2 15 4 11 2 3" xfId="29487" xr:uid="{1AF49506-D143-4F04-9ED7-36807381822A}"/>
    <cellStyle name="Comma [0] 3 2 15 4 11 2 4" xfId="34905" xr:uid="{FDE0FBA9-DD17-4A97-9711-EB22AE855C42}"/>
    <cellStyle name="Comma [0] 3 2 15 4 11 2 5" xfId="40290" xr:uid="{F2C6DE2C-C5CB-4826-8B6E-7F611CE7B1F6}"/>
    <cellStyle name="Comma [0] 3 2 15 4 11 2 6" xfId="45659" xr:uid="{7D1969F3-E1A2-4675-AEB1-2E8A95B01B28}"/>
    <cellStyle name="Comma [0] 3 2 15 4 11 2 7" xfId="51031" xr:uid="{DC722ED3-39E7-4107-B245-9A2D54ED93D9}"/>
    <cellStyle name="Comma [0] 3 2 15 4 11 2 8" xfId="56411" xr:uid="{ED35F93C-E845-400E-8746-73EBF60E7786}"/>
    <cellStyle name="Comma [0] 3 2 15 4 11 2 9" xfId="18747" xr:uid="{5B708C47-35DF-487E-9E7C-6C9F0D8518A0}"/>
    <cellStyle name="Comma [0] 3 2 15 4 11 3" xfId="15187" xr:uid="{812F260E-3470-45F6-A6EC-96721C37F250}"/>
    <cellStyle name="Comma [0] 3 2 15 4 11 4" xfId="20554" xr:uid="{522A874B-AE8F-412C-9C32-E0BBC2623368}"/>
    <cellStyle name="Comma [0] 3 2 15 4 11 5" xfId="25928" xr:uid="{22107E3B-F958-4F18-95B5-D89EEC45305B}"/>
    <cellStyle name="Comma [0] 3 2 15 4 11 6" xfId="31346" xr:uid="{698740B9-A77F-4BBF-B978-2DC98A505948}"/>
    <cellStyle name="Comma [0] 3 2 15 4 11 7" xfId="36731" xr:uid="{4CDC200E-5BAF-4ED1-AEF6-F56AF9110CDC}"/>
    <cellStyle name="Comma [0] 3 2 15 4 11 8" xfId="42100" xr:uid="{4CF0E520-B2DF-49BB-A953-04A834A95310}"/>
    <cellStyle name="Comma [0] 3 2 15 4 11 9" xfId="47472" xr:uid="{78682C05-EB24-4205-983D-4BE3AA7DEF88}"/>
    <cellStyle name="Comma [0] 3 2 15 4 12" xfId="9757" xr:uid="{04D0372B-7D6B-4965-A04F-662F514C76C8}"/>
    <cellStyle name="Comma [0] 3 2 15 4 12 2" xfId="22424" xr:uid="{5F08E4E6-6964-43E9-B5AF-99305057A79A}"/>
    <cellStyle name="Comma [0] 3 2 15 4 12 3" xfId="27798" xr:uid="{4584CF05-D976-4062-99C4-3B5EB772ED41}"/>
    <cellStyle name="Comma [0] 3 2 15 4 12 4" xfId="33216" xr:uid="{906A823A-FD48-4F70-B6F2-6ED5D1931BF7}"/>
    <cellStyle name="Comma [0] 3 2 15 4 12 5" xfId="38601" xr:uid="{1413C970-6A8F-4A7F-816B-B78D060BC346}"/>
    <cellStyle name="Comma [0] 3 2 15 4 12 6" xfId="43970" xr:uid="{E40B934F-5CBD-4D11-B708-5BDA85F5DBAB}"/>
    <cellStyle name="Comma [0] 3 2 15 4 12 7" xfId="49342" xr:uid="{6F172E13-5A80-41BE-8A3A-66E3F2D0303C}"/>
    <cellStyle name="Comma [0] 3 2 15 4 12 8" xfId="54722" xr:uid="{6C7A8CFC-8EE9-4071-8CD8-4E15250EC194}"/>
    <cellStyle name="Comma [0] 3 2 15 4 12 9" xfId="17057" xr:uid="{73E2D503-1D64-4872-B030-15386E10E4A8}"/>
    <cellStyle name="Comma [0] 3 2 15 4 2" xfId="383" xr:uid="{82823C40-28FD-4492-A97E-0A7397D3A704}"/>
    <cellStyle name="Comma [0] 3 2 15 4 2 2" xfId="7888" xr:uid="{F3BC80A8-3582-4790-9CF8-8ECA8E415301}"/>
    <cellStyle name="Comma [0] 3 2 15 4 2 2 10" xfId="52854" xr:uid="{A6477241-1279-4B29-98E6-644C526CEAC3}"/>
    <cellStyle name="Comma [0] 3 2 15 4 2 2 11" xfId="13498" xr:uid="{67AD710F-3A8D-4BEF-948C-E5BB1B7CBB27}"/>
    <cellStyle name="Comma [0] 3 2 15 4 2 2 12" xfId="59391" xr:uid="{8EBB2C85-9E77-4E15-99F8-3154EE072984}"/>
    <cellStyle name="Comma [0] 3 2 15 4 2 2 2" xfId="11449" xr:uid="{539B7815-86B7-4AE7-898C-DFCF48D5906F}"/>
    <cellStyle name="Comma [0] 3 2 15 4 2 2 2 2" xfId="24115" xr:uid="{665D2836-DED6-40A5-8DE8-3A6278C222D3}"/>
    <cellStyle name="Comma [0] 3 2 15 4 2 2 2 3" xfId="29489" xr:uid="{82121D24-9E16-4FAD-97BA-4DE41CD871E2}"/>
    <cellStyle name="Comma [0] 3 2 15 4 2 2 2 4" xfId="34907" xr:uid="{4174FA78-C603-4CBE-B4BF-CE3FA7B0CC42}"/>
    <cellStyle name="Comma [0] 3 2 15 4 2 2 2 5" xfId="40292" xr:uid="{483383E3-8049-4989-B9E1-BA23BF3DCE33}"/>
    <cellStyle name="Comma [0] 3 2 15 4 2 2 2 6" xfId="45661" xr:uid="{42791DDB-9B29-4071-B426-E42A16BC3134}"/>
    <cellStyle name="Comma [0] 3 2 15 4 2 2 2 7" xfId="51033" xr:uid="{BB99C9B2-0EE2-4206-9A95-1CE358EFEF2C}"/>
    <cellStyle name="Comma [0] 3 2 15 4 2 2 2 8" xfId="56413" xr:uid="{FE94F878-66A1-412A-9595-3D8F951B831A}"/>
    <cellStyle name="Comma [0] 3 2 15 4 2 2 2 9" xfId="18749" xr:uid="{2B02B832-E710-40F3-AE12-84504E563BD7}"/>
    <cellStyle name="Comma [0] 3 2 15 4 2 2 3" xfId="15189" xr:uid="{AD5CEBAC-77E3-4CDC-A1BD-712FE296478B}"/>
    <cellStyle name="Comma [0] 3 2 15 4 2 2 4" xfId="20556" xr:uid="{C167965E-5FB8-454F-98A9-2361F7109216}"/>
    <cellStyle name="Comma [0] 3 2 15 4 2 2 5" xfId="25930" xr:uid="{AB69B42C-058C-4274-8715-7626820DA789}"/>
    <cellStyle name="Comma [0] 3 2 15 4 2 2 6" xfId="31348" xr:uid="{C0C4B237-35E6-4E66-B66D-7D928FACEFAD}"/>
    <cellStyle name="Comma [0] 3 2 15 4 2 2 7" xfId="36733" xr:uid="{DC32C998-E7E3-4B6C-A8A3-7D3AABDC58FE}"/>
    <cellStyle name="Comma [0] 3 2 15 4 2 2 8" xfId="42102" xr:uid="{F3CA54C8-B28F-48B3-999E-2A4D311581F3}"/>
    <cellStyle name="Comma [0] 3 2 15 4 2 2 9" xfId="47474" xr:uid="{9C4317A5-ECD9-4CCB-8BB9-245E98501508}"/>
    <cellStyle name="Comma [0] 3 2 15 4 2 3" xfId="9759" xr:uid="{86DCB58A-59E7-4B8E-9EF3-D83424BA8C95}"/>
    <cellStyle name="Comma [0] 3 2 15 4 2 3 2" xfId="22426" xr:uid="{51A2D699-D3FB-49CA-AAE9-0E46C70821A0}"/>
    <cellStyle name="Comma [0] 3 2 15 4 2 3 3" xfId="27800" xr:uid="{704E639F-AA6B-442B-B741-91FB34069266}"/>
    <cellStyle name="Comma [0] 3 2 15 4 2 3 4" xfId="33218" xr:uid="{94743A6A-DFED-4E18-AD10-983AB5323CD7}"/>
    <cellStyle name="Comma [0] 3 2 15 4 2 3 5" xfId="38603" xr:uid="{F0FAF09F-FA16-49D3-A227-C44807D804B4}"/>
    <cellStyle name="Comma [0] 3 2 15 4 2 3 6" xfId="43972" xr:uid="{A2B5EDD9-A907-4FE6-9C3E-E420B8877856}"/>
    <cellStyle name="Comma [0] 3 2 15 4 2 3 7" xfId="49344" xr:uid="{81FE2D75-99B0-40A2-9D8F-113E14595C89}"/>
    <cellStyle name="Comma [0] 3 2 15 4 2 3 8" xfId="54724" xr:uid="{B137C0BD-F795-4D60-B3BB-0781E6DA2154}"/>
    <cellStyle name="Comma [0] 3 2 15 4 2 3 9" xfId="17059" xr:uid="{D175AD89-1178-4D8F-9FD1-28F709F31100}"/>
    <cellStyle name="Comma [0] 3 2 15 4 2 4" xfId="6740" xr:uid="{6CB6700E-5134-4571-94E3-0ED9F7266732}"/>
    <cellStyle name="Comma [0] 3 2 15 4 3" xfId="384" xr:uid="{8B8376E8-7908-47A0-ADD3-9FE424445E1B}"/>
    <cellStyle name="Comma [0] 3 2 15 4 3 2" xfId="7889" xr:uid="{8E6E516B-56E2-4580-802F-32A07EEEC5FF}"/>
    <cellStyle name="Comma [0] 3 2 15 4 3 2 10" xfId="52855" xr:uid="{1DC6ADB7-D552-4EBB-A1F6-6DE213C55171}"/>
    <cellStyle name="Comma [0] 3 2 15 4 3 2 11" xfId="13499" xr:uid="{68AE5A8C-7E3D-48E6-84DC-F862EBC3A5BF}"/>
    <cellStyle name="Comma [0] 3 2 15 4 3 2 12" xfId="59392" xr:uid="{9468152B-C7A9-4B5A-8074-690261EF359F}"/>
    <cellStyle name="Comma [0] 3 2 15 4 3 2 2" xfId="11450" xr:uid="{D7B80FD3-10FF-46A7-B2A6-A319B84A2AC1}"/>
    <cellStyle name="Comma [0] 3 2 15 4 3 2 2 2" xfId="24116" xr:uid="{E466FA70-7799-4DC4-8296-E75BD80BF3BD}"/>
    <cellStyle name="Comma [0] 3 2 15 4 3 2 2 3" xfId="29490" xr:uid="{E626298F-2170-4E66-87A2-3445A5F87288}"/>
    <cellStyle name="Comma [0] 3 2 15 4 3 2 2 4" xfId="34908" xr:uid="{CF8FEDE9-472C-497C-B0D7-373371AC0D62}"/>
    <cellStyle name="Comma [0] 3 2 15 4 3 2 2 5" xfId="40293" xr:uid="{D34FFC73-4572-4810-8556-E2A45A2AAC9B}"/>
    <cellStyle name="Comma [0] 3 2 15 4 3 2 2 6" xfId="45662" xr:uid="{95BCFC83-EABB-4073-A58A-7ED287BC75B8}"/>
    <cellStyle name="Comma [0] 3 2 15 4 3 2 2 7" xfId="51034" xr:uid="{9E897A6D-2646-43DC-B2F9-514EA6F93EDF}"/>
    <cellStyle name="Comma [0] 3 2 15 4 3 2 2 8" xfId="56414" xr:uid="{696DC3AB-24B2-4070-AE4C-23BC087444F9}"/>
    <cellStyle name="Comma [0] 3 2 15 4 3 2 2 9" xfId="18750" xr:uid="{81DA89E1-E47E-4A1D-9B00-EB7171D7B32E}"/>
    <cellStyle name="Comma [0] 3 2 15 4 3 2 3" xfId="15190" xr:uid="{E0D110B0-33D3-43E3-837F-BCF4099F46AD}"/>
    <cellStyle name="Comma [0] 3 2 15 4 3 2 4" xfId="20557" xr:uid="{04C56678-988A-4183-98F3-D8F4F5FD4D8F}"/>
    <cellStyle name="Comma [0] 3 2 15 4 3 2 5" xfId="25931" xr:uid="{4F787D78-A028-4389-BF7F-86B18901CECE}"/>
    <cellStyle name="Comma [0] 3 2 15 4 3 2 6" xfId="31349" xr:uid="{CA714B20-A8E3-459F-9FC0-008F793681D0}"/>
    <cellStyle name="Comma [0] 3 2 15 4 3 2 7" xfId="36734" xr:uid="{A7369E91-8C29-46A8-ABFF-1279C595178E}"/>
    <cellStyle name="Comma [0] 3 2 15 4 3 2 8" xfId="42103" xr:uid="{F70AF89F-964A-4A46-BB21-F54B1E8003FF}"/>
    <cellStyle name="Comma [0] 3 2 15 4 3 2 9" xfId="47475" xr:uid="{69CEAD44-2D86-4687-898D-D17BE838D720}"/>
    <cellStyle name="Comma [0] 3 2 15 4 3 3" xfId="9760" xr:uid="{3523C8E2-3858-4B9F-B53E-3FD0BF5BF5DB}"/>
    <cellStyle name="Comma [0] 3 2 15 4 3 3 2" xfId="22427" xr:uid="{5BD9BF5B-BAF6-4BF6-AC38-3373FC087D1A}"/>
    <cellStyle name="Comma [0] 3 2 15 4 3 3 3" xfId="27801" xr:uid="{AD493F09-0BDD-4A9A-B7A6-14F1B03C8718}"/>
    <cellStyle name="Comma [0] 3 2 15 4 3 3 4" xfId="33219" xr:uid="{50937404-6B44-4126-B5DB-575479E6D721}"/>
    <cellStyle name="Comma [0] 3 2 15 4 3 3 5" xfId="38604" xr:uid="{110AD61F-D57A-40EB-BB24-4513AE4A1A1F}"/>
    <cellStyle name="Comma [0] 3 2 15 4 3 3 6" xfId="43973" xr:uid="{2C8C890D-1CCB-4DDF-8A49-0C837365BA54}"/>
    <cellStyle name="Comma [0] 3 2 15 4 3 3 7" xfId="49345" xr:uid="{B7ED5088-221B-4D2B-96BF-9B5693CBC0F9}"/>
    <cellStyle name="Comma [0] 3 2 15 4 3 3 8" xfId="54725" xr:uid="{6D3A6CEA-28E8-44D9-8D9C-726C38E37FEC}"/>
    <cellStyle name="Comma [0] 3 2 15 4 3 3 9" xfId="17060" xr:uid="{65E0BBEC-77DE-429B-8A46-C3E705984B06}"/>
    <cellStyle name="Comma [0] 3 2 15 4 3 4" xfId="6741" xr:uid="{B2E49A51-7645-444D-A85C-B84A179EA045}"/>
    <cellStyle name="Comma [0] 3 2 15 4 4" xfId="385" xr:uid="{DF96E31B-7EC2-47BB-BD92-6E37E7DF4745}"/>
    <cellStyle name="Comma [0] 3 2 15 4 4 2" xfId="7890" xr:uid="{5869864B-E4FE-4EE5-8C93-6496661D127C}"/>
    <cellStyle name="Comma [0] 3 2 15 4 4 2 10" xfId="52856" xr:uid="{D805DFA6-3606-4613-9FF6-DC60A2E72E0B}"/>
    <cellStyle name="Comma [0] 3 2 15 4 4 2 11" xfId="13500" xr:uid="{B03DFBE2-D9D1-4278-91EF-ECB96600D5A2}"/>
    <cellStyle name="Comma [0] 3 2 15 4 4 2 12" xfId="59393" xr:uid="{92F1D572-3A9F-4252-810B-41492C91D783}"/>
    <cellStyle name="Comma [0] 3 2 15 4 4 2 2" xfId="11451" xr:uid="{CE5AA731-C361-4AEC-951A-2300E89285AB}"/>
    <cellStyle name="Comma [0] 3 2 15 4 4 2 2 2" xfId="24117" xr:uid="{5A8EB85E-0130-491F-B754-29A4A0131E65}"/>
    <cellStyle name="Comma [0] 3 2 15 4 4 2 2 3" xfId="29491" xr:uid="{E0028001-E9C1-4875-9600-A0CD3101AF8E}"/>
    <cellStyle name="Comma [0] 3 2 15 4 4 2 2 4" xfId="34909" xr:uid="{6950ED0A-8CC7-47C5-BC4D-8E8B0DAD119A}"/>
    <cellStyle name="Comma [0] 3 2 15 4 4 2 2 5" xfId="40294" xr:uid="{361793FF-0A04-4183-AC96-0EDA8116098B}"/>
    <cellStyle name="Comma [0] 3 2 15 4 4 2 2 6" xfId="45663" xr:uid="{523F80D0-0DF2-400D-B43F-BC3C7357DC91}"/>
    <cellStyle name="Comma [0] 3 2 15 4 4 2 2 7" xfId="51035" xr:uid="{5546BE3A-5769-4CD1-BB7A-3056F7679CBA}"/>
    <cellStyle name="Comma [0] 3 2 15 4 4 2 2 8" xfId="56415" xr:uid="{FBECAE5D-7565-48BA-BD6A-4C2BC06A9913}"/>
    <cellStyle name="Comma [0] 3 2 15 4 4 2 2 9" xfId="18751" xr:uid="{13FD4B18-F7B4-4B09-B3AC-55C28CEFBCDD}"/>
    <cellStyle name="Comma [0] 3 2 15 4 4 2 3" xfId="15191" xr:uid="{CC9EAA18-1F84-4F4E-818D-892EDC2EB0A7}"/>
    <cellStyle name="Comma [0] 3 2 15 4 4 2 4" xfId="20558" xr:uid="{6EAE40EF-345E-489D-B4FF-689F2D046E28}"/>
    <cellStyle name="Comma [0] 3 2 15 4 4 2 5" xfId="25932" xr:uid="{41698458-C708-42D2-9FBF-AD66DFF1D29F}"/>
    <cellStyle name="Comma [0] 3 2 15 4 4 2 6" xfId="31350" xr:uid="{CB4C9132-7408-4B1F-B5AB-FEB6972DE96C}"/>
    <cellStyle name="Comma [0] 3 2 15 4 4 2 7" xfId="36735" xr:uid="{FBB17B65-C54C-462C-9323-4E2B101DC8C0}"/>
    <cellStyle name="Comma [0] 3 2 15 4 4 2 8" xfId="42104" xr:uid="{4A8CC9C3-0F8A-4152-95A2-709F32050B8C}"/>
    <cellStyle name="Comma [0] 3 2 15 4 4 2 9" xfId="47476" xr:uid="{D7C96242-C375-4309-BDE9-AA3359BAC082}"/>
    <cellStyle name="Comma [0] 3 2 15 4 4 3" xfId="9761" xr:uid="{572300DB-F828-4C0F-8E80-0407599D4A6E}"/>
    <cellStyle name="Comma [0] 3 2 15 4 4 3 2" xfId="22428" xr:uid="{A776627A-F31A-442B-9ABD-A432719F8D13}"/>
    <cellStyle name="Comma [0] 3 2 15 4 4 3 3" xfId="27802" xr:uid="{B58E2F91-E3C0-45A5-AEED-D5BB0BABC78B}"/>
    <cellStyle name="Comma [0] 3 2 15 4 4 3 4" xfId="33220" xr:uid="{DBFADCCF-5FE9-4AB7-A82A-1942FEA08156}"/>
    <cellStyle name="Comma [0] 3 2 15 4 4 3 5" xfId="38605" xr:uid="{8B3DEAAE-B759-40E3-B3A3-EBFC36F5063D}"/>
    <cellStyle name="Comma [0] 3 2 15 4 4 3 6" xfId="43974" xr:uid="{B0A535FE-699A-4CED-B3EC-97F45502C09A}"/>
    <cellStyle name="Comma [0] 3 2 15 4 4 3 7" xfId="49346" xr:uid="{5971F72F-546A-4F19-AE75-2A592445D304}"/>
    <cellStyle name="Comma [0] 3 2 15 4 4 3 8" xfId="54726" xr:uid="{84C6D026-95B2-4634-8126-DDAB36803520}"/>
    <cellStyle name="Comma [0] 3 2 15 4 4 3 9" xfId="17061" xr:uid="{BCB4C852-1974-43E8-8800-1DE950B31F4B}"/>
    <cellStyle name="Comma [0] 3 2 15 4 4 4" xfId="6742" xr:uid="{81DE9C48-2330-4FE9-BCED-269614571999}"/>
    <cellStyle name="Comma [0] 3 2 15 4 5" xfId="386" xr:uid="{875D10DB-46D3-48F3-9204-C83B6DAFA089}"/>
    <cellStyle name="Comma [0] 3 2 15 4 5 2" xfId="7891" xr:uid="{AB66ECDC-F140-4BAC-BF2E-24083D8B095C}"/>
    <cellStyle name="Comma [0] 3 2 15 4 5 2 10" xfId="52857" xr:uid="{1AA1D51F-22FC-4680-AE3F-38FBC0D6A66D}"/>
    <cellStyle name="Comma [0] 3 2 15 4 5 2 11" xfId="13501" xr:uid="{148DBE11-D3B1-4E3D-91A9-CFB28C1AE1B9}"/>
    <cellStyle name="Comma [0] 3 2 15 4 5 2 12" xfId="59394" xr:uid="{D0FC4C0D-5DC8-4AB1-971E-F97ADC9E3470}"/>
    <cellStyle name="Comma [0] 3 2 15 4 5 2 2" xfId="11452" xr:uid="{B5243BA7-B2D4-4532-A7E7-BF9338131F56}"/>
    <cellStyle name="Comma [0] 3 2 15 4 5 2 2 2" xfId="24118" xr:uid="{AD60F698-259B-4C59-8EB5-BFF073429A3F}"/>
    <cellStyle name="Comma [0] 3 2 15 4 5 2 2 3" xfId="29492" xr:uid="{54CE34AA-CA87-4E1F-B554-CE1B2EECA336}"/>
    <cellStyle name="Comma [0] 3 2 15 4 5 2 2 4" xfId="34910" xr:uid="{E438C59F-1F2B-4130-B974-26FFB1AA791F}"/>
    <cellStyle name="Comma [0] 3 2 15 4 5 2 2 5" xfId="40295" xr:uid="{A4625161-3085-41D3-A0B6-697D61176FFB}"/>
    <cellStyle name="Comma [0] 3 2 15 4 5 2 2 6" xfId="45664" xr:uid="{4734BB2F-1EE3-4C08-9763-A0ECEA091ED4}"/>
    <cellStyle name="Comma [0] 3 2 15 4 5 2 2 7" xfId="51036" xr:uid="{F3FC0699-1439-4547-AD5D-E68FA395D94C}"/>
    <cellStyle name="Comma [0] 3 2 15 4 5 2 2 8" xfId="56416" xr:uid="{49575AC6-A760-4345-8370-2BCFAEDB9ED9}"/>
    <cellStyle name="Comma [0] 3 2 15 4 5 2 2 9" xfId="18752" xr:uid="{E06E4668-93E7-4E11-86DF-013219379077}"/>
    <cellStyle name="Comma [0] 3 2 15 4 5 2 3" xfId="15192" xr:uid="{B513E34C-18ED-46E3-9FA6-C51B3D6D306F}"/>
    <cellStyle name="Comma [0] 3 2 15 4 5 2 4" xfId="20559" xr:uid="{E6B69541-3CDE-4DF2-AC6E-FA95AD3DA100}"/>
    <cellStyle name="Comma [0] 3 2 15 4 5 2 5" xfId="25933" xr:uid="{4FB61954-7197-4A34-A178-CDD8FC9CF831}"/>
    <cellStyle name="Comma [0] 3 2 15 4 5 2 6" xfId="31351" xr:uid="{62F2D56A-6A0C-44B8-84BB-1D25C7237C21}"/>
    <cellStyle name="Comma [0] 3 2 15 4 5 2 7" xfId="36736" xr:uid="{7DDAB8EE-36D1-4A9B-96F1-BCA917875FD5}"/>
    <cellStyle name="Comma [0] 3 2 15 4 5 2 8" xfId="42105" xr:uid="{E75671FA-7891-427C-8149-B9B23DB3D466}"/>
    <cellStyle name="Comma [0] 3 2 15 4 5 2 9" xfId="47477" xr:uid="{800096B6-6803-4DDE-B980-BD53EA26E682}"/>
    <cellStyle name="Comma [0] 3 2 15 4 5 3" xfId="9762" xr:uid="{C887C2AD-0A81-4CDC-8F5A-ED0A69BF9135}"/>
    <cellStyle name="Comma [0] 3 2 15 4 5 3 2" xfId="22429" xr:uid="{9C86AB0C-C477-4462-AC19-4BBBF02D96D0}"/>
    <cellStyle name="Comma [0] 3 2 15 4 5 3 3" xfId="27803" xr:uid="{3F399880-A8B3-4953-BD84-45AC20FDA6E9}"/>
    <cellStyle name="Comma [0] 3 2 15 4 5 3 4" xfId="33221" xr:uid="{AEC90888-2510-4FEE-B871-34791DFD8675}"/>
    <cellStyle name="Comma [0] 3 2 15 4 5 3 5" xfId="38606" xr:uid="{3CC087E9-0351-400E-A096-2E569F7E5D0C}"/>
    <cellStyle name="Comma [0] 3 2 15 4 5 3 6" xfId="43975" xr:uid="{03E40BDF-E655-4741-A37B-6A736C6DDCF0}"/>
    <cellStyle name="Comma [0] 3 2 15 4 5 3 7" xfId="49347" xr:uid="{7900ED3C-C1A1-4773-AA5D-A83E6C0E49AB}"/>
    <cellStyle name="Comma [0] 3 2 15 4 5 3 8" xfId="54727" xr:uid="{2DEBC12C-5B62-46C6-950B-CF7F5B9C9CA7}"/>
    <cellStyle name="Comma [0] 3 2 15 4 5 3 9" xfId="17062" xr:uid="{71CB6E83-7A4E-4858-A357-1D8DBB8CF2D3}"/>
    <cellStyle name="Comma [0] 3 2 15 4 5 4" xfId="6743" xr:uid="{3D09B713-72A8-4881-986B-74ECDCA4CC5C}"/>
    <cellStyle name="Comma [0] 3 2 15 4 6" xfId="387" xr:uid="{9F7D0140-299E-4F14-8E28-53AEC05E0A56}"/>
    <cellStyle name="Comma [0] 3 2 15 4 6 2" xfId="7892" xr:uid="{96DFCC4A-414F-4887-A9AF-D415194C750A}"/>
    <cellStyle name="Comma [0] 3 2 15 4 6 2 10" xfId="52858" xr:uid="{2B619EF9-5490-4E40-9AEC-72C76A9EF24E}"/>
    <cellStyle name="Comma [0] 3 2 15 4 6 2 11" xfId="13502" xr:uid="{AFE1DE07-C0A1-448D-80F0-E6B021FBA8B3}"/>
    <cellStyle name="Comma [0] 3 2 15 4 6 2 12" xfId="59395" xr:uid="{1B2A70F6-8B81-4F2D-A98C-D3F0454644B1}"/>
    <cellStyle name="Comma [0] 3 2 15 4 6 2 2" xfId="11453" xr:uid="{24FA5A7C-879E-442B-ADB0-C907DEC02CBB}"/>
    <cellStyle name="Comma [0] 3 2 15 4 6 2 2 2" xfId="24119" xr:uid="{972B633A-6797-4FB0-99BB-53603F814FAE}"/>
    <cellStyle name="Comma [0] 3 2 15 4 6 2 2 3" xfId="29493" xr:uid="{D941D107-3FEF-40F9-8E12-336AB0D0D096}"/>
    <cellStyle name="Comma [0] 3 2 15 4 6 2 2 4" xfId="34911" xr:uid="{2C29049A-3A06-476D-BFF8-57BE9E4324F4}"/>
    <cellStyle name="Comma [0] 3 2 15 4 6 2 2 5" xfId="40296" xr:uid="{9858ADE2-2E63-42D2-B8F6-0689D964ECAB}"/>
    <cellStyle name="Comma [0] 3 2 15 4 6 2 2 6" xfId="45665" xr:uid="{91272DE1-9A06-467F-A375-FBDE154671D5}"/>
    <cellStyle name="Comma [0] 3 2 15 4 6 2 2 7" xfId="51037" xr:uid="{4FCE58BB-3ED3-4CDA-8FA9-E5B6DD140986}"/>
    <cellStyle name="Comma [0] 3 2 15 4 6 2 2 8" xfId="56417" xr:uid="{AA2E0925-B42C-4137-9B53-A1BACDFCB505}"/>
    <cellStyle name="Comma [0] 3 2 15 4 6 2 2 9" xfId="18753" xr:uid="{F8CFB1E9-BC7E-4EA7-8F8D-558CE8887020}"/>
    <cellStyle name="Comma [0] 3 2 15 4 6 2 3" xfId="15193" xr:uid="{EF057801-B18C-4C38-A69E-5F50CD32012C}"/>
    <cellStyle name="Comma [0] 3 2 15 4 6 2 4" xfId="20560" xr:uid="{04E283CA-9DFC-4251-8D59-7935A89737CB}"/>
    <cellStyle name="Comma [0] 3 2 15 4 6 2 5" xfId="25934" xr:uid="{B06BE004-5FAA-4CF5-859E-82DAC77A4C0F}"/>
    <cellStyle name="Comma [0] 3 2 15 4 6 2 6" xfId="31352" xr:uid="{F522E814-92D3-473E-9011-7847EB06AA40}"/>
    <cellStyle name="Comma [0] 3 2 15 4 6 2 7" xfId="36737" xr:uid="{FCE0228A-FFD1-4345-940B-E2A164441BEB}"/>
    <cellStyle name="Comma [0] 3 2 15 4 6 2 8" xfId="42106" xr:uid="{BC059618-8DBC-44FB-BFE9-BCDEA563C2F8}"/>
    <cellStyle name="Comma [0] 3 2 15 4 6 2 9" xfId="47478" xr:uid="{190ECBF1-61A0-407B-A25C-EC5D8395A36E}"/>
    <cellStyle name="Comma [0] 3 2 15 4 6 3" xfId="9763" xr:uid="{C0CB14F4-27C0-4863-9320-1A7DDDCC28A2}"/>
    <cellStyle name="Comma [0] 3 2 15 4 6 3 2" xfId="22430" xr:uid="{F046C99B-DBCB-4DA2-B542-831891AD4024}"/>
    <cellStyle name="Comma [0] 3 2 15 4 6 3 3" xfId="27804" xr:uid="{BA8112C0-887B-4CFD-9F0F-AFC8242A0BC1}"/>
    <cellStyle name="Comma [0] 3 2 15 4 6 3 4" xfId="33222" xr:uid="{8A8AA213-8425-4BE0-830C-39272C0E176B}"/>
    <cellStyle name="Comma [0] 3 2 15 4 6 3 5" xfId="38607" xr:uid="{686B3CC6-3318-40BA-BB78-7F1EC9BD7715}"/>
    <cellStyle name="Comma [0] 3 2 15 4 6 3 6" xfId="43976" xr:uid="{31BE719A-CF73-4EBF-B156-2D56791125A5}"/>
    <cellStyle name="Comma [0] 3 2 15 4 6 3 7" xfId="49348" xr:uid="{E10E9CBD-14C8-4832-8A33-02A0795C7972}"/>
    <cellStyle name="Comma [0] 3 2 15 4 6 3 8" xfId="54728" xr:uid="{83A0B599-1D4E-4EF3-885B-C135ABB5E7DD}"/>
    <cellStyle name="Comma [0] 3 2 15 4 6 3 9" xfId="17063" xr:uid="{59CCA97F-5636-4511-8BA2-CFCADBC28D17}"/>
    <cellStyle name="Comma [0] 3 2 15 4 6 4" xfId="6744" xr:uid="{A5CDCFF7-B989-4E03-AD85-040B5280187A}"/>
    <cellStyle name="Comma [0] 3 2 15 4 7" xfId="388" xr:uid="{708171CB-4956-4B34-B7E0-E302456E2156}"/>
    <cellStyle name="Comma [0] 3 2 15 4 7 2" xfId="7893" xr:uid="{B0369229-0BB0-4AFD-A97C-62D67535FA8B}"/>
    <cellStyle name="Comma [0] 3 2 15 4 7 2 10" xfId="52859" xr:uid="{6B0DD050-0A30-4157-9FD4-B6383CE57BC1}"/>
    <cellStyle name="Comma [0] 3 2 15 4 7 2 11" xfId="13503" xr:uid="{CC63286E-EDB7-4641-B310-783E646A97BC}"/>
    <cellStyle name="Comma [0] 3 2 15 4 7 2 12" xfId="59396" xr:uid="{3A62BDEB-1E41-479A-97DD-BEE272B7009D}"/>
    <cellStyle name="Comma [0] 3 2 15 4 7 2 2" xfId="11454" xr:uid="{EAF13734-E03D-4FF8-ACE2-E3E037309B2B}"/>
    <cellStyle name="Comma [0] 3 2 15 4 7 2 2 2" xfId="24120" xr:uid="{43C96367-5595-48D1-837B-623FA3217CDD}"/>
    <cellStyle name="Comma [0] 3 2 15 4 7 2 2 3" xfId="29494" xr:uid="{F5DB3228-2D94-40CC-920E-CCB1FA46E4C2}"/>
    <cellStyle name="Comma [0] 3 2 15 4 7 2 2 4" xfId="34912" xr:uid="{8A6EFB44-27EC-4045-9740-5A030193B5A3}"/>
    <cellStyle name="Comma [0] 3 2 15 4 7 2 2 5" xfId="40297" xr:uid="{32866DF6-FCF9-4E09-B429-AFA7CA5EF96B}"/>
    <cellStyle name="Comma [0] 3 2 15 4 7 2 2 6" xfId="45666" xr:uid="{172F0444-50A2-482F-BCC7-A4AD12026839}"/>
    <cellStyle name="Comma [0] 3 2 15 4 7 2 2 7" xfId="51038" xr:uid="{7EE7AA6B-2089-4508-B444-D01DADADEC09}"/>
    <cellStyle name="Comma [0] 3 2 15 4 7 2 2 8" xfId="56418" xr:uid="{37615710-D19E-4328-B9BF-AA185D85E49B}"/>
    <cellStyle name="Comma [0] 3 2 15 4 7 2 2 9" xfId="18754" xr:uid="{2185A555-BEA7-4494-8EAA-7B0852E7546E}"/>
    <cellStyle name="Comma [0] 3 2 15 4 7 2 3" xfId="15194" xr:uid="{9D706655-23F9-44EC-8BD8-93CA9240DAF2}"/>
    <cellStyle name="Comma [0] 3 2 15 4 7 2 4" xfId="20561" xr:uid="{9309D9D2-0FFD-4617-A950-0EE8D2CC646D}"/>
    <cellStyle name="Comma [0] 3 2 15 4 7 2 5" xfId="25935" xr:uid="{5B3DE364-1882-4580-951E-2E190C7BF733}"/>
    <cellStyle name="Comma [0] 3 2 15 4 7 2 6" xfId="31353" xr:uid="{08BDFDE6-EBF5-4377-A5A7-6B0DB6EB1480}"/>
    <cellStyle name="Comma [0] 3 2 15 4 7 2 7" xfId="36738" xr:uid="{D754AA65-9780-4D1B-B904-3C528DCD4A47}"/>
    <cellStyle name="Comma [0] 3 2 15 4 7 2 8" xfId="42107" xr:uid="{D7084333-A496-4DCE-ABA5-6D41BB3BF55B}"/>
    <cellStyle name="Comma [0] 3 2 15 4 7 2 9" xfId="47479" xr:uid="{69DAD804-BA7B-4A0D-ACC5-A4F34A445626}"/>
    <cellStyle name="Comma [0] 3 2 15 4 7 3" xfId="9764" xr:uid="{09CA182E-E6DD-474D-9CBC-F17A06C4B6C4}"/>
    <cellStyle name="Comma [0] 3 2 15 4 7 3 2" xfId="22431" xr:uid="{2E348CE7-29CF-49AA-A211-28D82290C4B1}"/>
    <cellStyle name="Comma [0] 3 2 15 4 7 3 3" xfId="27805" xr:uid="{9EEE5608-24FA-4CA3-ADE5-1B088E374AB6}"/>
    <cellStyle name="Comma [0] 3 2 15 4 7 3 4" xfId="33223" xr:uid="{1F0269DF-875E-4414-9125-245C20519490}"/>
    <cellStyle name="Comma [0] 3 2 15 4 7 3 5" xfId="38608" xr:uid="{35AB212E-E9CA-4D9E-8405-77F3619B9A7E}"/>
    <cellStyle name="Comma [0] 3 2 15 4 7 3 6" xfId="43977" xr:uid="{C1AF8048-0635-4CED-8FA0-D9DE4D82E956}"/>
    <cellStyle name="Comma [0] 3 2 15 4 7 3 7" xfId="49349" xr:uid="{713FC451-0F8C-4C91-9AE9-4B743BA74507}"/>
    <cellStyle name="Comma [0] 3 2 15 4 7 3 8" xfId="54729" xr:uid="{6F3A5064-8A3F-4543-94D0-FA9F428B46CE}"/>
    <cellStyle name="Comma [0] 3 2 15 4 7 3 9" xfId="17064" xr:uid="{657DF797-057E-42EB-9C94-6D45BDA79299}"/>
    <cellStyle name="Comma [0] 3 2 15 4 7 4" xfId="6745" xr:uid="{4C2CDDDF-9EEB-475A-B894-6FAC87955452}"/>
    <cellStyle name="Comma [0] 3 2 15 4 8" xfId="389" xr:uid="{B069B583-314F-4CE7-BEF5-8AA0369FEA05}"/>
    <cellStyle name="Comma [0] 3 2 15 4 8 2" xfId="7894" xr:uid="{BA40B1BE-B02A-43C3-93CD-308344861877}"/>
    <cellStyle name="Comma [0] 3 2 15 4 8 2 10" xfId="52860" xr:uid="{C4B7D3A0-1627-4017-8350-F2B9659084B6}"/>
    <cellStyle name="Comma [0] 3 2 15 4 8 2 11" xfId="13504" xr:uid="{292505B6-C7DE-41E5-B36B-7FE2E86A36B7}"/>
    <cellStyle name="Comma [0] 3 2 15 4 8 2 12" xfId="59397" xr:uid="{7BFFF899-4A67-430A-A7C2-938D70ACFD38}"/>
    <cellStyle name="Comma [0] 3 2 15 4 8 2 2" xfId="11455" xr:uid="{07F64009-B09F-49DF-A751-23F540726F48}"/>
    <cellStyle name="Comma [0] 3 2 15 4 8 2 2 2" xfId="24121" xr:uid="{AE13D740-5454-488E-8A9C-36F98D00A4CA}"/>
    <cellStyle name="Comma [0] 3 2 15 4 8 2 2 3" xfId="29495" xr:uid="{1511E928-7C27-4166-842E-82F098C1C585}"/>
    <cellStyle name="Comma [0] 3 2 15 4 8 2 2 4" xfId="34913" xr:uid="{387F9242-4EA2-410D-BC4F-70FDA1680DD8}"/>
    <cellStyle name="Comma [0] 3 2 15 4 8 2 2 5" xfId="40298" xr:uid="{5C8BB3F3-9CB6-4251-BFD9-A2820908BA90}"/>
    <cellStyle name="Comma [0] 3 2 15 4 8 2 2 6" xfId="45667" xr:uid="{C1D1032B-F2AE-45E7-8526-CE047073AC8B}"/>
    <cellStyle name="Comma [0] 3 2 15 4 8 2 2 7" xfId="51039" xr:uid="{DDBE5DED-05F2-4692-9579-F45A8728D0AA}"/>
    <cellStyle name="Comma [0] 3 2 15 4 8 2 2 8" xfId="56419" xr:uid="{3EBA7FA5-A8D2-4FE3-9EE2-F02BA637147D}"/>
    <cellStyle name="Comma [0] 3 2 15 4 8 2 2 9" xfId="18755" xr:uid="{13B8D6D2-2E55-485A-AF90-44F83050C37A}"/>
    <cellStyle name="Comma [0] 3 2 15 4 8 2 3" xfId="15195" xr:uid="{92C51BCE-7813-49C5-BFFE-BFE47FD0B88B}"/>
    <cellStyle name="Comma [0] 3 2 15 4 8 2 4" xfId="20562" xr:uid="{8DAD59C8-D012-427D-A43D-8B8C2A635D31}"/>
    <cellStyle name="Comma [0] 3 2 15 4 8 2 5" xfId="25936" xr:uid="{8F2ADB34-53A1-4AA7-AE1A-F8DF8ACA1E97}"/>
    <cellStyle name="Comma [0] 3 2 15 4 8 2 6" xfId="31354" xr:uid="{0F3223B7-F806-40ED-BE48-12E8B6857A9C}"/>
    <cellStyle name="Comma [0] 3 2 15 4 8 2 7" xfId="36739" xr:uid="{C997E6C4-745F-4D3B-8886-5226A46689AC}"/>
    <cellStyle name="Comma [0] 3 2 15 4 8 2 8" xfId="42108" xr:uid="{04280B2D-0FC8-4092-BF48-555488421DFA}"/>
    <cellStyle name="Comma [0] 3 2 15 4 8 2 9" xfId="47480" xr:uid="{10344D39-5D50-4EA2-A09E-F617C9CC0834}"/>
    <cellStyle name="Comma [0] 3 2 15 4 8 3" xfId="9765" xr:uid="{DD7D10B6-C9C2-4BCE-8ADB-DDD9B4329DB3}"/>
    <cellStyle name="Comma [0] 3 2 15 4 8 3 2" xfId="22432" xr:uid="{E3F1F9CB-2EE2-4A6D-86BF-F8CF315F2114}"/>
    <cellStyle name="Comma [0] 3 2 15 4 8 3 3" xfId="27806" xr:uid="{8C831F1B-20BE-465D-8411-70AF68430F18}"/>
    <cellStyle name="Comma [0] 3 2 15 4 8 3 4" xfId="33224" xr:uid="{4B5633E2-D0E9-46A3-9FE0-5F42C39D1837}"/>
    <cellStyle name="Comma [0] 3 2 15 4 8 3 5" xfId="38609" xr:uid="{964B4D88-6C8B-466B-B442-DA91CFB4F19D}"/>
    <cellStyle name="Comma [0] 3 2 15 4 8 3 6" xfId="43978" xr:uid="{7890C2E0-F4F2-4F31-B3EF-7CFA95A2A122}"/>
    <cellStyle name="Comma [0] 3 2 15 4 8 3 7" xfId="49350" xr:uid="{1A2C51DC-D8CB-4357-8B61-A9EDC70681B9}"/>
    <cellStyle name="Comma [0] 3 2 15 4 8 3 8" xfId="54730" xr:uid="{481951F6-9085-43AD-BBB3-4A139E0495B4}"/>
    <cellStyle name="Comma [0] 3 2 15 4 8 3 9" xfId="17065" xr:uid="{D35B4C3A-330D-4352-8565-256525A9FA0A}"/>
    <cellStyle name="Comma [0] 3 2 15 4 8 4" xfId="6746" xr:uid="{6E6F102F-1957-4055-BF5E-D817A39CF227}"/>
    <cellStyle name="Comma [0] 3 2 15 4 9" xfId="390" xr:uid="{8A96DD45-C218-4953-B2D3-199672EC6299}"/>
    <cellStyle name="Comma [0] 3 2 15 4 9 2" xfId="7895" xr:uid="{6AD89CC1-4957-4C90-82E2-FB654C3B3675}"/>
    <cellStyle name="Comma [0] 3 2 15 4 9 2 10" xfId="52861" xr:uid="{87F1B7E8-4F54-4EB5-A955-DB87CC31F77F}"/>
    <cellStyle name="Comma [0] 3 2 15 4 9 2 11" xfId="13505" xr:uid="{3B318C2C-5AB4-4578-9B2D-C11A996A8B3A}"/>
    <cellStyle name="Comma [0] 3 2 15 4 9 2 12" xfId="59398" xr:uid="{419216EF-2CE4-4E14-B134-697C1D1B98DE}"/>
    <cellStyle name="Comma [0] 3 2 15 4 9 2 2" xfId="11456" xr:uid="{09FD4A8E-EE85-495A-BE0B-F596200B1378}"/>
    <cellStyle name="Comma [0] 3 2 15 4 9 2 2 2" xfId="24122" xr:uid="{1F90F581-CA56-4D52-8238-87A7F47109BB}"/>
    <cellStyle name="Comma [0] 3 2 15 4 9 2 2 3" xfId="29496" xr:uid="{38E1D406-A25A-4148-AD7E-2732549F295A}"/>
    <cellStyle name="Comma [0] 3 2 15 4 9 2 2 4" xfId="34914" xr:uid="{90D95603-22D3-409F-A898-716D490C21A1}"/>
    <cellStyle name="Comma [0] 3 2 15 4 9 2 2 5" xfId="40299" xr:uid="{7187A628-5852-48E5-B888-87376FCA6538}"/>
    <cellStyle name="Comma [0] 3 2 15 4 9 2 2 6" xfId="45668" xr:uid="{9C4DDE34-FD22-4247-BBDB-AE83E2676CB6}"/>
    <cellStyle name="Comma [0] 3 2 15 4 9 2 2 7" xfId="51040" xr:uid="{5B2EB05E-B153-49ED-945F-5E4D14D42759}"/>
    <cellStyle name="Comma [0] 3 2 15 4 9 2 2 8" xfId="56420" xr:uid="{7D2F4B63-0045-4B76-9773-9D4FF03E2936}"/>
    <cellStyle name="Comma [0] 3 2 15 4 9 2 2 9" xfId="18756" xr:uid="{695D0662-6D1D-4974-9A09-63BE0A193542}"/>
    <cellStyle name="Comma [0] 3 2 15 4 9 2 3" xfId="15196" xr:uid="{FED212D4-8D25-4A83-BF8E-C63C265A1910}"/>
    <cellStyle name="Comma [0] 3 2 15 4 9 2 4" xfId="20563" xr:uid="{90AB010F-3B96-4ECE-9469-C4F0E0C7DD9E}"/>
    <cellStyle name="Comma [0] 3 2 15 4 9 2 5" xfId="25937" xr:uid="{65F5B7B8-8026-479D-A9CD-23EA6CE2F74F}"/>
    <cellStyle name="Comma [0] 3 2 15 4 9 2 6" xfId="31355" xr:uid="{D89F59DE-E2E1-4700-9AEB-42F1DE03CA93}"/>
    <cellStyle name="Comma [0] 3 2 15 4 9 2 7" xfId="36740" xr:uid="{649D3F4E-3745-4814-A925-335241D6A8F3}"/>
    <cellStyle name="Comma [0] 3 2 15 4 9 2 8" xfId="42109" xr:uid="{E190174F-6AB4-4E53-9B58-3FB5341F2BD2}"/>
    <cellStyle name="Comma [0] 3 2 15 4 9 2 9" xfId="47481" xr:uid="{6132F1AB-7F0B-4EEE-80B3-3B4551EEFD6A}"/>
    <cellStyle name="Comma [0] 3 2 15 4 9 3" xfId="9766" xr:uid="{E749A434-812F-400F-8673-F7F4A1CB1B40}"/>
    <cellStyle name="Comma [0] 3 2 15 4 9 3 2" xfId="22433" xr:uid="{8F001915-58FA-4A66-9FB0-115395F0920C}"/>
    <cellStyle name="Comma [0] 3 2 15 4 9 3 3" xfId="27807" xr:uid="{9107BD2F-8918-4C4E-B376-107FAEBCD35E}"/>
    <cellStyle name="Comma [0] 3 2 15 4 9 3 4" xfId="33225" xr:uid="{35ED2152-5321-4B20-AA85-22190134E00D}"/>
    <cellStyle name="Comma [0] 3 2 15 4 9 3 5" xfId="38610" xr:uid="{49D1105F-C0FF-4AB4-9B74-DB6FD7A1071D}"/>
    <cellStyle name="Comma [0] 3 2 15 4 9 3 6" xfId="43979" xr:uid="{3FA5AAF1-FFFE-4081-80D5-15F81C2E8149}"/>
    <cellStyle name="Comma [0] 3 2 15 4 9 3 7" xfId="49351" xr:uid="{86130839-D385-437B-BA56-3BF25CF5A427}"/>
    <cellStyle name="Comma [0] 3 2 15 4 9 3 8" xfId="54731" xr:uid="{B5EBD9D6-3FA9-4043-A110-61D2D3583ECB}"/>
    <cellStyle name="Comma [0] 3 2 15 4 9 3 9" xfId="17066" xr:uid="{1B4047F7-FA90-4AA8-9C27-EBBBAF522F5D}"/>
    <cellStyle name="Comma [0] 3 2 15 4 9 4" xfId="6747" xr:uid="{0ECB7257-55B6-4268-BB56-E932DA9AF5E3}"/>
    <cellStyle name="Comma [0] 3 2 15 5" xfId="391" xr:uid="{D21D7E73-1659-491F-8912-441D93434B92}"/>
    <cellStyle name="Comma [0] 3 2 15 5 2" xfId="5595" xr:uid="{D3278B08-3A1A-4944-919A-B614E0B85495}"/>
    <cellStyle name="Comma [0] 3 2 15 5 2 10" xfId="52862" xr:uid="{5CD9D4CA-0117-430B-A7D7-C983607CA0B4}"/>
    <cellStyle name="Comma [0] 3 2 15 5 2 11" xfId="13506" xr:uid="{280D361C-C99F-494F-BE7F-CF7D92ABCC6D}"/>
    <cellStyle name="Comma [0] 3 2 15 5 2 12" xfId="58273" xr:uid="{20C54AB1-ABFC-47DC-BF9E-989438BC27B4}"/>
    <cellStyle name="Comma [0] 3 2 15 5 2 13" xfId="7896" xr:uid="{7B5A1863-BA29-4CF0-B116-23FF5DE42637}"/>
    <cellStyle name="Comma [0] 3 2 15 5 2 2" xfId="11457" xr:uid="{E6AAF334-3DEB-4083-A15E-E7ABE301F3AA}"/>
    <cellStyle name="Comma [0] 3 2 15 5 2 2 2" xfId="24123" xr:uid="{EDE8BAD7-35C0-4309-AB34-3955549D2102}"/>
    <cellStyle name="Comma [0] 3 2 15 5 2 2 3" xfId="29497" xr:uid="{F9151D31-89FB-4631-BE65-6A8E430F645A}"/>
    <cellStyle name="Comma [0] 3 2 15 5 2 2 4" xfId="34915" xr:uid="{26601C54-BF2D-4B04-B85C-5C509049AD6D}"/>
    <cellStyle name="Comma [0] 3 2 15 5 2 2 5" xfId="40300" xr:uid="{4CCAE5C3-08E6-4EA5-9560-B9973F67D6B1}"/>
    <cellStyle name="Comma [0] 3 2 15 5 2 2 6" xfId="45669" xr:uid="{ACD166DC-59FB-4A7A-9ECB-70E6C2AA6F45}"/>
    <cellStyle name="Comma [0] 3 2 15 5 2 2 7" xfId="51041" xr:uid="{763A63D9-EC8E-411D-9FA0-0D410F7534C3}"/>
    <cellStyle name="Comma [0] 3 2 15 5 2 2 8" xfId="56421" xr:uid="{EE0D05B6-22C6-4AE4-BB91-08D403340D4A}"/>
    <cellStyle name="Comma [0] 3 2 15 5 2 2 9" xfId="18757" xr:uid="{D7F7D81D-1F37-41DC-A388-652B0BE7B7D3}"/>
    <cellStyle name="Comma [0] 3 2 15 5 2 3" xfId="15197" xr:uid="{2F1A61E0-AEF6-4D6C-B666-823B34E42217}"/>
    <cellStyle name="Comma [0] 3 2 15 5 2 4" xfId="20564" xr:uid="{E47ABADF-C6ED-4178-9A34-F0EBB79C6592}"/>
    <cellStyle name="Comma [0] 3 2 15 5 2 5" xfId="25938" xr:uid="{9327D18F-8524-41BE-B228-2338963E5BE2}"/>
    <cellStyle name="Comma [0] 3 2 15 5 2 6" xfId="31356" xr:uid="{1BFDFA48-EE73-4DD3-A0F6-D485F6A7973F}"/>
    <cellStyle name="Comma [0] 3 2 15 5 2 7" xfId="36741" xr:uid="{7C9020F9-AD5A-4B43-90F9-3DD6F9A0501A}"/>
    <cellStyle name="Comma [0] 3 2 15 5 2 8" xfId="42110" xr:uid="{B1AE5276-22F9-4613-8D4F-D073BDE6E455}"/>
    <cellStyle name="Comma [0] 3 2 15 5 2 9" xfId="47482" xr:uid="{A23EEF06-92FF-47A8-8B46-4853C2E9DA47}"/>
    <cellStyle name="Comma [0] 3 2 15 5 3" xfId="9767" xr:uid="{ED9A5D02-4CBB-46E3-804D-2F9403D714E4}"/>
    <cellStyle name="Comma [0] 3 2 15 5 3 2" xfId="22434" xr:uid="{6155A184-9088-42A1-9C3B-EC65F0DC73A9}"/>
    <cellStyle name="Comma [0] 3 2 15 5 3 3" xfId="27808" xr:uid="{A5E0ED98-857C-4902-9F5C-582765E78301}"/>
    <cellStyle name="Comma [0] 3 2 15 5 3 4" xfId="33226" xr:uid="{630F18C4-9E58-4F42-B802-802F85F1773A}"/>
    <cellStyle name="Comma [0] 3 2 15 5 3 5" xfId="38611" xr:uid="{FB4DDFFB-DA6D-4C1F-906B-F2F5123246C8}"/>
    <cellStyle name="Comma [0] 3 2 15 5 3 6" xfId="43980" xr:uid="{9835B6B2-14E9-43D7-BE9B-9B366C62DEFD}"/>
    <cellStyle name="Comma [0] 3 2 15 5 3 7" xfId="49352" xr:uid="{DB77E9DE-24A1-4A87-A693-6C8E2B94E768}"/>
    <cellStyle name="Comma [0] 3 2 15 5 3 8" xfId="54732" xr:uid="{DB45D907-15AE-4CF3-9A80-B8958EE747EB}"/>
    <cellStyle name="Comma [0] 3 2 15 5 3 9" xfId="17067" xr:uid="{04B03E74-F295-4DD9-BEB3-8D51DA9378BC}"/>
    <cellStyle name="Comma [0] 3 2 15 6" xfId="392" xr:uid="{9B1443D8-D6C9-40B8-9595-10CA9FF42C4D}"/>
    <cellStyle name="Comma [0] 3 2 15 6 2" xfId="3810" xr:uid="{2C7A9D65-AA7E-4F77-92FC-AA34A4FD961A}"/>
    <cellStyle name="Comma [0] 3 2 15 6 2 10" xfId="52863" xr:uid="{803B7546-999F-41F1-8578-A601135698DF}"/>
    <cellStyle name="Comma [0] 3 2 15 6 2 11" xfId="7897" xr:uid="{76442CE7-B901-4DBF-BB68-B5C627061645}"/>
    <cellStyle name="Comma [0] 3 2 15 6 2 2" xfId="5597" xr:uid="{7970DA77-27D6-432C-9656-2115245B1031}"/>
    <cellStyle name="Comma [0] 3 2 15 6 2 2 10" xfId="58275" xr:uid="{F85BDC42-32DE-4F38-B0BD-9BE379DD6DA5}"/>
    <cellStyle name="Comma [0] 3 2 15 6 2 2 11" xfId="11458" xr:uid="{733ECEBB-F935-4439-9DF0-5880B9D6DC09}"/>
    <cellStyle name="Comma [0] 3 2 15 6 2 2 2" xfId="24124" xr:uid="{941EFA1B-814A-4B5E-9057-26B2717A895A}"/>
    <cellStyle name="Comma [0] 3 2 15 6 2 2 3" xfId="29498" xr:uid="{3E746E23-3935-430F-BACB-4B84925A0611}"/>
    <cellStyle name="Comma [0] 3 2 15 6 2 2 4" xfId="34916" xr:uid="{33F73D64-B890-4966-B387-8C027A468664}"/>
    <cellStyle name="Comma [0] 3 2 15 6 2 2 5" xfId="40301" xr:uid="{64880524-4012-47B0-8EFA-BEA6B56C5797}"/>
    <cellStyle name="Comma [0] 3 2 15 6 2 2 6" xfId="45670" xr:uid="{F3419082-D54A-4BEA-B3C5-ECF6EB9E7F90}"/>
    <cellStyle name="Comma [0] 3 2 15 6 2 2 7" xfId="51042" xr:uid="{43427D57-33F7-4D5B-90F6-7B05DBE9C6A2}"/>
    <cellStyle name="Comma [0] 3 2 15 6 2 2 8" xfId="56422" xr:uid="{2832DEAD-EF09-430B-A623-E961808E8C37}"/>
    <cellStyle name="Comma [0] 3 2 15 6 2 2 9" xfId="18758" xr:uid="{E0F44880-C4E9-4FB2-ACA3-C7B2384F74AB}"/>
    <cellStyle name="Comma [0] 3 2 15 6 2 3" xfId="15198" xr:uid="{10285332-012C-4E09-9DDE-C6DB5DF14789}"/>
    <cellStyle name="Comma [0] 3 2 15 6 2 4" xfId="20565" xr:uid="{0E2C9622-1197-48D1-BC40-14A7756BD10E}"/>
    <cellStyle name="Comma [0] 3 2 15 6 2 5" xfId="25939" xr:uid="{7D756184-F4EE-4190-B016-4DD5D8CCA73E}"/>
    <cellStyle name="Comma [0] 3 2 15 6 2 6" xfId="31357" xr:uid="{316608B2-F9A8-4931-8DE1-010E58050A1D}"/>
    <cellStyle name="Comma [0] 3 2 15 6 2 7" xfId="36742" xr:uid="{F1C7D69B-713F-4F24-9727-C9496B26F35F}"/>
    <cellStyle name="Comma [0] 3 2 15 6 2 8" xfId="42111" xr:uid="{504B7E22-3B05-40B4-8F0A-6D5BBD38A6AA}"/>
    <cellStyle name="Comma [0] 3 2 15 6 2 9" xfId="47483" xr:uid="{686B6E36-C7A8-491C-8C6C-7FF12AFE897B}"/>
    <cellStyle name="Comma [0] 3 2 15 6 3" xfId="5596" xr:uid="{FB42C508-2F4D-426E-9E78-0C25F81A7D68}"/>
    <cellStyle name="Comma [0] 3 2 15 6 3 10" xfId="13507" xr:uid="{92D276CD-22F6-424E-B0B3-93D5AFA8DAFC}"/>
    <cellStyle name="Comma [0] 3 2 15 6 3 11" xfId="58274" xr:uid="{F80FA40E-4040-4FD6-877F-83269A698A6F}"/>
    <cellStyle name="Comma [0] 3 2 15 6 3 12" xfId="9768" xr:uid="{6286BC51-51B4-4363-8AAD-62887827C5E8}"/>
    <cellStyle name="Comma [0] 3 2 15 6 3 2" xfId="17068" xr:uid="{E249A5D8-9BC1-43C5-A7A4-E99ADF72F60C}"/>
    <cellStyle name="Comma [0] 3 2 15 6 3 3" xfId="22435" xr:uid="{708B9A98-E825-4852-B22E-C4939C659179}"/>
    <cellStyle name="Comma [0] 3 2 15 6 3 4" xfId="27809" xr:uid="{30A9BCDF-B9D4-4894-B518-421E465BA899}"/>
    <cellStyle name="Comma [0] 3 2 15 6 3 5" xfId="33227" xr:uid="{646985E2-A04B-4659-B414-605A36EDEBA4}"/>
    <cellStyle name="Comma [0] 3 2 15 6 3 6" xfId="38612" xr:uid="{52F20A0B-1D8D-4E5E-B93D-16D55747301A}"/>
    <cellStyle name="Comma [0] 3 2 15 6 3 7" xfId="43981" xr:uid="{53B80992-0CBE-4847-8031-4F095EDA723D}"/>
    <cellStyle name="Comma [0] 3 2 15 6 3 8" xfId="49353" xr:uid="{DBAFAC69-9479-46CE-8B43-9AC15B240F6D}"/>
    <cellStyle name="Comma [0] 3 2 15 6 3 9" xfId="54733" xr:uid="{455934E5-D5E8-44FD-BEB9-7AABF0E2FAB4}"/>
    <cellStyle name="Comma [0] 3 2 15 7" xfId="393" xr:uid="{90580967-95F8-446C-A90A-D4B395057565}"/>
    <cellStyle name="Comma [0] 3 2 15 7 2" xfId="5598" xr:uid="{7ADE8589-F141-4F1A-BC2D-0A7F1764ADF3}"/>
    <cellStyle name="Comma [0] 3 2 15 7 2 10" xfId="52864" xr:uid="{8D1A1EF7-1F02-4532-BBD5-07D11FBBCBF8}"/>
    <cellStyle name="Comma [0] 3 2 15 7 2 11" xfId="13508" xr:uid="{3D046C52-280A-459F-AF94-41C1A62267BF}"/>
    <cellStyle name="Comma [0] 3 2 15 7 2 12" xfId="58276" xr:uid="{94099CBD-7BB4-487A-8CB7-5D3B0AC82474}"/>
    <cellStyle name="Comma [0] 3 2 15 7 2 13" xfId="7898" xr:uid="{7DDC473D-69E4-49CE-B874-D1EC91732EB0}"/>
    <cellStyle name="Comma [0] 3 2 15 7 2 2" xfId="11459" xr:uid="{A71E5475-1290-4BBC-B0DB-A250A8CA8D71}"/>
    <cellStyle name="Comma [0] 3 2 15 7 2 2 2" xfId="24125" xr:uid="{1B985D7B-DEF7-4E39-865F-7B6289B8E703}"/>
    <cellStyle name="Comma [0] 3 2 15 7 2 2 3" xfId="29499" xr:uid="{3E6AAE16-7739-4867-A51E-EDF33AC249DA}"/>
    <cellStyle name="Comma [0] 3 2 15 7 2 2 4" xfId="34917" xr:uid="{3CE3AAF9-403B-48F6-8DC3-561214ABF79B}"/>
    <cellStyle name="Comma [0] 3 2 15 7 2 2 5" xfId="40302" xr:uid="{B36F182F-C661-45BB-951F-C742997BBDBE}"/>
    <cellStyle name="Comma [0] 3 2 15 7 2 2 6" xfId="45671" xr:uid="{3317E2D0-1CCE-40EB-9849-BE4FDE5AC36C}"/>
    <cellStyle name="Comma [0] 3 2 15 7 2 2 7" xfId="51043" xr:uid="{D0EA2D9C-52D2-4AF4-A4D3-9A53F58323F8}"/>
    <cellStyle name="Comma [0] 3 2 15 7 2 2 8" xfId="56423" xr:uid="{362F4DD8-E8D7-441D-98B1-A036B0DB13DC}"/>
    <cellStyle name="Comma [0] 3 2 15 7 2 2 9" xfId="18759" xr:uid="{7A0E60D6-8206-4710-9CCA-78DCEE90A44E}"/>
    <cellStyle name="Comma [0] 3 2 15 7 2 3" xfId="15199" xr:uid="{A0332DC3-E3FF-4CA1-9B0E-676C7F751476}"/>
    <cellStyle name="Comma [0] 3 2 15 7 2 4" xfId="20566" xr:uid="{7A5686FD-3E35-4800-B58D-7D47C8C11CC2}"/>
    <cellStyle name="Comma [0] 3 2 15 7 2 5" xfId="25940" xr:uid="{BCE3B358-0113-495E-A9CD-5D45C0B9580E}"/>
    <cellStyle name="Comma [0] 3 2 15 7 2 6" xfId="31358" xr:uid="{84486F44-7227-4E10-A42F-0309A6835E38}"/>
    <cellStyle name="Comma [0] 3 2 15 7 2 7" xfId="36743" xr:uid="{A82853AE-630D-4994-9A51-62FC11F1B3A1}"/>
    <cellStyle name="Comma [0] 3 2 15 7 2 8" xfId="42112" xr:uid="{2AB15C0C-87B5-4D7F-AD4E-54FBA72A36DA}"/>
    <cellStyle name="Comma [0] 3 2 15 7 2 9" xfId="47484" xr:uid="{2C3D5D08-BE47-4553-A8C6-E58BEC4876BD}"/>
    <cellStyle name="Comma [0] 3 2 15 7 3" xfId="9769" xr:uid="{FC549097-7801-4E30-B513-6135F55127FB}"/>
    <cellStyle name="Comma [0] 3 2 15 7 3 2" xfId="22436" xr:uid="{D704B990-8BAD-4145-AC8C-03963AA9DD45}"/>
    <cellStyle name="Comma [0] 3 2 15 7 3 3" xfId="27810" xr:uid="{5ECAC4AD-7B1D-404F-8A0B-07A60D8AA803}"/>
    <cellStyle name="Comma [0] 3 2 15 7 3 4" xfId="33228" xr:uid="{E804F358-8CA6-4716-9FC2-5FE53F436B83}"/>
    <cellStyle name="Comma [0] 3 2 15 7 3 5" xfId="38613" xr:uid="{B1FD0A8A-BD1E-43FD-A0A6-ED1CEB11F6E6}"/>
    <cellStyle name="Comma [0] 3 2 15 7 3 6" xfId="43982" xr:uid="{CDB7B19A-F581-476F-9988-50163831FABA}"/>
    <cellStyle name="Comma [0] 3 2 15 7 3 7" xfId="49354" xr:uid="{A7059BB2-9B91-4075-986D-678CEFB000F7}"/>
    <cellStyle name="Comma [0] 3 2 15 7 3 8" xfId="54734" xr:uid="{F8803F78-1A25-42E2-AC44-772CF1AC9B20}"/>
    <cellStyle name="Comma [0] 3 2 15 7 3 9" xfId="17069" xr:uid="{B1ADF515-E754-4C7E-BBAF-F3DB66075338}"/>
    <cellStyle name="Comma [0] 3 2 15 8" xfId="394" xr:uid="{EED8ECCD-EC49-4792-9C7A-37FE0E2C91D5}"/>
    <cellStyle name="Comma [0] 3 2 15 8 2" xfId="7899" xr:uid="{50903275-D904-4977-BD4B-E33A13EFDC86}"/>
    <cellStyle name="Comma [0] 3 2 15 8 2 10" xfId="52865" xr:uid="{C1B7D4CD-3022-4221-897C-689BB983D9D4}"/>
    <cellStyle name="Comma [0] 3 2 15 8 2 11" xfId="13509" xr:uid="{E8A8818D-5A1A-4040-99EF-CA391B20E616}"/>
    <cellStyle name="Comma [0] 3 2 15 8 2 12" xfId="59399" xr:uid="{98803341-0A78-4D7A-A349-D9727272ECB9}"/>
    <cellStyle name="Comma [0] 3 2 15 8 2 2" xfId="11460" xr:uid="{0ECAD853-4739-4990-ABD7-DCB8C8CA0A5E}"/>
    <cellStyle name="Comma [0] 3 2 15 8 2 2 2" xfId="24126" xr:uid="{947C721F-D115-45CA-9AB0-B30CE49E9967}"/>
    <cellStyle name="Comma [0] 3 2 15 8 2 2 3" xfId="29500" xr:uid="{197CAA62-B7BA-497A-9A47-839DF48CB394}"/>
    <cellStyle name="Comma [0] 3 2 15 8 2 2 4" xfId="34918" xr:uid="{76A5FC05-49F2-4475-8E78-B93B7AFE0906}"/>
    <cellStyle name="Comma [0] 3 2 15 8 2 2 5" xfId="40303" xr:uid="{07E72FD2-0914-4657-9EEA-5A68300D56EA}"/>
    <cellStyle name="Comma [0] 3 2 15 8 2 2 6" xfId="45672" xr:uid="{B66E84E6-C94B-4FB5-A639-EE5219C44B69}"/>
    <cellStyle name="Comma [0] 3 2 15 8 2 2 7" xfId="51044" xr:uid="{142D19D7-375C-42AA-8C80-67103F346637}"/>
    <cellStyle name="Comma [0] 3 2 15 8 2 2 8" xfId="56424" xr:uid="{BC2CF87D-92BF-4159-AB02-74E608ED8D35}"/>
    <cellStyle name="Comma [0] 3 2 15 8 2 2 9" xfId="18760" xr:uid="{B88635D2-622F-4DA4-9907-22273D7F55A2}"/>
    <cellStyle name="Comma [0] 3 2 15 8 2 3" xfId="15200" xr:uid="{0BBB4340-79C3-41D0-B4F4-A85F7A0BBFD2}"/>
    <cellStyle name="Comma [0] 3 2 15 8 2 4" xfId="20567" xr:uid="{11774A8E-C62A-4294-9D21-1F398ECBCFCA}"/>
    <cellStyle name="Comma [0] 3 2 15 8 2 5" xfId="25941" xr:uid="{E4A672C3-FA3A-478D-8A5C-6A425F9BA1BF}"/>
    <cellStyle name="Comma [0] 3 2 15 8 2 6" xfId="31359" xr:uid="{5131C5C1-F378-4624-9A0C-DFB597DEFC0C}"/>
    <cellStyle name="Comma [0] 3 2 15 8 2 7" xfId="36744" xr:uid="{249314F4-F7FB-431B-A299-321C1C75CC5A}"/>
    <cellStyle name="Comma [0] 3 2 15 8 2 8" xfId="42113" xr:uid="{4C3C2B42-C51E-4A6C-BC6D-86E54B0155BE}"/>
    <cellStyle name="Comma [0] 3 2 15 8 2 9" xfId="47485" xr:uid="{4C228ADE-9CAC-4456-96B9-FDEC4B5B3DEE}"/>
    <cellStyle name="Comma [0] 3 2 15 8 3" xfId="9770" xr:uid="{3D155AA0-036E-4A3D-82B4-3D8F40D45F7D}"/>
    <cellStyle name="Comma [0] 3 2 15 8 3 2" xfId="22437" xr:uid="{C15B5E1E-8713-4FBA-9AA5-FC00C3893283}"/>
    <cellStyle name="Comma [0] 3 2 15 8 3 3" xfId="27811" xr:uid="{5488BE9A-3591-42F5-8F09-AB57566353C1}"/>
    <cellStyle name="Comma [0] 3 2 15 8 3 4" xfId="33229" xr:uid="{A30231EB-C33D-4E0C-BB48-FFC213525E58}"/>
    <cellStyle name="Comma [0] 3 2 15 8 3 5" xfId="38614" xr:uid="{07408AC1-C248-407B-8DE9-B4134DF43174}"/>
    <cellStyle name="Comma [0] 3 2 15 8 3 6" xfId="43983" xr:uid="{E592D0B8-027B-459F-9D33-696ACFBCABFC}"/>
    <cellStyle name="Comma [0] 3 2 15 8 3 7" xfId="49355" xr:uid="{4D8CF9FB-7A5B-49ED-ABCE-4CFCF61C81B7}"/>
    <cellStyle name="Comma [0] 3 2 15 8 3 8" xfId="54735" xr:uid="{CC1F9D9B-0F62-4BCA-A6C0-F24BAE0CA16F}"/>
    <cellStyle name="Comma [0] 3 2 15 8 3 9" xfId="17070" xr:uid="{756DD297-15F9-47D9-8FD2-C496A506D3DD}"/>
    <cellStyle name="Comma [0] 3 2 15 8 4" xfId="6748" xr:uid="{96CA562E-88C3-4D1E-9D1C-F177FD0DB4C5}"/>
    <cellStyle name="Comma [0] 3 2 15 9" xfId="395" xr:uid="{09DBB343-A96D-4932-A08C-E43050773F2B}"/>
    <cellStyle name="Comma [0] 3 2 15 9 2" xfId="7900" xr:uid="{408B8E2E-7C5E-4DA5-80BE-F7C49CF835F8}"/>
    <cellStyle name="Comma [0] 3 2 15 9 2 10" xfId="52866" xr:uid="{1ACA5C96-38B5-4C3F-BF0E-A5ECB8759F94}"/>
    <cellStyle name="Comma [0] 3 2 15 9 2 11" xfId="13510" xr:uid="{53C4F7F5-D0B8-45DE-90F4-EC6AE10E5DC4}"/>
    <cellStyle name="Comma [0] 3 2 15 9 2 12" xfId="59400" xr:uid="{4E54CCC2-90E7-452D-BA99-EA47FEE2B4A3}"/>
    <cellStyle name="Comma [0] 3 2 15 9 2 2" xfId="11461" xr:uid="{73DF5C62-3251-48B1-930D-0A1384DA9D38}"/>
    <cellStyle name="Comma [0] 3 2 15 9 2 2 2" xfId="24127" xr:uid="{57E3CDF0-1A8F-450B-B0D8-DDD88780ED68}"/>
    <cellStyle name="Comma [0] 3 2 15 9 2 2 3" xfId="29501" xr:uid="{BD3ACCC2-0CD2-4A48-94F8-A7542DAC8C8A}"/>
    <cellStyle name="Comma [0] 3 2 15 9 2 2 4" xfId="34919" xr:uid="{5E06361D-EB7A-4544-882D-12F577AA9E56}"/>
    <cellStyle name="Comma [0] 3 2 15 9 2 2 5" xfId="40304" xr:uid="{557C6154-038E-4738-800C-B9BAEA773AEA}"/>
    <cellStyle name="Comma [0] 3 2 15 9 2 2 6" xfId="45673" xr:uid="{50361793-0110-4470-8464-BDD3A3F98DB3}"/>
    <cellStyle name="Comma [0] 3 2 15 9 2 2 7" xfId="51045" xr:uid="{B5C6CADE-E985-4D0A-BE8E-E573CC45F84F}"/>
    <cellStyle name="Comma [0] 3 2 15 9 2 2 8" xfId="56425" xr:uid="{0FD5420D-B127-447D-A14F-EA4C84B8D271}"/>
    <cellStyle name="Comma [0] 3 2 15 9 2 2 9" xfId="18761" xr:uid="{1C6AB36A-9DB6-44F1-864F-FC2A638E55FC}"/>
    <cellStyle name="Comma [0] 3 2 15 9 2 3" xfId="15201" xr:uid="{60CBB7E3-E1DA-41E7-8E06-8160FF32A50D}"/>
    <cellStyle name="Comma [0] 3 2 15 9 2 4" xfId="20568" xr:uid="{8149257C-E930-4C29-8B67-20586C13ACD3}"/>
    <cellStyle name="Comma [0] 3 2 15 9 2 5" xfId="25942" xr:uid="{75EC4AB7-D1E5-4EFF-A214-FD8857AB61E3}"/>
    <cellStyle name="Comma [0] 3 2 15 9 2 6" xfId="31360" xr:uid="{933B5260-9793-4BC4-B0C3-386A8919AA78}"/>
    <cellStyle name="Comma [0] 3 2 15 9 2 7" xfId="36745" xr:uid="{F4F2DBE0-C399-4598-B291-C9F310FBDE45}"/>
    <cellStyle name="Comma [0] 3 2 15 9 2 8" xfId="42114" xr:uid="{BF4073FC-36EB-4BBE-BDFC-CF12B68B1FDE}"/>
    <cellStyle name="Comma [0] 3 2 15 9 2 9" xfId="47486" xr:uid="{3B694BA3-3C4A-49CC-95CD-0BC424036B40}"/>
    <cellStyle name="Comma [0] 3 2 15 9 3" xfId="9771" xr:uid="{9998C5A3-0FE0-49EF-B462-EE120F9CC7B1}"/>
    <cellStyle name="Comma [0] 3 2 15 9 3 2" xfId="22438" xr:uid="{2A2D84CA-0766-41C4-B07C-43E888A297CF}"/>
    <cellStyle name="Comma [0] 3 2 15 9 3 3" xfId="27812" xr:uid="{3EC4FD6B-0FC3-4ACD-A372-FB56D2E0482E}"/>
    <cellStyle name="Comma [0] 3 2 15 9 3 4" xfId="33230" xr:uid="{5B8BE587-A77F-4085-8160-371BB9FD3F6B}"/>
    <cellStyle name="Comma [0] 3 2 15 9 3 5" xfId="38615" xr:uid="{72307F03-6E66-4C70-BFA8-0E271D347EB0}"/>
    <cellStyle name="Comma [0] 3 2 15 9 3 6" xfId="43984" xr:uid="{7E9397B6-A7BD-4C07-B56C-A1162922055E}"/>
    <cellStyle name="Comma [0] 3 2 15 9 3 7" xfId="49356" xr:uid="{EB68AAE0-9627-409C-BA72-36DDFDCCD05B}"/>
    <cellStyle name="Comma [0] 3 2 15 9 3 8" xfId="54736" xr:uid="{DDD99097-1545-43D8-819F-0F94AB78F09D}"/>
    <cellStyle name="Comma [0] 3 2 15 9 3 9" xfId="17071" xr:uid="{684E37A4-C011-46CB-87EF-4511C2FA72B9}"/>
    <cellStyle name="Comma [0] 3 2 15 9 4" xfId="6749" xr:uid="{005DB3EA-AC5B-46B2-BC32-AD4EC9D3D6AA}"/>
    <cellStyle name="Comma [0] 3 2 16" xfId="396" xr:uid="{80DCA235-2903-41E4-AF7E-23315EE6E4AF}"/>
    <cellStyle name="Comma [0] 3 2 16 10" xfId="397" xr:uid="{62BD717F-ABDE-4931-AC76-97FBC0DAD15D}"/>
    <cellStyle name="Comma [0] 3 2 16 10 2" xfId="7902" xr:uid="{78CC4577-7CE0-435D-B9F5-64F64269F32A}"/>
    <cellStyle name="Comma [0] 3 2 16 10 2 10" xfId="52868" xr:uid="{525ADE20-98D4-4B5B-ACEA-6407E178A3F6}"/>
    <cellStyle name="Comma [0] 3 2 16 10 2 11" xfId="13512" xr:uid="{3ADBADB6-16D3-427E-AB3F-B2B4F1ADD006}"/>
    <cellStyle name="Comma [0] 3 2 16 10 2 12" xfId="59401" xr:uid="{67F30292-A49C-4B8C-BD14-BA245EFCEDC6}"/>
    <cellStyle name="Comma [0] 3 2 16 10 2 2" xfId="11463" xr:uid="{01CA6640-22EA-42E6-93A7-C0E992A6E738}"/>
    <cellStyle name="Comma [0] 3 2 16 10 2 2 2" xfId="24129" xr:uid="{47539B72-5EE4-4F0A-B0BB-0ED85C524D6D}"/>
    <cellStyle name="Comma [0] 3 2 16 10 2 2 3" xfId="29503" xr:uid="{A73A4A6B-15A1-4B9F-BBEB-2BC01C444FB8}"/>
    <cellStyle name="Comma [0] 3 2 16 10 2 2 4" xfId="34921" xr:uid="{68B8B8DB-6B4E-4BDA-904D-6E3345937D45}"/>
    <cellStyle name="Comma [0] 3 2 16 10 2 2 5" xfId="40306" xr:uid="{33C59A17-B37B-45F5-A8FE-EE3D20D3BF4F}"/>
    <cellStyle name="Comma [0] 3 2 16 10 2 2 6" xfId="45675" xr:uid="{FA404783-D056-4898-992A-84BD7E62875D}"/>
    <cellStyle name="Comma [0] 3 2 16 10 2 2 7" xfId="51047" xr:uid="{4D2E8C7D-9EB2-4FEC-94ED-7BEBFF28B63C}"/>
    <cellStyle name="Comma [0] 3 2 16 10 2 2 8" xfId="56427" xr:uid="{F7FB4591-3EF2-4D3D-8DD3-37A01B65B415}"/>
    <cellStyle name="Comma [0] 3 2 16 10 2 2 9" xfId="18763" xr:uid="{8AE3195B-D844-4DA2-A3CD-4AF24CA375DE}"/>
    <cellStyle name="Comma [0] 3 2 16 10 2 3" xfId="15203" xr:uid="{499C2D19-A9AE-4BAD-89DE-DBF4151DB952}"/>
    <cellStyle name="Comma [0] 3 2 16 10 2 4" xfId="20570" xr:uid="{AA987E5F-8CA2-4747-AFFF-A1065C53A52C}"/>
    <cellStyle name="Comma [0] 3 2 16 10 2 5" xfId="25944" xr:uid="{C24D497C-2888-4752-90DF-D6923E4D4C18}"/>
    <cellStyle name="Comma [0] 3 2 16 10 2 6" xfId="31362" xr:uid="{576F7BD5-8ABA-44C1-9C61-88E170D3D6E1}"/>
    <cellStyle name="Comma [0] 3 2 16 10 2 7" xfId="36747" xr:uid="{82810FB6-BC4F-459A-9EC2-195FF5F3FD13}"/>
    <cellStyle name="Comma [0] 3 2 16 10 2 8" xfId="42116" xr:uid="{1AF8BFC7-5F90-46E8-8F43-DA932B77937A}"/>
    <cellStyle name="Comma [0] 3 2 16 10 2 9" xfId="47488" xr:uid="{311C2EFF-E2F5-472F-B773-6919551512E8}"/>
    <cellStyle name="Comma [0] 3 2 16 10 3" xfId="9773" xr:uid="{9AD9AF42-AF4D-491E-A637-3683A02A9178}"/>
    <cellStyle name="Comma [0] 3 2 16 10 3 2" xfId="22440" xr:uid="{C9F8C275-1613-4837-8871-ECD0E82429B3}"/>
    <cellStyle name="Comma [0] 3 2 16 10 3 3" xfId="27814" xr:uid="{CD592615-3F87-4356-93DB-998357C5FA2F}"/>
    <cellStyle name="Comma [0] 3 2 16 10 3 4" xfId="33232" xr:uid="{D06CF687-07BA-4B04-A4E1-715174F96886}"/>
    <cellStyle name="Comma [0] 3 2 16 10 3 5" xfId="38617" xr:uid="{CFE0829B-D782-4CED-821F-180130B73BB1}"/>
    <cellStyle name="Comma [0] 3 2 16 10 3 6" xfId="43986" xr:uid="{BD0B9C57-BFCD-4C3B-8F1D-EC1A6743E475}"/>
    <cellStyle name="Comma [0] 3 2 16 10 3 7" xfId="49358" xr:uid="{6CE02A0E-75DB-4606-B31F-AB4470306B92}"/>
    <cellStyle name="Comma [0] 3 2 16 10 3 8" xfId="54738" xr:uid="{BCC44227-11E3-4AB4-A223-19D0D4D1349C}"/>
    <cellStyle name="Comma [0] 3 2 16 10 3 9" xfId="17073" xr:uid="{8A2ABC5A-C02C-4E12-829B-BAA838847479}"/>
    <cellStyle name="Comma [0] 3 2 16 10 4" xfId="6750" xr:uid="{D03D9A6F-6A7A-4E7C-85CA-79A90D39572B}"/>
    <cellStyle name="Comma [0] 3 2 16 11" xfId="398" xr:uid="{6E07DDD4-E178-48B0-96E9-951484BA2081}"/>
    <cellStyle name="Comma [0] 3 2 16 11 2" xfId="7903" xr:uid="{58F665CF-C6D1-4C0A-94E6-7F7AD6F0C951}"/>
    <cellStyle name="Comma [0] 3 2 16 11 2 10" xfId="52869" xr:uid="{FE48B598-690F-4C60-90E2-72CA748B5DC3}"/>
    <cellStyle name="Comma [0] 3 2 16 11 2 11" xfId="13513" xr:uid="{D5BBC5C2-DC28-4B97-B577-F7A6439DE4C9}"/>
    <cellStyle name="Comma [0] 3 2 16 11 2 12" xfId="59402" xr:uid="{66C15D45-6D83-480A-95FA-D8A60848CC10}"/>
    <cellStyle name="Comma [0] 3 2 16 11 2 2" xfId="11464" xr:uid="{ACAB3D57-4C4C-4087-AD28-6206147E23F8}"/>
    <cellStyle name="Comma [0] 3 2 16 11 2 2 2" xfId="24130" xr:uid="{32CDC614-494F-476F-A71D-36521C817B02}"/>
    <cellStyle name="Comma [0] 3 2 16 11 2 2 3" xfId="29504" xr:uid="{11EBC05D-9AC9-4A19-BA77-E47050DB63CA}"/>
    <cellStyle name="Comma [0] 3 2 16 11 2 2 4" xfId="34922" xr:uid="{AFAC0961-E327-4727-A792-2408B625F51E}"/>
    <cellStyle name="Comma [0] 3 2 16 11 2 2 5" xfId="40307" xr:uid="{E8897ADE-E0D2-4D5C-B62F-8978B556DEC5}"/>
    <cellStyle name="Comma [0] 3 2 16 11 2 2 6" xfId="45676" xr:uid="{E520F155-AE32-44BE-9C86-C265AF6BFBCD}"/>
    <cellStyle name="Comma [0] 3 2 16 11 2 2 7" xfId="51048" xr:uid="{489DBB34-375A-4698-906B-44D69699D68F}"/>
    <cellStyle name="Comma [0] 3 2 16 11 2 2 8" xfId="56428" xr:uid="{FC58EF0C-028B-46CF-AB6F-B6FD9ACDF2DE}"/>
    <cellStyle name="Comma [0] 3 2 16 11 2 2 9" xfId="18764" xr:uid="{82FE54D4-451C-4533-912B-6D04B5536426}"/>
    <cellStyle name="Comma [0] 3 2 16 11 2 3" xfId="15204" xr:uid="{E1458C1D-A2A1-46F1-8873-5FF5CD4F171D}"/>
    <cellStyle name="Comma [0] 3 2 16 11 2 4" xfId="20571" xr:uid="{012D8CCF-2ED0-4C94-8686-B0F23D26EF36}"/>
    <cellStyle name="Comma [0] 3 2 16 11 2 5" xfId="25945" xr:uid="{F0FE32C4-1646-4004-ACF4-7ECC8279F6AF}"/>
    <cellStyle name="Comma [0] 3 2 16 11 2 6" xfId="31363" xr:uid="{0EF5F084-48EA-42EC-BDE2-31940CFA3848}"/>
    <cellStyle name="Comma [0] 3 2 16 11 2 7" xfId="36748" xr:uid="{1B64713D-8B94-4F6C-B749-6DC6F7142441}"/>
    <cellStyle name="Comma [0] 3 2 16 11 2 8" xfId="42117" xr:uid="{585DA1B6-75DC-49CB-9789-4D19F9A465F0}"/>
    <cellStyle name="Comma [0] 3 2 16 11 2 9" xfId="47489" xr:uid="{97A61D88-84EE-415F-AD61-CC27834774CA}"/>
    <cellStyle name="Comma [0] 3 2 16 11 3" xfId="9774" xr:uid="{672C887C-A846-421D-87F6-57BB4D02C8FD}"/>
    <cellStyle name="Comma [0] 3 2 16 11 3 2" xfId="22441" xr:uid="{F7B1E225-BA8A-4658-9033-4341201BBB7D}"/>
    <cellStyle name="Comma [0] 3 2 16 11 3 3" xfId="27815" xr:uid="{B257A532-B422-48A3-AAC3-CF208E7766DE}"/>
    <cellStyle name="Comma [0] 3 2 16 11 3 4" xfId="33233" xr:uid="{37AE0364-BB11-494D-88BE-530ACDA1E298}"/>
    <cellStyle name="Comma [0] 3 2 16 11 3 5" xfId="38618" xr:uid="{7AD16CA6-1BD9-4C2C-8CA5-BCCC22071ED8}"/>
    <cellStyle name="Comma [0] 3 2 16 11 3 6" xfId="43987" xr:uid="{510B23F1-AC50-4B4F-8DC4-D73BFE4D092F}"/>
    <cellStyle name="Comma [0] 3 2 16 11 3 7" xfId="49359" xr:uid="{3ACA9EA6-D85D-4346-8966-2DAC7244AB93}"/>
    <cellStyle name="Comma [0] 3 2 16 11 3 8" xfId="54739" xr:uid="{E75DC131-6E9A-4584-B7A1-D2A125EA7D0F}"/>
    <cellStyle name="Comma [0] 3 2 16 11 3 9" xfId="17074" xr:uid="{2E8D26EE-45ED-459B-80F0-CAD48C6013F9}"/>
    <cellStyle name="Comma [0] 3 2 16 11 4" xfId="6751" xr:uid="{069E96FF-0163-4DD7-9EA5-1B48D87FF2C6}"/>
    <cellStyle name="Comma [0] 3 2 16 12" xfId="399" xr:uid="{46D45276-E163-4E0F-B8F5-94877A28B57F}"/>
    <cellStyle name="Comma [0] 3 2 16 12 2" xfId="7904" xr:uid="{5BCE3E95-9B39-4E72-89D3-400F31A0AA7D}"/>
    <cellStyle name="Comma [0] 3 2 16 12 2 10" xfId="52870" xr:uid="{3BB3D9A7-0A93-457C-A8BA-8F94BC217D83}"/>
    <cellStyle name="Comma [0] 3 2 16 12 2 11" xfId="13514" xr:uid="{10F9B9E7-051C-4413-859A-363A7FB2C77D}"/>
    <cellStyle name="Comma [0] 3 2 16 12 2 12" xfId="59403" xr:uid="{98A90843-7553-40A6-A807-8F85C9C37E37}"/>
    <cellStyle name="Comma [0] 3 2 16 12 2 2" xfId="11465" xr:uid="{7E5A35EF-CE16-4102-8AD2-9040281ED622}"/>
    <cellStyle name="Comma [0] 3 2 16 12 2 2 2" xfId="24131" xr:uid="{483DD6BC-39B5-4E74-9C79-53877BEE65BF}"/>
    <cellStyle name="Comma [0] 3 2 16 12 2 2 3" xfId="29505" xr:uid="{79F6A101-36CF-43C1-BB0D-443FE7D4BFFE}"/>
    <cellStyle name="Comma [0] 3 2 16 12 2 2 4" xfId="34923" xr:uid="{64D87805-B134-4F99-9C48-2F657D129ABB}"/>
    <cellStyle name="Comma [0] 3 2 16 12 2 2 5" xfId="40308" xr:uid="{285FDFD9-0371-4CE1-BD64-638E86533DB1}"/>
    <cellStyle name="Comma [0] 3 2 16 12 2 2 6" xfId="45677" xr:uid="{44F61564-AF1F-4A5F-906B-9047FCCC86E3}"/>
    <cellStyle name="Comma [0] 3 2 16 12 2 2 7" xfId="51049" xr:uid="{0CD26B7E-7A01-408B-B648-06F85AF52B6C}"/>
    <cellStyle name="Comma [0] 3 2 16 12 2 2 8" xfId="56429" xr:uid="{27EA29D1-0C7C-4D4D-B60E-5052C7EE0262}"/>
    <cellStyle name="Comma [0] 3 2 16 12 2 2 9" xfId="18765" xr:uid="{61D91B71-A31A-4432-BD32-5BB49CC0D6CB}"/>
    <cellStyle name="Comma [0] 3 2 16 12 2 3" xfId="15205" xr:uid="{05B45D95-0490-47E7-AFF4-B498342B5154}"/>
    <cellStyle name="Comma [0] 3 2 16 12 2 4" xfId="20572" xr:uid="{03C71FBC-8F8F-4F31-B6F4-5B903CE6161D}"/>
    <cellStyle name="Comma [0] 3 2 16 12 2 5" xfId="25946" xr:uid="{710A8EAD-EC56-4E69-94F1-78C324F8784C}"/>
    <cellStyle name="Comma [0] 3 2 16 12 2 6" xfId="31364" xr:uid="{7B30F3D5-3E3B-415F-BCE0-E8882D84B61E}"/>
    <cellStyle name="Comma [0] 3 2 16 12 2 7" xfId="36749" xr:uid="{8A4ADF13-352F-4302-B2E0-33BA868F4AF6}"/>
    <cellStyle name="Comma [0] 3 2 16 12 2 8" xfId="42118" xr:uid="{FF0D5614-3A01-403E-8177-A4B46058A1E9}"/>
    <cellStyle name="Comma [0] 3 2 16 12 2 9" xfId="47490" xr:uid="{51D105B1-2AA9-43A9-9FB4-1A0AF040AC75}"/>
    <cellStyle name="Comma [0] 3 2 16 12 3" xfId="9775" xr:uid="{8B5E3378-1AD0-4BC3-9D30-0D1B6EBAB97A}"/>
    <cellStyle name="Comma [0] 3 2 16 12 3 2" xfId="22442" xr:uid="{3C95E4CB-5D5C-4092-923D-3CB43F5C08A2}"/>
    <cellStyle name="Comma [0] 3 2 16 12 3 3" xfId="27816" xr:uid="{BB3DA298-0660-4E48-8192-60B311714FCC}"/>
    <cellStyle name="Comma [0] 3 2 16 12 3 4" xfId="33234" xr:uid="{67FE220E-C27C-4536-9430-59A877ECC485}"/>
    <cellStyle name="Comma [0] 3 2 16 12 3 5" xfId="38619" xr:uid="{0F474568-A255-4268-9145-1C272F0C568A}"/>
    <cellStyle name="Comma [0] 3 2 16 12 3 6" xfId="43988" xr:uid="{9E81486C-8DA7-4812-9B80-8FCB797BDE72}"/>
    <cellStyle name="Comma [0] 3 2 16 12 3 7" xfId="49360" xr:uid="{4BC7BC0C-12C8-4ADA-8E43-C4051E95B409}"/>
    <cellStyle name="Comma [0] 3 2 16 12 3 8" xfId="54740" xr:uid="{F14B0459-8815-44C9-A139-40487C882F04}"/>
    <cellStyle name="Comma [0] 3 2 16 12 3 9" xfId="17075" xr:uid="{6BBA6D36-6A08-49D0-AF73-2B3F82FD3FE4}"/>
    <cellStyle name="Comma [0] 3 2 16 12 4" xfId="6752" xr:uid="{8E4BDFC8-1968-4BB4-A470-0CE1FACFFA5C}"/>
    <cellStyle name="Comma [0] 3 2 16 13" xfId="400" xr:uid="{3843F20D-D396-4126-BD4F-063E8389CD76}"/>
    <cellStyle name="Comma [0] 3 2 16 13 2" xfId="7905" xr:uid="{AB598FD5-54A5-4E34-A3A3-620378586ED6}"/>
    <cellStyle name="Comma [0] 3 2 16 13 2 10" xfId="52871" xr:uid="{4FB1D7E8-8C5D-4735-9381-78AD81DB0A31}"/>
    <cellStyle name="Comma [0] 3 2 16 13 2 11" xfId="13515" xr:uid="{DAEB1D81-9B7D-4034-B08B-B146B8D752C4}"/>
    <cellStyle name="Comma [0] 3 2 16 13 2 12" xfId="59404" xr:uid="{80D315EB-532D-476D-893B-C9D534299370}"/>
    <cellStyle name="Comma [0] 3 2 16 13 2 2" xfId="11466" xr:uid="{B7A1B240-97D3-4969-A709-E264D5F57457}"/>
    <cellStyle name="Comma [0] 3 2 16 13 2 2 2" xfId="24132" xr:uid="{3BB24CD0-1339-402C-A254-44F96CBFAA87}"/>
    <cellStyle name="Comma [0] 3 2 16 13 2 2 3" xfId="29506" xr:uid="{51C5BBD9-C1A3-43F4-A87E-A9BA92C3517B}"/>
    <cellStyle name="Comma [0] 3 2 16 13 2 2 4" xfId="34924" xr:uid="{2B0E7118-65A9-40AD-A2DE-B1E123FFE340}"/>
    <cellStyle name="Comma [0] 3 2 16 13 2 2 5" xfId="40309" xr:uid="{927D2DCA-F4F6-42A1-B550-69630E5C8725}"/>
    <cellStyle name="Comma [0] 3 2 16 13 2 2 6" xfId="45678" xr:uid="{2E923CB8-67CF-45F6-AA45-D128AD26BD04}"/>
    <cellStyle name="Comma [0] 3 2 16 13 2 2 7" xfId="51050" xr:uid="{A2AF1FDF-D04C-4CDC-93B6-8931236F7184}"/>
    <cellStyle name="Comma [0] 3 2 16 13 2 2 8" xfId="56430" xr:uid="{64E71929-5059-45DD-956E-1F22D1AE8D50}"/>
    <cellStyle name="Comma [0] 3 2 16 13 2 2 9" xfId="18766" xr:uid="{A3E40ADC-FF3D-4253-B729-87A677966D64}"/>
    <cellStyle name="Comma [0] 3 2 16 13 2 3" xfId="15206" xr:uid="{C41EC3A9-8B79-4811-9B17-7EBE72A28BB7}"/>
    <cellStyle name="Comma [0] 3 2 16 13 2 4" xfId="20573" xr:uid="{1011ACD1-2B8B-4E52-BF4B-828BB9A1FB10}"/>
    <cellStyle name="Comma [0] 3 2 16 13 2 5" xfId="25947" xr:uid="{010BADA6-97CE-4DDD-8CAB-50E306C2EE1A}"/>
    <cellStyle name="Comma [0] 3 2 16 13 2 6" xfId="31365" xr:uid="{DBE44B8C-ECA0-4A14-94E6-FD56EEAD7D1E}"/>
    <cellStyle name="Comma [0] 3 2 16 13 2 7" xfId="36750" xr:uid="{04229708-9BC3-4012-8515-A7707DE52BA9}"/>
    <cellStyle name="Comma [0] 3 2 16 13 2 8" xfId="42119" xr:uid="{763F1E76-946B-4B40-9BF8-AA00CC4FBAA4}"/>
    <cellStyle name="Comma [0] 3 2 16 13 2 9" xfId="47491" xr:uid="{6AE13839-E72A-40DC-B3F5-4C85E61B5E5A}"/>
    <cellStyle name="Comma [0] 3 2 16 13 3" xfId="9776" xr:uid="{966220A9-F98D-457F-92C6-57980391F2D8}"/>
    <cellStyle name="Comma [0] 3 2 16 13 3 2" xfId="22443" xr:uid="{A11AD169-208B-4E2A-A9D1-F324E4557E46}"/>
    <cellStyle name="Comma [0] 3 2 16 13 3 3" xfId="27817" xr:uid="{F5EDD5DB-F20D-48B6-94F3-D289E1AA8843}"/>
    <cellStyle name="Comma [0] 3 2 16 13 3 4" xfId="33235" xr:uid="{ECC26D08-D0DC-40E7-BDD8-A1443D698EDF}"/>
    <cellStyle name="Comma [0] 3 2 16 13 3 5" xfId="38620" xr:uid="{135322E9-22FB-4A1E-92E6-B086BE4C4471}"/>
    <cellStyle name="Comma [0] 3 2 16 13 3 6" xfId="43989" xr:uid="{60FECB96-2B93-41F6-929A-9FE4E0B0BB78}"/>
    <cellStyle name="Comma [0] 3 2 16 13 3 7" xfId="49361" xr:uid="{0EAD8AF1-2044-4034-BFF6-09755EF3E343}"/>
    <cellStyle name="Comma [0] 3 2 16 13 3 8" xfId="54741" xr:uid="{AB31E111-00AB-4636-937E-058C94BE808D}"/>
    <cellStyle name="Comma [0] 3 2 16 13 3 9" xfId="17076" xr:uid="{06591E6F-36F9-4C75-ABCA-22FBB12C6418}"/>
    <cellStyle name="Comma [0] 3 2 16 13 4" xfId="6753" xr:uid="{606CD9BE-1C31-42C4-88DE-BD1E3D0ED437}"/>
    <cellStyle name="Comma [0] 3 2 16 14" xfId="5599" xr:uid="{B54C75E6-F0F3-463A-8896-CB778BBD3084}"/>
    <cellStyle name="Comma [0] 3 2 16 14 10" xfId="52867" xr:uid="{8903FD0D-159C-4091-9C34-A0748A98C1A8}"/>
    <cellStyle name="Comma [0] 3 2 16 14 11" xfId="13511" xr:uid="{E655F1BB-BFED-4B96-AED4-0AB651E56BDA}"/>
    <cellStyle name="Comma [0] 3 2 16 14 12" xfId="58277" xr:uid="{50CB2FE6-5E66-47D7-863A-9E8F4950E793}"/>
    <cellStyle name="Comma [0] 3 2 16 14 13" xfId="7901" xr:uid="{C188B7DE-8315-4F91-8DF8-C475E97D43D6}"/>
    <cellStyle name="Comma [0] 3 2 16 14 2" xfId="11462" xr:uid="{F926202D-38FD-44F5-AA02-BA8BF4C07377}"/>
    <cellStyle name="Comma [0] 3 2 16 14 2 2" xfId="24128" xr:uid="{751E9847-C313-49C6-AA8F-52A041627E64}"/>
    <cellStyle name="Comma [0] 3 2 16 14 2 3" xfId="29502" xr:uid="{6875C202-B54E-4536-9F5A-B204C16FCB6E}"/>
    <cellStyle name="Comma [0] 3 2 16 14 2 4" xfId="34920" xr:uid="{95E7D56D-6CBB-457F-BAB2-C760128BE73F}"/>
    <cellStyle name="Comma [0] 3 2 16 14 2 5" xfId="40305" xr:uid="{90D7E4A2-4C7F-4FC1-BF8A-93CEFDB098F7}"/>
    <cellStyle name="Comma [0] 3 2 16 14 2 6" xfId="45674" xr:uid="{3A1E9F1B-5310-4BFB-8950-4C5082466B8E}"/>
    <cellStyle name="Comma [0] 3 2 16 14 2 7" xfId="51046" xr:uid="{7D25AB57-8700-4BA7-B382-600C1EFA583B}"/>
    <cellStyle name="Comma [0] 3 2 16 14 2 8" xfId="56426" xr:uid="{F0D7406D-0C00-434A-A4A4-2BC76FB422C3}"/>
    <cellStyle name="Comma [0] 3 2 16 14 2 9" xfId="18762" xr:uid="{4FE25EE1-7D98-46CE-B586-E183C9FE7957}"/>
    <cellStyle name="Comma [0] 3 2 16 14 3" xfId="15202" xr:uid="{998F9064-276E-4E05-8231-A474D3BEA8C2}"/>
    <cellStyle name="Comma [0] 3 2 16 14 4" xfId="20569" xr:uid="{B90BC2F1-D78A-4353-8384-88AC87C150F7}"/>
    <cellStyle name="Comma [0] 3 2 16 14 5" xfId="25943" xr:uid="{F88A7FC7-9AA7-4436-8BE1-C1CF0239982A}"/>
    <cellStyle name="Comma [0] 3 2 16 14 6" xfId="31361" xr:uid="{B0C8755C-BA24-4084-9E03-7D2F47150368}"/>
    <cellStyle name="Comma [0] 3 2 16 14 7" xfId="36746" xr:uid="{EFC81297-88E3-4B68-B17E-BC3569EC981B}"/>
    <cellStyle name="Comma [0] 3 2 16 14 8" xfId="42115" xr:uid="{6ADE9F58-7E0A-4FAD-AE83-66C384B504DE}"/>
    <cellStyle name="Comma [0] 3 2 16 14 9" xfId="47487" xr:uid="{695BA2CA-399A-4D14-A585-4D708CEDBFDA}"/>
    <cellStyle name="Comma [0] 3 2 16 15" xfId="9772" xr:uid="{F065D894-65D0-44AD-8C67-D863E763E7F9}"/>
    <cellStyle name="Comma [0] 3 2 16 15 2" xfId="22439" xr:uid="{10093209-ED7A-4678-8AEA-B8D397F8CE3C}"/>
    <cellStyle name="Comma [0] 3 2 16 15 3" xfId="27813" xr:uid="{0298270B-4576-4F51-A1BA-5377A0A49668}"/>
    <cellStyle name="Comma [0] 3 2 16 15 4" xfId="33231" xr:uid="{F0AF3872-9937-47B0-A9EA-9EB421EB4FA2}"/>
    <cellStyle name="Comma [0] 3 2 16 15 5" xfId="38616" xr:uid="{C65F4F5C-0718-497C-AE8E-123073F36FCA}"/>
    <cellStyle name="Comma [0] 3 2 16 15 6" xfId="43985" xr:uid="{614D4D99-AB8D-464E-988A-D5D0EAFAB47B}"/>
    <cellStyle name="Comma [0] 3 2 16 15 7" xfId="49357" xr:uid="{FA707833-9AC2-43C6-AF20-584D677819D0}"/>
    <cellStyle name="Comma [0] 3 2 16 15 8" xfId="54737" xr:uid="{C088ABE2-9D0C-4146-ACCF-6AD194A871BC}"/>
    <cellStyle name="Comma [0] 3 2 16 15 9" xfId="17072" xr:uid="{8B0FCA60-4FCC-4113-847B-122D26A10792}"/>
    <cellStyle name="Comma [0] 3 2 16 2" xfId="401" xr:uid="{E197A5D3-2E71-4442-A010-79C993EB9793}"/>
    <cellStyle name="Comma [0] 3 2 16 2 10" xfId="402" xr:uid="{F2396DDB-2FFD-44F3-A75E-0574639CC873}"/>
    <cellStyle name="Comma [0] 3 2 16 2 10 2" xfId="7907" xr:uid="{BB223A1B-0D79-4AC0-8149-E87CA2B3169B}"/>
    <cellStyle name="Comma [0] 3 2 16 2 10 2 10" xfId="52873" xr:uid="{A014F30D-9AFE-4B95-AA24-71EDF98158BB}"/>
    <cellStyle name="Comma [0] 3 2 16 2 10 2 11" xfId="13517" xr:uid="{33153FE9-C134-46A5-8D56-4A41BD9F800D}"/>
    <cellStyle name="Comma [0] 3 2 16 2 10 2 12" xfId="59405" xr:uid="{C6B6F2B8-BD8D-4F9D-8EFA-B77E7B364817}"/>
    <cellStyle name="Comma [0] 3 2 16 2 10 2 2" xfId="11468" xr:uid="{003C019C-6217-446B-A4F9-93B0D18F46D2}"/>
    <cellStyle name="Comma [0] 3 2 16 2 10 2 2 2" xfId="24134" xr:uid="{A9D5430D-2721-41E5-82CF-AEDEB166E696}"/>
    <cellStyle name="Comma [0] 3 2 16 2 10 2 2 3" xfId="29508" xr:uid="{9E462031-9E93-4F41-A56B-662CBB81D903}"/>
    <cellStyle name="Comma [0] 3 2 16 2 10 2 2 4" xfId="34926" xr:uid="{1D7E8EB8-74FE-43BC-8810-AC77A2A5023C}"/>
    <cellStyle name="Comma [0] 3 2 16 2 10 2 2 5" xfId="40311" xr:uid="{E4FDD766-E19A-4ACD-904E-B9C3CC6B8254}"/>
    <cellStyle name="Comma [0] 3 2 16 2 10 2 2 6" xfId="45680" xr:uid="{31D090A5-B16F-4E73-9ADC-0D6538073A07}"/>
    <cellStyle name="Comma [0] 3 2 16 2 10 2 2 7" xfId="51052" xr:uid="{F67F5489-F7EA-43EC-9F61-CC289662E144}"/>
    <cellStyle name="Comma [0] 3 2 16 2 10 2 2 8" xfId="56432" xr:uid="{C71CF318-17AD-403A-81D6-1C5557B6B663}"/>
    <cellStyle name="Comma [0] 3 2 16 2 10 2 2 9" xfId="18768" xr:uid="{F922C0FE-E8C3-47A1-AB63-B2E3A597FF86}"/>
    <cellStyle name="Comma [0] 3 2 16 2 10 2 3" xfId="15208" xr:uid="{1CF0488F-E18F-4DF9-8F8B-FBD793278832}"/>
    <cellStyle name="Comma [0] 3 2 16 2 10 2 4" xfId="20575" xr:uid="{855E6E6A-8B0F-4CEA-99F3-E0F27E5BE702}"/>
    <cellStyle name="Comma [0] 3 2 16 2 10 2 5" xfId="25949" xr:uid="{9314E6CB-6DB7-4E2F-A7F7-0B42F3422002}"/>
    <cellStyle name="Comma [0] 3 2 16 2 10 2 6" xfId="31367" xr:uid="{EE382816-31CC-46F9-AE68-AD9ACDCC8204}"/>
    <cellStyle name="Comma [0] 3 2 16 2 10 2 7" xfId="36752" xr:uid="{AC831A36-7A51-41A5-9691-3377CBBA746C}"/>
    <cellStyle name="Comma [0] 3 2 16 2 10 2 8" xfId="42121" xr:uid="{3FCABEF5-0B91-4CAE-8808-A88A45B63717}"/>
    <cellStyle name="Comma [0] 3 2 16 2 10 2 9" xfId="47493" xr:uid="{CC9474D0-0C62-45C3-A914-B47B43D47842}"/>
    <cellStyle name="Comma [0] 3 2 16 2 10 3" xfId="9778" xr:uid="{C091733E-38C2-4F45-B227-762070AE7954}"/>
    <cellStyle name="Comma [0] 3 2 16 2 10 3 2" xfId="22445" xr:uid="{1A17F2EA-2556-4C9A-9472-8594D58C246D}"/>
    <cellStyle name="Comma [0] 3 2 16 2 10 3 3" xfId="27819" xr:uid="{2BD260B0-9E66-4B52-9385-70F8991BCD9F}"/>
    <cellStyle name="Comma [0] 3 2 16 2 10 3 4" xfId="33237" xr:uid="{4CFA6D8B-12C1-47B2-801D-BA7232BD1087}"/>
    <cellStyle name="Comma [0] 3 2 16 2 10 3 5" xfId="38622" xr:uid="{C8D61A88-EAAC-4A37-A660-1534A8C52621}"/>
    <cellStyle name="Comma [0] 3 2 16 2 10 3 6" xfId="43991" xr:uid="{D3867618-BF73-46C5-A40A-A115F8304944}"/>
    <cellStyle name="Comma [0] 3 2 16 2 10 3 7" xfId="49363" xr:uid="{3323D6F1-CEFF-46E8-B0A8-7FA8020ED05D}"/>
    <cellStyle name="Comma [0] 3 2 16 2 10 3 8" xfId="54743" xr:uid="{41F31B8B-68BC-4216-B40F-7F85F1645DC4}"/>
    <cellStyle name="Comma [0] 3 2 16 2 10 3 9" xfId="17078" xr:uid="{9AD3AEAD-7700-4E67-BDF0-4DF37FF13A80}"/>
    <cellStyle name="Comma [0] 3 2 16 2 10 4" xfId="6754" xr:uid="{6FBA57E4-2637-4B3B-9398-BD8B71AB7F5C}"/>
    <cellStyle name="Comma [0] 3 2 16 2 11" xfId="403" xr:uid="{295FC65A-525B-41EC-8723-1C3150919944}"/>
    <cellStyle name="Comma [0] 3 2 16 2 11 2" xfId="7908" xr:uid="{FE1D5E4F-24A4-4C5C-BD36-1E7D4EDE4F7D}"/>
    <cellStyle name="Comma [0] 3 2 16 2 11 2 10" xfId="52874" xr:uid="{76322F1B-6601-403B-96EB-2AAF970A3DBC}"/>
    <cellStyle name="Comma [0] 3 2 16 2 11 2 11" xfId="13518" xr:uid="{6E4FEAB4-324E-4998-8A8E-2F9923C1D229}"/>
    <cellStyle name="Comma [0] 3 2 16 2 11 2 12" xfId="59406" xr:uid="{50710F88-FB7F-4F69-9CF9-DEF436A72757}"/>
    <cellStyle name="Comma [0] 3 2 16 2 11 2 2" xfId="11469" xr:uid="{F31FB129-5EAB-4C25-8D0D-7C0A59DF79FB}"/>
    <cellStyle name="Comma [0] 3 2 16 2 11 2 2 2" xfId="24135" xr:uid="{D3F6755C-DE7B-4BDC-8535-146F5C42E73B}"/>
    <cellStyle name="Comma [0] 3 2 16 2 11 2 2 3" xfId="29509" xr:uid="{111913ED-F64C-4B5A-BBA2-A397463B6896}"/>
    <cellStyle name="Comma [0] 3 2 16 2 11 2 2 4" xfId="34927" xr:uid="{AB61DFE2-1F7D-4F47-93F8-4802018F6098}"/>
    <cellStyle name="Comma [0] 3 2 16 2 11 2 2 5" xfId="40312" xr:uid="{2EF08815-54B9-49F9-8D98-91262A497EF8}"/>
    <cellStyle name="Comma [0] 3 2 16 2 11 2 2 6" xfId="45681" xr:uid="{19396C0A-0C57-4DAF-944B-E7A345308038}"/>
    <cellStyle name="Comma [0] 3 2 16 2 11 2 2 7" xfId="51053" xr:uid="{FFA5B107-960B-4CE3-A876-FBC32D9021BF}"/>
    <cellStyle name="Comma [0] 3 2 16 2 11 2 2 8" xfId="56433" xr:uid="{8ED312BD-79FA-4E0E-9D26-40FFD96A8899}"/>
    <cellStyle name="Comma [0] 3 2 16 2 11 2 2 9" xfId="18769" xr:uid="{1BFE9CEF-2FDE-4324-BD45-F251D390041A}"/>
    <cellStyle name="Comma [0] 3 2 16 2 11 2 3" xfId="15209" xr:uid="{61140B90-3047-4566-AB9D-E6DE911EF989}"/>
    <cellStyle name="Comma [0] 3 2 16 2 11 2 4" xfId="20576" xr:uid="{D79DFC95-6241-418B-B192-BD933B30B66E}"/>
    <cellStyle name="Comma [0] 3 2 16 2 11 2 5" xfId="25950" xr:uid="{56356CBB-EDEE-4D8F-8BBC-29EF7AD5ACF9}"/>
    <cellStyle name="Comma [0] 3 2 16 2 11 2 6" xfId="31368" xr:uid="{75B386C4-DABD-4B2B-A2DF-C077046AAC37}"/>
    <cellStyle name="Comma [0] 3 2 16 2 11 2 7" xfId="36753" xr:uid="{D7E02F8C-7AA1-49C1-8E15-C85E1823F6C7}"/>
    <cellStyle name="Comma [0] 3 2 16 2 11 2 8" xfId="42122" xr:uid="{CE302790-0CAA-4993-B7AE-AA9F0508D561}"/>
    <cellStyle name="Comma [0] 3 2 16 2 11 2 9" xfId="47494" xr:uid="{2921E532-48FC-4982-A094-55E9EC45987E}"/>
    <cellStyle name="Comma [0] 3 2 16 2 11 3" xfId="9779" xr:uid="{B9A284FC-45AC-4547-832C-304DDD6D6F45}"/>
    <cellStyle name="Comma [0] 3 2 16 2 11 3 2" xfId="22446" xr:uid="{25117DE8-E997-46BE-8681-BCAFBF7A4D9B}"/>
    <cellStyle name="Comma [0] 3 2 16 2 11 3 3" xfId="27820" xr:uid="{AFB69357-C347-4551-8637-67D81C0586AD}"/>
    <cellStyle name="Comma [0] 3 2 16 2 11 3 4" xfId="33238" xr:uid="{33989959-B025-4BFF-B6BC-A71CAA2C51C0}"/>
    <cellStyle name="Comma [0] 3 2 16 2 11 3 5" xfId="38623" xr:uid="{A3A3E9A0-A974-4329-8757-70C9BE3612C8}"/>
    <cellStyle name="Comma [0] 3 2 16 2 11 3 6" xfId="43992" xr:uid="{89CBE3E1-D1C4-4C4E-A7D9-C9CCC25EA3D9}"/>
    <cellStyle name="Comma [0] 3 2 16 2 11 3 7" xfId="49364" xr:uid="{1F706D3F-343D-4A0C-8CF1-C1D6093B5211}"/>
    <cellStyle name="Comma [0] 3 2 16 2 11 3 8" xfId="54744" xr:uid="{2E0C18D7-E1FA-4746-A2E0-D1D7C722AA77}"/>
    <cellStyle name="Comma [0] 3 2 16 2 11 3 9" xfId="17079" xr:uid="{30E504AB-4402-4340-B02C-FFF72C6D821E}"/>
    <cellStyle name="Comma [0] 3 2 16 2 11 4" xfId="6755" xr:uid="{B6E1D5F8-F526-44E1-9709-8092A3068F95}"/>
    <cellStyle name="Comma [0] 3 2 16 2 12" xfId="404" xr:uid="{D43204B7-9001-4D78-92B8-553EF781C32C}"/>
    <cellStyle name="Comma [0] 3 2 16 2 12 2" xfId="7909" xr:uid="{2F8388D2-C8D1-4530-A505-A53246BE352D}"/>
    <cellStyle name="Comma [0] 3 2 16 2 12 2 10" xfId="52875" xr:uid="{F34DF7C5-CD34-44EA-9052-B3245AE32828}"/>
    <cellStyle name="Comma [0] 3 2 16 2 12 2 11" xfId="13519" xr:uid="{8C39F700-B772-4A41-B014-8935BDA90845}"/>
    <cellStyle name="Comma [0] 3 2 16 2 12 2 12" xfId="59407" xr:uid="{D495C1F9-C3BD-4448-A233-77F35A052000}"/>
    <cellStyle name="Comma [0] 3 2 16 2 12 2 2" xfId="11470" xr:uid="{404DE104-3A4D-4C23-BF76-6A7867F630B5}"/>
    <cellStyle name="Comma [0] 3 2 16 2 12 2 2 2" xfId="24136" xr:uid="{5CA5E2F9-66CE-4064-98D7-7137962D156F}"/>
    <cellStyle name="Comma [0] 3 2 16 2 12 2 2 3" xfId="29510" xr:uid="{F4769291-912A-47FF-90D9-1C3551802DE5}"/>
    <cellStyle name="Comma [0] 3 2 16 2 12 2 2 4" xfId="34928" xr:uid="{2E432EFA-EBE3-4E0F-A2F8-21C928407832}"/>
    <cellStyle name="Comma [0] 3 2 16 2 12 2 2 5" xfId="40313" xr:uid="{2FE3BCBE-AB9B-495B-9DD7-402A4A26066C}"/>
    <cellStyle name="Comma [0] 3 2 16 2 12 2 2 6" xfId="45682" xr:uid="{56CD4013-8B01-4996-86BC-F5E0B41D4DB3}"/>
    <cellStyle name="Comma [0] 3 2 16 2 12 2 2 7" xfId="51054" xr:uid="{BEFDACB8-BAD8-4806-BA95-78484146DF30}"/>
    <cellStyle name="Comma [0] 3 2 16 2 12 2 2 8" xfId="56434" xr:uid="{DED816E6-B667-46EB-AF63-54D92E34E5DF}"/>
    <cellStyle name="Comma [0] 3 2 16 2 12 2 2 9" xfId="18770" xr:uid="{7A881BE9-1FEF-4A70-97CA-C47A115B7029}"/>
    <cellStyle name="Comma [0] 3 2 16 2 12 2 3" xfId="15210" xr:uid="{FBCA8206-DA51-4358-8633-D1A5D5D7C88A}"/>
    <cellStyle name="Comma [0] 3 2 16 2 12 2 4" xfId="20577" xr:uid="{45F66FA9-CDD9-4387-BDF6-DA2BAC757615}"/>
    <cellStyle name="Comma [0] 3 2 16 2 12 2 5" xfId="25951" xr:uid="{FE8E1465-9B42-438B-929C-6DADD6920D7D}"/>
    <cellStyle name="Comma [0] 3 2 16 2 12 2 6" xfId="31369" xr:uid="{420DDFBF-488D-4D3D-A235-4FC147036624}"/>
    <cellStyle name="Comma [0] 3 2 16 2 12 2 7" xfId="36754" xr:uid="{A883A9B8-9166-45B7-A37B-FDF876541590}"/>
    <cellStyle name="Comma [0] 3 2 16 2 12 2 8" xfId="42123" xr:uid="{0D1F36D5-1CAC-4ADE-826A-AD240C67CF39}"/>
    <cellStyle name="Comma [0] 3 2 16 2 12 2 9" xfId="47495" xr:uid="{E8FD4AE3-DD5A-44D0-AEC6-A5A588730737}"/>
    <cellStyle name="Comma [0] 3 2 16 2 12 3" xfId="9780" xr:uid="{A663E936-DC0D-4CB3-B25F-E59B02B6F99E}"/>
    <cellStyle name="Comma [0] 3 2 16 2 12 3 2" xfId="22447" xr:uid="{546AAC9F-182C-4BB7-9008-B3B7B5B20ACD}"/>
    <cellStyle name="Comma [0] 3 2 16 2 12 3 3" xfId="27821" xr:uid="{18D4E876-3310-45CF-A180-CB18B6DB2C58}"/>
    <cellStyle name="Comma [0] 3 2 16 2 12 3 4" xfId="33239" xr:uid="{F05798C3-DBC3-4BA6-9529-708290358219}"/>
    <cellStyle name="Comma [0] 3 2 16 2 12 3 5" xfId="38624" xr:uid="{E3DFF291-59A9-4A58-8490-CE75FF4C029D}"/>
    <cellStyle name="Comma [0] 3 2 16 2 12 3 6" xfId="43993" xr:uid="{E7AF98E0-1359-400D-9EC5-0C9C9014ACAA}"/>
    <cellStyle name="Comma [0] 3 2 16 2 12 3 7" xfId="49365" xr:uid="{D337C84D-1AEA-4FEF-87A4-473F81B13015}"/>
    <cellStyle name="Comma [0] 3 2 16 2 12 3 8" xfId="54745" xr:uid="{233D3FAB-5657-46B6-AC73-EE6B2A1DB27D}"/>
    <cellStyle name="Comma [0] 3 2 16 2 12 3 9" xfId="17080" xr:uid="{6475B17F-9D57-4003-B206-F1F0440542F0}"/>
    <cellStyle name="Comma [0] 3 2 16 2 12 4" xfId="6756" xr:uid="{BBD1A38A-F0C1-4196-A117-960CD320801F}"/>
    <cellStyle name="Comma [0] 3 2 16 2 13" xfId="5600" xr:uid="{0CCB3858-D724-4E41-837C-52A7033BF329}"/>
    <cellStyle name="Comma [0] 3 2 16 2 13 10" xfId="52872" xr:uid="{D701AD66-CEE8-412A-B10D-95B12DE7662B}"/>
    <cellStyle name="Comma [0] 3 2 16 2 13 11" xfId="13516" xr:uid="{8DC54C71-5260-4D8E-BD9D-FEF17201AACF}"/>
    <cellStyle name="Comma [0] 3 2 16 2 13 12" xfId="58278" xr:uid="{D0EA3C28-0C5A-4129-ABA0-A9F348E0606A}"/>
    <cellStyle name="Comma [0] 3 2 16 2 13 13" xfId="7906" xr:uid="{BDE6BEE1-7E76-4BC8-81B1-34E817E1F23E}"/>
    <cellStyle name="Comma [0] 3 2 16 2 13 2" xfId="11467" xr:uid="{84DE2DAB-4527-46AF-960B-0A48B6D81B51}"/>
    <cellStyle name="Comma [0] 3 2 16 2 13 2 2" xfId="24133" xr:uid="{982305DE-8015-4950-93DF-A354244FA1E3}"/>
    <cellStyle name="Comma [0] 3 2 16 2 13 2 3" xfId="29507" xr:uid="{1DABC66D-7EFF-4C96-8699-22530789ED0E}"/>
    <cellStyle name="Comma [0] 3 2 16 2 13 2 4" xfId="34925" xr:uid="{42E25E8B-DB66-460D-8316-9746D4924CD5}"/>
    <cellStyle name="Comma [0] 3 2 16 2 13 2 5" xfId="40310" xr:uid="{1096B8B9-F69D-4443-8375-443C91EF12E0}"/>
    <cellStyle name="Comma [0] 3 2 16 2 13 2 6" xfId="45679" xr:uid="{0F93AABF-3F08-4A20-85DC-8EF85D7A0381}"/>
    <cellStyle name="Comma [0] 3 2 16 2 13 2 7" xfId="51051" xr:uid="{2FCA980A-DB38-466C-A4E5-68892F3DAD71}"/>
    <cellStyle name="Comma [0] 3 2 16 2 13 2 8" xfId="56431" xr:uid="{ECD43AAC-AF4A-4485-9984-ACB474D03C98}"/>
    <cellStyle name="Comma [0] 3 2 16 2 13 2 9" xfId="18767" xr:uid="{36C5F5F5-D586-408D-8E5F-4BA028B3EE20}"/>
    <cellStyle name="Comma [0] 3 2 16 2 13 3" xfId="15207" xr:uid="{62C0B85A-875E-49E3-8931-8E6DD7C959B3}"/>
    <cellStyle name="Comma [0] 3 2 16 2 13 4" xfId="20574" xr:uid="{55AE7BEA-DD3A-4E2F-81D1-84FADB150626}"/>
    <cellStyle name="Comma [0] 3 2 16 2 13 5" xfId="25948" xr:uid="{123ECF74-6F43-4674-8468-FE66C602408B}"/>
    <cellStyle name="Comma [0] 3 2 16 2 13 6" xfId="31366" xr:uid="{311B2993-0A1F-429B-AC29-E2B868375ABD}"/>
    <cellStyle name="Comma [0] 3 2 16 2 13 7" xfId="36751" xr:uid="{F484C831-8CEE-401F-9ABC-8D1CD70C65D3}"/>
    <cellStyle name="Comma [0] 3 2 16 2 13 8" xfId="42120" xr:uid="{87437092-DC2D-45ED-AD32-2C503266D0CA}"/>
    <cellStyle name="Comma [0] 3 2 16 2 13 9" xfId="47492" xr:uid="{F0F935FF-3ACA-4027-9FFB-6EA518F1195C}"/>
    <cellStyle name="Comma [0] 3 2 16 2 14" xfId="9777" xr:uid="{3E6E1FB1-F693-48DA-939C-030D828A1E23}"/>
    <cellStyle name="Comma [0] 3 2 16 2 14 2" xfId="22444" xr:uid="{8FD89D1C-8100-462C-8071-DA6BEC1C9265}"/>
    <cellStyle name="Comma [0] 3 2 16 2 14 3" xfId="27818" xr:uid="{9344AF61-1532-4343-8593-19223FC80763}"/>
    <cellStyle name="Comma [0] 3 2 16 2 14 4" xfId="33236" xr:uid="{5BDF98C4-DC4C-4731-BCAF-7D926A5853C7}"/>
    <cellStyle name="Comma [0] 3 2 16 2 14 5" xfId="38621" xr:uid="{52149B5A-903B-4695-B26A-9A61C482D582}"/>
    <cellStyle name="Comma [0] 3 2 16 2 14 6" xfId="43990" xr:uid="{70F621D6-B7B0-4174-97F7-AD9FB02D5AE6}"/>
    <cellStyle name="Comma [0] 3 2 16 2 14 7" xfId="49362" xr:uid="{187D184B-BE9E-4EC5-81FC-8AAD069A172B}"/>
    <cellStyle name="Comma [0] 3 2 16 2 14 8" xfId="54742" xr:uid="{FCAEBAC6-36A2-400D-A4BD-A4904E07F288}"/>
    <cellStyle name="Comma [0] 3 2 16 2 14 9" xfId="17077" xr:uid="{5DB0C2B8-3D9C-4B56-9405-59289798FE0B}"/>
    <cellStyle name="Comma [0] 3 2 16 2 2" xfId="405" xr:uid="{DEEF9128-0066-4D7C-9770-68E30B2723CB}"/>
    <cellStyle name="Comma [0] 3 2 16 2 2 10" xfId="406" xr:uid="{C9091E11-AB2A-40A4-A349-58AD36B115E4}"/>
    <cellStyle name="Comma [0] 3 2 16 2 2 10 2" xfId="7911" xr:uid="{B5E56D2F-6D5F-4655-8F91-6C25E4B4E2B2}"/>
    <cellStyle name="Comma [0] 3 2 16 2 2 10 2 10" xfId="52877" xr:uid="{F93ACB6F-BA13-4F25-9D04-7B7FD1397907}"/>
    <cellStyle name="Comma [0] 3 2 16 2 2 10 2 11" xfId="13521" xr:uid="{0DEA73CD-7A92-42F9-81ED-BD9439BD3920}"/>
    <cellStyle name="Comma [0] 3 2 16 2 2 10 2 12" xfId="59408" xr:uid="{36C27812-83D6-4A3A-9FAF-E5824A801B37}"/>
    <cellStyle name="Comma [0] 3 2 16 2 2 10 2 2" xfId="11472" xr:uid="{5180E5E1-458C-4268-AFC4-EF4247EC8A51}"/>
    <cellStyle name="Comma [0] 3 2 16 2 2 10 2 2 2" xfId="24138" xr:uid="{84C447D5-C31D-45B7-A000-E3FFD60D81D6}"/>
    <cellStyle name="Comma [0] 3 2 16 2 2 10 2 2 3" xfId="29512" xr:uid="{B9897D16-2DA3-4C47-A8EF-508465FA80C6}"/>
    <cellStyle name="Comma [0] 3 2 16 2 2 10 2 2 4" xfId="34930" xr:uid="{FD157362-9C88-4DAA-88D4-9EBCC21052DE}"/>
    <cellStyle name="Comma [0] 3 2 16 2 2 10 2 2 5" xfId="40315" xr:uid="{0E20D750-3BC6-4FC6-B402-69F95B933147}"/>
    <cellStyle name="Comma [0] 3 2 16 2 2 10 2 2 6" xfId="45684" xr:uid="{FB1DD7BA-573F-4ABC-B5CB-22BEBC2A8A1E}"/>
    <cellStyle name="Comma [0] 3 2 16 2 2 10 2 2 7" xfId="51056" xr:uid="{EFD82F40-1A62-4BCD-890C-906655D66BD3}"/>
    <cellStyle name="Comma [0] 3 2 16 2 2 10 2 2 8" xfId="56436" xr:uid="{0EF2CA4E-EB8D-4998-9DE5-18A19C57E4AA}"/>
    <cellStyle name="Comma [0] 3 2 16 2 2 10 2 2 9" xfId="18772" xr:uid="{609202AA-AB7B-4D53-9D7F-A0620FE0D5D0}"/>
    <cellStyle name="Comma [0] 3 2 16 2 2 10 2 3" xfId="15212" xr:uid="{12D3C955-84DD-406A-B0E7-16AB7A3FFEB5}"/>
    <cellStyle name="Comma [0] 3 2 16 2 2 10 2 4" xfId="20579" xr:uid="{8B693D0F-8606-4CB5-B539-1CBE34F5F2FA}"/>
    <cellStyle name="Comma [0] 3 2 16 2 2 10 2 5" xfId="25953" xr:uid="{39C51173-81E3-411A-8C36-27A04066EE94}"/>
    <cellStyle name="Comma [0] 3 2 16 2 2 10 2 6" xfId="31371" xr:uid="{7C256D2D-A653-480A-907F-9EA19D9CAF13}"/>
    <cellStyle name="Comma [0] 3 2 16 2 2 10 2 7" xfId="36756" xr:uid="{012C9E66-03D6-4029-AABD-0A8BC7CC4EF0}"/>
    <cellStyle name="Comma [0] 3 2 16 2 2 10 2 8" xfId="42125" xr:uid="{B1A3D250-68CC-4D7D-8B28-7656AF1C1258}"/>
    <cellStyle name="Comma [0] 3 2 16 2 2 10 2 9" xfId="47497" xr:uid="{111080FB-5A61-464B-AA39-8509B28CD1B0}"/>
    <cellStyle name="Comma [0] 3 2 16 2 2 10 3" xfId="9782" xr:uid="{A951A137-4B20-4794-86D4-28550B301774}"/>
    <cellStyle name="Comma [0] 3 2 16 2 2 10 3 2" xfId="22449" xr:uid="{C3BCA646-40F9-45F1-B380-B331F1F268AE}"/>
    <cellStyle name="Comma [0] 3 2 16 2 2 10 3 3" xfId="27823" xr:uid="{114A5CC3-3EEF-483C-BD05-4DB3DCE69C2D}"/>
    <cellStyle name="Comma [0] 3 2 16 2 2 10 3 4" xfId="33241" xr:uid="{21382B51-9B22-4E6B-80CD-F9373E2FC156}"/>
    <cellStyle name="Comma [0] 3 2 16 2 2 10 3 5" xfId="38626" xr:uid="{D9857717-8279-4863-8857-DB841484C55F}"/>
    <cellStyle name="Comma [0] 3 2 16 2 2 10 3 6" xfId="43995" xr:uid="{D2DE8CCE-CF07-4CF0-953A-5B2C83B00EC1}"/>
    <cellStyle name="Comma [0] 3 2 16 2 2 10 3 7" xfId="49367" xr:uid="{93D93024-1AFA-48FD-A8D0-80B8C118DAA6}"/>
    <cellStyle name="Comma [0] 3 2 16 2 2 10 3 8" xfId="54747" xr:uid="{767CDE76-66E9-4B14-8341-667DAC288CFE}"/>
    <cellStyle name="Comma [0] 3 2 16 2 2 10 3 9" xfId="17082" xr:uid="{DF1E0953-51A6-476F-806D-1A757F20AD10}"/>
    <cellStyle name="Comma [0] 3 2 16 2 2 10 4" xfId="6757" xr:uid="{DF8D5AB9-045A-4188-957F-8E19C9E29A9F}"/>
    <cellStyle name="Comma [0] 3 2 16 2 2 11" xfId="5601" xr:uid="{C0B913BC-F430-4C4A-94D1-50FD8DADD8EE}"/>
    <cellStyle name="Comma [0] 3 2 16 2 2 11 10" xfId="52876" xr:uid="{BBEF74E0-1214-4D8A-88B6-2541CF10E59D}"/>
    <cellStyle name="Comma [0] 3 2 16 2 2 11 11" xfId="13520" xr:uid="{85BBFC16-52D4-4E6A-935D-2AA85435304F}"/>
    <cellStyle name="Comma [0] 3 2 16 2 2 11 12" xfId="58279" xr:uid="{A4FFA952-D239-4D62-9E78-C3536EFDE0E5}"/>
    <cellStyle name="Comma [0] 3 2 16 2 2 11 13" xfId="7910" xr:uid="{B884A623-A195-4B3C-9567-2BB4BA4B6319}"/>
    <cellStyle name="Comma [0] 3 2 16 2 2 11 2" xfId="11471" xr:uid="{78AA025A-ECF7-4FC2-AB96-EA9EC264BA85}"/>
    <cellStyle name="Comma [0] 3 2 16 2 2 11 2 2" xfId="24137" xr:uid="{B300A577-9897-4B64-A439-5BBB03745774}"/>
    <cellStyle name="Comma [0] 3 2 16 2 2 11 2 3" xfId="29511" xr:uid="{04E97954-32F0-4E3A-81B0-944CE5C9CEF1}"/>
    <cellStyle name="Comma [0] 3 2 16 2 2 11 2 4" xfId="34929" xr:uid="{B87EBA03-DB26-4A62-ABEE-13AAD782411A}"/>
    <cellStyle name="Comma [0] 3 2 16 2 2 11 2 5" xfId="40314" xr:uid="{D5A0B49D-C36F-4022-9D36-8E403E256B60}"/>
    <cellStyle name="Comma [0] 3 2 16 2 2 11 2 6" xfId="45683" xr:uid="{E38A965B-2B0E-4BD4-8D1F-3EB2A86CB103}"/>
    <cellStyle name="Comma [0] 3 2 16 2 2 11 2 7" xfId="51055" xr:uid="{51328BF5-1F42-452C-81BF-8AF213E7DB76}"/>
    <cellStyle name="Comma [0] 3 2 16 2 2 11 2 8" xfId="56435" xr:uid="{A7503F60-898B-4263-8CBA-55A0133F12B9}"/>
    <cellStyle name="Comma [0] 3 2 16 2 2 11 2 9" xfId="18771" xr:uid="{C8D62211-8D26-40CB-8862-4347FD5BC1EF}"/>
    <cellStyle name="Comma [0] 3 2 16 2 2 11 3" xfId="15211" xr:uid="{551B23B4-4AAC-418F-8C19-302FAE555C1F}"/>
    <cellStyle name="Comma [0] 3 2 16 2 2 11 4" xfId="20578" xr:uid="{AD7A43F1-ED3D-450A-9C0A-545F198FAC99}"/>
    <cellStyle name="Comma [0] 3 2 16 2 2 11 5" xfId="25952" xr:uid="{EB4D2455-3275-49BA-98DA-773209236CA5}"/>
    <cellStyle name="Comma [0] 3 2 16 2 2 11 6" xfId="31370" xr:uid="{2675435E-1878-479A-9FF3-7D398D269D6A}"/>
    <cellStyle name="Comma [0] 3 2 16 2 2 11 7" xfId="36755" xr:uid="{8D62803A-CCAF-4BCA-ABE3-4D7545335D0B}"/>
    <cellStyle name="Comma [0] 3 2 16 2 2 11 8" xfId="42124" xr:uid="{74D2435E-D9BA-43D3-9776-690D573428AA}"/>
    <cellStyle name="Comma [0] 3 2 16 2 2 11 9" xfId="47496" xr:uid="{E82EBFB0-FFA6-4B1B-8C1E-B13DA945A1C3}"/>
    <cellStyle name="Comma [0] 3 2 16 2 2 12" xfId="9781" xr:uid="{286F2D18-DEB8-4F3C-B8A2-AFD83251C836}"/>
    <cellStyle name="Comma [0] 3 2 16 2 2 12 2" xfId="22448" xr:uid="{E1237DAC-BEBF-4119-9AF4-3BC0C50CC0A8}"/>
    <cellStyle name="Comma [0] 3 2 16 2 2 12 3" xfId="27822" xr:uid="{3278FCBA-39F5-4741-BC3C-DC3FE668B2BE}"/>
    <cellStyle name="Comma [0] 3 2 16 2 2 12 4" xfId="33240" xr:uid="{43878E09-687C-4366-9050-F141989A3267}"/>
    <cellStyle name="Comma [0] 3 2 16 2 2 12 5" xfId="38625" xr:uid="{B4143B9B-4C77-42F6-9AF6-AC918B307376}"/>
    <cellStyle name="Comma [0] 3 2 16 2 2 12 6" xfId="43994" xr:uid="{D7B9F150-F3E5-43D1-A59C-010691665114}"/>
    <cellStyle name="Comma [0] 3 2 16 2 2 12 7" xfId="49366" xr:uid="{DF7BA727-73FF-4187-BE01-622CD5E312A9}"/>
    <cellStyle name="Comma [0] 3 2 16 2 2 12 8" xfId="54746" xr:uid="{ADF6308D-AB99-4A03-8CDE-45FF02989E31}"/>
    <cellStyle name="Comma [0] 3 2 16 2 2 12 9" xfId="17081" xr:uid="{F3619491-D2A1-4629-AA40-08581FF9438C}"/>
    <cellStyle name="Comma [0] 3 2 16 2 2 2" xfId="407" xr:uid="{3B4D95C3-B528-4A1A-BD7C-0037FEFC7E9C}"/>
    <cellStyle name="Comma [0] 3 2 16 2 2 2 2" xfId="3811" xr:uid="{1F2F277F-F4B2-46A2-B237-262985FD7374}"/>
    <cellStyle name="Comma [0] 3 2 16 2 2 2 2 10" xfId="52878" xr:uid="{8766BE9A-A8A4-43CB-9237-97B38203B2BD}"/>
    <cellStyle name="Comma [0] 3 2 16 2 2 2 2 11" xfId="7912" xr:uid="{FF489546-9E2E-475A-8F6E-E1E6C13E2F8B}"/>
    <cellStyle name="Comma [0] 3 2 16 2 2 2 2 2" xfId="5603" xr:uid="{3FDE7D1C-8CE0-4DAA-9B09-34715FCD21AD}"/>
    <cellStyle name="Comma [0] 3 2 16 2 2 2 2 2 10" xfId="58281" xr:uid="{B80493DF-39CE-44D7-9C8E-19DEFBDC2E68}"/>
    <cellStyle name="Comma [0] 3 2 16 2 2 2 2 2 11" xfId="11473" xr:uid="{E88476CE-02EA-463E-AB91-A1F2073E6472}"/>
    <cellStyle name="Comma [0] 3 2 16 2 2 2 2 2 2" xfId="24139" xr:uid="{8707D8CE-2B99-4AF8-86C1-280294C8365B}"/>
    <cellStyle name="Comma [0] 3 2 16 2 2 2 2 2 3" xfId="29513" xr:uid="{2C404F8D-FF72-4E6C-9C8E-08B7A5F6698F}"/>
    <cellStyle name="Comma [0] 3 2 16 2 2 2 2 2 4" xfId="34931" xr:uid="{88EE356F-849A-4DFC-802D-D420271D8DB5}"/>
    <cellStyle name="Comma [0] 3 2 16 2 2 2 2 2 5" xfId="40316" xr:uid="{458A533B-C0FF-400D-946B-56FD835AA270}"/>
    <cellStyle name="Comma [0] 3 2 16 2 2 2 2 2 6" xfId="45685" xr:uid="{AE329EEB-2018-411A-B9CB-2547D69F0303}"/>
    <cellStyle name="Comma [0] 3 2 16 2 2 2 2 2 7" xfId="51057" xr:uid="{F4EF975C-54FD-4ACD-986C-B9A356A8C38E}"/>
    <cellStyle name="Comma [0] 3 2 16 2 2 2 2 2 8" xfId="56437" xr:uid="{880C10A1-E446-402F-AF2F-C9F76C99B872}"/>
    <cellStyle name="Comma [0] 3 2 16 2 2 2 2 2 9" xfId="18773" xr:uid="{5B28A7F1-7015-4F09-BA31-CDEFAF1A0457}"/>
    <cellStyle name="Comma [0] 3 2 16 2 2 2 2 3" xfId="15213" xr:uid="{0316D192-F48A-4665-844A-E63EE3206B3A}"/>
    <cellStyle name="Comma [0] 3 2 16 2 2 2 2 4" xfId="20580" xr:uid="{0AEBBF35-E8D8-4825-99CF-F8429F1FB994}"/>
    <cellStyle name="Comma [0] 3 2 16 2 2 2 2 5" xfId="25954" xr:uid="{42BFEE3D-9D40-4F93-9FFF-876DB54D09DC}"/>
    <cellStyle name="Comma [0] 3 2 16 2 2 2 2 6" xfId="31372" xr:uid="{384D254F-309A-4A02-9258-043A480491A4}"/>
    <cellStyle name="Comma [0] 3 2 16 2 2 2 2 7" xfId="36757" xr:uid="{18C9F748-17BA-4880-95EC-47E22F4A1A30}"/>
    <cellStyle name="Comma [0] 3 2 16 2 2 2 2 8" xfId="42126" xr:uid="{20129743-F9B3-4731-A05B-5076708BCE62}"/>
    <cellStyle name="Comma [0] 3 2 16 2 2 2 2 9" xfId="47498" xr:uid="{99D5B11B-B157-449F-A1B2-79D304B07E2C}"/>
    <cellStyle name="Comma [0] 3 2 16 2 2 2 3" xfId="5602" xr:uid="{018166F1-5F0C-4FB2-B8AE-1E7933C25479}"/>
    <cellStyle name="Comma [0] 3 2 16 2 2 2 3 10" xfId="13522" xr:uid="{B3599D46-AABD-4596-8E56-DCEA985CA5AF}"/>
    <cellStyle name="Comma [0] 3 2 16 2 2 2 3 11" xfId="58280" xr:uid="{94EF154A-CD18-43D5-B7B6-81761DB2169E}"/>
    <cellStyle name="Comma [0] 3 2 16 2 2 2 3 12" xfId="9783" xr:uid="{2AF345C4-AB9E-4E3F-A682-7756A1932DA0}"/>
    <cellStyle name="Comma [0] 3 2 16 2 2 2 3 2" xfId="17083" xr:uid="{DF44F1C6-44D8-4008-9AED-C587A7E32E26}"/>
    <cellStyle name="Comma [0] 3 2 16 2 2 2 3 3" xfId="22450" xr:uid="{34E62776-B81D-400A-BFAB-30E4EA36A496}"/>
    <cellStyle name="Comma [0] 3 2 16 2 2 2 3 4" xfId="27824" xr:uid="{73BD584A-EBD4-4971-AFD8-B2010160D7E1}"/>
    <cellStyle name="Comma [0] 3 2 16 2 2 2 3 5" xfId="33242" xr:uid="{1CFE3ABA-5BC0-4762-8D0D-B85A08EF5B3C}"/>
    <cellStyle name="Comma [0] 3 2 16 2 2 2 3 6" xfId="38627" xr:uid="{CACD5157-AA78-4FBB-84DF-853F72C1E793}"/>
    <cellStyle name="Comma [0] 3 2 16 2 2 2 3 7" xfId="43996" xr:uid="{3C1AF9A1-5750-4B0D-94DF-8EB064CD748A}"/>
    <cellStyle name="Comma [0] 3 2 16 2 2 2 3 8" xfId="49368" xr:uid="{791CB236-FE27-441A-B7C5-2064448C1607}"/>
    <cellStyle name="Comma [0] 3 2 16 2 2 2 3 9" xfId="54748" xr:uid="{F5033ABF-BB9D-4445-8CB0-0F81237A6AE3}"/>
    <cellStyle name="Comma [0] 3 2 16 2 2 3" xfId="408" xr:uid="{D0D6830E-2994-4180-8892-B78316A0807F}"/>
    <cellStyle name="Comma [0] 3 2 16 2 2 3 2" xfId="5604" xr:uid="{2C5E965F-F6E1-4004-917C-B475718F145B}"/>
    <cellStyle name="Comma [0] 3 2 16 2 2 3 2 10" xfId="52879" xr:uid="{644E2A05-162D-47A3-9D45-F9D3950C1822}"/>
    <cellStyle name="Comma [0] 3 2 16 2 2 3 2 11" xfId="13523" xr:uid="{EB8AD011-87AB-4401-A0C2-CFB2E474C01B}"/>
    <cellStyle name="Comma [0] 3 2 16 2 2 3 2 12" xfId="58282" xr:uid="{4D08CEAF-CABC-4D5D-9DB8-77E8205F1708}"/>
    <cellStyle name="Comma [0] 3 2 16 2 2 3 2 13" xfId="7913" xr:uid="{4E177D7E-A15B-4E14-9D88-A05E95022059}"/>
    <cellStyle name="Comma [0] 3 2 16 2 2 3 2 2" xfId="11474" xr:uid="{F7CB1542-01FA-485E-9AE4-7D67A10F636C}"/>
    <cellStyle name="Comma [0] 3 2 16 2 2 3 2 2 2" xfId="24140" xr:uid="{401F13E3-BAEE-41A1-B002-822E558905BC}"/>
    <cellStyle name="Comma [0] 3 2 16 2 2 3 2 2 3" xfId="29514" xr:uid="{4A89A7DE-8E65-486C-BE01-A11D1693A621}"/>
    <cellStyle name="Comma [0] 3 2 16 2 2 3 2 2 4" xfId="34932" xr:uid="{2F7DE641-F335-4ED5-BD21-8920C6E314C7}"/>
    <cellStyle name="Comma [0] 3 2 16 2 2 3 2 2 5" xfId="40317" xr:uid="{7D696D7A-295E-424B-8680-FF3DA87C98D3}"/>
    <cellStyle name="Comma [0] 3 2 16 2 2 3 2 2 6" xfId="45686" xr:uid="{5FB28612-7040-4CD6-B790-46C0AFB9D657}"/>
    <cellStyle name="Comma [0] 3 2 16 2 2 3 2 2 7" xfId="51058" xr:uid="{475CF3DF-3F1E-476D-92BA-F384D8170EC2}"/>
    <cellStyle name="Comma [0] 3 2 16 2 2 3 2 2 8" xfId="56438" xr:uid="{3DB880D7-CE6F-4AE4-A917-CE61BBF76E0E}"/>
    <cellStyle name="Comma [0] 3 2 16 2 2 3 2 2 9" xfId="18774" xr:uid="{EF5814DB-8CDB-4158-9953-2632ECDC4CF1}"/>
    <cellStyle name="Comma [0] 3 2 16 2 2 3 2 3" xfId="15214" xr:uid="{98D01184-0817-478F-8624-3164F54708DF}"/>
    <cellStyle name="Comma [0] 3 2 16 2 2 3 2 4" xfId="20581" xr:uid="{F9059FD9-0AC6-4ADD-BAA8-DFF761990E6A}"/>
    <cellStyle name="Comma [0] 3 2 16 2 2 3 2 5" xfId="25955" xr:uid="{D6DC1CA8-CD54-4BBF-A4D1-434636C623BA}"/>
    <cellStyle name="Comma [0] 3 2 16 2 2 3 2 6" xfId="31373" xr:uid="{2606B867-A11D-4514-942D-8BFBD24EFC9B}"/>
    <cellStyle name="Comma [0] 3 2 16 2 2 3 2 7" xfId="36758" xr:uid="{2A666EB1-A368-4497-8F18-E43BBAD910B5}"/>
    <cellStyle name="Comma [0] 3 2 16 2 2 3 2 8" xfId="42127" xr:uid="{6572BC64-0A29-4169-BC02-65DB062C5027}"/>
    <cellStyle name="Comma [0] 3 2 16 2 2 3 2 9" xfId="47499" xr:uid="{A15A8E99-F9B1-4447-B3D5-BB0F147B6188}"/>
    <cellStyle name="Comma [0] 3 2 16 2 2 3 3" xfId="9784" xr:uid="{F7913293-195B-43E9-B811-B8D7EABE5FDC}"/>
    <cellStyle name="Comma [0] 3 2 16 2 2 3 3 2" xfId="22451" xr:uid="{FE9E9B05-EE55-4113-9E07-B80B364A2C34}"/>
    <cellStyle name="Comma [0] 3 2 16 2 2 3 3 3" xfId="27825" xr:uid="{DA1F1E78-4603-4F26-9B63-AA73AF86176F}"/>
    <cellStyle name="Comma [0] 3 2 16 2 2 3 3 4" xfId="33243" xr:uid="{9A82A538-45AD-4A7D-81F4-80253F7E176C}"/>
    <cellStyle name="Comma [0] 3 2 16 2 2 3 3 5" xfId="38628" xr:uid="{FB97DC96-733B-4268-BBB7-EF03ECDAEDC7}"/>
    <cellStyle name="Comma [0] 3 2 16 2 2 3 3 6" xfId="43997" xr:uid="{B9091E72-F738-495B-871E-3D766678DF98}"/>
    <cellStyle name="Comma [0] 3 2 16 2 2 3 3 7" xfId="49369" xr:uid="{F2774121-0FC4-4CAC-ACF4-0500A38225B0}"/>
    <cellStyle name="Comma [0] 3 2 16 2 2 3 3 8" xfId="54749" xr:uid="{B51385D2-6456-4095-94EC-2BE138BE5A26}"/>
    <cellStyle name="Comma [0] 3 2 16 2 2 3 3 9" xfId="17084" xr:uid="{7F2420EF-E44D-4472-A287-68F57ADBCEE6}"/>
    <cellStyle name="Comma [0] 3 2 16 2 2 4" xfId="409" xr:uid="{A8DF49E4-63B3-4ABD-AE79-99981590E794}"/>
    <cellStyle name="Comma [0] 3 2 16 2 2 4 2" xfId="7914" xr:uid="{697F4AED-2974-42AF-B1AB-331A884C46FE}"/>
    <cellStyle name="Comma [0] 3 2 16 2 2 4 2 10" xfId="52880" xr:uid="{13D9341E-CE14-448D-867F-4204CD157958}"/>
    <cellStyle name="Comma [0] 3 2 16 2 2 4 2 11" xfId="13524" xr:uid="{33903090-8E35-4843-AAAB-0C2E67C4E5FB}"/>
    <cellStyle name="Comma [0] 3 2 16 2 2 4 2 12" xfId="59409" xr:uid="{1E5290D2-3698-4327-BEB9-D3D09D60DA83}"/>
    <cellStyle name="Comma [0] 3 2 16 2 2 4 2 2" xfId="11475" xr:uid="{67826602-39DF-45A0-859A-9B7C3A522A3F}"/>
    <cellStyle name="Comma [0] 3 2 16 2 2 4 2 2 2" xfId="24141" xr:uid="{AAE45E4D-53AE-4361-96F1-C0ABADC58AC6}"/>
    <cellStyle name="Comma [0] 3 2 16 2 2 4 2 2 3" xfId="29515" xr:uid="{FF22833D-5DC6-4B87-803E-CD409FEC4B7D}"/>
    <cellStyle name="Comma [0] 3 2 16 2 2 4 2 2 4" xfId="34933" xr:uid="{0ECB38BA-FA81-4B8F-BCC1-6ED44D1B279E}"/>
    <cellStyle name="Comma [0] 3 2 16 2 2 4 2 2 5" xfId="40318" xr:uid="{553AEF8A-CC28-442B-9666-30C58820C315}"/>
    <cellStyle name="Comma [0] 3 2 16 2 2 4 2 2 6" xfId="45687" xr:uid="{47C271E2-F5F2-411C-A755-07CCDC0866DA}"/>
    <cellStyle name="Comma [0] 3 2 16 2 2 4 2 2 7" xfId="51059" xr:uid="{159B5B02-6ED7-4C49-8178-943F9E2D1533}"/>
    <cellStyle name="Comma [0] 3 2 16 2 2 4 2 2 8" xfId="56439" xr:uid="{1A1FF32D-83AD-46FC-AC5E-1CEF89FA1D25}"/>
    <cellStyle name="Comma [0] 3 2 16 2 2 4 2 2 9" xfId="18775" xr:uid="{ED4D0CF7-A908-4449-8324-F5FDF6E30C5B}"/>
    <cellStyle name="Comma [0] 3 2 16 2 2 4 2 3" xfId="15215" xr:uid="{FDDBE281-0508-46E4-B0A8-D2FDFA530808}"/>
    <cellStyle name="Comma [0] 3 2 16 2 2 4 2 4" xfId="20582" xr:uid="{87DC3B80-0C83-4738-80EB-BC76E19C7F27}"/>
    <cellStyle name="Comma [0] 3 2 16 2 2 4 2 5" xfId="25956" xr:uid="{FA8DE523-BE12-4D3F-9997-D0DDFFE460E4}"/>
    <cellStyle name="Comma [0] 3 2 16 2 2 4 2 6" xfId="31374" xr:uid="{31B574DA-79CD-4114-B06B-18F0020598D6}"/>
    <cellStyle name="Comma [0] 3 2 16 2 2 4 2 7" xfId="36759" xr:uid="{C378FE4C-CE99-464C-953C-451D6D5001AF}"/>
    <cellStyle name="Comma [0] 3 2 16 2 2 4 2 8" xfId="42128" xr:uid="{DD00ADB4-1730-43ED-96C7-CD240DB36191}"/>
    <cellStyle name="Comma [0] 3 2 16 2 2 4 2 9" xfId="47500" xr:uid="{A1BA000A-A7FF-4FE7-83AC-F016AC93454A}"/>
    <cellStyle name="Comma [0] 3 2 16 2 2 4 3" xfId="9785" xr:uid="{2A603533-B66E-4C9C-8C01-0311A903D5F6}"/>
    <cellStyle name="Comma [0] 3 2 16 2 2 4 3 2" xfId="22452" xr:uid="{CC32F13C-1BE4-4B2F-8EE6-2BD9FC1A9CB4}"/>
    <cellStyle name="Comma [0] 3 2 16 2 2 4 3 3" xfId="27826" xr:uid="{6BC2E724-57D5-4952-932E-0776BB16E668}"/>
    <cellStyle name="Comma [0] 3 2 16 2 2 4 3 4" xfId="33244" xr:uid="{54D2F6AD-347E-4F68-B2D1-4FC88A666161}"/>
    <cellStyle name="Comma [0] 3 2 16 2 2 4 3 5" xfId="38629" xr:uid="{E7F3D03F-6B46-4A3D-943E-AA7671C1BF09}"/>
    <cellStyle name="Comma [0] 3 2 16 2 2 4 3 6" xfId="43998" xr:uid="{090B198E-9BCD-46C8-98BF-080C76975375}"/>
    <cellStyle name="Comma [0] 3 2 16 2 2 4 3 7" xfId="49370" xr:uid="{85FB46EC-742C-4C81-9A9E-FBC10933022C}"/>
    <cellStyle name="Comma [0] 3 2 16 2 2 4 3 8" xfId="54750" xr:uid="{D033FF7D-21C2-4B88-83B3-340CF700B055}"/>
    <cellStyle name="Comma [0] 3 2 16 2 2 4 3 9" xfId="17085" xr:uid="{F8B67370-8BA3-44BE-BCC2-284BD6E6D8DA}"/>
    <cellStyle name="Comma [0] 3 2 16 2 2 4 4" xfId="6758" xr:uid="{08F62D71-B94A-4E0D-89E5-F68CD500124E}"/>
    <cellStyle name="Comma [0] 3 2 16 2 2 5" xfId="410" xr:uid="{8B10DDE2-C8F7-470A-8AB7-466ECC5127CD}"/>
    <cellStyle name="Comma [0] 3 2 16 2 2 5 2" xfId="7915" xr:uid="{3840ED23-1DB0-4917-AF92-7E08BDBDEB8A}"/>
    <cellStyle name="Comma [0] 3 2 16 2 2 5 2 10" xfId="52881" xr:uid="{1FD56B85-C570-4756-BC24-281609230199}"/>
    <cellStyle name="Comma [0] 3 2 16 2 2 5 2 11" xfId="13525" xr:uid="{431725C9-18CC-4091-9A3C-03F84E22E586}"/>
    <cellStyle name="Comma [0] 3 2 16 2 2 5 2 12" xfId="59410" xr:uid="{0F09921C-DEA0-4F38-B72D-090FDFDE4205}"/>
    <cellStyle name="Comma [0] 3 2 16 2 2 5 2 2" xfId="11476" xr:uid="{61836F44-1B36-4148-BA66-B4B8C093DBE4}"/>
    <cellStyle name="Comma [0] 3 2 16 2 2 5 2 2 2" xfId="24142" xr:uid="{8C5C3FA5-9CDC-4046-A547-2721C2344E41}"/>
    <cellStyle name="Comma [0] 3 2 16 2 2 5 2 2 3" xfId="29516" xr:uid="{B3809A38-B589-4556-9C99-4C4EDC4C03B8}"/>
    <cellStyle name="Comma [0] 3 2 16 2 2 5 2 2 4" xfId="34934" xr:uid="{983AD180-AE92-40F0-B1CC-AA4855F9729D}"/>
    <cellStyle name="Comma [0] 3 2 16 2 2 5 2 2 5" xfId="40319" xr:uid="{A4C2784E-E72C-49EB-AF42-63B56E8B9794}"/>
    <cellStyle name="Comma [0] 3 2 16 2 2 5 2 2 6" xfId="45688" xr:uid="{15A13422-FB09-4681-9876-E35F359897BA}"/>
    <cellStyle name="Comma [0] 3 2 16 2 2 5 2 2 7" xfId="51060" xr:uid="{273E96A0-923B-43EB-AAEB-37E2AF3FDCFD}"/>
    <cellStyle name="Comma [0] 3 2 16 2 2 5 2 2 8" xfId="56440" xr:uid="{6A2504B6-2138-4F8B-99E7-900DD022E28A}"/>
    <cellStyle name="Comma [0] 3 2 16 2 2 5 2 2 9" xfId="18776" xr:uid="{31115ED7-0F32-4653-993F-9D8F7111534D}"/>
    <cellStyle name="Comma [0] 3 2 16 2 2 5 2 3" xfId="15216" xr:uid="{4A41C372-9644-472A-9E5A-657ED02C73A7}"/>
    <cellStyle name="Comma [0] 3 2 16 2 2 5 2 4" xfId="20583" xr:uid="{EEEE5D37-D26C-4C2F-AC1B-6033DBC5A7B1}"/>
    <cellStyle name="Comma [0] 3 2 16 2 2 5 2 5" xfId="25957" xr:uid="{24F171F6-7773-405F-B265-CA1391C5D60F}"/>
    <cellStyle name="Comma [0] 3 2 16 2 2 5 2 6" xfId="31375" xr:uid="{45E0FA44-B421-43DA-94FF-ECCDFB2913FC}"/>
    <cellStyle name="Comma [0] 3 2 16 2 2 5 2 7" xfId="36760" xr:uid="{E8E05B5B-E062-40AC-B5C5-73361D22B107}"/>
    <cellStyle name="Comma [0] 3 2 16 2 2 5 2 8" xfId="42129" xr:uid="{A7CB947F-46E2-4BF4-8260-FA8CF91A1952}"/>
    <cellStyle name="Comma [0] 3 2 16 2 2 5 2 9" xfId="47501" xr:uid="{561975EE-9277-421C-AE7D-EDFACCA8430A}"/>
    <cellStyle name="Comma [0] 3 2 16 2 2 5 3" xfId="9786" xr:uid="{35D9C5FA-FA01-43A0-8169-9DA572AE5A4C}"/>
    <cellStyle name="Comma [0] 3 2 16 2 2 5 3 2" xfId="22453" xr:uid="{C39DBCAE-D71F-4005-ACB1-B14F2633D8FA}"/>
    <cellStyle name="Comma [0] 3 2 16 2 2 5 3 3" xfId="27827" xr:uid="{C4433548-1888-48D7-A563-9963C0DC5EBF}"/>
    <cellStyle name="Comma [0] 3 2 16 2 2 5 3 4" xfId="33245" xr:uid="{F2DD0111-A8F5-47F9-B69F-B72D258EF98D}"/>
    <cellStyle name="Comma [0] 3 2 16 2 2 5 3 5" xfId="38630" xr:uid="{242CFF6A-BA80-4681-99C8-0C2E49E2CC8D}"/>
    <cellStyle name="Comma [0] 3 2 16 2 2 5 3 6" xfId="43999" xr:uid="{1CEE7E2E-D20F-45B7-A330-4831C246D1DC}"/>
    <cellStyle name="Comma [0] 3 2 16 2 2 5 3 7" xfId="49371" xr:uid="{5B728089-5F92-4C3A-9DD5-CDBD436E3B31}"/>
    <cellStyle name="Comma [0] 3 2 16 2 2 5 3 8" xfId="54751" xr:uid="{A7646A6E-8771-4F41-9B05-209DFA10ECE4}"/>
    <cellStyle name="Comma [0] 3 2 16 2 2 5 3 9" xfId="17086" xr:uid="{D48E3937-E97D-4CCA-BD52-0FE92CA29DD2}"/>
    <cellStyle name="Comma [0] 3 2 16 2 2 5 4" xfId="6759" xr:uid="{4CC17621-6FC0-465F-A735-A363B055CE2E}"/>
    <cellStyle name="Comma [0] 3 2 16 2 2 6" xfId="411" xr:uid="{81597598-ADBC-4876-981B-15CAAE6D3433}"/>
    <cellStyle name="Comma [0] 3 2 16 2 2 6 2" xfId="7916" xr:uid="{EEA707D6-781A-4359-9D7C-8E13593C991D}"/>
    <cellStyle name="Comma [0] 3 2 16 2 2 6 2 10" xfId="52882" xr:uid="{209344AA-2755-4C93-A805-DC5E1DEB045A}"/>
    <cellStyle name="Comma [0] 3 2 16 2 2 6 2 11" xfId="13526" xr:uid="{CF265BF8-E067-4EC2-9CF6-82A64222541B}"/>
    <cellStyle name="Comma [0] 3 2 16 2 2 6 2 12" xfId="59411" xr:uid="{AD7F4B40-458A-4956-833A-4E10E477AD0A}"/>
    <cellStyle name="Comma [0] 3 2 16 2 2 6 2 2" xfId="11477" xr:uid="{2927DC21-E5DA-4F3E-8C1A-75CC17F3DBE2}"/>
    <cellStyle name="Comma [0] 3 2 16 2 2 6 2 2 2" xfId="24143" xr:uid="{D01341F7-FB86-4FB9-BEB9-6573B1AEA3D5}"/>
    <cellStyle name="Comma [0] 3 2 16 2 2 6 2 2 3" xfId="29517" xr:uid="{8F3B9063-E9BC-4832-B7A9-256034CE8141}"/>
    <cellStyle name="Comma [0] 3 2 16 2 2 6 2 2 4" xfId="34935" xr:uid="{CA6F672B-0E7D-4A1A-8BB7-F137002651CC}"/>
    <cellStyle name="Comma [0] 3 2 16 2 2 6 2 2 5" xfId="40320" xr:uid="{57EA0315-8F90-4500-9EE1-24D96FA70437}"/>
    <cellStyle name="Comma [0] 3 2 16 2 2 6 2 2 6" xfId="45689" xr:uid="{DE064860-9586-4E6E-BC34-49865AE20592}"/>
    <cellStyle name="Comma [0] 3 2 16 2 2 6 2 2 7" xfId="51061" xr:uid="{7B8D795A-0D4B-4383-9C18-A77D4311CCD3}"/>
    <cellStyle name="Comma [0] 3 2 16 2 2 6 2 2 8" xfId="56441" xr:uid="{7D536224-6D5D-4120-BC37-B58205C80369}"/>
    <cellStyle name="Comma [0] 3 2 16 2 2 6 2 2 9" xfId="18777" xr:uid="{996A3B8C-2103-4EC2-B8CD-E354745E7004}"/>
    <cellStyle name="Comma [0] 3 2 16 2 2 6 2 3" xfId="15217" xr:uid="{A7DB63B2-FE3A-49F1-B0D6-37A0DB08A8BF}"/>
    <cellStyle name="Comma [0] 3 2 16 2 2 6 2 4" xfId="20584" xr:uid="{EDCD771C-A86A-4101-B42E-A02C1772DBA2}"/>
    <cellStyle name="Comma [0] 3 2 16 2 2 6 2 5" xfId="25958" xr:uid="{0330FFAB-A942-40B3-8ED8-24EA5878A73A}"/>
    <cellStyle name="Comma [0] 3 2 16 2 2 6 2 6" xfId="31376" xr:uid="{41123B1C-FC36-49E3-8479-D79515A1B8EF}"/>
    <cellStyle name="Comma [0] 3 2 16 2 2 6 2 7" xfId="36761" xr:uid="{6D10EEC6-6975-44FE-8DDD-59DB803C9965}"/>
    <cellStyle name="Comma [0] 3 2 16 2 2 6 2 8" xfId="42130" xr:uid="{FAF13D16-D374-4CAB-A98C-F946576D14E2}"/>
    <cellStyle name="Comma [0] 3 2 16 2 2 6 2 9" xfId="47502" xr:uid="{1BCFB56E-A410-414A-81CE-A7A420BC7F7C}"/>
    <cellStyle name="Comma [0] 3 2 16 2 2 6 3" xfId="9787" xr:uid="{37F2513A-5068-4FAD-B959-0E9B2F8B04F4}"/>
    <cellStyle name="Comma [0] 3 2 16 2 2 6 3 2" xfId="22454" xr:uid="{24AE5A69-A7F2-41B0-9D80-04432B4B2E30}"/>
    <cellStyle name="Comma [0] 3 2 16 2 2 6 3 3" xfId="27828" xr:uid="{6AD75D57-5BA9-443B-96BD-A9570AB7D842}"/>
    <cellStyle name="Comma [0] 3 2 16 2 2 6 3 4" xfId="33246" xr:uid="{5AD18D25-1598-499C-88DD-4ACF43103CC5}"/>
    <cellStyle name="Comma [0] 3 2 16 2 2 6 3 5" xfId="38631" xr:uid="{88DEC317-82D7-4D46-91C3-383A5D109715}"/>
    <cellStyle name="Comma [0] 3 2 16 2 2 6 3 6" xfId="44000" xr:uid="{53AE7CB7-E953-4D0F-BA11-7C9FC9EA3761}"/>
    <cellStyle name="Comma [0] 3 2 16 2 2 6 3 7" xfId="49372" xr:uid="{C2CA7AD9-C3AA-465C-872E-8EABFBF0BA7C}"/>
    <cellStyle name="Comma [0] 3 2 16 2 2 6 3 8" xfId="54752" xr:uid="{0FA955EF-BD46-41E8-86BA-F0235C84D528}"/>
    <cellStyle name="Comma [0] 3 2 16 2 2 6 3 9" xfId="17087" xr:uid="{84EFDC25-D33F-45A7-9103-AE1EB9A3A8AE}"/>
    <cellStyle name="Comma [0] 3 2 16 2 2 6 4" xfId="6760" xr:uid="{38077D92-6035-4575-855E-670ED23FA796}"/>
    <cellStyle name="Comma [0] 3 2 16 2 2 7" xfId="412" xr:uid="{3B227732-94D6-4931-A78E-B00C8EFD87D7}"/>
    <cellStyle name="Comma [0] 3 2 16 2 2 7 2" xfId="7917" xr:uid="{46C186BA-DB49-4B32-B2D8-A9E52A87454B}"/>
    <cellStyle name="Comma [0] 3 2 16 2 2 7 2 10" xfId="52883" xr:uid="{4D32B9C3-269D-4218-B7B6-EF5742317169}"/>
    <cellStyle name="Comma [0] 3 2 16 2 2 7 2 11" xfId="13527" xr:uid="{14CFAB2A-98A2-4DAE-BD6C-6A320C2661AE}"/>
    <cellStyle name="Comma [0] 3 2 16 2 2 7 2 12" xfId="59412" xr:uid="{796FC53A-66DB-4C72-B7FD-6414BA45FFFA}"/>
    <cellStyle name="Comma [0] 3 2 16 2 2 7 2 2" xfId="11478" xr:uid="{CD051E25-3E10-4740-9130-6FC9008F7677}"/>
    <cellStyle name="Comma [0] 3 2 16 2 2 7 2 2 2" xfId="24144" xr:uid="{2B9102D9-D0B7-4E95-B063-10912207E924}"/>
    <cellStyle name="Comma [0] 3 2 16 2 2 7 2 2 3" xfId="29518" xr:uid="{B85C6AA8-35B6-4CD7-8F10-96251C63EDB0}"/>
    <cellStyle name="Comma [0] 3 2 16 2 2 7 2 2 4" xfId="34936" xr:uid="{8BD66447-B58D-4E31-B0E2-F2A68337D1B6}"/>
    <cellStyle name="Comma [0] 3 2 16 2 2 7 2 2 5" xfId="40321" xr:uid="{C26C082C-ED5A-40FF-9998-25DAF4984F45}"/>
    <cellStyle name="Comma [0] 3 2 16 2 2 7 2 2 6" xfId="45690" xr:uid="{E9F653DE-F2E1-439C-A95F-F1329BF5FCFE}"/>
    <cellStyle name="Comma [0] 3 2 16 2 2 7 2 2 7" xfId="51062" xr:uid="{A1A78E8A-D8F7-4B7F-9491-E00D14633E00}"/>
    <cellStyle name="Comma [0] 3 2 16 2 2 7 2 2 8" xfId="56442" xr:uid="{4855A231-7073-4BD9-A86F-BE0B01385AA4}"/>
    <cellStyle name="Comma [0] 3 2 16 2 2 7 2 2 9" xfId="18778" xr:uid="{A2E5DB8F-7C44-42B4-9B5C-F626D15D0D32}"/>
    <cellStyle name="Comma [0] 3 2 16 2 2 7 2 3" xfId="15218" xr:uid="{3005004E-6CAE-4E62-8A4D-0FA9909D5366}"/>
    <cellStyle name="Comma [0] 3 2 16 2 2 7 2 4" xfId="20585" xr:uid="{4E924230-6589-4669-B59C-993ED90F0213}"/>
    <cellStyle name="Comma [0] 3 2 16 2 2 7 2 5" xfId="25959" xr:uid="{E16D2277-A3F3-482F-B684-9350E03A450D}"/>
    <cellStyle name="Comma [0] 3 2 16 2 2 7 2 6" xfId="31377" xr:uid="{8C58223C-AA80-4A19-8ADB-0A5C661CC3C9}"/>
    <cellStyle name="Comma [0] 3 2 16 2 2 7 2 7" xfId="36762" xr:uid="{0DCB874B-74CE-48FD-BFAF-6B548162D26F}"/>
    <cellStyle name="Comma [0] 3 2 16 2 2 7 2 8" xfId="42131" xr:uid="{D6424638-4182-4144-ABB0-FDFED242997F}"/>
    <cellStyle name="Comma [0] 3 2 16 2 2 7 2 9" xfId="47503" xr:uid="{A06A2145-95AA-4693-A3E8-67B98C0DA8DA}"/>
    <cellStyle name="Comma [0] 3 2 16 2 2 7 3" xfId="9788" xr:uid="{FEEF9629-CE1E-471A-AB13-D0D92E3AE086}"/>
    <cellStyle name="Comma [0] 3 2 16 2 2 7 3 2" xfId="22455" xr:uid="{61D413A3-9889-4343-8E3A-97A74E3E6008}"/>
    <cellStyle name="Comma [0] 3 2 16 2 2 7 3 3" xfId="27829" xr:uid="{B75B22F3-FB6E-4A97-9AE6-BE8D4970C925}"/>
    <cellStyle name="Comma [0] 3 2 16 2 2 7 3 4" xfId="33247" xr:uid="{D145C343-45FC-49AC-853D-D2701057F77A}"/>
    <cellStyle name="Comma [0] 3 2 16 2 2 7 3 5" xfId="38632" xr:uid="{61AADFA3-2825-4FC2-859D-975F0BCEA226}"/>
    <cellStyle name="Comma [0] 3 2 16 2 2 7 3 6" xfId="44001" xr:uid="{7A1899A2-D0FA-404B-8606-BC5ECEDD892B}"/>
    <cellStyle name="Comma [0] 3 2 16 2 2 7 3 7" xfId="49373" xr:uid="{2F09F530-F040-49D3-9271-6C7943F1134D}"/>
    <cellStyle name="Comma [0] 3 2 16 2 2 7 3 8" xfId="54753" xr:uid="{01B52E04-923A-4A76-B03C-40044CE16E43}"/>
    <cellStyle name="Comma [0] 3 2 16 2 2 7 3 9" xfId="17088" xr:uid="{13B295E0-F5D5-4BDA-ADAB-13802324D93C}"/>
    <cellStyle name="Comma [0] 3 2 16 2 2 7 4" xfId="6761" xr:uid="{EA2DDD0B-1857-4F56-BEB3-59E00B4F2852}"/>
    <cellStyle name="Comma [0] 3 2 16 2 2 8" xfId="413" xr:uid="{D379535E-B903-47BC-9928-AAA68F996C0F}"/>
    <cellStyle name="Comma [0] 3 2 16 2 2 8 2" xfId="7918" xr:uid="{D8D10E93-5A20-4FC7-A034-38FF6520F467}"/>
    <cellStyle name="Comma [0] 3 2 16 2 2 8 2 10" xfId="52884" xr:uid="{8D669331-2E09-4012-B982-28C42262BE1E}"/>
    <cellStyle name="Comma [0] 3 2 16 2 2 8 2 11" xfId="13528" xr:uid="{FADEEEBA-727A-48CA-81DF-EBE08C9F00C8}"/>
    <cellStyle name="Comma [0] 3 2 16 2 2 8 2 12" xfId="59413" xr:uid="{246B96A6-75F4-426A-AAF2-8F3EF39D8D8D}"/>
    <cellStyle name="Comma [0] 3 2 16 2 2 8 2 2" xfId="11479" xr:uid="{2C11135E-3A50-470D-9FBC-297CF08C9E72}"/>
    <cellStyle name="Comma [0] 3 2 16 2 2 8 2 2 2" xfId="24145" xr:uid="{217EE68B-0AED-4CBD-B84A-4882F80910B1}"/>
    <cellStyle name="Comma [0] 3 2 16 2 2 8 2 2 3" xfId="29519" xr:uid="{87DB0899-38F8-49A0-873C-07C4F8CF228F}"/>
    <cellStyle name="Comma [0] 3 2 16 2 2 8 2 2 4" xfId="34937" xr:uid="{3E87F979-4D1D-4C9C-A760-8A82A2401988}"/>
    <cellStyle name="Comma [0] 3 2 16 2 2 8 2 2 5" xfId="40322" xr:uid="{B7F92302-3FC9-40F3-9FA9-388F50ACE145}"/>
    <cellStyle name="Comma [0] 3 2 16 2 2 8 2 2 6" xfId="45691" xr:uid="{1D756D2C-C14C-49A8-93DA-BE35B58DF747}"/>
    <cellStyle name="Comma [0] 3 2 16 2 2 8 2 2 7" xfId="51063" xr:uid="{B0232177-30AE-4DBB-A6A8-BB8C810BC914}"/>
    <cellStyle name="Comma [0] 3 2 16 2 2 8 2 2 8" xfId="56443" xr:uid="{B739C56B-B534-41A0-9803-3DC48DB88590}"/>
    <cellStyle name="Comma [0] 3 2 16 2 2 8 2 2 9" xfId="18779" xr:uid="{1589D07C-AD78-4D9B-B112-015A6C2D8AEB}"/>
    <cellStyle name="Comma [0] 3 2 16 2 2 8 2 3" xfId="15219" xr:uid="{17F89A52-FC33-4A72-B529-2AB027361CD0}"/>
    <cellStyle name="Comma [0] 3 2 16 2 2 8 2 4" xfId="20586" xr:uid="{FE8AAAC3-8778-4330-BD26-FD549C4288DC}"/>
    <cellStyle name="Comma [0] 3 2 16 2 2 8 2 5" xfId="25960" xr:uid="{88B0022C-9F49-4005-856A-BBC518340E79}"/>
    <cellStyle name="Comma [0] 3 2 16 2 2 8 2 6" xfId="31378" xr:uid="{D0D88EEC-899D-4436-B51D-ABAE77B80B51}"/>
    <cellStyle name="Comma [0] 3 2 16 2 2 8 2 7" xfId="36763" xr:uid="{CE110281-BFFD-4CDF-82D2-8024B10A1F64}"/>
    <cellStyle name="Comma [0] 3 2 16 2 2 8 2 8" xfId="42132" xr:uid="{DBE59018-DCE5-4687-A9B4-402E92FC5ADC}"/>
    <cellStyle name="Comma [0] 3 2 16 2 2 8 2 9" xfId="47504" xr:uid="{9B23EF28-04B3-43BF-8479-B857C6E13B96}"/>
    <cellStyle name="Comma [0] 3 2 16 2 2 8 3" xfId="9789" xr:uid="{6E822433-6B0F-4839-A203-F695947950D9}"/>
    <cellStyle name="Comma [0] 3 2 16 2 2 8 3 2" xfId="22456" xr:uid="{FB673481-CEC2-490D-B74C-3830D94536E3}"/>
    <cellStyle name="Comma [0] 3 2 16 2 2 8 3 3" xfId="27830" xr:uid="{E5832E38-F79B-4AE8-80E1-5136BEE0CFC9}"/>
    <cellStyle name="Comma [0] 3 2 16 2 2 8 3 4" xfId="33248" xr:uid="{C503F5A4-204E-4524-9D17-AFE5857A70B3}"/>
    <cellStyle name="Comma [0] 3 2 16 2 2 8 3 5" xfId="38633" xr:uid="{0BBB363F-C81C-4E9E-A2ED-23E0FA84AC31}"/>
    <cellStyle name="Comma [0] 3 2 16 2 2 8 3 6" xfId="44002" xr:uid="{B4DE01B1-FE3B-4BE3-BDFE-3DF36532B5B3}"/>
    <cellStyle name="Comma [0] 3 2 16 2 2 8 3 7" xfId="49374" xr:uid="{E2B78438-6CAC-4078-925F-3B7F972C609D}"/>
    <cellStyle name="Comma [0] 3 2 16 2 2 8 3 8" xfId="54754" xr:uid="{48A0D5F5-8B27-450A-A684-3E286197FF4E}"/>
    <cellStyle name="Comma [0] 3 2 16 2 2 8 3 9" xfId="17089" xr:uid="{3A31F73C-A752-4D46-B8EE-A47FEFCD8F2E}"/>
    <cellStyle name="Comma [0] 3 2 16 2 2 8 4" xfId="6762" xr:uid="{9B534099-A9B0-407F-9C44-1ED74F8EF3D9}"/>
    <cellStyle name="Comma [0] 3 2 16 2 2 9" xfId="414" xr:uid="{DC54A7E9-99C3-40B5-84A7-762BE73704AA}"/>
    <cellStyle name="Comma [0] 3 2 16 2 2 9 2" xfId="7919" xr:uid="{5CDA6CD0-CB3D-410F-8706-5124F34CB894}"/>
    <cellStyle name="Comma [0] 3 2 16 2 2 9 2 10" xfId="52885" xr:uid="{7DA4EE38-46B0-4117-8E3D-C15C2ECB1317}"/>
    <cellStyle name="Comma [0] 3 2 16 2 2 9 2 11" xfId="13529" xr:uid="{CC9101E7-FF27-4415-ABD5-834D41181963}"/>
    <cellStyle name="Comma [0] 3 2 16 2 2 9 2 12" xfId="59414" xr:uid="{F60E8266-8F74-4DE0-8A4A-B2BDE5C5C6A2}"/>
    <cellStyle name="Comma [0] 3 2 16 2 2 9 2 2" xfId="11480" xr:uid="{CF3B2420-9A25-4E4B-8BA1-87CD553AD8A0}"/>
    <cellStyle name="Comma [0] 3 2 16 2 2 9 2 2 2" xfId="24146" xr:uid="{D9F35FAD-EE54-40FD-B575-37A7B676FFA4}"/>
    <cellStyle name="Comma [0] 3 2 16 2 2 9 2 2 3" xfId="29520" xr:uid="{E31FEF9B-96FA-4A6C-A1CF-B30B06E1D5F2}"/>
    <cellStyle name="Comma [0] 3 2 16 2 2 9 2 2 4" xfId="34938" xr:uid="{C8F1F9CB-F4FE-41AC-9F3D-336F545C56DD}"/>
    <cellStyle name="Comma [0] 3 2 16 2 2 9 2 2 5" xfId="40323" xr:uid="{41FB3418-FE61-45D9-ACFE-1BC9F44643C1}"/>
    <cellStyle name="Comma [0] 3 2 16 2 2 9 2 2 6" xfId="45692" xr:uid="{CAA2288B-314C-4B23-9E34-71D976016778}"/>
    <cellStyle name="Comma [0] 3 2 16 2 2 9 2 2 7" xfId="51064" xr:uid="{960414BF-5039-4157-AAB2-4034079F5D38}"/>
    <cellStyle name="Comma [0] 3 2 16 2 2 9 2 2 8" xfId="56444" xr:uid="{F91C0CED-6E47-440F-8AB9-FCBDA2D007D1}"/>
    <cellStyle name="Comma [0] 3 2 16 2 2 9 2 2 9" xfId="18780" xr:uid="{5CBD08AA-DDC8-442E-8DB6-525999EA52C4}"/>
    <cellStyle name="Comma [0] 3 2 16 2 2 9 2 3" xfId="15220" xr:uid="{BEA393A5-9D88-48D4-BB9B-CCFE280D98B8}"/>
    <cellStyle name="Comma [0] 3 2 16 2 2 9 2 4" xfId="20587" xr:uid="{47A51ECB-745E-439D-8CAE-3604ED3BD7ED}"/>
    <cellStyle name="Comma [0] 3 2 16 2 2 9 2 5" xfId="25961" xr:uid="{3567FF18-D0F8-4F2C-950E-723D5D0B8C20}"/>
    <cellStyle name="Comma [0] 3 2 16 2 2 9 2 6" xfId="31379" xr:uid="{D32E7575-14A6-4BD4-B615-C02241F8EB60}"/>
    <cellStyle name="Comma [0] 3 2 16 2 2 9 2 7" xfId="36764" xr:uid="{81349A93-2BAF-4A1C-BF18-20DD1EC3ECD0}"/>
    <cellStyle name="Comma [0] 3 2 16 2 2 9 2 8" xfId="42133" xr:uid="{1FBF38A8-05E2-4817-9A37-87530FC2257D}"/>
    <cellStyle name="Comma [0] 3 2 16 2 2 9 2 9" xfId="47505" xr:uid="{7D840EDD-ED39-4417-9D3C-30466A9EDFDA}"/>
    <cellStyle name="Comma [0] 3 2 16 2 2 9 3" xfId="9790" xr:uid="{3F471B7F-4DD2-4AC0-8872-38064C2DEFBD}"/>
    <cellStyle name="Comma [0] 3 2 16 2 2 9 3 2" xfId="22457" xr:uid="{9D8E9253-40C2-4B00-8DA6-9FBA6E73DC39}"/>
    <cellStyle name="Comma [0] 3 2 16 2 2 9 3 3" xfId="27831" xr:uid="{E18CAFFC-F864-4A33-989E-8D098CE8A195}"/>
    <cellStyle name="Comma [0] 3 2 16 2 2 9 3 4" xfId="33249" xr:uid="{E7148206-D16F-4C0D-934E-99969BD1BC92}"/>
    <cellStyle name="Comma [0] 3 2 16 2 2 9 3 5" xfId="38634" xr:uid="{F10FEA4F-2AD5-4744-B7A0-A54771BA31E5}"/>
    <cellStyle name="Comma [0] 3 2 16 2 2 9 3 6" xfId="44003" xr:uid="{18A473CF-195A-4158-8699-5F8C9ED1BF89}"/>
    <cellStyle name="Comma [0] 3 2 16 2 2 9 3 7" xfId="49375" xr:uid="{BB6891F7-D079-4607-963A-5270A09F3B0E}"/>
    <cellStyle name="Comma [0] 3 2 16 2 2 9 3 8" xfId="54755" xr:uid="{0E9F8247-E0CA-42ED-ABDB-2A9B47CA6B17}"/>
    <cellStyle name="Comma [0] 3 2 16 2 2 9 3 9" xfId="17090" xr:uid="{55813BC7-737A-4564-A505-2D53DE556030}"/>
    <cellStyle name="Comma [0] 3 2 16 2 2 9 4" xfId="6763" xr:uid="{96760DF0-079A-4E2B-AE54-79E08A7C02D1}"/>
    <cellStyle name="Comma [0] 3 2 16 2 3" xfId="415" xr:uid="{FF286E28-FE6A-417F-A10D-90BCDF93AC2C}"/>
    <cellStyle name="Comma [0] 3 2 16 2 3 2" xfId="3812" xr:uid="{6BA19F06-B298-4411-94F7-1CCE24182796}"/>
    <cellStyle name="Comma [0] 3 2 16 2 3 2 10" xfId="52886" xr:uid="{E109E5CC-8DEA-460F-A1A3-552A452B22E3}"/>
    <cellStyle name="Comma [0] 3 2 16 2 3 2 11" xfId="7920" xr:uid="{1C830F52-0C6B-4E1B-91B0-5B9CC15C1491}"/>
    <cellStyle name="Comma [0] 3 2 16 2 3 2 2" xfId="3813" xr:uid="{DBE18F2D-9138-4FF2-A853-3827E4EE7884}"/>
    <cellStyle name="Comma [0] 3 2 16 2 3 2 2 10" xfId="11481" xr:uid="{C988DABA-06A5-48D5-9D0C-A9FDFE74E336}"/>
    <cellStyle name="Comma [0] 3 2 16 2 3 2 2 2" xfId="5607" xr:uid="{EB2D77BB-E1AA-439F-8C94-5DC0B5B5996D}"/>
    <cellStyle name="Comma [0] 3 2 16 2 3 2 2 2 2" xfId="58285" xr:uid="{B011D25D-1091-4C8F-9EB4-EB125FD27BCF}"/>
    <cellStyle name="Comma [0] 3 2 16 2 3 2 2 2 3" xfId="18781" xr:uid="{16778C8D-A33D-4E2B-9E25-1D423E67234A}"/>
    <cellStyle name="Comma [0] 3 2 16 2 3 2 2 3" xfId="24147" xr:uid="{8A61A7A6-CA88-483A-9355-C585C446B26C}"/>
    <cellStyle name="Comma [0] 3 2 16 2 3 2 2 4" xfId="29521" xr:uid="{BC91F6F7-B31B-4796-B2F3-9DEEE33E5626}"/>
    <cellStyle name="Comma [0] 3 2 16 2 3 2 2 5" xfId="34939" xr:uid="{B7468173-BBAB-49F4-88AC-A21EB5B2349E}"/>
    <cellStyle name="Comma [0] 3 2 16 2 3 2 2 6" xfId="40324" xr:uid="{6AE804E0-1A2A-4F80-ABF3-F6E2245F87A1}"/>
    <cellStyle name="Comma [0] 3 2 16 2 3 2 2 7" xfId="45693" xr:uid="{FFAFC713-26F2-4BE2-B138-A95608AC0BBE}"/>
    <cellStyle name="Comma [0] 3 2 16 2 3 2 2 8" xfId="51065" xr:uid="{C3ABF738-814C-4855-A734-2FCDF59B87F6}"/>
    <cellStyle name="Comma [0] 3 2 16 2 3 2 2 9" xfId="56445" xr:uid="{967B4FC7-F21A-4836-AD3B-CF77734349FD}"/>
    <cellStyle name="Comma [0] 3 2 16 2 3 2 3" xfId="5606" xr:uid="{04A21F97-A02C-42FA-8EAA-9C7F2D1159DF}"/>
    <cellStyle name="Comma [0] 3 2 16 2 3 2 3 2" xfId="58284" xr:uid="{95E417C9-DB02-4620-95D1-987E9E8565ED}"/>
    <cellStyle name="Comma [0] 3 2 16 2 3 2 3 3" xfId="15221" xr:uid="{61A3B911-CCA1-4C46-BB07-A3233666711F}"/>
    <cellStyle name="Comma [0] 3 2 16 2 3 2 4" xfId="20588" xr:uid="{63CED97E-EAC4-4E87-8812-F6119B0B639E}"/>
    <cellStyle name="Comma [0] 3 2 16 2 3 2 5" xfId="25962" xr:uid="{BF6CD1A1-0368-4079-AF56-2F6B95DE4D47}"/>
    <cellStyle name="Comma [0] 3 2 16 2 3 2 6" xfId="31380" xr:uid="{3A7547C7-F235-431B-BF99-32543EE88119}"/>
    <cellStyle name="Comma [0] 3 2 16 2 3 2 7" xfId="36765" xr:uid="{34380821-3E33-48C4-BBD2-605CC2163A28}"/>
    <cellStyle name="Comma [0] 3 2 16 2 3 2 8" xfId="42134" xr:uid="{C1F232E7-53B5-47EC-8121-3F1272485065}"/>
    <cellStyle name="Comma [0] 3 2 16 2 3 2 9" xfId="47506" xr:uid="{6AA16E8F-A15C-43CF-92E5-6A9A0C075738}"/>
    <cellStyle name="Comma [0] 3 2 16 2 3 3" xfId="3814" xr:uid="{8157461F-BC2A-4ED9-A31A-6E2961668C76}"/>
    <cellStyle name="Comma [0] 3 2 16 2 3 3 10" xfId="9791" xr:uid="{A7F01608-302D-40C2-A893-3DF0F7AEA757}"/>
    <cellStyle name="Comma [0] 3 2 16 2 3 3 2" xfId="5608" xr:uid="{7AC0CBA0-3E9D-41C3-A4E3-F11C8406C304}"/>
    <cellStyle name="Comma [0] 3 2 16 2 3 3 2 2" xfId="58286" xr:uid="{5605DE7F-D40F-46EF-8026-3BCACC4D6B78}"/>
    <cellStyle name="Comma [0] 3 2 16 2 3 3 2 3" xfId="17091" xr:uid="{F3D23AB0-8E2D-4F7D-BBCA-8017F0824A5A}"/>
    <cellStyle name="Comma [0] 3 2 16 2 3 3 3" xfId="22458" xr:uid="{8725C55D-E973-4549-A6CC-BB471BD9A8B7}"/>
    <cellStyle name="Comma [0] 3 2 16 2 3 3 4" xfId="27832" xr:uid="{0A4CB0E6-57E4-4318-8D5A-4467BEF02079}"/>
    <cellStyle name="Comma [0] 3 2 16 2 3 3 5" xfId="33250" xr:uid="{A3545524-3C99-47A8-A675-A52FD93A166D}"/>
    <cellStyle name="Comma [0] 3 2 16 2 3 3 6" xfId="38635" xr:uid="{A8FD0188-60A7-41D9-B2DA-57FA2D721160}"/>
    <cellStyle name="Comma [0] 3 2 16 2 3 3 7" xfId="44004" xr:uid="{CD98FF28-5522-49C3-90FE-DFB4CDDEE8BF}"/>
    <cellStyle name="Comma [0] 3 2 16 2 3 3 8" xfId="49376" xr:uid="{55EB229D-6F1F-4D8E-954C-EB6D20C75093}"/>
    <cellStyle name="Comma [0] 3 2 16 2 3 3 9" xfId="54756" xr:uid="{FC8F2E15-C0AE-4D99-BED5-D161927A8674}"/>
    <cellStyle name="Comma [0] 3 2 16 2 3 4" xfId="5605" xr:uid="{B5D79EB5-C19E-4795-A6D4-DE52E88D2656}"/>
    <cellStyle name="Comma [0] 3 2 16 2 3 4 2" xfId="58283" xr:uid="{5DFDD424-8EB5-412A-9435-EDA549AB74CB}"/>
    <cellStyle name="Comma [0] 3 2 16 2 3 4 3" xfId="13530" xr:uid="{B39B7194-9544-4A46-98B5-2E23D8BF86B0}"/>
    <cellStyle name="Comma [0] 3 2 16 2 4" xfId="416" xr:uid="{07F080DD-90C2-493F-95F1-B293343168FB}"/>
    <cellStyle name="Comma [0] 3 2 16 2 4 2" xfId="3815" xr:uid="{A4D3474C-BB6F-4B46-A70F-D128B0866A65}"/>
    <cellStyle name="Comma [0] 3 2 16 2 4 2 10" xfId="52887" xr:uid="{E39950B3-8BBF-4381-A4B7-41B4337489EC}"/>
    <cellStyle name="Comma [0] 3 2 16 2 4 2 11" xfId="7921" xr:uid="{9627E1FE-3DB6-4A31-8987-AC884E9A8410}"/>
    <cellStyle name="Comma [0] 3 2 16 2 4 2 2" xfId="3816" xr:uid="{17FD9018-725A-4632-8007-D0C217DC10CF}"/>
    <cellStyle name="Comma [0] 3 2 16 2 4 2 2 10" xfId="11482" xr:uid="{9937BA2F-8273-4801-A397-4A63F1BDE949}"/>
    <cellStyle name="Comma [0] 3 2 16 2 4 2 2 2" xfId="5611" xr:uid="{B3BDD6D2-2450-4B3C-B67D-72B8011FD7EF}"/>
    <cellStyle name="Comma [0] 3 2 16 2 4 2 2 2 2" xfId="58289" xr:uid="{A19F671E-BD06-43FC-B03C-8736476F2215}"/>
    <cellStyle name="Comma [0] 3 2 16 2 4 2 2 2 3" xfId="18782" xr:uid="{59652386-94D3-4864-9FA9-B3F989480131}"/>
    <cellStyle name="Comma [0] 3 2 16 2 4 2 2 3" xfId="24148" xr:uid="{F3A5E744-934C-4CF1-8A77-B8C7B0C9E2BA}"/>
    <cellStyle name="Comma [0] 3 2 16 2 4 2 2 4" xfId="29522" xr:uid="{D7C4FA67-32EF-4C14-A8AE-DCA9AD54DAA3}"/>
    <cellStyle name="Comma [0] 3 2 16 2 4 2 2 5" xfId="34940" xr:uid="{4E6E3BEA-3807-4721-B57C-03A07794C8ED}"/>
    <cellStyle name="Comma [0] 3 2 16 2 4 2 2 6" xfId="40325" xr:uid="{5C8D894C-9D54-469C-A10C-4402D10A998E}"/>
    <cellStyle name="Comma [0] 3 2 16 2 4 2 2 7" xfId="45694" xr:uid="{A24FAC38-D802-4A68-AE2D-D5982CE0AEAF}"/>
    <cellStyle name="Comma [0] 3 2 16 2 4 2 2 8" xfId="51066" xr:uid="{89B60B90-B2A2-4ED7-9FBF-F1EB0FF6E957}"/>
    <cellStyle name="Comma [0] 3 2 16 2 4 2 2 9" xfId="56446" xr:uid="{4A93E031-9856-4094-9679-DAC63AA0AEA2}"/>
    <cellStyle name="Comma [0] 3 2 16 2 4 2 3" xfId="5610" xr:uid="{C74D0DAE-6172-40DE-ACFE-216B2DBD5679}"/>
    <cellStyle name="Comma [0] 3 2 16 2 4 2 3 2" xfId="58288" xr:uid="{455A36B2-E2F4-4D6E-84FD-8149A4F9E41A}"/>
    <cellStyle name="Comma [0] 3 2 16 2 4 2 3 3" xfId="15222" xr:uid="{301F8278-DF99-4C3D-90F5-17DB7AF90605}"/>
    <cellStyle name="Comma [0] 3 2 16 2 4 2 4" xfId="20589" xr:uid="{EEC65F36-46A4-4A86-9635-62D8BA4BB1F2}"/>
    <cellStyle name="Comma [0] 3 2 16 2 4 2 5" xfId="25963" xr:uid="{A6BECC18-C798-435F-ACC2-17F34ACBFCF1}"/>
    <cellStyle name="Comma [0] 3 2 16 2 4 2 6" xfId="31381" xr:uid="{930E886C-11FE-48F4-8D4E-F1CD92DBE78F}"/>
    <cellStyle name="Comma [0] 3 2 16 2 4 2 7" xfId="36766" xr:uid="{7B6BC274-53B5-4DC1-871D-BE29400D4F2E}"/>
    <cellStyle name="Comma [0] 3 2 16 2 4 2 8" xfId="42135" xr:uid="{9E4B3311-7660-4C59-A634-12D0CA999469}"/>
    <cellStyle name="Comma [0] 3 2 16 2 4 2 9" xfId="47507" xr:uid="{4C164813-AB12-48CE-9793-9C1AAC75A2C1}"/>
    <cellStyle name="Comma [0] 3 2 16 2 4 3" xfId="3817" xr:uid="{F5E8D9B5-62F4-4B4C-A69D-F3A9AC235B73}"/>
    <cellStyle name="Comma [0] 3 2 16 2 4 3 10" xfId="9792" xr:uid="{8A1C797C-DE10-4A67-A111-28621F1C7928}"/>
    <cellStyle name="Comma [0] 3 2 16 2 4 3 2" xfId="5612" xr:uid="{8586F16E-4E85-4112-8BEA-1B7A1E176CE0}"/>
    <cellStyle name="Comma [0] 3 2 16 2 4 3 2 2" xfId="58290" xr:uid="{DC44DB99-2299-411E-97CC-97A1E56ABD0F}"/>
    <cellStyle name="Comma [0] 3 2 16 2 4 3 2 3" xfId="17092" xr:uid="{B7A4651C-6D39-424B-8309-F9218BEB9B1D}"/>
    <cellStyle name="Comma [0] 3 2 16 2 4 3 3" xfId="22459" xr:uid="{FE37E155-5D5A-4CF4-B566-2971E289FAB8}"/>
    <cellStyle name="Comma [0] 3 2 16 2 4 3 4" xfId="27833" xr:uid="{538E6FE5-1F87-4CCA-BC79-EEDB040D2982}"/>
    <cellStyle name="Comma [0] 3 2 16 2 4 3 5" xfId="33251" xr:uid="{8AE425FC-7FB8-44B2-8EF7-58416D305D1C}"/>
    <cellStyle name="Comma [0] 3 2 16 2 4 3 6" xfId="38636" xr:uid="{969270AD-A3F5-4D09-987D-DE7A1E5505C6}"/>
    <cellStyle name="Comma [0] 3 2 16 2 4 3 7" xfId="44005" xr:uid="{19741E67-3361-496A-A191-232DCEA776CD}"/>
    <cellStyle name="Comma [0] 3 2 16 2 4 3 8" xfId="49377" xr:uid="{3091B43B-9192-408E-B832-F5310CD64D16}"/>
    <cellStyle name="Comma [0] 3 2 16 2 4 3 9" xfId="54757" xr:uid="{B3154DDB-F038-4E80-8E36-27AE2CCAE929}"/>
    <cellStyle name="Comma [0] 3 2 16 2 4 4" xfId="5609" xr:uid="{4214FFB3-532F-41A7-82E5-3819125636E7}"/>
    <cellStyle name="Comma [0] 3 2 16 2 4 4 2" xfId="58287" xr:uid="{C60D9C57-8B61-4DDC-B4AF-2402CBABE2BC}"/>
    <cellStyle name="Comma [0] 3 2 16 2 4 4 3" xfId="13531" xr:uid="{54394733-3912-442A-996E-D7521E5403AC}"/>
    <cellStyle name="Comma [0] 3 2 16 2 5" xfId="417" xr:uid="{22ECFC0E-2326-4E48-BCF9-625E8DAD66D6}"/>
    <cellStyle name="Comma [0] 3 2 16 2 5 2" xfId="7922" xr:uid="{DACD4A5C-C558-4B58-8052-5E08C2AA4667}"/>
    <cellStyle name="Comma [0] 3 2 16 2 5 2 10" xfId="52888" xr:uid="{68EE9B8A-4441-4A1D-947D-60F8CC6F7ED3}"/>
    <cellStyle name="Comma [0] 3 2 16 2 5 2 11" xfId="13532" xr:uid="{9160F0E7-34C9-4D06-B73B-B2DDCEC36220}"/>
    <cellStyle name="Comma [0] 3 2 16 2 5 2 12" xfId="59415" xr:uid="{9691777E-68B1-4E6F-A131-DE7B8FA1D3DF}"/>
    <cellStyle name="Comma [0] 3 2 16 2 5 2 2" xfId="11483" xr:uid="{2B139FB3-B43A-421A-B0F5-E68D32175826}"/>
    <cellStyle name="Comma [0] 3 2 16 2 5 2 2 2" xfId="24149" xr:uid="{747D7D1B-0FE3-42F8-A8DA-2DC13B250B24}"/>
    <cellStyle name="Comma [0] 3 2 16 2 5 2 2 3" xfId="29523" xr:uid="{FBA56570-791C-4015-9A0A-4BD58DEDDF42}"/>
    <cellStyle name="Comma [0] 3 2 16 2 5 2 2 4" xfId="34941" xr:uid="{8DC3F444-0B71-4441-A700-70CBA9B4DA96}"/>
    <cellStyle name="Comma [0] 3 2 16 2 5 2 2 5" xfId="40326" xr:uid="{B891E4A5-BE34-4319-9849-159EBB8FC572}"/>
    <cellStyle name="Comma [0] 3 2 16 2 5 2 2 6" xfId="45695" xr:uid="{93A1BD29-E1FB-4142-9CC4-E3B5FFED9E20}"/>
    <cellStyle name="Comma [0] 3 2 16 2 5 2 2 7" xfId="51067" xr:uid="{8068775B-EC51-49CB-8B9B-57E36EA94CE4}"/>
    <cellStyle name="Comma [0] 3 2 16 2 5 2 2 8" xfId="56447" xr:uid="{880AE172-6F31-4AC7-8090-780ABEB22550}"/>
    <cellStyle name="Comma [0] 3 2 16 2 5 2 2 9" xfId="18783" xr:uid="{F64590C3-233D-4092-AE58-4F7B617BBD24}"/>
    <cellStyle name="Comma [0] 3 2 16 2 5 2 3" xfId="15223" xr:uid="{D917AFAF-E736-4636-84FC-CC7D31D43EC3}"/>
    <cellStyle name="Comma [0] 3 2 16 2 5 2 4" xfId="20590" xr:uid="{0FC39099-D34F-42C6-9112-DAF53898149F}"/>
    <cellStyle name="Comma [0] 3 2 16 2 5 2 5" xfId="25964" xr:uid="{F21B7362-3145-441C-A130-3CBC86EBDBA3}"/>
    <cellStyle name="Comma [0] 3 2 16 2 5 2 6" xfId="31382" xr:uid="{2830C86C-2B4B-4CE6-BD66-B2A707A99EF0}"/>
    <cellStyle name="Comma [0] 3 2 16 2 5 2 7" xfId="36767" xr:uid="{F5D23A75-DA45-46C4-A905-1F0770AF9D1F}"/>
    <cellStyle name="Comma [0] 3 2 16 2 5 2 8" xfId="42136" xr:uid="{40E5D50E-9647-40DD-A3EA-741FADE32062}"/>
    <cellStyle name="Comma [0] 3 2 16 2 5 2 9" xfId="47508" xr:uid="{FCA033BE-8E4E-42F1-9AC7-83F3718C3E7A}"/>
    <cellStyle name="Comma [0] 3 2 16 2 5 3" xfId="9793" xr:uid="{6AA19066-AA67-4C73-AEE3-4812D928D4D5}"/>
    <cellStyle name="Comma [0] 3 2 16 2 5 3 2" xfId="22460" xr:uid="{C6B537DF-857F-49FA-835F-A048DF7ECF24}"/>
    <cellStyle name="Comma [0] 3 2 16 2 5 3 3" xfId="27834" xr:uid="{DCAFC57E-C457-4375-837A-49485F953C88}"/>
    <cellStyle name="Comma [0] 3 2 16 2 5 3 4" xfId="33252" xr:uid="{2922F3AD-5A41-48F3-BE05-587683F45CDA}"/>
    <cellStyle name="Comma [0] 3 2 16 2 5 3 5" xfId="38637" xr:uid="{FB69DAF9-F343-499A-A5BA-C0F72B270EB1}"/>
    <cellStyle name="Comma [0] 3 2 16 2 5 3 6" xfId="44006" xr:uid="{4699D49E-FAF9-4114-BE80-8F724483ADC0}"/>
    <cellStyle name="Comma [0] 3 2 16 2 5 3 7" xfId="49378" xr:uid="{A534065B-F862-4402-A1F1-1645A26E2D1A}"/>
    <cellStyle name="Comma [0] 3 2 16 2 5 3 8" xfId="54758" xr:uid="{FEA0A594-0270-486A-A915-48276DC88D2A}"/>
    <cellStyle name="Comma [0] 3 2 16 2 5 3 9" xfId="17093" xr:uid="{98601157-706D-443D-A041-6F3C8DE7A392}"/>
    <cellStyle name="Comma [0] 3 2 16 2 5 4" xfId="6764" xr:uid="{C18F3D47-2BAC-4DFC-B148-6550AA091CCB}"/>
    <cellStyle name="Comma [0] 3 2 16 2 6" xfId="418" xr:uid="{6DDC3446-0D4B-413A-932B-82468BDD1606}"/>
    <cellStyle name="Comma [0] 3 2 16 2 6 2" xfId="7923" xr:uid="{B309232D-E3C1-44EE-8ADE-AB9EC773A41D}"/>
    <cellStyle name="Comma [0] 3 2 16 2 6 2 10" xfId="52889" xr:uid="{3BB0F412-A2CA-49F4-BFB3-42E80FF19F75}"/>
    <cellStyle name="Comma [0] 3 2 16 2 6 2 11" xfId="13533" xr:uid="{C69ABB47-3BA8-4238-B4A6-F7FA934D4963}"/>
    <cellStyle name="Comma [0] 3 2 16 2 6 2 12" xfId="59416" xr:uid="{FA86F6D1-23C7-44DF-BEDA-7E4224DA14C9}"/>
    <cellStyle name="Comma [0] 3 2 16 2 6 2 2" xfId="11484" xr:uid="{720FA048-48F3-455B-9D68-2BFFE564F8D5}"/>
    <cellStyle name="Comma [0] 3 2 16 2 6 2 2 2" xfId="24150" xr:uid="{BF7112CC-6B34-4E85-9FF2-6877E789EDD4}"/>
    <cellStyle name="Comma [0] 3 2 16 2 6 2 2 3" xfId="29524" xr:uid="{D11D3BA2-0538-497D-8050-45836352D260}"/>
    <cellStyle name="Comma [0] 3 2 16 2 6 2 2 4" xfId="34942" xr:uid="{9A1D87D0-0FDD-414B-A156-3DC0F53C2876}"/>
    <cellStyle name="Comma [0] 3 2 16 2 6 2 2 5" xfId="40327" xr:uid="{BC336A86-B212-4563-B040-0150CCD2BEB9}"/>
    <cellStyle name="Comma [0] 3 2 16 2 6 2 2 6" xfId="45696" xr:uid="{9B670CF5-C7E1-4332-B793-1E33BE83E79D}"/>
    <cellStyle name="Comma [0] 3 2 16 2 6 2 2 7" xfId="51068" xr:uid="{18E16F23-3FDC-457F-B090-494C3163C4C7}"/>
    <cellStyle name="Comma [0] 3 2 16 2 6 2 2 8" xfId="56448" xr:uid="{84E450B7-B1CE-4703-B1F1-A0D94E6199A1}"/>
    <cellStyle name="Comma [0] 3 2 16 2 6 2 2 9" xfId="18784" xr:uid="{BC1A70FB-F33A-4BAF-93AC-430AEE67EB05}"/>
    <cellStyle name="Comma [0] 3 2 16 2 6 2 3" xfId="15224" xr:uid="{DE8ACD57-708B-4AD2-99D8-6436334F17C3}"/>
    <cellStyle name="Comma [0] 3 2 16 2 6 2 4" xfId="20591" xr:uid="{2C947469-E65E-41C6-857D-512311186B83}"/>
    <cellStyle name="Comma [0] 3 2 16 2 6 2 5" xfId="25965" xr:uid="{A799FCC7-4249-41D2-BEB2-B23FC2FB82B8}"/>
    <cellStyle name="Comma [0] 3 2 16 2 6 2 6" xfId="31383" xr:uid="{EE9F7706-EAED-4703-8F4F-670124EE60B9}"/>
    <cellStyle name="Comma [0] 3 2 16 2 6 2 7" xfId="36768" xr:uid="{456320EE-E549-43F5-8688-8006702F0EFE}"/>
    <cellStyle name="Comma [0] 3 2 16 2 6 2 8" xfId="42137" xr:uid="{4735466D-6008-429B-9436-96CEBB618AE8}"/>
    <cellStyle name="Comma [0] 3 2 16 2 6 2 9" xfId="47509" xr:uid="{871A2C21-1E85-405D-818B-14F21C5C84AE}"/>
    <cellStyle name="Comma [0] 3 2 16 2 6 3" xfId="9794" xr:uid="{0190FE88-9D05-4CB2-8766-8770B7FEF448}"/>
    <cellStyle name="Comma [0] 3 2 16 2 6 3 2" xfId="22461" xr:uid="{EF7432F3-0A63-4044-B5B5-C62E572CDA17}"/>
    <cellStyle name="Comma [0] 3 2 16 2 6 3 3" xfId="27835" xr:uid="{999EF8FC-25D7-4662-9B9C-036D69F469A3}"/>
    <cellStyle name="Comma [0] 3 2 16 2 6 3 4" xfId="33253" xr:uid="{7CA7C20A-42D7-4C73-B54F-718151109549}"/>
    <cellStyle name="Comma [0] 3 2 16 2 6 3 5" xfId="38638" xr:uid="{29058FD1-4AE7-400D-9FAD-22E0A2418311}"/>
    <cellStyle name="Comma [0] 3 2 16 2 6 3 6" xfId="44007" xr:uid="{E6093898-4965-41C8-995D-84A29F92B730}"/>
    <cellStyle name="Comma [0] 3 2 16 2 6 3 7" xfId="49379" xr:uid="{D2CFB7CE-F621-4549-AE20-F2BD1600EDEB}"/>
    <cellStyle name="Comma [0] 3 2 16 2 6 3 8" xfId="54759" xr:uid="{F9D3F896-A0B9-48A6-B9E8-74FD375A5140}"/>
    <cellStyle name="Comma [0] 3 2 16 2 6 3 9" xfId="17094" xr:uid="{9CAB2FB9-3D86-4682-B681-55C4F38FE384}"/>
    <cellStyle name="Comma [0] 3 2 16 2 6 4" xfId="6765" xr:uid="{DD30A7C5-53DB-4B26-A355-A0E3B03AF2F2}"/>
    <cellStyle name="Comma [0] 3 2 16 2 7" xfId="419" xr:uid="{DE611FE4-D73B-42FB-95A7-E885F30A656B}"/>
    <cellStyle name="Comma [0] 3 2 16 2 7 2" xfId="7924" xr:uid="{C103738B-229D-47AF-9DE0-804F50FB45D7}"/>
    <cellStyle name="Comma [0] 3 2 16 2 7 2 10" xfId="52890" xr:uid="{E6BFBD29-FF9C-49BF-BB75-2290DBCFF731}"/>
    <cellStyle name="Comma [0] 3 2 16 2 7 2 11" xfId="13534" xr:uid="{E08335BD-1912-4987-BDF0-64527C46A7A0}"/>
    <cellStyle name="Comma [0] 3 2 16 2 7 2 12" xfId="59417" xr:uid="{29A5A7D8-35C1-4CAC-84BC-81AA7EA59107}"/>
    <cellStyle name="Comma [0] 3 2 16 2 7 2 2" xfId="11485" xr:uid="{B39F9A6D-7F3C-4FFC-B006-2004D912B976}"/>
    <cellStyle name="Comma [0] 3 2 16 2 7 2 2 2" xfId="24151" xr:uid="{F5180FC6-29F2-42D0-9D93-706C9F49D1A2}"/>
    <cellStyle name="Comma [0] 3 2 16 2 7 2 2 3" xfId="29525" xr:uid="{3CDAA2DE-F3E6-4893-B052-B96283CE124A}"/>
    <cellStyle name="Comma [0] 3 2 16 2 7 2 2 4" xfId="34943" xr:uid="{7BA96297-6460-44F2-916B-0287410E539D}"/>
    <cellStyle name="Comma [0] 3 2 16 2 7 2 2 5" xfId="40328" xr:uid="{5B2D623F-6D9F-440F-985E-13CA97836068}"/>
    <cellStyle name="Comma [0] 3 2 16 2 7 2 2 6" xfId="45697" xr:uid="{3DE9769A-CAAB-4986-965B-07A5347DB6A4}"/>
    <cellStyle name="Comma [0] 3 2 16 2 7 2 2 7" xfId="51069" xr:uid="{007EEA23-0F34-4D74-A524-ABC5C7E47590}"/>
    <cellStyle name="Comma [0] 3 2 16 2 7 2 2 8" xfId="56449" xr:uid="{568BAEE6-469C-4C4A-9B23-6B3C446DD906}"/>
    <cellStyle name="Comma [0] 3 2 16 2 7 2 2 9" xfId="18785" xr:uid="{F633D29A-69E2-4565-9769-868D4F4F00F0}"/>
    <cellStyle name="Comma [0] 3 2 16 2 7 2 3" xfId="15225" xr:uid="{BFEDDC38-43A2-44AD-B264-4D468D2CD2A3}"/>
    <cellStyle name="Comma [0] 3 2 16 2 7 2 4" xfId="20592" xr:uid="{FF1A0CA0-36DA-4294-AEA8-9BED8C23D123}"/>
    <cellStyle name="Comma [0] 3 2 16 2 7 2 5" xfId="25966" xr:uid="{5134E5B7-285C-47BD-A2D8-800425574F6E}"/>
    <cellStyle name="Comma [0] 3 2 16 2 7 2 6" xfId="31384" xr:uid="{5A701987-07B0-4419-B7B6-DE10100B3C32}"/>
    <cellStyle name="Comma [0] 3 2 16 2 7 2 7" xfId="36769" xr:uid="{E1BAE44B-9D89-4CEC-A291-57B4746F60F1}"/>
    <cellStyle name="Comma [0] 3 2 16 2 7 2 8" xfId="42138" xr:uid="{4B908569-6629-4E9F-8808-49992FDC767C}"/>
    <cellStyle name="Comma [0] 3 2 16 2 7 2 9" xfId="47510" xr:uid="{F8FDAA66-B0D9-40B1-8FEC-7D2354A7D758}"/>
    <cellStyle name="Comma [0] 3 2 16 2 7 3" xfId="9795" xr:uid="{49F1C733-E67C-4617-8DF9-A2E8B751C06A}"/>
    <cellStyle name="Comma [0] 3 2 16 2 7 3 2" xfId="22462" xr:uid="{BF3298D9-BEF7-4D5A-A7D4-C7AD4335DFC0}"/>
    <cellStyle name="Comma [0] 3 2 16 2 7 3 3" xfId="27836" xr:uid="{927717BF-7C6D-40C5-AC5A-230509C3C84C}"/>
    <cellStyle name="Comma [0] 3 2 16 2 7 3 4" xfId="33254" xr:uid="{1F6BAAEF-769B-4A28-9E28-8D8CA3796A82}"/>
    <cellStyle name="Comma [0] 3 2 16 2 7 3 5" xfId="38639" xr:uid="{BF67F88A-7CBB-49B9-8615-D6C1C5318ACE}"/>
    <cellStyle name="Comma [0] 3 2 16 2 7 3 6" xfId="44008" xr:uid="{4C9F440B-F89C-4243-A179-2D85E0EFA2E5}"/>
    <cellStyle name="Comma [0] 3 2 16 2 7 3 7" xfId="49380" xr:uid="{7BF30E4A-9E15-4E09-9261-D571B373161D}"/>
    <cellStyle name="Comma [0] 3 2 16 2 7 3 8" xfId="54760" xr:uid="{32B648E0-8C2A-4E2C-8484-DD854B55905D}"/>
    <cellStyle name="Comma [0] 3 2 16 2 7 3 9" xfId="17095" xr:uid="{B31D2932-689A-4EFB-A6F5-4905405E0BCD}"/>
    <cellStyle name="Comma [0] 3 2 16 2 7 4" xfId="6766" xr:uid="{DA09A3F2-233B-49A5-BF74-17ED5D0712EC}"/>
    <cellStyle name="Comma [0] 3 2 16 2 8" xfId="420" xr:uid="{813C0690-8671-44F4-889D-6A3AC4B0BBF5}"/>
    <cellStyle name="Comma [0] 3 2 16 2 8 2" xfId="7925" xr:uid="{0C5D7D6D-8716-4ED3-8AED-153F47168A50}"/>
    <cellStyle name="Comma [0] 3 2 16 2 8 2 10" xfId="52891" xr:uid="{7DF34645-744C-4454-A9DE-CABA632B1B9C}"/>
    <cellStyle name="Comma [0] 3 2 16 2 8 2 11" xfId="13535" xr:uid="{CF3FAF78-6297-45EF-A31C-E2C20B5F8909}"/>
    <cellStyle name="Comma [0] 3 2 16 2 8 2 12" xfId="59418" xr:uid="{5D9DCCB4-0C10-4D39-8C67-11C5AFED8A8C}"/>
    <cellStyle name="Comma [0] 3 2 16 2 8 2 2" xfId="11486" xr:uid="{53760EFD-4C69-402F-9AED-7AC4E7DDD4E1}"/>
    <cellStyle name="Comma [0] 3 2 16 2 8 2 2 2" xfId="24152" xr:uid="{ACCFE979-41FC-4AC6-9B2F-93095916F991}"/>
    <cellStyle name="Comma [0] 3 2 16 2 8 2 2 3" xfId="29526" xr:uid="{358D3958-7B65-4912-9ADA-45D2CBEA63D4}"/>
    <cellStyle name="Comma [0] 3 2 16 2 8 2 2 4" xfId="34944" xr:uid="{30A409B1-01D4-42A8-B499-F6ACF5B1D9BE}"/>
    <cellStyle name="Comma [0] 3 2 16 2 8 2 2 5" xfId="40329" xr:uid="{30953E96-C770-435E-9E2F-805C1DD6E4FD}"/>
    <cellStyle name="Comma [0] 3 2 16 2 8 2 2 6" xfId="45698" xr:uid="{F0F871A9-8685-4BE1-87A4-CF4C6B6F54D5}"/>
    <cellStyle name="Comma [0] 3 2 16 2 8 2 2 7" xfId="51070" xr:uid="{323BADBF-7AF1-4569-9340-54B102F84ACA}"/>
    <cellStyle name="Comma [0] 3 2 16 2 8 2 2 8" xfId="56450" xr:uid="{43E5684D-EB1D-495B-AC40-47049AF4D3DE}"/>
    <cellStyle name="Comma [0] 3 2 16 2 8 2 2 9" xfId="18786" xr:uid="{E61A1806-9075-45B5-8B51-F0D311F1A56F}"/>
    <cellStyle name="Comma [0] 3 2 16 2 8 2 3" xfId="15226" xr:uid="{6BBD4A22-DBF2-4112-A19C-2C0891B08903}"/>
    <cellStyle name="Comma [0] 3 2 16 2 8 2 4" xfId="20593" xr:uid="{6682FEDB-94AA-47A5-B1BB-D1B502D48B62}"/>
    <cellStyle name="Comma [0] 3 2 16 2 8 2 5" xfId="25967" xr:uid="{27E5C8FE-D5CF-4B6C-BF8C-4F9B6E573A13}"/>
    <cellStyle name="Comma [0] 3 2 16 2 8 2 6" xfId="31385" xr:uid="{4B34B912-668E-4991-8DE9-6D62593B1187}"/>
    <cellStyle name="Comma [0] 3 2 16 2 8 2 7" xfId="36770" xr:uid="{1D97E19C-BCB8-42B5-83C9-A3AADF2A8C9E}"/>
    <cellStyle name="Comma [0] 3 2 16 2 8 2 8" xfId="42139" xr:uid="{A18437D3-00BD-4DA1-8051-077B15C5FB85}"/>
    <cellStyle name="Comma [0] 3 2 16 2 8 2 9" xfId="47511" xr:uid="{C9E88DD6-CCEC-4C98-8291-DF2423451817}"/>
    <cellStyle name="Comma [0] 3 2 16 2 8 3" xfId="9796" xr:uid="{1B44BDAA-94A0-44A9-9F91-2103DA846F5C}"/>
    <cellStyle name="Comma [0] 3 2 16 2 8 3 2" xfId="22463" xr:uid="{72E0A886-E66A-4E79-A28B-1024BEADBABE}"/>
    <cellStyle name="Comma [0] 3 2 16 2 8 3 3" xfId="27837" xr:uid="{C47A8748-9196-4564-B91F-1F3941FBF0AA}"/>
    <cellStyle name="Comma [0] 3 2 16 2 8 3 4" xfId="33255" xr:uid="{4CA374B8-C1FB-47D0-BA32-53158082C25D}"/>
    <cellStyle name="Comma [0] 3 2 16 2 8 3 5" xfId="38640" xr:uid="{72030F78-3B1F-4E63-9B16-A75D50DF57E4}"/>
    <cellStyle name="Comma [0] 3 2 16 2 8 3 6" xfId="44009" xr:uid="{7EAB1A00-2AB7-40DA-AFFA-DE6D31F594E9}"/>
    <cellStyle name="Comma [0] 3 2 16 2 8 3 7" xfId="49381" xr:uid="{9FAD0034-6413-4519-A351-5F9192BE2E7F}"/>
    <cellStyle name="Comma [0] 3 2 16 2 8 3 8" xfId="54761" xr:uid="{265C000A-A15A-41C3-B1F8-193F9ECAA368}"/>
    <cellStyle name="Comma [0] 3 2 16 2 8 3 9" xfId="17096" xr:uid="{3CAED158-0721-4CD4-92CC-F0C9EA8C713C}"/>
    <cellStyle name="Comma [0] 3 2 16 2 8 4" xfId="6767" xr:uid="{63CE8049-0349-446B-BA9D-65F2B9707C2B}"/>
    <cellStyle name="Comma [0] 3 2 16 2 9" xfId="421" xr:uid="{22AC0239-22C9-4B31-91FC-A74BB5DB223E}"/>
    <cellStyle name="Comma [0] 3 2 16 2 9 2" xfId="7926" xr:uid="{722CFC46-34D5-427E-BF36-04DC99D5C006}"/>
    <cellStyle name="Comma [0] 3 2 16 2 9 2 10" xfId="52892" xr:uid="{0F45D48C-ABA0-4310-B7B7-C9E7F48184C2}"/>
    <cellStyle name="Comma [0] 3 2 16 2 9 2 11" xfId="13536" xr:uid="{61BBF16D-B73E-41E0-AB8B-111725018432}"/>
    <cellStyle name="Comma [0] 3 2 16 2 9 2 12" xfId="59419" xr:uid="{FED99649-A23C-43D2-A0C2-B76AA42DAA98}"/>
    <cellStyle name="Comma [0] 3 2 16 2 9 2 2" xfId="11487" xr:uid="{EBFB2392-63EB-4D26-AB77-54D91530DBA6}"/>
    <cellStyle name="Comma [0] 3 2 16 2 9 2 2 2" xfId="24153" xr:uid="{9C9A4D20-494A-40B9-9397-64F96CA75441}"/>
    <cellStyle name="Comma [0] 3 2 16 2 9 2 2 3" xfId="29527" xr:uid="{09C79B65-9FA5-400A-B3B1-236977040514}"/>
    <cellStyle name="Comma [0] 3 2 16 2 9 2 2 4" xfId="34945" xr:uid="{D16F4D82-240F-410F-8AA6-D37081A2CFA8}"/>
    <cellStyle name="Comma [0] 3 2 16 2 9 2 2 5" xfId="40330" xr:uid="{52645683-2A4A-4815-A5FE-0A05CF850049}"/>
    <cellStyle name="Comma [0] 3 2 16 2 9 2 2 6" xfId="45699" xr:uid="{5A7417A8-0D6A-4B26-B1DB-DA85676AC8A3}"/>
    <cellStyle name="Comma [0] 3 2 16 2 9 2 2 7" xfId="51071" xr:uid="{BD8CC52A-040C-46F3-8884-F023605132B7}"/>
    <cellStyle name="Comma [0] 3 2 16 2 9 2 2 8" xfId="56451" xr:uid="{70D7C009-8018-491D-BA19-21D12DBF5B2C}"/>
    <cellStyle name="Comma [0] 3 2 16 2 9 2 2 9" xfId="18787" xr:uid="{746AAD4E-E4C4-40C3-B98D-9F7D7CF4D0C4}"/>
    <cellStyle name="Comma [0] 3 2 16 2 9 2 3" xfId="15227" xr:uid="{4693369C-5AFB-49C4-B0D1-E4F89B274EC4}"/>
    <cellStyle name="Comma [0] 3 2 16 2 9 2 4" xfId="20594" xr:uid="{DE6B5CC1-C7B8-46DD-A98C-D91B9D515120}"/>
    <cellStyle name="Comma [0] 3 2 16 2 9 2 5" xfId="25968" xr:uid="{3271A938-326C-47F6-A6DD-99359F8922EE}"/>
    <cellStyle name="Comma [0] 3 2 16 2 9 2 6" xfId="31386" xr:uid="{B3621C1A-FFA7-47F9-9764-F71992A5EFEC}"/>
    <cellStyle name="Comma [0] 3 2 16 2 9 2 7" xfId="36771" xr:uid="{06010BA4-4B7A-426B-BC90-F2087FE776F4}"/>
    <cellStyle name="Comma [0] 3 2 16 2 9 2 8" xfId="42140" xr:uid="{DB576B6A-E4A1-4E49-B3AA-D6566758E2CA}"/>
    <cellStyle name="Comma [0] 3 2 16 2 9 2 9" xfId="47512" xr:uid="{464213A6-50D9-43D2-B78C-87E7310035B2}"/>
    <cellStyle name="Comma [0] 3 2 16 2 9 3" xfId="9797" xr:uid="{E3FB74F0-26B3-4473-8448-B8088387E469}"/>
    <cellStyle name="Comma [0] 3 2 16 2 9 3 2" xfId="22464" xr:uid="{EB188F0D-3C66-4BA4-962A-AE805443FA2F}"/>
    <cellStyle name="Comma [0] 3 2 16 2 9 3 3" xfId="27838" xr:uid="{A90C9CAF-371E-4393-B967-AE23993E1B39}"/>
    <cellStyle name="Comma [0] 3 2 16 2 9 3 4" xfId="33256" xr:uid="{E29D7F76-65FA-4778-98C6-CD568337522D}"/>
    <cellStyle name="Comma [0] 3 2 16 2 9 3 5" xfId="38641" xr:uid="{C7655F7A-2CD7-43B3-BAEB-9AF6D3BBCA8D}"/>
    <cellStyle name="Comma [0] 3 2 16 2 9 3 6" xfId="44010" xr:uid="{4D440DA9-2C60-431C-9047-29ECEECC5368}"/>
    <cellStyle name="Comma [0] 3 2 16 2 9 3 7" xfId="49382" xr:uid="{D2488F14-3731-4435-BB7F-E4E8627CA555}"/>
    <cellStyle name="Comma [0] 3 2 16 2 9 3 8" xfId="54762" xr:uid="{19B78EE7-C8C7-4DD1-A1B7-2103C7225FF2}"/>
    <cellStyle name="Comma [0] 3 2 16 2 9 3 9" xfId="17097" xr:uid="{12A42466-EE96-4E4F-9CA8-1F8420EFCCC5}"/>
    <cellStyle name="Comma [0] 3 2 16 2 9 4" xfId="6768" xr:uid="{9B893092-648F-4FE3-A45C-E9566E46D1AC}"/>
    <cellStyle name="Comma [0] 3 2 16 3" xfId="422" xr:uid="{3F7A715A-1260-4E57-B611-33DB5F0EA7B3}"/>
    <cellStyle name="Comma [0] 3 2 16 3 2" xfId="3818" xr:uid="{77AC6A8E-26B1-4ED9-B1C3-BAAE460575F6}"/>
    <cellStyle name="Comma [0] 3 2 16 3 2 10" xfId="52893" xr:uid="{326E03D2-FBB7-4221-AB34-DE6312800D81}"/>
    <cellStyle name="Comma [0] 3 2 16 3 2 11" xfId="7927" xr:uid="{0FA9412E-EB22-4BBC-ADDD-B34E829642DD}"/>
    <cellStyle name="Comma [0] 3 2 16 3 2 2" xfId="3819" xr:uid="{58D900FD-44C4-49F0-B7C3-90A05DD36600}"/>
    <cellStyle name="Comma [0] 3 2 16 3 2 2 10" xfId="11488" xr:uid="{29C7D45E-275D-402A-94AE-5EBAA29A8D32}"/>
    <cellStyle name="Comma [0] 3 2 16 3 2 2 2" xfId="5615" xr:uid="{7EBA3A77-3F58-4CE4-9A51-47BF1AA2FCF7}"/>
    <cellStyle name="Comma [0] 3 2 16 3 2 2 2 2" xfId="58293" xr:uid="{84F56818-46F0-43FA-BA35-6BFDBB0E27F0}"/>
    <cellStyle name="Comma [0] 3 2 16 3 2 2 2 3" xfId="18788" xr:uid="{7B61FF97-34B7-4E30-A2A1-39EE52C01EE6}"/>
    <cellStyle name="Comma [0] 3 2 16 3 2 2 3" xfId="24154" xr:uid="{4DF0C8CE-093C-4290-858D-C83E8B72D525}"/>
    <cellStyle name="Comma [0] 3 2 16 3 2 2 4" xfId="29528" xr:uid="{DBBC87F6-0CA0-465C-877A-8F00294F728C}"/>
    <cellStyle name="Comma [0] 3 2 16 3 2 2 5" xfId="34946" xr:uid="{ED637CAE-F9C6-4CF6-88C2-B2B4AD420BDC}"/>
    <cellStyle name="Comma [0] 3 2 16 3 2 2 6" xfId="40331" xr:uid="{1E9FFD5F-0DE5-40E8-BBEB-0FEC99CB598F}"/>
    <cellStyle name="Comma [0] 3 2 16 3 2 2 7" xfId="45700" xr:uid="{A74BF733-9519-4F20-9A77-6143CFA882EE}"/>
    <cellStyle name="Comma [0] 3 2 16 3 2 2 8" xfId="51072" xr:uid="{39E40249-957C-4A74-8168-76B2E6C14259}"/>
    <cellStyle name="Comma [0] 3 2 16 3 2 2 9" xfId="56452" xr:uid="{AC0FC5CA-CADE-4770-BF20-13D4340475FC}"/>
    <cellStyle name="Comma [0] 3 2 16 3 2 3" xfId="5614" xr:uid="{B023A19A-3437-4FD4-8B78-D336FCB00AD5}"/>
    <cellStyle name="Comma [0] 3 2 16 3 2 3 2" xfId="58292" xr:uid="{60E615C7-8D20-4814-98D8-3ED620F6AFCF}"/>
    <cellStyle name="Comma [0] 3 2 16 3 2 3 3" xfId="15228" xr:uid="{8052FF48-1BB5-43AE-86B9-FAF39FADD413}"/>
    <cellStyle name="Comma [0] 3 2 16 3 2 4" xfId="20595" xr:uid="{1BE4B34A-CC7D-42D4-AEC2-024E08B238AB}"/>
    <cellStyle name="Comma [0] 3 2 16 3 2 5" xfId="25969" xr:uid="{F6A38647-F36F-490D-B1F5-BC6FBDDD5F31}"/>
    <cellStyle name="Comma [0] 3 2 16 3 2 6" xfId="31387" xr:uid="{8FA0B64D-3858-413E-9A37-D8551CC96BC5}"/>
    <cellStyle name="Comma [0] 3 2 16 3 2 7" xfId="36772" xr:uid="{640E5F46-B93B-4C4D-A494-47FC29FBBE1A}"/>
    <cellStyle name="Comma [0] 3 2 16 3 2 8" xfId="42141" xr:uid="{D2A19A68-2EC4-4615-ADC8-58742C93EF61}"/>
    <cellStyle name="Comma [0] 3 2 16 3 2 9" xfId="47513" xr:uid="{CA1B8F9B-551D-4530-A85B-186829B8E38F}"/>
    <cellStyle name="Comma [0] 3 2 16 3 3" xfId="3820" xr:uid="{50B110D6-D33E-4540-829C-3D2C58EACFD5}"/>
    <cellStyle name="Comma [0] 3 2 16 3 3 10" xfId="9798" xr:uid="{3D25C6D2-596E-45FD-88C9-5FACEB162E21}"/>
    <cellStyle name="Comma [0] 3 2 16 3 3 2" xfId="5616" xr:uid="{5764850F-00F8-471D-A2AA-A1FB7444609B}"/>
    <cellStyle name="Comma [0] 3 2 16 3 3 2 2" xfId="58294" xr:uid="{57FCA7F6-CBB9-483E-BF38-DA5D6ADF9691}"/>
    <cellStyle name="Comma [0] 3 2 16 3 3 2 3" xfId="17098" xr:uid="{393791BD-2B37-4DE5-9B75-C0BD4F6D7DAB}"/>
    <cellStyle name="Comma [0] 3 2 16 3 3 3" xfId="22465" xr:uid="{FDF6976E-F7E8-4E54-A6E9-283CAF0B9322}"/>
    <cellStyle name="Comma [0] 3 2 16 3 3 4" xfId="27839" xr:uid="{D5B8DA07-6F0C-4EF1-9271-2FD0BEDED1E9}"/>
    <cellStyle name="Comma [0] 3 2 16 3 3 5" xfId="33257" xr:uid="{9F0BAE6E-F802-4C57-9EFE-85E646F6C414}"/>
    <cellStyle name="Comma [0] 3 2 16 3 3 6" xfId="38642" xr:uid="{11DBC597-9FB0-4D91-83A7-48CBBCA8928E}"/>
    <cellStyle name="Comma [0] 3 2 16 3 3 7" xfId="44011" xr:uid="{33B3F8AC-B65B-40B7-8A9C-01C8710E0541}"/>
    <cellStyle name="Comma [0] 3 2 16 3 3 8" xfId="49383" xr:uid="{AC3CB3F6-6B78-46FC-A658-00B0931C7D95}"/>
    <cellStyle name="Comma [0] 3 2 16 3 3 9" xfId="54763" xr:uid="{895E8FCC-2C58-4118-B7E7-CA5B6B4D0069}"/>
    <cellStyle name="Comma [0] 3 2 16 3 4" xfId="5613" xr:uid="{1F62C16E-5EEE-4A42-A44C-ADBAFA7F669D}"/>
    <cellStyle name="Comma [0] 3 2 16 3 4 2" xfId="58291" xr:uid="{488277A9-75CB-4C5F-B8A3-8317AE275904}"/>
    <cellStyle name="Comma [0] 3 2 16 3 4 3" xfId="13537" xr:uid="{F8E31C50-93C0-42CA-A9FA-4120A5EED33A}"/>
    <cellStyle name="Comma [0] 3 2 16 4" xfId="423" xr:uid="{743DCF71-B395-4F3F-8879-3A8EA058A2A1}"/>
    <cellStyle name="Comma [0] 3 2 16 4 10" xfId="424" xr:uid="{3B646995-DDCC-4BFE-8BDD-F177D7FCAE10}"/>
    <cellStyle name="Comma [0] 3 2 16 4 10 2" xfId="7929" xr:uid="{A361B5AB-D28C-4FC7-AA80-2ADED3C3BF75}"/>
    <cellStyle name="Comma [0] 3 2 16 4 10 2 10" xfId="52895" xr:uid="{23233284-3C93-4608-B298-2EB1EBE46117}"/>
    <cellStyle name="Comma [0] 3 2 16 4 10 2 11" xfId="13539" xr:uid="{2D7C24D9-F0AA-48F2-B3F3-1DA315B8F1F7}"/>
    <cellStyle name="Comma [0] 3 2 16 4 10 2 12" xfId="59420" xr:uid="{71A6D7E8-422C-475F-9ACD-816429D36B59}"/>
    <cellStyle name="Comma [0] 3 2 16 4 10 2 2" xfId="11490" xr:uid="{72FAABC1-2BA6-457D-B982-506CB257386D}"/>
    <cellStyle name="Comma [0] 3 2 16 4 10 2 2 2" xfId="24156" xr:uid="{39CB1CC9-1D75-4CD5-9E3F-4C8058ACD1D1}"/>
    <cellStyle name="Comma [0] 3 2 16 4 10 2 2 3" xfId="29530" xr:uid="{42A1ADC0-78D1-4DF4-9B89-AD20888F3653}"/>
    <cellStyle name="Comma [0] 3 2 16 4 10 2 2 4" xfId="34948" xr:uid="{5F894A3F-0750-42E1-8CEE-87B626A6DF2B}"/>
    <cellStyle name="Comma [0] 3 2 16 4 10 2 2 5" xfId="40333" xr:uid="{74D54F56-ABA8-4E10-9432-0AEE6D06843F}"/>
    <cellStyle name="Comma [0] 3 2 16 4 10 2 2 6" xfId="45702" xr:uid="{BC82AC31-DB97-4510-882F-5F59CA1822D8}"/>
    <cellStyle name="Comma [0] 3 2 16 4 10 2 2 7" xfId="51074" xr:uid="{A80F943C-5379-4AA9-BAA5-1C2EDE623F6D}"/>
    <cellStyle name="Comma [0] 3 2 16 4 10 2 2 8" xfId="56454" xr:uid="{8F187A87-19F4-4851-9AB4-53B995748E77}"/>
    <cellStyle name="Comma [0] 3 2 16 4 10 2 2 9" xfId="18790" xr:uid="{2F399E45-F334-4864-A8AD-B175E1F963A0}"/>
    <cellStyle name="Comma [0] 3 2 16 4 10 2 3" xfId="15230" xr:uid="{F388F775-68C1-4900-8077-7BEC25EDA34E}"/>
    <cellStyle name="Comma [0] 3 2 16 4 10 2 4" xfId="20597" xr:uid="{BD3051CA-87E3-4390-89EA-CD97C87E15E4}"/>
    <cellStyle name="Comma [0] 3 2 16 4 10 2 5" xfId="25971" xr:uid="{AA5CE497-BA27-4397-A5F0-74CBB9E186A6}"/>
    <cellStyle name="Comma [0] 3 2 16 4 10 2 6" xfId="31389" xr:uid="{675E9BAD-BC99-4731-A344-942E13556F11}"/>
    <cellStyle name="Comma [0] 3 2 16 4 10 2 7" xfId="36774" xr:uid="{E3B142AF-2697-4DB8-8DF3-A4F152E70D35}"/>
    <cellStyle name="Comma [0] 3 2 16 4 10 2 8" xfId="42143" xr:uid="{C35C13D8-4083-45C3-92B7-EB9D28435F23}"/>
    <cellStyle name="Comma [0] 3 2 16 4 10 2 9" xfId="47515" xr:uid="{84465363-D519-474D-8B80-DC588C19DE9A}"/>
    <cellStyle name="Comma [0] 3 2 16 4 10 3" xfId="9800" xr:uid="{9113DDDE-ACD8-46A8-B21F-22E30714BEF2}"/>
    <cellStyle name="Comma [0] 3 2 16 4 10 3 2" xfId="22467" xr:uid="{247D8F2C-6427-4DC9-A104-A7B48FCE7941}"/>
    <cellStyle name="Comma [0] 3 2 16 4 10 3 3" xfId="27841" xr:uid="{E05C5BF7-F551-4E7A-8B75-698B99BEA62A}"/>
    <cellStyle name="Comma [0] 3 2 16 4 10 3 4" xfId="33259" xr:uid="{4C08E1A2-2D64-45EA-B581-E34CFF2C6F2C}"/>
    <cellStyle name="Comma [0] 3 2 16 4 10 3 5" xfId="38644" xr:uid="{8AE3BCC8-5B03-4D20-B5CA-039CDC7DC398}"/>
    <cellStyle name="Comma [0] 3 2 16 4 10 3 6" xfId="44013" xr:uid="{F52F5A90-5754-499E-AEFC-609FC4A0F9BC}"/>
    <cellStyle name="Comma [0] 3 2 16 4 10 3 7" xfId="49385" xr:uid="{A6B73CF5-02FF-446B-9AFA-95E62D3E9EDE}"/>
    <cellStyle name="Comma [0] 3 2 16 4 10 3 8" xfId="54765" xr:uid="{8414737F-5D8A-4078-AD94-3015CF8F843D}"/>
    <cellStyle name="Comma [0] 3 2 16 4 10 3 9" xfId="17100" xr:uid="{2AEFD921-0BDD-49CF-A3A9-2FAEB0E06BE6}"/>
    <cellStyle name="Comma [0] 3 2 16 4 10 4" xfId="6769" xr:uid="{08315468-4C93-42E8-8416-1751EC3A1240}"/>
    <cellStyle name="Comma [0] 3 2 16 4 11" xfId="5617" xr:uid="{1A98A195-E0E6-4030-9F6B-8010E647254C}"/>
    <cellStyle name="Comma [0] 3 2 16 4 11 10" xfId="52894" xr:uid="{6F3FBAD3-5A4C-4B65-96FF-44A125F1346C}"/>
    <cellStyle name="Comma [0] 3 2 16 4 11 11" xfId="13538" xr:uid="{B457A207-1203-4784-8C91-6F3D1A0114DB}"/>
    <cellStyle name="Comma [0] 3 2 16 4 11 12" xfId="58295" xr:uid="{61A7F7A6-E35C-429F-A561-EBCFB6285AEF}"/>
    <cellStyle name="Comma [0] 3 2 16 4 11 13" xfId="7928" xr:uid="{7775DD9A-BB4C-4BAD-9308-57E4C3255B0D}"/>
    <cellStyle name="Comma [0] 3 2 16 4 11 2" xfId="11489" xr:uid="{FBD30440-649A-47CB-B170-8AC8C4D1D85E}"/>
    <cellStyle name="Comma [0] 3 2 16 4 11 2 2" xfId="24155" xr:uid="{DD7BF9AF-8DF4-4660-9A09-CAD2051AC1B5}"/>
    <cellStyle name="Comma [0] 3 2 16 4 11 2 3" xfId="29529" xr:uid="{EE83D8C8-DC2F-4A8F-815E-F1C4A6F90E53}"/>
    <cellStyle name="Comma [0] 3 2 16 4 11 2 4" xfId="34947" xr:uid="{B237CDA7-D322-42DB-B941-EBC7161A21D8}"/>
    <cellStyle name="Comma [0] 3 2 16 4 11 2 5" xfId="40332" xr:uid="{79725506-2198-4B48-BC97-8BF46A7FD424}"/>
    <cellStyle name="Comma [0] 3 2 16 4 11 2 6" xfId="45701" xr:uid="{67F5DC01-4FB9-4E32-A32F-C34DE37DF299}"/>
    <cellStyle name="Comma [0] 3 2 16 4 11 2 7" xfId="51073" xr:uid="{45ECE9FD-2541-4EA8-8A91-BFE13D14B1D1}"/>
    <cellStyle name="Comma [0] 3 2 16 4 11 2 8" xfId="56453" xr:uid="{4033B0FD-3598-41F9-BF5F-31BB5FDBC9EF}"/>
    <cellStyle name="Comma [0] 3 2 16 4 11 2 9" xfId="18789" xr:uid="{FF7BDE7E-298C-4A56-9D9B-CF6A10804A72}"/>
    <cellStyle name="Comma [0] 3 2 16 4 11 3" xfId="15229" xr:uid="{0875B8B3-40C6-4769-A097-5FAEE481205C}"/>
    <cellStyle name="Comma [0] 3 2 16 4 11 4" xfId="20596" xr:uid="{EA856981-07C4-49C2-9A0C-DFD91069F4CC}"/>
    <cellStyle name="Comma [0] 3 2 16 4 11 5" xfId="25970" xr:uid="{EBF19FF7-A18E-450B-AE21-71742805EA11}"/>
    <cellStyle name="Comma [0] 3 2 16 4 11 6" xfId="31388" xr:uid="{ABAEA471-7898-4CEE-AD0B-4227D3A86C4A}"/>
    <cellStyle name="Comma [0] 3 2 16 4 11 7" xfId="36773" xr:uid="{605123D3-6DDE-4AD3-9029-6C23B98789FC}"/>
    <cellStyle name="Comma [0] 3 2 16 4 11 8" xfId="42142" xr:uid="{924921DD-007B-4878-9808-FA08D2F5C747}"/>
    <cellStyle name="Comma [0] 3 2 16 4 11 9" xfId="47514" xr:uid="{1917268A-15AC-4B52-AAE6-4BBF4ED10FE1}"/>
    <cellStyle name="Comma [0] 3 2 16 4 12" xfId="9799" xr:uid="{9346FB59-24BA-449E-8165-D005A35BE26F}"/>
    <cellStyle name="Comma [0] 3 2 16 4 12 2" xfId="22466" xr:uid="{CD0D6AE1-40F7-465E-B94C-0250ACECEAFD}"/>
    <cellStyle name="Comma [0] 3 2 16 4 12 3" xfId="27840" xr:uid="{68636BD7-D304-422A-A746-61DEADABB050}"/>
    <cellStyle name="Comma [0] 3 2 16 4 12 4" xfId="33258" xr:uid="{6076BE6E-0489-4E27-9845-253C4A013E17}"/>
    <cellStyle name="Comma [0] 3 2 16 4 12 5" xfId="38643" xr:uid="{E6E3762D-28D7-4E0C-AA71-F775E1918AC2}"/>
    <cellStyle name="Comma [0] 3 2 16 4 12 6" xfId="44012" xr:uid="{04DF9F24-DA7D-453E-81FF-BCD96E1135FD}"/>
    <cellStyle name="Comma [0] 3 2 16 4 12 7" xfId="49384" xr:uid="{81CB21E2-D237-43DE-B7C2-1C253EE5009C}"/>
    <cellStyle name="Comma [0] 3 2 16 4 12 8" xfId="54764" xr:uid="{CD2B6CCE-0226-4BDF-B81C-473C8CEC3FAE}"/>
    <cellStyle name="Comma [0] 3 2 16 4 12 9" xfId="17099" xr:uid="{B96F754B-D50B-47EF-832C-B16FB709C25B}"/>
    <cellStyle name="Comma [0] 3 2 16 4 2" xfId="425" xr:uid="{C03505A2-0245-43F1-B67D-0EBD29DB70F9}"/>
    <cellStyle name="Comma [0] 3 2 16 4 2 2" xfId="7930" xr:uid="{955FC10C-B30A-47C4-803D-19A6DC71682F}"/>
    <cellStyle name="Comma [0] 3 2 16 4 2 2 10" xfId="52896" xr:uid="{5EB76A6F-13FE-48D2-ABA7-55669D9CB874}"/>
    <cellStyle name="Comma [0] 3 2 16 4 2 2 11" xfId="13540" xr:uid="{903AEC88-91D1-41B2-8812-869422259EFE}"/>
    <cellStyle name="Comma [0] 3 2 16 4 2 2 12" xfId="59421" xr:uid="{2A190B43-C190-49BB-9647-EAF44F86CFEC}"/>
    <cellStyle name="Comma [0] 3 2 16 4 2 2 2" xfId="11491" xr:uid="{73A3137F-3945-467B-9674-7AF76DD6D92D}"/>
    <cellStyle name="Comma [0] 3 2 16 4 2 2 2 2" xfId="24157" xr:uid="{1FEE605B-A7AA-4C63-92F7-93E0F825468F}"/>
    <cellStyle name="Comma [0] 3 2 16 4 2 2 2 3" xfId="29531" xr:uid="{2B3AC5B9-9510-454F-A4EC-0AF73F46B3DB}"/>
    <cellStyle name="Comma [0] 3 2 16 4 2 2 2 4" xfId="34949" xr:uid="{496CBD1B-EF8C-408E-8B89-C1EB350CDE7C}"/>
    <cellStyle name="Comma [0] 3 2 16 4 2 2 2 5" xfId="40334" xr:uid="{D34CAC99-F9A0-4230-90D6-F387188EAB73}"/>
    <cellStyle name="Comma [0] 3 2 16 4 2 2 2 6" xfId="45703" xr:uid="{8896079C-A281-4BFC-B3BD-8DBA262D9A53}"/>
    <cellStyle name="Comma [0] 3 2 16 4 2 2 2 7" xfId="51075" xr:uid="{52BEA236-54F7-4DA7-A09B-8597EFF38FD7}"/>
    <cellStyle name="Comma [0] 3 2 16 4 2 2 2 8" xfId="56455" xr:uid="{CD800EB2-E8C7-41BE-812B-C850D908EA6A}"/>
    <cellStyle name="Comma [0] 3 2 16 4 2 2 2 9" xfId="18791" xr:uid="{F5619FD7-D1E5-400A-906E-FE51F43C6A88}"/>
    <cellStyle name="Comma [0] 3 2 16 4 2 2 3" xfId="15231" xr:uid="{6437EA11-5103-4A7A-B1C6-1D6438466388}"/>
    <cellStyle name="Comma [0] 3 2 16 4 2 2 4" xfId="20598" xr:uid="{0AD29802-60F8-463A-950A-DF89B3C21886}"/>
    <cellStyle name="Comma [0] 3 2 16 4 2 2 5" xfId="25972" xr:uid="{37A85C9C-8FAD-4716-A388-47C8C875DE59}"/>
    <cellStyle name="Comma [0] 3 2 16 4 2 2 6" xfId="31390" xr:uid="{F11C9A52-0049-4ADD-BDB7-F1177B6A3923}"/>
    <cellStyle name="Comma [0] 3 2 16 4 2 2 7" xfId="36775" xr:uid="{DF8B373A-2D64-4537-B3F7-034AE747331C}"/>
    <cellStyle name="Comma [0] 3 2 16 4 2 2 8" xfId="42144" xr:uid="{1303723A-711B-4427-B43D-624DECBED1B8}"/>
    <cellStyle name="Comma [0] 3 2 16 4 2 2 9" xfId="47516" xr:uid="{4F61ACDE-5897-4C93-ADCF-15E679A17F1E}"/>
    <cellStyle name="Comma [0] 3 2 16 4 2 3" xfId="9801" xr:uid="{C9B2030E-0CF8-4E2F-9298-0DF1A6A48B17}"/>
    <cellStyle name="Comma [0] 3 2 16 4 2 3 2" xfId="22468" xr:uid="{A1F0C278-8C82-4298-9334-96423C863686}"/>
    <cellStyle name="Comma [0] 3 2 16 4 2 3 3" xfId="27842" xr:uid="{02ACABC6-CBC1-4629-8623-A045D8AC167C}"/>
    <cellStyle name="Comma [0] 3 2 16 4 2 3 4" xfId="33260" xr:uid="{753EF1C7-E34C-4FB8-B113-B26521750BAB}"/>
    <cellStyle name="Comma [0] 3 2 16 4 2 3 5" xfId="38645" xr:uid="{A710C6ED-349D-4F23-97DC-483C4BD58E9A}"/>
    <cellStyle name="Comma [0] 3 2 16 4 2 3 6" xfId="44014" xr:uid="{CD374A8C-916A-4EAA-8F99-7B4865596CD7}"/>
    <cellStyle name="Comma [0] 3 2 16 4 2 3 7" xfId="49386" xr:uid="{EC864C82-A385-4ED3-8480-13492EC278AD}"/>
    <cellStyle name="Comma [0] 3 2 16 4 2 3 8" xfId="54766" xr:uid="{8FDFF64E-3267-4F9E-92CA-C79E5AEF0F82}"/>
    <cellStyle name="Comma [0] 3 2 16 4 2 3 9" xfId="17101" xr:uid="{F667F642-CE59-4901-9E6E-DAF4EE8C7036}"/>
    <cellStyle name="Comma [0] 3 2 16 4 2 4" xfId="6770" xr:uid="{11F04043-2FB3-4966-AE5D-7999FE603CEB}"/>
    <cellStyle name="Comma [0] 3 2 16 4 3" xfId="426" xr:uid="{33E69AFB-6204-405F-8E9C-1171522E5288}"/>
    <cellStyle name="Comma [0] 3 2 16 4 3 2" xfId="7931" xr:uid="{C9B9093D-C5DC-4DC8-8401-C89CFE51D733}"/>
    <cellStyle name="Comma [0] 3 2 16 4 3 2 10" xfId="52897" xr:uid="{1E6654C4-9B72-4678-859E-776E03D39B45}"/>
    <cellStyle name="Comma [0] 3 2 16 4 3 2 11" xfId="13541" xr:uid="{550A2B52-53AA-4C53-8DFE-6422ABA9552A}"/>
    <cellStyle name="Comma [0] 3 2 16 4 3 2 12" xfId="59422" xr:uid="{F79141AC-F0F4-4CF3-87B4-866E700D6561}"/>
    <cellStyle name="Comma [0] 3 2 16 4 3 2 2" xfId="11492" xr:uid="{3AE12343-76B2-44B0-8765-D429A6594859}"/>
    <cellStyle name="Comma [0] 3 2 16 4 3 2 2 2" xfId="24158" xr:uid="{DFFF3C2E-6860-4F4A-A50A-362EC9207FF7}"/>
    <cellStyle name="Comma [0] 3 2 16 4 3 2 2 3" xfId="29532" xr:uid="{F90C87DF-9D32-4AF5-944F-5805CD9D000A}"/>
    <cellStyle name="Comma [0] 3 2 16 4 3 2 2 4" xfId="34950" xr:uid="{E65F0743-98D6-409D-B1EF-334AB289B96C}"/>
    <cellStyle name="Comma [0] 3 2 16 4 3 2 2 5" xfId="40335" xr:uid="{AC33BF99-8099-459F-90F2-8729A2C199F7}"/>
    <cellStyle name="Comma [0] 3 2 16 4 3 2 2 6" xfId="45704" xr:uid="{461A524F-2E92-4221-8704-D1BBCC78D785}"/>
    <cellStyle name="Comma [0] 3 2 16 4 3 2 2 7" xfId="51076" xr:uid="{08FB9B71-BD4E-43AE-8729-5408C76656B5}"/>
    <cellStyle name="Comma [0] 3 2 16 4 3 2 2 8" xfId="56456" xr:uid="{C51F5391-61F0-46C8-A4D6-27DD1B4224F0}"/>
    <cellStyle name="Comma [0] 3 2 16 4 3 2 2 9" xfId="18792" xr:uid="{B8FF0F56-1FF8-4A35-8E05-FA36204988FB}"/>
    <cellStyle name="Comma [0] 3 2 16 4 3 2 3" xfId="15232" xr:uid="{73AE6F80-B71B-4AFA-A019-F99584E3D5BA}"/>
    <cellStyle name="Comma [0] 3 2 16 4 3 2 4" xfId="20599" xr:uid="{D7300DCF-1D8C-41D9-8216-19BAB44D1881}"/>
    <cellStyle name="Comma [0] 3 2 16 4 3 2 5" xfId="25973" xr:uid="{1626F6ED-1C08-449D-8299-A24980D36822}"/>
    <cellStyle name="Comma [0] 3 2 16 4 3 2 6" xfId="31391" xr:uid="{B5B15D4C-4AB1-4053-A5E5-B1C887EB15BE}"/>
    <cellStyle name="Comma [0] 3 2 16 4 3 2 7" xfId="36776" xr:uid="{CAFBB969-AFA8-489B-A246-1C766808CEFA}"/>
    <cellStyle name="Comma [0] 3 2 16 4 3 2 8" xfId="42145" xr:uid="{513798D2-FA64-4481-96AE-2AF791EA4246}"/>
    <cellStyle name="Comma [0] 3 2 16 4 3 2 9" xfId="47517" xr:uid="{446CC50D-ED63-4C13-B816-758059A7580F}"/>
    <cellStyle name="Comma [0] 3 2 16 4 3 3" xfId="9802" xr:uid="{C6C2731F-167C-469D-B5E0-9880528C52CA}"/>
    <cellStyle name="Comma [0] 3 2 16 4 3 3 2" xfId="22469" xr:uid="{0558A2FD-B225-4362-A762-631F9DA0AC63}"/>
    <cellStyle name="Comma [0] 3 2 16 4 3 3 3" xfId="27843" xr:uid="{1AA207A2-8CF6-4336-BD0E-6C3F5ACF4B70}"/>
    <cellStyle name="Comma [0] 3 2 16 4 3 3 4" xfId="33261" xr:uid="{6A6FA0B3-C713-457D-96C8-8E17AFA3AC00}"/>
    <cellStyle name="Comma [0] 3 2 16 4 3 3 5" xfId="38646" xr:uid="{B4788F66-55E7-4F5C-928B-9D8369652833}"/>
    <cellStyle name="Comma [0] 3 2 16 4 3 3 6" xfId="44015" xr:uid="{9D32C080-7A66-4018-AD06-EBC3986DFDEA}"/>
    <cellStyle name="Comma [0] 3 2 16 4 3 3 7" xfId="49387" xr:uid="{5845EC06-559F-4911-92B6-E0FAF33459F5}"/>
    <cellStyle name="Comma [0] 3 2 16 4 3 3 8" xfId="54767" xr:uid="{4D7089CB-BF72-495B-A983-97D296E97DE0}"/>
    <cellStyle name="Comma [0] 3 2 16 4 3 3 9" xfId="17102" xr:uid="{50CB9F73-4ABA-4C09-8722-C3240C9139CA}"/>
    <cellStyle name="Comma [0] 3 2 16 4 3 4" xfId="6771" xr:uid="{C055FA4B-3CCB-4DF3-92F0-AD11FF2D4280}"/>
    <cellStyle name="Comma [0] 3 2 16 4 4" xfId="427" xr:uid="{ABD09B7F-8FE0-436A-8BE0-28BEB78FEF60}"/>
    <cellStyle name="Comma [0] 3 2 16 4 4 2" xfId="7932" xr:uid="{56D0382B-73FA-4A01-8B0E-2635A47FFF51}"/>
    <cellStyle name="Comma [0] 3 2 16 4 4 2 10" xfId="52898" xr:uid="{4AECF58A-C42A-478A-9F5D-A361B4525707}"/>
    <cellStyle name="Comma [0] 3 2 16 4 4 2 11" xfId="13542" xr:uid="{72B47945-FE5A-4CAD-A79D-38C698CAC85E}"/>
    <cellStyle name="Comma [0] 3 2 16 4 4 2 12" xfId="59423" xr:uid="{8C432F02-A59F-4AEE-B1B1-6AD8ADC9FBD9}"/>
    <cellStyle name="Comma [0] 3 2 16 4 4 2 2" xfId="11493" xr:uid="{B2233B16-F758-4828-97B6-DEC9224D6AA2}"/>
    <cellStyle name="Comma [0] 3 2 16 4 4 2 2 2" xfId="24159" xr:uid="{DD95FB3E-8DCD-4A4C-8C52-29C142F46673}"/>
    <cellStyle name="Comma [0] 3 2 16 4 4 2 2 3" xfId="29533" xr:uid="{7D9F1817-52FE-4B91-8990-902249D68439}"/>
    <cellStyle name="Comma [0] 3 2 16 4 4 2 2 4" xfId="34951" xr:uid="{F1E5EFC7-3D68-4E60-A269-C3CD8FC43513}"/>
    <cellStyle name="Comma [0] 3 2 16 4 4 2 2 5" xfId="40336" xr:uid="{9CC218A4-460E-496B-A7F6-48F37485448A}"/>
    <cellStyle name="Comma [0] 3 2 16 4 4 2 2 6" xfId="45705" xr:uid="{A11ED852-D44D-45B3-913D-7D6A2782110B}"/>
    <cellStyle name="Comma [0] 3 2 16 4 4 2 2 7" xfId="51077" xr:uid="{1DC48358-9AAA-41FB-9FC0-11D1F1F5392C}"/>
    <cellStyle name="Comma [0] 3 2 16 4 4 2 2 8" xfId="56457" xr:uid="{800DF2C3-E9F5-479F-A285-6A9B58621972}"/>
    <cellStyle name="Comma [0] 3 2 16 4 4 2 2 9" xfId="18793" xr:uid="{092EF2FC-9A06-49D2-890B-9A95165AF304}"/>
    <cellStyle name="Comma [0] 3 2 16 4 4 2 3" xfId="15233" xr:uid="{13A5E63C-20EA-44A0-A613-59B42947052F}"/>
    <cellStyle name="Comma [0] 3 2 16 4 4 2 4" xfId="20600" xr:uid="{0F277407-CE6F-4239-BAAF-E22F584C7920}"/>
    <cellStyle name="Comma [0] 3 2 16 4 4 2 5" xfId="25974" xr:uid="{57959EA2-A21A-41ED-A198-1387D5241A88}"/>
    <cellStyle name="Comma [0] 3 2 16 4 4 2 6" xfId="31392" xr:uid="{703FB2F5-C74B-4D4F-B841-B4809B0D473E}"/>
    <cellStyle name="Comma [0] 3 2 16 4 4 2 7" xfId="36777" xr:uid="{42F44320-8CDE-4AC8-87A1-07D73907C245}"/>
    <cellStyle name="Comma [0] 3 2 16 4 4 2 8" xfId="42146" xr:uid="{8BC4374C-0455-490C-94B6-8E7DB05D72CA}"/>
    <cellStyle name="Comma [0] 3 2 16 4 4 2 9" xfId="47518" xr:uid="{A7E214BB-7D28-41B9-A84C-C01D621F41C4}"/>
    <cellStyle name="Comma [0] 3 2 16 4 4 3" xfId="9803" xr:uid="{7B63BBA1-7CC2-4733-9DB6-847EB6158CC9}"/>
    <cellStyle name="Comma [0] 3 2 16 4 4 3 2" xfId="22470" xr:uid="{2A0B7AC0-98D3-4EA6-877E-953CA08C7E57}"/>
    <cellStyle name="Comma [0] 3 2 16 4 4 3 3" xfId="27844" xr:uid="{DC6BDE0C-6883-4F3D-BE9D-1E897B83A324}"/>
    <cellStyle name="Comma [0] 3 2 16 4 4 3 4" xfId="33262" xr:uid="{175CD4DA-7010-44B0-B7C9-E118BD87319F}"/>
    <cellStyle name="Comma [0] 3 2 16 4 4 3 5" xfId="38647" xr:uid="{CE2822E0-8AFB-4C0F-8339-2815BCAF7E9F}"/>
    <cellStyle name="Comma [0] 3 2 16 4 4 3 6" xfId="44016" xr:uid="{B30FD066-51A6-4E08-A172-92103E3C4492}"/>
    <cellStyle name="Comma [0] 3 2 16 4 4 3 7" xfId="49388" xr:uid="{637021FD-5810-4E1B-8CBE-ED2694C83AEF}"/>
    <cellStyle name="Comma [0] 3 2 16 4 4 3 8" xfId="54768" xr:uid="{F85CA80B-E82B-425A-B683-A8B46BE1F50F}"/>
    <cellStyle name="Comma [0] 3 2 16 4 4 3 9" xfId="17103" xr:uid="{778FE16B-547C-4508-B3C0-8DD04A7A8DDD}"/>
    <cellStyle name="Comma [0] 3 2 16 4 4 4" xfId="6772" xr:uid="{D23A6C79-22C1-40C7-9DBD-9657F45C8719}"/>
    <cellStyle name="Comma [0] 3 2 16 4 5" xfId="428" xr:uid="{0EE93868-1C1B-4804-B09B-DF75012C9AF9}"/>
    <cellStyle name="Comma [0] 3 2 16 4 5 2" xfId="7933" xr:uid="{4850E5DE-56F0-4BA0-AF54-05BC81DEEA06}"/>
    <cellStyle name="Comma [0] 3 2 16 4 5 2 10" xfId="52899" xr:uid="{446311CA-4329-4137-A0E3-4F3A5815CAA4}"/>
    <cellStyle name="Comma [0] 3 2 16 4 5 2 11" xfId="13543" xr:uid="{CC7ADD47-575F-42AE-BE1B-FDA26E2C9540}"/>
    <cellStyle name="Comma [0] 3 2 16 4 5 2 12" xfId="59424" xr:uid="{0364BEBB-CFEA-41A0-BDD2-3C22C9FE8E2F}"/>
    <cellStyle name="Comma [0] 3 2 16 4 5 2 2" xfId="11494" xr:uid="{2EAA1DF3-E8A2-4BEB-B484-C5E04B672F3B}"/>
    <cellStyle name="Comma [0] 3 2 16 4 5 2 2 2" xfId="24160" xr:uid="{922608D0-26E6-4E56-8FB3-D475864E007E}"/>
    <cellStyle name="Comma [0] 3 2 16 4 5 2 2 3" xfId="29534" xr:uid="{24FF9D22-E027-4128-9BA3-068819A5F6BF}"/>
    <cellStyle name="Comma [0] 3 2 16 4 5 2 2 4" xfId="34952" xr:uid="{BD73A839-1162-4FEC-944D-A453955A1716}"/>
    <cellStyle name="Comma [0] 3 2 16 4 5 2 2 5" xfId="40337" xr:uid="{13E4B6D4-4B6E-4489-A163-7E6B7D159EB4}"/>
    <cellStyle name="Comma [0] 3 2 16 4 5 2 2 6" xfId="45706" xr:uid="{4CDE0F39-202C-4F9E-8624-50C7A6F25F64}"/>
    <cellStyle name="Comma [0] 3 2 16 4 5 2 2 7" xfId="51078" xr:uid="{345038DC-9A1E-42A2-8B46-5521E1ADC9F2}"/>
    <cellStyle name="Comma [0] 3 2 16 4 5 2 2 8" xfId="56458" xr:uid="{6C4779F5-C058-4EA3-A92A-E0870FAC00B7}"/>
    <cellStyle name="Comma [0] 3 2 16 4 5 2 2 9" xfId="18794" xr:uid="{A86075A2-EFA1-4D4B-A4FF-C63F14F0E69C}"/>
    <cellStyle name="Comma [0] 3 2 16 4 5 2 3" xfId="15234" xr:uid="{E78BF8E0-05FF-4766-A133-D69BD9EBA17A}"/>
    <cellStyle name="Comma [0] 3 2 16 4 5 2 4" xfId="20601" xr:uid="{02669C7D-26D0-47F1-8842-C8F76B39FD5E}"/>
    <cellStyle name="Comma [0] 3 2 16 4 5 2 5" xfId="25975" xr:uid="{F212AD58-AD2E-4B57-B896-37798DCC6507}"/>
    <cellStyle name="Comma [0] 3 2 16 4 5 2 6" xfId="31393" xr:uid="{630A3808-7D9F-4B90-A6DE-5429E44BFD6E}"/>
    <cellStyle name="Comma [0] 3 2 16 4 5 2 7" xfId="36778" xr:uid="{97240CE8-9896-477E-B424-0081F56435BF}"/>
    <cellStyle name="Comma [0] 3 2 16 4 5 2 8" xfId="42147" xr:uid="{EA76557B-C92C-47BF-AFE9-38D4D060C353}"/>
    <cellStyle name="Comma [0] 3 2 16 4 5 2 9" xfId="47519" xr:uid="{4303D513-AE8A-4520-BAF1-12EA6FD27A4B}"/>
    <cellStyle name="Comma [0] 3 2 16 4 5 3" xfId="9804" xr:uid="{F2B7EFD9-6DDE-43C1-B4F8-0C7E6E917D93}"/>
    <cellStyle name="Comma [0] 3 2 16 4 5 3 2" xfId="22471" xr:uid="{2A245701-AEC3-4FB5-9C07-3978ADF2532A}"/>
    <cellStyle name="Comma [0] 3 2 16 4 5 3 3" xfId="27845" xr:uid="{5748650B-9723-44E6-B5AA-F1B752D0DA60}"/>
    <cellStyle name="Comma [0] 3 2 16 4 5 3 4" xfId="33263" xr:uid="{EC335CD3-D3CF-4F02-AD2C-B01914A1A17E}"/>
    <cellStyle name="Comma [0] 3 2 16 4 5 3 5" xfId="38648" xr:uid="{FD1FDAFA-AE98-4B7D-8213-7FAC9751FF71}"/>
    <cellStyle name="Comma [0] 3 2 16 4 5 3 6" xfId="44017" xr:uid="{9074E06F-E47F-441C-AA86-A0C9D11D53D8}"/>
    <cellStyle name="Comma [0] 3 2 16 4 5 3 7" xfId="49389" xr:uid="{05FB6893-629A-4AE5-A390-4DD441B02441}"/>
    <cellStyle name="Comma [0] 3 2 16 4 5 3 8" xfId="54769" xr:uid="{E4668BB8-5481-4A03-A315-7F177A60C4B4}"/>
    <cellStyle name="Comma [0] 3 2 16 4 5 3 9" xfId="17104" xr:uid="{F32C63F7-CA0F-4046-A51F-A174A4E0D858}"/>
    <cellStyle name="Comma [0] 3 2 16 4 5 4" xfId="6773" xr:uid="{B1C44353-8F98-4F6B-8E4D-F8FF0880C3F5}"/>
    <cellStyle name="Comma [0] 3 2 16 4 6" xfId="429" xr:uid="{2A56824E-7C4C-47B0-9DEE-B6CA5BBDFF93}"/>
    <cellStyle name="Comma [0] 3 2 16 4 6 2" xfId="7934" xr:uid="{5F75FD0B-E29C-4353-BFA3-5CF1DC81C2EB}"/>
    <cellStyle name="Comma [0] 3 2 16 4 6 2 10" xfId="52900" xr:uid="{7DCA0345-E9D2-4877-B7B8-49A93A313498}"/>
    <cellStyle name="Comma [0] 3 2 16 4 6 2 11" xfId="13544" xr:uid="{334AF313-CB47-4901-8F04-D58E04C0A647}"/>
    <cellStyle name="Comma [0] 3 2 16 4 6 2 12" xfId="59425" xr:uid="{F4127711-B18A-4975-A9B4-899D60B7A51C}"/>
    <cellStyle name="Comma [0] 3 2 16 4 6 2 2" xfId="11495" xr:uid="{0EF53D22-42A2-4814-A945-E3BEC4956DD2}"/>
    <cellStyle name="Comma [0] 3 2 16 4 6 2 2 2" xfId="24161" xr:uid="{51FDF098-7BB0-4184-B5F2-7402AC34FAFA}"/>
    <cellStyle name="Comma [0] 3 2 16 4 6 2 2 3" xfId="29535" xr:uid="{74174ABD-5362-4E39-8AF1-2A2CA5D0F76B}"/>
    <cellStyle name="Comma [0] 3 2 16 4 6 2 2 4" xfId="34953" xr:uid="{066CFEE8-DCEC-4BD9-A36A-2EBBB284635C}"/>
    <cellStyle name="Comma [0] 3 2 16 4 6 2 2 5" xfId="40338" xr:uid="{B546DC13-7B19-480D-80E3-33477C046290}"/>
    <cellStyle name="Comma [0] 3 2 16 4 6 2 2 6" xfId="45707" xr:uid="{C33EA5AB-0C95-42D3-AF0C-7E956A339254}"/>
    <cellStyle name="Comma [0] 3 2 16 4 6 2 2 7" xfId="51079" xr:uid="{CD09E0F5-9426-4D09-A2EE-24148EDDA84B}"/>
    <cellStyle name="Comma [0] 3 2 16 4 6 2 2 8" xfId="56459" xr:uid="{9D2240E4-4312-4A60-936C-FBD06EA8BE62}"/>
    <cellStyle name="Comma [0] 3 2 16 4 6 2 2 9" xfId="18795" xr:uid="{676CD516-22C8-458F-84ED-488A4B155F3B}"/>
    <cellStyle name="Comma [0] 3 2 16 4 6 2 3" xfId="15235" xr:uid="{74AA98C2-4A39-4B4E-BB7C-FFDDDD48ABD1}"/>
    <cellStyle name="Comma [0] 3 2 16 4 6 2 4" xfId="20602" xr:uid="{1E6D5C1B-F7F1-40C3-BE97-F4BD1F2C67EA}"/>
    <cellStyle name="Comma [0] 3 2 16 4 6 2 5" xfId="25976" xr:uid="{2613A65A-86ED-4591-96D4-730745A767B1}"/>
    <cellStyle name="Comma [0] 3 2 16 4 6 2 6" xfId="31394" xr:uid="{437DDAEF-960E-47B8-A3A7-587FC87263B3}"/>
    <cellStyle name="Comma [0] 3 2 16 4 6 2 7" xfId="36779" xr:uid="{E7827090-60F2-4C3D-AE28-08A16F514392}"/>
    <cellStyle name="Comma [0] 3 2 16 4 6 2 8" xfId="42148" xr:uid="{A5F645FE-79FD-48C7-819A-CA977F464FA2}"/>
    <cellStyle name="Comma [0] 3 2 16 4 6 2 9" xfId="47520" xr:uid="{2FC5AAC7-5EC6-4B6C-9EC9-6A2698DC70C4}"/>
    <cellStyle name="Comma [0] 3 2 16 4 6 3" xfId="9805" xr:uid="{7088B4D9-4777-49AC-9056-E30CA0DDFF34}"/>
    <cellStyle name="Comma [0] 3 2 16 4 6 3 2" xfId="22472" xr:uid="{E89ECEC5-C721-487A-A672-E7B558ADD1BC}"/>
    <cellStyle name="Comma [0] 3 2 16 4 6 3 3" xfId="27846" xr:uid="{78FAED61-C702-4AAA-8106-A42753ED9E83}"/>
    <cellStyle name="Comma [0] 3 2 16 4 6 3 4" xfId="33264" xr:uid="{9D8B9DB2-6B00-4E70-90D0-4BB9AC26B647}"/>
    <cellStyle name="Comma [0] 3 2 16 4 6 3 5" xfId="38649" xr:uid="{44B4C133-72C2-4396-9C1B-08C15F39DC8A}"/>
    <cellStyle name="Comma [0] 3 2 16 4 6 3 6" xfId="44018" xr:uid="{807A0904-A057-4DA4-9048-3096672B9383}"/>
    <cellStyle name="Comma [0] 3 2 16 4 6 3 7" xfId="49390" xr:uid="{9E878C2E-9C48-48BA-A469-AA294D18351E}"/>
    <cellStyle name="Comma [0] 3 2 16 4 6 3 8" xfId="54770" xr:uid="{D8344ACC-EE63-42DD-AFBF-524410C84693}"/>
    <cellStyle name="Comma [0] 3 2 16 4 6 3 9" xfId="17105" xr:uid="{7672BCB9-556D-4ED4-975D-0384D5F82D92}"/>
    <cellStyle name="Comma [0] 3 2 16 4 6 4" xfId="6774" xr:uid="{F0EFFE17-B53C-48A0-8FB1-395E7E211E6A}"/>
    <cellStyle name="Comma [0] 3 2 16 4 7" xfId="430" xr:uid="{12EF6C3D-9AB8-4FA5-AEC2-0FE501377986}"/>
    <cellStyle name="Comma [0] 3 2 16 4 7 2" xfId="7935" xr:uid="{533F1120-D3A1-43B5-9C03-5353F20CAB9B}"/>
    <cellStyle name="Comma [0] 3 2 16 4 7 2 10" xfId="52901" xr:uid="{0B0D86E4-7218-4DA6-88DA-804687360865}"/>
    <cellStyle name="Comma [0] 3 2 16 4 7 2 11" xfId="13545" xr:uid="{B2E9E291-C965-4A9D-88E3-AB01348106C5}"/>
    <cellStyle name="Comma [0] 3 2 16 4 7 2 12" xfId="59426" xr:uid="{58FECD80-87C1-45B0-8CDD-0C4987B9B3DE}"/>
    <cellStyle name="Comma [0] 3 2 16 4 7 2 2" xfId="11496" xr:uid="{9682FC6B-1490-4984-86CE-F41755D25212}"/>
    <cellStyle name="Comma [0] 3 2 16 4 7 2 2 2" xfId="24162" xr:uid="{535857D0-9FB7-4D38-8288-EA8AEC287419}"/>
    <cellStyle name="Comma [0] 3 2 16 4 7 2 2 3" xfId="29536" xr:uid="{7C6CEBA3-BCDA-4A96-8A48-54234ECB5891}"/>
    <cellStyle name="Comma [0] 3 2 16 4 7 2 2 4" xfId="34954" xr:uid="{1BAD87D6-765F-4A0C-95E3-E0B92FC05EA0}"/>
    <cellStyle name="Comma [0] 3 2 16 4 7 2 2 5" xfId="40339" xr:uid="{42C1DF6D-54A5-4945-B7BE-7DCF7C04E54A}"/>
    <cellStyle name="Comma [0] 3 2 16 4 7 2 2 6" xfId="45708" xr:uid="{A559CC19-AF8B-43F9-99C7-4CD0ABD393B0}"/>
    <cellStyle name="Comma [0] 3 2 16 4 7 2 2 7" xfId="51080" xr:uid="{7288734A-364F-454A-A047-BB6F8FB98F13}"/>
    <cellStyle name="Comma [0] 3 2 16 4 7 2 2 8" xfId="56460" xr:uid="{DEAD6481-5AB6-482C-B468-307F9644A633}"/>
    <cellStyle name="Comma [0] 3 2 16 4 7 2 2 9" xfId="18796" xr:uid="{F67C17B0-788B-4EE4-A919-A1D604497D51}"/>
    <cellStyle name="Comma [0] 3 2 16 4 7 2 3" xfId="15236" xr:uid="{A6538C4D-4DA4-4299-868E-ECB2596D5220}"/>
    <cellStyle name="Comma [0] 3 2 16 4 7 2 4" xfId="20603" xr:uid="{9CA064F5-6EC9-402C-8C98-20D5B6BAC3B6}"/>
    <cellStyle name="Comma [0] 3 2 16 4 7 2 5" xfId="25977" xr:uid="{735FBFBF-830C-4160-9C42-81237CAECD23}"/>
    <cellStyle name="Comma [0] 3 2 16 4 7 2 6" xfId="31395" xr:uid="{EA730785-42E2-44B1-98CA-FABDFF65A1EE}"/>
    <cellStyle name="Comma [0] 3 2 16 4 7 2 7" xfId="36780" xr:uid="{7DF577AB-A7C4-4A27-A788-1D1BDCFF8B2A}"/>
    <cellStyle name="Comma [0] 3 2 16 4 7 2 8" xfId="42149" xr:uid="{2DCFE59B-C340-4E29-8D29-27DDA9A0D906}"/>
    <cellStyle name="Comma [0] 3 2 16 4 7 2 9" xfId="47521" xr:uid="{32A7DA3F-0452-45A2-A677-1717C66FC506}"/>
    <cellStyle name="Comma [0] 3 2 16 4 7 3" xfId="9806" xr:uid="{F1482D78-C9AB-426E-BCE6-4E8F3D21429E}"/>
    <cellStyle name="Comma [0] 3 2 16 4 7 3 2" xfId="22473" xr:uid="{3DF10697-D836-4D8A-8732-90D944149BBA}"/>
    <cellStyle name="Comma [0] 3 2 16 4 7 3 3" xfId="27847" xr:uid="{8FA20359-D8C5-4705-A803-13F7FC231DC2}"/>
    <cellStyle name="Comma [0] 3 2 16 4 7 3 4" xfId="33265" xr:uid="{11D3C2B0-B6F9-4219-B23E-2C8321D2C3E3}"/>
    <cellStyle name="Comma [0] 3 2 16 4 7 3 5" xfId="38650" xr:uid="{23633455-64B4-41B4-961D-2BC5E470550C}"/>
    <cellStyle name="Comma [0] 3 2 16 4 7 3 6" xfId="44019" xr:uid="{E0012962-9296-44A9-B9DE-AE927635E0A2}"/>
    <cellStyle name="Comma [0] 3 2 16 4 7 3 7" xfId="49391" xr:uid="{E779F25B-D12E-4E3F-8DBA-4E9378AD2758}"/>
    <cellStyle name="Comma [0] 3 2 16 4 7 3 8" xfId="54771" xr:uid="{B26A1A1D-4B40-442B-9A14-D58E149EC209}"/>
    <cellStyle name="Comma [0] 3 2 16 4 7 3 9" xfId="17106" xr:uid="{B962F5D7-8862-4131-9389-22A65ED54A59}"/>
    <cellStyle name="Comma [0] 3 2 16 4 7 4" xfId="6775" xr:uid="{B612B9CE-DE2B-455B-95D2-8D3D94ABD63A}"/>
    <cellStyle name="Comma [0] 3 2 16 4 8" xfId="431" xr:uid="{2089FA78-3169-4482-90CF-A66C499FAB0F}"/>
    <cellStyle name="Comma [0] 3 2 16 4 8 2" xfId="7936" xr:uid="{0C63A6F4-4EEF-4C38-A48A-D17C5D073DE8}"/>
    <cellStyle name="Comma [0] 3 2 16 4 8 2 10" xfId="52902" xr:uid="{14CE8095-63C6-46D7-A96E-EB751EDF79A8}"/>
    <cellStyle name="Comma [0] 3 2 16 4 8 2 11" xfId="13546" xr:uid="{26AB3800-DBC4-47C0-A82F-E12C654CC893}"/>
    <cellStyle name="Comma [0] 3 2 16 4 8 2 12" xfId="59427" xr:uid="{C55E18CE-00D2-4F57-9505-1F4C5ECE2F3D}"/>
    <cellStyle name="Comma [0] 3 2 16 4 8 2 2" xfId="11497" xr:uid="{F0A46A84-1EBD-4B47-9466-5ADEA9062515}"/>
    <cellStyle name="Comma [0] 3 2 16 4 8 2 2 2" xfId="24163" xr:uid="{736D26F8-4CD4-493B-9827-1F15FC2618F3}"/>
    <cellStyle name="Comma [0] 3 2 16 4 8 2 2 3" xfId="29537" xr:uid="{22AE3636-068D-4BA5-8940-6F7996DF9498}"/>
    <cellStyle name="Comma [0] 3 2 16 4 8 2 2 4" xfId="34955" xr:uid="{793E9C15-B2CD-4AE4-B8B4-865BEEC5FFEE}"/>
    <cellStyle name="Comma [0] 3 2 16 4 8 2 2 5" xfId="40340" xr:uid="{71477408-2670-4097-ABE9-5C99FDCD3D14}"/>
    <cellStyle name="Comma [0] 3 2 16 4 8 2 2 6" xfId="45709" xr:uid="{1D1C51B4-D89A-4B0D-A560-58A903A8C194}"/>
    <cellStyle name="Comma [0] 3 2 16 4 8 2 2 7" xfId="51081" xr:uid="{1E8BF40F-07AA-4343-A89C-FDFF4E36B78C}"/>
    <cellStyle name="Comma [0] 3 2 16 4 8 2 2 8" xfId="56461" xr:uid="{844A5581-3A26-4F70-9F85-6A308931A0DE}"/>
    <cellStyle name="Comma [0] 3 2 16 4 8 2 2 9" xfId="18797" xr:uid="{58704EB5-C17A-4F3E-BE4C-8A917F390714}"/>
    <cellStyle name="Comma [0] 3 2 16 4 8 2 3" xfId="15237" xr:uid="{1795EE7B-3AC8-47B7-888B-290EC70C47F3}"/>
    <cellStyle name="Comma [0] 3 2 16 4 8 2 4" xfId="20604" xr:uid="{5133A830-8706-4A10-8F5C-51D8CDA59A57}"/>
    <cellStyle name="Comma [0] 3 2 16 4 8 2 5" xfId="25978" xr:uid="{D7496FC8-858A-43C1-A2A3-2380D3E0A002}"/>
    <cellStyle name="Comma [0] 3 2 16 4 8 2 6" xfId="31396" xr:uid="{18B5A1F0-5245-4988-9307-9F5F4D7F32D7}"/>
    <cellStyle name="Comma [0] 3 2 16 4 8 2 7" xfId="36781" xr:uid="{DC6B370B-7DC8-4ADD-81E3-8AECE8D8E9E8}"/>
    <cellStyle name="Comma [0] 3 2 16 4 8 2 8" xfId="42150" xr:uid="{1302A860-26DD-4F8C-AA95-7547B8B74D87}"/>
    <cellStyle name="Comma [0] 3 2 16 4 8 2 9" xfId="47522" xr:uid="{AA7B4C92-CA29-48DD-AE93-07043AC77438}"/>
    <cellStyle name="Comma [0] 3 2 16 4 8 3" xfId="9807" xr:uid="{1D1822E1-C848-43A8-8D08-BB704836475B}"/>
    <cellStyle name="Comma [0] 3 2 16 4 8 3 2" xfId="22474" xr:uid="{2A6EBD49-745B-4794-B24E-A77C2E8B0EF0}"/>
    <cellStyle name="Comma [0] 3 2 16 4 8 3 3" xfId="27848" xr:uid="{40C71D60-217D-4E08-B5B3-9C608DEA999F}"/>
    <cellStyle name="Comma [0] 3 2 16 4 8 3 4" xfId="33266" xr:uid="{E0BBCA92-C780-4DB8-A3B5-3B95885A087E}"/>
    <cellStyle name="Comma [0] 3 2 16 4 8 3 5" xfId="38651" xr:uid="{6E0B126E-455A-4E45-AD81-898EF0080185}"/>
    <cellStyle name="Comma [0] 3 2 16 4 8 3 6" xfId="44020" xr:uid="{B8A1F5FE-FBE9-4BA9-BEA5-CF730257615E}"/>
    <cellStyle name="Comma [0] 3 2 16 4 8 3 7" xfId="49392" xr:uid="{079EFAC2-1D85-4308-9B99-B8393C16C53C}"/>
    <cellStyle name="Comma [0] 3 2 16 4 8 3 8" xfId="54772" xr:uid="{5C3FE799-5E27-46D8-AD1B-FF170FDFE11C}"/>
    <cellStyle name="Comma [0] 3 2 16 4 8 3 9" xfId="17107" xr:uid="{DC6BCF7B-B282-4F82-B0F1-A50FA631ACB2}"/>
    <cellStyle name="Comma [0] 3 2 16 4 8 4" xfId="6776" xr:uid="{42BBA962-1EBF-4569-8F69-55774A116C48}"/>
    <cellStyle name="Comma [0] 3 2 16 4 9" xfId="432" xr:uid="{6F4248A1-F29F-4413-9627-C3812540DE13}"/>
    <cellStyle name="Comma [0] 3 2 16 4 9 2" xfId="7937" xr:uid="{39193ED6-A663-48B5-9B8C-B3B3812477E7}"/>
    <cellStyle name="Comma [0] 3 2 16 4 9 2 10" xfId="52903" xr:uid="{88AD76BC-C154-43D8-BFFB-59304340AC0B}"/>
    <cellStyle name="Comma [0] 3 2 16 4 9 2 11" xfId="13547" xr:uid="{8016558F-83A1-4844-BE64-61AD96CFCDBC}"/>
    <cellStyle name="Comma [0] 3 2 16 4 9 2 12" xfId="59428" xr:uid="{BA7190BC-BC2A-4379-B031-E0B417E94531}"/>
    <cellStyle name="Comma [0] 3 2 16 4 9 2 2" xfId="11498" xr:uid="{45C8224B-F86F-4BA6-B1F0-36B29845E61E}"/>
    <cellStyle name="Comma [0] 3 2 16 4 9 2 2 2" xfId="24164" xr:uid="{6786B935-0763-40D3-A39B-72AAFCBA8FE7}"/>
    <cellStyle name="Comma [0] 3 2 16 4 9 2 2 3" xfId="29538" xr:uid="{7A128EB8-7431-4C44-8759-6A7E29D808DC}"/>
    <cellStyle name="Comma [0] 3 2 16 4 9 2 2 4" xfId="34956" xr:uid="{E46C32DB-F9D8-4ADD-8B06-1C50CB1100A6}"/>
    <cellStyle name="Comma [0] 3 2 16 4 9 2 2 5" xfId="40341" xr:uid="{58A89735-A84A-4EFC-BC94-73DCD284AFDF}"/>
    <cellStyle name="Comma [0] 3 2 16 4 9 2 2 6" xfId="45710" xr:uid="{60F8CF11-8C9C-471E-B768-71F79D82039F}"/>
    <cellStyle name="Comma [0] 3 2 16 4 9 2 2 7" xfId="51082" xr:uid="{1CD6E629-11D0-4403-8413-F8CEEC11EA88}"/>
    <cellStyle name="Comma [0] 3 2 16 4 9 2 2 8" xfId="56462" xr:uid="{439FF484-E15B-48C3-BABA-2E9F2D10FC74}"/>
    <cellStyle name="Comma [0] 3 2 16 4 9 2 2 9" xfId="18798" xr:uid="{FD057CF2-B9DD-4FD5-B03A-0B5B564F1811}"/>
    <cellStyle name="Comma [0] 3 2 16 4 9 2 3" xfId="15238" xr:uid="{A8A011C1-193C-4964-A745-6C9A03E45D91}"/>
    <cellStyle name="Comma [0] 3 2 16 4 9 2 4" xfId="20605" xr:uid="{9B2F505D-52D2-48C9-8E22-0C91FA43009E}"/>
    <cellStyle name="Comma [0] 3 2 16 4 9 2 5" xfId="25979" xr:uid="{84262D34-E7F3-4007-B352-8E5C14ED557E}"/>
    <cellStyle name="Comma [0] 3 2 16 4 9 2 6" xfId="31397" xr:uid="{83632C90-9E2A-4E38-B428-2884AFD07913}"/>
    <cellStyle name="Comma [0] 3 2 16 4 9 2 7" xfId="36782" xr:uid="{12A27DBB-8EB0-4F9B-AC0E-A0101528D92E}"/>
    <cellStyle name="Comma [0] 3 2 16 4 9 2 8" xfId="42151" xr:uid="{0363D80B-8B6D-41FA-BEC2-D92A65B0AF42}"/>
    <cellStyle name="Comma [0] 3 2 16 4 9 2 9" xfId="47523" xr:uid="{05D28100-7FBC-4D71-BA7E-7B82A842447F}"/>
    <cellStyle name="Comma [0] 3 2 16 4 9 3" xfId="9808" xr:uid="{61E7F2D2-451B-4E47-B1ED-B778876B5594}"/>
    <cellStyle name="Comma [0] 3 2 16 4 9 3 2" xfId="22475" xr:uid="{3C1EA6F9-9803-4F18-B2F2-B464E4744FA7}"/>
    <cellStyle name="Comma [0] 3 2 16 4 9 3 3" xfId="27849" xr:uid="{AD434056-EE59-44B6-B919-B3A3E6BAF15E}"/>
    <cellStyle name="Comma [0] 3 2 16 4 9 3 4" xfId="33267" xr:uid="{BE653F2B-C3CA-443E-A256-6D98CDBE8911}"/>
    <cellStyle name="Comma [0] 3 2 16 4 9 3 5" xfId="38652" xr:uid="{874B93F8-2A8D-4A2E-89EB-8F44B9761264}"/>
    <cellStyle name="Comma [0] 3 2 16 4 9 3 6" xfId="44021" xr:uid="{1BF3C226-D9BA-4474-B925-18002218FF07}"/>
    <cellStyle name="Comma [0] 3 2 16 4 9 3 7" xfId="49393" xr:uid="{9279FEA9-8BAA-4BBB-BD6E-F526569600CC}"/>
    <cellStyle name="Comma [0] 3 2 16 4 9 3 8" xfId="54773" xr:uid="{D3B126C4-B053-4942-90FD-BF4358B65957}"/>
    <cellStyle name="Comma [0] 3 2 16 4 9 3 9" xfId="17108" xr:uid="{CA9C640A-033E-4EB1-A2C7-2764B9470B8D}"/>
    <cellStyle name="Comma [0] 3 2 16 4 9 4" xfId="6777" xr:uid="{83A69177-ABA8-45E8-98DC-67D88B34D5C9}"/>
    <cellStyle name="Comma [0] 3 2 16 5" xfId="433" xr:uid="{6D11D54F-BCDB-4955-A094-5A253EC3D32B}"/>
    <cellStyle name="Comma [0] 3 2 16 5 2" xfId="5618" xr:uid="{39CF3F67-ECF2-4984-B8C4-E728CC80BD43}"/>
    <cellStyle name="Comma [0] 3 2 16 5 2 10" xfId="52904" xr:uid="{38300D5E-7641-40EB-9B41-DC42DA865CA9}"/>
    <cellStyle name="Comma [0] 3 2 16 5 2 11" xfId="13548" xr:uid="{E8AE8C15-6AB8-438F-B691-6CF4F3750A89}"/>
    <cellStyle name="Comma [0] 3 2 16 5 2 12" xfId="58296" xr:uid="{C5023917-ABA2-43AC-8690-0CDDC931FF55}"/>
    <cellStyle name="Comma [0] 3 2 16 5 2 13" xfId="7938" xr:uid="{528DEE2B-5F93-4F7E-BB9D-CA91C491320B}"/>
    <cellStyle name="Comma [0] 3 2 16 5 2 2" xfId="11499" xr:uid="{A511133E-E8C9-4B4F-8B30-470012C16C86}"/>
    <cellStyle name="Comma [0] 3 2 16 5 2 2 2" xfId="24165" xr:uid="{A24BAE66-9BF6-41B2-81BE-B26FCB217285}"/>
    <cellStyle name="Comma [0] 3 2 16 5 2 2 3" xfId="29539" xr:uid="{5B37F0E7-821A-48E5-843F-2988E0372286}"/>
    <cellStyle name="Comma [0] 3 2 16 5 2 2 4" xfId="34957" xr:uid="{388FA4F6-0BBC-42DF-9A7B-484029C9F3C3}"/>
    <cellStyle name="Comma [0] 3 2 16 5 2 2 5" xfId="40342" xr:uid="{B58BFA92-9B9C-4B29-B1AF-072927F8EC68}"/>
    <cellStyle name="Comma [0] 3 2 16 5 2 2 6" xfId="45711" xr:uid="{5F9CCE86-EE7B-4DB3-B68D-81652774EEDC}"/>
    <cellStyle name="Comma [0] 3 2 16 5 2 2 7" xfId="51083" xr:uid="{CD64DD26-2A01-4132-964F-1370626B7BEC}"/>
    <cellStyle name="Comma [0] 3 2 16 5 2 2 8" xfId="56463" xr:uid="{4DABC1CA-3AF0-481B-AB3B-1531EF265E42}"/>
    <cellStyle name="Comma [0] 3 2 16 5 2 2 9" xfId="18799" xr:uid="{5924EA37-9265-4588-B007-343C3E7AFDF6}"/>
    <cellStyle name="Comma [0] 3 2 16 5 2 3" xfId="15239" xr:uid="{0DCF5EBD-A8E1-428D-9916-C6A064D09201}"/>
    <cellStyle name="Comma [0] 3 2 16 5 2 4" xfId="20606" xr:uid="{77FC72E2-5894-4A9A-B558-F793F469B57D}"/>
    <cellStyle name="Comma [0] 3 2 16 5 2 5" xfId="25980" xr:uid="{13E5027E-50BD-4C8E-BB88-18FA899918D0}"/>
    <cellStyle name="Comma [0] 3 2 16 5 2 6" xfId="31398" xr:uid="{3BEB86FF-BC84-40B6-854E-253E8F0B41BF}"/>
    <cellStyle name="Comma [0] 3 2 16 5 2 7" xfId="36783" xr:uid="{A62DEC16-741A-43C6-AF27-AE21983FA7F8}"/>
    <cellStyle name="Comma [0] 3 2 16 5 2 8" xfId="42152" xr:uid="{F08333A5-2BBD-48FD-A23C-43D50DBB2A4C}"/>
    <cellStyle name="Comma [0] 3 2 16 5 2 9" xfId="47524" xr:uid="{0D115840-2C92-4388-A404-AD33ACEB6457}"/>
    <cellStyle name="Comma [0] 3 2 16 5 3" xfId="9809" xr:uid="{547AB315-9F80-4642-88DB-BF5109456309}"/>
    <cellStyle name="Comma [0] 3 2 16 5 3 2" xfId="22476" xr:uid="{279FAB9C-6270-4F87-8F4F-66F22EE01409}"/>
    <cellStyle name="Comma [0] 3 2 16 5 3 3" xfId="27850" xr:uid="{04FFA598-96AD-4483-B99C-BE4DF7FAAA6C}"/>
    <cellStyle name="Comma [0] 3 2 16 5 3 4" xfId="33268" xr:uid="{3CFF4ACA-C305-42FA-896A-DC744D485780}"/>
    <cellStyle name="Comma [0] 3 2 16 5 3 5" xfId="38653" xr:uid="{920A59E4-8CCC-44E9-8D97-C5389BCC387A}"/>
    <cellStyle name="Comma [0] 3 2 16 5 3 6" xfId="44022" xr:uid="{69551D0A-F972-4DAC-B85D-7CCF9EC9F7E9}"/>
    <cellStyle name="Comma [0] 3 2 16 5 3 7" xfId="49394" xr:uid="{75A13F57-A177-4C30-AC62-06167A4A0CE1}"/>
    <cellStyle name="Comma [0] 3 2 16 5 3 8" xfId="54774" xr:uid="{35245070-5C53-4DB2-8B6F-8AF5706E49F5}"/>
    <cellStyle name="Comma [0] 3 2 16 5 3 9" xfId="17109" xr:uid="{6FDF3354-0251-4246-B531-6973FB6D616D}"/>
    <cellStyle name="Comma [0] 3 2 16 6" xfId="434" xr:uid="{BCF61D7C-A6F4-4267-BC85-89C01420F6FF}"/>
    <cellStyle name="Comma [0] 3 2 16 6 2" xfId="3821" xr:uid="{F6D680CC-AABE-4827-AA19-BDB0FBEE026A}"/>
    <cellStyle name="Comma [0] 3 2 16 6 2 10" xfId="52905" xr:uid="{E332CE5C-BDAC-4366-AD34-057D15B2B116}"/>
    <cellStyle name="Comma [0] 3 2 16 6 2 11" xfId="7939" xr:uid="{1CE5AD64-E4C4-427D-B80F-0CCC793D5482}"/>
    <cellStyle name="Comma [0] 3 2 16 6 2 2" xfId="5620" xr:uid="{FECFF08E-77E8-49DA-94D4-8D2A52EB1E2A}"/>
    <cellStyle name="Comma [0] 3 2 16 6 2 2 10" xfId="58298" xr:uid="{042A46D9-3B18-4786-A2E2-BDB0890B1454}"/>
    <cellStyle name="Comma [0] 3 2 16 6 2 2 11" xfId="11500" xr:uid="{FB79F093-EA9A-4597-8B91-EE1EF82AB553}"/>
    <cellStyle name="Comma [0] 3 2 16 6 2 2 2" xfId="24166" xr:uid="{DCE292AB-489D-4148-8201-BF8B510272A2}"/>
    <cellStyle name="Comma [0] 3 2 16 6 2 2 3" xfId="29540" xr:uid="{A9395B19-40CA-41E6-903B-858DCFD0D5CA}"/>
    <cellStyle name="Comma [0] 3 2 16 6 2 2 4" xfId="34958" xr:uid="{0EA535FC-F5FD-4B81-9D54-3C43FBF2833F}"/>
    <cellStyle name="Comma [0] 3 2 16 6 2 2 5" xfId="40343" xr:uid="{8AE6A01B-F2D5-43CE-BD98-9011A532B619}"/>
    <cellStyle name="Comma [0] 3 2 16 6 2 2 6" xfId="45712" xr:uid="{057B35EC-F006-4807-A92F-765B48734581}"/>
    <cellStyle name="Comma [0] 3 2 16 6 2 2 7" xfId="51084" xr:uid="{489FE00F-D45F-4EA2-8E11-6B89FC695E7B}"/>
    <cellStyle name="Comma [0] 3 2 16 6 2 2 8" xfId="56464" xr:uid="{45BC822E-824B-43C8-BD83-7742BDC5624F}"/>
    <cellStyle name="Comma [0] 3 2 16 6 2 2 9" xfId="18800" xr:uid="{52DDAAC6-E853-44F9-AE64-F2F7766A3B5D}"/>
    <cellStyle name="Comma [0] 3 2 16 6 2 3" xfId="15240" xr:uid="{A10D3848-0A9F-4529-A702-CBED82C06939}"/>
    <cellStyle name="Comma [0] 3 2 16 6 2 4" xfId="20607" xr:uid="{49ED7A78-117F-4890-B9DD-B96543D98AD2}"/>
    <cellStyle name="Comma [0] 3 2 16 6 2 5" xfId="25981" xr:uid="{DA609535-5A69-4096-A13C-BCA3167D21D2}"/>
    <cellStyle name="Comma [0] 3 2 16 6 2 6" xfId="31399" xr:uid="{6CBC6481-25BA-4E09-BD55-A93CAEA6D121}"/>
    <cellStyle name="Comma [0] 3 2 16 6 2 7" xfId="36784" xr:uid="{59F3F282-3B64-41AD-9422-60F2FEECB14E}"/>
    <cellStyle name="Comma [0] 3 2 16 6 2 8" xfId="42153" xr:uid="{64A67630-A4D4-4EB3-87C0-ABA4A22BAE7F}"/>
    <cellStyle name="Comma [0] 3 2 16 6 2 9" xfId="47525" xr:uid="{4FA514E6-2E3D-4008-AF8C-8A7F41A1303D}"/>
    <cellStyle name="Comma [0] 3 2 16 6 3" xfId="5619" xr:uid="{5946CBC7-B109-4EAD-B4EF-22504EE73145}"/>
    <cellStyle name="Comma [0] 3 2 16 6 3 10" xfId="13549" xr:uid="{9C7E36A2-3343-465F-AD7E-E90F4F985C9A}"/>
    <cellStyle name="Comma [0] 3 2 16 6 3 11" xfId="58297" xr:uid="{666AF14F-5507-4BED-BE01-EE684B270036}"/>
    <cellStyle name="Comma [0] 3 2 16 6 3 12" xfId="9810" xr:uid="{0A8B3C24-1C95-4EE1-81DD-E2CB9836D120}"/>
    <cellStyle name="Comma [0] 3 2 16 6 3 2" xfId="17110" xr:uid="{555F0601-5F05-4C7B-BAE3-22FB172D230E}"/>
    <cellStyle name="Comma [0] 3 2 16 6 3 3" xfId="22477" xr:uid="{B568D959-6772-4C40-9147-3427855F3F81}"/>
    <cellStyle name="Comma [0] 3 2 16 6 3 4" xfId="27851" xr:uid="{AE263581-BFED-4A90-B915-D5F46E3AF89A}"/>
    <cellStyle name="Comma [0] 3 2 16 6 3 5" xfId="33269" xr:uid="{75C72A42-9EC8-4207-9E00-2C5C9DB913C6}"/>
    <cellStyle name="Comma [0] 3 2 16 6 3 6" xfId="38654" xr:uid="{0A43A3C6-F9B4-4D03-9654-FC8B6195B56D}"/>
    <cellStyle name="Comma [0] 3 2 16 6 3 7" xfId="44023" xr:uid="{82C3B017-D1AF-468B-8E14-AE08D5A4A506}"/>
    <cellStyle name="Comma [0] 3 2 16 6 3 8" xfId="49395" xr:uid="{FE7E7728-B6F3-4A6C-890A-B2D5382C9780}"/>
    <cellStyle name="Comma [0] 3 2 16 6 3 9" xfId="54775" xr:uid="{683AFD2D-EFA2-41C0-91F3-CD9A8967EECA}"/>
    <cellStyle name="Comma [0] 3 2 16 7" xfId="435" xr:uid="{1E4419BB-3019-4907-B238-5383B385DABE}"/>
    <cellStyle name="Comma [0] 3 2 16 7 2" xfId="5621" xr:uid="{B9AD1AA2-4B69-4C29-A558-C14ECB112BE6}"/>
    <cellStyle name="Comma [0] 3 2 16 7 2 10" xfId="52906" xr:uid="{AB262A13-7E90-4EAB-A1EF-C4B5513828BD}"/>
    <cellStyle name="Comma [0] 3 2 16 7 2 11" xfId="13550" xr:uid="{EA82FAC2-B67F-4DB9-A319-9DA7F3113647}"/>
    <cellStyle name="Comma [0] 3 2 16 7 2 12" xfId="58299" xr:uid="{A114EA15-F4C5-42A9-B747-34612077096F}"/>
    <cellStyle name="Comma [0] 3 2 16 7 2 13" xfId="7940" xr:uid="{63DE4A24-664F-4826-9FC2-211676EB9A8F}"/>
    <cellStyle name="Comma [0] 3 2 16 7 2 2" xfId="11501" xr:uid="{B7EC4500-6E5E-40B9-BD47-A354E3650129}"/>
    <cellStyle name="Comma [0] 3 2 16 7 2 2 2" xfId="24167" xr:uid="{525FDA09-D032-489A-863A-358AE1549BCC}"/>
    <cellStyle name="Comma [0] 3 2 16 7 2 2 3" xfId="29541" xr:uid="{8F938E14-85BD-4785-B804-164126E2F02A}"/>
    <cellStyle name="Comma [0] 3 2 16 7 2 2 4" xfId="34959" xr:uid="{B6D26C74-7738-4DC1-86D1-8978577B1906}"/>
    <cellStyle name="Comma [0] 3 2 16 7 2 2 5" xfId="40344" xr:uid="{48C6A85B-3658-482D-9078-AE974CB875FC}"/>
    <cellStyle name="Comma [0] 3 2 16 7 2 2 6" xfId="45713" xr:uid="{19E15D49-32CA-4BD2-A2D2-599BBCA161A4}"/>
    <cellStyle name="Comma [0] 3 2 16 7 2 2 7" xfId="51085" xr:uid="{0EF9FBAB-2782-49EB-AB45-F86245D10A1D}"/>
    <cellStyle name="Comma [0] 3 2 16 7 2 2 8" xfId="56465" xr:uid="{B40D1FDC-9C5E-4D08-AFDB-A0286A85F293}"/>
    <cellStyle name="Comma [0] 3 2 16 7 2 2 9" xfId="18801" xr:uid="{31CEAA7C-6CA9-4158-AD4E-FCA537525215}"/>
    <cellStyle name="Comma [0] 3 2 16 7 2 3" xfId="15241" xr:uid="{208123C2-57E0-4CAE-9ADB-A5668C597F7F}"/>
    <cellStyle name="Comma [0] 3 2 16 7 2 4" xfId="20608" xr:uid="{F1DBA655-6AC3-40D1-BFA5-E5AB5A657F66}"/>
    <cellStyle name="Comma [0] 3 2 16 7 2 5" xfId="25982" xr:uid="{5A60E32D-3B5A-47D1-A8BE-7580C553DAD4}"/>
    <cellStyle name="Comma [0] 3 2 16 7 2 6" xfId="31400" xr:uid="{EBF7D73C-0645-4FD0-A7EA-C1C30A2C8F16}"/>
    <cellStyle name="Comma [0] 3 2 16 7 2 7" xfId="36785" xr:uid="{8C37B082-6D9C-409F-B9E8-C2847ECBCCD0}"/>
    <cellStyle name="Comma [0] 3 2 16 7 2 8" xfId="42154" xr:uid="{C5CB4361-FFAB-4D2E-928C-7AC1CCF24284}"/>
    <cellStyle name="Comma [0] 3 2 16 7 2 9" xfId="47526" xr:uid="{520C7144-1AEB-4F5E-A4DE-A8B5F1E70938}"/>
    <cellStyle name="Comma [0] 3 2 16 7 3" xfId="9811" xr:uid="{5ADEA78C-5ABC-4973-A91E-ED56CCA2F6F4}"/>
    <cellStyle name="Comma [0] 3 2 16 7 3 2" xfId="22478" xr:uid="{BDE8FD96-3C9E-4A00-997D-E0A2DDE0FAD2}"/>
    <cellStyle name="Comma [0] 3 2 16 7 3 3" xfId="27852" xr:uid="{8EF5B413-8D94-4AAB-804E-007B3BEC071C}"/>
    <cellStyle name="Comma [0] 3 2 16 7 3 4" xfId="33270" xr:uid="{C42FBAFA-C8F5-45C3-9FA8-634CD1C9F876}"/>
    <cellStyle name="Comma [0] 3 2 16 7 3 5" xfId="38655" xr:uid="{2A52C40F-AEC0-4C27-A87C-B6818BDC167C}"/>
    <cellStyle name="Comma [0] 3 2 16 7 3 6" xfId="44024" xr:uid="{F7D69B17-4BA5-4FCD-8611-8584CE50D831}"/>
    <cellStyle name="Comma [0] 3 2 16 7 3 7" xfId="49396" xr:uid="{E9095368-31D3-461C-B39D-D8ED3066424C}"/>
    <cellStyle name="Comma [0] 3 2 16 7 3 8" xfId="54776" xr:uid="{2F3A1031-8B30-4650-B095-392251F00CB3}"/>
    <cellStyle name="Comma [0] 3 2 16 7 3 9" xfId="17111" xr:uid="{D2636328-ADD6-4A3D-813A-71EA6B19E4AD}"/>
    <cellStyle name="Comma [0] 3 2 16 8" xfId="436" xr:uid="{90D7A09D-1A7F-430B-A526-096F1FD36911}"/>
    <cellStyle name="Comma [0] 3 2 16 8 2" xfId="7941" xr:uid="{4C44EF77-ADD9-48EF-83BF-60F5E99B6CE0}"/>
    <cellStyle name="Comma [0] 3 2 16 8 2 10" xfId="52907" xr:uid="{933CC16C-1429-4AFF-A912-6398E8508956}"/>
    <cellStyle name="Comma [0] 3 2 16 8 2 11" xfId="13551" xr:uid="{28C87839-D35B-4F3A-927F-2AC40D3EEA2B}"/>
    <cellStyle name="Comma [0] 3 2 16 8 2 12" xfId="59429" xr:uid="{DD4C0965-70F1-44B3-96B3-E4F197500EB8}"/>
    <cellStyle name="Comma [0] 3 2 16 8 2 2" xfId="11502" xr:uid="{A5055846-7168-48FE-BBB5-6D0CFE01BA1A}"/>
    <cellStyle name="Comma [0] 3 2 16 8 2 2 2" xfId="24168" xr:uid="{3B84B507-73F5-473E-A6AE-35762FA306AC}"/>
    <cellStyle name="Comma [0] 3 2 16 8 2 2 3" xfId="29542" xr:uid="{284B8286-1036-428B-AF7A-CFD298E44018}"/>
    <cellStyle name="Comma [0] 3 2 16 8 2 2 4" xfId="34960" xr:uid="{45493880-EAE6-47EC-A874-4434D9A33BA0}"/>
    <cellStyle name="Comma [0] 3 2 16 8 2 2 5" xfId="40345" xr:uid="{EF5410F1-57A6-4A7E-8189-A021203AED81}"/>
    <cellStyle name="Comma [0] 3 2 16 8 2 2 6" xfId="45714" xr:uid="{4D0D2055-6B51-4B56-A7A6-DF1EEB0774F3}"/>
    <cellStyle name="Comma [0] 3 2 16 8 2 2 7" xfId="51086" xr:uid="{EF14D2D8-FE90-4F51-8F13-637876874E93}"/>
    <cellStyle name="Comma [0] 3 2 16 8 2 2 8" xfId="56466" xr:uid="{37A4346B-DEE3-4CB6-BB1E-30F10A92CED7}"/>
    <cellStyle name="Comma [0] 3 2 16 8 2 2 9" xfId="18802" xr:uid="{CFABC855-C027-4C8C-B754-9E31A6FC0097}"/>
    <cellStyle name="Comma [0] 3 2 16 8 2 3" xfId="15242" xr:uid="{4CE0D2F3-A012-4E88-B14A-0BBCE2AA13C7}"/>
    <cellStyle name="Comma [0] 3 2 16 8 2 4" xfId="20609" xr:uid="{5C44AF4E-A968-4E59-80B9-BB17F22D872B}"/>
    <cellStyle name="Comma [0] 3 2 16 8 2 5" xfId="25983" xr:uid="{BA165B5E-E18E-47BD-BBE2-2372DC8BCA22}"/>
    <cellStyle name="Comma [0] 3 2 16 8 2 6" xfId="31401" xr:uid="{73AF2635-ED4F-41E5-A534-BE9810F0392F}"/>
    <cellStyle name="Comma [0] 3 2 16 8 2 7" xfId="36786" xr:uid="{F1230545-E32D-498C-B518-463ACC5F0A91}"/>
    <cellStyle name="Comma [0] 3 2 16 8 2 8" xfId="42155" xr:uid="{32671213-78C3-40BD-BE3F-44730AAA4824}"/>
    <cellStyle name="Comma [0] 3 2 16 8 2 9" xfId="47527" xr:uid="{BCE3CC80-A71E-4013-A40A-6CA9F27311DB}"/>
    <cellStyle name="Comma [0] 3 2 16 8 3" xfId="9812" xr:uid="{29F757E7-B80F-4897-981B-8B08F8D39835}"/>
    <cellStyle name="Comma [0] 3 2 16 8 3 2" xfId="22479" xr:uid="{BD19AD11-2AB2-4FD5-8BAA-20D9F735B5F2}"/>
    <cellStyle name="Comma [0] 3 2 16 8 3 3" xfId="27853" xr:uid="{36034E3A-E911-4900-8722-F31AFCACC490}"/>
    <cellStyle name="Comma [0] 3 2 16 8 3 4" xfId="33271" xr:uid="{B05DDB8B-C1C6-405B-8577-D45DB939D6BB}"/>
    <cellStyle name="Comma [0] 3 2 16 8 3 5" xfId="38656" xr:uid="{7A09522F-88A9-438A-8C01-63143B79C417}"/>
    <cellStyle name="Comma [0] 3 2 16 8 3 6" xfId="44025" xr:uid="{1A815163-305B-4C97-9679-0384CDBF20D5}"/>
    <cellStyle name="Comma [0] 3 2 16 8 3 7" xfId="49397" xr:uid="{84269230-5D03-4588-986D-047C41BEAB4D}"/>
    <cellStyle name="Comma [0] 3 2 16 8 3 8" xfId="54777" xr:uid="{EEB66E35-0491-4E3A-8A6B-FD7ED803D089}"/>
    <cellStyle name="Comma [0] 3 2 16 8 3 9" xfId="17112" xr:uid="{F574C53E-C1C6-4D09-A833-BC7B3DAAE1A6}"/>
    <cellStyle name="Comma [0] 3 2 16 8 4" xfId="6778" xr:uid="{CF4A0BC9-B7F9-42AD-B1BB-A5683BE3D7E3}"/>
    <cellStyle name="Comma [0] 3 2 16 9" xfId="437" xr:uid="{C213E456-C292-4B44-B5B8-4B5BCD9E01ED}"/>
    <cellStyle name="Comma [0] 3 2 16 9 2" xfId="7942" xr:uid="{4E52F86B-FB8B-4990-BB86-F08A2EB60148}"/>
    <cellStyle name="Comma [0] 3 2 16 9 2 10" xfId="52908" xr:uid="{7723C3EE-9E3D-4F3F-B564-702D94085412}"/>
    <cellStyle name="Comma [0] 3 2 16 9 2 11" xfId="13552" xr:uid="{37867F34-C107-479E-BDC2-BFC4C11AC79D}"/>
    <cellStyle name="Comma [0] 3 2 16 9 2 12" xfId="59430" xr:uid="{939F25E8-9273-467C-B8CF-97A61E5E7D0C}"/>
    <cellStyle name="Comma [0] 3 2 16 9 2 2" xfId="11503" xr:uid="{943089D1-4BF3-4956-B47B-A6F3300A8318}"/>
    <cellStyle name="Comma [0] 3 2 16 9 2 2 2" xfId="24169" xr:uid="{62E75BFA-2679-485E-B318-B506F902B1DE}"/>
    <cellStyle name="Comma [0] 3 2 16 9 2 2 3" xfId="29543" xr:uid="{75D8EE76-E62F-4D62-A8D4-6934C18D459C}"/>
    <cellStyle name="Comma [0] 3 2 16 9 2 2 4" xfId="34961" xr:uid="{A5DB7BC8-2345-4609-A698-121613542C7F}"/>
    <cellStyle name="Comma [0] 3 2 16 9 2 2 5" xfId="40346" xr:uid="{F6846E48-BA4A-4865-B8E3-3C57F7C0B606}"/>
    <cellStyle name="Comma [0] 3 2 16 9 2 2 6" xfId="45715" xr:uid="{0AE0CCC4-45DD-45AA-ACBF-19EB4F60D02E}"/>
    <cellStyle name="Comma [0] 3 2 16 9 2 2 7" xfId="51087" xr:uid="{8527057C-24E5-4D2A-84C6-6F34C6E83564}"/>
    <cellStyle name="Comma [0] 3 2 16 9 2 2 8" xfId="56467" xr:uid="{3CAF16B3-B4A8-4D6C-B5D3-C5588A477DDE}"/>
    <cellStyle name="Comma [0] 3 2 16 9 2 2 9" xfId="18803" xr:uid="{3A828675-5EAA-44E8-8600-95B1CBD2CE25}"/>
    <cellStyle name="Comma [0] 3 2 16 9 2 3" xfId="15243" xr:uid="{893E55A0-66A4-439B-91AC-78856DDC900B}"/>
    <cellStyle name="Comma [0] 3 2 16 9 2 4" xfId="20610" xr:uid="{301BF3BE-4B28-48EB-A6C9-A0D80A640944}"/>
    <cellStyle name="Comma [0] 3 2 16 9 2 5" xfId="25984" xr:uid="{7711F313-1437-4E26-A2F6-7044AA1458A1}"/>
    <cellStyle name="Comma [0] 3 2 16 9 2 6" xfId="31402" xr:uid="{785E8959-0436-4391-9BD9-876BF4E20713}"/>
    <cellStyle name="Comma [0] 3 2 16 9 2 7" xfId="36787" xr:uid="{88973A78-076B-4716-9151-81003E135E3C}"/>
    <cellStyle name="Comma [0] 3 2 16 9 2 8" xfId="42156" xr:uid="{5944C0F8-FA1C-43C1-BE92-2231FC300B08}"/>
    <cellStyle name="Comma [0] 3 2 16 9 2 9" xfId="47528" xr:uid="{C660287E-927A-4A2E-A69D-1227D56E3189}"/>
    <cellStyle name="Comma [0] 3 2 16 9 3" xfId="9813" xr:uid="{17ED45F0-FF98-4471-AF1E-F9982680A93C}"/>
    <cellStyle name="Comma [0] 3 2 16 9 3 2" xfId="22480" xr:uid="{784D23B9-153F-4AB7-84DA-FC09682A63E1}"/>
    <cellStyle name="Comma [0] 3 2 16 9 3 3" xfId="27854" xr:uid="{F841BDEC-5ACB-4B3F-8CA9-EA50BF035BC8}"/>
    <cellStyle name="Comma [0] 3 2 16 9 3 4" xfId="33272" xr:uid="{4B5E5A37-27F4-4A64-9E4A-8C9D7CF19E3C}"/>
    <cellStyle name="Comma [0] 3 2 16 9 3 5" xfId="38657" xr:uid="{4A45F176-93F2-438C-925C-EBF34D962602}"/>
    <cellStyle name="Comma [0] 3 2 16 9 3 6" xfId="44026" xr:uid="{6441EE93-FD72-403A-9BD7-A7CEE36E83ED}"/>
    <cellStyle name="Comma [0] 3 2 16 9 3 7" xfId="49398" xr:uid="{074EFCFE-D5C5-45A8-8405-47FF25369F88}"/>
    <cellStyle name="Comma [0] 3 2 16 9 3 8" xfId="54778" xr:uid="{F0B5A389-5D69-4D5B-A02A-57FD2226E27F}"/>
    <cellStyle name="Comma [0] 3 2 16 9 3 9" xfId="17113" xr:uid="{5AB46072-D1CE-4790-AF55-B316EB8030CB}"/>
    <cellStyle name="Comma [0] 3 2 16 9 4" xfId="6779" xr:uid="{A5B86A38-BF79-4CB5-A8D8-0B070F2E038A}"/>
    <cellStyle name="Comma [0] 3 2 17" xfId="438" xr:uid="{0CB2F555-9104-40F4-8658-D5ED64EBFC8E}"/>
    <cellStyle name="Comma [0] 3 2 17 10" xfId="439" xr:uid="{C9328734-5B11-453A-B1F5-4ABDC0EA9278}"/>
    <cellStyle name="Comma [0] 3 2 17 10 2" xfId="7944" xr:uid="{564B5AE2-35CE-414E-B0D1-D76E19DB0245}"/>
    <cellStyle name="Comma [0] 3 2 17 10 2 10" xfId="52910" xr:uid="{CA7A0A04-C6C7-4290-818D-877E973657AF}"/>
    <cellStyle name="Comma [0] 3 2 17 10 2 11" xfId="13554" xr:uid="{B50C853B-4632-4D43-BFDF-26E9088660E1}"/>
    <cellStyle name="Comma [0] 3 2 17 10 2 12" xfId="59431" xr:uid="{FA0A7143-ADAB-4342-A943-50F8F00C60C3}"/>
    <cellStyle name="Comma [0] 3 2 17 10 2 2" xfId="11505" xr:uid="{4292A15B-24C0-494F-98A4-944507126393}"/>
    <cellStyle name="Comma [0] 3 2 17 10 2 2 2" xfId="24171" xr:uid="{3060755C-5907-41D3-A0C1-DC97ED9CA5CE}"/>
    <cellStyle name="Comma [0] 3 2 17 10 2 2 3" xfId="29545" xr:uid="{BA9B1369-8AE9-4B0B-8AF1-47FDE1B24AE4}"/>
    <cellStyle name="Comma [0] 3 2 17 10 2 2 4" xfId="34963" xr:uid="{D1A24507-EAED-4910-AD66-31F093A8C1F7}"/>
    <cellStyle name="Comma [0] 3 2 17 10 2 2 5" xfId="40348" xr:uid="{4883B5AC-E98C-43A2-BBEF-F7952DB68091}"/>
    <cellStyle name="Comma [0] 3 2 17 10 2 2 6" xfId="45717" xr:uid="{776E420D-4D6B-4CE4-A917-479AE745AEB0}"/>
    <cellStyle name="Comma [0] 3 2 17 10 2 2 7" xfId="51089" xr:uid="{C7834822-AFCB-4802-83BE-56EC59E904F5}"/>
    <cellStyle name="Comma [0] 3 2 17 10 2 2 8" xfId="56469" xr:uid="{DFCBCC32-5A57-4582-A517-E6A7A9EDD3CE}"/>
    <cellStyle name="Comma [0] 3 2 17 10 2 2 9" xfId="18805" xr:uid="{53C5E987-40FF-48BD-BD76-D105AD0B318B}"/>
    <cellStyle name="Comma [0] 3 2 17 10 2 3" xfId="15245" xr:uid="{D69827E6-C5DB-44B6-BF96-56BFE5E13D30}"/>
    <cellStyle name="Comma [0] 3 2 17 10 2 4" xfId="20612" xr:uid="{63821B41-9CD6-494D-9C64-5C01B031373B}"/>
    <cellStyle name="Comma [0] 3 2 17 10 2 5" xfId="25986" xr:uid="{8510617A-3657-4116-A45E-4736DC43F04B}"/>
    <cellStyle name="Comma [0] 3 2 17 10 2 6" xfId="31404" xr:uid="{3D5B93C6-848D-4EC1-BDF5-D9F4E8DEEFB7}"/>
    <cellStyle name="Comma [0] 3 2 17 10 2 7" xfId="36789" xr:uid="{75C3BFC1-DDAF-473F-9207-DE0273DD89F7}"/>
    <cellStyle name="Comma [0] 3 2 17 10 2 8" xfId="42158" xr:uid="{927A730D-7C48-430B-A097-D094F9D447EE}"/>
    <cellStyle name="Comma [0] 3 2 17 10 2 9" xfId="47530" xr:uid="{2E99A601-0096-4B42-A263-7258CBDD8583}"/>
    <cellStyle name="Comma [0] 3 2 17 10 3" xfId="9815" xr:uid="{E19AA144-6CA4-427E-9CEA-76F8C957C7E7}"/>
    <cellStyle name="Comma [0] 3 2 17 10 3 2" xfId="22482" xr:uid="{2AD17E34-EC01-4EF7-90FC-726ABAD0A780}"/>
    <cellStyle name="Comma [0] 3 2 17 10 3 3" xfId="27856" xr:uid="{5FBAEEEB-79FA-49DA-8C4F-40A58E492BCC}"/>
    <cellStyle name="Comma [0] 3 2 17 10 3 4" xfId="33274" xr:uid="{58ABF643-ACA3-4A71-98D7-78A094451964}"/>
    <cellStyle name="Comma [0] 3 2 17 10 3 5" xfId="38659" xr:uid="{66F7DA58-53FF-4721-844F-48C1BC61D855}"/>
    <cellStyle name="Comma [0] 3 2 17 10 3 6" xfId="44028" xr:uid="{682F4CF5-62CB-441C-9A35-DD5FB3F5C2F0}"/>
    <cellStyle name="Comma [0] 3 2 17 10 3 7" xfId="49400" xr:uid="{34DE91FD-3B53-4835-BF39-A6AA6777BBCF}"/>
    <cellStyle name="Comma [0] 3 2 17 10 3 8" xfId="54780" xr:uid="{B4813B21-3765-4883-A369-B91DF5B222AF}"/>
    <cellStyle name="Comma [0] 3 2 17 10 3 9" xfId="17115" xr:uid="{67602288-89F3-4ADC-B0D3-7D2F8956AEDD}"/>
    <cellStyle name="Comma [0] 3 2 17 10 4" xfId="6780" xr:uid="{F2BB0517-5A62-4BAC-B52C-3C9092DE5110}"/>
    <cellStyle name="Comma [0] 3 2 17 11" xfId="440" xr:uid="{06CA1F24-1516-4CB0-9CCC-1F0F34063315}"/>
    <cellStyle name="Comma [0] 3 2 17 11 2" xfId="7945" xr:uid="{4C45B404-45E7-4950-A86C-C7DA5FD7ADDA}"/>
    <cellStyle name="Comma [0] 3 2 17 11 2 10" xfId="52911" xr:uid="{3D6C813D-9792-412C-849F-4FEAEA5C2019}"/>
    <cellStyle name="Comma [0] 3 2 17 11 2 11" xfId="13555" xr:uid="{E4F53108-2502-4B4F-80B1-F14DC8B2576E}"/>
    <cellStyle name="Comma [0] 3 2 17 11 2 12" xfId="59432" xr:uid="{E14B67EE-F685-4766-A0B0-92CA0932B520}"/>
    <cellStyle name="Comma [0] 3 2 17 11 2 2" xfId="11506" xr:uid="{1EDEE7E0-3BE7-48B7-A7F2-DDB602133260}"/>
    <cellStyle name="Comma [0] 3 2 17 11 2 2 2" xfId="24172" xr:uid="{589F50E9-7FE9-41B7-B574-F30AD6E7129E}"/>
    <cellStyle name="Comma [0] 3 2 17 11 2 2 3" xfId="29546" xr:uid="{C8FA9EB2-00BA-4A66-B545-C760A223AAEE}"/>
    <cellStyle name="Comma [0] 3 2 17 11 2 2 4" xfId="34964" xr:uid="{292CCC0B-D0DD-4A24-AF1A-7C4568A6F2F8}"/>
    <cellStyle name="Comma [0] 3 2 17 11 2 2 5" xfId="40349" xr:uid="{731235FA-5A6C-4627-8ACE-0DDA3B312281}"/>
    <cellStyle name="Comma [0] 3 2 17 11 2 2 6" xfId="45718" xr:uid="{1C838875-83F4-483D-A24D-FED09C41D2E2}"/>
    <cellStyle name="Comma [0] 3 2 17 11 2 2 7" xfId="51090" xr:uid="{13419691-749C-4D5D-A2FE-E2A871BC841A}"/>
    <cellStyle name="Comma [0] 3 2 17 11 2 2 8" xfId="56470" xr:uid="{C655EA36-55CF-484C-828D-FBAFD1BE6178}"/>
    <cellStyle name="Comma [0] 3 2 17 11 2 2 9" xfId="18806" xr:uid="{E61F5C33-22EE-4252-9C3E-E864741F63CE}"/>
    <cellStyle name="Comma [0] 3 2 17 11 2 3" xfId="15246" xr:uid="{9267D5D6-AC58-4B68-A5B8-1B7ED2979D75}"/>
    <cellStyle name="Comma [0] 3 2 17 11 2 4" xfId="20613" xr:uid="{7D14FEB2-1891-4686-8752-4562143139E8}"/>
    <cellStyle name="Comma [0] 3 2 17 11 2 5" xfId="25987" xr:uid="{163011F3-9DB3-47B9-AD0E-28DD9B81DD6C}"/>
    <cellStyle name="Comma [0] 3 2 17 11 2 6" xfId="31405" xr:uid="{182407F4-55E1-4DAF-98A3-6CBAFAEDF908}"/>
    <cellStyle name="Comma [0] 3 2 17 11 2 7" xfId="36790" xr:uid="{3401573B-901A-4BE6-BFAE-010ED1680317}"/>
    <cellStyle name="Comma [0] 3 2 17 11 2 8" xfId="42159" xr:uid="{E0DC8A8E-3F8F-4E56-B604-89E45C955CAB}"/>
    <cellStyle name="Comma [0] 3 2 17 11 2 9" xfId="47531" xr:uid="{B46987D3-0155-4233-82F0-BFA40C2A4A8C}"/>
    <cellStyle name="Comma [0] 3 2 17 11 3" xfId="9816" xr:uid="{1A239FD6-E87C-4B92-BFE2-2027578349C8}"/>
    <cellStyle name="Comma [0] 3 2 17 11 3 2" xfId="22483" xr:uid="{24DDA214-4A0C-40A5-9053-C6C774B81C6D}"/>
    <cellStyle name="Comma [0] 3 2 17 11 3 3" xfId="27857" xr:uid="{0028B95A-A28E-4E76-85B0-CC6A8D0AFF6D}"/>
    <cellStyle name="Comma [0] 3 2 17 11 3 4" xfId="33275" xr:uid="{27DE7BA1-7D1D-4B2D-8A5B-FAAFAF0A3C59}"/>
    <cellStyle name="Comma [0] 3 2 17 11 3 5" xfId="38660" xr:uid="{57C84E2F-F3C6-42DB-A5FD-5F003AAB64C1}"/>
    <cellStyle name="Comma [0] 3 2 17 11 3 6" xfId="44029" xr:uid="{ABDCC2A1-726C-4642-8FB3-EE22C49B2D8E}"/>
    <cellStyle name="Comma [0] 3 2 17 11 3 7" xfId="49401" xr:uid="{1A652983-9B32-4CAD-9CBE-8CA8E82539A3}"/>
    <cellStyle name="Comma [0] 3 2 17 11 3 8" xfId="54781" xr:uid="{2936BDAA-9098-41F8-BAE0-8D34080E4DE6}"/>
    <cellStyle name="Comma [0] 3 2 17 11 3 9" xfId="17116" xr:uid="{C3A044B0-7171-4F91-90A1-68B229C56CDD}"/>
    <cellStyle name="Comma [0] 3 2 17 11 4" xfId="6781" xr:uid="{0FFD8492-CAC9-4C76-973E-B55711441D25}"/>
    <cellStyle name="Comma [0] 3 2 17 12" xfId="441" xr:uid="{248B14EF-B135-4F22-9A56-F6FFD9C4B2E1}"/>
    <cellStyle name="Comma [0] 3 2 17 12 2" xfId="7946" xr:uid="{30DA37BD-22EA-46F9-8C0A-3C7A29CDBE71}"/>
    <cellStyle name="Comma [0] 3 2 17 12 2 10" xfId="52912" xr:uid="{7EE8B79A-33A2-46CB-BA54-E404D6FFF5C0}"/>
    <cellStyle name="Comma [0] 3 2 17 12 2 11" xfId="13556" xr:uid="{5AB3E7C6-E53D-4ACC-997C-06DF1C0D3967}"/>
    <cellStyle name="Comma [0] 3 2 17 12 2 12" xfId="59433" xr:uid="{46B33001-7939-4EB1-8203-CB729E875125}"/>
    <cellStyle name="Comma [0] 3 2 17 12 2 2" xfId="11507" xr:uid="{A3B45096-50B5-48C0-B124-FF25243D7576}"/>
    <cellStyle name="Comma [0] 3 2 17 12 2 2 2" xfId="24173" xr:uid="{C2C47D64-E7D6-4239-A91B-92891781B422}"/>
    <cellStyle name="Comma [0] 3 2 17 12 2 2 3" xfId="29547" xr:uid="{EA472A00-9230-40A8-88DD-0E223E378118}"/>
    <cellStyle name="Comma [0] 3 2 17 12 2 2 4" xfId="34965" xr:uid="{166CAFBE-74F6-4CA9-B4AE-C6DA39F22E11}"/>
    <cellStyle name="Comma [0] 3 2 17 12 2 2 5" xfId="40350" xr:uid="{6348E111-5F42-465E-B3B9-1A8348E9C115}"/>
    <cellStyle name="Comma [0] 3 2 17 12 2 2 6" xfId="45719" xr:uid="{3A7DCC74-DF08-415D-87B9-565EA9181184}"/>
    <cellStyle name="Comma [0] 3 2 17 12 2 2 7" xfId="51091" xr:uid="{811AD475-F007-4B6C-B906-861AECF88607}"/>
    <cellStyle name="Comma [0] 3 2 17 12 2 2 8" xfId="56471" xr:uid="{F4AFF31B-54E4-480F-94B3-49DB3495E783}"/>
    <cellStyle name="Comma [0] 3 2 17 12 2 2 9" xfId="18807" xr:uid="{39112C89-5A4D-446E-863F-8C9E3E162396}"/>
    <cellStyle name="Comma [0] 3 2 17 12 2 3" xfId="15247" xr:uid="{03A3DE71-5340-47B4-8D06-37EEDFE15A0E}"/>
    <cellStyle name="Comma [0] 3 2 17 12 2 4" xfId="20614" xr:uid="{355559D3-682D-4F80-9882-3A6F88203F7C}"/>
    <cellStyle name="Comma [0] 3 2 17 12 2 5" xfId="25988" xr:uid="{6C1656D0-8CE7-4398-BDE6-775907E30469}"/>
    <cellStyle name="Comma [0] 3 2 17 12 2 6" xfId="31406" xr:uid="{651378DC-B2FF-40C4-B1A5-8D3505C0A9D7}"/>
    <cellStyle name="Comma [0] 3 2 17 12 2 7" xfId="36791" xr:uid="{692B2487-53B5-4368-972D-0352113592BE}"/>
    <cellStyle name="Comma [0] 3 2 17 12 2 8" xfId="42160" xr:uid="{E409E106-5011-4689-BA5F-E3BBAAE50CEC}"/>
    <cellStyle name="Comma [0] 3 2 17 12 2 9" xfId="47532" xr:uid="{5A491109-66E5-4D90-9783-6B02C9D972F6}"/>
    <cellStyle name="Comma [0] 3 2 17 12 3" xfId="9817" xr:uid="{B323A3B1-78D0-4B41-84D9-DF8F1150BF8E}"/>
    <cellStyle name="Comma [0] 3 2 17 12 3 2" xfId="22484" xr:uid="{9B52683E-DACE-4738-BFDB-14FF9A59E94A}"/>
    <cellStyle name="Comma [0] 3 2 17 12 3 3" xfId="27858" xr:uid="{C5E4161E-DE0C-4080-BAD6-E759E621A855}"/>
    <cellStyle name="Comma [0] 3 2 17 12 3 4" xfId="33276" xr:uid="{C939A7C7-13C9-49D2-90D0-A185D20425F1}"/>
    <cellStyle name="Comma [0] 3 2 17 12 3 5" xfId="38661" xr:uid="{BE7C32C0-2638-42F1-A494-F7BC641479D8}"/>
    <cellStyle name="Comma [0] 3 2 17 12 3 6" xfId="44030" xr:uid="{8DEBAD4C-CD87-4681-99CD-7008D61D5B68}"/>
    <cellStyle name="Comma [0] 3 2 17 12 3 7" xfId="49402" xr:uid="{879690DD-39BC-4D12-BF64-E42885BDA213}"/>
    <cellStyle name="Comma [0] 3 2 17 12 3 8" xfId="54782" xr:uid="{BFA5E0BC-56D3-455E-831D-91D8D71C0E33}"/>
    <cellStyle name="Comma [0] 3 2 17 12 3 9" xfId="17117" xr:uid="{8499AEDC-5EC0-4E8B-9AEB-AEFB3B04B24B}"/>
    <cellStyle name="Comma [0] 3 2 17 12 4" xfId="6782" xr:uid="{48256C98-E2E9-43E2-815C-9DE9740B0C4F}"/>
    <cellStyle name="Comma [0] 3 2 17 13" xfId="442" xr:uid="{2A4A3E6C-9436-49E7-8BCF-795D93CA899D}"/>
    <cellStyle name="Comma [0] 3 2 17 13 2" xfId="7947" xr:uid="{26FDBF0D-F8B9-4EBD-9C32-1C4F48A127D8}"/>
    <cellStyle name="Comma [0] 3 2 17 13 2 10" xfId="52913" xr:uid="{CBDBAB5C-5CB0-475B-A058-C2CCFB28BCEF}"/>
    <cellStyle name="Comma [0] 3 2 17 13 2 11" xfId="13557" xr:uid="{FCCE8125-F7D2-4E75-8AD8-8759AB727A2F}"/>
    <cellStyle name="Comma [0] 3 2 17 13 2 12" xfId="59434" xr:uid="{41BD3E3E-852D-4CA1-B136-85C063C84BB1}"/>
    <cellStyle name="Comma [0] 3 2 17 13 2 2" xfId="11508" xr:uid="{9EACB201-F2D8-4164-ABEC-8B5709712F14}"/>
    <cellStyle name="Comma [0] 3 2 17 13 2 2 2" xfId="24174" xr:uid="{C7FE0DD9-4EC3-4017-9AFF-75BFC64CE610}"/>
    <cellStyle name="Comma [0] 3 2 17 13 2 2 3" xfId="29548" xr:uid="{90D825E5-FE80-4E02-9B27-B0590EC547B6}"/>
    <cellStyle name="Comma [0] 3 2 17 13 2 2 4" xfId="34966" xr:uid="{8C89322E-5D88-4446-A347-1484AA5D09CF}"/>
    <cellStyle name="Comma [0] 3 2 17 13 2 2 5" xfId="40351" xr:uid="{79E47BAD-658A-4849-8280-BB06FD1A04F0}"/>
    <cellStyle name="Comma [0] 3 2 17 13 2 2 6" xfId="45720" xr:uid="{6C5BB0AF-329A-4F73-93ED-871139ECF406}"/>
    <cellStyle name="Comma [0] 3 2 17 13 2 2 7" xfId="51092" xr:uid="{A3326E4B-81C1-4D1F-8517-E7FFB8C6D79A}"/>
    <cellStyle name="Comma [0] 3 2 17 13 2 2 8" xfId="56472" xr:uid="{44A3197C-D2FA-46B7-BFB9-31ED0EBFF715}"/>
    <cellStyle name="Comma [0] 3 2 17 13 2 2 9" xfId="18808" xr:uid="{1CA28381-ED09-4296-846B-F5F94A3DEA71}"/>
    <cellStyle name="Comma [0] 3 2 17 13 2 3" xfId="15248" xr:uid="{9CCD6370-7B8F-4AAD-95D5-E46F8A21AB1F}"/>
    <cellStyle name="Comma [0] 3 2 17 13 2 4" xfId="20615" xr:uid="{237DD496-8CEB-42F2-8E73-FC3443E10BC3}"/>
    <cellStyle name="Comma [0] 3 2 17 13 2 5" xfId="25989" xr:uid="{3331E86C-F24F-4D9E-972A-86171D48ED37}"/>
    <cellStyle name="Comma [0] 3 2 17 13 2 6" xfId="31407" xr:uid="{F0172C51-8F4D-4912-A571-038668730B02}"/>
    <cellStyle name="Comma [0] 3 2 17 13 2 7" xfId="36792" xr:uid="{FDB63022-42FB-4FED-87DF-94D989695F54}"/>
    <cellStyle name="Comma [0] 3 2 17 13 2 8" xfId="42161" xr:uid="{6D5817CB-E519-4520-A626-E87FFD037B70}"/>
    <cellStyle name="Comma [0] 3 2 17 13 2 9" xfId="47533" xr:uid="{4BF2FF4A-C17F-4CBB-AB45-F5B3C0AD2AE9}"/>
    <cellStyle name="Comma [0] 3 2 17 13 3" xfId="9818" xr:uid="{E49FAC4C-7E00-4136-A924-E5531A803CDB}"/>
    <cellStyle name="Comma [0] 3 2 17 13 3 2" xfId="22485" xr:uid="{EE2FBC19-1F15-4D4F-B48F-F9DE9793B2C3}"/>
    <cellStyle name="Comma [0] 3 2 17 13 3 3" xfId="27859" xr:uid="{DA9BA6EE-285F-488F-BBC4-3630523E4D82}"/>
    <cellStyle name="Comma [0] 3 2 17 13 3 4" xfId="33277" xr:uid="{069D0996-4B46-4A15-A7A2-1B621303F3F4}"/>
    <cellStyle name="Comma [0] 3 2 17 13 3 5" xfId="38662" xr:uid="{CEB81D2C-143A-4F22-85DE-E1C4F3C11F62}"/>
    <cellStyle name="Comma [0] 3 2 17 13 3 6" xfId="44031" xr:uid="{65FB384B-C926-46A6-BC8D-CFCD348A7ECB}"/>
    <cellStyle name="Comma [0] 3 2 17 13 3 7" xfId="49403" xr:uid="{500F4CF4-42C6-4E2C-9A9D-9DB556180F8D}"/>
    <cellStyle name="Comma [0] 3 2 17 13 3 8" xfId="54783" xr:uid="{9897CD36-5909-4713-AD6C-325BDC1F41F9}"/>
    <cellStyle name="Comma [0] 3 2 17 13 3 9" xfId="17118" xr:uid="{7A3550DD-6949-466B-B880-97ECA35B3C22}"/>
    <cellStyle name="Comma [0] 3 2 17 13 4" xfId="6783" xr:uid="{54C01025-8CDD-407A-AB0C-C0F59866EC46}"/>
    <cellStyle name="Comma [0] 3 2 17 14" xfId="5622" xr:uid="{534472C4-4740-4AA1-A268-314FF2A92018}"/>
    <cellStyle name="Comma [0] 3 2 17 14 10" xfId="52909" xr:uid="{79449FB3-880A-4EFD-A1F3-419BB906F9C5}"/>
    <cellStyle name="Comma [0] 3 2 17 14 11" xfId="13553" xr:uid="{2150E3B6-6457-498F-AE41-BBC430F591A2}"/>
    <cellStyle name="Comma [0] 3 2 17 14 12" xfId="58300" xr:uid="{33662493-8152-4EE6-AA11-4B6676468AF5}"/>
    <cellStyle name="Comma [0] 3 2 17 14 13" xfId="7943" xr:uid="{B9771C9B-5D4E-4B3D-B302-E568631189CC}"/>
    <cellStyle name="Comma [0] 3 2 17 14 2" xfId="11504" xr:uid="{98FEF29C-BB04-448D-8355-E6F44B60C1FF}"/>
    <cellStyle name="Comma [0] 3 2 17 14 2 2" xfId="24170" xr:uid="{00214A47-625E-4D4F-AE5B-245C30A0BB0A}"/>
    <cellStyle name="Comma [0] 3 2 17 14 2 3" xfId="29544" xr:uid="{2801C2E2-7B30-4CF8-A23F-F4FD71EB7C1C}"/>
    <cellStyle name="Comma [0] 3 2 17 14 2 4" xfId="34962" xr:uid="{4492764D-2C11-4872-923D-859774C9CF90}"/>
    <cellStyle name="Comma [0] 3 2 17 14 2 5" xfId="40347" xr:uid="{D04FD5DC-A8DB-485B-831C-903E6C6A64DD}"/>
    <cellStyle name="Comma [0] 3 2 17 14 2 6" xfId="45716" xr:uid="{79500347-FC7D-4531-956B-6FEB835B2E65}"/>
    <cellStyle name="Comma [0] 3 2 17 14 2 7" xfId="51088" xr:uid="{7F0CA61F-849B-47B3-A07D-77DEDB5A1FF1}"/>
    <cellStyle name="Comma [0] 3 2 17 14 2 8" xfId="56468" xr:uid="{53B9CD20-4D69-41AD-9E48-5FFAAAE91310}"/>
    <cellStyle name="Comma [0] 3 2 17 14 2 9" xfId="18804" xr:uid="{173617E4-B8EC-47AC-A41D-6BD2D014F14C}"/>
    <cellStyle name="Comma [0] 3 2 17 14 3" xfId="15244" xr:uid="{BF0ADFCF-F82E-446D-8B9D-AE338B1ED084}"/>
    <cellStyle name="Comma [0] 3 2 17 14 4" xfId="20611" xr:uid="{B206F512-8398-46D6-9FC5-314C603D1B88}"/>
    <cellStyle name="Comma [0] 3 2 17 14 5" xfId="25985" xr:uid="{5C5610EC-49E1-4FFC-9000-937F37867925}"/>
    <cellStyle name="Comma [0] 3 2 17 14 6" xfId="31403" xr:uid="{B2AF116F-4F02-42FA-9A20-0A3BA10838E0}"/>
    <cellStyle name="Comma [0] 3 2 17 14 7" xfId="36788" xr:uid="{2025707C-83A5-4E98-9E66-F8B11ADC43DC}"/>
    <cellStyle name="Comma [0] 3 2 17 14 8" xfId="42157" xr:uid="{54392C25-8AC6-45F3-970E-1DFC9EB37537}"/>
    <cellStyle name="Comma [0] 3 2 17 14 9" xfId="47529" xr:uid="{22121AEA-8D9E-401E-8D09-C8D0FE7438EF}"/>
    <cellStyle name="Comma [0] 3 2 17 15" xfId="9814" xr:uid="{D37753A7-E55B-42B0-AF3B-9C5E15D67278}"/>
    <cellStyle name="Comma [0] 3 2 17 15 2" xfId="22481" xr:uid="{3B145F8B-C3E9-43D9-9BFC-BAB6C5B87755}"/>
    <cellStyle name="Comma [0] 3 2 17 15 3" xfId="27855" xr:uid="{267EA2D1-CC12-494F-B903-2555A0294524}"/>
    <cellStyle name="Comma [0] 3 2 17 15 4" xfId="33273" xr:uid="{04408639-9E94-473F-9512-541C093C80DF}"/>
    <cellStyle name="Comma [0] 3 2 17 15 5" xfId="38658" xr:uid="{03989AF3-D23B-4D6B-8F97-889A0FBBE01A}"/>
    <cellStyle name="Comma [0] 3 2 17 15 6" xfId="44027" xr:uid="{B85D655D-74D1-422F-81E8-19F8D6D456A3}"/>
    <cellStyle name="Comma [0] 3 2 17 15 7" xfId="49399" xr:uid="{E414D73E-252A-4453-A07B-B0AFCB00E997}"/>
    <cellStyle name="Comma [0] 3 2 17 15 8" xfId="54779" xr:uid="{99176053-A651-43DB-99D5-99E1CADCBA66}"/>
    <cellStyle name="Comma [0] 3 2 17 15 9" xfId="17114" xr:uid="{4E8A8FEE-A80C-4DF9-B02F-4E9ECC94E39E}"/>
    <cellStyle name="Comma [0] 3 2 17 2" xfId="443" xr:uid="{584BD20B-ABAB-4996-B722-1AF07397A532}"/>
    <cellStyle name="Comma [0] 3 2 17 2 10" xfId="444" xr:uid="{03A46E41-EBC5-4B89-8737-49FC9F787506}"/>
    <cellStyle name="Comma [0] 3 2 17 2 10 2" xfId="7949" xr:uid="{2E09A0BF-10AD-407F-A540-FADCE9E15800}"/>
    <cellStyle name="Comma [0] 3 2 17 2 10 2 10" xfId="52915" xr:uid="{FA3412DC-FF71-41E6-9FDC-A499A2D488E7}"/>
    <cellStyle name="Comma [0] 3 2 17 2 10 2 11" xfId="13559" xr:uid="{02C09556-0C5F-4A9C-802A-3F9C12141ECB}"/>
    <cellStyle name="Comma [0] 3 2 17 2 10 2 12" xfId="59435" xr:uid="{9ECD0625-94AE-4ACC-AB05-0F4B477D4E03}"/>
    <cellStyle name="Comma [0] 3 2 17 2 10 2 2" xfId="11510" xr:uid="{CDCB886F-92F5-4254-B546-239B45EE5AF2}"/>
    <cellStyle name="Comma [0] 3 2 17 2 10 2 2 2" xfId="24176" xr:uid="{967FA76E-E99A-429B-AECE-AB746AA2295B}"/>
    <cellStyle name="Comma [0] 3 2 17 2 10 2 2 3" xfId="29550" xr:uid="{D2B0697F-562A-4D24-942F-F4E94D79CB4F}"/>
    <cellStyle name="Comma [0] 3 2 17 2 10 2 2 4" xfId="34968" xr:uid="{AF545575-2824-42B0-B547-DF760397425E}"/>
    <cellStyle name="Comma [0] 3 2 17 2 10 2 2 5" xfId="40353" xr:uid="{28E16EEB-928B-46B5-8D7A-C1F147D5CBE8}"/>
    <cellStyle name="Comma [0] 3 2 17 2 10 2 2 6" xfId="45722" xr:uid="{7F98059E-7B74-4093-9991-713F489FE99B}"/>
    <cellStyle name="Comma [0] 3 2 17 2 10 2 2 7" xfId="51094" xr:uid="{F239A388-72BD-4E6A-87D6-8D7C5A58C36F}"/>
    <cellStyle name="Comma [0] 3 2 17 2 10 2 2 8" xfId="56474" xr:uid="{EA56560F-B05F-404A-8074-45B2DE738C47}"/>
    <cellStyle name="Comma [0] 3 2 17 2 10 2 2 9" xfId="18810" xr:uid="{15F15EFC-2A4D-4BEA-A585-45FA60B438B3}"/>
    <cellStyle name="Comma [0] 3 2 17 2 10 2 3" xfId="15250" xr:uid="{BDC6A436-FE16-47EB-8BEC-6967DCEA49FC}"/>
    <cellStyle name="Comma [0] 3 2 17 2 10 2 4" xfId="20617" xr:uid="{8970191E-CD99-40D3-AD8A-F74588C01113}"/>
    <cellStyle name="Comma [0] 3 2 17 2 10 2 5" xfId="25991" xr:uid="{AD55A958-9C3B-47A0-B064-A46C0AAFF54A}"/>
    <cellStyle name="Comma [0] 3 2 17 2 10 2 6" xfId="31409" xr:uid="{F780305C-245E-4106-9CF4-E374A85E17F4}"/>
    <cellStyle name="Comma [0] 3 2 17 2 10 2 7" xfId="36794" xr:uid="{DA704052-8D80-4586-B775-A178FAA4EDAE}"/>
    <cellStyle name="Comma [0] 3 2 17 2 10 2 8" xfId="42163" xr:uid="{310F45AD-9AFE-4F95-993E-3191EC99224A}"/>
    <cellStyle name="Comma [0] 3 2 17 2 10 2 9" xfId="47535" xr:uid="{2BBED6A3-804E-4584-8341-F966EFEA41CA}"/>
    <cellStyle name="Comma [0] 3 2 17 2 10 3" xfId="9820" xr:uid="{80AD5ECD-0BF7-4254-BEC5-FE9B5AD4458D}"/>
    <cellStyle name="Comma [0] 3 2 17 2 10 3 2" xfId="22487" xr:uid="{0BBEB354-5B32-465F-BF7B-05BF6CBBDE5A}"/>
    <cellStyle name="Comma [0] 3 2 17 2 10 3 3" xfId="27861" xr:uid="{620A1468-EC8C-451D-8A83-BFBEAFBF7FB6}"/>
    <cellStyle name="Comma [0] 3 2 17 2 10 3 4" xfId="33279" xr:uid="{EB999294-A2C2-494B-83F0-3F5A6EE15F3A}"/>
    <cellStyle name="Comma [0] 3 2 17 2 10 3 5" xfId="38664" xr:uid="{82822208-E41F-458A-8A98-94B74FC30666}"/>
    <cellStyle name="Comma [0] 3 2 17 2 10 3 6" xfId="44033" xr:uid="{8E12EAEC-1370-4DCE-B96B-F57F56E34197}"/>
    <cellStyle name="Comma [0] 3 2 17 2 10 3 7" xfId="49405" xr:uid="{BD555B09-FEDC-4593-AAFC-58FBA91FE0D0}"/>
    <cellStyle name="Comma [0] 3 2 17 2 10 3 8" xfId="54785" xr:uid="{2CFF01B8-E4FD-4B17-9DFB-00224FDCFB18}"/>
    <cellStyle name="Comma [0] 3 2 17 2 10 3 9" xfId="17120" xr:uid="{972D7F2D-2FF1-42DA-B2F7-56B8A2F957A9}"/>
    <cellStyle name="Comma [0] 3 2 17 2 10 4" xfId="6784" xr:uid="{F9A50877-96F3-47E4-812C-39ADB0BC9FF2}"/>
    <cellStyle name="Comma [0] 3 2 17 2 11" xfId="445" xr:uid="{CE8C0512-A69D-4CC1-9873-2FC9BB558C04}"/>
    <cellStyle name="Comma [0] 3 2 17 2 11 2" xfId="7950" xr:uid="{72D9D603-3CDB-4EBC-82A3-8377F68EAF0B}"/>
    <cellStyle name="Comma [0] 3 2 17 2 11 2 10" xfId="52916" xr:uid="{62BB5FDA-3F35-44B9-963C-AE5AAED75BE9}"/>
    <cellStyle name="Comma [0] 3 2 17 2 11 2 11" xfId="13560" xr:uid="{DE2DD33F-877D-498D-8F2C-9ADA66B50B8B}"/>
    <cellStyle name="Comma [0] 3 2 17 2 11 2 12" xfId="59436" xr:uid="{DCD977C1-83AA-46EC-A6E2-6047F08F721B}"/>
    <cellStyle name="Comma [0] 3 2 17 2 11 2 2" xfId="11511" xr:uid="{633D3EB9-9A00-420B-8E07-8B987600CD55}"/>
    <cellStyle name="Comma [0] 3 2 17 2 11 2 2 2" xfId="24177" xr:uid="{FC27EC61-66E0-41F2-95D8-E72D71B45575}"/>
    <cellStyle name="Comma [0] 3 2 17 2 11 2 2 3" xfId="29551" xr:uid="{AD42AD47-6FEB-4078-9A8A-405883BA3CB0}"/>
    <cellStyle name="Comma [0] 3 2 17 2 11 2 2 4" xfId="34969" xr:uid="{5C086711-1B23-4095-BF63-B7B1F8B2FD1B}"/>
    <cellStyle name="Comma [0] 3 2 17 2 11 2 2 5" xfId="40354" xr:uid="{222109AC-FDBF-41CC-B826-B22E10BF803C}"/>
    <cellStyle name="Comma [0] 3 2 17 2 11 2 2 6" xfId="45723" xr:uid="{E31C03B1-60DA-48A5-A9DD-DC95F8C54E88}"/>
    <cellStyle name="Comma [0] 3 2 17 2 11 2 2 7" xfId="51095" xr:uid="{89CCE1B3-D220-483B-9915-81B895826FC0}"/>
    <cellStyle name="Comma [0] 3 2 17 2 11 2 2 8" xfId="56475" xr:uid="{29BD4987-538D-422F-B65A-433DD6D4143A}"/>
    <cellStyle name="Comma [0] 3 2 17 2 11 2 2 9" xfId="18811" xr:uid="{15A13088-E6E3-47B0-96E2-C7796FF7D48D}"/>
    <cellStyle name="Comma [0] 3 2 17 2 11 2 3" xfId="15251" xr:uid="{ED076419-3668-4F5B-9CD2-EFA403FD38C2}"/>
    <cellStyle name="Comma [0] 3 2 17 2 11 2 4" xfId="20618" xr:uid="{E2C2D44B-4FFD-4D7B-A771-850AA05E0164}"/>
    <cellStyle name="Comma [0] 3 2 17 2 11 2 5" xfId="25992" xr:uid="{A492E6BF-9ABE-4BFF-B980-5401D945C085}"/>
    <cellStyle name="Comma [0] 3 2 17 2 11 2 6" xfId="31410" xr:uid="{72585F2E-5D39-4D1E-AFD8-E0A3D34CB8E8}"/>
    <cellStyle name="Comma [0] 3 2 17 2 11 2 7" xfId="36795" xr:uid="{1D95AC1F-066B-4A4E-B076-9DE2E3C9F0C1}"/>
    <cellStyle name="Comma [0] 3 2 17 2 11 2 8" xfId="42164" xr:uid="{B2A319A3-6108-47DA-A7E6-BC8825A6320F}"/>
    <cellStyle name="Comma [0] 3 2 17 2 11 2 9" xfId="47536" xr:uid="{D9137795-EA6B-4DB9-BD06-798DC1E00C41}"/>
    <cellStyle name="Comma [0] 3 2 17 2 11 3" xfId="9821" xr:uid="{837C7B58-AA52-4C94-B847-97FDE2B66044}"/>
    <cellStyle name="Comma [0] 3 2 17 2 11 3 2" xfId="22488" xr:uid="{3D87891C-D5FA-426A-9084-B4C34885D50F}"/>
    <cellStyle name="Comma [0] 3 2 17 2 11 3 3" xfId="27862" xr:uid="{41B90E05-DAF5-4323-BC4F-FC3A0CE66101}"/>
    <cellStyle name="Comma [0] 3 2 17 2 11 3 4" xfId="33280" xr:uid="{D28E6CBA-D881-4E4F-A4D0-28068F2C7F46}"/>
    <cellStyle name="Comma [0] 3 2 17 2 11 3 5" xfId="38665" xr:uid="{D84CF114-7809-4F05-8820-54286A5F6521}"/>
    <cellStyle name="Comma [0] 3 2 17 2 11 3 6" xfId="44034" xr:uid="{CAE5DB9C-FD53-4A8A-B48E-020AF9874D6D}"/>
    <cellStyle name="Comma [0] 3 2 17 2 11 3 7" xfId="49406" xr:uid="{AB8A4620-5D89-4194-9014-AB755E35AA2E}"/>
    <cellStyle name="Comma [0] 3 2 17 2 11 3 8" xfId="54786" xr:uid="{CFCA72C9-DEFC-4A31-9A43-A19F821137B7}"/>
    <cellStyle name="Comma [0] 3 2 17 2 11 3 9" xfId="17121" xr:uid="{036BD489-013F-4EF9-9D32-D68C5164900E}"/>
    <cellStyle name="Comma [0] 3 2 17 2 11 4" xfId="6785" xr:uid="{2BD6452B-9680-4E04-B711-E393765C7C4F}"/>
    <cellStyle name="Comma [0] 3 2 17 2 12" xfId="446" xr:uid="{6781778E-EB17-4A02-A0B7-47A39E7AE99F}"/>
    <cellStyle name="Comma [0] 3 2 17 2 12 2" xfId="7951" xr:uid="{EB0DD249-B1B2-45AC-A0ED-7FB8179F8566}"/>
    <cellStyle name="Comma [0] 3 2 17 2 12 2 10" xfId="52917" xr:uid="{703B1C22-A1E0-44B2-B44B-A01517324E70}"/>
    <cellStyle name="Comma [0] 3 2 17 2 12 2 11" xfId="13561" xr:uid="{E162CAF3-3C0F-42C1-A808-DCA5A4E322C7}"/>
    <cellStyle name="Comma [0] 3 2 17 2 12 2 12" xfId="59437" xr:uid="{A8705A01-97B8-448C-882B-AD7B0DE5CB77}"/>
    <cellStyle name="Comma [0] 3 2 17 2 12 2 2" xfId="11512" xr:uid="{07FA9871-685D-4CD4-99C6-39084ECE8A9C}"/>
    <cellStyle name="Comma [0] 3 2 17 2 12 2 2 2" xfId="24178" xr:uid="{FE737D3A-19AA-42DE-89F4-BF4FE37B00C8}"/>
    <cellStyle name="Comma [0] 3 2 17 2 12 2 2 3" xfId="29552" xr:uid="{2B57E4D3-5061-4D01-8A90-4F337AAD1B18}"/>
    <cellStyle name="Comma [0] 3 2 17 2 12 2 2 4" xfId="34970" xr:uid="{495FAC78-492E-462F-9A4E-F15928913A58}"/>
    <cellStyle name="Comma [0] 3 2 17 2 12 2 2 5" xfId="40355" xr:uid="{9C4EC244-993B-4EB8-B468-9622CF4F4CB9}"/>
    <cellStyle name="Comma [0] 3 2 17 2 12 2 2 6" xfId="45724" xr:uid="{8F9C4503-EDB7-4660-9FEE-4DFF36A8D171}"/>
    <cellStyle name="Comma [0] 3 2 17 2 12 2 2 7" xfId="51096" xr:uid="{91FB171A-B885-4B0A-A57C-A519B239C876}"/>
    <cellStyle name="Comma [0] 3 2 17 2 12 2 2 8" xfId="56476" xr:uid="{0D027E12-2278-4899-99B1-194AAF8091BF}"/>
    <cellStyle name="Comma [0] 3 2 17 2 12 2 2 9" xfId="18812" xr:uid="{DD2C90BA-A729-4C86-AA13-D7EC03A72A6E}"/>
    <cellStyle name="Comma [0] 3 2 17 2 12 2 3" xfId="15252" xr:uid="{6B4D54F7-950D-4984-90DD-77EA40D82D0C}"/>
    <cellStyle name="Comma [0] 3 2 17 2 12 2 4" xfId="20619" xr:uid="{3F72909C-31D3-4E2A-9371-3B9344A7D374}"/>
    <cellStyle name="Comma [0] 3 2 17 2 12 2 5" xfId="25993" xr:uid="{27F1800F-5D36-4211-B85A-F71D7DB92A58}"/>
    <cellStyle name="Comma [0] 3 2 17 2 12 2 6" xfId="31411" xr:uid="{0D4E7D88-587F-4606-9642-A52B131BD513}"/>
    <cellStyle name="Comma [0] 3 2 17 2 12 2 7" xfId="36796" xr:uid="{3489E3A7-00BD-4D32-A517-9061C276BD36}"/>
    <cellStyle name="Comma [0] 3 2 17 2 12 2 8" xfId="42165" xr:uid="{578F5FDC-3ABB-4871-86DE-B687EA8E8501}"/>
    <cellStyle name="Comma [0] 3 2 17 2 12 2 9" xfId="47537" xr:uid="{810EFAD0-8B01-4BA2-96DC-E522D06CF783}"/>
    <cellStyle name="Comma [0] 3 2 17 2 12 3" xfId="9822" xr:uid="{B0284A2C-5633-4C06-8C42-4EDBE6D53BD4}"/>
    <cellStyle name="Comma [0] 3 2 17 2 12 3 2" xfId="22489" xr:uid="{819FB413-DAC7-4FBB-A525-700BB8543B24}"/>
    <cellStyle name="Comma [0] 3 2 17 2 12 3 3" xfId="27863" xr:uid="{87E9433F-4924-4A65-9254-25EA4878BEC5}"/>
    <cellStyle name="Comma [0] 3 2 17 2 12 3 4" xfId="33281" xr:uid="{B3EB46AC-02AE-4D94-A5A7-22841D84E502}"/>
    <cellStyle name="Comma [0] 3 2 17 2 12 3 5" xfId="38666" xr:uid="{AB7F7465-AA51-427C-81B5-114AD653B96C}"/>
    <cellStyle name="Comma [0] 3 2 17 2 12 3 6" xfId="44035" xr:uid="{4BFD458F-E082-4DDA-A5ED-C6AC08E9C12A}"/>
    <cellStyle name="Comma [0] 3 2 17 2 12 3 7" xfId="49407" xr:uid="{051D4CBA-9040-4415-B6DB-293744DD2E59}"/>
    <cellStyle name="Comma [0] 3 2 17 2 12 3 8" xfId="54787" xr:uid="{AA7E72F6-7D5C-4C86-BBEC-9713DD91A93B}"/>
    <cellStyle name="Comma [0] 3 2 17 2 12 3 9" xfId="17122" xr:uid="{E1643115-27B6-4074-80EA-91E27743AE57}"/>
    <cellStyle name="Comma [0] 3 2 17 2 12 4" xfId="6786" xr:uid="{540D3731-91E1-4B50-A96D-48FB732A2BA1}"/>
    <cellStyle name="Comma [0] 3 2 17 2 13" xfId="5623" xr:uid="{EA76A46E-B309-49CE-B956-8E791FE9EF2A}"/>
    <cellStyle name="Comma [0] 3 2 17 2 13 10" xfId="52914" xr:uid="{7FCB58D9-62EC-4E2A-8F03-301B55EE2461}"/>
    <cellStyle name="Comma [0] 3 2 17 2 13 11" xfId="13558" xr:uid="{703C5124-E052-44FB-B7B0-D0E048C47FAC}"/>
    <cellStyle name="Comma [0] 3 2 17 2 13 12" xfId="58301" xr:uid="{066AA96A-894D-46F3-8BB0-7E42FE21A99A}"/>
    <cellStyle name="Comma [0] 3 2 17 2 13 13" xfId="7948" xr:uid="{DD7D9510-133B-49B4-B8F3-CB2CE8D293DE}"/>
    <cellStyle name="Comma [0] 3 2 17 2 13 2" xfId="11509" xr:uid="{C3400245-7BC0-4BB2-A421-53A136E48A84}"/>
    <cellStyle name="Comma [0] 3 2 17 2 13 2 2" xfId="24175" xr:uid="{ACEDB963-60F7-461B-94F2-0763BA75B6D0}"/>
    <cellStyle name="Comma [0] 3 2 17 2 13 2 3" xfId="29549" xr:uid="{DFEA76C8-3CB5-489A-AFC1-5AD063D67141}"/>
    <cellStyle name="Comma [0] 3 2 17 2 13 2 4" xfId="34967" xr:uid="{879F420F-6F6B-4CE7-BEA7-788D9EC1095B}"/>
    <cellStyle name="Comma [0] 3 2 17 2 13 2 5" xfId="40352" xr:uid="{FA7177DA-6715-465F-922B-86A09D272213}"/>
    <cellStyle name="Comma [0] 3 2 17 2 13 2 6" xfId="45721" xr:uid="{76FEBA8B-9440-41C5-B1F6-1B0A6B551E6A}"/>
    <cellStyle name="Comma [0] 3 2 17 2 13 2 7" xfId="51093" xr:uid="{55C92662-3200-419A-9FBB-9110CED30901}"/>
    <cellStyle name="Comma [0] 3 2 17 2 13 2 8" xfId="56473" xr:uid="{171B7C7C-3531-4ABE-823E-0F8D84C4F575}"/>
    <cellStyle name="Comma [0] 3 2 17 2 13 2 9" xfId="18809" xr:uid="{B9103801-7649-4F7C-BE82-70DF8C4B81BB}"/>
    <cellStyle name="Comma [0] 3 2 17 2 13 3" xfId="15249" xr:uid="{4848DD91-4CBC-4ACE-9986-801BFB70BC72}"/>
    <cellStyle name="Comma [0] 3 2 17 2 13 4" xfId="20616" xr:uid="{BA40074C-D1C9-4FAA-9AF7-D710A1214961}"/>
    <cellStyle name="Comma [0] 3 2 17 2 13 5" xfId="25990" xr:uid="{B2B5851E-CF36-48D4-8243-195401627ED6}"/>
    <cellStyle name="Comma [0] 3 2 17 2 13 6" xfId="31408" xr:uid="{A2EE5529-E3D7-4038-9E64-AE137337B0B3}"/>
    <cellStyle name="Comma [0] 3 2 17 2 13 7" xfId="36793" xr:uid="{F8A0EAAD-04FF-47D6-A0C6-D77207602745}"/>
    <cellStyle name="Comma [0] 3 2 17 2 13 8" xfId="42162" xr:uid="{31F2BAB0-68DF-4556-B3AE-CE00F89297BE}"/>
    <cellStyle name="Comma [0] 3 2 17 2 13 9" xfId="47534" xr:uid="{00C2FB55-7C8D-4BFC-A7AA-F9760CD57CEA}"/>
    <cellStyle name="Comma [0] 3 2 17 2 14" xfId="9819" xr:uid="{17A03827-7E6D-40DB-82E8-A883A213424D}"/>
    <cellStyle name="Comma [0] 3 2 17 2 14 2" xfId="22486" xr:uid="{E7BED4E3-055C-4567-842F-F75E4AE7A5C6}"/>
    <cellStyle name="Comma [0] 3 2 17 2 14 3" xfId="27860" xr:uid="{693017A6-70B5-478C-9727-681A1CFFB78A}"/>
    <cellStyle name="Comma [0] 3 2 17 2 14 4" xfId="33278" xr:uid="{F98ED61B-14E6-49B1-A021-57D19AC58CB5}"/>
    <cellStyle name="Comma [0] 3 2 17 2 14 5" xfId="38663" xr:uid="{CC524D1C-C175-4E1B-A97F-708EB53DD05C}"/>
    <cellStyle name="Comma [0] 3 2 17 2 14 6" xfId="44032" xr:uid="{9931918F-3E35-44B9-8832-7CB4DAFD42A3}"/>
    <cellStyle name="Comma [0] 3 2 17 2 14 7" xfId="49404" xr:uid="{54D6DCC4-43FF-46E7-89B1-7C2A1BE470CD}"/>
    <cellStyle name="Comma [0] 3 2 17 2 14 8" xfId="54784" xr:uid="{A46107EF-3E38-4054-A6E4-B9824183C69B}"/>
    <cellStyle name="Comma [0] 3 2 17 2 14 9" xfId="17119" xr:uid="{28A8975E-0108-4B34-B3DE-C1903CEC902D}"/>
    <cellStyle name="Comma [0] 3 2 17 2 2" xfId="447" xr:uid="{ED633D2C-D825-48DB-A3FE-AAD97597ECD7}"/>
    <cellStyle name="Comma [0] 3 2 17 2 2 10" xfId="448" xr:uid="{F8E0B6C0-6BD9-40BF-98AE-663CF182A4AD}"/>
    <cellStyle name="Comma [0] 3 2 17 2 2 10 2" xfId="7953" xr:uid="{420063F2-851F-4EE1-AB8C-7FEC51FFEE14}"/>
    <cellStyle name="Comma [0] 3 2 17 2 2 10 2 10" xfId="52919" xr:uid="{062A87E6-1C80-468E-AB78-298E0D8C5FF9}"/>
    <cellStyle name="Comma [0] 3 2 17 2 2 10 2 11" xfId="13563" xr:uid="{DDD90C25-823A-40A2-8807-F17D7618AA68}"/>
    <cellStyle name="Comma [0] 3 2 17 2 2 10 2 12" xfId="59438" xr:uid="{4A621038-0425-41A5-BEFF-692790EE4E1E}"/>
    <cellStyle name="Comma [0] 3 2 17 2 2 10 2 2" xfId="11514" xr:uid="{D8E302DA-8E96-4661-A760-6C2BBA9434BD}"/>
    <cellStyle name="Comma [0] 3 2 17 2 2 10 2 2 2" xfId="24180" xr:uid="{CA951D1F-0F9F-40B7-A623-68CB9F52FF6A}"/>
    <cellStyle name="Comma [0] 3 2 17 2 2 10 2 2 3" xfId="29554" xr:uid="{05F4F881-BCD8-4EE5-9302-E742113C63B2}"/>
    <cellStyle name="Comma [0] 3 2 17 2 2 10 2 2 4" xfId="34972" xr:uid="{259077D9-A42A-4F04-8B44-2C7CC738896A}"/>
    <cellStyle name="Comma [0] 3 2 17 2 2 10 2 2 5" xfId="40357" xr:uid="{815DC730-E3C9-433B-AD2C-07C8CA152173}"/>
    <cellStyle name="Comma [0] 3 2 17 2 2 10 2 2 6" xfId="45726" xr:uid="{9C5D3090-472A-4DED-8190-D5894C2F4E3D}"/>
    <cellStyle name="Comma [0] 3 2 17 2 2 10 2 2 7" xfId="51098" xr:uid="{CB713844-4639-451E-96EA-B95541E052A9}"/>
    <cellStyle name="Comma [0] 3 2 17 2 2 10 2 2 8" xfId="56478" xr:uid="{95C55739-E3D5-4CAD-BD6F-41D6F1463E53}"/>
    <cellStyle name="Comma [0] 3 2 17 2 2 10 2 2 9" xfId="18814" xr:uid="{F2082C14-EE09-4F91-B6AB-D32997A9B608}"/>
    <cellStyle name="Comma [0] 3 2 17 2 2 10 2 3" xfId="15254" xr:uid="{978C8F41-D2A2-42D5-95FE-34F4F828EACA}"/>
    <cellStyle name="Comma [0] 3 2 17 2 2 10 2 4" xfId="20621" xr:uid="{53B9F4C0-F985-4737-AF45-F58DE2267C53}"/>
    <cellStyle name="Comma [0] 3 2 17 2 2 10 2 5" xfId="25995" xr:uid="{82B0C8D0-A9B8-4BCA-9F7B-604A26F03530}"/>
    <cellStyle name="Comma [0] 3 2 17 2 2 10 2 6" xfId="31413" xr:uid="{59F865FB-EC02-4407-95F4-8FF5335696B7}"/>
    <cellStyle name="Comma [0] 3 2 17 2 2 10 2 7" xfId="36798" xr:uid="{DFF97C02-C221-4C21-AD7D-900471DF9F31}"/>
    <cellStyle name="Comma [0] 3 2 17 2 2 10 2 8" xfId="42167" xr:uid="{82014C84-5582-418A-B7D4-308FD3B6E846}"/>
    <cellStyle name="Comma [0] 3 2 17 2 2 10 2 9" xfId="47539" xr:uid="{32B1FF79-0ED5-4D7A-A26B-A74D97D7ED18}"/>
    <cellStyle name="Comma [0] 3 2 17 2 2 10 3" xfId="9824" xr:uid="{1F81D464-3F61-401C-A48A-84516420A882}"/>
    <cellStyle name="Comma [0] 3 2 17 2 2 10 3 2" xfId="22491" xr:uid="{6A085CA7-65C4-4DCF-B081-BE211529A410}"/>
    <cellStyle name="Comma [0] 3 2 17 2 2 10 3 3" xfId="27865" xr:uid="{018F16D9-0E96-444A-BA3B-1FF7094B0AD1}"/>
    <cellStyle name="Comma [0] 3 2 17 2 2 10 3 4" xfId="33283" xr:uid="{A1280F73-9E3A-4B0E-9E17-30523C218340}"/>
    <cellStyle name="Comma [0] 3 2 17 2 2 10 3 5" xfId="38668" xr:uid="{A8D5EEBA-013F-4B61-A613-9DFAB3B1D946}"/>
    <cellStyle name="Comma [0] 3 2 17 2 2 10 3 6" xfId="44037" xr:uid="{CE2BDF6E-CF61-400A-AE33-72F790A528E3}"/>
    <cellStyle name="Comma [0] 3 2 17 2 2 10 3 7" xfId="49409" xr:uid="{26AAD275-F906-4166-8FD5-49623D41BC8B}"/>
    <cellStyle name="Comma [0] 3 2 17 2 2 10 3 8" xfId="54789" xr:uid="{A7D6A12C-A9AE-4327-A1AE-6C3E08CF31B1}"/>
    <cellStyle name="Comma [0] 3 2 17 2 2 10 3 9" xfId="17124" xr:uid="{B4CAEC28-2C78-4DE8-84F5-DCF52F12DBB7}"/>
    <cellStyle name="Comma [0] 3 2 17 2 2 10 4" xfId="6787" xr:uid="{F5714A9E-C7B1-4F8C-8F95-AF2F7ED75842}"/>
    <cellStyle name="Comma [0] 3 2 17 2 2 11" xfId="5624" xr:uid="{A6002E88-AC86-4F86-88F2-88F66259588E}"/>
    <cellStyle name="Comma [0] 3 2 17 2 2 11 10" xfId="52918" xr:uid="{801413DB-08C8-430B-8E99-0B2E6944F7F2}"/>
    <cellStyle name="Comma [0] 3 2 17 2 2 11 11" xfId="13562" xr:uid="{364ACC78-D1FC-435B-A696-C3E0DF0851FC}"/>
    <cellStyle name="Comma [0] 3 2 17 2 2 11 12" xfId="58302" xr:uid="{5537774E-C877-4A5A-A105-949AE427E729}"/>
    <cellStyle name="Comma [0] 3 2 17 2 2 11 13" xfId="7952" xr:uid="{9ECCD53A-6C27-4CF8-AD9B-E6D2C707C6E6}"/>
    <cellStyle name="Comma [0] 3 2 17 2 2 11 2" xfId="11513" xr:uid="{FEC7178D-405F-462F-B591-2DF727D16511}"/>
    <cellStyle name="Comma [0] 3 2 17 2 2 11 2 2" xfId="24179" xr:uid="{147848A7-BDDD-4B00-90E8-1846DE70BBA7}"/>
    <cellStyle name="Comma [0] 3 2 17 2 2 11 2 3" xfId="29553" xr:uid="{98BD1E1F-16B9-47D3-83CA-DE94D9864BDC}"/>
    <cellStyle name="Comma [0] 3 2 17 2 2 11 2 4" xfId="34971" xr:uid="{365CF5A1-9BCE-4E93-8312-128C9A629110}"/>
    <cellStyle name="Comma [0] 3 2 17 2 2 11 2 5" xfId="40356" xr:uid="{2D7A159B-4A7D-40F4-B6E6-BC47F053B30A}"/>
    <cellStyle name="Comma [0] 3 2 17 2 2 11 2 6" xfId="45725" xr:uid="{AF020E1C-A828-4695-9167-215ABA4A955E}"/>
    <cellStyle name="Comma [0] 3 2 17 2 2 11 2 7" xfId="51097" xr:uid="{D230571A-C444-4C97-9FE8-17D4E4486B46}"/>
    <cellStyle name="Comma [0] 3 2 17 2 2 11 2 8" xfId="56477" xr:uid="{876AC6FA-6309-4685-84C1-569E29F4DCF2}"/>
    <cellStyle name="Comma [0] 3 2 17 2 2 11 2 9" xfId="18813" xr:uid="{0CE10FD9-26D2-48D2-93C5-DE61231469CB}"/>
    <cellStyle name="Comma [0] 3 2 17 2 2 11 3" xfId="15253" xr:uid="{C77C05ED-67FA-4A97-906A-6D62D8B97157}"/>
    <cellStyle name="Comma [0] 3 2 17 2 2 11 4" xfId="20620" xr:uid="{BF127A53-4724-48E6-BA12-A4927EADD937}"/>
    <cellStyle name="Comma [0] 3 2 17 2 2 11 5" xfId="25994" xr:uid="{81805326-30EC-4D9A-B81C-BE79E0142918}"/>
    <cellStyle name="Comma [0] 3 2 17 2 2 11 6" xfId="31412" xr:uid="{27898E0A-21F4-4511-B636-42E3FB9D2BD9}"/>
    <cellStyle name="Comma [0] 3 2 17 2 2 11 7" xfId="36797" xr:uid="{03534F05-55BE-45B4-9D93-75170C7BBD63}"/>
    <cellStyle name="Comma [0] 3 2 17 2 2 11 8" xfId="42166" xr:uid="{E0F5ECC5-BD17-4116-8C49-ABE728504AFB}"/>
    <cellStyle name="Comma [0] 3 2 17 2 2 11 9" xfId="47538" xr:uid="{47E2CB13-3D56-448E-A2B7-B8DF0B6EC47C}"/>
    <cellStyle name="Comma [0] 3 2 17 2 2 12" xfId="9823" xr:uid="{FCC7DE78-0377-44C1-AAB3-9AB78397BC83}"/>
    <cellStyle name="Comma [0] 3 2 17 2 2 12 2" xfId="22490" xr:uid="{5CE897AA-EB99-4736-AAF8-BF881075D430}"/>
    <cellStyle name="Comma [0] 3 2 17 2 2 12 3" xfId="27864" xr:uid="{15AF5C90-03F1-486F-8255-ACED23031C8E}"/>
    <cellStyle name="Comma [0] 3 2 17 2 2 12 4" xfId="33282" xr:uid="{91031EC5-A41E-4C74-A25F-A9DB749F2CE0}"/>
    <cellStyle name="Comma [0] 3 2 17 2 2 12 5" xfId="38667" xr:uid="{590C4841-4BE1-4C66-BBB0-7F44F678765C}"/>
    <cellStyle name="Comma [0] 3 2 17 2 2 12 6" xfId="44036" xr:uid="{B88ED63C-F3E6-4557-8FD7-8FC08FBB46FF}"/>
    <cellStyle name="Comma [0] 3 2 17 2 2 12 7" xfId="49408" xr:uid="{95FA1D83-193B-4D5A-97BA-003C11D876B8}"/>
    <cellStyle name="Comma [0] 3 2 17 2 2 12 8" xfId="54788" xr:uid="{F2DAB5AE-ECA4-4917-933B-988EF352C4E2}"/>
    <cellStyle name="Comma [0] 3 2 17 2 2 12 9" xfId="17123" xr:uid="{2AAF87E2-704F-49B1-9CD5-6E0DC6EB2001}"/>
    <cellStyle name="Comma [0] 3 2 17 2 2 2" xfId="449" xr:uid="{D5DD7F63-36CF-42A7-B0F5-4D23CD0BFB9E}"/>
    <cellStyle name="Comma [0] 3 2 17 2 2 2 2" xfId="3822" xr:uid="{38112CC8-7935-4C8B-9E7D-B6AF2A1D593F}"/>
    <cellStyle name="Comma [0] 3 2 17 2 2 2 2 10" xfId="52920" xr:uid="{D6268FFB-2712-41DB-BF73-C4EBB77F1C4C}"/>
    <cellStyle name="Comma [0] 3 2 17 2 2 2 2 11" xfId="7954" xr:uid="{34739BC9-0074-45AE-BDB4-6172F2F89395}"/>
    <cellStyle name="Comma [0] 3 2 17 2 2 2 2 2" xfId="5626" xr:uid="{F719CF01-9BF3-4520-97CC-D44976167FD9}"/>
    <cellStyle name="Comma [0] 3 2 17 2 2 2 2 2 10" xfId="58304" xr:uid="{C6C6A254-2DF8-4487-92AA-BC1DA674BB24}"/>
    <cellStyle name="Comma [0] 3 2 17 2 2 2 2 2 11" xfId="11515" xr:uid="{F2D4337C-CDBA-4414-8825-0D6672F48471}"/>
    <cellStyle name="Comma [0] 3 2 17 2 2 2 2 2 2" xfId="24181" xr:uid="{666A1430-CEE9-48EF-AC52-4878A064BBB3}"/>
    <cellStyle name="Comma [0] 3 2 17 2 2 2 2 2 3" xfId="29555" xr:uid="{FCC269AD-529B-4B9C-A13A-1E0EEEDF544D}"/>
    <cellStyle name="Comma [0] 3 2 17 2 2 2 2 2 4" xfId="34973" xr:uid="{4606C89E-1011-411B-B9F5-146E78B50DAE}"/>
    <cellStyle name="Comma [0] 3 2 17 2 2 2 2 2 5" xfId="40358" xr:uid="{11CBF4E6-A918-44C3-87F3-97DD65758579}"/>
    <cellStyle name="Comma [0] 3 2 17 2 2 2 2 2 6" xfId="45727" xr:uid="{99098F7E-091D-48EE-A9A3-28394CF3D142}"/>
    <cellStyle name="Comma [0] 3 2 17 2 2 2 2 2 7" xfId="51099" xr:uid="{77588BDC-E791-404E-B2C9-70086CBD38BC}"/>
    <cellStyle name="Comma [0] 3 2 17 2 2 2 2 2 8" xfId="56479" xr:uid="{99D8A54D-F743-4885-836E-064ABFF57050}"/>
    <cellStyle name="Comma [0] 3 2 17 2 2 2 2 2 9" xfId="18815" xr:uid="{38915B08-F1F0-4F52-9E94-8E56FC9E74B0}"/>
    <cellStyle name="Comma [0] 3 2 17 2 2 2 2 3" xfId="15255" xr:uid="{ED6FDA8F-15B9-4DF3-9696-6DD4B5945FC0}"/>
    <cellStyle name="Comma [0] 3 2 17 2 2 2 2 4" xfId="20622" xr:uid="{DC3825AF-6362-4E1C-8E12-4D78D7F912BC}"/>
    <cellStyle name="Comma [0] 3 2 17 2 2 2 2 5" xfId="25996" xr:uid="{319D4B08-FBB6-4423-B48F-BAEECCAAE7E1}"/>
    <cellStyle name="Comma [0] 3 2 17 2 2 2 2 6" xfId="31414" xr:uid="{49223955-0E23-468A-9D87-DAF096B4D7E8}"/>
    <cellStyle name="Comma [0] 3 2 17 2 2 2 2 7" xfId="36799" xr:uid="{B40F69DF-D6DD-4C4A-B7D6-E14B17645E3D}"/>
    <cellStyle name="Comma [0] 3 2 17 2 2 2 2 8" xfId="42168" xr:uid="{1375DD28-9B3F-4924-BAB0-FFDD8A05991D}"/>
    <cellStyle name="Comma [0] 3 2 17 2 2 2 2 9" xfId="47540" xr:uid="{D8DC382F-6108-4067-A5B9-FBA0228A239D}"/>
    <cellStyle name="Comma [0] 3 2 17 2 2 2 3" xfId="5625" xr:uid="{AD138E39-067A-4004-B429-DD7B186611A6}"/>
    <cellStyle name="Comma [0] 3 2 17 2 2 2 3 10" xfId="13564" xr:uid="{17470631-EC58-49DE-8085-A549ECD6077C}"/>
    <cellStyle name="Comma [0] 3 2 17 2 2 2 3 11" xfId="58303" xr:uid="{FB5F9261-E89A-47A0-A255-E3A9684850EF}"/>
    <cellStyle name="Comma [0] 3 2 17 2 2 2 3 12" xfId="9825" xr:uid="{6C8CC8F6-7EAB-464E-A6B6-E70AFE07039F}"/>
    <cellStyle name="Comma [0] 3 2 17 2 2 2 3 2" xfId="17125" xr:uid="{87D06E9A-33C3-44A6-BD9B-9EC737B9AD98}"/>
    <cellStyle name="Comma [0] 3 2 17 2 2 2 3 3" xfId="22492" xr:uid="{7B2F3DB9-193A-40A9-BF39-B0BEB056829E}"/>
    <cellStyle name="Comma [0] 3 2 17 2 2 2 3 4" xfId="27866" xr:uid="{50C19DAB-75EA-49F5-8293-2E1A5CC79A7C}"/>
    <cellStyle name="Comma [0] 3 2 17 2 2 2 3 5" xfId="33284" xr:uid="{9B943F05-E225-4C2D-B39D-774E0D36AA7D}"/>
    <cellStyle name="Comma [0] 3 2 17 2 2 2 3 6" xfId="38669" xr:uid="{8088B950-79DC-4E75-B259-2178C79C2B5A}"/>
    <cellStyle name="Comma [0] 3 2 17 2 2 2 3 7" xfId="44038" xr:uid="{DC1C1406-B92F-47EC-B1AC-27D8719536D2}"/>
    <cellStyle name="Comma [0] 3 2 17 2 2 2 3 8" xfId="49410" xr:uid="{7BF6B0B4-9D8C-4B18-96E9-0285A1C4C5C2}"/>
    <cellStyle name="Comma [0] 3 2 17 2 2 2 3 9" xfId="54790" xr:uid="{0A1ACC86-20BF-4DC2-A8BE-2BA9FC942879}"/>
    <cellStyle name="Comma [0] 3 2 17 2 2 3" xfId="450" xr:uid="{C2F6E5F3-F005-4CFF-8EA8-43E862FA9C70}"/>
    <cellStyle name="Comma [0] 3 2 17 2 2 3 2" xfId="5627" xr:uid="{99D31D3D-B035-4536-BD63-A11685DDDB0B}"/>
    <cellStyle name="Comma [0] 3 2 17 2 2 3 2 10" xfId="52921" xr:uid="{FEB0CC16-509A-493E-BA23-31B2086025B3}"/>
    <cellStyle name="Comma [0] 3 2 17 2 2 3 2 11" xfId="13565" xr:uid="{116118D2-3E01-4A6A-8B63-C5DCE6E04DF7}"/>
    <cellStyle name="Comma [0] 3 2 17 2 2 3 2 12" xfId="58305" xr:uid="{6AA4F9AB-5DED-4BDB-96EB-618AD64061A5}"/>
    <cellStyle name="Comma [0] 3 2 17 2 2 3 2 13" xfId="7955" xr:uid="{24191FBD-544E-4043-BC3F-38C3BF1A7C96}"/>
    <cellStyle name="Comma [0] 3 2 17 2 2 3 2 2" xfId="11516" xr:uid="{3588A410-B832-4EC7-AE57-7608293B90D3}"/>
    <cellStyle name="Comma [0] 3 2 17 2 2 3 2 2 2" xfId="24182" xr:uid="{B7E00370-B816-45ED-B6FF-08BCFB5D05FE}"/>
    <cellStyle name="Comma [0] 3 2 17 2 2 3 2 2 3" xfId="29556" xr:uid="{F4222991-4ECB-48DE-9396-62EE5C856A2B}"/>
    <cellStyle name="Comma [0] 3 2 17 2 2 3 2 2 4" xfId="34974" xr:uid="{28EE6AEB-5F83-4A14-A9EB-A26676019FCE}"/>
    <cellStyle name="Comma [0] 3 2 17 2 2 3 2 2 5" xfId="40359" xr:uid="{1208044F-3C6F-4DC7-ABF9-9E6CB2925245}"/>
    <cellStyle name="Comma [0] 3 2 17 2 2 3 2 2 6" xfId="45728" xr:uid="{C15AEB1E-85CD-4BDB-AC2A-6ADF838051A1}"/>
    <cellStyle name="Comma [0] 3 2 17 2 2 3 2 2 7" xfId="51100" xr:uid="{BFBF8F76-5DE4-4428-B05D-41807AE21C78}"/>
    <cellStyle name="Comma [0] 3 2 17 2 2 3 2 2 8" xfId="56480" xr:uid="{A39F93DD-92A6-49C6-8ACA-1C487F53CB6C}"/>
    <cellStyle name="Comma [0] 3 2 17 2 2 3 2 2 9" xfId="18816" xr:uid="{7DAA3296-F2C6-482F-A075-5B2DF0F57731}"/>
    <cellStyle name="Comma [0] 3 2 17 2 2 3 2 3" xfId="15256" xr:uid="{4F3D6DCC-0B8C-4A08-9CC8-1564485B0DAA}"/>
    <cellStyle name="Comma [0] 3 2 17 2 2 3 2 4" xfId="20623" xr:uid="{FA58C95B-9512-47CC-B014-0B1F3D871D56}"/>
    <cellStyle name="Comma [0] 3 2 17 2 2 3 2 5" xfId="25997" xr:uid="{7C19FCB7-3D96-4719-B5FB-3D826A384CC6}"/>
    <cellStyle name="Comma [0] 3 2 17 2 2 3 2 6" xfId="31415" xr:uid="{B2645A0A-F033-4E55-AA0D-E399BC57097F}"/>
    <cellStyle name="Comma [0] 3 2 17 2 2 3 2 7" xfId="36800" xr:uid="{79A64BB9-34E0-4E46-9FF0-B62BB54DC8DC}"/>
    <cellStyle name="Comma [0] 3 2 17 2 2 3 2 8" xfId="42169" xr:uid="{0980601D-DA76-4B96-BDEB-CE9661970EDD}"/>
    <cellStyle name="Comma [0] 3 2 17 2 2 3 2 9" xfId="47541" xr:uid="{1CC39B6B-D3E3-4B45-A669-4FD5E899D796}"/>
    <cellStyle name="Comma [0] 3 2 17 2 2 3 3" xfId="9826" xr:uid="{8761D7FD-32AC-4A06-94FE-FC24C9C5EFDF}"/>
    <cellStyle name="Comma [0] 3 2 17 2 2 3 3 2" xfId="22493" xr:uid="{9DF3DBF4-2B6C-488D-9CEE-1154DB71F642}"/>
    <cellStyle name="Comma [0] 3 2 17 2 2 3 3 3" xfId="27867" xr:uid="{8F13A4E3-975E-4276-BAFE-EFDD598B9C9F}"/>
    <cellStyle name="Comma [0] 3 2 17 2 2 3 3 4" xfId="33285" xr:uid="{2ADC574B-158A-4D9F-93CF-884E964C11F1}"/>
    <cellStyle name="Comma [0] 3 2 17 2 2 3 3 5" xfId="38670" xr:uid="{B0A3EC94-7D5E-4775-8156-C97B1E0787C1}"/>
    <cellStyle name="Comma [0] 3 2 17 2 2 3 3 6" xfId="44039" xr:uid="{408F6CE9-7BA1-4805-B836-7BA02DE048F0}"/>
    <cellStyle name="Comma [0] 3 2 17 2 2 3 3 7" xfId="49411" xr:uid="{3655B7F7-73AC-4123-8B9C-1111D1127DAC}"/>
    <cellStyle name="Comma [0] 3 2 17 2 2 3 3 8" xfId="54791" xr:uid="{4E55A09C-EA37-4356-86D8-457594F51A5F}"/>
    <cellStyle name="Comma [0] 3 2 17 2 2 3 3 9" xfId="17126" xr:uid="{B4A7F007-15AE-41DC-8CC0-F18FE8D7076B}"/>
    <cellStyle name="Comma [0] 3 2 17 2 2 4" xfId="451" xr:uid="{22A50F39-1628-4714-905B-A8E15A47E933}"/>
    <cellStyle name="Comma [0] 3 2 17 2 2 4 2" xfId="7956" xr:uid="{CD5126E2-425D-4010-A927-0CD93C217C17}"/>
    <cellStyle name="Comma [0] 3 2 17 2 2 4 2 10" xfId="52922" xr:uid="{BEEAC6F6-7171-40D9-9BA1-82BCF7E66AD6}"/>
    <cellStyle name="Comma [0] 3 2 17 2 2 4 2 11" xfId="13566" xr:uid="{8C105CDC-A583-4E71-A0BB-F27B4C3B240B}"/>
    <cellStyle name="Comma [0] 3 2 17 2 2 4 2 12" xfId="59439" xr:uid="{1E57AA3E-ADC6-47E5-B5F6-D3BB62228754}"/>
    <cellStyle name="Comma [0] 3 2 17 2 2 4 2 2" xfId="11517" xr:uid="{9B95B687-C4EF-4C10-AD4D-0A7834794D92}"/>
    <cellStyle name="Comma [0] 3 2 17 2 2 4 2 2 2" xfId="24183" xr:uid="{79405F43-9E5D-4048-9EA5-E68634C7A03B}"/>
    <cellStyle name="Comma [0] 3 2 17 2 2 4 2 2 3" xfId="29557" xr:uid="{A6393450-078C-43A7-BCE9-2052DA0C3771}"/>
    <cellStyle name="Comma [0] 3 2 17 2 2 4 2 2 4" xfId="34975" xr:uid="{C63FC934-5C43-4E63-A199-93376684BE75}"/>
    <cellStyle name="Comma [0] 3 2 17 2 2 4 2 2 5" xfId="40360" xr:uid="{C8E80C5F-D739-4E22-BC0D-D74B52879FC0}"/>
    <cellStyle name="Comma [0] 3 2 17 2 2 4 2 2 6" xfId="45729" xr:uid="{48DBF7B7-1C48-4BA7-890B-6BDD4E4D6693}"/>
    <cellStyle name="Comma [0] 3 2 17 2 2 4 2 2 7" xfId="51101" xr:uid="{97C7AB45-FB2D-4344-993A-2FA97701D041}"/>
    <cellStyle name="Comma [0] 3 2 17 2 2 4 2 2 8" xfId="56481" xr:uid="{2DFAADA7-389D-4BDF-9F56-8ABEB79BBC05}"/>
    <cellStyle name="Comma [0] 3 2 17 2 2 4 2 2 9" xfId="18817" xr:uid="{99538EC3-100A-4686-994C-A02851BCF46D}"/>
    <cellStyle name="Comma [0] 3 2 17 2 2 4 2 3" xfId="15257" xr:uid="{F358C40A-C2BE-4F44-BEF4-6B99176C429E}"/>
    <cellStyle name="Comma [0] 3 2 17 2 2 4 2 4" xfId="20624" xr:uid="{CB6643C3-3047-4C3B-BDB6-D138EBB18A84}"/>
    <cellStyle name="Comma [0] 3 2 17 2 2 4 2 5" xfId="25998" xr:uid="{0350381B-E7E8-45F7-B8AC-4468B89A1662}"/>
    <cellStyle name="Comma [0] 3 2 17 2 2 4 2 6" xfId="31416" xr:uid="{CECBF7A8-A85A-4926-8A1D-E58D3AAA7CF9}"/>
    <cellStyle name="Comma [0] 3 2 17 2 2 4 2 7" xfId="36801" xr:uid="{94A14A08-0B5B-48A3-A19F-606794059C8C}"/>
    <cellStyle name="Comma [0] 3 2 17 2 2 4 2 8" xfId="42170" xr:uid="{48BB764B-F754-49E4-AF05-E7F810398328}"/>
    <cellStyle name="Comma [0] 3 2 17 2 2 4 2 9" xfId="47542" xr:uid="{12BCA98C-707F-4FB2-9C2C-D1BC142C7B37}"/>
    <cellStyle name="Comma [0] 3 2 17 2 2 4 3" xfId="9827" xr:uid="{97AA5A04-E264-45B9-A656-A939B656CF23}"/>
    <cellStyle name="Comma [0] 3 2 17 2 2 4 3 2" xfId="22494" xr:uid="{2F24197A-A252-4D4A-BAE2-DF158CE0A98E}"/>
    <cellStyle name="Comma [0] 3 2 17 2 2 4 3 3" xfId="27868" xr:uid="{714780AC-00C1-4BCA-A59C-12643AE5899E}"/>
    <cellStyle name="Comma [0] 3 2 17 2 2 4 3 4" xfId="33286" xr:uid="{6081520B-0E72-428F-89CC-E4808E2F7E4B}"/>
    <cellStyle name="Comma [0] 3 2 17 2 2 4 3 5" xfId="38671" xr:uid="{44FB9AFE-BA13-4999-B30F-56054E761C12}"/>
    <cellStyle name="Comma [0] 3 2 17 2 2 4 3 6" xfId="44040" xr:uid="{E7976C76-FFCB-445B-ABAE-B7C30EBF82C7}"/>
    <cellStyle name="Comma [0] 3 2 17 2 2 4 3 7" xfId="49412" xr:uid="{57AB890C-E24F-4C77-B5EB-E2DBA0E68AD9}"/>
    <cellStyle name="Comma [0] 3 2 17 2 2 4 3 8" xfId="54792" xr:uid="{C40B423A-E61E-47E0-8A60-970D5357DE9B}"/>
    <cellStyle name="Comma [0] 3 2 17 2 2 4 3 9" xfId="17127" xr:uid="{C899DE13-0B1C-4996-BD87-C657A39430F3}"/>
    <cellStyle name="Comma [0] 3 2 17 2 2 4 4" xfId="6788" xr:uid="{F0BD139B-1F49-4E21-BC07-F7DA45FBFE15}"/>
    <cellStyle name="Comma [0] 3 2 17 2 2 5" xfId="452" xr:uid="{69996656-5404-4D76-9BD6-A084CB850137}"/>
    <cellStyle name="Comma [0] 3 2 17 2 2 5 2" xfId="7957" xr:uid="{66089065-B094-4B00-B93B-7FF2B73FA19A}"/>
    <cellStyle name="Comma [0] 3 2 17 2 2 5 2 10" xfId="52923" xr:uid="{1DEF0C8D-7657-4A3D-8263-D1AB32376644}"/>
    <cellStyle name="Comma [0] 3 2 17 2 2 5 2 11" xfId="13567" xr:uid="{2B532EAA-3D23-4FC8-A06B-AB13F2BD93C6}"/>
    <cellStyle name="Comma [0] 3 2 17 2 2 5 2 12" xfId="59440" xr:uid="{F3E29A7B-78B3-4E64-8A0A-A3E1F02218C3}"/>
    <cellStyle name="Comma [0] 3 2 17 2 2 5 2 2" xfId="11518" xr:uid="{4B9D6486-0C21-4F7E-88E4-9C47360DEE8F}"/>
    <cellStyle name="Comma [0] 3 2 17 2 2 5 2 2 2" xfId="24184" xr:uid="{E0DA9632-C7FA-41ED-9D93-BE3DA212A6E3}"/>
    <cellStyle name="Comma [0] 3 2 17 2 2 5 2 2 3" xfId="29558" xr:uid="{6241FFAF-B755-4F90-B5CF-0BA51B52449B}"/>
    <cellStyle name="Comma [0] 3 2 17 2 2 5 2 2 4" xfId="34976" xr:uid="{41EA7CF7-457A-46CD-91D9-53FAEA5582FF}"/>
    <cellStyle name="Comma [0] 3 2 17 2 2 5 2 2 5" xfId="40361" xr:uid="{B487A743-0938-4049-81A9-D3AC5632F513}"/>
    <cellStyle name="Comma [0] 3 2 17 2 2 5 2 2 6" xfId="45730" xr:uid="{61D25C04-B18A-4B78-B99F-6D7A4328E664}"/>
    <cellStyle name="Comma [0] 3 2 17 2 2 5 2 2 7" xfId="51102" xr:uid="{622E3E5C-72E8-4702-832E-9E6CC0B5348A}"/>
    <cellStyle name="Comma [0] 3 2 17 2 2 5 2 2 8" xfId="56482" xr:uid="{D7D89AC1-1372-430E-B61C-AE54A8FBFFD3}"/>
    <cellStyle name="Comma [0] 3 2 17 2 2 5 2 2 9" xfId="18818" xr:uid="{C614DFB5-116C-4E82-9BDB-34B3B8E5EA75}"/>
    <cellStyle name="Comma [0] 3 2 17 2 2 5 2 3" xfId="15258" xr:uid="{5337D2EE-FA09-4359-945E-3CFF830ABF07}"/>
    <cellStyle name="Comma [0] 3 2 17 2 2 5 2 4" xfId="20625" xr:uid="{A382AE69-B9C7-4D31-B492-CDB9553699EE}"/>
    <cellStyle name="Comma [0] 3 2 17 2 2 5 2 5" xfId="25999" xr:uid="{294A9CB6-3D39-438F-85FA-712C1CFCC66A}"/>
    <cellStyle name="Comma [0] 3 2 17 2 2 5 2 6" xfId="31417" xr:uid="{E087A900-6F0B-48CF-A1C3-C18CD40AAB6F}"/>
    <cellStyle name="Comma [0] 3 2 17 2 2 5 2 7" xfId="36802" xr:uid="{D72B392B-A485-40D4-8FCF-149901427A18}"/>
    <cellStyle name="Comma [0] 3 2 17 2 2 5 2 8" xfId="42171" xr:uid="{70C9C993-05F7-456F-B252-A4173E0C2645}"/>
    <cellStyle name="Comma [0] 3 2 17 2 2 5 2 9" xfId="47543" xr:uid="{F48203D1-D0C8-4D20-B7C9-50FE945B960E}"/>
    <cellStyle name="Comma [0] 3 2 17 2 2 5 3" xfId="9828" xr:uid="{AF9D93E6-6309-4970-AB3F-38FEBEE6E0EB}"/>
    <cellStyle name="Comma [0] 3 2 17 2 2 5 3 2" xfId="22495" xr:uid="{6CB9EF27-416B-4701-A1AD-EABDD5BA59CC}"/>
    <cellStyle name="Comma [0] 3 2 17 2 2 5 3 3" xfId="27869" xr:uid="{ED4D5B76-FB65-490D-85A0-72A76562FA57}"/>
    <cellStyle name="Comma [0] 3 2 17 2 2 5 3 4" xfId="33287" xr:uid="{C3F93751-D3EC-4AC0-8CB9-655EEBCB016C}"/>
    <cellStyle name="Comma [0] 3 2 17 2 2 5 3 5" xfId="38672" xr:uid="{0046AC93-3A88-403D-8DA8-755863558325}"/>
    <cellStyle name="Comma [0] 3 2 17 2 2 5 3 6" xfId="44041" xr:uid="{B92119C1-AE54-4CF5-8A75-091159EB941A}"/>
    <cellStyle name="Comma [0] 3 2 17 2 2 5 3 7" xfId="49413" xr:uid="{96593670-9018-492D-B22B-21965E180F76}"/>
    <cellStyle name="Comma [0] 3 2 17 2 2 5 3 8" xfId="54793" xr:uid="{F9EE4821-E4DF-4C64-BA7F-4B2B9A1030D3}"/>
    <cellStyle name="Comma [0] 3 2 17 2 2 5 3 9" xfId="17128" xr:uid="{D7F5019B-E186-4EB5-9514-83F5AA5E92D9}"/>
    <cellStyle name="Comma [0] 3 2 17 2 2 5 4" xfId="6789" xr:uid="{2035C281-73F5-41B2-B119-30F6FF92101A}"/>
    <cellStyle name="Comma [0] 3 2 17 2 2 6" xfId="453" xr:uid="{530C0DE3-47CF-4D04-8BED-4C5F714482DF}"/>
    <cellStyle name="Comma [0] 3 2 17 2 2 6 2" xfId="7958" xr:uid="{BD060CF8-CA92-4740-A113-A4E1C85605BB}"/>
    <cellStyle name="Comma [0] 3 2 17 2 2 6 2 10" xfId="52924" xr:uid="{A917D7D0-27FF-4DEE-9513-A4D8FCFE6E0B}"/>
    <cellStyle name="Comma [0] 3 2 17 2 2 6 2 11" xfId="13568" xr:uid="{9E0D61D8-6564-476C-BE08-2D82B888237E}"/>
    <cellStyle name="Comma [0] 3 2 17 2 2 6 2 12" xfId="59441" xr:uid="{F90CA5A1-708F-4FB0-AF1C-3C03511E814C}"/>
    <cellStyle name="Comma [0] 3 2 17 2 2 6 2 2" xfId="11519" xr:uid="{D9C561D6-B4BC-494E-85B7-12F349060EA0}"/>
    <cellStyle name="Comma [0] 3 2 17 2 2 6 2 2 2" xfId="24185" xr:uid="{61928668-0678-41BD-81FC-C96A4B5C108B}"/>
    <cellStyle name="Comma [0] 3 2 17 2 2 6 2 2 3" xfId="29559" xr:uid="{10441423-A5B3-4591-A8DB-7E47B0518BFB}"/>
    <cellStyle name="Comma [0] 3 2 17 2 2 6 2 2 4" xfId="34977" xr:uid="{CE258C66-9243-4472-A0A7-844B1875CF73}"/>
    <cellStyle name="Comma [0] 3 2 17 2 2 6 2 2 5" xfId="40362" xr:uid="{00801ED6-03CC-4B52-90D9-2329E72373A1}"/>
    <cellStyle name="Comma [0] 3 2 17 2 2 6 2 2 6" xfId="45731" xr:uid="{2E8ED36C-A7DD-4842-94B8-D22154780A68}"/>
    <cellStyle name="Comma [0] 3 2 17 2 2 6 2 2 7" xfId="51103" xr:uid="{94514069-648A-4C3B-B788-68A036243508}"/>
    <cellStyle name="Comma [0] 3 2 17 2 2 6 2 2 8" xfId="56483" xr:uid="{161FE130-A971-4C8D-A5E8-7D2CCE04A0A3}"/>
    <cellStyle name="Comma [0] 3 2 17 2 2 6 2 2 9" xfId="18819" xr:uid="{7B4AE469-0CEA-4F9D-90E8-333719FA4E62}"/>
    <cellStyle name="Comma [0] 3 2 17 2 2 6 2 3" xfId="15259" xr:uid="{393E3F2B-B408-45B7-9CFD-1C7279021BE5}"/>
    <cellStyle name="Comma [0] 3 2 17 2 2 6 2 4" xfId="20626" xr:uid="{3CAA3154-87A7-40D7-97DB-362BAFDDC2E1}"/>
    <cellStyle name="Comma [0] 3 2 17 2 2 6 2 5" xfId="26000" xr:uid="{2820962B-1F13-4AE0-8251-A594B4801FFA}"/>
    <cellStyle name="Comma [0] 3 2 17 2 2 6 2 6" xfId="31418" xr:uid="{40113F02-860F-41DB-9EE6-987BB74C87D7}"/>
    <cellStyle name="Comma [0] 3 2 17 2 2 6 2 7" xfId="36803" xr:uid="{EDEF8D43-30EE-4633-AEFD-6E7EED45CC67}"/>
    <cellStyle name="Comma [0] 3 2 17 2 2 6 2 8" xfId="42172" xr:uid="{A29A1E6A-81F8-4F4D-BCF6-4E26BEFFAB28}"/>
    <cellStyle name="Comma [0] 3 2 17 2 2 6 2 9" xfId="47544" xr:uid="{9A138402-3DDA-47B4-9FAF-5B16859B97D1}"/>
    <cellStyle name="Comma [0] 3 2 17 2 2 6 3" xfId="9829" xr:uid="{A1531AD6-7E22-4A52-A47E-01CCCD75863C}"/>
    <cellStyle name="Comma [0] 3 2 17 2 2 6 3 2" xfId="22496" xr:uid="{90031F2D-069D-42AF-98BF-08EAF0F7939D}"/>
    <cellStyle name="Comma [0] 3 2 17 2 2 6 3 3" xfId="27870" xr:uid="{9D3249EE-C88F-48B1-AC1A-61390F71E6CC}"/>
    <cellStyle name="Comma [0] 3 2 17 2 2 6 3 4" xfId="33288" xr:uid="{2D3245B0-BDB2-4B50-A1F6-CF6AC2058A66}"/>
    <cellStyle name="Comma [0] 3 2 17 2 2 6 3 5" xfId="38673" xr:uid="{382280B0-1B80-4EB2-8E4E-07C215683DCA}"/>
    <cellStyle name="Comma [0] 3 2 17 2 2 6 3 6" xfId="44042" xr:uid="{5F01F9AB-A6B8-4892-9C4B-155CA42053E9}"/>
    <cellStyle name="Comma [0] 3 2 17 2 2 6 3 7" xfId="49414" xr:uid="{0EF1D02A-EEF8-4C70-8CDE-DD3E4B74F0FA}"/>
    <cellStyle name="Comma [0] 3 2 17 2 2 6 3 8" xfId="54794" xr:uid="{0079BAA6-BAB5-4992-9138-B1CEDD01EDF2}"/>
    <cellStyle name="Comma [0] 3 2 17 2 2 6 3 9" xfId="17129" xr:uid="{17B65768-C1E2-44FB-8EB1-FA5D5C947E78}"/>
    <cellStyle name="Comma [0] 3 2 17 2 2 6 4" xfId="6790" xr:uid="{C2E843F9-5562-4013-BC13-899101DBAC3D}"/>
    <cellStyle name="Comma [0] 3 2 17 2 2 7" xfId="454" xr:uid="{73267E5E-F703-4400-8B09-328331DE8FD1}"/>
    <cellStyle name="Comma [0] 3 2 17 2 2 7 2" xfId="7959" xr:uid="{F4A6554A-07FF-4D6F-963B-C62823C2DE3D}"/>
    <cellStyle name="Comma [0] 3 2 17 2 2 7 2 10" xfId="52925" xr:uid="{F4F47F18-12B8-495F-B057-2DA877372A81}"/>
    <cellStyle name="Comma [0] 3 2 17 2 2 7 2 11" xfId="13569" xr:uid="{7D45C52A-1D10-454A-A39B-870CE673C707}"/>
    <cellStyle name="Comma [0] 3 2 17 2 2 7 2 12" xfId="59442" xr:uid="{8163CA95-1AEE-41B3-9DB1-BA707E3D7172}"/>
    <cellStyle name="Comma [0] 3 2 17 2 2 7 2 2" xfId="11520" xr:uid="{09EAE8FB-79F4-4995-81AF-6B1787881A46}"/>
    <cellStyle name="Comma [0] 3 2 17 2 2 7 2 2 2" xfId="24186" xr:uid="{444C522D-D0E6-4D3B-8417-B078F2A8BBB3}"/>
    <cellStyle name="Comma [0] 3 2 17 2 2 7 2 2 3" xfId="29560" xr:uid="{E768F290-2E37-4879-92D5-4FAA2A2CF6D1}"/>
    <cellStyle name="Comma [0] 3 2 17 2 2 7 2 2 4" xfId="34978" xr:uid="{6C2E593E-D6FC-431A-AB90-DBBED022A891}"/>
    <cellStyle name="Comma [0] 3 2 17 2 2 7 2 2 5" xfId="40363" xr:uid="{3E842FF1-4174-428B-A74A-30ACA2E6A6A2}"/>
    <cellStyle name="Comma [0] 3 2 17 2 2 7 2 2 6" xfId="45732" xr:uid="{9938736C-B50F-42BD-8FC0-779513208F16}"/>
    <cellStyle name="Comma [0] 3 2 17 2 2 7 2 2 7" xfId="51104" xr:uid="{F0F095A6-0E8B-41D9-B994-4BB0463592D9}"/>
    <cellStyle name="Comma [0] 3 2 17 2 2 7 2 2 8" xfId="56484" xr:uid="{4F81A401-BFCA-464B-BD1E-52651355D615}"/>
    <cellStyle name="Comma [0] 3 2 17 2 2 7 2 2 9" xfId="18820" xr:uid="{139B90B0-A935-4BA0-9E88-30C9AE11293A}"/>
    <cellStyle name="Comma [0] 3 2 17 2 2 7 2 3" xfId="15260" xr:uid="{327679B9-E8F3-4C3D-9442-0FC0FC9B1F44}"/>
    <cellStyle name="Comma [0] 3 2 17 2 2 7 2 4" xfId="20627" xr:uid="{BD3283A0-6F98-40F5-B22D-826AD9A52FC5}"/>
    <cellStyle name="Comma [0] 3 2 17 2 2 7 2 5" xfId="26001" xr:uid="{F592F052-377B-413E-BA7C-9D5FB0E62352}"/>
    <cellStyle name="Comma [0] 3 2 17 2 2 7 2 6" xfId="31419" xr:uid="{98199560-3E89-4AF8-9261-E5A5445BA25C}"/>
    <cellStyle name="Comma [0] 3 2 17 2 2 7 2 7" xfId="36804" xr:uid="{C1825155-9FA5-4815-9021-C83BBB48F61A}"/>
    <cellStyle name="Comma [0] 3 2 17 2 2 7 2 8" xfId="42173" xr:uid="{78B8C192-EC2A-4645-9142-901069FE0E00}"/>
    <cellStyle name="Comma [0] 3 2 17 2 2 7 2 9" xfId="47545" xr:uid="{44E6A60C-8D83-4DFA-A790-3E495EAF77A7}"/>
    <cellStyle name="Comma [0] 3 2 17 2 2 7 3" xfId="9830" xr:uid="{C99CACAF-5A5C-49B9-92AD-8C760E9C43A1}"/>
    <cellStyle name="Comma [0] 3 2 17 2 2 7 3 2" xfId="22497" xr:uid="{72ADE7E6-A160-43B1-9ADE-8AE7E776EDD6}"/>
    <cellStyle name="Comma [0] 3 2 17 2 2 7 3 3" xfId="27871" xr:uid="{A9BF9908-D750-4163-B8F7-0B47C8DCCC7B}"/>
    <cellStyle name="Comma [0] 3 2 17 2 2 7 3 4" xfId="33289" xr:uid="{22FD7538-A3A8-441A-804C-B946E0F1F572}"/>
    <cellStyle name="Comma [0] 3 2 17 2 2 7 3 5" xfId="38674" xr:uid="{FA70E825-5EFF-4D24-90C9-0BA422429C33}"/>
    <cellStyle name="Comma [0] 3 2 17 2 2 7 3 6" xfId="44043" xr:uid="{A7C07750-5B78-4D41-AEE8-21FFE507C69A}"/>
    <cellStyle name="Comma [0] 3 2 17 2 2 7 3 7" xfId="49415" xr:uid="{3051495C-D858-4B61-B9D6-4529ACC47829}"/>
    <cellStyle name="Comma [0] 3 2 17 2 2 7 3 8" xfId="54795" xr:uid="{4F57AD95-04FB-4565-B8F9-8B86087A7864}"/>
    <cellStyle name="Comma [0] 3 2 17 2 2 7 3 9" xfId="17130" xr:uid="{1DB68472-351F-42BC-80A4-ECB390D22FEB}"/>
    <cellStyle name="Comma [0] 3 2 17 2 2 7 4" xfId="6791" xr:uid="{5DB70344-3D02-4627-B1DE-053E93AE7C0F}"/>
    <cellStyle name="Comma [0] 3 2 17 2 2 8" xfId="455" xr:uid="{F3B3A63E-A3D8-456F-B0AB-FE0274182E93}"/>
    <cellStyle name="Comma [0] 3 2 17 2 2 8 2" xfId="7960" xr:uid="{5AB3D48D-B523-440A-B156-6F784335C99D}"/>
    <cellStyle name="Comma [0] 3 2 17 2 2 8 2 10" xfId="52926" xr:uid="{31F3502A-3EB0-48AC-A364-E81E998783C0}"/>
    <cellStyle name="Comma [0] 3 2 17 2 2 8 2 11" xfId="13570" xr:uid="{BF5A9579-6A05-44B4-9BC8-C550124DCC3D}"/>
    <cellStyle name="Comma [0] 3 2 17 2 2 8 2 12" xfId="59443" xr:uid="{7826E104-EF06-41B7-BB33-F2C02FA16357}"/>
    <cellStyle name="Comma [0] 3 2 17 2 2 8 2 2" xfId="11521" xr:uid="{1E67883A-3E7A-4506-8443-4A707B81FB40}"/>
    <cellStyle name="Comma [0] 3 2 17 2 2 8 2 2 2" xfId="24187" xr:uid="{88D847FD-8D60-49F7-A9B3-4A79E5D19500}"/>
    <cellStyle name="Comma [0] 3 2 17 2 2 8 2 2 3" xfId="29561" xr:uid="{99ACAED9-4FC3-4637-BA90-E39A7DE1D61D}"/>
    <cellStyle name="Comma [0] 3 2 17 2 2 8 2 2 4" xfId="34979" xr:uid="{384BB1E9-760C-4C9D-82B6-94BBD0ED32FA}"/>
    <cellStyle name="Comma [0] 3 2 17 2 2 8 2 2 5" xfId="40364" xr:uid="{7D777737-3AE5-496B-851E-CC55536EEBA6}"/>
    <cellStyle name="Comma [0] 3 2 17 2 2 8 2 2 6" xfId="45733" xr:uid="{4FEC62E4-1720-4B2C-A1A8-7F865FEF5ACA}"/>
    <cellStyle name="Comma [0] 3 2 17 2 2 8 2 2 7" xfId="51105" xr:uid="{172ACD65-1616-4DAC-BEE3-DE006E415873}"/>
    <cellStyle name="Comma [0] 3 2 17 2 2 8 2 2 8" xfId="56485" xr:uid="{805F124B-05A3-4236-88C5-436394AA7B9E}"/>
    <cellStyle name="Comma [0] 3 2 17 2 2 8 2 2 9" xfId="18821" xr:uid="{1C55A224-8D2A-489D-BD4D-BE052CEA8CC2}"/>
    <cellStyle name="Comma [0] 3 2 17 2 2 8 2 3" xfId="15261" xr:uid="{BAA069B5-F199-4B3D-9DB7-32E2E4A2A2E8}"/>
    <cellStyle name="Comma [0] 3 2 17 2 2 8 2 4" xfId="20628" xr:uid="{99AC0BDE-FB0F-45D6-848E-36CAEBB28668}"/>
    <cellStyle name="Comma [0] 3 2 17 2 2 8 2 5" xfId="26002" xr:uid="{BB8E7707-0F8D-4498-8BA1-97C0E6D928C6}"/>
    <cellStyle name="Comma [0] 3 2 17 2 2 8 2 6" xfId="31420" xr:uid="{717E57A3-8D69-4D7A-B7AF-AA16D2A74566}"/>
    <cellStyle name="Comma [0] 3 2 17 2 2 8 2 7" xfId="36805" xr:uid="{0E749417-39FE-4703-8564-98A0E6D068E0}"/>
    <cellStyle name="Comma [0] 3 2 17 2 2 8 2 8" xfId="42174" xr:uid="{B2BBED90-B64B-4F82-B1DA-781F0DAD91D8}"/>
    <cellStyle name="Comma [0] 3 2 17 2 2 8 2 9" xfId="47546" xr:uid="{9AD34608-0CB7-479F-89BB-5126CD7580BE}"/>
    <cellStyle name="Comma [0] 3 2 17 2 2 8 3" xfId="9831" xr:uid="{350696B8-0663-45CA-9D44-CD39CAFB736D}"/>
    <cellStyle name="Comma [0] 3 2 17 2 2 8 3 2" xfId="22498" xr:uid="{2D30864A-13F9-4727-BB99-5CD0A13C028C}"/>
    <cellStyle name="Comma [0] 3 2 17 2 2 8 3 3" xfId="27872" xr:uid="{B3EAB576-5BC2-4D49-B2DC-587F9ACF7C16}"/>
    <cellStyle name="Comma [0] 3 2 17 2 2 8 3 4" xfId="33290" xr:uid="{624FFD85-3A59-4C51-904D-9569F30C5F78}"/>
    <cellStyle name="Comma [0] 3 2 17 2 2 8 3 5" xfId="38675" xr:uid="{C64FE752-3C72-4CF0-B0AA-D2B8E4F7EEA2}"/>
    <cellStyle name="Comma [0] 3 2 17 2 2 8 3 6" xfId="44044" xr:uid="{B4A64E9A-D8E4-4396-8E63-3853EC96504C}"/>
    <cellStyle name="Comma [0] 3 2 17 2 2 8 3 7" xfId="49416" xr:uid="{CDBFBEF4-0874-4A38-BA06-4287C97227D4}"/>
    <cellStyle name="Comma [0] 3 2 17 2 2 8 3 8" xfId="54796" xr:uid="{3BADA065-3C48-4FAE-B762-39E5AC2B7898}"/>
    <cellStyle name="Comma [0] 3 2 17 2 2 8 3 9" xfId="17131" xr:uid="{3DB594F8-4483-41C1-AE5F-F94AA27F773D}"/>
    <cellStyle name="Comma [0] 3 2 17 2 2 8 4" xfId="6792" xr:uid="{541474B7-37F7-441B-BF06-DD476A8F01B7}"/>
    <cellStyle name="Comma [0] 3 2 17 2 2 9" xfId="456" xr:uid="{D6AE8C6F-5EB9-45E5-B95A-CBE106849985}"/>
    <cellStyle name="Comma [0] 3 2 17 2 2 9 2" xfId="7961" xr:uid="{E71A1B5A-179C-48CD-ABB6-0586DB3AF56D}"/>
    <cellStyle name="Comma [0] 3 2 17 2 2 9 2 10" xfId="52927" xr:uid="{3A6D7D8A-3586-4795-957C-E97C5A5C36E6}"/>
    <cellStyle name="Comma [0] 3 2 17 2 2 9 2 11" xfId="13571" xr:uid="{6ED3D91D-567B-4502-8950-67EFD1CDFD8D}"/>
    <cellStyle name="Comma [0] 3 2 17 2 2 9 2 12" xfId="59444" xr:uid="{42B4D9F1-F900-42E2-96D5-0DDD281B9F18}"/>
    <cellStyle name="Comma [0] 3 2 17 2 2 9 2 2" xfId="11522" xr:uid="{226E22C9-3D01-4890-9179-589FE75916E7}"/>
    <cellStyle name="Comma [0] 3 2 17 2 2 9 2 2 2" xfId="24188" xr:uid="{1059E6D4-2F12-4D6D-A91B-C37B51522F3B}"/>
    <cellStyle name="Comma [0] 3 2 17 2 2 9 2 2 3" xfId="29562" xr:uid="{ECAA015D-6049-4A41-AC52-B69C5E609148}"/>
    <cellStyle name="Comma [0] 3 2 17 2 2 9 2 2 4" xfId="34980" xr:uid="{640F51EE-2271-49C6-8405-603BD4F287B5}"/>
    <cellStyle name="Comma [0] 3 2 17 2 2 9 2 2 5" xfId="40365" xr:uid="{B0FAA1A3-B8A3-4CA0-9030-800EC7669399}"/>
    <cellStyle name="Comma [0] 3 2 17 2 2 9 2 2 6" xfId="45734" xr:uid="{CB86F209-C627-47B7-BF57-E482202D4691}"/>
    <cellStyle name="Comma [0] 3 2 17 2 2 9 2 2 7" xfId="51106" xr:uid="{34E3AB81-F687-47EA-8A6B-F5AF4E6F2D8A}"/>
    <cellStyle name="Comma [0] 3 2 17 2 2 9 2 2 8" xfId="56486" xr:uid="{EB90CDFA-891B-4C5A-8FFD-F0FDE875B8E1}"/>
    <cellStyle name="Comma [0] 3 2 17 2 2 9 2 2 9" xfId="18822" xr:uid="{DD123BC4-16AE-41A0-974A-39991B7D1503}"/>
    <cellStyle name="Comma [0] 3 2 17 2 2 9 2 3" xfId="15262" xr:uid="{66D904AA-1337-4A52-AD09-917EAA8271A7}"/>
    <cellStyle name="Comma [0] 3 2 17 2 2 9 2 4" xfId="20629" xr:uid="{653D088D-8E70-4F8C-B49D-7340F88E0083}"/>
    <cellStyle name="Comma [0] 3 2 17 2 2 9 2 5" xfId="26003" xr:uid="{07227287-1242-459D-833D-64AF0425AC78}"/>
    <cellStyle name="Comma [0] 3 2 17 2 2 9 2 6" xfId="31421" xr:uid="{1589BC48-1B91-4D7C-AB0D-A6E566792EA1}"/>
    <cellStyle name="Comma [0] 3 2 17 2 2 9 2 7" xfId="36806" xr:uid="{069687ED-85B6-4F7A-99DC-EC7AF3D9512E}"/>
    <cellStyle name="Comma [0] 3 2 17 2 2 9 2 8" xfId="42175" xr:uid="{849AF09A-9ADF-452F-9A08-CC9CB86AB46D}"/>
    <cellStyle name="Comma [0] 3 2 17 2 2 9 2 9" xfId="47547" xr:uid="{1911D499-9464-4560-B702-842AA7448FD3}"/>
    <cellStyle name="Comma [0] 3 2 17 2 2 9 3" xfId="9832" xr:uid="{1B1BC61B-D2D9-43F0-8F55-F94F53D0ED2E}"/>
    <cellStyle name="Comma [0] 3 2 17 2 2 9 3 2" xfId="22499" xr:uid="{7556011D-292B-4311-854D-56A3AA58E1CA}"/>
    <cellStyle name="Comma [0] 3 2 17 2 2 9 3 3" xfId="27873" xr:uid="{E5798174-0F29-4116-9EAC-E903B435A0E1}"/>
    <cellStyle name="Comma [0] 3 2 17 2 2 9 3 4" xfId="33291" xr:uid="{DBE7F1C0-F3E8-4F78-B374-C3E9E1F9FA6D}"/>
    <cellStyle name="Comma [0] 3 2 17 2 2 9 3 5" xfId="38676" xr:uid="{21968568-69DA-4442-A282-D8583DF0C831}"/>
    <cellStyle name="Comma [0] 3 2 17 2 2 9 3 6" xfId="44045" xr:uid="{696BB0B8-7E94-41DA-89C3-3A79A5076CE5}"/>
    <cellStyle name="Comma [0] 3 2 17 2 2 9 3 7" xfId="49417" xr:uid="{D0E33C3A-82D5-46C0-9768-BAF734E0ADF5}"/>
    <cellStyle name="Comma [0] 3 2 17 2 2 9 3 8" xfId="54797" xr:uid="{C90CACD2-4BAF-4C4D-9AC8-79DA7D11ACCE}"/>
    <cellStyle name="Comma [0] 3 2 17 2 2 9 3 9" xfId="17132" xr:uid="{9B30F53D-1EFE-4DAE-8967-C5E5CEC3D18D}"/>
    <cellStyle name="Comma [0] 3 2 17 2 2 9 4" xfId="6793" xr:uid="{A929AB67-797C-4801-AE9D-3FE2E638552B}"/>
    <cellStyle name="Comma [0] 3 2 17 2 3" xfId="457" xr:uid="{766BF129-4C4D-4056-9072-F8C337A0E8DC}"/>
    <cellStyle name="Comma [0] 3 2 17 2 3 2" xfId="3823" xr:uid="{EEEE9743-FF84-4473-8A8F-0F83B922726B}"/>
    <cellStyle name="Comma [0] 3 2 17 2 3 2 10" xfId="52928" xr:uid="{24A61083-CC7C-4496-A47A-6936429FDEF3}"/>
    <cellStyle name="Comma [0] 3 2 17 2 3 2 11" xfId="7962" xr:uid="{A59ACBC3-9662-4926-8099-020DCA516E41}"/>
    <cellStyle name="Comma [0] 3 2 17 2 3 2 2" xfId="3824" xr:uid="{B558E711-64B5-4BD1-A931-7A897DDBC516}"/>
    <cellStyle name="Comma [0] 3 2 17 2 3 2 2 10" xfId="11523" xr:uid="{C4A979A3-74F9-45DD-B301-7D0C79AA55A3}"/>
    <cellStyle name="Comma [0] 3 2 17 2 3 2 2 2" xfId="5630" xr:uid="{E54544B5-A687-4484-9B95-543873597E02}"/>
    <cellStyle name="Comma [0] 3 2 17 2 3 2 2 2 2" xfId="58308" xr:uid="{8230AEF4-301D-40B3-B069-B156E783E5C3}"/>
    <cellStyle name="Comma [0] 3 2 17 2 3 2 2 2 3" xfId="18823" xr:uid="{02A2CB6F-CF37-4D4A-BF82-494E76C2A995}"/>
    <cellStyle name="Comma [0] 3 2 17 2 3 2 2 3" xfId="24189" xr:uid="{C2E0F658-F1FC-4AF0-8B5D-5047DC97B894}"/>
    <cellStyle name="Comma [0] 3 2 17 2 3 2 2 4" xfId="29563" xr:uid="{2D1115F9-6A0C-4182-B84D-5AB1627C86C6}"/>
    <cellStyle name="Comma [0] 3 2 17 2 3 2 2 5" xfId="34981" xr:uid="{2A50298D-712C-48E3-82B8-1C06D8D606B5}"/>
    <cellStyle name="Comma [0] 3 2 17 2 3 2 2 6" xfId="40366" xr:uid="{529699FE-A3FB-45A7-AB94-58B50CF2C0D4}"/>
    <cellStyle name="Comma [0] 3 2 17 2 3 2 2 7" xfId="45735" xr:uid="{FC2CDB94-CE46-4B58-B47B-46F50CAA851B}"/>
    <cellStyle name="Comma [0] 3 2 17 2 3 2 2 8" xfId="51107" xr:uid="{62B5CD8D-BD3D-4B83-A0F3-4F578FE9BDB9}"/>
    <cellStyle name="Comma [0] 3 2 17 2 3 2 2 9" xfId="56487" xr:uid="{A8400F4E-8628-4A9C-B4B3-161457A9EBF9}"/>
    <cellStyle name="Comma [0] 3 2 17 2 3 2 3" xfId="5629" xr:uid="{EF923F93-B5D2-4412-B390-8E26F7F377FE}"/>
    <cellStyle name="Comma [0] 3 2 17 2 3 2 3 2" xfId="58307" xr:uid="{672AF552-7315-4C73-9FF2-C4DC08293035}"/>
    <cellStyle name="Comma [0] 3 2 17 2 3 2 3 3" xfId="15263" xr:uid="{D2F8FC10-C515-4B20-B458-A1BE56693D97}"/>
    <cellStyle name="Comma [0] 3 2 17 2 3 2 4" xfId="20630" xr:uid="{2E9045D8-8BDE-485C-9C71-36FA5164EFEB}"/>
    <cellStyle name="Comma [0] 3 2 17 2 3 2 5" xfId="26004" xr:uid="{913C654E-D5D2-45B7-AD69-992DCA4F816C}"/>
    <cellStyle name="Comma [0] 3 2 17 2 3 2 6" xfId="31422" xr:uid="{984D33CA-7A49-45E6-82CF-612FF527D60E}"/>
    <cellStyle name="Comma [0] 3 2 17 2 3 2 7" xfId="36807" xr:uid="{E629DDB1-FA83-4DEA-A4B6-F5D7DC44B35B}"/>
    <cellStyle name="Comma [0] 3 2 17 2 3 2 8" xfId="42176" xr:uid="{FA1DF7D9-9C26-4835-B8E7-5036A6EECD7F}"/>
    <cellStyle name="Comma [0] 3 2 17 2 3 2 9" xfId="47548" xr:uid="{44B545C2-E688-4E46-B420-8C1F71EEA942}"/>
    <cellStyle name="Comma [0] 3 2 17 2 3 3" xfId="3825" xr:uid="{1DF619F2-16B5-4662-A1C1-F15E5FCF24E3}"/>
    <cellStyle name="Comma [0] 3 2 17 2 3 3 10" xfId="9833" xr:uid="{7977B93B-22B7-45EC-8682-A6EAD60FA154}"/>
    <cellStyle name="Comma [0] 3 2 17 2 3 3 2" xfId="5631" xr:uid="{5A67A1D3-5A56-492C-B14D-8D6FAA0FB811}"/>
    <cellStyle name="Comma [0] 3 2 17 2 3 3 2 2" xfId="58309" xr:uid="{0DABF957-DDA9-4FAC-8D05-1D8B5630F677}"/>
    <cellStyle name="Comma [0] 3 2 17 2 3 3 2 3" xfId="17133" xr:uid="{55C0C7F3-FB14-4804-A09F-3034A20364F2}"/>
    <cellStyle name="Comma [0] 3 2 17 2 3 3 3" xfId="22500" xr:uid="{F6EC94E5-C744-4ABF-928C-124853FD82D5}"/>
    <cellStyle name="Comma [0] 3 2 17 2 3 3 4" xfId="27874" xr:uid="{9AEAC7BD-E37D-4F46-B523-56C1EAEDB27A}"/>
    <cellStyle name="Comma [0] 3 2 17 2 3 3 5" xfId="33292" xr:uid="{B6B8ACF3-F2BC-41B0-A1AB-13DD5C133263}"/>
    <cellStyle name="Comma [0] 3 2 17 2 3 3 6" xfId="38677" xr:uid="{0565F2B8-B69E-482B-9EB5-3D81BA490DB3}"/>
    <cellStyle name="Comma [0] 3 2 17 2 3 3 7" xfId="44046" xr:uid="{DD8AB863-EB0F-4C50-A2DC-166046F3699B}"/>
    <cellStyle name="Comma [0] 3 2 17 2 3 3 8" xfId="49418" xr:uid="{97020417-551D-4707-ADA8-2A284748B363}"/>
    <cellStyle name="Comma [0] 3 2 17 2 3 3 9" xfId="54798" xr:uid="{87AA8DF0-7188-4A96-ABF5-6BD18D5C70B9}"/>
    <cellStyle name="Comma [0] 3 2 17 2 3 4" xfId="5628" xr:uid="{B5743C3E-FB71-421A-9D4B-5739F072AF56}"/>
    <cellStyle name="Comma [0] 3 2 17 2 3 4 2" xfId="58306" xr:uid="{B8D3495B-873B-4CB9-88CE-AE3A1C573BEB}"/>
    <cellStyle name="Comma [0] 3 2 17 2 3 4 3" xfId="13572" xr:uid="{E51991CF-D05B-46F6-91A5-9FDD39298C02}"/>
    <cellStyle name="Comma [0] 3 2 17 2 4" xfId="458" xr:uid="{39808026-218F-4A83-9B54-A8FD1500DE3D}"/>
    <cellStyle name="Comma [0] 3 2 17 2 4 2" xfId="3826" xr:uid="{494921E0-C51D-490B-97FA-0BE8F529A415}"/>
    <cellStyle name="Comma [0] 3 2 17 2 4 2 10" xfId="52929" xr:uid="{85C22DD2-93C0-43C0-A486-84E4FB42507F}"/>
    <cellStyle name="Comma [0] 3 2 17 2 4 2 11" xfId="7963" xr:uid="{BA8B4F05-FB41-4173-BDEF-705C516CD978}"/>
    <cellStyle name="Comma [0] 3 2 17 2 4 2 2" xfId="3827" xr:uid="{B5EA32EB-2E27-49AB-B41E-6EC313411788}"/>
    <cellStyle name="Comma [0] 3 2 17 2 4 2 2 10" xfId="11524" xr:uid="{7F231324-0711-42A6-9433-B464F690C241}"/>
    <cellStyle name="Comma [0] 3 2 17 2 4 2 2 2" xfId="5634" xr:uid="{39E683DF-BB22-4D2A-A425-0E13BBB1EAC7}"/>
    <cellStyle name="Comma [0] 3 2 17 2 4 2 2 2 2" xfId="58312" xr:uid="{DBB5820D-7B3C-49AE-B6AC-65FBC269DED1}"/>
    <cellStyle name="Comma [0] 3 2 17 2 4 2 2 2 3" xfId="18824" xr:uid="{B93D72B9-0307-4880-B596-C9D8697DD104}"/>
    <cellStyle name="Comma [0] 3 2 17 2 4 2 2 3" xfId="24190" xr:uid="{8137CA25-0AAC-4939-8EB0-52F84D1A77C5}"/>
    <cellStyle name="Comma [0] 3 2 17 2 4 2 2 4" xfId="29564" xr:uid="{4F8D4BCE-9D3C-4B34-BA10-9CA101BEF612}"/>
    <cellStyle name="Comma [0] 3 2 17 2 4 2 2 5" xfId="34982" xr:uid="{704935AA-729D-4611-A688-E47E2DEE0718}"/>
    <cellStyle name="Comma [0] 3 2 17 2 4 2 2 6" xfId="40367" xr:uid="{33210C4C-9EA7-4155-A29E-58E284881EE4}"/>
    <cellStyle name="Comma [0] 3 2 17 2 4 2 2 7" xfId="45736" xr:uid="{FB856222-20CA-4D8D-834C-405453AF78DE}"/>
    <cellStyle name="Comma [0] 3 2 17 2 4 2 2 8" xfId="51108" xr:uid="{82F9EDB7-84F6-4315-B2B1-A339149A4D9C}"/>
    <cellStyle name="Comma [0] 3 2 17 2 4 2 2 9" xfId="56488" xr:uid="{5EAF6040-2D08-4AD6-BF3C-9497E3B12734}"/>
    <cellStyle name="Comma [0] 3 2 17 2 4 2 3" xfId="5633" xr:uid="{33CB7579-30A1-4F42-8E7D-5B29B49E41C0}"/>
    <cellStyle name="Comma [0] 3 2 17 2 4 2 3 2" xfId="58311" xr:uid="{3D2E8BD8-B0F4-4B9F-A643-1E7C09D05CE6}"/>
    <cellStyle name="Comma [0] 3 2 17 2 4 2 3 3" xfId="15264" xr:uid="{7EE76FF9-6F77-4F56-BC3A-4030053998D9}"/>
    <cellStyle name="Comma [0] 3 2 17 2 4 2 4" xfId="20631" xr:uid="{5B707E90-7BBE-4054-ADAA-C1ED0C46838A}"/>
    <cellStyle name="Comma [0] 3 2 17 2 4 2 5" xfId="26005" xr:uid="{63E971F0-D774-439F-8C48-CC20BFB74965}"/>
    <cellStyle name="Comma [0] 3 2 17 2 4 2 6" xfId="31423" xr:uid="{53F9F851-D74A-46BB-9C92-837EB5C1455B}"/>
    <cellStyle name="Comma [0] 3 2 17 2 4 2 7" xfId="36808" xr:uid="{CB9185A9-8A40-4D68-A013-882AE13C1BBA}"/>
    <cellStyle name="Comma [0] 3 2 17 2 4 2 8" xfId="42177" xr:uid="{224944F1-FA49-4597-B630-FE701F2C6C19}"/>
    <cellStyle name="Comma [0] 3 2 17 2 4 2 9" xfId="47549" xr:uid="{26A804CB-B0BB-4D94-95F5-98438DD0DB25}"/>
    <cellStyle name="Comma [0] 3 2 17 2 4 3" xfId="3828" xr:uid="{8C3183FF-066E-49A3-9E6C-1C44B6F27CD1}"/>
    <cellStyle name="Comma [0] 3 2 17 2 4 3 10" xfId="9834" xr:uid="{4CC299CD-AC9E-4395-84D4-A5A276C4030B}"/>
    <cellStyle name="Comma [0] 3 2 17 2 4 3 2" xfId="5635" xr:uid="{B5AF42FD-16D1-4543-B9FC-41A793BD671E}"/>
    <cellStyle name="Comma [0] 3 2 17 2 4 3 2 2" xfId="58313" xr:uid="{2464E396-F737-49B8-BFA4-E65792CE03C5}"/>
    <cellStyle name="Comma [0] 3 2 17 2 4 3 2 3" xfId="17134" xr:uid="{177C16E9-FF23-4C29-9CBB-3CEBE552B9D0}"/>
    <cellStyle name="Comma [0] 3 2 17 2 4 3 3" xfId="22501" xr:uid="{DD0E39F2-CD48-4291-BFC6-ADC248E51E12}"/>
    <cellStyle name="Comma [0] 3 2 17 2 4 3 4" xfId="27875" xr:uid="{E75C1354-43E6-4CB6-802B-153D978F2C79}"/>
    <cellStyle name="Comma [0] 3 2 17 2 4 3 5" xfId="33293" xr:uid="{CCCF190B-6A78-4F16-ACC3-1A50BE27A1AB}"/>
    <cellStyle name="Comma [0] 3 2 17 2 4 3 6" xfId="38678" xr:uid="{6AAEC064-653D-495B-B257-9BC21E6D9A49}"/>
    <cellStyle name="Comma [0] 3 2 17 2 4 3 7" xfId="44047" xr:uid="{1312B837-4AAE-4603-A936-0D82053CDEE4}"/>
    <cellStyle name="Comma [0] 3 2 17 2 4 3 8" xfId="49419" xr:uid="{0908836F-AE14-4E18-B278-A66DEB24374F}"/>
    <cellStyle name="Comma [0] 3 2 17 2 4 3 9" xfId="54799" xr:uid="{E084F70C-33C5-404D-B455-967AC433500F}"/>
    <cellStyle name="Comma [0] 3 2 17 2 4 4" xfId="5632" xr:uid="{4CA70D2F-E1B8-41A0-8C57-7D12ECC1F826}"/>
    <cellStyle name="Comma [0] 3 2 17 2 4 4 2" xfId="58310" xr:uid="{2277A57D-122B-435C-818B-B4664644B561}"/>
    <cellStyle name="Comma [0] 3 2 17 2 4 4 3" xfId="13573" xr:uid="{8C29EC7E-4C0C-48EA-AB4A-B207EAC1F440}"/>
    <cellStyle name="Comma [0] 3 2 17 2 5" xfId="459" xr:uid="{0A25D0D0-48B8-479E-B80F-F8C938816EBF}"/>
    <cellStyle name="Comma [0] 3 2 17 2 5 2" xfId="7964" xr:uid="{01A67B9D-7C33-4ACB-99E6-8EA4BF373A2B}"/>
    <cellStyle name="Comma [0] 3 2 17 2 5 2 10" xfId="52930" xr:uid="{86D7FB12-2FA3-4C5C-82E6-D1EED3BEA04C}"/>
    <cellStyle name="Comma [0] 3 2 17 2 5 2 11" xfId="13574" xr:uid="{9AC66DE9-550F-49D6-8385-1D560455009D}"/>
    <cellStyle name="Comma [0] 3 2 17 2 5 2 12" xfId="59445" xr:uid="{6E8B0922-228A-49A0-A5C0-9AF1F94788A2}"/>
    <cellStyle name="Comma [0] 3 2 17 2 5 2 2" xfId="11525" xr:uid="{5D94118E-CA75-4C61-A707-BC30C235F10C}"/>
    <cellStyle name="Comma [0] 3 2 17 2 5 2 2 2" xfId="24191" xr:uid="{E3C22733-DD8C-4E0C-8404-2C33B69F233B}"/>
    <cellStyle name="Comma [0] 3 2 17 2 5 2 2 3" xfId="29565" xr:uid="{64C55D05-A7DE-4A8A-AE0D-F68D5944938F}"/>
    <cellStyle name="Comma [0] 3 2 17 2 5 2 2 4" xfId="34983" xr:uid="{66C51E1B-EBCF-44A3-8E1D-8493F30BF12D}"/>
    <cellStyle name="Comma [0] 3 2 17 2 5 2 2 5" xfId="40368" xr:uid="{BE4684C3-2D22-46F0-8A4D-5248DF241DB1}"/>
    <cellStyle name="Comma [0] 3 2 17 2 5 2 2 6" xfId="45737" xr:uid="{53321365-DA6E-423B-AB7E-CB0D0670BB5E}"/>
    <cellStyle name="Comma [0] 3 2 17 2 5 2 2 7" xfId="51109" xr:uid="{B5F4FA39-5485-4F82-BBA1-F23102C523BE}"/>
    <cellStyle name="Comma [0] 3 2 17 2 5 2 2 8" xfId="56489" xr:uid="{C0B69AC5-901D-4C12-87C7-0F2310E7BA63}"/>
    <cellStyle name="Comma [0] 3 2 17 2 5 2 2 9" xfId="18825" xr:uid="{5393C5D2-1EB7-41E8-AF82-FBB78B06335D}"/>
    <cellStyle name="Comma [0] 3 2 17 2 5 2 3" xfId="15265" xr:uid="{DEC64193-B810-4C91-9352-1AB0D5D457B8}"/>
    <cellStyle name="Comma [0] 3 2 17 2 5 2 4" xfId="20632" xr:uid="{07A5C7DC-11FA-49F9-AAA9-7E0B4E8A5125}"/>
    <cellStyle name="Comma [0] 3 2 17 2 5 2 5" xfId="26006" xr:uid="{D8259167-7A0A-47A6-B613-E63B0DF44B1F}"/>
    <cellStyle name="Comma [0] 3 2 17 2 5 2 6" xfId="31424" xr:uid="{EC9EA37F-B978-423B-831E-B598BB575400}"/>
    <cellStyle name="Comma [0] 3 2 17 2 5 2 7" xfId="36809" xr:uid="{0889ECC2-E98B-4DE9-8F18-A6941E533A98}"/>
    <cellStyle name="Comma [0] 3 2 17 2 5 2 8" xfId="42178" xr:uid="{3EA031FE-0464-4E62-9A31-839A5833012D}"/>
    <cellStyle name="Comma [0] 3 2 17 2 5 2 9" xfId="47550" xr:uid="{9E41E0C3-90BA-48E6-B3A3-5094CAE2C9C9}"/>
    <cellStyle name="Comma [0] 3 2 17 2 5 3" xfId="9835" xr:uid="{EB045587-9240-44DC-A446-134E26C395E2}"/>
    <cellStyle name="Comma [0] 3 2 17 2 5 3 2" xfId="22502" xr:uid="{AA18FC30-833E-4707-AE82-17E789305746}"/>
    <cellStyle name="Comma [0] 3 2 17 2 5 3 3" xfId="27876" xr:uid="{F10E25E7-D2D7-4CDB-814C-F7FB43631418}"/>
    <cellStyle name="Comma [0] 3 2 17 2 5 3 4" xfId="33294" xr:uid="{AD5307BC-31C1-409B-92C8-D466F0111949}"/>
    <cellStyle name="Comma [0] 3 2 17 2 5 3 5" xfId="38679" xr:uid="{3B15C2DB-8412-4F13-9D0B-6AF42D84107E}"/>
    <cellStyle name="Comma [0] 3 2 17 2 5 3 6" xfId="44048" xr:uid="{F68DD6B7-2D81-4EAF-9892-3E06B6C5D002}"/>
    <cellStyle name="Comma [0] 3 2 17 2 5 3 7" xfId="49420" xr:uid="{4302601C-C86E-4983-88FE-D3AD9B16BCE7}"/>
    <cellStyle name="Comma [0] 3 2 17 2 5 3 8" xfId="54800" xr:uid="{A244D5EF-4F64-429C-937B-72E522B04869}"/>
    <cellStyle name="Comma [0] 3 2 17 2 5 3 9" xfId="17135" xr:uid="{2977B808-5B24-4238-A7A8-430892B611CC}"/>
    <cellStyle name="Comma [0] 3 2 17 2 5 4" xfId="6794" xr:uid="{78579809-5276-4448-8F4B-70083ADA8EFA}"/>
    <cellStyle name="Comma [0] 3 2 17 2 6" xfId="460" xr:uid="{E3693E47-0960-4364-BA07-C64403297DA8}"/>
    <cellStyle name="Comma [0] 3 2 17 2 6 2" xfId="7965" xr:uid="{678A97FE-2240-4F30-8185-2730B3ADA3DF}"/>
    <cellStyle name="Comma [0] 3 2 17 2 6 2 10" xfId="52931" xr:uid="{AE82261F-CCC1-4579-B4DD-E76615C7CE0B}"/>
    <cellStyle name="Comma [0] 3 2 17 2 6 2 11" xfId="13575" xr:uid="{90788A28-B61A-4C6B-B674-9396E2B7E053}"/>
    <cellStyle name="Comma [0] 3 2 17 2 6 2 12" xfId="59446" xr:uid="{F51E0CD6-8646-4AD3-9A2B-3EF559113A28}"/>
    <cellStyle name="Comma [0] 3 2 17 2 6 2 2" xfId="11526" xr:uid="{2A19866B-5BF3-41E1-8791-F159126B6F0B}"/>
    <cellStyle name="Comma [0] 3 2 17 2 6 2 2 2" xfId="24192" xr:uid="{D86D07EE-D559-4F73-B5FF-B7BE1003128C}"/>
    <cellStyle name="Comma [0] 3 2 17 2 6 2 2 3" xfId="29566" xr:uid="{80A48E4A-83CB-4303-97EF-B5E73E326EA1}"/>
    <cellStyle name="Comma [0] 3 2 17 2 6 2 2 4" xfId="34984" xr:uid="{07DA4584-B516-4025-A8FE-AD70C1B7209D}"/>
    <cellStyle name="Comma [0] 3 2 17 2 6 2 2 5" xfId="40369" xr:uid="{B3AEC97A-F6C2-48E3-948E-A2369B1803B4}"/>
    <cellStyle name="Comma [0] 3 2 17 2 6 2 2 6" xfId="45738" xr:uid="{B7753C4A-9049-4326-8482-F934678368B6}"/>
    <cellStyle name="Comma [0] 3 2 17 2 6 2 2 7" xfId="51110" xr:uid="{C7DA4B61-A2B2-4256-8EB7-BE7B4C60A529}"/>
    <cellStyle name="Comma [0] 3 2 17 2 6 2 2 8" xfId="56490" xr:uid="{0A7BBD2B-CF9D-41D1-9F14-2BE094D37A1E}"/>
    <cellStyle name="Comma [0] 3 2 17 2 6 2 2 9" xfId="18826" xr:uid="{DD9E8E9A-E46D-47E2-A39B-B8124873F51B}"/>
    <cellStyle name="Comma [0] 3 2 17 2 6 2 3" xfId="15266" xr:uid="{B4FF469F-42B3-4DC3-8E6E-817854A47D45}"/>
    <cellStyle name="Comma [0] 3 2 17 2 6 2 4" xfId="20633" xr:uid="{F0314034-5C5D-41FF-A56A-66C300F2684C}"/>
    <cellStyle name="Comma [0] 3 2 17 2 6 2 5" xfId="26007" xr:uid="{CF8CC062-3119-483C-85DD-7951A78EEBB4}"/>
    <cellStyle name="Comma [0] 3 2 17 2 6 2 6" xfId="31425" xr:uid="{4145D3A5-CA68-4888-B261-2E53467113ED}"/>
    <cellStyle name="Comma [0] 3 2 17 2 6 2 7" xfId="36810" xr:uid="{517B71D5-9E33-4A11-ABF2-1909157B5711}"/>
    <cellStyle name="Comma [0] 3 2 17 2 6 2 8" xfId="42179" xr:uid="{891FF027-3332-49EC-B0C6-4ADE085C7EE4}"/>
    <cellStyle name="Comma [0] 3 2 17 2 6 2 9" xfId="47551" xr:uid="{D143AAC1-1036-4D10-A236-1EB98C560ADB}"/>
    <cellStyle name="Comma [0] 3 2 17 2 6 3" xfId="9836" xr:uid="{9324155F-BC0B-4738-9EA6-EFCF26E0BD6C}"/>
    <cellStyle name="Comma [0] 3 2 17 2 6 3 2" xfId="22503" xr:uid="{52204535-927C-4A02-AE5A-2ECFD6E97CD3}"/>
    <cellStyle name="Comma [0] 3 2 17 2 6 3 3" xfId="27877" xr:uid="{82E235C3-B0D3-4EF7-B7C7-B9C30F019AD6}"/>
    <cellStyle name="Comma [0] 3 2 17 2 6 3 4" xfId="33295" xr:uid="{EE49631D-FC61-48A6-88AA-4F4810E08314}"/>
    <cellStyle name="Comma [0] 3 2 17 2 6 3 5" xfId="38680" xr:uid="{EE069CF0-6A0F-4952-AF01-4C96315597A3}"/>
    <cellStyle name="Comma [0] 3 2 17 2 6 3 6" xfId="44049" xr:uid="{DCC74F97-525B-47AA-BE89-4E1C7737823A}"/>
    <cellStyle name="Comma [0] 3 2 17 2 6 3 7" xfId="49421" xr:uid="{8B00EEE3-C3F7-48ED-8817-84F036DABC20}"/>
    <cellStyle name="Comma [0] 3 2 17 2 6 3 8" xfId="54801" xr:uid="{C48B2C21-CF1A-432D-A207-9CA9E3A5F59F}"/>
    <cellStyle name="Comma [0] 3 2 17 2 6 3 9" xfId="17136" xr:uid="{57CDB046-FCDE-45A8-829A-9898B6795197}"/>
    <cellStyle name="Comma [0] 3 2 17 2 6 4" xfId="6795" xr:uid="{350FA7C2-98A9-4684-9879-DD375CD45BB3}"/>
    <cellStyle name="Comma [0] 3 2 17 2 7" xfId="461" xr:uid="{2C555187-2740-4AB5-B939-A8A9818BE68B}"/>
    <cellStyle name="Comma [0] 3 2 17 2 7 2" xfId="7966" xr:uid="{62451094-2A65-4B8C-BFC6-89E885E9FD3C}"/>
    <cellStyle name="Comma [0] 3 2 17 2 7 2 10" xfId="52932" xr:uid="{019CFF46-850D-4B88-8A00-633EF2640469}"/>
    <cellStyle name="Comma [0] 3 2 17 2 7 2 11" xfId="13576" xr:uid="{5BD4417F-26E7-4A64-B105-69BD23AADF94}"/>
    <cellStyle name="Comma [0] 3 2 17 2 7 2 12" xfId="59447" xr:uid="{F5E0D6DC-FDE2-47A4-AFD7-4936F4081071}"/>
    <cellStyle name="Comma [0] 3 2 17 2 7 2 2" xfId="11527" xr:uid="{9829BD31-ADB8-4602-880C-499A995D198E}"/>
    <cellStyle name="Comma [0] 3 2 17 2 7 2 2 2" xfId="24193" xr:uid="{70FFA3A8-28B7-4646-8A0D-C6F1E3C9332E}"/>
    <cellStyle name="Comma [0] 3 2 17 2 7 2 2 3" xfId="29567" xr:uid="{ECE058D6-BD8A-4854-89FB-9C58B5DAE5BC}"/>
    <cellStyle name="Comma [0] 3 2 17 2 7 2 2 4" xfId="34985" xr:uid="{1DE86C05-96BB-457C-A64B-B66D2C5F3E96}"/>
    <cellStyle name="Comma [0] 3 2 17 2 7 2 2 5" xfId="40370" xr:uid="{E7F0599B-4120-48B5-A1BE-48EED0796AA3}"/>
    <cellStyle name="Comma [0] 3 2 17 2 7 2 2 6" xfId="45739" xr:uid="{CAB68AE2-E9B4-4D76-AB93-F3A1F208AD89}"/>
    <cellStyle name="Comma [0] 3 2 17 2 7 2 2 7" xfId="51111" xr:uid="{895B982E-123D-4D7B-8327-34A05DCF8A60}"/>
    <cellStyle name="Comma [0] 3 2 17 2 7 2 2 8" xfId="56491" xr:uid="{2C60689E-1203-498B-980F-9FF5473773F7}"/>
    <cellStyle name="Comma [0] 3 2 17 2 7 2 2 9" xfId="18827" xr:uid="{47D8E77E-FDA4-4AC9-ACA4-317896E390A8}"/>
    <cellStyle name="Comma [0] 3 2 17 2 7 2 3" xfId="15267" xr:uid="{5ECDF4F1-97CE-42F2-9332-3DF321DE4C9A}"/>
    <cellStyle name="Comma [0] 3 2 17 2 7 2 4" xfId="20634" xr:uid="{6C582208-CD7D-4E46-AA97-4E3FF7A5E650}"/>
    <cellStyle name="Comma [0] 3 2 17 2 7 2 5" xfId="26008" xr:uid="{C90C7A67-B2DD-4125-9AD6-D2A8EB767B14}"/>
    <cellStyle name="Comma [0] 3 2 17 2 7 2 6" xfId="31426" xr:uid="{59AB6D32-35A8-49D4-974D-E422E0BA8295}"/>
    <cellStyle name="Comma [0] 3 2 17 2 7 2 7" xfId="36811" xr:uid="{79E13833-9038-4741-B45B-C2A6C2F21976}"/>
    <cellStyle name="Comma [0] 3 2 17 2 7 2 8" xfId="42180" xr:uid="{05F34FF7-1E18-4F68-B7CF-151AD4832FB4}"/>
    <cellStyle name="Comma [0] 3 2 17 2 7 2 9" xfId="47552" xr:uid="{DA7B71AE-43D1-4596-89DF-D72561797BEC}"/>
    <cellStyle name="Comma [0] 3 2 17 2 7 3" xfId="9837" xr:uid="{FF3F78F8-813B-41F5-96A8-56250AB8F3A1}"/>
    <cellStyle name="Comma [0] 3 2 17 2 7 3 2" xfId="22504" xr:uid="{1E1205DC-8595-4F9C-99BB-98EE6D867F3D}"/>
    <cellStyle name="Comma [0] 3 2 17 2 7 3 3" xfId="27878" xr:uid="{B41B540F-3184-4CA3-8C5B-772D6C4AC167}"/>
    <cellStyle name="Comma [0] 3 2 17 2 7 3 4" xfId="33296" xr:uid="{0104DCCF-96BE-4F26-80B5-B9524721B88E}"/>
    <cellStyle name="Comma [0] 3 2 17 2 7 3 5" xfId="38681" xr:uid="{5B9A8C9B-3E2C-4D35-BDCE-6085C93EDF10}"/>
    <cellStyle name="Comma [0] 3 2 17 2 7 3 6" xfId="44050" xr:uid="{4C526619-5E53-4DA9-9E75-9FB64423739C}"/>
    <cellStyle name="Comma [0] 3 2 17 2 7 3 7" xfId="49422" xr:uid="{FEE9624C-9ACE-4B0B-90DA-72810D4F8300}"/>
    <cellStyle name="Comma [0] 3 2 17 2 7 3 8" xfId="54802" xr:uid="{DEA5C48F-AACA-48A4-8200-06E269FDBAE7}"/>
    <cellStyle name="Comma [0] 3 2 17 2 7 3 9" xfId="17137" xr:uid="{B96BFD63-D072-43F2-986B-D7D73A697D9F}"/>
    <cellStyle name="Comma [0] 3 2 17 2 7 4" xfId="6796" xr:uid="{AD0094CF-4F25-4E21-A4A9-4D2BA6458F74}"/>
    <cellStyle name="Comma [0] 3 2 17 2 8" xfId="462" xr:uid="{DFA81845-0B4E-48E7-ACAE-90B59CAA0666}"/>
    <cellStyle name="Comma [0] 3 2 17 2 8 2" xfId="7967" xr:uid="{951C4325-762C-4336-A388-F4FED3F85630}"/>
    <cellStyle name="Comma [0] 3 2 17 2 8 2 10" xfId="52933" xr:uid="{785CDCCD-E993-4AF0-9A67-DCEE2E0773D6}"/>
    <cellStyle name="Comma [0] 3 2 17 2 8 2 11" xfId="13577" xr:uid="{354466EA-927E-40FD-9A97-B36E71A5641F}"/>
    <cellStyle name="Comma [0] 3 2 17 2 8 2 12" xfId="59448" xr:uid="{24FD4F1A-8E79-45C7-A238-D804141A7A9D}"/>
    <cellStyle name="Comma [0] 3 2 17 2 8 2 2" xfId="11528" xr:uid="{DF6BBA38-B5E1-4D92-B4A6-3722748E4807}"/>
    <cellStyle name="Comma [0] 3 2 17 2 8 2 2 2" xfId="24194" xr:uid="{937402AD-18B8-44E6-AEF0-30193B48FBFD}"/>
    <cellStyle name="Comma [0] 3 2 17 2 8 2 2 3" xfId="29568" xr:uid="{81751CFD-0C33-4BB4-9042-11625EBADDCD}"/>
    <cellStyle name="Comma [0] 3 2 17 2 8 2 2 4" xfId="34986" xr:uid="{2429D9E1-8390-49FA-AC38-8F30FF4E2E2B}"/>
    <cellStyle name="Comma [0] 3 2 17 2 8 2 2 5" xfId="40371" xr:uid="{FDD7ABCA-662C-4457-B036-D40ECB6F421A}"/>
    <cellStyle name="Comma [0] 3 2 17 2 8 2 2 6" xfId="45740" xr:uid="{043D9F49-1AF9-46BD-BB6F-24888A64F765}"/>
    <cellStyle name="Comma [0] 3 2 17 2 8 2 2 7" xfId="51112" xr:uid="{773DC725-8FB0-4BF8-BB76-9294B2971F43}"/>
    <cellStyle name="Comma [0] 3 2 17 2 8 2 2 8" xfId="56492" xr:uid="{D0D06B3F-3901-4CEF-829D-3ADC4682DEEC}"/>
    <cellStyle name="Comma [0] 3 2 17 2 8 2 2 9" xfId="18828" xr:uid="{859AC147-4613-483A-8775-51CAD01717D7}"/>
    <cellStyle name="Comma [0] 3 2 17 2 8 2 3" xfId="15268" xr:uid="{7A3119E0-C688-41AB-83DD-B9F672DDDCE8}"/>
    <cellStyle name="Comma [0] 3 2 17 2 8 2 4" xfId="20635" xr:uid="{2BB79E4A-25B7-4587-8302-C94334D106F9}"/>
    <cellStyle name="Comma [0] 3 2 17 2 8 2 5" xfId="26009" xr:uid="{82746A0B-7716-40A0-8202-BAF2CF76CCCD}"/>
    <cellStyle name="Comma [0] 3 2 17 2 8 2 6" xfId="31427" xr:uid="{0B0292D7-CC85-4FEE-B398-BD99DD42EE4D}"/>
    <cellStyle name="Comma [0] 3 2 17 2 8 2 7" xfId="36812" xr:uid="{2103D982-52A0-4C49-A6BC-099FBE7ACEB0}"/>
    <cellStyle name="Comma [0] 3 2 17 2 8 2 8" xfId="42181" xr:uid="{778D2B87-EE18-45C4-8F0E-C7D1FBE87C6B}"/>
    <cellStyle name="Comma [0] 3 2 17 2 8 2 9" xfId="47553" xr:uid="{F62A829E-B0E0-4E67-8918-DEC8C847B01A}"/>
    <cellStyle name="Comma [0] 3 2 17 2 8 3" xfId="9838" xr:uid="{D7F8B989-8F92-4D79-8AED-115A18250B5F}"/>
    <cellStyle name="Comma [0] 3 2 17 2 8 3 2" xfId="22505" xr:uid="{53AA29B6-C56A-4FCC-8BA5-696B8370B601}"/>
    <cellStyle name="Comma [0] 3 2 17 2 8 3 3" xfId="27879" xr:uid="{E3E9B5E3-0D74-456B-B438-FBFC0EDCD3F7}"/>
    <cellStyle name="Comma [0] 3 2 17 2 8 3 4" xfId="33297" xr:uid="{33283960-E9D6-42B4-B584-6BA9FD8FC0FF}"/>
    <cellStyle name="Comma [0] 3 2 17 2 8 3 5" xfId="38682" xr:uid="{293A63EB-6F88-47AA-96C4-6799F8C96962}"/>
    <cellStyle name="Comma [0] 3 2 17 2 8 3 6" xfId="44051" xr:uid="{69F969DA-EE71-413D-B5FA-B35D2829B229}"/>
    <cellStyle name="Comma [0] 3 2 17 2 8 3 7" xfId="49423" xr:uid="{64253671-4DD6-47FF-8EB8-2E1C89917F4A}"/>
    <cellStyle name="Comma [0] 3 2 17 2 8 3 8" xfId="54803" xr:uid="{482E0908-97F6-405C-BC87-3DB359D5E6B1}"/>
    <cellStyle name="Comma [0] 3 2 17 2 8 3 9" xfId="17138" xr:uid="{788F76AE-3AD5-4A42-8B1D-38C1BAD16DBB}"/>
    <cellStyle name="Comma [0] 3 2 17 2 8 4" xfId="6797" xr:uid="{2D40B3D2-80A2-4981-B381-BA48BF5CAFF7}"/>
    <cellStyle name="Comma [0] 3 2 17 2 9" xfId="463" xr:uid="{F3B0EE36-AE24-4C0F-A204-5A9CEA0C7A99}"/>
    <cellStyle name="Comma [0] 3 2 17 2 9 2" xfId="7968" xr:uid="{95C4D275-BA85-402C-B1D7-E1674B139AEB}"/>
    <cellStyle name="Comma [0] 3 2 17 2 9 2 10" xfId="52934" xr:uid="{6DD5AA6C-C8FD-44A6-8972-29A99BADAE64}"/>
    <cellStyle name="Comma [0] 3 2 17 2 9 2 11" xfId="13578" xr:uid="{11CD1FC9-58AB-490D-AAD5-202DBFB787F3}"/>
    <cellStyle name="Comma [0] 3 2 17 2 9 2 12" xfId="59449" xr:uid="{E36CBB99-ECAF-44CD-891D-BFCAE8E464AB}"/>
    <cellStyle name="Comma [0] 3 2 17 2 9 2 2" xfId="11529" xr:uid="{4048F874-C3FF-4455-B744-1EA455AA22E7}"/>
    <cellStyle name="Comma [0] 3 2 17 2 9 2 2 2" xfId="24195" xr:uid="{DEFA7449-C01C-46BE-BB11-B67D9B8AD1EB}"/>
    <cellStyle name="Comma [0] 3 2 17 2 9 2 2 3" xfId="29569" xr:uid="{CECFC918-5CC6-44AD-A8A9-D19260223C17}"/>
    <cellStyle name="Comma [0] 3 2 17 2 9 2 2 4" xfId="34987" xr:uid="{2FA67F66-995D-4EBE-82B0-681D4F8B98FF}"/>
    <cellStyle name="Comma [0] 3 2 17 2 9 2 2 5" xfId="40372" xr:uid="{3E3CCB09-0D86-4268-A1A1-50D59F60DF28}"/>
    <cellStyle name="Comma [0] 3 2 17 2 9 2 2 6" xfId="45741" xr:uid="{38FAEAF5-3217-4C6C-8D56-725D9C017AC8}"/>
    <cellStyle name="Comma [0] 3 2 17 2 9 2 2 7" xfId="51113" xr:uid="{746456E3-8DE3-4D17-89E5-A905FE10B9E8}"/>
    <cellStyle name="Comma [0] 3 2 17 2 9 2 2 8" xfId="56493" xr:uid="{689E6CEA-BDBB-4EAA-A69F-507C21241528}"/>
    <cellStyle name="Comma [0] 3 2 17 2 9 2 2 9" xfId="18829" xr:uid="{1A120CF4-516F-4519-BE71-F67BF1610EBA}"/>
    <cellStyle name="Comma [0] 3 2 17 2 9 2 3" xfId="15269" xr:uid="{76B8B75B-2B3B-4205-9384-7E3E923C7150}"/>
    <cellStyle name="Comma [0] 3 2 17 2 9 2 4" xfId="20636" xr:uid="{96A4C8E5-1ACF-423E-8B69-FC5782997C20}"/>
    <cellStyle name="Comma [0] 3 2 17 2 9 2 5" xfId="26010" xr:uid="{DDA9F0D4-BE75-4EF6-AB35-64BB0AC00766}"/>
    <cellStyle name="Comma [0] 3 2 17 2 9 2 6" xfId="31428" xr:uid="{EEDE83EC-C45C-4CE5-871D-A0645E5F26FF}"/>
    <cellStyle name="Comma [0] 3 2 17 2 9 2 7" xfId="36813" xr:uid="{4329748D-770C-411A-9E9C-10081BB5A7E8}"/>
    <cellStyle name="Comma [0] 3 2 17 2 9 2 8" xfId="42182" xr:uid="{353CB5A5-29F0-4E71-9F37-4987D385EBF7}"/>
    <cellStyle name="Comma [0] 3 2 17 2 9 2 9" xfId="47554" xr:uid="{9BFE8F27-9ED4-42C1-82F2-A8589DE265EE}"/>
    <cellStyle name="Comma [0] 3 2 17 2 9 3" xfId="9839" xr:uid="{9300F6BA-BA8E-44BD-A2B2-655F9D3F40B7}"/>
    <cellStyle name="Comma [0] 3 2 17 2 9 3 2" xfId="22506" xr:uid="{4ED64D49-75E6-4CAC-83E6-4CAB00C9A4EF}"/>
    <cellStyle name="Comma [0] 3 2 17 2 9 3 3" xfId="27880" xr:uid="{8224641C-FC24-4385-A667-1515CDC395F0}"/>
    <cellStyle name="Comma [0] 3 2 17 2 9 3 4" xfId="33298" xr:uid="{D2F189AC-A7AD-4D4B-A55C-01E03384B3FA}"/>
    <cellStyle name="Comma [0] 3 2 17 2 9 3 5" xfId="38683" xr:uid="{5D329A35-4AEE-487D-8DB8-37687AE94F0A}"/>
    <cellStyle name="Comma [0] 3 2 17 2 9 3 6" xfId="44052" xr:uid="{255EF40F-006C-4E83-B5EF-7F6395FC56DD}"/>
    <cellStyle name="Comma [0] 3 2 17 2 9 3 7" xfId="49424" xr:uid="{499B6F0F-3451-42B9-860B-A96B0477F96E}"/>
    <cellStyle name="Comma [0] 3 2 17 2 9 3 8" xfId="54804" xr:uid="{006B5675-7A44-424C-B022-7A205BF14D02}"/>
    <cellStyle name="Comma [0] 3 2 17 2 9 3 9" xfId="17139" xr:uid="{19D002CB-924A-4BB9-B86C-C3BF4A4C3B4F}"/>
    <cellStyle name="Comma [0] 3 2 17 2 9 4" xfId="6798" xr:uid="{B3D18932-8CC6-4481-A3DE-48D5459C68D1}"/>
    <cellStyle name="Comma [0] 3 2 17 3" xfId="464" xr:uid="{64DFABD0-76BD-4C79-ACD6-7E6738FD796A}"/>
    <cellStyle name="Comma [0] 3 2 17 3 2" xfId="3829" xr:uid="{ECEC54BD-C821-4A74-9A53-EAC46319BA68}"/>
    <cellStyle name="Comma [0] 3 2 17 3 2 10" xfId="52935" xr:uid="{7CC4B7AE-5722-4EEC-B7D7-0A969411972B}"/>
    <cellStyle name="Comma [0] 3 2 17 3 2 11" xfId="7969" xr:uid="{D99000BF-4128-4050-9951-20452D1DE8E5}"/>
    <cellStyle name="Comma [0] 3 2 17 3 2 2" xfId="3830" xr:uid="{91E3A391-800A-48A6-AF20-82A8A68002F8}"/>
    <cellStyle name="Comma [0] 3 2 17 3 2 2 10" xfId="11530" xr:uid="{57E0391B-254B-498D-B48D-012571D652C7}"/>
    <cellStyle name="Comma [0] 3 2 17 3 2 2 2" xfId="5638" xr:uid="{7737A79C-6DCA-4665-8FEE-21420CC4E9F2}"/>
    <cellStyle name="Comma [0] 3 2 17 3 2 2 2 2" xfId="58316" xr:uid="{ED2DE2D7-D018-4299-91FB-0FB4E575437F}"/>
    <cellStyle name="Comma [0] 3 2 17 3 2 2 2 3" xfId="18830" xr:uid="{C989E1DE-2765-4D29-861B-2F753E0C5CA9}"/>
    <cellStyle name="Comma [0] 3 2 17 3 2 2 3" xfId="24196" xr:uid="{CEBF1ADC-2CCF-42DF-94AE-02D643D89AC9}"/>
    <cellStyle name="Comma [0] 3 2 17 3 2 2 4" xfId="29570" xr:uid="{7F00D7C4-EC12-4770-8E24-88DCA5221A89}"/>
    <cellStyle name="Comma [0] 3 2 17 3 2 2 5" xfId="34988" xr:uid="{E22EBB69-8563-440D-BFAA-CC1472B6618B}"/>
    <cellStyle name="Comma [0] 3 2 17 3 2 2 6" xfId="40373" xr:uid="{F2581C42-02E7-4E24-B51A-AFA9BEC5F8C5}"/>
    <cellStyle name="Comma [0] 3 2 17 3 2 2 7" xfId="45742" xr:uid="{72ED902F-F6A1-4C21-8837-5604E17F3E1A}"/>
    <cellStyle name="Comma [0] 3 2 17 3 2 2 8" xfId="51114" xr:uid="{5C873800-F513-4215-B6D3-67757C044586}"/>
    <cellStyle name="Comma [0] 3 2 17 3 2 2 9" xfId="56494" xr:uid="{6D94D4EB-B754-47D0-A145-393A203B18E8}"/>
    <cellStyle name="Comma [0] 3 2 17 3 2 3" xfId="5637" xr:uid="{82A08D74-18D1-4B01-B4C2-8BF372D45EE4}"/>
    <cellStyle name="Comma [0] 3 2 17 3 2 3 2" xfId="58315" xr:uid="{703189AD-CA8E-4FB3-AC16-C7ED75117DE8}"/>
    <cellStyle name="Comma [0] 3 2 17 3 2 3 3" xfId="15270" xr:uid="{79A78111-4790-40A1-B9EE-C01D6A0FB5B4}"/>
    <cellStyle name="Comma [0] 3 2 17 3 2 4" xfId="20637" xr:uid="{40AAF4F7-A4DE-46BA-AF65-B4B70856C7BF}"/>
    <cellStyle name="Comma [0] 3 2 17 3 2 5" xfId="26011" xr:uid="{B511512F-5B97-4FBA-BE63-5A88EC29117F}"/>
    <cellStyle name="Comma [0] 3 2 17 3 2 6" xfId="31429" xr:uid="{E2DB1681-9C1E-474A-8B80-B152FF850C4C}"/>
    <cellStyle name="Comma [0] 3 2 17 3 2 7" xfId="36814" xr:uid="{3F5E2C77-2C9C-430C-B7FF-6CBE4044E132}"/>
    <cellStyle name="Comma [0] 3 2 17 3 2 8" xfId="42183" xr:uid="{59CBD0D8-7265-4DFA-82CA-DFFBBF5D3D2C}"/>
    <cellStyle name="Comma [0] 3 2 17 3 2 9" xfId="47555" xr:uid="{292B8876-89DB-4EB7-B9CB-27D7BA5B4A76}"/>
    <cellStyle name="Comma [0] 3 2 17 3 3" xfId="3831" xr:uid="{D62E0F9F-1E92-4D49-B80C-787E362E115F}"/>
    <cellStyle name="Comma [0] 3 2 17 3 3 10" xfId="9840" xr:uid="{11EBC746-0F8A-4751-9DEA-083E3674CEC1}"/>
    <cellStyle name="Comma [0] 3 2 17 3 3 2" xfId="5639" xr:uid="{B84630E3-1382-4057-BD24-37B4CACADE3F}"/>
    <cellStyle name="Comma [0] 3 2 17 3 3 2 2" xfId="58317" xr:uid="{5FF52F34-16D5-4A0C-B64E-1825985484FA}"/>
    <cellStyle name="Comma [0] 3 2 17 3 3 2 3" xfId="17140" xr:uid="{C47D04D1-1F74-4411-A1F1-0BD8F9C38BBF}"/>
    <cellStyle name="Comma [0] 3 2 17 3 3 3" xfId="22507" xr:uid="{2850C236-522F-4337-A353-3ACB07BAAEF6}"/>
    <cellStyle name="Comma [0] 3 2 17 3 3 4" xfId="27881" xr:uid="{BD946776-C8CE-4583-A069-566BEB53102E}"/>
    <cellStyle name="Comma [0] 3 2 17 3 3 5" xfId="33299" xr:uid="{E55699B0-919B-4010-813E-8C42048989C7}"/>
    <cellStyle name="Comma [0] 3 2 17 3 3 6" xfId="38684" xr:uid="{3C8404A2-404C-4BFA-9529-5C33496A9F1E}"/>
    <cellStyle name="Comma [0] 3 2 17 3 3 7" xfId="44053" xr:uid="{C9420409-9A08-4301-8034-648CE9BDCF6F}"/>
    <cellStyle name="Comma [0] 3 2 17 3 3 8" xfId="49425" xr:uid="{46EEA39B-E4B4-4AC9-BFA3-75D9C911CFA2}"/>
    <cellStyle name="Comma [0] 3 2 17 3 3 9" xfId="54805" xr:uid="{AE64FC19-965E-4E76-96C7-B74302D8E070}"/>
    <cellStyle name="Comma [0] 3 2 17 3 4" xfId="5636" xr:uid="{CD46B7C8-94C1-4589-92D0-E05955AD0798}"/>
    <cellStyle name="Comma [0] 3 2 17 3 4 2" xfId="58314" xr:uid="{C41E7735-59AC-48FF-BB3A-309A1A21147F}"/>
    <cellStyle name="Comma [0] 3 2 17 3 4 3" xfId="13579" xr:uid="{98753B90-034F-4226-9EE9-0C2244C170FF}"/>
    <cellStyle name="Comma [0] 3 2 17 4" xfId="465" xr:uid="{7631EC99-0D8C-47E0-80B8-EF097FF7A836}"/>
    <cellStyle name="Comma [0] 3 2 17 4 10" xfId="466" xr:uid="{A1EF889E-5E01-4B5D-8F0B-145105808B03}"/>
    <cellStyle name="Comma [0] 3 2 17 4 10 2" xfId="7971" xr:uid="{91CBD581-184E-4F6C-94FA-5B92AC15524E}"/>
    <cellStyle name="Comma [0] 3 2 17 4 10 2 10" xfId="52937" xr:uid="{983F13AE-DA0C-4DD5-B17F-CCFDB94625F7}"/>
    <cellStyle name="Comma [0] 3 2 17 4 10 2 11" xfId="13581" xr:uid="{1863CBAB-75E4-40A9-AAC2-C75B7721BC59}"/>
    <cellStyle name="Comma [0] 3 2 17 4 10 2 12" xfId="59450" xr:uid="{0A60F5DC-945F-424C-8048-7B63549D4462}"/>
    <cellStyle name="Comma [0] 3 2 17 4 10 2 2" xfId="11532" xr:uid="{4FD35CFD-0256-47BD-89F5-0B3BCB8504A8}"/>
    <cellStyle name="Comma [0] 3 2 17 4 10 2 2 2" xfId="24198" xr:uid="{83720D27-0DBE-4B89-B5CC-70524DC5A1E1}"/>
    <cellStyle name="Comma [0] 3 2 17 4 10 2 2 3" xfId="29572" xr:uid="{2CFDDC97-6C98-44DD-B6A2-7543EC93F358}"/>
    <cellStyle name="Comma [0] 3 2 17 4 10 2 2 4" xfId="34990" xr:uid="{FF19EC40-0B0C-4406-8C48-CE0989AD8798}"/>
    <cellStyle name="Comma [0] 3 2 17 4 10 2 2 5" xfId="40375" xr:uid="{2913E4A0-7C07-488E-9CDC-22B969A43E31}"/>
    <cellStyle name="Comma [0] 3 2 17 4 10 2 2 6" xfId="45744" xr:uid="{C9F2BEF8-0144-454D-8D65-6FCBD1E278CA}"/>
    <cellStyle name="Comma [0] 3 2 17 4 10 2 2 7" xfId="51116" xr:uid="{2BDFBD84-758E-4576-8616-ED2CB13B6074}"/>
    <cellStyle name="Comma [0] 3 2 17 4 10 2 2 8" xfId="56496" xr:uid="{515C7BE1-5ADF-4054-A789-A04FDEB22E44}"/>
    <cellStyle name="Comma [0] 3 2 17 4 10 2 2 9" xfId="18832" xr:uid="{74B0C2E6-D156-4577-AE3F-9A1CCF7FA29B}"/>
    <cellStyle name="Comma [0] 3 2 17 4 10 2 3" xfId="15272" xr:uid="{4E654B90-982F-4132-9293-27AA1C484048}"/>
    <cellStyle name="Comma [0] 3 2 17 4 10 2 4" xfId="20639" xr:uid="{7D8FA18F-31B8-42EF-B227-F33634C20A54}"/>
    <cellStyle name="Comma [0] 3 2 17 4 10 2 5" xfId="26013" xr:uid="{DA6AF72A-C7C7-4E12-B403-00C5E2259711}"/>
    <cellStyle name="Comma [0] 3 2 17 4 10 2 6" xfId="31431" xr:uid="{5913E72A-834A-469A-B14F-F9BE62A63F0D}"/>
    <cellStyle name="Comma [0] 3 2 17 4 10 2 7" xfId="36816" xr:uid="{1A9EAB6E-13D3-44BA-B9E9-5E4726D3C253}"/>
    <cellStyle name="Comma [0] 3 2 17 4 10 2 8" xfId="42185" xr:uid="{F1F79E46-BE07-4662-B2BB-5AABA8CC80A7}"/>
    <cellStyle name="Comma [0] 3 2 17 4 10 2 9" xfId="47557" xr:uid="{0E9505D0-06CB-417D-8134-70B2E6FF80FD}"/>
    <cellStyle name="Comma [0] 3 2 17 4 10 3" xfId="9842" xr:uid="{937EE8F8-B729-45D2-835F-250C5187342E}"/>
    <cellStyle name="Comma [0] 3 2 17 4 10 3 2" xfId="22509" xr:uid="{FE869F7F-C38E-40CC-A6C6-F4CDB55A9BCC}"/>
    <cellStyle name="Comma [0] 3 2 17 4 10 3 3" xfId="27883" xr:uid="{CFFB9CDC-E392-436A-B395-69F6540B55A7}"/>
    <cellStyle name="Comma [0] 3 2 17 4 10 3 4" xfId="33301" xr:uid="{BFD43A87-7FCA-4B15-97F0-0299B903E5A2}"/>
    <cellStyle name="Comma [0] 3 2 17 4 10 3 5" xfId="38686" xr:uid="{908518DB-C00C-4FBB-9EF1-3561726C046D}"/>
    <cellStyle name="Comma [0] 3 2 17 4 10 3 6" xfId="44055" xr:uid="{DB9EA09B-9FCD-4134-ACE1-4308106BEDEF}"/>
    <cellStyle name="Comma [0] 3 2 17 4 10 3 7" xfId="49427" xr:uid="{D4D08F3E-FEE3-4BD1-B28D-A1F3AD612C18}"/>
    <cellStyle name="Comma [0] 3 2 17 4 10 3 8" xfId="54807" xr:uid="{B085F45A-CB9E-4FD5-961A-AC5739993188}"/>
    <cellStyle name="Comma [0] 3 2 17 4 10 3 9" xfId="17142" xr:uid="{CE1515FA-F1DD-460D-8652-92CE1A518F7C}"/>
    <cellStyle name="Comma [0] 3 2 17 4 10 4" xfId="6799" xr:uid="{F272F0C3-D7B5-4D51-A776-B2B09A91949A}"/>
    <cellStyle name="Comma [0] 3 2 17 4 11" xfId="5640" xr:uid="{6A5EA93F-0AB4-427F-9075-78D3C7CA4DE8}"/>
    <cellStyle name="Comma [0] 3 2 17 4 11 10" xfId="52936" xr:uid="{C8479910-99FD-49BB-85BE-B2703DDC107D}"/>
    <cellStyle name="Comma [0] 3 2 17 4 11 11" xfId="13580" xr:uid="{FAF76325-D368-4123-A158-6E6A46129A56}"/>
    <cellStyle name="Comma [0] 3 2 17 4 11 12" xfId="58318" xr:uid="{4A19D50B-35CE-4DB1-BFFE-C824940E3EB6}"/>
    <cellStyle name="Comma [0] 3 2 17 4 11 13" xfId="7970" xr:uid="{FDACE395-F716-4703-A99B-9184BC7117D9}"/>
    <cellStyle name="Comma [0] 3 2 17 4 11 2" xfId="11531" xr:uid="{8F1AC343-729A-4145-B5E9-38006884D553}"/>
    <cellStyle name="Comma [0] 3 2 17 4 11 2 2" xfId="24197" xr:uid="{CE7EC0C3-630F-4015-9690-66694B5B168F}"/>
    <cellStyle name="Comma [0] 3 2 17 4 11 2 3" xfId="29571" xr:uid="{AFE4188B-69E8-43CF-BCBF-B096292F062F}"/>
    <cellStyle name="Comma [0] 3 2 17 4 11 2 4" xfId="34989" xr:uid="{1EAC73F7-A512-42C5-83ED-2FAE45D6A46A}"/>
    <cellStyle name="Comma [0] 3 2 17 4 11 2 5" xfId="40374" xr:uid="{5D138173-D3B6-425A-9F60-2C88A278AC12}"/>
    <cellStyle name="Comma [0] 3 2 17 4 11 2 6" xfId="45743" xr:uid="{A6D46E45-4EC7-4446-B243-5F34F2617417}"/>
    <cellStyle name="Comma [0] 3 2 17 4 11 2 7" xfId="51115" xr:uid="{8407B722-6BA3-46E8-BE83-B94B3D5EF690}"/>
    <cellStyle name="Comma [0] 3 2 17 4 11 2 8" xfId="56495" xr:uid="{3F371C8E-B114-43FD-B6F2-7F46BF5A72A3}"/>
    <cellStyle name="Comma [0] 3 2 17 4 11 2 9" xfId="18831" xr:uid="{C8AC6012-854B-4701-BA29-B320EE0112C2}"/>
    <cellStyle name="Comma [0] 3 2 17 4 11 3" xfId="15271" xr:uid="{2ACD0501-1AC7-489D-A279-5329752211D4}"/>
    <cellStyle name="Comma [0] 3 2 17 4 11 4" xfId="20638" xr:uid="{44914292-E2CD-4E13-9954-1FB82742697B}"/>
    <cellStyle name="Comma [0] 3 2 17 4 11 5" xfId="26012" xr:uid="{3E213077-FCEB-403B-A62F-F135F739591C}"/>
    <cellStyle name="Comma [0] 3 2 17 4 11 6" xfId="31430" xr:uid="{445FE699-7BC1-476E-9811-39B1E456208C}"/>
    <cellStyle name="Comma [0] 3 2 17 4 11 7" xfId="36815" xr:uid="{39E91C8C-FAFF-4A4E-B682-CE0F3E506EE5}"/>
    <cellStyle name="Comma [0] 3 2 17 4 11 8" xfId="42184" xr:uid="{4190B06F-96CC-4814-B2FA-AB2E29426E30}"/>
    <cellStyle name="Comma [0] 3 2 17 4 11 9" xfId="47556" xr:uid="{C4500139-D1D3-4A8D-B701-90FBECA17521}"/>
    <cellStyle name="Comma [0] 3 2 17 4 12" xfId="9841" xr:uid="{37D17169-61A4-4011-8917-34206755851E}"/>
    <cellStyle name="Comma [0] 3 2 17 4 12 2" xfId="22508" xr:uid="{45F0A3B2-E9B2-4048-A875-50F078966172}"/>
    <cellStyle name="Comma [0] 3 2 17 4 12 3" xfId="27882" xr:uid="{7231243A-CD23-46CD-A0B2-ECEBCAD058EC}"/>
    <cellStyle name="Comma [0] 3 2 17 4 12 4" xfId="33300" xr:uid="{4FA1D915-73D1-4CDD-9CE8-421170DF52FF}"/>
    <cellStyle name="Comma [0] 3 2 17 4 12 5" xfId="38685" xr:uid="{3C5E93BC-881F-4F55-BC04-C725FB802BEA}"/>
    <cellStyle name="Comma [0] 3 2 17 4 12 6" xfId="44054" xr:uid="{BA29EF68-1CF2-43A6-842A-150E0B5779F0}"/>
    <cellStyle name="Comma [0] 3 2 17 4 12 7" xfId="49426" xr:uid="{DD7EE66D-4B52-49A6-8FCB-B927E388EA60}"/>
    <cellStyle name="Comma [0] 3 2 17 4 12 8" xfId="54806" xr:uid="{E115977A-424F-4FC0-8238-9981A21D48BF}"/>
    <cellStyle name="Comma [0] 3 2 17 4 12 9" xfId="17141" xr:uid="{362185AD-843C-4A0C-B3FC-6AAE20AE09B7}"/>
    <cellStyle name="Comma [0] 3 2 17 4 2" xfId="467" xr:uid="{D6974057-A75A-4BF1-8861-4319747787BB}"/>
    <cellStyle name="Comma [0] 3 2 17 4 2 2" xfId="7972" xr:uid="{08468230-BA32-4FFB-8D46-D616F9C79B72}"/>
    <cellStyle name="Comma [0] 3 2 17 4 2 2 10" xfId="52938" xr:uid="{F5F9160F-A630-43D7-94D1-2C3F814C6995}"/>
    <cellStyle name="Comma [0] 3 2 17 4 2 2 11" xfId="13582" xr:uid="{371DD6BD-53A3-49AF-B7F1-7BE90666871F}"/>
    <cellStyle name="Comma [0] 3 2 17 4 2 2 12" xfId="59451" xr:uid="{70A3271C-356C-4B69-A55D-4BCBAF42C20F}"/>
    <cellStyle name="Comma [0] 3 2 17 4 2 2 2" xfId="11533" xr:uid="{BFAAEA90-C3E4-4330-9009-19D82DE44772}"/>
    <cellStyle name="Comma [0] 3 2 17 4 2 2 2 2" xfId="24199" xr:uid="{65448501-EDA5-43F0-858E-C02F4007B8A0}"/>
    <cellStyle name="Comma [0] 3 2 17 4 2 2 2 3" xfId="29573" xr:uid="{8903EB57-FEFC-4DD5-B886-BBE78FD27038}"/>
    <cellStyle name="Comma [0] 3 2 17 4 2 2 2 4" xfId="34991" xr:uid="{2990513E-8686-425E-B9F0-2FD1341BD378}"/>
    <cellStyle name="Comma [0] 3 2 17 4 2 2 2 5" xfId="40376" xr:uid="{4991415A-E270-4074-8E7D-6299222520DB}"/>
    <cellStyle name="Comma [0] 3 2 17 4 2 2 2 6" xfId="45745" xr:uid="{96DBA490-1EB5-47EC-B464-299C244F50C8}"/>
    <cellStyle name="Comma [0] 3 2 17 4 2 2 2 7" xfId="51117" xr:uid="{14CF344B-9527-4D5A-BBB2-D8657BDF1B86}"/>
    <cellStyle name="Comma [0] 3 2 17 4 2 2 2 8" xfId="56497" xr:uid="{31AF1810-316D-418C-A673-AED345B93CA5}"/>
    <cellStyle name="Comma [0] 3 2 17 4 2 2 2 9" xfId="18833" xr:uid="{3E521CE0-0489-4D88-A1DC-A81D7763280B}"/>
    <cellStyle name="Comma [0] 3 2 17 4 2 2 3" xfId="15273" xr:uid="{B1EFBD34-9486-4FCC-8B24-1FEF84D4B2C5}"/>
    <cellStyle name="Comma [0] 3 2 17 4 2 2 4" xfId="20640" xr:uid="{66ABA694-2355-4ACD-83B1-887C27B5A920}"/>
    <cellStyle name="Comma [0] 3 2 17 4 2 2 5" xfId="26014" xr:uid="{9CE2FB55-0C09-4672-A804-7EAB52156150}"/>
    <cellStyle name="Comma [0] 3 2 17 4 2 2 6" xfId="31432" xr:uid="{D880E8D6-5393-4202-8142-D0A385AB1055}"/>
    <cellStyle name="Comma [0] 3 2 17 4 2 2 7" xfId="36817" xr:uid="{6C6B3097-F879-4D62-86C3-A24C4A971DC9}"/>
    <cellStyle name="Comma [0] 3 2 17 4 2 2 8" xfId="42186" xr:uid="{6DB3DA3B-CCEA-4965-9017-A44154AFB4E6}"/>
    <cellStyle name="Comma [0] 3 2 17 4 2 2 9" xfId="47558" xr:uid="{9709E808-D326-4413-BF73-888940D5CD55}"/>
    <cellStyle name="Comma [0] 3 2 17 4 2 3" xfId="9843" xr:uid="{BDCB2398-1AF1-4FF7-8E1C-8C6EC8E2EFDA}"/>
    <cellStyle name="Comma [0] 3 2 17 4 2 3 2" xfId="22510" xr:uid="{8138A007-645D-4625-83A4-B13336267F0D}"/>
    <cellStyle name="Comma [0] 3 2 17 4 2 3 3" xfId="27884" xr:uid="{9F33F4A8-65E5-4EFE-AE20-5AEEADAACC70}"/>
    <cellStyle name="Comma [0] 3 2 17 4 2 3 4" xfId="33302" xr:uid="{26FB1C26-EDAA-4717-B2A5-6E4A4194B051}"/>
    <cellStyle name="Comma [0] 3 2 17 4 2 3 5" xfId="38687" xr:uid="{D23878C0-5AE0-4E07-9F3F-8C234282694C}"/>
    <cellStyle name="Comma [0] 3 2 17 4 2 3 6" xfId="44056" xr:uid="{57DAC2B5-564E-48F9-9CD3-81C0D07F4DAC}"/>
    <cellStyle name="Comma [0] 3 2 17 4 2 3 7" xfId="49428" xr:uid="{AB669897-59FD-4C38-B58F-A0D645DB320B}"/>
    <cellStyle name="Comma [0] 3 2 17 4 2 3 8" xfId="54808" xr:uid="{14D11CB1-3AA3-4250-AAE3-F063D74A28B0}"/>
    <cellStyle name="Comma [0] 3 2 17 4 2 3 9" xfId="17143" xr:uid="{8F21E02D-FC57-4BD2-897C-54B0D987B012}"/>
    <cellStyle name="Comma [0] 3 2 17 4 2 4" xfId="6800" xr:uid="{4293B211-24C0-4EBF-B721-4060ABCA648A}"/>
    <cellStyle name="Comma [0] 3 2 17 4 3" xfId="468" xr:uid="{0EAC8437-12BA-46B2-B3C0-24B9B2645461}"/>
    <cellStyle name="Comma [0] 3 2 17 4 3 2" xfId="7973" xr:uid="{59958CDD-A425-4CAB-BF28-7D099D2C2D60}"/>
    <cellStyle name="Comma [0] 3 2 17 4 3 2 10" xfId="52939" xr:uid="{C21B1AC9-1924-4353-BADF-47111A1542C1}"/>
    <cellStyle name="Comma [0] 3 2 17 4 3 2 11" xfId="13583" xr:uid="{B6AFAAFC-72FC-47C8-A7C9-1997BEAEA222}"/>
    <cellStyle name="Comma [0] 3 2 17 4 3 2 12" xfId="59452" xr:uid="{AF729862-CD0E-483E-8DBE-F4852F79ECAD}"/>
    <cellStyle name="Comma [0] 3 2 17 4 3 2 2" xfId="11534" xr:uid="{0D778637-3E5A-4B08-8793-BFD1D066C0A3}"/>
    <cellStyle name="Comma [0] 3 2 17 4 3 2 2 2" xfId="24200" xr:uid="{7F139A58-0562-471A-BE10-44517349F2B0}"/>
    <cellStyle name="Comma [0] 3 2 17 4 3 2 2 3" xfId="29574" xr:uid="{FD94B88C-3FBC-457C-8D12-DDA7EAD484F3}"/>
    <cellStyle name="Comma [0] 3 2 17 4 3 2 2 4" xfId="34992" xr:uid="{B69BFDE2-33E7-4770-8F3E-43853843DBEA}"/>
    <cellStyle name="Comma [0] 3 2 17 4 3 2 2 5" xfId="40377" xr:uid="{6B236989-8346-43CC-BD32-37EE6CAECCA5}"/>
    <cellStyle name="Comma [0] 3 2 17 4 3 2 2 6" xfId="45746" xr:uid="{96073BD6-6145-43F3-A923-81E764C932FE}"/>
    <cellStyle name="Comma [0] 3 2 17 4 3 2 2 7" xfId="51118" xr:uid="{8B3C4D23-D887-41FA-A6C5-D413BD7B7AB0}"/>
    <cellStyle name="Comma [0] 3 2 17 4 3 2 2 8" xfId="56498" xr:uid="{A429A29B-3AD8-4F62-A287-5AA67381F620}"/>
    <cellStyle name="Comma [0] 3 2 17 4 3 2 2 9" xfId="18834" xr:uid="{833DF1AD-AE09-4772-AA37-464EE62C58DC}"/>
    <cellStyle name="Comma [0] 3 2 17 4 3 2 3" xfId="15274" xr:uid="{36AAEA34-26A5-4F10-B006-A954791B6304}"/>
    <cellStyle name="Comma [0] 3 2 17 4 3 2 4" xfId="20641" xr:uid="{D483AE5E-5D0C-4391-8359-17C79F51B45C}"/>
    <cellStyle name="Comma [0] 3 2 17 4 3 2 5" xfId="26015" xr:uid="{2104CFB0-9DCC-4330-A729-94EFCA56735E}"/>
    <cellStyle name="Comma [0] 3 2 17 4 3 2 6" xfId="31433" xr:uid="{23F6ED53-48C1-495D-A78F-FE3A30BF50D5}"/>
    <cellStyle name="Comma [0] 3 2 17 4 3 2 7" xfId="36818" xr:uid="{FB7C8136-9FF8-4BCB-869B-ABF7B6657C16}"/>
    <cellStyle name="Comma [0] 3 2 17 4 3 2 8" xfId="42187" xr:uid="{0E82E087-02D9-4581-8A40-04DD3867F2AE}"/>
    <cellStyle name="Comma [0] 3 2 17 4 3 2 9" xfId="47559" xr:uid="{11314F01-9655-45CF-82FD-25B2D5CDFAEC}"/>
    <cellStyle name="Comma [0] 3 2 17 4 3 3" xfId="9844" xr:uid="{D56AB429-E6F7-4F23-B7B9-96A0011C2A87}"/>
    <cellStyle name="Comma [0] 3 2 17 4 3 3 2" xfId="22511" xr:uid="{A3AA47BF-6122-4B7F-9EE0-616373FF45E5}"/>
    <cellStyle name="Comma [0] 3 2 17 4 3 3 3" xfId="27885" xr:uid="{6A19313D-623B-4A80-BE51-E7D5D13E093A}"/>
    <cellStyle name="Comma [0] 3 2 17 4 3 3 4" xfId="33303" xr:uid="{EEE6B91C-689E-4FC9-AF38-AF0226683360}"/>
    <cellStyle name="Comma [0] 3 2 17 4 3 3 5" xfId="38688" xr:uid="{C11992EA-55F0-4D23-A2E5-79862A4186C3}"/>
    <cellStyle name="Comma [0] 3 2 17 4 3 3 6" xfId="44057" xr:uid="{B19178B4-5211-40BB-8FB9-66756AA93314}"/>
    <cellStyle name="Comma [0] 3 2 17 4 3 3 7" xfId="49429" xr:uid="{B3C15AF3-89EC-4B29-9263-2AE5767EE65E}"/>
    <cellStyle name="Comma [0] 3 2 17 4 3 3 8" xfId="54809" xr:uid="{C341C43F-8523-448D-835C-446CB3E6C308}"/>
    <cellStyle name="Comma [0] 3 2 17 4 3 3 9" xfId="17144" xr:uid="{29016F3A-F7F5-42B6-B881-AA32BF4268E5}"/>
    <cellStyle name="Comma [0] 3 2 17 4 3 4" xfId="6801" xr:uid="{120391A8-3787-4D38-8BD5-4A93B12B0860}"/>
    <cellStyle name="Comma [0] 3 2 17 4 4" xfId="469" xr:uid="{29799E25-7557-4773-B9D4-ABC1B8CE3D20}"/>
    <cellStyle name="Comma [0] 3 2 17 4 4 2" xfId="7974" xr:uid="{59F25737-F5D4-40D7-9326-2C8EDB46E243}"/>
    <cellStyle name="Comma [0] 3 2 17 4 4 2 10" xfId="52940" xr:uid="{B2BF200C-85FA-4089-AAB0-E0B784DF176E}"/>
    <cellStyle name="Comma [0] 3 2 17 4 4 2 11" xfId="13584" xr:uid="{C9CB5473-D466-43E8-81D9-86138F7A238D}"/>
    <cellStyle name="Comma [0] 3 2 17 4 4 2 12" xfId="59453" xr:uid="{60DED606-A834-421C-BF33-95EE8797749E}"/>
    <cellStyle name="Comma [0] 3 2 17 4 4 2 2" xfId="11535" xr:uid="{012C74C3-6B8F-40D7-A0D3-2FD345E85D14}"/>
    <cellStyle name="Comma [0] 3 2 17 4 4 2 2 2" xfId="24201" xr:uid="{7E1F11AF-E262-4742-A677-57E11BC8817C}"/>
    <cellStyle name="Comma [0] 3 2 17 4 4 2 2 3" xfId="29575" xr:uid="{D384374B-60ED-4179-A34E-7DAC05B9C31A}"/>
    <cellStyle name="Comma [0] 3 2 17 4 4 2 2 4" xfId="34993" xr:uid="{C8F9D7BB-A2D2-4DB7-A0C3-5E9AE53DBB0D}"/>
    <cellStyle name="Comma [0] 3 2 17 4 4 2 2 5" xfId="40378" xr:uid="{21D4B8EB-494B-4993-9421-315C082F4D38}"/>
    <cellStyle name="Comma [0] 3 2 17 4 4 2 2 6" xfId="45747" xr:uid="{0879CB88-C030-4CC5-B932-2AC0F293E16D}"/>
    <cellStyle name="Comma [0] 3 2 17 4 4 2 2 7" xfId="51119" xr:uid="{DE2A5943-45D2-4120-9DDC-17C07EECE76F}"/>
    <cellStyle name="Comma [0] 3 2 17 4 4 2 2 8" xfId="56499" xr:uid="{917D3DD2-9644-4EF0-84BB-3C4723AC5C6E}"/>
    <cellStyle name="Comma [0] 3 2 17 4 4 2 2 9" xfId="18835" xr:uid="{6605283C-1CC5-45A0-A0BA-C42F5B08EA86}"/>
    <cellStyle name="Comma [0] 3 2 17 4 4 2 3" xfId="15275" xr:uid="{658A06A1-9851-4593-AAA1-381700FB5BF3}"/>
    <cellStyle name="Comma [0] 3 2 17 4 4 2 4" xfId="20642" xr:uid="{21ACC5A7-A4E2-4F9C-B6CA-E99C7CFCBD01}"/>
    <cellStyle name="Comma [0] 3 2 17 4 4 2 5" xfId="26016" xr:uid="{6DAF25B1-0058-418B-BABE-7BE11E855F96}"/>
    <cellStyle name="Comma [0] 3 2 17 4 4 2 6" xfId="31434" xr:uid="{70B586E7-AEE4-483D-8E62-18A603EC8D7E}"/>
    <cellStyle name="Comma [0] 3 2 17 4 4 2 7" xfId="36819" xr:uid="{865A5B3E-FA66-40A3-AA2C-11EB58D637C7}"/>
    <cellStyle name="Comma [0] 3 2 17 4 4 2 8" xfId="42188" xr:uid="{9893BC4D-9A58-413F-AA87-2D689F7D29DA}"/>
    <cellStyle name="Comma [0] 3 2 17 4 4 2 9" xfId="47560" xr:uid="{F6DC2270-DAD9-47DB-8C60-335FD94C519E}"/>
    <cellStyle name="Comma [0] 3 2 17 4 4 3" xfId="9845" xr:uid="{04FDB022-C1FB-4831-8D86-A94E348636CF}"/>
    <cellStyle name="Comma [0] 3 2 17 4 4 3 2" xfId="22512" xr:uid="{0D639F3A-3AD9-41FA-A689-C40406F3C95A}"/>
    <cellStyle name="Comma [0] 3 2 17 4 4 3 3" xfId="27886" xr:uid="{51AB1817-46B7-40F2-98D4-74C9321C896E}"/>
    <cellStyle name="Comma [0] 3 2 17 4 4 3 4" xfId="33304" xr:uid="{E018A1DF-75B6-4859-96EE-261726E7DBF7}"/>
    <cellStyle name="Comma [0] 3 2 17 4 4 3 5" xfId="38689" xr:uid="{CFABA75A-7533-416D-B4C1-98F01460DC4D}"/>
    <cellStyle name="Comma [0] 3 2 17 4 4 3 6" xfId="44058" xr:uid="{9AB101A9-0179-4A29-810F-207378999B31}"/>
    <cellStyle name="Comma [0] 3 2 17 4 4 3 7" xfId="49430" xr:uid="{834198AB-673F-467C-8C18-49F8D1F33E7E}"/>
    <cellStyle name="Comma [0] 3 2 17 4 4 3 8" xfId="54810" xr:uid="{1C9C84D2-6C28-4B65-AD26-E782CBFE5A62}"/>
    <cellStyle name="Comma [0] 3 2 17 4 4 3 9" xfId="17145" xr:uid="{DAD5C6A4-B7B1-4070-B046-D599358B6FC3}"/>
    <cellStyle name="Comma [0] 3 2 17 4 4 4" xfId="6802" xr:uid="{21A01DCD-9AE4-4E5E-B11A-71A28D13986B}"/>
    <cellStyle name="Comma [0] 3 2 17 4 5" xfId="470" xr:uid="{78CB61C1-A717-4BAE-816B-ADC188501353}"/>
    <cellStyle name="Comma [0] 3 2 17 4 5 2" xfId="7975" xr:uid="{54ABA869-D88F-4AD5-AB84-1840AA07D20B}"/>
    <cellStyle name="Comma [0] 3 2 17 4 5 2 10" xfId="52941" xr:uid="{399C9089-7E70-4BDD-A7B7-D40E7175D244}"/>
    <cellStyle name="Comma [0] 3 2 17 4 5 2 11" xfId="13585" xr:uid="{3A374D3D-6053-494A-9BB6-94279B93B2E4}"/>
    <cellStyle name="Comma [0] 3 2 17 4 5 2 12" xfId="59454" xr:uid="{944C3482-3DEE-4977-9685-5A6026841C28}"/>
    <cellStyle name="Comma [0] 3 2 17 4 5 2 2" xfId="11536" xr:uid="{99E7FCE9-4E78-40BC-B6D6-8996DBB51BAE}"/>
    <cellStyle name="Comma [0] 3 2 17 4 5 2 2 2" xfId="24202" xr:uid="{ED025DFD-E1B5-4F52-9142-B50BA9591DC0}"/>
    <cellStyle name="Comma [0] 3 2 17 4 5 2 2 3" xfId="29576" xr:uid="{9F62CB10-4816-462B-8704-AE8095FEE3A9}"/>
    <cellStyle name="Comma [0] 3 2 17 4 5 2 2 4" xfId="34994" xr:uid="{A4389BE7-448F-4AB2-9645-4E0AAFDAFF43}"/>
    <cellStyle name="Comma [0] 3 2 17 4 5 2 2 5" xfId="40379" xr:uid="{60F2C586-0B2A-4E33-8B59-0394C01C2928}"/>
    <cellStyle name="Comma [0] 3 2 17 4 5 2 2 6" xfId="45748" xr:uid="{0C755F92-D60D-4DCE-9F0C-4155B64575DF}"/>
    <cellStyle name="Comma [0] 3 2 17 4 5 2 2 7" xfId="51120" xr:uid="{E708E6A0-7B54-4C1E-B581-F60F388A502D}"/>
    <cellStyle name="Comma [0] 3 2 17 4 5 2 2 8" xfId="56500" xr:uid="{7CEEB777-BFF9-4442-9B51-63EE5603C964}"/>
    <cellStyle name="Comma [0] 3 2 17 4 5 2 2 9" xfId="18836" xr:uid="{7EFECC3D-C634-40EA-B709-955D493948C4}"/>
    <cellStyle name="Comma [0] 3 2 17 4 5 2 3" xfId="15276" xr:uid="{4542570B-72A9-4FFD-8C15-441D53EE46DD}"/>
    <cellStyle name="Comma [0] 3 2 17 4 5 2 4" xfId="20643" xr:uid="{A793C87A-3274-47DA-B5DE-DC8E4056BFD8}"/>
    <cellStyle name="Comma [0] 3 2 17 4 5 2 5" xfId="26017" xr:uid="{39776C85-1F9C-44F8-A7C7-DB73C0FAF8D8}"/>
    <cellStyle name="Comma [0] 3 2 17 4 5 2 6" xfId="31435" xr:uid="{32FE0189-8207-4885-B7FB-99AD50A716B4}"/>
    <cellStyle name="Comma [0] 3 2 17 4 5 2 7" xfId="36820" xr:uid="{A74C9177-AD42-4AA0-85C7-862E3019F38B}"/>
    <cellStyle name="Comma [0] 3 2 17 4 5 2 8" xfId="42189" xr:uid="{F167C7E7-64AB-4D29-89DA-917275155194}"/>
    <cellStyle name="Comma [0] 3 2 17 4 5 2 9" xfId="47561" xr:uid="{8624FCBF-0807-4BCE-B552-5F331050FB43}"/>
    <cellStyle name="Comma [0] 3 2 17 4 5 3" xfId="9846" xr:uid="{60954F8C-F208-4E47-B861-92C7004220F8}"/>
    <cellStyle name="Comma [0] 3 2 17 4 5 3 2" xfId="22513" xr:uid="{CE0B3EB7-E0C6-4018-9CCB-65AEF87DAF35}"/>
    <cellStyle name="Comma [0] 3 2 17 4 5 3 3" xfId="27887" xr:uid="{013EEB48-09D9-43FC-8262-4B5F54BD970A}"/>
    <cellStyle name="Comma [0] 3 2 17 4 5 3 4" xfId="33305" xr:uid="{BAE68400-B9F3-4D77-9B93-2A2C8EFB2064}"/>
    <cellStyle name="Comma [0] 3 2 17 4 5 3 5" xfId="38690" xr:uid="{7C00D87F-0FCD-464A-ADE7-1466DB6CE2B9}"/>
    <cellStyle name="Comma [0] 3 2 17 4 5 3 6" xfId="44059" xr:uid="{FC5F4C30-1304-4E8F-8403-F07BDC58796C}"/>
    <cellStyle name="Comma [0] 3 2 17 4 5 3 7" xfId="49431" xr:uid="{DED4B5B0-ED4F-421A-BF3E-CCE885E1B075}"/>
    <cellStyle name="Comma [0] 3 2 17 4 5 3 8" xfId="54811" xr:uid="{5F76DF97-B32A-4BA6-8462-B8FE021483FB}"/>
    <cellStyle name="Comma [0] 3 2 17 4 5 3 9" xfId="17146" xr:uid="{B71F9D47-67DD-411F-92B8-7C5F6BF01264}"/>
    <cellStyle name="Comma [0] 3 2 17 4 5 4" xfId="6803" xr:uid="{8372B7D8-F147-4A47-88D2-E8F89F1733B0}"/>
    <cellStyle name="Comma [0] 3 2 17 4 6" xfId="471" xr:uid="{3063A6FD-659A-461A-88D3-85DE53CB5337}"/>
    <cellStyle name="Comma [0] 3 2 17 4 6 2" xfId="7976" xr:uid="{B3BE581E-FF44-4693-BF83-3360E5711207}"/>
    <cellStyle name="Comma [0] 3 2 17 4 6 2 10" xfId="52942" xr:uid="{6AEFCC4E-B999-45D1-97A5-18DA5549E060}"/>
    <cellStyle name="Comma [0] 3 2 17 4 6 2 11" xfId="13586" xr:uid="{A35D7CE1-D39F-42C4-A143-735FA995EF9C}"/>
    <cellStyle name="Comma [0] 3 2 17 4 6 2 12" xfId="59455" xr:uid="{1D9AFE0E-D9EC-4C7E-9BF7-597BD87BE492}"/>
    <cellStyle name="Comma [0] 3 2 17 4 6 2 2" xfId="11537" xr:uid="{F13CFEBC-949F-4D63-86BC-1818205DAE85}"/>
    <cellStyle name="Comma [0] 3 2 17 4 6 2 2 2" xfId="24203" xr:uid="{F654E466-40AD-485B-AE7E-566C0D7E105B}"/>
    <cellStyle name="Comma [0] 3 2 17 4 6 2 2 3" xfId="29577" xr:uid="{C823A17B-4414-484A-8A22-5E0CA837B6D7}"/>
    <cellStyle name="Comma [0] 3 2 17 4 6 2 2 4" xfId="34995" xr:uid="{4B37703D-0978-4E34-A425-268E7BBA8D58}"/>
    <cellStyle name="Comma [0] 3 2 17 4 6 2 2 5" xfId="40380" xr:uid="{757E7CA5-3E37-42D7-AA15-C61E169D3F68}"/>
    <cellStyle name="Comma [0] 3 2 17 4 6 2 2 6" xfId="45749" xr:uid="{DF64233F-22C6-4A7A-889B-7529E9F07BE9}"/>
    <cellStyle name="Comma [0] 3 2 17 4 6 2 2 7" xfId="51121" xr:uid="{8C0B9F12-A3B9-4A6A-A267-C37ACB7C40DB}"/>
    <cellStyle name="Comma [0] 3 2 17 4 6 2 2 8" xfId="56501" xr:uid="{CE1AADC6-EF52-41A2-81C0-9A473758D962}"/>
    <cellStyle name="Comma [0] 3 2 17 4 6 2 2 9" xfId="18837" xr:uid="{867FE82F-E903-4473-94AF-B6606F978AE0}"/>
    <cellStyle name="Comma [0] 3 2 17 4 6 2 3" xfId="15277" xr:uid="{653570E2-69A2-4903-81F4-8235C089E291}"/>
    <cellStyle name="Comma [0] 3 2 17 4 6 2 4" xfId="20644" xr:uid="{53E3E890-1CEC-4164-9006-91E1E3280BE6}"/>
    <cellStyle name="Comma [0] 3 2 17 4 6 2 5" xfId="26018" xr:uid="{89D41A3D-B787-4E7A-AAF5-E189B007F060}"/>
    <cellStyle name="Comma [0] 3 2 17 4 6 2 6" xfId="31436" xr:uid="{BB91B53C-C36C-4570-A496-52610C47E951}"/>
    <cellStyle name="Comma [0] 3 2 17 4 6 2 7" xfId="36821" xr:uid="{C94BF99B-A551-40B9-A72B-95000D46F326}"/>
    <cellStyle name="Comma [0] 3 2 17 4 6 2 8" xfId="42190" xr:uid="{B40912ED-7CAE-44C2-8E2C-4844B9A2E9B3}"/>
    <cellStyle name="Comma [0] 3 2 17 4 6 2 9" xfId="47562" xr:uid="{7C2D2FC7-F02D-40E6-91BC-48EDEA27BE3B}"/>
    <cellStyle name="Comma [0] 3 2 17 4 6 3" xfId="9847" xr:uid="{1338103C-A9AB-4A3F-AC5C-25C644B6EC6F}"/>
    <cellStyle name="Comma [0] 3 2 17 4 6 3 2" xfId="22514" xr:uid="{4AAE1A03-9774-46E4-BFD1-BE997996C878}"/>
    <cellStyle name="Comma [0] 3 2 17 4 6 3 3" xfId="27888" xr:uid="{44FC6844-E09F-43DC-BB82-292B6A4D985C}"/>
    <cellStyle name="Comma [0] 3 2 17 4 6 3 4" xfId="33306" xr:uid="{853590E3-A257-4534-993C-51CDEA07C415}"/>
    <cellStyle name="Comma [0] 3 2 17 4 6 3 5" xfId="38691" xr:uid="{2251D940-A2F9-4A66-AB98-764C103C2180}"/>
    <cellStyle name="Comma [0] 3 2 17 4 6 3 6" xfId="44060" xr:uid="{BB5E58FE-86F3-4F48-AAD3-FE42BDB00BAB}"/>
    <cellStyle name="Comma [0] 3 2 17 4 6 3 7" xfId="49432" xr:uid="{E83E2A17-3984-4644-9CEA-CE33E97B9377}"/>
    <cellStyle name="Comma [0] 3 2 17 4 6 3 8" xfId="54812" xr:uid="{74EFEED9-2517-4B7F-9079-0FC7CC23E331}"/>
    <cellStyle name="Comma [0] 3 2 17 4 6 3 9" xfId="17147" xr:uid="{04D49766-EC3C-41A6-BC25-724532B06690}"/>
    <cellStyle name="Comma [0] 3 2 17 4 6 4" xfId="6804" xr:uid="{BAC0671D-6AD5-4A55-AFC7-EF1CE92920F9}"/>
    <cellStyle name="Comma [0] 3 2 17 4 7" xfId="472" xr:uid="{BDB62CC0-4AC7-4832-8914-58EA7061257E}"/>
    <cellStyle name="Comma [0] 3 2 17 4 7 2" xfId="7977" xr:uid="{2BCBCD95-8017-4528-90D2-8282623D6D60}"/>
    <cellStyle name="Comma [0] 3 2 17 4 7 2 10" xfId="52943" xr:uid="{69E3C206-0F88-43DC-9733-24DEFF091F02}"/>
    <cellStyle name="Comma [0] 3 2 17 4 7 2 11" xfId="13587" xr:uid="{05F44B57-FD2A-47C0-A876-B9B1A504BF4D}"/>
    <cellStyle name="Comma [0] 3 2 17 4 7 2 12" xfId="59456" xr:uid="{75903F34-D003-47F7-A4C7-B2891B1ED107}"/>
    <cellStyle name="Comma [0] 3 2 17 4 7 2 2" xfId="11538" xr:uid="{BFE323A2-5D04-4849-AFE5-DDAC09BF7B26}"/>
    <cellStyle name="Comma [0] 3 2 17 4 7 2 2 2" xfId="24204" xr:uid="{2A6447E9-4EB6-453B-9F3A-D16A9BC187C2}"/>
    <cellStyle name="Comma [0] 3 2 17 4 7 2 2 3" xfId="29578" xr:uid="{95C92203-E57E-463E-9912-9C99B361C0BF}"/>
    <cellStyle name="Comma [0] 3 2 17 4 7 2 2 4" xfId="34996" xr:uid="{01E3A053-AD07-4759-B8C8-8D75EA8DFFD8}"/>
    <cellStyle name="Comma [0] 3 2 17 4 7 2 2 5" xfId="40381" xr:uid="{1295628D-2AB0-4EB2-8395-82988D519BD6}"/>
    <cellStyle name="Comma [0] 3 2 17 4 7 2 2 6" xfId="45750" xr:uid="{A84A482F-1A82-4BBF-ABBB-57BE5C7CD5C7}"/>
    <cellStyle name="Comma [0] 3 2 17 4 7 2 2 7" xfId="51122" xr:uid="{387C806A-4DD0-4997-8A83-7FB79C6A0FBB}"/>
    <cellStyle name="Comma [0] 3 2 17 4 7 2 2 8" xfId="56502" xr:uid="{AAC268B5-AB8C-44C0-AF26-E797AF0D8D29}"/>
    <cellStyle name="Comma [0] 3 2 17 4 7 2 2 9" xfId="18838" xr:uid="{1124A336-A15C-47B0-8E3F-50D20AAF1899}"/>
    <cellStyle name="Comma [0] 3 2 17 4 7 2 3" xfId="15278" xr:uid="{60E8701F-219F-43BD-93FE-B07D4CE05007}"/>
    <cellStyle name="Comma [0] 3 2 17 4 7 2 4" xfId="20645" xr:uid="{85F5788F-4F58-42B8-8D90-1DBDC2D1B63C}"/>
    <cellStyle name="Comma [0] 3 2 17 4 7 2 5" xfId="26019" xr:uid="{C27744E2-F8C7-482F-AE59-457FF999C3C6}"/>
    <cellStyle name="Comma [0] 3 2 17 4 7 2 6" xfId="31437" xr:uid="{76954530-A009-4CED-97B6-84D7FE577399}"/>
    <cellStyle name="Comma [0] 3 2 17 4 7 2 7" xfId="36822" xr:uid="{4D9A23DC-5E56-46C0-9F41-AB1ABE9B5F22}"/>
    <cellStyle name="Comma [0] 3 2 17 4 7 2 8" xfId="42191" xr:uid="{76FE7E51-FDF4-4F2B-99AF-3896E5356607}"/>
    <cellStyle name="Comma [0] 3 2 17 4 7 2 9" xfId="47563" xr:uid="{C9306FBD-672F-4CA3-BA3B-0DBE55453A88}"/>
    <cellStyle name="Comma [0] 3 2 17 4 7 3" xfId="9848" xr:uid="{EA9C7426-126B-466C-A73E-1A1B5D094EE5}"/>
    <cellStyle name="Comma [0] 3 2 17 4 7 3 2" xfId="22515" xr:uid="{2D4BE8FF-930A-4A46-A301-7355AC9646B5}"/>
    <cellStyle name="Comma [0] 3 2 17 4 7 3 3" xfId="27889" xr:uid="{83C28725-BAA1-4303-AAE3-F490CAAB79F4}"/>
    <cellStyle name="Comma [0] 3 2 17 4 7 3 4" xfId="33307" xr:uid="{D384157E-9694-4222-A3B1-B3AFE56245BE}"/>
    <cellStyle name="Comma [0] 3 2 17 4 7 3 5" xfId="38692" xr:uid="{FE312D94-2BD7-439C-BADA-10167DE3F5D5}"/>
    <cellStyle name="Comma [0] 3 2 17 4 7 3 6" xfId="44061" xr:uid="{429C27A5-3066-4D2E-AFE1-DAD620D95ADD}"/>
    <cellStyle name="Comma [0] 3 2 17 4 7 3 7" xfId="49433" xr:uid="{FB942893-5687-4337-A5AE-A00DBE1AB48A}"/>
    <cellStyle name="Comma [0] 3 2 17 4 7 3 8" xfId="54813" xr:uid="{CF9FFDE3-3E24-46D6-BD59-749F09A68FD2}"/>
    <cellStyle name="Comma [0] 3 2 17 4 7 3 9" xfId="17148" xr:uid="{6E874E76-70CE-419B-AB8D-E8D2676BCC74}"/>
    <cellStyle name="Comma [0] 3 2 17 4 7 4" xfId="6805" xr:uid="{78BCD638-64AB-4A28-82CC-DA53E8C15E4C}"/>
    <cellStyle name="Comma [0] 3 2 17 4 8" xfId="473" xr:uid="{D21C8E82-665B-4A18-A836-85AB85C77691}"/>
    <cellStyle name="Comma [0] 3 2 17 4 8 2" xfId="7978" xr:uid="{D9BEA7AE-3504-4FED-8F4A-E7E14AA1F9CB}"/>
    <cellStyle name="Comma [0] 3 2 17 4 8 2 10" xfId="52944" xr:uid="{2183E372-FA35-4758-AFE9-125CE95B79B2}"/>
    <cellStyle name="Comma [0] 3 2 17 4 8 2 11" xfId="13588" xr:uid="{EBA188D1-B3DB-4F29-B2BE-D6731B33C368}"/>
    <cellStyle name="Comma [0] 3 2 17 4 8 2 12" xfId="59457" xr:uid="{0790B4BB-0666-436D-A24B-C8AB99848A3B}"/>
    <cellStyle name="Comma [0] 3 2 17 4 8 2 2" xfId="11539" xr:uid="{0FAAFEE2-B76D-4D44-AAD8-C8595624973D}"/>
    <cellStyle name="Comma [0] 3 2 17 4 8 2 2 2" xfId="24205" xr:uid="{FA7578DF-D2BA-42B6-85AF-CF88D33A635F}"/>
    <cellStyle name="Comma [0] 3 2 17 4 8 2 2 3" xfId="29579" xr:uid="{F991AA9F-B18D-4FFE-8B35-BD11D1D6810F}"/>
    <cellStyle name="Comma [0] 3 2 17 4 8 2 2 4" xfId="34997" xr:uid="{8D26D30B-F67D-48ED-9408-CB7AD8DDCAF6}"/>
    <cellStyle name="Comma [0] 3 2 17 4 8 2 2 5" xfId="40382" xr:uid="{17E64BBE-D3BA-4296-83F6-1E1991E81C5C}"/>
    <cellStyle name="Comma [0] 3 2 17 4 8 2 2 6" xfId="45751" xr:uid="{86F81F90-7F38-4194-BC54-12A3BCAD8A1E}"/>
    <cellStyle name="Comma [0] 3 2 17 4 8 2 2 7" xfId="51123" xr:uid="{738EC4AC-DBCD-4078-B862-0D453CF1ACC0}"/>
    <cellStyle name="Comma [0] 3 2 17 4 8 2 2 8" xfId="56503" xr:uid="{A47D8BB6-CABB-4683-AE6D-6996BD4AC627}"/>
    <cellStyle name="Comma [0] 3 2 17 4 8 2 2 9" xfId="18839" xr:uid="{6381C1A3-EAF1-4DD0-8E76-A4364291209D}"/>
    <cellStyle name="Comma [0] 3 2 17 4 8 2 3" xfId="15279" xr:uid="{950D8833-03FF-4DBB-865D-411F2A78F095}"/>
    <cellStyle name="Comma [0] 3 2 17 4 8 2 4" xfId="20646" xr:uid="{D0BDB8F4-B444-4FD6-860A-B9AFB32BFF0B}"/>
    <cellStyle name="Comma [0] 3 2 17 4 8 2 5" xfId="26020" xr:uid="{924D4029-7162-44B7-8D82-F7511EABD8DE}"/>
    <cellStyle name="Comma [0] 3 2 17 4 8 2 6" xfId="31438" xr:uid="{A52D8FFC-E23E-4414-8F96-B767B6358822}"/>
    <cellStyle name="Comma [0] 3 2 17 4 8 2 7" xfId="36823" xr:uid="{FF87366B-5B69-4064-91E0-30477AB16A82}"/>
    <cellStyle name="Comma [0] 3 2 17 4 8 2 8" xfId="42192" xr:uid="{8953234F-117D-4E0D-B7C0-E60B642591B3}"/>
    <cellStyle name="Comma [0] 3 2 17 4 8 2 9" xfId="47564" xr:uid="{24DE3EE1-3954-4515-A259-02229708D2B1}"/>
    <cellStyle name="Comma [0] 3 2 17 4 8 3" xfId="9849" xr:uid="{1FD4BE67-080E-47B3-96DF-D057F4D6F8EB}"/>
    <cellStyle name="Comma [0] 3 2 17 4 8 3 2" xfId="22516" xr:uid="{14A05894-2841-4798-ADBE-9A356DE24A54}"/>
    <cellStyle name="Comma [0] 3 2 17 4 8 3 3" xfId="27890" xr:uid="{DD07CC5A-E059-4D90-9F11-588FDCECDC7D}"/>
    <cellStyle name="Comma [0] 3 2 17 4 8 3 4" xfId="33308" xr:uid="{434C635F-0D77-449F-B46E-59CE9D42A46B}"/>
    <cellStyle name="Comma [0] 3 2 17 4 8 3 5" xfId="38693" xr:uid="{6246D976-962A-41C8-9F17-1A9A894DA78C}"/>
    <cellStyle name="Comma [0] 3 2 17 4 8 3 6" xfId="44062" xr:uid="{46887658-6435-44A7-AF22-E9756545A72D}"/>
    <cellStyle name="Comma [0] 3 2 17 4 8 3 7" xfId="49434" xr:uid="{7FCF4319-6E24-4BFD-98CC-13EE21A60803}"/>
    <cellStyle name="Comma [0] 3 2 17 4 8 3 8" xfId="54814" xr:uid="{E29AF49A-C631-4996-BBF7-400C7016DD1F}"/>
    <cellStyle name="Comma [0] 3 2 17 4 8 3 9" xfId="17149" xr:uid="{58B91DA9-2E4B-482E-A7B3-07DEAD8EC2A8}"/>
    <cellStyle name="Comma [0] 3 2 17 4 8 4" xfId="6806" xr:uid="{7B2C8A3E-C10B-4DB8-9BBD-8AE086466825}"/>
    <cellStyle name="Comma [0] 3 2 17 4 9" xfId="474" xr:uid="{1FDB86A1-0E49-4433-A95D-68AA20460877}"/>
    <cellStyle name="Comma [0] 3 2 17 4 9 2" xfId="7979" xr:uid="{45A52A65-BE2F-4BED-9977-E3E50F94EEE1}"/>
    <cellStyle name="Comma [0] 3 2 17 4 9 2 10" xfId="52945" xr:uid="{FCE68919-47F9-4584-970A-EE027B25321D}"/>
    <cellStyle name="Comma [0] 3 2 17 4 9 2 11" xfId="13589" xr:uid="{2FCC3C96-7C99-449A-BCAF-F06A17027685}"/>
    <cellStyle name="Comma [0] 3 2 17 4 9 2 12" xfId="59458" xr:uid="{D7734C0E-5844-44FB-AD6C-5ACD332360CF}"/>
    <cellStyle name="Comma [0] 3 2 17 4 9 2 2" xfId="11540" xr:uid="{527E381C-02F9-425E-B83E-CE64D8E72ED0}"/>
    <cellStyle name="Comma [0] 3 2 17 4 9 2 2 2" xfId="24206" xr:uid="{EAC47B0F-D5C4-41B7-B317-9781D5E1B6C5}"/>
    <cellStyle name="Comma [0] 3 2 17 4 9 2 2 3" xfId="29580" xr:uid="{0853A545-DD62-4CB0-AE9F-59C837EF7DCC}"/>
    <cellStyle name="Comma [0] 3 2 17 4 9 2 2 4" xfId="34998" xr:uid="{5B4B07C7-D955-47FB-80B0-D9EECEBA2D8E}"/>
    <cellStyle name="Comma [0] 3 2 17 4 9 2 2 5" xfId="40383" xr:uid="{99599B86-C885-41A9-9A46-A99697C98B42}"/>
    <cellStyle name="Comma [0] 3 2 17 4 9 2 2 6" xfId="45752" xr:uid="{2D703803-59F3-4EB1-8AD0-AC1237AEA033}"/>
    <cellStyle name="Comma [0] 3 2 17 4 9 2 2 7" xfId="51124" xr:uid="{526C2459-EBC6-4670-A1B7-6341B0F5DCF0}"/>
    <cellStyle name="Comma [0] 3 2 17 4 9 2 2 8" xfId="56504" xr:uid="{78EB1235-FE8B-43CA-BA6B-598A5B5DEDA5}"/>
    <cellStyle name="Comma [0] 3 2 17 4 9 2 2 9" xfId="18840" xr:uid="{9EEE0FCB-11E6-4FE8-B23E-62B186E58C3A}"/>
    <cellStyle name="Comma [0] 3 2 17 4 9 2 3" xfId="15280" xr:uid="{6195B241-39E6-40BF-8EB2-48CC6E67D91B}"/>
    <cellStyle name="Comma [0] 3 2 17 4 9 2 4" xfId="20647" xr:uid="{E288A736-AC94-490D-A8FB-08D41DB95C9E}"/>
    <cellStyle name="Comma [0] 3 2 17 4 9 2 5" xfId="26021" xr:uid="{A15208D2-228D-4D0E-AB52-E2EC4BDC049E}"/>
    <cellStyle name="Comma [0] 3 2 17 4 9 2 6" xfId="31439" xr:uid="{2410CFA5-7363-4902-83E8-DEDFBC9B90CF}"/>
    <cellStyle name="Comma [0] 3 2 17 4 9 2 7" xfId="36824" xr:uid="{6235115B-47B2-4B4E-A510-21322186EAE9}"/>
    <cellStyle name="Comma [0] 3 2 17 4 9 2 8" xfId="42193" xr:uid="{754D9BFC-FEDC-46A5-9F20-F11E1AF75627}"/>
    <cellStyle name="Comma [0] 3 2 17 4 9 2 9" xfId="47565" xr:uid="{5B915A66-8906-495B-95D9-0C4FD98E1BA3}"/>
    <cellStyle name="Comma [0] 3 2 17 4 9 3" xfId="9850" xr:uid="{92623FEF-4348-4DDE-B051-870111A5CCEE}"/>
    <cellStyle name="Comma [0] 3 2 17 4 9 3 2" xfId="22517" xr:uid="{2DD90118-0017-4E0B-898F-A5C1AE9B34C8}"/>
    <cellStyle name="Comma [0] 3 2 17 4 9 3 3" xfId="27891" xr:uid="{C4ACB81C-ED6E-4742-898A-D9BF5665104D}"/>
    <cellStyle name="Comma [0] 3 2 17 4 9 3 4" xfId="33309" xr:uid="{B3B02A15-795D-4612-B402-A58A09CCDA1F}"/>
    <cellStyle name="Comma [0] 3 2 17 4 9 3 5" xfId="38694" xr:uid="{074BA3B6-4136-464C-A559-B0A3273D9130}"/>
    <cellStyle name="Comma [0] 3 2 17 4 9 3 6" xfId="44063" xr:uid="{962E2BC1-AB40-4AE3-ACB1-03A214BDED3F}"/>
    <cellStyle name="Comma [0] 3 2 17 4 9 3 7" xfId="49435" xr:uid="{FE220D6B-68AB-4D23-9995-81FFF86FA652}"/>
    <cellStyle name="Comma [0] 3 2 17 4 9 3 8" xfId="54815" xr:uid="{156BCC9C-A430-4E8D-8A2E-C12E2DE362D0}"/>
    <cellStyle name="Comma [0] 3 2 17 4 9 3 9" xfId="17150" xr:uid="{F6594A49-0B0E-43EE-8A85-5EE9AF6F7537}"/>
    <cellStyle name="Comma [0] 3 2 17 4 9 4" xfId="6807" xr:uid="{845A4B7F-81AB-4035-813E-498CAD9509F6}"/>
    <cellStyle name="Comma [0] 3 2 17 5" xfId="475" xr:uid="{081AAFD6-53B8-4CB3-9F5B-25A93FCA07C6}"/>
    <cellStyle name="Comma [0] 3 2 17 5 2" xfId="5641" xr:uid="{7D2DAF25-EA5C-4B7B-BE1E-5BE824D9EDEC}"/>
    <cellStyle name="Comma [0] 3 2 17 5 2 10" xfId="52946" xr:uid="{3FB63BDF-4590-4DE2-80B6-66C9C7EB6B69}"/>
    <cellStyle name="Comma [0] 3 2 17 5 2 11" xfId="13590" xr:uid="{6079F751-1DE4-4170-9CE5-BFC54244C0CE}"/>
    <cellStyle name="Comma [0] 3 2 17 5 2 12" xfId="58319" xr:uid="{2B11643D-2950-4497-99B6-D696D9C95273}"/>
    <cellStyle name="Comma [0] 3 2 17 5 2 13" xfId="7980" xr:uid="{9CD654BA-693D-4A13-98B6-CC3C4321A5A5}"/>
    <cellStyle name="Comma [0] 3 2 17 5 2 2" xfId="11541" xr:uid="{2E4E8E54-1869-4B5D-9378-638BEEA3A5AD}"/>
    <cellStyle name="Comma [0] 3 2 17 5 2 2 2" xfId="24207" xr:uid="{B09133B0-DEDB-494F-9127-93948931EBCD}"/>
    <cellStyle name="Comma [0] 3 2 17 5 2 2 3" xfId="29581" xr:uid="{77A28E56-13A0-406C-AD21-EB550BA1E704}"/>
    <cellStyle name="Comma [0] 3 2 17 5 2 2 4" xfId="34999" xr:uid="{0D0CAB74-6F9B-489C-8EF5-0F87D6D6830E}"/>
    <cellStyle name="Comma [0] 3 2 17 5 2 2 5" xfId="40384" xr:uid="{C5A5D9B4-0CFA-480A-952B-F9179A76664C}"/>
    <cellStyle name="Comma [0] 3 2 17 5 2 2 6" xfId="45753" xr:uid="{C8E33ADE-8680-4C8E-BE5E-4A7EF043EC4E}"/>
    <cellStyle name="Comma [0] 3 2 17 5 2 2 7" xfId="51125" xr:uid="{0CFA2E2D-593C-4814-A6FE-FEDE48C480DD}"/>
    <cellStyle name="Comma [0] 3 2 17 5 2 2 8" xfId="56505" xr:uid="{8E34D521-5A16-4D90-BCD6-CB6688EF0A87}"/>
    <cellStyle name="Comma [0] 3 2 17 5 2 2 9" xfId="18841" xr:uid="{162CC554-2A93-4B1C-94AB-96B297EA94B3}"/>
    <cellStyle name="Comma [0] 3 2 17 5 2 3" xfId="15281" xr:uid="{01A76B5B-8C1D-4EBE-B8BA-ACA797B10718}"/>
    <cellStyle name="Comma [0] 3 2 17 5 2 4" xfId="20648" xr:uid="{5D1A9D20-B7DE-4B1E-9871-16AD14B9CB4E}"/>
    <cellStyle name="Comma [0] 3 2 17 5 2 5" xfId="26022" xr:uid="{9FC4F41B-D23B-46E9-8382-F1C4BC6BA5AB}"/>
    <cellStyle name="Comma [0] 3 2 17 5 2 6" xfId="31440" xr:uid="{B9252750-B4AA-49CD-AE1F-CA9A01A9096D}"/>
    <cellStyle name="Comma [0] 3 2 17 5 2 7" xfId="36825" xr:uid="{CE28ADC7-AA03-4C56-84F8-3810784938FE}"/>
    <cellStyle name="Comma [0] 3 2 17 5 2 8" xfId="42194" xr:uid="{5ABA4F20-3ABF-4A23-B672-A4367F0B445C}"/>
    <cellStyle name="Comma [0] 3 2 17 5 2 9" xfId="47566" xr:uid="{ACF68690-871A-44CE-BBB6-A099962D5AF3}"/>
    <cellStyle name="Comma [0] 3 2 17 5 3" xfId="9851" xr:uid="{A985EB2E-CB3F-4234-9BF5-4179564B2479}"/>
    <cellStyle name="Comma [0] 3 2 17 5 3 2" xfId="22518" xr:uid="{4F7EFAE8-E804-44AC-A150-B2F9FCFD3DC7}"/>
    <cellStyle name="Comma [0] 3 2 17 5 3 3" xfId="27892" xr:uid="{F4799572-D1BD-4BC8-9AC9-D26D31E35E09}"/>
    <cellStyle name="Comma [0] 3 2 17 5 3 4" xfId="33310" xr:uid="{CF667D8E-E455-4A39-AE87-10CAFCECE234}"/>
    <cellStyle name="Comma [0] 3 2 17 5 3 5" xfId="38695" xr:uid="{0435B2B6-BC25-4DF6-8809-DE267DBC9975}"/>
    <cellStyle name="Comma [0] 3 2 17 5 3 6" xfId="44064" xr:uid="{5FC389AB-CC54-4FE9-A1E9-A9752FE3CB7A}"/>
    <cellStyle name="Comma [0] 3 2 17 5 3 7" xfId="49436" xr:uid="{84385686-B201-4F17-A237-CF71AB511E3D}"/>
    <cellStyle name="Comma [0] 3 2 17 5 3 8" xfId="54816" xr:uid="{9915F073-9596-4A0B-9B6E-DCDC7E1ECBC7}"/>
    <cellStyle name="Comma [0] 3 2 17 5 3 9" xfId="17151" xr:uid="{F5E4D83A-465D-4283-88B3-3CF4C41E4BE8}"/>
    <cellStyle name="Comma [0] 3 2 17 6" xfId="476" xr:uid="{B933837C-6EFF-47A8-B746-78EE6180559E}"/>
    <cellStyle name="Comma [0] 3 2 17 6 2" xfId="3832" xr:uid="{C0FA7E11-96E4-4912-8958-FA3D07D1CB0D}"/>
    <cellStyle name="Comma [0] 3 2 17 6 2 10" xfId="52947" xr:uid="{F472D8B5-D252-4415-84A1-B2C35DEC544D}"/>
    <cellStyle name="Comma [0] 3 2 17 6 2 11" xfId="7981" xr:uid="{C58CEC1C-5B6D-4DDE-92F9-B47331668EF9}"/>
    <cellStyle name="Comma [0] 3 2 17 6 2 2" xfId="5643" xr:uid="{BD37C2DB-0B32-4E60-938A-B10291CB2888}"/>
    <cellStyle name="Comma [0] 3 2 17 6 2 2 10" xfId="58321" xr:uid="{91BDC751-19D1-4CC4-BFD3-EF6623CAF720}"/>
    <cellStyle name="Comma [0] 3 2 17 6 2 2 11" xfId="11542" xr:uid="{4E6BC40E-7756-4F33-AABD-4EE3E03F61DC}"/>
    <cellStyle name="Comma [0] 3 2 17 6 2 2 2" xfId="24208" xr:uid="{47FC6D16-B0CD-4F47-B0E0-3762684AA33D}"/>
    <cellStyle name="Comma [0] 3 2 17 6 2 2 3" xfId="29582" xr:uid="{B0E33BBE-B19A-4DC6-8850-C3443322241F}"/>
    <cellStyle name="Comma [0] 3 2 17 6 2 2 4" xfId="35000" xr:uid="{3EBBD15B-C6C3-4F53-883E-9E2053776078}"/>
    <cellStyle name="Comma [0] 3 2 17 6 2 2 5" xfId="40385" xr:uid="{C0D8B74B-28F7-44BF-83BC-8FD0AF0597CC}"/>
    <cellStyle name="Comma [0] 3 2 17 6 2 2 6" xfId="45754" xr:uid="{DA6923B0-6BC9-40C5-AF0A-66C1BFC8B7D2}"/>
    <cellStyle name="Comma [0] 3 2 17 6 2 2 7" xfId="51126" xr:uid="{E7243151-58B1-4B00-A1A5-40EBA2D667CA}"/>
    <cellStyle name="Comma [0] 3 2 17 6 2 2 8" xfId="56506" xr:uid="{1231E1C6-C4CD-4F3E-AB94-3EAF35DB1BCE}"/>
    <cellStyle name="Comma [0] 3 2 17 6 2 2 9" xfId="18842" xr:uid="{5AC92829-3CE0-4809-AA81-0783DE7FB358}"/>
    <cellStyle name="Comma [0] 3 2 17 6 2 3" xfId="15282" xr:uid="{400B0756-2B50-4A2B-BA5C-7CAB41002D43}"/>
    <cellStyle name="Comma [0] 3 2 17 6 2 4" xfId="20649" xr:uid="{25C22981-8794-4768-BE55-316E9AE871A0}"/>
    <cellStyle name="Comma [0] 3 2 17 6 2 5" xfId="26023" xr:uid="{F32C5A61-FE4A-49B9-B775-E6C7138E1E6E}"/>
    <cellStyle name="Comma [0] 3 2 17 6 2 6" xfId="31441" xr:uid="{670D2259-D8CE-49BD-A165-688083F42B99}"/>
    <cellStyle name="Comma [0] 3 2 17 6 2 7" xfId="36826" xr:uid="{6FA1566E-FB86-4F0A-B1B9-F271DCD031BE}"/>
    <cellStyle name="Comma [0] 3 2 17 6 2 8" xfId="42195" xr:uid="{B10B5949-7591-4B75-8E8E-4C42620F807C}"/>
    <cellStyle name="Comma [0] 3 2 17 6 2 9" xfId="47567" xr:uid="{7AAEBBBA-557B-4A02-AE6C-90D11B40D8C9}"/>
    <cellStyle name="Comma [0] 3 2 17 6 3" xfId="5642" xr:uid="{16F6DB4D-DB07-4A6F-BB4F-6B214CDB3B3A}"/>
    <cellStyle name="Comma [0] 3 2 17 6 3 10" xfId="13591" xr:uid="{4B76D6DC-599A-4589-BDBE-F11E4F2748DB}"/>
    <cellStyle name="Comma [0] 3 2 17 6 3 11" xfId="58320" xr:uid="{7FDC1E34-B393-4FE9-9705-99F3481437E5}"/>
    <cellStyle name="Comma [0] 3 2 17 6 3 12" xfId="9852" xr:uid="{E95CE4BF-BCC4-439B-8BDD-67548DD083C4}"/>
    <cellStyle name="Comma [0] 3 2 17 6 3 2" xfId="17152" xr:uid="{CE75EF5C-6511-45CF-926E-A1CBBE6DEADE}"/>
    <cellStyle name="Comma [0] 3 2 17 6 3 3" xfId="22519" xr:uid="{EC41D9B2-8CCC-4367-8AF8-2239FD5B5ADE}"/>
    <cellStyle name="Comma [0] 3 2 17 6 3 4" xfId="27893" xr:uid="{A9B565E0-3676-4B6C-842A-B15CC9C5E38A}"/>
    <cellStyle name="Comma [0] 3 2 17 6 3 5" xfId="33311" xr:uid="{E3E2C452-9A5E-48CD-A216-8EFED7949F48}"/>
    <cellStyle name="Comma [0] 3 2 17 6 3 6" xfId="38696" xr:uid="{6ED61D3D-F691-4881-A94F-9586B7458AB5}"/>
    <cellStyle name="Comma [0] 3 2 17 6 3 7" xfId="44065" xr:uid="{8CA8AF42-9A61-49EE-8FC3-090130B7E084}"/>
    <cellStyle name="Comma [0] 3 2 17 6 3 8" xfId="49437" xr:uid="{9F0CCCFC-BE98-44AF-A26C-0A5F55D33616}"/>
    <cellStyle name="Comma [0] 3 2 17 6 3 9" xfId="54817" xr:uid="{5AD96B80-4853-4C3A-809E-68BFD5D65698}"/>
    <cellStyle name="Comma [0] 3 2 17 7" xfId="477" xr:uid="{267E4636-E3C5-455B-92A6-95790139646C}"/>
    <cellStyle name="Comma [0] 3 2 17 7 2" xfId="5644" xr:uid="{6FE19ACB-AD42-43EE-9EB0-B2F708BFA0E5}"/>
    <cellStyle name="Comma [0] 3 2 17 7 2 10" xfId="52948" xr:uid="{7DA5CE5E-8570-4869-B454-672955B2964D}"/>
    <cellStyle name="Comma [0] 3 2 17 7 2 11" xfId="13592" xr:uid="{DB32C795-90BC-4E79-9AD1-DBBCF9B72447}"/>
    <cellStyle name="Comma [0] 3 2 17 7 2 12" xfId="58322" xr:uid="{82DBC9C8-A1C0-47E1-A817-82ED61BD3E41}"/>
    <cellStyle name="Comma [0] 3 2 17 7 2 13" xfId="7982" xr:uid="{4675D7AA-B8EC-492D-8CDB-22820AB46169}"/>
    <cellStyle name="Comma [0] 3 2 17 7 2 2" xfId="11543" xr:uid="{1323C924-2435-4565-99F7-FCAF90927A96}"/>
    <cellStyle name="Comma [0] 3 2 17 7 2 2 2" xfId="24209" xr:uid="{5CC0B337-C0E9-445D-98FA-BBA0994400ED}"/>
    <cellStyle name="Comma [0] 3 2 17 7 2 2 3" xfId="29583" xr:uid="{F727A81B-8889-4430-9568-FEE65CE84609}"/>
    <cellStyle name="Comma [0] 3 2 17 7 2 2 4" xfId="35001" xr:uid="{1758BE7D-A0E3-4033-A1BA-EA871668B341}"/>
    <cellStyle name="Comma [0] 3 2 17 7 2 2 5" xfId="40386" xr:uid="{54203A15-450F-487B-B4A0-6808544DCD52}"/>
    <cellStyle name="Comma [0] 3 2 17 7 2 2 6" xfId="45755" xr:uid="{4216E590-4CC4-4DAF-93D3-2494F289C6B4}"/>
    <cellStyle name="Comma [0] 3 2 17 7 2 2 7" xfId="51127" xr:uid="{673E63BE-0CD6-4FE6-81E9-D07393AD502F}"/>
    <cellStyle name="Comma [0] 3 2 17 7 2 2 8" xfId="56507" xr:uid="{A0E42698-B719-48A7-9018-79B95C50D383}"/>
    <cellStyle name="Comma [0] 3 2 17 7 2 2 9" xfId="18843" xr:uid="{0BBB5A95-9F5D-4453-99F0-91FD0D4579AE}"/>
    <cellStyle name="Comma [0] 3 2 17 7 2 3" xfId="15283" xr:uid="{25185191-CF18-4A9D-8FCC-09A4236CFA09}"/>
    <cellStyle name="Comma [0] 3 2 17 7 2 4" xfId="20650" xr:uid="{9D1BBB3A-8806-4889-B68B-E4C484C9B687}"/>
    <cellStyle name="Comma [0] 3 2 17 7 2 5" xfId="26024" xr:uid="{2930614C-DC4C-4CB4-8D27-AD272C414D00}"/>
    <cellStyle name="Comma [0] 3 2 17 7 2 6" xfId="31442" xr:uid="{AE0B7CFA-BE8B-4B3F-AE41-D4E7296C41E2}"/>
    <cellStyle name="Comma [0] 3 2 17 7 2 7" xfId="36827" xr:uid="{D600B3BB-6C78-4734-8754-EC895D6D6667}"/>
    <cellStyle name="Comma [0] 3 2 17 7 2 8" xfId="42196" xr:uid="{04F8CE8A-57C4-4966-AA90-05016360A3B5}"/>
    <cellStyle name="Comma [0] 3 2 17 7 2 9" xfId="47568" xr:uid="{08588507-4373-4BDE-A9A2-45BBAC979031}"/>
    <cellStyle name="Comma [0] 3 2 17 7 3" xfId="9853" xr:uid="{C78A1802-F5CD-411B-8D7D-E734306568AB}"/>
    <cellStyle name="Comma [0] 3 2 17 7 3 2" xfId="22520" xr:uid="{15A94627-A6D7-4849-89BF-DAA2F61AD3C2}"/>
    <cellStyle name="Comma [0] 3 2 17 7 3 3" xfId="27894" xr:uid="{380273DF-60EE-4307-B888-3A8D4965945B}"/>
    <cellStyle name="Comma [0] 3 2 17 7 3 4" xfId="33312" xr:uid="{85E3C952-2183-483C-856F-FB88EADF2866}"/>
    <cellStyle name="Comma [0] 3 2 17 7 3 5" xfId="38697" xr:uid="{E4EAC5E1-B4D5-4724-9952-A37838E4BFA3}"/>
    <cellStyle name="Comma [0] 3 2 17 7 3 6" xfId="44066" xr:uid="{269B7ACA-4EA5-49A3-9350-A02446B3D61C}"/>
    <cellStyle name="Comma [0] 3 2 17 7 3 7" xfId="49438" xr:uid="{2C584E77-8A53-4EAB-B833-D88145591CE5}"/>
    <cellStyle name="Comma [0] 3 2 17 7 3 8" xfId="54818" xr:uid="{5F00526C-084B-4DC1-B60F-5B4739CE15AC}"/>
    <cellStyle name="Comma [0] 3 2 17 7 3 9" xfId="17153" xr:uid="{FA439FCF-F8AB-41C3-B11F-866F550A08E9}"/>
    <cellStyle name="Comma [0] 3 2 17 8" xfId="478" xr:uid="{25935CDF-CAA8-4097-AA40-069D0374E65E}"/>
    <cellStyle name="Comma [0] 3 2 17 8 2" xfId="7983" xr:uid="{943F9283-75F7-4D48-944E-2A5F5BA38E75}"/>
    <cellStyle name="Comma [0] 3 2 17 8 2 10" xfId="52949" xr:uid="{627EEF7D-489E-4005-8B88-B32C346E4FFD}"/>
    <cellStyle name="Comma [0] 3 2 17 8 2 11" xfId="13593" xr:uid="{F84823C7-FA0C-4D9D-9F07-AF9B99472645}"/>
    <cellStyle name="Comma [0] 3 2 17 8 2 12" xfId="59459" xr:uid="{D255995C-8722-45EE-9F60-00C16876E86D}"/>
    <cellStyle name="Comma [0] 3 2 17 8 2 2" xfId="11544" xr:uid="{4D6C199A-29C3-4D96-A58D-3B639FE0073C}"/>
    <cellStyle name="Comma [0] 3 2 17 8 2 2 2" xfId="24210" xr:uid="{7644A60E-9EC0-495A-9B38-DE3654348AE9}"/>
    <cellStyle name="Comma [0] 3 2 17 8 2 2 3" xfId="29584" xr:uid="{A2C52C40-0978-4F38-BDF3-78F9A4035F30}"/>
    <cellStyle name="Comma [0] 3 2 17 8 2 2 4" xfId="35002" xr:uid="{80AC3DF9-3408-4DB6-A279-EEE345716633}"/>
    <cellStyle name="Comma [0] 3 2 17 8 2 2 5" xfId="40387" xr:uid="{F3BC9B84-484C-4434-8F9F-1B5F2A85AB81}"/>
    <cellStyle name="Comma [0] 3 2 17 8 2 2 6" xfId="45756" xr:uid="{9D38BCE8-719B-43B5-B6CF-6E07A8399AC0}"/>
    <cellStyle name="Comma [0] 3 2 17 8 2 2 7" xfId="51128" xr:uid="{201E2E2E-B15A-4914-9A64-0B86AA1A2554}"/>
    <cellStyle name="Comma [0] 3 2 17 8 2 2 8" xfId="56508" xr:uid="{950EDB4A-62EE-4FEE-BE4E-BB3D6148B726}"/>
    <cellStyle name="Comma [0] 3 2 17 8 2 2 9" xfId="18844" xr:uid="{7CF8A8A4-2523-4CE1-BC8D-12E4EE454630}"/>
    <cellStyle name="Comma [0] 3 2 17 8 2 3" xfId="15284" xr:uid="{E5364DB1-A386-4311-AFF8-4581EC8E95F2}"/>
    <cellStyle name="Comma [0] 3 2 17 8 2 4" xfId="20651" xr:uid="{46556FAB-7545-4D84-9DE1-58BA908587D1}"/>
    <cellStyle name="Comma [0] 3 2 17 8 2 5" xfId="26025" xr:uid="{0AF1D48D-491E-48A2-9A2B-3D8D2F78AB31}"/>
    <cellStyle name="Comma [0] 3 2 17 8 2 6" xfId="31443" xr:uid="{B2D3F6EF-5DBA-4566-B7DE-EAB6D98B7C38}"/>
    <cellStyle name="Comma [0] 3 2 17 8 2 7" xfId="36828" xr:uid="{633F81B4-2ED8-4528-853E-1DB0DB6ADED3}"/>
    <cellStyle name="Comma [0] 3 2 17 8 2 8" xfId="42197" xr:uid="{1770616E-32DB-4903-AF49-2C77D41F211E}"/>
    <cellStyle name="Comma [0] 3 2 17 8 2 9" xfId="47569" xr:uid="{FDC1EF1D-9310-426A-A78D-D28E0EDE30F8}"/>
    <cellStyle name="Comma [0] 3 2 17 8 3" xfId="9854" xr:uid="{6E8AA3A5-B153-45E2-B9EE-D18AD015BF97}"/>
    <cellStyle name="Comma [0] 3 2 17 8 3 2" xfId="22521" xr:uid="{369109DE-6174-40F1-A0E4-EE8F685EA783}"/>
    <cellStyle name="Comma [0] 3 2 17 8 3 3" xfId="27895" xr:uid="{9E603E52-47A8-48CD-9E8A-612799758140}"/>
    <cellStyle name="Comma [0] 3 2 17 8 3 4" xfId="33313" xr:uid="{844F95D4-C604-4E98-888E-ABD81922EB60}"/>
    <cellStyle name="Comma [0] 3 2 17 8 3 5" xfId="38698" xr:uid="{6E061D75-08FD-466A-801C-3BA51A0103CE}"/>
    <cellStyle name="Comma [0] 3 2 17 8 3 6" xfId="44067" xr:uid="{5DCF6A0D-58DC-4FBA-BC38-A07E0218A7AE}"/>
    <cellStyle name="Comma [0] 3 2 17 8 3 7" xfId="49439" xr:uid="{5BDFF6E3-0E96-461B-9DDD-B47515943583}"/>
    <cellStyle name="Comma [0] 3 2 17 8 3 8" xfId="54819" xr:uid="{B7DC6603-8CF4-42D7-84AC-787670B05C64}"/>
    <cellStyle name="Comma [0] 3 2 17 8 3 9" xfId="17154" xr:uid="{DEC7AB03-64B8-4114-964D-94887B6C49B5}"/>
    <cellStyle name="Comma [0] 3 2 17 8 4" xfId="6808" xr:uid="{62590120-6DEE-4FEB-A705-4D4DE93C94AF}"/>
    <cellStyle name="Comma [0] 3 2 17 9" xfId="479" xr:uid="{8EEF8B0C-97C4-4954-AC00-563FDF554B4C}"/>
    <cellStyle name="Comma [0] 3 2 17 9 2" xfId="7984" xr:uid="{49DAE80D-EA22-4885-A9E7-CF18BAAE334B}"/>
    <cellStyle name="Comma [0] 3 2 17 9 2 10" xfId="52950" xr:uid="{F74B9526-6BF0-4364-871D-42F0D15DDB17}"/>
    <cellStyle name="Comma [0] 3 2 17 9 2 11" xfId="13594" xr:uid="{543D44AE-0D33-47F8-BF4A-010B5CAD2C14}"/>
    <cellStyle name="Comma [0] 3 2 17 9 2 12" xfId="59460" xr:uid="{7DFFA520-B4C5-4764-9FE2-47B2067178CB}"/>
    <cellStyle name="Comma [0] 3 2 17 9 2 2" xfId="11545" xr:uid="{29C8CBAB-19D7-4A2B-9868-912CF04B5EE8}"/>
    <cellStyle name="Comma [0] 3 2 17 9 2 2 2" xfId="24211" xr:uid="{1D288598-977D-4B64-9520-501BD91DF9B6}"/>
    <cellStyle name="Comma [0] 3 2 17 9 2 2 3" xfId="29585" xr:uid="{C8141475-84A7-40E0-BB5F-57FBCCA591CF}"/>
    <cellStyle name="Comma [0] 3 2 17 9 2 2 4" xfId="35003" xr:uid="{11FF1CB5-AB34-483C-B148-17E2E92B279D}"/>
    <cellStyle name="Comma [0] 3 2 17 9 2 2 5" xfId="40388" xr:uid="{54057D47-4860-4494-893D-D0E5181920FE}"/>
    <cellStyle name="Comma [0] 3 2 17 9 2 2 6" xfId="45757" xr:uid="{BF08A8F5-9212-4B92-B854-AF56765C533E}"/>
    <cellStyle name="Comma [0] 3 2 17 9 2 2 7" xfId="51129" xr:uid="{9FA247A6-E1FA-4B53-9805-4910CDC38B62}"/>
    <cellStyle name="Comma [0] 3 2 17 9 2 2 8" xfId="56509" xr:uid="{C42E0A9E-9FFE-4252-BE2F-ECB2BF0CD9E5}"/>
    <cellStyle name="Comma [0] 3 2 17 9 2 2 9" xfId="18845" xr:uid="{4BD08662-0285-4655-8D9E-B3C3B6277878}"/>
    <cellStyle name="Comma [0] 3 2 17 9 2 3" xfId="15285" xr:uid="{DAC0A716-5316-4DB8-99DE-307B4BAD3A62}"/>
    <cellStyle name="Comma [0] 3 2 17 9 2 4" xfId="20652" xr:uid="{57CA90DC-A95E-421E-8C12-75C1D41B86CC}"/>
    <cellStyle name="Comma [0] 3 2 17 9 2 5" xfId="26026" xr:uid="{BD541AF6-BD44-4286-8BFC-E3E371AA1491}"/>
    <cellStyle name="Comma [0] 3 2 17 9 2 6" xfId="31444" xr:uid="{AE5D32A8-8EA2-4258-9786-B541549C38D7}"/>
    <cellStyle name="Comma [0] 3 2 17 9 2 7" xfId="36829" xr:uid="{E02ADDE5-0995-4FC8-95A8-62EBC4CFDCD0}"/>
    <cellStyle name="Comma [0] 3 2 17 9 2 8" xfId="42198" xr:uid="{89D53824-D47E-4D97-98F8-2AA0CF92DF68}"/>
    <cellStyle name="Comma [0] 3 2 17 9 2 9" xfId="47570" xr:uid="{B3D92B2B-687E-46B3-8A0D-F8007C5B61B4}"/>
    <cellStyle name="Comma [0] 3 2 17 9 3" xfId="9855" xr:uid="{35A2E807-F285-4DC3-80C7-B725ACCE1E84}"/>
    <cellStyle name="Comma [0] 3 2 17 9 3 2" xfId="22522" xr:uid="{8EEB8090-08F4-42DE-9FAA-EBBD6DCA0339}"/>
    <cellStyle name="Comma [0] 3 2 17 9 3 3" xfId="27896" xr:uid="{7891E40F-806F-4DC7-AD05-1A6722FDA7C4}"/>
    <cellStyle name="Comma [0] 3 2 17 9 3 4" xfId="33314" xr:uid="{323CC4D6-634D-4F59-AAB0-3C6724E6D515}"/>
    <cellStyle name="Comma [0] 3 2 17 9 3 5" xfId="38699" xr:uid="{E1C0FB40-DEDE-4E96-B4AD-9FB4681D486F}"/>
    <cellStyle name="Comma [0] 3 2 17 9 3 6" xfId="44068" xr:uid="{AC699BB1-F57D-433D-BD6D-A973F1062A22}"/>
    <cellStyle name="Comma [0] 3 2 17 9 3 7" xfId="49440" xr:uid="{D56A07B1-8049-403B-A057-00B9A5CB3397}"/>
    <cellStyle name="Comma [0] 3 2 17 9 3 8" xfId="54820" xr:uid="{B0C07C22-68DE-4909-B991-34D090FC31D0}"/>
    <cellStyle name="Comma [0] 3 2 17 9 3 9" xfId="17155" xr:uid="{2EA62E79-29FC-44FE-A095-57D3AB7FF157}"/>
    <cellStyle name="Comma [0] 3 2 17 9 4" xfId="6809" xr:uid="{B315CBDB-113A-49F5-AE60-8CC16AAB50AB}"/>
    <cellStyle name="Comma [0] 3 2 18" xfId="480" xr:uid="{FFAB2B5B-D68F-4B74-855F-8C3EE50B4730}"/>
    <cellStyle name="Comma [0] 3 2 18 10" xfId="481" xr:uid="{22EB05A5-37E9-4CD6-BB88-1AD9EEFCD077}"/>
    <cellStyle name="Comma [0] 3 2 18 10 2" xfId="7986" xr:uid="{0545468E-8749-4C8D-B2AA-07CA574A2BB9}"/>
    <cellStyle name="Comma [0] 3 2 18 10 2 10" xfId="52952" xr:uid="{4995713A-2913-4B12-B1E5-4257B3A622FB}"/>
    <cellStyle name="Comma [0] 3 2 18 10 2 11" xfId="13596" xr:uid="{342E6696-7179-4FFF-8521-41094814B028}"/>
    <cellStyle name="Comma [0] 3 2 18 10 2 12" xfId="59461" xr:uid="{A4B3766D-A82D-4C32-A3D8-B299602EBEB0}"/>
    <cellStyle name="Comma [0] 3 2 18 10 2 2" xfId="11547" xr:uid="{E67EC696-A369-498C-8D6C-D55A5354880D}"/>
    <cellStyle name="Comma [0] 3 2 18 10 2 2 2" xfId="24213" xr:uid="{D33EE0F6-EEFD-4F2E-8AB8-9CF5C5D8F31C}"/>
    <cellStyle name="Comma [0] 3 2 18 10 2 2 3" xfId="29587" xr:uid="{6F51E257-F796-4E5B-9D23-B5638B7C92E7}"/>
    <cellStyle name="Comma [0] 3 2 18 10 2 2 4" xfId="35005" xr:uid="{F1289A10-3D51-4C61-B2E5-5392E6E1375C}"/>
    <cellStyle name="Comma [0] 3 2 18 10 2 2 5" xfId="40390" xr:uid="{EFAEA563-501D-4936-8247-808BD6B13DF2}"/>
    <cellStyle name="Comma [0] 3 2 18 10 2 2 6" xfId="45759" xr:uid="{08BBCE6F-8616-4B33-9795-B9D2FCF0B7F1}"/>
    <cellStyle name="Comma [0] 3 2 18 10 2 2 7" xfId="51131" xr:uid="{5F956E01-D980-4A67-9B94-A2E18EB94DC3}"/>
    <cellStyle name="Comma [0] 3 2 18 10 2 2 8" xfId="56511" xr:uid="{5B3202D4-EFEA-45B9-A717-218DC0FAC11A}"/>
    <cellStyle name="Comma [0] 3 2 18 10 2 2 9" xfId="18847" xr:uid="{E43E7BB9-3514-4BE9-BCF3-9B23AE956746}"/>
    <cellStyle name="Comma [0] 3 2 18 10 2 3" xfId="15287" xr:uid="{27AD7EC0-8F8F-469C-B500-EC8F5531712F}"/>
    <cellStyle name="Comma [0] 3 2 18 10 2 4" xfId="20654" xr:uid="{80245B63-9B80-4C17-B1C4-9EA620D0CEF7}"/>
    <cellStyle name="Comma [0] 3 2 18 10 2 5" xfId="26028" xr:uid="{4D053D56-5C81-4F03-A213-CAF96B8A2832}"/>
    <cellStyle name="Comma [0] 3 2 18 10 2 6" xfId="31446" xr:uid="{6F2CDAFB-3515-47A2-A473-311090FDD225}"/>
    <cellStyle name="Comma [0] 3 2 18 10 2 7" xfId="36831" xr:uid="{CB83BAE1-2589-49DC-BA41-5C4B7FBD8980}"/>
    <cellStyle name="Comma [0] 3 2 18 10 2 8" xfId="42200" xr:uid="{8A170CB2-525B-469E-B8F9-90EAAA427077}"/>
    <cellStyle name="Comma [0] 3 2 18 10 2 9" xfId="47572" xr:uid="{3543D98D-F149-44EF-82A2-CB223D6BFDD9}"/>
    <cellStyle name="Comma [0] 3 2 18 10 3" xfId="9857" xr:uid="{5FC13F16-8731-45A7-9B1E-1F224163DF84}"/>
    <cellStyle name="Comma [0] 3 2 18 10 3 2" xfId="22524" xr:uid="{7244AE62-036D-41AC-A8C2-ABE3063C419F}"/>
    <cellStyle name="Comma [0] 3 2 18 10 3 3" xfId="27898" xr:uid="{CD5C86D4-F507-4315-ACB7-61B6F2EE71DD}"/>
    <cellStyle name="Comma [0] 3 2 18 10 3 4" xfId="33316" xr:uid="{38AAC87C-DF6F-4B24-B96E-4E95FE6279DE}"/>
    <cellStyle name="Comma [0] 3 2 18 10 3 5" xfId="38701" xr:uid="{7FA692EB-F1A0-4C04-80CE-6FF32516CA14}"/>
    <cellStyle name="Comma [0] 3 2 18 10 3 6" xfId="44070" xr:uid="{F0D129B0-432C-4D06-9A5B-F8318EAADC9B}"/>
    <cellStyle name="Comma [0] 3 2 18 10 3 7" xfId="49442" xr:uid="{E4B4F57B-CE9A-48DD-9473-982DC98C63C6}"/>
    <cellStyle name="Comma [0] 3 2 18 10 3 8" xfId="54822" xr:uid="{3A6F6034-0252-4A52-A3A3-F5C311B73FCB}"/>
    <cellStyle name="Comma [0] 3 2 18 10 3 9" xfId="17157" xr:uid="{E20BE5FE-5523-419E-B16F-A46B36E7E3C7}"/>
    <cellStyle name="Comma [0] 3 2 18 10 4" xfId="6810" xr:uid="{867F00E1-FA3A-4B65-B3AC-B01A321F9DBC}"/>
    <cellStyle name="Comma [0] 3 2 18 11" xfId="482" xr:uid="{BFCB3D05-934C-4195-8034-E4C9FEF1D7FF}"/>
    <cellStyle name="Comma [0] 3 2 18 11 2" xfId="7987" xr:uid="{8702578D-4F33-4FAE-8D68-2CC79A040342}"/>
    <cellStyle name="Comma [0] 3 2 18 11 2 10" xfId="52953" xr:uid="{27B34E88-D810-47E6-9FF4-9D2B39CA8EEF}"/>
    <cellStyle name="Comma [0] 3 2 18 11 2 11" xfId="13597" xr:uid="{5CE5B8E3-B2A8-4349-8E2F-466536D64064}"/>
    <cellStyle name="Comma [0] 3 2 18 11 2 12" xfId="59462" xr:uid="{588FC391-9AD2-4AFE-8F63-6A9B49491AE1}"/>
    <cellStyle name="Comma [0] 3 2 18 11 2 2" xfId="11548" xr:uid="{3A8337FF-1546-41C1-98D4-31C2EE442C10}"/>
    <cellStyle name="Comma [0] 3 2 18 11 2 2 2" xfId="24214" xr:uid="{A066006B-04D0-4266-988C-9AA608D05606}"/>
    <cellStyle name="Comma [0] 3 2 18 11 2 2 3" xfId="29588" xr:uid="{77FEE8E5-7EB1-46C7-95C6-2B21876A7CAB}"/>
    <cellStyle name="Comma [0] 3 2 18 11 2 2 4" xfId="35006" xr:uid="{F6AE5B38-692E-4AE7-8CCA-5CC181E576BB}"/>
    <cellStyle name="Comma [0] 3 2 18 11 2 2 5" xfId="40391" xr:uid="{60E0BBBC-88F3-4F8F-AAF7-D6B4A7997B59}"/>
    <cellStyle name="Comma [0] 3 2 18 11 2 2 6" xfId="45760" xr:uid="{CAC4C374-02EB-4036-BFB8-79853868FE94}"/>
    <cellStyle name="Comma [0] 3 2 18 11 2 2 7" xfId="51132" xr:uid="{43806F5E-0350-4FFF-8047-9267862A6B7C}"/>
    <cellStyle name="Comma [0] 3 2 18 11 2 2 8" xfId="56512" xr:uid="{131831CB-D370-40DD-980C-6DD3FF21BE82}"/>
    <cellStyle name="Comma [0] 3 2 18 11 2 2 9" xfId="18848" xr:uid="{7C078188-0901-4E31-89F5-0502875E9691}"/>
    <cellStyle name="Comma [0] 3 2 18 11 2 3" xfId="15288" xr:uid="{6A27DB2E-3B7F-406F-B2BF-BFC1E34A7428}"/>
    <cellStyle name="Comma [0] 3 2 18 11 2 4" xfId="20655" xr:uid="{DEA8AA24-7528-45CA-9187-FD8DA5AE5B33}"/>
    <cellStyle name="Comma [0] 3 2 18 11 2 5" xfId="26029" xr:uid="{C52082AB-B846-4F2C-A36C-254FD8303CFC}"/>
    <cellStyle name="Comma [0] 3 2 18 11 2 6" xfId="31447" xr:uid="{C47541ED-0BF1-4E4A-B92D-59E78AACF10C}"/>
    <cellStyle name="Comma [0] 3 2 18 11 2 7" xfId="36832" xr:uid="{4EF67080-EF78-45DE-A7A7-1FA3A6A58C6A}"/>
    <cellStyle name="Comma [0] 3 2 18 11 2 8" xfId="42201" xr:uid="{8E323400-69F4-49E6-88DF-DFEC02176380}"/>
    <cellStyle name="Comma [0] 3 2 18 11 2 9" xfId="47573" xr:uid="{6598B003-DF58-44A1-BE40-73BB7D27B82C}"/>
    <cellStyle name="Comma [0] 3 2 18 11 3" xfId="9858" xr:uid="{098195EC-D24F-4E02-8F3E-B308BAF17604}"/>
    <cellStyle name="Comma [0] 3 2 18 11 3 2" xfId="22525" xr:uid="{CA6D09B4-46EE-44A3-B3BA-E8FABEC2BA31}"/>
    <cellStyle name="Comma [0] 3 2 18 11 3 3" xfId="27899" xr:uid="{F00ED28F-05FD-4C1C-972B-44719BE75DB2}"/>
    <cellStyle name="Comma [0] 3 2 18 11 3 4" xfId="33317" xr:uid="{8B6A29E0-C740-4C56-B156-78030D40959D}"/>
    <cellStyle name="Comma [0] 3 2 18 11 3 5" xfId="38702" xr:uid="{4F5D24DA-BFA6-4BEF-95D1-39B67FEFFE78}"/>
    <cellStyle name="Comma [0] 3 2 18 11 3 6" xfId="44071" xr:uid="{93707F23-50B5-452E-A059-7D31E3295592}"/>
    <cellStyle name="Comma [0] 3 2 18 11 3 7" xfId="49443" xr:uid="{02E4A88E-31B7-45F6-95C7-0E9FCA0D9788}"/>
    <cellStyle name="Comma [0] 3 2 18 11 3 8" xfId="54823" xr:uid="{6AB1AD7C-BCB9-4E98-9598-0D005D71A271}"/>
    <cellStyle name="Comma [0] 3 2 18 11 3 9" xfId="17158" xr:uid="{95901EA8-ED75-4C9E-96C4-F4D89DBB5F3B}"/>
    <cellStyle name="Comma [0] 3 2 18 11 4" xfId="6811" xr:uid="{EEE95536-10B9-4B09-9297-0C6048C135CE}"/>
    <cellStyle name="Comma [0] 3 2 18 12" xfId="483" xr:uid="{C32C0FEF-5D0C-4C67-8B33-45F9FEEF6782}"/>
    <cellStyle name="Comma [0] 3 2 18 12 2" xfId="7988" xr:uid="{2074F1B8-2590-40EF-8D1B-B8F2A7DEF5C1}"/>
    <cellStyle name="Comma [0] 3 2 18 12 2 10" xfId="52954" xr:uid="{D3B131AB-93A2-44DC-9179-F3BFCCEFFF1C}"/>
    <cellStyle name="Comma [0] 3 2 18 12 2 11" xfId="13598" xr:uid="{065DBA53-4C99-411C-BCE9-5279940F7689}"/>
    <cellStyle name="Comma [0] 3 2 18 12 2 12" xfId="59463" xr:uid="{1D29B47A-8A1E-4665-8348-65EBCEA50D3F}"/>
    <cellStyle name="Comma [0] 3 2 18 12 2 2" xfId="11549" xr:uid="{A71F689A-E2C8-4702-99B0-06D65D6A1272}"/>
    <cellStyle name="Comma [0] 3 2 18 12 2 2 2" xfId="24215" xr:uid="{D99DC5E0-B8F5-4932-B2E2-85DE2055DA01}"/>
    <cellStyle name="Comma [0] 3 2 18 12 2 2 3" xfId="29589" xr:uid="{66383B6C-715B-4032-B2CC-CAE0A4B3C1BF}"/>
    <cellStyle name="Comma [0] 3 2 18 12 2 2 4" xfId="35007" xr:uid="{222489C8-2002-4AED-B0A4-2B6235D0B5C7}"/>
    <cellStyle name="Comma [0] 3 2 18 12 2 2 5" xfId="40392" xr:uid="{C4799EE2-8E49-404C-AF87-28F6A11DF736}"/>
    <cellStyle name="Comma [0] 3 2 18 12 2 2 6" xfId="45761" xr:uid="{2BD97B06-6526-46ED-A1DE-4C0C51D30917}"/>
    <cellStyle name="Comma [0] 3 2 18 12 2 2 7" xfId="51133" xr:uid="{1F533DA8-7207-43A4-B445-59EE8C2B453D}"/>
    <cellStyle name="Comma [0] 3 2 18 12 2 2 8" xfId="56513" xr:uid="{0CA59338-E015-4504-8A98-14F6CAE86D4F}"/>
    <cellStyle name="Comma [0] 3 2 18 12 2 2 9" xfId="18849" xr:uid="{9A4274F1-F588-4365-816B-F8639E4C10BA}"/>
    <cellStyle name="Comma [0] 3 2 18 12 2 3" xfId="15289" xr:uid="{B034F9F4-04A2-46F5-ADC6-642CC7922154}"/>
    <cellStyle name="Comma [0] 3 2 18 12 2 4" xfId="20656" xr:uid="{F5F2A896-1887-446A-BFD8-EE28EA15C537}"/>
    <cellStyle name="Comma [0] 3 2 18 12 2 5" xfId="26030" xr:uid="{0CC13A44-FC74-401D-B6B3-B77E2F761CB9}"/>
    <cellStyle name="Comma [0] 3 2 18 12 2 6" xfId="31448" xr:uid="{40D33C6D-F78E-43EB-8823-FB7406BDAC60}"/>
    <cellStyle name="Comma [0] 3 2 18 12 2 7" xfId="36833" xr:uid="{E4BD00A1-6E0E-489C-91C8-99B44E9F83A7}"/>
    <cellStyle name="Comma [0] 3 2 18 12 2 8" xfId="42202" xr:uid="{48F84DD9-32D2-4C43-B81A-1630616B26BA}"/>
    <cellStyle name="Comma [0] 3 2 18 12 2 9" xfId="47574" xr:uid="{F17CDA84-3B2B-47DF-98D3-8A1705414816}"/>
    <cellStyle name="Comma [0] 3 2 18 12 3" xfId="9859" xr:uid="{3A95F132-CF27-45EB-A9E9-CACDF3ADF581}"/>
    <cellStyle name="Comma [0] 3 2 18 12 3 2" xfId="22526" xr:uid="{5776A6ED-EF5B-4006-9687-A800EA1547C0}"/>
    <cellStyle name="Comma [0] 3 2 18 12 3 3" xfId="27900" xr:uid="{508F204D-2992-4AC5-85C5-28389B419D33}"/>
    <cellStyle name="Comma [0] 3 2 18 12 3 4" xfId="33318" xr:uid="{1A376B1A-4643-46D4-95DB-E20849C3D409}"/>
    <cellStyle name="Comma [0] 3 2 18 12 3 5" xfId="38703" xr:uid="{D07F7D0A-8A5E-4CB1-BFB3-6775F54BF4B3}"/>
    <cellStyle name="Comma [0] 3 2 18 12 3 6" xfId="44072" xr:uid="{8FF0C0A4-B94E-4E16-A61C-0916A3A40B98}"/>
    <cellStyle name="Comma [0] 3 2 18 12 3 7" xfId="49444" xr:uid="{0C61037B-68B0-4995-94A0-1D59A59CACF0}"/>
    <cellStyle name="Comma [0] 3 2 18 12 3 8" xfId="54824" xr:uid="{26EAA2E7-7EE5-479A-86ED-AC9DDD05670C}"/>
    <cellStyle name="Comma [0] 3 2 18 12 3 9" xfId="17159" xr:uid="{754DB079-ABD6-421B-AF11-9918507B83C7}"/>
    <cellStyle name="Comma [0] 3 2 18 12 4" xfId="6812" xr:uid="{C804E673-1B40-41AA-BE86-49814030756A}"/>
    <cellStyle name="Comma [0] 3 2 18 13" xfId="484" xr:uid="{921A7666-F0AD-470A-A78C-A17ABDD32514}"/>
    <cellStyle name="Comma [0] 3 2 18 13 2" xfId="7989" xr:uid="{41AA4E90-73E9-4DE1-AFF9-EF27B0B0B496}"/>
    <cellStyle name="Comma [0] 3 2 18 13 2 10" xfId="52955" xr:uid="{A49D8FE5-6E7A-4EB0-BB71-B45FBD8BEDDF}"/>
    <cellStyle name="Comma [0] 3 2 18 13 2 11" xfId="13599" xr:uid="{843A9197-08E0-4142-9EB3-7D3D52F1E968}"/>
    <cellStyle name="Comma [0] 3 2 18 13 2 12" xfId="59464" xr:uid="{886137EC-2130-482E-B448-B82B9AE2D952}"/>
    <cellStyle name="Comma [0] 3 2 18 13 2 2" xfId="11550" xr:uid="{A39318DA-7568-4A4A-8821-D5EB31B0556E}"/>
    <cellStyle name="Comma [0] 3 2 18 13 2 2 2" xfId="24216" xr:uid="{55358629-8303-4620-BE64-EC6D71FA79EC}"/>
    <cellStyle name="Comma [0] 3 2 18 13 2 2 3" xfId="29590" xr:uid="{3AFD0F57-3254-401F-933D-586D53000763}"/>
    <cellStyle name="Comma [0] 3 2 18 13 2 2 4" xfId="35008" xr:uid="{282DCCED-B222-4BCE-B0E2-2B3A1F473700}"/>
    <cellStyle name="Comma [0] 3 2 18 13 2 2 5" xfId="40393" xr:uid="{3B77A4DD-9A0E-420A-A1E4-EF297D48AB92}"/>
    <cellStyle name="Comma [0] 3 2 18 13 2 2 6" xfId="45762" xr:uid="{56E0F601-3B42-40D1-A908-B382188C8244}"/>
    <cellStyle name="Comma [0] 3 2 18 13 2 2 7" xfId="51134" xr:uid="{45BC1831-3F7D-4CA1-8D19-BCD7AE510C50}"/>
    <cellStyle name="Comma [0] 3 2 18 13 2 2 8" xfId="56514" xr:uid="{52493201-FA6A-4442-897E-DDBFEE689EAB}"/>
    <cellStyle name="Comma [0] 3 2 18 13 2 2 9" xfId="18850" xr:uid="{C4EE2678-A421-4F4C-9FC0-A99F8168D24E}"/>
    <cellStyle name="Comma [0] 3 2 18 13 2 3" xfId="15290" xr:uid="{593D3809-4EDE-439B-9777-AED93AD36BE4}"/>
    <cellStyle name="Comma [0] 3 2 18 13 2 4" xfId="20657" xr:uid="{30FAB384-F33E-4FC7-9070-D3C7E881DCA4}"/>
    <cellStyle name="Comma [0] 3 2 18 13 2 5" xfId="26031" xr:uid="{8E67E93C-C9B5-463B-866F-48A8A3E0F4F9}"/>
    <cellStyle name="Comma [0] 3 2 18 13 2 6" xfId="31449" xr:uid="{B6F9FEEB-6280-4E63-AFEA-96BE8637B6AE}"/>
    <cellStyle name="Comma [0] 3 2 18 13 2 7" xfId="36834" xr:uid="{3E4EF014-4E33-4DE9-940F-B58C7BDA9E6A}"/>
    <cellStyle name="Comma [0] 3 2 18 13 2 8" xfId="42203" xr:uid="{9D678D13-0118-4AD2-A210-595A6CECCFBC}"/>
    <cellStyle name="Comma [0] 3 2 18 13 2 9" xfId="47575" xr:uid="{227C2131-7B3A-43B0-80BF-791B947084DB}"/>
    <cellStyle name="Comma [0] 3 2 18 13 3" xfId="9860" xr:uid="{81384E9B-F04B-4F41-BB70-E468FB2BCBEA}"/>
    <cellStyle name="Comma [0] 3 2 18 13 3 2" xfId="22527" xr:uid="{26EF5E25-63E7-41C9-B008-FB0F4A247C17}"/>
    <cellStyle name="Comma [0] 3 2 18 13 3 3" xfId="27901" xr:uid="{EA2B146E-469A-4E87-A4D3-90FFD6FC3652}"/>
    <cellStyle name="Comma [0] 3 2 18 13 3 4" xfId="33319" xr:uid="{E4C2A2F8-5280-46F6-8E84-FFD827954EA5}"/>
    <cellStyle name="Comma [0] 3 2 18 13 3 5" xfId="38704" xr:uid="{3EA86328-0D28-453F-8E63-32305CC3588D}"/>
    <cellStyle name="Comma [0] 3 2 18 13 3 6" xfId="44073" xr:uid="{3291E45E-C13D-480C-9FEA-49AB098296A6}"/>
    <cellStyle name="Comma [0] 3 2 18 13 3 7" xfId="49445" xr:uid="{05850C0A-2EF9-45E5-B83A-2E8A225881D1}"/>
    <cellStyle name="Comma [0] 3 2 18 13 3 8" xfId="54825" xr:uid="{DE11FCF7-376B-4246-95BD-05C597753861}"/>
    <cellStyle name="Comma [0] 3 2 18 13 3 9" xfId="17160" xr:uid="{E879D264-3D40-4045-8311-CB365E9C251D}"/>
    <cellStyle name="Comma [0] 3 2 18 13 4" xfId="6813" xr:uid="{D492D5A5-F1A6-4354-B8E3-FC9B6AFABC21}"/>
    <cellStyle name="Comma [0] 3 2 18 14" xfId="5645" xr:uid="{6D535206-968C-4F36-AE9C-9AE369A00131}"/>
    <cellStyle name="Comma [0] 3 2 18 14 10" xfId="52951" xr:uid="{DF35E4BC-C633-4BD9-8C79-D42164FD5E89}"/>
    <cellStyle name="Comma [0] 3 2 18 14 11" xfId="13595" xr:uid="{A8ACC43A-74FA-4469-B56D-F6A3D112A208}"/>
    <cellStyle name="Comma [0] 3 2 18 14 12" xfId="58323" xr:uid="{8D04384F-0952-409B-97F9-50B6FB5ADEA6}"/>
    <cellStyle name="Comma [0] 3 2 18 14 13" xfId="7985" xr:uid="{CEE75458-95C7-4E5B-971E-005E3F5E38EB}"/>
    <cellStyle name="Comma [0] 3 2 18 14 2" xfId="11546" xr:uid="{59417E1E-F65C-4641-A097-5F79A067251A}"/>
    <cellStyle name="Comma [0] 3 2 18 14 2 2" xfId="24212" xr:uid="{875033CE-2345-4311-A348-C274EFE7EF83}"/>
    <cellStyle name="Comma [0] 3 2 18 14 2 3" xfId="29586" xr:uid="{1501A5E2-45CD-473E-8A47-BF9877B39E95}"/>
    <cellStyle name="Comma [0] 3 2 18 14 2 4" xfId="35004" xr:uid="{BC5079B3-A969-4CD1-86F3-143ABE915191}"/>
    <cellStyle name="Comma [0] 3 2 18 14 2 5" xfId="40389" xr:uid="{852AABE9-0A28-433C-B349-EAE10994850B}"/>
    <cellStyle name="Comma [0] 3 2 18 14 2 6" xfId="45758" xr:uid="{94E521BE-A83F-4040-B328-73B9C66E2F1E}"/>
    <cellStyle name="Comma [0] 3 2 18 14 2 7" xfId="51130" xr:uid="{76399F11-5106-4DFE-A004-F97F03B42AB4}"/>
    <cellStyle name="Comma [0] 3 2 18 14 2 8" xfId="56510" xr:uid="{752F73D2-8B6E-40DB-8990-C43BEA27A0A2}"/>
    <cellStyle name="Comma [0] 3 2 18 14 2 9" xfId="18846" xr:uid="{A1D0EDC2-6161-4EFA-B6D8-3CD1254B92CD}"/>
    <cellStyle name="Comma [0] 3 2 18 14 3" xfId="15286" xr:uid="{A4B0A6EF-1D98-4455-92EF-F4CC2AD947DA}"/>
    <cellStyle name="Comma [0] 3 2 18 14 4" xfId="20653" xr:uid="{63B93CBF-B940-489B-802B-D793BE7E5336}"/>
    <cellStyle name="Comma [0] 3 2 18 14 5" xfId="26027" xr:uid="{D1002E02-3A05-419A-8454-E908FDA0883A}"/>
    <cellStyle name="Comma [0] 3 2 18 14 6" xfId="31445" xr:uid="{19163610-5AC7-4727-BD64-A03231F6EE92}"/>
    <cellStyle name="Comma [0] 3 2 18 14 7" xfId="36830" xr:uid="{97C9FA77-7BE2-4FFD-95D2-070186790EBF}"/>
    <cellStyle name="Comma [0] 3 2 18 14 8" xfId="42199" xr:uid="{FD5073F3-DB7C-4DAD-9A38-B5F7995EB782}"/>
    <cellStyle name="Comma [0] 3 2 18 14 9" xfId="47571" xr:uid="{E4B9C457-70FC-4779-BCB4-D4597DBCF907}"/>
    <cellStyle name="Comma [0] 3 2 18 15" xfId="9856" xr:uid="{4566E65F-685C-4247-8B5E-23F787C5C7A8}"/>
    <cellStyle name="Comma [0] 3 2 18 15 2" xfId="22523" xr:uid="{F481579F-A1DC-4A3E-AC99-06C53964EA21}"/>
    <cellStyle name="Comma [0] 3 2 18 15 3" xfId="27897" xr:uid="{EB26CE85-290D-4ACF-A938-FE01DAB92DD1}"/>
    <cellStyle name="Comma [0] 3 2 18 15 4" xfId="33315" xr:uid="{9096E948-606A-426B-B1F2-5185F565C6D2}"/>
    <cellStyle name="Comma [0] 3 2 18 15 5" xfId="38700" xr:uid="{739F1323-A304-4AB3-8F7D-1DE90CAFDC00}"/>
    <cellStyle name="Comma [0] 3 2 18 15 6" xfId="44069" xr:uid="{B48494B3-5814-4930-95F4-C5BB542AF14E}"/>
    <cellStyle name="Comma [0] 3 2 18 15 7" xfId="49441" xr:uid="{54083A0F-9EBE-4D4B-A3B3-C94B88AC3D11}"/>
    <cellStyle name="Comma [0] 3 2 18 15 8" xfId="54821" xr:uid="{D7BD7207-113F-42E2-B7E4-C07C51FE767C}"/>
    <cellStyle name="Comma [0] 3 2 18 15 9" xfId="17156" xr:uid="{84694014-262D-4112-98A8-01E221FDB49A}"/>
    <cellStyle name="Comma [0] 3 2 18 2" xfId="485" xr:uid="{4A1FF53F-A9C7-4C1F-A970-3197C959125B}"/>
    <cellStyle name="Comma [0] 3 2 18 2 10" xfId="486" xr:uid="{41BD3717-1D13-4D6C-AA53-6977796FA9E9}"/>
    <cellStyle name="Comma [0] 3 2 18 2 10 2" xfId="7991" xr:uid="{9976BB27-634A-43BA-B7E5-0AF412452BEE}"/>
    <cellStyle name="Comma [0] 3 2 18 2 10 2 10" xfId="52957" xr:uid="{E516ADEF-0842-45FF-82CD-38F8277E2F5F}"/>
    <cellStyle name="Comma [0] 3 2 18 2 10 2 11" xfId="13601" xr:uid="{88165B42-07FB-47EE-8DBB-21D37138B32F}"/>
    <cellStyle name="Comma [0] 3 2 18 2 10 2 12" xfId="59465" xr:uid="{52FB8B6D-629B-4FA0-96A2-C5DD742EB515}"/>
    <cellStyle name="Comma [0] 3 2 18 2 10 2 2" xfId="11552" xr:uid="{5EDEE9B3-1BB2-4D0C-9453-798314B31FFB}"/>
    <cellStyle name="Comma [0] 3 2 18 2 10 2 2 2" xfId="24218" xr:uid="{458EE2D6-48D2-4597-8D5D-736BF4B41D26}"/>
    <cellStyle name="Comma [0] 3 2 18 2 10 2 2 3" xfId="29592" xr:uid="{75F7982D-9DC8-497B-BAF7-370D163FC14B}"/>
    <cellStyle name="Comma [0] 3 2 18 2 10 2 2 4" xfId="35010" xr:uid="{5D13C2EA-9D60-4AC4-9D47-6C59E9759F9F}"/>
    <cellStyle name="Comma [0] 3 2 18 2 10 2 2 5" xfId="40395" xr:uid="{B6375C9E-E569-4E18-ACF0-BACAF277C0AD}"/>
    <cellStyle name="Comma [0] 3 2 18 2 10 2 2 6" xfId="45764" xr:uid="{8F4C4F2D-2AF2-433F-BEB9-DB577369EDD9}"/>
    <cellStyle name="Comma [0] 3 2 18 2 10 2 2 7" xfId="51136" xr:uid="{50C12920-C449-4308-8DC7-E393CD9AC3B7}"/>
    <cellStyle name="Comma [0] 3 2 18 2 10 2 2 8" xfId="56516" xr:uid="{E36B4743-4800-4D72-88E1-5FBD6FFA9B9D}"/>
    <cellStyle name="Comma [0] 3 2 18 2 10 2 2 9" xfId="18852" xr:uid="{AEF6F5E8-9070-49D1-B277-7CCDCDDD7C45}"/>
    <cellStyle name="Comma [0] 3 2 18 2 10 2 3" xfId="15292" xr:uid="{18DAB317-64A8-4B38-8CDE-F4ACA2736AB9}"/>
    <cellStyle name="Comma [0] 3 2 18 2 10 2 4" xfId="20659" xr:uid="{832FBB86-8767-4346-99CB-D6FF9213B323}"/>
    <cellStyle name="Comma [0] 3 2 18 2 10 2 5" xfId="26033" xr:uid="{75CA473E-F217-4AAE-BEB3-1CA5EE948CC4}"/>
    <cellStyle name="Comma [0] 3 2 18 2 10 2 6" xfId="31451" xr:uid="{C7FF939F-1650-4BAE-8B84-6D10DB12F6AD}"/>
    <cellStyle name="Comma [0] 3 2 18 2 10 2 7" xfId="36836" xr:uid="{3984B6AA-1E64-41C1-9291-02198200AB66}"/>
    <cellStyle name="Comma [0] 3 2 18 2 10 2 8" xfId="42205" xr:uid="{045FE861-A9CB-4D97-B4BC-883FB69FEB82}"/>
    <cellStyle name="Comma [0] 3 2 18 2 10 2 9" xfId="47577" xr:uid="{D208A8B3-D1A6-48C5-83D1-4530DA9CFD7A}"/>
    <cellStyle name="Comma [0] 3 2 18 2 10 3" xfId="9862" xr:uid="{21DECB53-3C85-4C43-8962-609AB31D9A07}"/>
    <cellStyle name="Comma [0] 3 2 18 2 10 3 2" xfId="22529" xr:uid="{00343823-CDF5-4F1D-B60F-C3C14290CE29}"/>
    <cellStyle name="Comma [0] 3 2 18 2 10 3 3" xfId="27903" xr:uid="{9A07EA7D-B88C-4200-B7DC-30DF5A8192DD}"/>
    <cellStyle name="Comma [0] 3 2 18 2 10 3 4" xfId="33321" xr:uid="{2BC8E424-1139-4309-9044-81A1D6696AAE}"/>
    <cellStyle name="Comma [0] 3 2 18 2 10 3 5" xfId="38706" xr:uid="{05E4C907-672D-406D-8930-0DFF476633D4}"/>
    <cellStyle name="Comma [0] 3 2 18 2 10 3 6" xfId="44075" xr:uid="{080CD573-305D-4875-A70A-1CF9DCBD1B33}"/>
    <cellStyle name="Comma [0] 3 2 18 2 10 3 7" xfId="49447" xr:uid="{E955FA71-3A82-49EB-904C-9CFE6E229EF4}"/>
    <cellStyle name="Comma [0] 3 2 18 2 10 3 8" xfId="54827" xr:uid="{394B9385-C9CB-4448-A03A-A820556A7374}"/>
    <cellStyle name="Comma [0] 3 2 18 2 10 3 9" xfId="17162" xr:uid="{7CBAB1A9-9FA4-4FF0-8496-64206A31111A}"/>
    <cellStyle name="Comma [0] 3 2 18 2 10 4" xfId="6814" xr:uid="{4D7F0ABF-7256-46B2-B44E-A9CAB5D13A1E}"/>
    <cellStyle name="Comma [0] 3 2 18 2 11" xfId="487" xr:uid="{B908990D-3F5B-4BF1-9CBD-F4C79B3A7DC6}"/>
    <cellStyle name="Comma [0] 3 2 18 2 11 2" xfId="7992" xr:uid="{AF99CC54-6731-4ABD-9E5E-39B8F5BA4612}"/>
    <cellStyle name="Comma [0] 3 2 18 2 11 2 10" xfId="52958" xr:uid="{928A6064-6147-4ED8-B716-825E6942721C}"/>
    <cellStyle name="Comma [0] 3 2 18 2 11 2 11" xfId="13602" xr:uid="{2C41C0C8-3699-4D12-9C55-86FC41B4B41A}"/>
    <cellStyle name="Comma [0] 3 2 18 2 11 2 12" xfId="59466" xr:uid="{8353598E-0FE7-4605-999B-B119BA5833B4}"/>
    <cellStyle name="Comma [0] 3 2 18 2 11 2 2" xfId="11553" xr:uid="{81502282-06A0-414D-A442-2F166730EC15}"/>
    <cellStyle name="Comma [0] 3 2 18 2 11 2 2 2" xfId="24219" xr:uid="{0AD457CF-2CEB-465E-8655-03E33E2DE76C}"/>
    <cellStyle name="Comma [0] 3 2 18 2 11 2 2 3" xfId="29593" xr:uid="{4AEF42AF-8086-4F8D-8239-F5DF20F9CCC0}"/>
    <cellStyle name="Comma [0] 3 2 18 2 11 2 2 4" xfId="35011" xr:uid="{EA2E4AC9-0799-4E74-9CE8-993842FBE869}"/>
    <cellStyle name="Comma [0] 3 2 18 2 11 2 2 5" xfId="40396" xr:uid="{7C91C10E-5DB6-46D3-8A25-DB905884C69A}"/>
    <cellStyle name="Comma [0] 3 2 18 2 11 2 2 6" xfId="45765" xr:uid="{2829724A-5AE6-4F5A-ADA4-A93DE45B21B0}"/>
    <cellStyle name="Comma [0] 3 2 18 2 11 2 2 7" xfId="51137" xr:uid="{58AAE1D8-CE4E-4A61-BC67-C68DCF6E278A}"/>
    <cellStyle name="Comma [0] 3 2 18 2 11 2 2 8" xfId="56517" xr:uid="{BD0A9653-5AE3-4755-98F0-18BDA9CC62B6}"/>
    <cellStyle name="Comma [0] 3 2 18 2 11 2 2 9" xfId="18853" xr:uid="{2527DA40-81D4-4975-8EF7-5DA2B83C933B}"/>
    <cellStyle name="Comma [0] 3 2 18 2 11 2 3" xfId="15293" xr:uid="{BF5F269D-9812-4ECB-81D3-31573CC7B2CD}"/>
    <cellStyle name="Comma [0] 3 2 18 2 11 2 4" xfId="20660" xr:uid="{F930E378-9CDB-43C0-BA5B-B811A0F2894D}"/>
    <cellStyle name="Comma [0] 3 2 18 2 11 2 5" xfId="26034" xr:uid="{2B5C8F56-A5C1-4427-91FE-1C718E19D745}"/>
    <cellStyle name="Comma [0] 3 2 18 2 11 2 6" xfId="31452" xr:uid="{9963D27E-B689-4181-8D1B-50962E1CF5CC}"/>
    <cellStyle name="Comma [0] 3 2 18 2 11 2 7" xfId="36837" xr:uid="{60457EF2-B658-49D8-8556-B1B4E755035C}"/>
    <cellStyle name="Comma [0] 3 2 18 2 11 2 8" xfId="42206" xr:uid="{C9ADB074-490B-4392-8772-C01D7F289761}"/>
    <cellStyle name="Comma [0] 3 2 18 2 11 2 9" xfId="47578" xr:uid="{6DB50B01-1448-42EB-9772-B3454363C75B}"/>
    <cellStyle name="Comma [0] 3 2 18 2 11 3" xfId="9863" xr:uid="{C54594B9-F74A-40AA-AA6F-CDA2F0A3C6E2}"/>
    <cellStyle name="Comma [0] 3 2 18 2 11 3 2" xfId="22530" xr:uid="{3747D69D-AA15-48D1-824B-DE517BD82BA6}"/>
    <cellStyle name="Comma [0] 3 2 18 2 11 3 3" xfId="27904" xr:uid="{D7823D97-049A-4BD2-A5BC-1BA63C668F5D}"/>
    <cellStyle name="Comma [0] 3 2 18 2 11 3 4" xfId="33322" xr:uid="{2D43A1EA-BCBC-4CBB-A539-AE144CC27AD2}"/>
    <cellStyle name="Comma [0] 3 2 18 2 11 3 5" xfId="38707" xr:uid="{9F524538-9A26-4606-AF64-DA9A28F2404E}"/>
    <cellStyle name="Comma [0] 3 2 18 2 11 3 6" xfId="44076" xr:uid="{093F1514-8165-4D3B-B76B-A06D30EB7149}"/>
    <cellStyle name="Comma [0] 3 2 18 2 11 3 7" xfId="49448" xr:uid="{270F3055-7AA0-41FB-A249-7D708C01865F}"/>
    <cellStyle name="Comma [0] 3 2 18 2 11 3 8" xfId="54828" xr:uid="{CC512B8F-3672-4619-9CA8-062F53A7DD4A}"/>
    <cellStyle name="Comma [0] 3 2 18 2 11 3 9" xfId="17163" xr:uid="{28631A95-1C7C-4F58-B74C-72CFB20BFA1A}"/>
    <cellStyle name="Comma [0] 3 2 18 2 11 4" xfId="6815" xr:uid="{64732713-0628-4AD5-BB64-7F3FDED5A8E1}"/>
    <cellStyle name="Comma [0] 3 2 18 2 12" xfId="488" xr:uid="{1927A432-C299-4E21-A884-7DE3731E318E}"/>
    <cellStyle name="Comma [0] 3 2 18 2 12 2" xfId="7993" xr:uid="{81222FE2-2E31-4E29-B85D-F2D9A2BAD8C8}"/>
    <cellStyle name="Comma [0] 3 2 18 2 12 2 10" xfId="52959" xr:uid="{FA442E4E-C542-4F37-BE97-2A21E6F3EE68}"/>
    <cellStyle name="Comma [0] 3 2 18 2 12 2 11" xfId="13603" xr:uid="{7F47D085-380A-4B33-8777-FA236F11C2EF}"/>
    <cellStyle name="Comma [0] 3 2 18 2 12 2 12" xfId="59467" xr:uid="{CF928158-0151-4C07-9109-BDF855BF032A}"/>
    <cellStyle name="Comma [0] 3 2 18 2 12 2 2" xfId="11554" xr:uid="{88411BF9-1919-4AA8-A552-234C32EC12B4}"/>
    <cellStyle name="Comma [0] 3 2 18 2 12 2 2 2" xfId="24220" xr:uid="{791E16D7-07EA-4F02-ACBB-7E49E643B7C7}"/>
    <cellStyle name="Comma [0] 3 2 18 2 12 2 2 3" xfId="29594" xr:uid="{DEBD9AE6-FF98-43D1-8C13-DE3D7D51B5D0}"/>
    <cellStyle name="Comma [0] 3 2 18 2 12 2 2 4" xfId="35012" xr:uid="{BC29CEB4-4DEE-4F33-935A-26170AEAEE6B}"/>
    <cellStyle name="Comma [0] 3 2 18 2 12 2 2 5" xfId="40397" xr:uid="{1F9D5D2F-7CF8-4335-82B2-C9136E9125C7}"/>
    <cellStyle name="Comma [0] 3 2 18 2 12 2 2 6" xfId="45766" xr:uid="{3E607A2D-ABCA-484C-94D5-5382E9078EEA}"/>
    <cellStyle name="Comma [0] 3 2 18 2 12 2 2 7" xfId="51138" xr:uid="{157015F5-A229-4376-995C-2CF0CBE169E3}"/>
    <cellStyle name="Comma [0] 3 2 18 2 12 2 2 8" xfId="56518" xr:uid="{12FAFB35-999E-4C41-A760-7B95AAE4778D}"/>
    <cellStyle name="Comma [0] 3 2 18 2 12 2 2 9" xfId="18854" xr:uid="{9BEC915C-E4E7-4E3D-80E7-3AC2A25F167A}"/>
    <cellStyle name="Comma [0] 3 2 18 2 12 2 3" xfId="15294" xr:uid="{D82481C9-B907-4750-B9A2-F23F68B1C6E4}"/>
    <cellStyle name="Comma [0] 3 2 18 2 12 2 4" xfId="20661" xr:uid="{241983AC-159E-4F81-AB32-AA1292B01F9D}"/>
    <cellStyle name="Comma [0] 3 2 18 2 12 2 5" xfId="26035" xr:uid="{87B3D1B1-4D78-4301-A9CE-E471E8C3E613}"/>
    <cellStyle name="Comma [0] 3 2 18 2 12 2 6" xfId="31453" xr:uid="{37F8EEB8-353D-481F-942C-D4CD8200FC40}"/>
    <cellStyle name="Comma [0] 3 2 18 2 12 2 7" xfId="36838" xr:uid="{224CA663-3377-47DE-B8A2-87C31C642306}"/>
    <cellStyle name="Comma [0] 3 2 18 2 12 2 8" xfId="42207" xr:uid="{B7962522-FCF6-4C35-83D6-17368144D458}"/>
    <cellStyle name="Comma [0] 3 2 18 2 12 2 9" xfId="47579" xr:uid="{A3CC6ECB-A74B-4BAB-B579-B6AA21B83ACF}"/>
    <cellStyle name="Comma [0] 3 2 18 2 12 3" xfId="9864" xr:uid="{A2570B4C-7FF6-4A0B-9287-33184158EE85}"/>
    <cellStyle name="Comma [0] 3 2 18 2 12 3 2" xfId="22531" xr:uid="{AB0A4B9E-275F-4350-9BBC-17194BE3DE38}"/>
    <cellStyle name="Comma [0] 3 2 18 2 12 3 3" xfId="27905" xr:uid="{A8F301F1-7CEC-4EC9-9A57-D92C9DA9AD7C}"/>
    <cellStyle name="Comma [0] 3 2 18 2 12 3 4" xfId="33323" xr:uid="{5166842C-2D33-45BD-804F-24A342EB6A79}"/>
    <cellStyle name="Comma [0] 3 2 18 2 12 3 5" xfId="38708" xr:uid="{48F2494D-3D71-47C2-AC44-4F5E6B761D68}"/>
    <cellStyle name="Comma [0] 3 2 18 2 12 3 6" xfId="44077" xr:uid="{DDE141D2-DE43-45AF-8A23-1897BD30436A}"/>
    <cellStyle name="Comma [0] 3 2 18 2 12 3 7" xfId="49449" xr:uid="{618A1F04-A3FC-4801-A581-ECD775E9ED5B}"/>
    <cellStyle name="Comma [0] 3 2 18 2 12 3 8" xfId="54829" xr:uid="{42A63231-150F-4A7F-B44C-ED337BCBCF00}"/>
    <cellStyle name="Comma [0] 3 2 18 2 12 3 9" xfId="17164" xr:uid="{EF0BED96-7719-4877-8404-7111154AE99C}"/>
    <cellStyle name="Comma [0] 3 2 18 2 12 4" xfId="6816" xr:uid="{580EDFDD-88CA-4B4C-8396-AAC0E7B7E6FE}"/>
    <cellStyle name="Comma [0] 3 2 18 2 13" xfId="5646" xr:uid="{AC879852-407F-4D67-98D0-4C1CA1C34E3D}"/>
    <cellStyle name="Comma [0] 3 2 18 2 13 10" xfId="52956" xr:uid="{BF81C5C0-15DC-4340-AC9F-5F6E000B8020}"/>
    <cellStyle name="Comma [0] 3 2 18 2 13 11" xfId="13600" xr:uid="{302DABAD-15AE-421F-AC20-D397A72C87D1}"/>
    <cellStyle name="Comma [0] 3 2 18 2 13 12" xfId="58324" xr:uid="{E5EA8DC2-1D3E-49CA-AC10-8F762F4D4DA3}"/>
    <cellStyle name="Comma [0] 3 2 18 2 13 13" xfId="7990" xr:uid="{1BCC67FD-B903-425F-BCA0-AD2DF3C9646E}"/>
    <cellStyle name="Comma [0] 3 2 18 2 13 2" xfId="11551" xr:uid="{A9598057-0FF9-4640-A33E-FC6DBDE878DA}"/>
    <cellStyle name="Comma [0] 3 2 18 2 13 2 2" xfId="24217" xr:uid="{1B7833D9-4B31-46A9-A4D9-74B440423F2B}"/>
    <cellStyle name="Comma [0] 3 2 18 2 13 2 3" xfId="29591" xr:uid="{A9FDDBD9-F0B8-4EA9-9C4B-1266593F9F33}"/>
    <cellStyle name="Comma [0] 3 2 18 2 13 2 4" xfId="35009" xr:uid="{8B5D5837-C69C-46B2-89B3-4E3F18BAAC6A}"/>
    <cellStyle name="Comma [0] 3 2 18 2 13 2 5" xfId="40394" xr:uid="{A0B488E0-5E0E-4D78-91CE-0EDAB40AA4C5}"/>
    <cellStyle name="Comma [0] 3 2 18 2 13 2 6" xfId="45763" xr:uid="{B0B2F147-0118-4E74-B491-9E0C1BDEC1AA}"/>
    <cellStyle name="Comma [0] 3 2 18 2 13 2 7" xfId="51135" xr:uid="{18A4FFDE-FF00-408C-8898-E648D5410443}"/>
    <cellStyle name="Comma [0] 3 2 18 2 13 2 8" xfId="56515" xr:uid="{994C478F-466E-4D5B-91B6-06C6DB1FABB1}"/>
    <cellStyle name="Comma [0] 3 2 18 2 13 2 9" xfId="18851" xr:uid="{DBD56352-21A7-490E-8EA2-FF221F380A52}"/>
    <cellStyle name="Comma [0] 3 2 18 2 13 3" xfId="15291" xr:uid="{12888D16-95E8-414F-9506-90C2627DE348}"/>
    <cellStyle name="Comma [0] 3 2 18 2 13 4" xfId="20658" xr:uid="{CEC774FA-C626-4A2C-9FF7-DDEF97982794}"/>
    <cellStyle name="Comma [0] 3 2 18 2 13 5" xfId="26032" xr:uid="{4DF94496-FA35-46B2-806C-3120DA476EA0}"/>
    <cellStyle name="Comma [0] 3 2 18 2 13 6" xfId="31450" xr:uid="{224F305D-AFC5-439E-B7CB-54B1D53FA984}"/>
    <cellStyle name="Comma [0] 3 2 18 2 13 7" xfId="36835" xr:uid="{9563EE92-BDAB-44B5-88C3-D7A280F53E50}"/>
    <cellStyle name="Comma [0] 3 2 18 2 13 8" xfId="42204" xr:uid="{EA0FA431-CC4F-4262-A9DE-02D8805960DF}"/>
    <cellStyle name="Comma [0] 3 2 18 2 13 9" xfId="47576" xr:uid="{F22A5297-68AC-4571-99BA-2B8D6E4AA54E}"/>
    <cellStyle name="Comma [0] 3 2 18 2 14" xfId="9861" xr:uid="{A9F57C69-BA03-4329-948E-A5F6FAC522A1}"/>
    <cellStyle name="Comma [0] 3 2 18 2 14 2" xfId="22528" xr:uid="{B608DC90-3333-4500-8CC2-5E90B9D1B1DE}"/>
    <cellStyle name="Comma [0] 3 2 18 2 14 3" xfId="27902" xr:uid="{52A92EA5-CF12-4E58-A2C0-9418CBC9DAAE}"/>
    <cellStyle name="Comma [0] 3 2 18 2 14 4" xfId="33320" xr:uid="{9A8D1726-877F-4EEF-948B-BCD7B4603340}"/>
    <cellStyle name="Comma [0] 3 2 18 2 14 5" xfId="38705" xr:uid="{8ECA9B16-8A31-4D7A-8CFE-C8B4C9635ACA}"/>
    <cellStyle name="Comma [0] 3 2 18 2 14 6" xfId="44074" xr:uid="{2637BD14-3C8D-4B23-8EB4-54EEF58C0426}"/>
    <cellStyle name="Comma [0] 3 2 18 2 14 7" xfId="49446" xr:uid="{E1867FC9-2737-487F-9757-A53B517E6E1A}"/>
    <cellStyle name="Comma [0] 3 2 18 2 14 8" xfId="54826" xr:uid="{7134489B-CDF2-437A-8D5B-EA00A386E98B}"/>
    <cellStyle name="Comma [0] 3 2 18 2 14 9" xfId="17161" xr:uid="{26C0835C-0617-4199-8273-8F5C16431342}"/>
    <cellStyle name="Comma [0] 3 2 18 2 2" xfId="489" xr:uid="{3405A1F4-60CC-432B-A34A-B6E8073ABEBA}"/>
    <cellStyle name="Comma [0] 3 2 18 2 2 10" xfId="490" xr:uid="{41E665EC-B308-421F-B5F1-5C3ACB687089}"/>
    <cellStyle name="Comma [0] 3 2 18 2 2 10 2" xfId="7995" xr:uid="{ADE83082-222E-4C09-BC61-BD97034E37B4}"/>
    <cellStyle name="Comma [0] 3 2 18 2 2 10 2 10" xfId="52961" xr:uid="{176E94A8-9A8D-4853-94ED-401D2F4A203D}"/>
    <cellStyle name="Comma [0] 3 2 18 2 2 10 2 11" xfId="13605" xr:uid="{D16B8A0C-DB55-4843-8EA6-C8DA7E03DC32}"/>
    <cellStyle name="Comma [0] 3 2 18 2 2 10 2 12" xfId="59468" xr:uid="{77980697-4F86-413A-BD96-3ADC4998006C}"/>
    <cellStyle name="Comma [0] 3 2 18 2 2 10 2 2" xfId="11556" xr:uid="{D5F7F691-0891-4998-BD73-F3741FE710C5}"/>
    <cellStyle name="Comma [0] 3 2 18 2 2 10 2 2 2" xfId="24222" xr:uid="{31FA75C3-5811-4FF7-9CE1-51BA47B51EB3}"/>
    <cellStyle name="Comma [0] 3 2 18 2 2 10 2 2 3" xfId="29596" xr:uid="{004F97BA-11CE-4B93-9E68-FD502983FA70}"/>
    <cellStyle name="Comma [0] 3 2 18 2 2 10 2 2 4" xfId="35014" xr:uid="{F1C887ED-2AAD-4B97-B323-8FD1BE0BB598}"/>
    <cellStyle name="Comma [0] 3 2 18 2 2 10 2 2 5" xfId="40399" xr:uid="{F92854D4-93F4-4499-93AA-717CEEA86748}"/>
    <cellStyle name="Comma [0] 3 2 18 2 2 10 2 2 6" xfId="45768" xr:uid="{4B0B6479-7E62-4FDB-B74E-44F884721C0D}"/>
    <cellStyle name="Comma [0] 3 2 18 2 2 10 2 2 7" xfId="51140" xr:uid="{6E889F7E-39B1-4EF3-953A-3B11C8623A20}"/>
    <cellStyle name="Comma [0] 3 2 18 2 2 10 2 2 8" xfId="56520" xr:uid="{746620A0-7D33-4FB8-8EF6-20E03BB7768A}"/>
    <cellStyle name="Comma [0] 3 2 18 2 2 10 2 2 9" xfId="18856" xr:uid="{969A7C3B-A600-4E85-8508-84AE8D32E8C9}"/>
    <cellStyle name="Comma [0] 3 2 18 2 2 10 2 3" xfId="15296" xr:uid="{93097F1A-42A5-45F2-BD9F-C641A96ABB02}"/>
    <cellStyle name="Comma [0] 3 2 18 2 2 10 2 4" xfId="20663" xr:uid="{40CCAAA4-7668-44BE-8570-195DDF8DB4A4}"/>
    <cellStyle name="Comma [0] 3 2 18 2 2 10 2 5" xfId="26037" xr:uid="{0EB0B451-8277-4EF9-90C0-149C138559CC}"/>
    <cellStyle name="Comma [0] 3 2 18 2 2 10 2 6" xfId="31455" xr:uid="{015C2906-4063-46F8-86E4-0992B060F931}"/>
    <cellStyle name="Comma [0] 3 2 18 2 2 10 2 7" xfId="36840" xr:uid="{3BF64A34-39DA-4BC5-B137-C9FACF4E4A5F}"/>
    <cellStyle name="Comma [0] 3 2 18 2 2 10 2 8" xfId="42209" xr:uid="{AA773F6F-A6BB-4F4F-A8C6-D3D7AB14675D}"/>
    <cellStyle name="Comma [0] 3 2 18 2 2 10 2 9" xfId="47581" xr:uid="{E8F343CB-4103-4AD3-8474-1ED49CE524EC}"/>
    <cellStyle name="Comma [0] 3 2 18 2 2 10 3" xfId="9866" xr:uid="{976DA73D-6BA5-40CC-AE2B-107695CEF7F5}"/>
    <cellStyle name="Comma [0] 3 2 18 2 2 10 3 2" xfId="22533" xr:uid="{C601A0B2-7819-4E67-845C-D91C23560F11}"/>
    <cellStyle name="Comma [0] 3 2 18 2 2 10 3 3" xfId="27907" xr:uid="{B735582C-1911-4E07-A132-27E7D082FC6C}"/>
    <cellStyle name="Comma [0] 3 2 18 2 2 10 3 4" xfId="33325" xr:uid="{1D7FBA11-F8C6-44E7-AF9C-CA69904A327F}"/>
    <cellStyle name="Comma [0] 3 2 18 2 2 10 3 5" xfId="38710" xr:uid="{5211349F-A3FF-4678-B385-0AFD446A0118}"/>
    <cellStyle name="Comma [0] 3 2 18 2 2 10 3 6" xfId="44079" xr:uid="{5268ED7E-90B8-4DA1-9B3B-2C651C992184}"/>
    <cellStyle name="Comma [0] 3 2 18 2 2 10 3 7" xfId="49451" xr:uid="{05DF8A56-5BEE-40A3-8345-A3144A178244}"/>
    <cellStyle name="Comma [0] 3 2 18 2 2 10 3 8" xfId="54831" xr:uid="{67960DD9-C50A-462D-A1B3-D07303422925}"/>
    <cellStyle name="Comma [0] 3 2 18 2 2 10 3 9" xfId="17166" xr:uid="{6308425E-33F3-4E66-853F-B2DA86F076C1}"/>
    <cellStyle name="Comma [0] 3 2 18 2 2 10 4" xfId="6817" xr:uid="{89364126-BE7E-400B-A784-2BE61B45EDE5}"/>
    <cellStyle name="Comma [0] 3 2 18 2 2 11" xfId="5647" xr:uid="{7B19C9D9-13E8-4C22-BB44-91136DC1AA8D}"/>
    <cellStyle name="Comma [0] 3 2 18 2 2 11 10" xfId="52960" xr:uid="{B0F8393F-FA86-40F1-9D6C-B2680E4709DC}"/>
    <cellStyle name="Comma [0] 3 2 18 2 2 11 11" xfId="13604" xr:uid="{59CDBFFB-6203-4AF1-88CD-475AC4EAC68F}"/>
    <cellStyle name="Comma [0] 3 2 18 2 2 11 12" xfId="58325" xr:uid="{46F7FD4D-6E46-4B77-B5BC-32FB9BDF08EB}"/>
    <cellStyle name="Comma [0] 3 2 18 2 2 11 13" xfId="7994" xr:uid="{335B00CC-97AB-4AAD-BACB-5B0800108B28}"/>
    <cellStyle name="Comma [0] 3 2 18 2 2 11 2" xfId="11555" xr:uid="{20650EC7-22BE-40BD-93DA-1FDBE6DF6106}"/>
    <cellStyle name="Comma [0] 3 2 18 2 2 11 2 2" xfId="24221" xr:uid="{CE9D8687-F9EA-421B-98C8-E83449CC2BA3}"/>
    <cellStyle name="Comma [0] 3 2 18 2 2 11 2 3" xfId="29595" xr:uid="{146C0093-96D5-46F3-A41A-4449DE90CF44}"/>
    <cellStyle name="Comma [0] 3 2 18 2 2 11 2 4" xfId="35013" xr:uid="{DF7DF2D9-F53A-4900-B43E-E069D3144F4F}"/>
    <cellStyle name="Comma [0] 3 2 18 2 2 11 2 5" xfId="40398" xr:uid="{18B51105-1B48-4E9F-AEE1-0A79FEC1D37A}"/>
    <cellStyle name="Comma [0] 3 2 18 2 2 11 2 6" xfId="45767" xr:uid="{6D902C72-0D0B-4B6A-B72E-98ACF4E6B3C5}"/>
    <cellStyle name="Comma [0] 3 2 18 2 2 11 2 7" xfId="51139" xr:uid="{A45DAD89-DF1A-408C-A1B2-956CF4A4633D}"/>
    <cellStyle name="Comma [0] 3 2 18 2 2 11 2 8" xfId="56519" xr:uid="{9DBAF9A5-153E-43B5-A770-9AFF1220E6D6}"/>
    <cellStyle name="Comma [0] 3 2 18 2 2 11 2 9" xfId="18855" xr:uid="{C7D8FF78-A546-4C2E-B8EB-130CC5DAC25D}"/>
    <cellStyle name="Comma [0] 3 2 18 2 2 11 3" xfId="15295" xr:uid="{2D23433A-4FE5-4F39-909B-6A8BFEDFE891}"/>
    <cellStyle name="Comma [0] 3 2 18 2 2 11 4" xfId="20662" xr:uid="{04DD2595-1EB9-411E-8EB5-7BE03BB2977A}"/>
    <cellStyle name="Comma [0] 3 2 18 2 2 11 5" xfId="26036" xr:uid="{A12E3465-C044-4478-9D72-675CD4A6E304}"/>
    <cellStyle name="Comma [0] 3 2 18 2 2 11 6" xfId="31454" xr:uid="{23057235-387B-457C-9D44-D497095D490C}"/>
    <cellStyle name="Comma [0] 3 2 18 2 2 11 7" xfId="36839" xr:uid="{EB2BFC14-B7D0-4944-A576-2A1B943A694F}"/>
    <cellStyle name="Comma [0] 3 2 18 2 2 11 8" xfId="42208" xr:uid="{B61189AD-B4B9-4111-8D79-C22603C65B0C}"/>
    <cellStyle name="Comma [0] 3 2 18 2 2 11 9" xfId="47580" xr:uid="{4563765F-41D2-4121-B0A3-3280AEC9088E}"/>
    <cellStyle name="Comma [0] 3 2 18 2 2 12" xfId="9865" xr:uid="{48BEFD81-D900-46DE-B002-9CCE08C452ED}"/>
    <cellStyle name="Comma [0] 3 2 18 2 2 12 2" xfId="22532" xr:uid="{5D3CB485-EB55-4EF8-8053-32B3146657FA}"/>
    <cellStyle name="Comma [0] 3 2 18 2 2 12 3" xfId="27906" xr:uid="{26E31975-C380-431D-8859-9136FC451B38}"/>
    <cellStyle name="Comma [0] 3 2 18 2 2 12 4" xfId="33324" xr:uid="{22E9B37A-CC22-40C7-A9E1-8926FD3A8320}"/>
    <cellStyle name="Comma [0] 3 2 18 2 2 12 5" xfId="38709" xr:uid="{6B30F92A-0977-4350-97ED-9248919BC02E}"/>
    <cellStyle name="Comma [0] 3 2 18 2 2 12 6" xfId="44078" xr:uid="{2E2EA014-A9C6-4F6B-A3EB-30312D29ADE5}"/>
    <cellStyle name="Comma [0] 3 2 18 2 2 12 7" xfId="49450" xr:uid="{555448E2-4435-4192-8009-EB94D2F5DACF}"/>
    <cellStyle name="Comma [0] 3 2 18 2 2 12 8" xfId="54830" xr:uid="{1B8B528F-C541-4670-BB27-C3EB8F0F3435}"/>
    <cellStyle name="Comma [0] 3 2 18 2 2 12 9" xfId="17165" xr:uid="{7A460D25-EA0E-4872-AC22-34A2DEBE5A20}"/>
    <cellStyle name="Comma [0] 3 2 18 2 2 2" xfId="491" xr:uid="{8207A8FE-6E03-4E37-ACA3-DF4755F68185}"/>
    <cellStyle name="Comma [0] 3 2 18 2 2 2 2" xfId="3833" xr:uid="{C9F24D6D-0292-4990-80D0-2A6EE9A183A4}"/>
    <cellStyle name="Comma [0] 3 2 18 2 2 2 2 10" xfId="52962" xr:uid="{EA3FC623-60A5-403A-8E15-21F86D9678D3}"/>
    <cellStyle name="Comma [0] 3 2 18 2 2 2 2 11" xfId="7996" xr:uid="{7028E1FE-36D4-4F3D-BA5B-B25BA4232216}"/>
    <cellStyle name="Comma [0] 3 2 18 2 2 2 2 2" xfId="5649" xr:uid="{773F70F4-638C-4A77-A3EC-4D9BBBFC2DED}"/>
    <cellStyle name="Comma [0] 3 2 18 2 2 2 2 2 10" xfId="58327" xr:uid="{5B3490B1-94A2-4E92-86D7-56B9544DDC12}"/>
    <cellStyle name="Comma [0] 3 2 18 2 2 2 2 2 11" xfId="11557" xr:uid="{6602BC0B-28A6-44AB-BD01-AA0F39FA02DA}"/>
    <cellStyle name="Comma [0] 3 2 18 2 2 2 2 2 2" xfId="24223" xr:uid="{3F5E47CE-9CB0-4F0C-B021-DC7670CBE5C0}"/>
    <cellStyle name="Comma [0] 3 2 18 2 2 2 2 2 3" xfId="29597" xr:uid="{D6A3FC3D-0F2F-4C92-9A67-0580366B15BF}"/>
    <cellStyle name="Comma [0] 3 2 18 2 2 2 2 2 4" xfId="35015" xr:uid="{9BA3B085-FFE1-4AD4-9D51-66C90F160F91}"/>
    <cellStyle name="Comma [0] 3 2 18 2 2 2 2 2 5" xfId="40400" xr:uid="{026898FB-BC1F-4DF4-B20C-A0903F1CC0D7}"/>
    <cellStyle name="Comma [0] 3 2 18 2 2 2 2 2 6" xfId="45769" xr:uid="{DD60D0C8-2DC3-427E-BDD4-04CFAD26EE0D}"/>
    <cellStyle name="Comma [0] 3 2 18 2 2 2 2 2 7" xfId="51141" xr:uid="{07D68D39-B115-4DE8-88C5-39B9A9A91288}"/>
    <cellStyle name="Comma [0] 3 2 18 2 2 2 2 2 8" xfId="56521" xr:uid="{8483495D-FB34-45DF-9A26-535903C4C0DD}"/>
    <cellStyle name="Comma [0] 3 2 18 2 2 2 2 2 9" xfId="18857" xr:uid="{A940A843-3963-4AC1-9DB4-3532FCA097C0}"/>
    <cellStyle name="Comma [0] 3 2 18 2 2 2 2 3" xfId="15297" xr:uid="{3C86D59F-5A47-482B-BE04-9B00DD3DC50F}"/>
    <cellStyle name="Comma [0] 3 2 18 2 2 2 2 4" xfId="20664" xr:uid="{16C68BC4-2DC0-4B56-9E65-673448B68591}"/>
    <cellStyle name="Comma [0] 3 2 18 2 2 2 2 5" xfId="26038" xr:uid="{FF0C8209-0EEB-48FD-A686-3C91C4C3FA16}"/>
    <cellStyle name="Comma [0] 3 2 18 2 2 2 2 6" xfId="31456" xr:uid="{9E18EF98-D3B1-44AF-945C-A1BC3D07A8A0}"/>
    <cellStyle name="Comma [0] 3 2 18 2 2 2 2 7" xfId="36841" xr:uid="{B2544AAF-BE1A-4AD9-B58C-08360BB0E843}"/>
    <cellStyle name="Comma [0] 3 2 18 2 2 2 2 8" xfId="42210" xr:uid="{5081A6EB-F16F-4A38-B403-CF57DC58FA36}"/>
    <cellStyle name="Comma [0] 3 2 18 2 2 2 2 9" xfId="47582" xr:uid="{B55F215A-A84B-4F75-8DAE-E0CF2C61A6E7}"/>
    <cellStyle name="Comma [0] 3 2 18 2 2 2 3" xfId="5648" xr:uid="{E0ADFE9C-51CE-4A4B-8E4B-103FB7F6B940}"/>
    <cellStyle name="Comma [0] 3 2 18 2 2 2 3 10" xfId="13606" xr:uid="{392A9407-16AB-47D6-ABC5-D4790C871DB8}"/>
    <cellStyle name="Comma [0] 3 2 18 2 2 2 3 11" xfId="58326" xr:uid="{6A0CAB1A-091B-4CDB-8BC4-7F7F74BD7DF4}"/>
    <cellStyle name="Comma [0] 3 2 18 2 2 2 3 12" xfId="9867" xr:uid="{79053A64-0995-4E33-A112-2BFACE93145C}"/>
    <cellStyle name="Comma [0] 3 2 18 2 2 2 3 2" xfId="17167" xr:uid="{51774C03-37D8-4D36-AC71-A5F0CFE963EB}"/>
    <cellStyle name="Comma [0] 3 2 18 2 2 2 3 3" xfId="22534" xr:uid="{249D1216-9C04-4139-B9E0-7C0664CDF797}"/>
    <cellStyle name="Comma [0] 3 2 18 2 2 2 3 4" xfId="27908" xr:uid="{C55D3FF9-EDE7-40FC-BFD8-7006A1F8BF5A}"/>
    <cellStyle name="Comma [0] 3 2 18 2 2 2 3 5" xfId="33326" xr:uid="{5DBFECD3-F14F-49AF-BF80-ED895B465FD2}"/>
    <cellStyle name="Comma [0] 3 2 18 2 2 2 3 6" xfId="38711" xr:uid="{ABCDF08A-5D65-48AD-8F85-7EDB107E69E3}"/>
    <cellStyle name="Comma [0] 3 2 18 2 2 2 3 7" xfId="44080" xr:uid="{73BD9FC1-E312-4720-8D9F-FD752286B18A}"/>
    <cellStyle name="Comma [0] 3 2 18 2 2 2 3 8" xfId="49452" xr:uid="{7D75F2E7-8BDA-4082-B91D-EF1F89153397}"/>
    <cellStyle name="Comma [0] 3 2 18 2 2 2 3 9" xfId="54832" xr:uid="{7C3D8CF5-9089-4BE8-BFC6-C12EACEE00C1}"/>
    <cellStyle name="Comma [0] 3 2 18 2 2 3" xfId="492" xr:uid="{C51962D1-0E18-4AFA-9849-60ACFD074EA1}"/>
    <cellStyle name="Comma [0] 3 2 18 2 2 3 2" xfId="5650" xr:uid="{EB546294-2133-4B2A-A560-5DA628F7E869}"/>
    <cellStyle name="Comma [0] 3 2 18 2 2 3 2 10" xfId="52963" xr:uid="{8D974E54-2ECA-4F16-BB5B-371F3FDC4D1C}"/>
    <cellStyle name="Comma [0] 3 2 18 2 2 3 2 11" xfId="13607" xr:uid="{59B1CC11-8DE3-42BD-ADEE-8F2CEE4690BD}"/>
    <cellStyle name="Comma [0] 3 2 18 2 2 3 2 12" xfId="58328" xr:uid="{C3E6F363-E147-4769-AB6A-61165531FB36}"/>
    <cellStyle name="Comma [0] 3 2 18 2 2 3 2 13" xfId="7997" xr:uid="{0F407534-1E80-4B48-9B7E-1E7B09603D7B}"/>
    <cellStyle name="Comma [0] 3 2 18 2 2 3 2 2" xfId="11558" xr:uid="{E7E90DB7-4121-4DA4-A948-6AC7FEB64BE3}"/>
    <cellStyle name="Comma [0] 3 2 18 2 2 3 2 2 2" xfId="24224" xr:uid="{6A4E9D7F-C343-40A4-BEBB-D1D350D99380}"/>
    <cellStyle name="Comma [0] 3 2 18 2 2 3 2 2 3" xfId="29598" xr:uid="{A3CB3DF5-2CFB-44B3-81B7-69EED709F855}"/>
    <cellStyle name="Comma [0] 3 2 18 2 2 3 2 2 4" xfId="35016" xr:uid="{FE28C446-CF00-408B-B734-D872F9CA967C}"/>
    <cellStyle name="Comma [0] 3 2 18 2 2 3 2 2 5" xfId="40401" xr:uid="{39ED0880-B516-4673-B0E6-A5346E0F54EE}"/>
    <cellStyle name="Comma [0] 3 2 18 2 2 3 2 2 6" xfId="45770" xr:uid="{7A0B5135-F180-4494-9F3E-E0A1CA4CCA79}"/>
    <cellStyle name="Comma [0] 3 2 18 2 2 3 2 2 7" xfId="51142" xr:uid="{C9016150-420C-4901-A95D-DF1DF45437F2}"/>
    <cellStyle name="Comma [0] 3 2 18 2 2 3 2 2 8" xfId="56522" xr:uid="{547B5A29-35FC-4B9A-99F7-6219FD00656B}"/>
    <cellStyle name="Comma [0] 3 2 18 2 2 3 2 2 9" xfId="18858" xr:uid="{0E6BB7B9-6CC7-43A8-8543-5D0C9059BF04}"/>
    <cellStyle name="Comma [0] 3 2 18 2 2 3 2 3" xfId="15298" xr:uid="{627B2ADF-EC36-4225-B8F1-3190F8C86C5B}"/>
    <cellStyle name="Comma [0] 3 2 18 2 2 3 2 4" xfId="20665" xr:uid="{1E86E7CC-F909-4D8F-9735-58E851234166}"/>
    <cellStyle name="Comma [0] 3 2 18 2 2 3 2 5" xfId="26039" xr:uid="{28CD2028-2339-4F71-8BDC-5E69E3C6E602}"/>
    <cellStyle name="Comma [0] 3 2 18 2 2 3 2 6" xfId="31457" xr:uid="{197E25AB-9440-4069-95A2-D6BE427FDEE9}"/>
    <cellStyle name="Comma [0] 3 2 18 2 2 3 2 7" xfId="36842" xr:uid="{E18F2083-03B4-4DAB-88CA-10F507FB1081}"/>
    <cellStyle name="Comma [0] 3 2 18 2 2 3 2 8" xfId="42211" xr:uid="{CB9CA663-9EF4-4D98-B7B8-3A1970012286}"/>
    <cellStyle name="Comma [0] 3 2 18 2 2 3 2 9" xfId="47583" xr:uid="{8E5066E9-D136-44A2-B451-50A7CE53B021}"/>
    <cellStyle name="Comma [0] 3 2 18 2 2 3 3" xfId="9868" xr:uid="{13416659-C5EC-4036-808C-DB6DF9A12474}"/>
    <cellStyle name="Comma [0] 3 2 18 2 2 3 3 2" xfId="22535" xr:uid="{D9AADDEA-9EEA-4D37-8362-CD898DC03A0B}"/>
    <cellStyle name="Comma [0] 3 2 18 2 2 3 3 3" xfId="27909" xr:uid="{18AB6FCA-3ADE-46AC-BE65-5A66E8DA3E0D}"/>
    <cellStyle name="Comma [0] 3 2 18 2 2 3 3 4" xfId="33327" xr:uid="{5D237176-A054-40CD-BC55-94185F0F26EA}"/>
    <cellStyle name="Comma [0] 3 2 18 2 2 3 3 5" xfId="38712" xr:uid="{BE7EB1A0-2874-4ACF-90E3-AA82ED11ED6F}"/>
    <cellStyle name="Comma [0] 3 2 18 2 2 3 3 6" xfId="44081" xr:uid="{1307BA70-F2E2-423D-9827-C7256791D47F}"/>
    <cellStyle name="Comma [0] 3 2 18 2 2 3 3 7" xfId="49453" xr:uid="{F39A58AA-7ABE-4A70-83A6-9375C42BC843}"/>
    <cellStyle name="Comma [0] 3 2 18 2 2 3 3 8" xfId="54833" xr:uid="{FA952F78-FD7C-47A0-960B-BB7EAE3504F6}"/>
    <cellStyle name="Comma [0] 3 2 18 2 2 3 3 9" xfId="17168" xr:uid="{A4569B6F-5B17-40F8-87F9-B3138C3A5BFD}"/>
    <cellStyle name="Comma [0] 3 2 18 2 2 4" xfId="493" xr:uid="{D3493F92-6B59-436E-8CCF-091F839CADFC}"/>
    <cellStyle name="Comma [0] 3 2 18 2 2 4 2" xfId="7998" xr:uid="{93DC222D-D858-43DE-8A36-E0D8C16AEFF9}"/>
    <cellStyle name="Comma [0] 3 2 18 2 2 4 2 10" xfId="52964" xr:uid="{4C2CAC94-48A4-488F-95D6-59E1FC15E9E3}"/>
    <cellStyle name="Comma [0] 3 2 18 2 2 4 2 11" xfId="13608" xr:uid="{FBBDAE81-FFFC-493F-8D46-4319CEF8BC42}"/>
    <cellStyle name="Comma [0] 3 2 18 2 2 4 2 12" xfId="59469" xr:uid="{D69179AB-633A-49EB-ADB9-79400D721F43}"/>
    <cellStyle name="Comma [0] 3 2 18 2 2 4 2 2" xfId="11559" xr:uid="{329B2A17-11E9-4FC5-98BE-66E1FDF9FF84}"/>
    <cellStyle name="Comma [0] 3 2 18 2 2 4 2 2 2" xfId="24225" xr:uid="{1C17495C-0F94-4ABF-89B8-26AB02802E63}"/>
    <cellStyle name="Comma [0] 3 2 18 2 2 4 2 2 3" xfId="29599" xr:uid="{A0D7BBC3-4C07-407F-997D-7B0A5AEF046C}"/>
    <cellStyle name="Comma [0] 3 2 18 2 2 4 2 2 4" xfId="35017" xr:uid="{CD7BDEA3-2651-4B6F-B1A6-4F6205DFFE35}"/>
    <cellStyle name="Comma [0] 3 2 18 2 2 4 2 2 5" xfId="40402" xr:uid="{23D3BEF7-974A-402C-88CB-62769FE720FB}"/>
    <cellStyle name="Comma [0] 3 2 18 2 2 4 2 2 6" xfId="45771" xr:uid="{257D2A26-0F56-4100-B024-E981771302B3}"/>
    <cellStyle name="Comma [0] 3 2 18 2 2 4 2 2 7" xfId="51143" xr:uid="{209C3CE5-0238-4A9A-BED9-0807C741ACC0}"/>
    <cellStyle name="Comma [0] 3 2 18 2 2 4 2 2 8" xfId="56523" xr:uid="{734E5216-2A5A-44AD-9A4C-5F454A413643}"/>
    <cellStyle name="Comma [0] 3 2 18 2 2 4 2 2 9" xfId="18859" xr:uid="{8275930F-F521-448E-9F4A-E0226A49ED23}"/>
    <cellStyle name="Comma [0] 3 2 18 2 2 4 2 3" xfId="15299" xr:uid="{74911401-0021-4882-A6C0-143A58E1ED2A}"/>
    <cellStyle name="Comma [0] 3 2 18 2 2 4 2 4" xfId="20666" xr:uid="{4CCF6BB0-86A8-43A0-B54A-AF84BC3E481A}"/>
    <cellStyle name="Comma [0] 3 2 18 2 2 4 2 5" xfId="26040" xr:uid="{23F5312B-E125-45E0-87C2-BB8F8A711D71}"/>
    <cellStyle name="Comma [0] 3 2 18 2 2 4 2 6" xfId="31458" xr:uid="{BB75E9C7-787C-4623-8FE7-ACFE26BC3C38}"/>
    <cellStyle name="Comma [0] 3 2 18 2 2 4 2 7" xfId="36843" xr:uid="{292E15B6-2A4F-4EFE-BF20-CA0F4F294C3B}"/>
    <cellStyle name="Comma [0] 3 2 18 2 2 4 2 8" xfId="42212" xr:uid="{44B23342-C945-456C-BE60-4A56B3B9DB5A}"/>
    <cellStyle name="Comma [0] 3 2 18 2 2 4 2 9" xfId="47584" xr:uid="{59AA2F02-693B-4F84-ADAA-A96BD77DDB69}"/>
    <cellStyle name="Comma [0] 3 2 18 2 2 4 3" xfId="9869" xr:uid="{1CA4296E-8BCB-4053-BE12-6ECD53640D7A}"/>
    <cellStyle name="Comma [0] 3 2 18 2 2 4 3 2" xfId="22536" xr:uid="{01712E07-E1C3-4EC2-B983-9D0A7D0DCD1D}"/>
    <cellStyle name="Comma [0] 3 2 18 2 2 4 3 3" xfId="27910" xr:uid="{764EA30E-3AD1-48A6-A53B-334523933780}"/>
    <cellStyle name="Comma [0] 3 2 18 2 2 4 3 4" xfId="33328" xr:uid="{AE896DAF-019F-4270-A7A0-BDBF5B71B63A}"/>
    <cellStyle name="Comma [0] 3 2 18 2 2 4 3 5" xfId="38713" xr:uid="{C0B8CAD6-AF3D-4CA6-B13D-EA7BD595ABB9}"/>
    <cellStyle name="Comma [0] 3 2 18 2 2 4 3 6" xfId="44082" xr:uid="{B972555B-823E-4B89-9643-D0F3D3C6E4FD}"/>
    <cellStyle name="Comma [0] 3 2 18 2 2 4 3 7" xfId="49454" xr:uid="{F74D932D-EBA5-4995-BD12-2BFF9A963853}"/>
    <cellStyle name="Comma [0] 3 2 18 2 2 4 3 8" xfId="54834" xr:uid="{D70A941D-4A7A-495C-A285-6CFD4C82C57C}"/>
    <cellStyle name="Comma [0] 3 2 18 2 2 4 3 9" xfId="17169" xr:uid="{FD478E61-A7AD-4954-828C-73960AE2433A}"/>
    <cellStyle name="Comma [0] 3 2 18 2 2 4 4" xfId="6818" xr:uid="{708A32B1-9B8D-4A1E-AEEE-4D5F943729CE}"/>
    <cellStyle name="Comma [0] 3 2 18 2 2 5" xfId="494" xr:uid="{E7F2385C-B739-44B0-9ED9-0675A5280E35}"/>
    <cellStyle name="Comma [0] 3 2 18 2 2 5 2" xfId="7999" xr:uid="{110DBC51-5B87-477C-B051-481F985A720D}"/>
    <cellStyle name="Comma [0] 3 2 18 2 2 5 2 10" xfId="52965" xr:uid="{F2CE99BD-E3D9-45E6-9469-F1A82F36C011}"/>
    <cellStyle name="Comma [0] 3 2 18 2 2 5 2 11" xfId="13609" xr:uid="{257B3C07-52F5-4BA6-B4DD-0D8356B41B51}"/>
    <cellStyle name="Comma [0] 3 2 18 2 2 5 2 12" xfId="59470" xr:uid="{263746B0-416A-4292-B87E-D61175B7ED9A}"/>
    <cellStyle name="Comma [0] 3 2 18 2 2 5 2 2" xfId="11560" xr:uid="{45307EF3-BAAE-4217-B9A1-ABFFCD78C9D9}"/>
    <cellStyle name="Comma [0] 3 2 18 2 2 5 2 2 2" xfId="24226" xr:uid="{E94F2EC4-FF6F-4AC7-9D68-76A15EDD5175}"/>
    <cellStyle name="Comma [0] 3 2 18 2 2 5 2 2 3" xfId="29600" xr:uid="{51C157CF-2BE1-4DA6-9F19-A98316CD6A63}"/>
    <cellStyle name="Comma [0] 3 2 18 2 2 5 2 2 4" xfId="35018" xr:uid="{9A86ABA3-93D6-4605-B7E3-5823533C3B6E}"/>
    <cellStyle name="Comma [0] 3 2 18 2 2 5 2 2 5" xfId="40403" xr:uid="{80AF48E6-BA89-4B14-953B-65D51F632F69}"/>
    <cellStyle name="Comma [0] 3 2 18 2 2 5 2 2 6" xfId="45772" xr:uid="{18D639BA-DF26-46FC-949E-8FB2E7CD67D9}"/>
    <cellStyle name="Comma [0] 3 2 18 2 2 5 2 2 7" xfId="51144" xr:uid="{B46BE7B4-18ED-4C94-A4DC-F6A833F122A7}"/>
    <cellStyle name="Comma [0] 3 2 18 2 2 5 2 2 8" xfId="56524" xr:uid="{FCB3A852-3BEC-4F71-9E65-66230287384E}"/>
    <cellStyle name="Comma [0] 3 2 18 2 2 5 2 2 9" xfId="18860" xr:uid="{96121D80-35C2-4E70-8533-702F0FF20C8B}"/>
    <cellStyle name="Comma [0] 3 2 18 2 2 5 2 3" xfId="15300" xr:uid="{B6426A44-F330-4FD5-A6EB-C81893029835}"/>
    <cellStyle name="Comma [0] 3 2 18 2 2 5 2 4" xfId="20667" xr:uid="{0A2A7EF6-C18A-42C4-A04C-C84FD83050AC}"/>
    <cellStyle name="Comma [0] 3 2 18 2 2 5 2 5" xfId="26041" xr:uid="{D41941FF-CD27-4F0C-9C91-E411265EB158}"/>
    <cellStyle name="Comma [0] 3 2 18 2 2 5 2 6" xfId="31459" xr:uid="{2049F82C-81D6-48E5-BCA4-B0B3E2CB15E8}"/>
    <cellStyle name="Comma [0] 3 2 18 2 2 5 2 7" xfId="36844" xr:uid="{705D17AF-A790-4638-998D-8F658D53DF5B}"/>
    <cellStyle name="Comma [0] 3 2 18 2 2 5 2 8" xfId="42213" xr:uid="{B25E79E5-B9C7-4A00-905E-2980A084DB63}"/>
    <cellStyle name="Comma [0] 3 2 18 2 2 5 2 9" xfId="47585" xr:uid="{70AC2633-1746-44FC-BC06-C2299F4DEC6C}"/>
    <cellStyle name="Comma [0] 3 2 18 2 2 5 3" xfId="9870" xr:uid="{4FDD9AF7-241F-44ED-9473-9561B2F53D4C}"/>
    <cellStyle name="Comma [0] 3 2 18 2 2 5 3 2" xfId="22537" xr:uid="{48F76DC3-4148-401C-A5A8-B73F8493496B}"/>
    <cellStyle name="Comma [0] 3 2 18 2 2 5 3 3" xfId="27911" xr:uid="{E7543028-A881-412A-BB43-98A194B2ED70}"/>
    <cellStyle name="Comma [0] 3 2 18 2 2 5 3 4" xfId="33329" xr:uid="{3767601C-FE3C-406B-80BC-D09155EC76F5}"/>
    <cellStyle name="Comma [0] 3 2 18 2 2 5 3 5" xfId="38714" xr:uid="{2166C417-5C93-4199-84DD-3C122F252DF0}"/>
    <cellStyle name="Comma [0] 3 2 18 2 2 5 3 6" xfId="44083" xr:uid="{AA674CC3-692D-47D7-A8F9-929EC37ACCB3}"/>
    <cellStyle name="Comma [0] 3 2 18 2 2 5 3 7" xfId="49455" xr:uid="{11A3EB2E-25E2-4F1E-A172-F47E63897EB4}"/>
    <cellStyle name="Comma [0] 3 2 18 2 2 5 3 8" xfId="54835" xr:uid="{3035CE30-73FA-4F9A-8F96-3BC173CEB43C}"/>
    <cellStyle name="Comma [0] 3 2 18 2 2 5 3 9" xfId="17170" xr:uid="{B929928B-F62B-4B44-8376-BE15DAF63CDD}"/>
    <cellStyle name="Comma [0] 3 2 18 2 2 5 4" xfId="6819" xr:uid="{63F95BC0-4469-43BF-BBCF-8ACFD328C393}"/>
    <cellStyle name="Comma [0] 3 2 18 2 2 6" xfId="495" xr:uid="{00A2BD30-54F6-401A-A589-5E099FD9AF40}"/>
    <cellStyle name="Comma [0] 3 2 18 2 2 6 2" xfId="8000" xr:uid="{4A11DC45-7BE5-40B3-A92E-014AC18366AC}"/>
    <cellStyle name="Comma [0] 3 2 18 2 2 6 2 10" xfId="52966" xr:uid="{80E405ED-311C-437C-96B8-8F5E6E918C75}"/>
    <cellStyle name="Comma [0] 3 2 18 2 2 6 2 11" xfId="13610" xr:uid="{D2AA1806-FF85-41D7-BC27-3D50DF4078FD}"/>
    <cellStyle name="Comma [0] 3 2 18 2 2 6 2 12" xfId="59471" xr:uid="{09A6304D-5F72-4F16-B01C-8D28CD868896}"/>
    <cellStyle name="Comma [0] 3 2 18 2 2 6 2 2" xfId="11561" xr:uid="{EE13922A-5286-4614-9698-69E969EF856D}"/>
    <cellStyle name="Comma [0] 3 2 18 2 2 6 2 2 2" xfId="24227" xr:uid="{F8A30618-55CB-4E17-A832-65826FAEA477}"/>
    <cellStyle name="Comma [0] 3 2 18 2 2 6 2 2 3" xfId="29601" xr:uid="{2A5EC30C-17BA-42EB-858D-13ECA675A8B4}"/>
    <cellStyle name="Comma [0] 3 2 18 2 2 6 2 2 4" xfId="35019" xr:uid="{55977346-8423-4760-828E-C9A175019326}"/>
    <cellStyle name="Comma [0] 3 2 18 2 2 6 2 2 5" xfId="40404" xr:uid="{DE67EAF8-7701-4A9A-9915-BCA0AA4818BC}"/>
    <cellStyle name="Comma [0] 3 2 18 2 2 6 2 2 6" xfId="45773" xr:uid="{7772C07F-E63F-49F6-911F-EADEBA168C00}"/>
    <cellStyle name="Comma [0] 3 2 18 2 2 6 2 2 7" xfId="51145" xr:uid="{4DFBD1EF-B007-49E1-8B88-C92026461147}"/>
    <cellStyle name="Comma [0] 3 2 18 2 2 6 2 2 8" xfId="56525" xr:uid="{9BD28C56-3752-4CC7-B01C-F204ABE1674A}"/>
    <cellStyle name="Comma [0] 3 2 18 2 2 6 2 2 9" xfId="18861" xr:uid="{68C9D16A-93F3-4EEC-A356-17298AE32B31}"/>
    <cellStyle name="Comma [0] 3 2 18 2 2 6 2 3" xfId="15301" xr:uid="{BB6B9248-C12A-4A6B-B095-947070E41293}"/>
    <cellStyle name="Comma [0] 3 2 18 2 2 6 2 4" xfId="20668" xr:uid="{3A8A6295-0CF2-4B9E-A336-23E90DE4A209}"/>
    <cellStyle name="Comma [0] 3 2 18 2 2 6 2 5" xfId="26042" xr:uid="{F19000A9-F987-47BF-9295-9028D8E510C8}"/>
    <cellStyle name="Comma [0] 3 2 18 2 2 6 2 6" xfId="31460" xr:uid="{B7B6E01E-26DD-4304-B37F-96820A102C8E}"/>
    <cellStyle name="Comma [0] 3 2 18 2 2 6 2 7" xfId="36845" xr:uid="{F736A7D2-B7BF-454F-ABB9-526FA68F377B}"/>
    <cellStyle name="Comma [0] 3 2 18 2 2 6 2 8" xfId="42214" xr:uid="{D8BBFFB4-55A7-4209-B96C-D5648CAB672C}"/>
    <cellStyle name="Comma [0] 3 2 18 2 2 6 2 9" xfId="47586" xr:uid="{349C3891-BEE7-492E-896E-6C88EA75EDEF}"/>
    <cellStyle name="Comma [0] 3 2 18 2 2 6 3" xfId="9871" xr:uid="{9F22C185-298C-4356-BB0E-94B1D5B37BE7}"/>
    <cellStyle name="Comma [0] 3 2 18 2 2 6 3 2" xfId="22538" xr:uid="{42EDF592-C391-4524-95E7-CC53CF46C06F}"/>
    <cellStyle name="Comma [0] 3 2 18 2 2 6 3 3" xfId="27912" xr:uid="{5152FA9C-712B-4F7A-ADE1-D842DEBE3944}"/>
    <cellStyle name="Comma [0] 3 2 18 2 2 6 3 4" xfId="33330" xr:uid="{0117B5C5-54B6-4AB2-85DA-0E47D308CCA1}"/>
    <cellStyle name="Comma [0] 3 2 18 2 2 6 3 5" xfId="38715" xr:uid="{C36780C1-2F06-4A17-91DF-4397669D1F45}"/>
    <cellStyle name="Comma [0] 3 2 18 2 2 6 3 6" xfId="44084" xr:uid="{127573B0-5D5A-472D-A8CF-868CD052F604}"/>
    <cellStyle name="Comma [0] 3 2 18 2 2 6 3 7" xfId="49456" xr:uid="{44535267-5E5E-431D-A0DE-5C358AE2DE7C}"/>
    <cellStyle name="Comma [0] 3 2 18 2 2 6 3 8" xfId="54836" xr:uid="{3B56A4BA-93E9-484D-9DD9-C60934598387}"/>
    <cellStyle name="Comma [0] 3 2 18 2 2 6 3 9" xfId="17171" xr:uid="{12F533D1-E55F-41D1-96C7-AE1DEA2AA3DE}"/>
    <cellStyle name="Comma [0] 3 2 18 2 2 6 4" xfId="6820" xr:uid="{DA3EE2A1-9A71-4913-B9AC-D558A80B4AEA}"/>
    <cellStyle name="Comma [0] 3 2 18 2 2 7" xfId="496" xr:uid="{6DA4B954-7B23-4661-80EE-38A4CAE0843C}"/>
    <cellStyle name="Comma [0] 3 2 18 2 2 7 2" xfId="8001" xr:uid="{9CDCB5AA-D855-456F-9E52-82D2B696E48D}"/>
    <cellStyle name="Comma [0] 3 2 18 2 2 7 2 10" xfId="52967" xr:uid="{D040E8F1-F13C-4FC9-B037-39ADCBE0C7AD}"/>
    <cellStyle name="Comma [0] 3 2 18 2 2 7 2 11" xfId="13611" xr:uid="{4614EF37-7CE2-4761-979D-70D7FF8BF530}"/>
    <cellStyle name="Comma [0] 3 2 18 2 2 7 2 12" xfId="59472" xr:uid="{0BBA8266-DF23-419A-812F-23AC60250219}"/>
    <cellStyle name="Comma [0] 3 2 18 2 2 7 2 2" xfId="11562" xr:uid="{1846B7EC-701A-4FEA-8588-529BB1F86B69}"/>
    <cellStyle name="Comma [0] 3 2 18 2 2 7 2 2 2" xfId="24228" xr:uid="{0FF44442-313D-4151-B330-98A616E4D722}"/>
    <cellStyle name="Comma [0] 3 2 18 2 2 7 2 2 3" xfId="29602" xr:uid="{87D0C049-CAA5-4B05-8826-B4EBEF8F5194}"/>
    <cellStyle name="Comma [0] 3 2 18 2 2 7 2 2 4" xfId="35020" xr:uid="{1454E43A-1F11-4553-B6AC-C88F502AB3F0}"/>
    <cellStyle name="Comma [0] 3 2 18 2 2 7 2 2 5" xfId="40405" xr:uid="{D1EBCFBD-2E34-4131-8F80-C9522B00EC6F}"/>
    <cellStyle name="Comma [0] 3 2 18 2 2 7 2 2 6" xfId="45774" xr:uid="{56A5F7E7-2E1D-44FF-A565-CC3B8EA950C4}"/>
    <cellStyle name="Comma [0] 3 2 18 2 2 7 2 2 7" xfId="51146" xr:uid="{B5C5FC6C-A5BD-40F3-9FF7-29CA0FBE5011}"/>
    <cellStyle name="Comma [0] 3 2 18 2 2 7 2 2 8" xfId="56526" xr:uid="{744518CD-9EB9-4AB7-A634-3926F607543E}"/>
    <cellStyle name="Comma [0] 3 2 18 2 2 7 2 2 9" xfId="18862" xr:uid="{A81E34AF-05E5-460D-A96C-35690AF738A8}"/>
    <cellStyle name="Comma [0] 3 2 18 2 2 7 2 3" xfId="15302" xr:uid="{38C66A6B-DAA4-4340-8443-8B165CBC4090}"/>
    <cellStyle name="Comma [0] 3 2 18 2 2 7 2 4" xfId="20669" xr:uid="{51EA67E2-0413-4A61-A118-4886EB5DE4B2}"/>
    <cellStyle name="Comma [0] 3 2 18 2 2 7 2 5" xfId="26043" xr:uid="{AFDA7D5F-A14C-4F4F-BC9E-CD3A41C2A0EB}"/>
    <cellStyle name="Comma [0] 3 2 18 2 2 7 2 6" xfId="31461" xr:uid="{5B70138C-5936-4FA5-9905-8F3230BC5C21}"/>
    <cellStyle name="Comma [0] 3 2 18 2 2 7 2 7" xfId="36846" xr:uid="{0970F056-19AA-47D3-AC3E-5DA86B78E1D4}"/>
    <cellStyle name="Comma [0] 3 2 18 2 2 7 2 8" xfId="42215" xr:uid="{E8FA520F-A225-4C83-AB66-5DB8B2333B3B}"/>
    <cellStyle name="Comma [0] 3 2 18 2 2 7 2 9" xfId="47587" xr:uid="{E6659FD8-2E65-4B46-8131-0ACDCDB63FB2}"/>
    <cellStyle name="Comma [0] 3 2 18 2 2 7 3" xfId="9872" xr:uid="{F24B4429-82A6-492F-9F0E-36D87794186B}"/>
    <cellStyle name="Comma [0] 3 2 18 2 2 7 3 2" xfId="22539" xr:uid="{799FE684-CF0F-4D40-BB0E-AA436C5B0571}"/>
    <cellStyle name="Comma [0] 3 2 18 2 2 7 3 3" xfId="27913" xr:uid="{F986AF48-7FDE-4960-84B7-8E2817FEF56C}"/>
    <cellStyle name="Comma [0] 3 2 18 2 2 7 3 4" xfId="33331" xr:uid="{F47E51D7-F877-4ED3-B7A4-AF62ECC68837}"/>
    <cellStyle name="Comma [0] 3 2 18 2 2 7 3 5" xfId="38716" xr:uid="{FF4194BE-8024-450D-9AA5-F25DB4BA5DE7}"/>
    <cellStyle name="Comma [0] 3 2 18 2 2 7 3 6" xfId="44085" xr:uid="{14960B64-0EB9-47B3-96A4-58325B58CF17}"/>
    <cellStyle name="Comma [0] 3 2 18 2 2 7 3 7" xfId="49457" xr:uid="{B6CF971A-AD91-47BE-A693-0E0260DFEC24}"/>
    <cellStyle name="Comma [0] 3 2 18 2 2 7 3 8" xfId="54837" xr:uid="{C434E375-4F86-41A3-A4E0-660A476B9FEF}"/>
    <cellStyle name="Comma [0] 3 2 18 2 2 7 3 9" xfId="17172" xr:uid="{ED614238-34D3-40EA-9270-ED6112268153}"/>
    <cellStyle name="Comma [0] 3 2 18 2 2 7 4" xfId="6821" xr:uid="{95614378-F079-47E4-BEBB-6354AC6BFAF2}"/>
    <cellStyle name="Comma [0] 3 2 18 2 2 8" xfId="497" xr:uid="{64AFD12F-D46E-4DBC-B9DF-70B8EA7E7BA6}"/>
    <cellStyle name="Comma [0] 3 2 18 2 2 8 2" xfId="8002" xr:uid="{9F3F47BE-5898-4CA3-B007-72CC268F4883}"/>
    <cellStyle name="Comma [0] 3 2 18 2 2 8 2 10" xfId="52968" xr:uid="{EC560AD5-288B-4D55-AE24-0383802BB4A8}"/>
    <cellStyle name="Comma [0] 3 2 18 2 2 8 2 11" xfId="13612" xr:uid="{6EDF1100-0C23-4FCD-A7CD-FB937A666717}"/>
    <cellStyle name="Comma [0] 3 2 18 2 2 8 2 12" xfId="59473" xr:uid="{25CB16B1-9DBD-4EAD-9C7C-326B1A7C45B3}"/>
    <cellStyle name="Comma [0] 3 2 18 2 2 8 2 2" xfId="11563" xr:uid="{D1ACCC93-7369-41B9-9D2E-2319688B863E}"/>
    <cellStyle name="Comma [0] 3 2 18 2 2 8 2 2 2" xfId="24229" xr:uid="{97B0D759-2EFF-481A-8783-4FD108E58EEC}"/>
    <cellStyle name="Comma [0] 3 2 18 2 2 8 2 2 3" xfId="29603" xr:uid="{DA941452-4EEF-43A4-8700-52FA5A6B8FCD}"/>
    <cellStyle name="Comma [0] 3 2 18 2 2 8 2 2 4" xfId="35021" xr:uid="{3A190989-B789-464A-AD1E-7112862CA17D}"/>
    <cellStyle name="Comma [0] 3 2 18 2 2 8 2 2 5" xfId="40406" xr:uid="{C41FF992-8B5E-49DF-A758-0F90BD99F95D}"/>
    <cellStyle name="Comma [0] 3 2 18 2 2 8 2 2 6" xfId="45775" xr:uid="{5F2CB92F-55B5-44C2-9525-72B09B0339AE}"/>
    <cellStyle name="Comma [0] 3 2 18 2 2 8 2 2 7" xfId="51147" xr:uid="{737425B9-852F-4000-9A3D-892DAEE6612C}"/>
    <cellStyle name="Comma [0] 3 2 18 2 2 8 2 2 8" xfId="56527" xr:uid="{A9930E00-8E23-458B-96FA-B14A95058D33}"/>
    <cellStyle name="Comma [0] 3 2 18 2 2 8 2 2 9" xfId="18863" xr:uid="{7B631A49-B188-4661-BEFA-B3714F5E8F84}"/>
    <cellStyle name="Comma [0] 3 2 18 2 2 8 2 3" xfId="15303" xr:uid="{E101D5AF-DA93-40CD-A35D-277952B683AF}"/>
    <cellStyle name="Comma [0] 3 2 18 2 2 8 2 4" xfId="20670" xr:uid="{7C98E9FD-73EA-47AD-A320-2DF482E6AB36}"/>
    <cellStyle name="Comma [0] 3 2 18 2 2 8 2 5" xfId="26044" xr:uid="{B2C27358-1048-4AF4-B025-C8EE63E23011}"/>
    <cellStyle name="Comma [0] 3 2 18 2 2 8 2 6" xfId="31462" xr:uid="{6990DBB5-5694-415B-A372-54DB9745DA0C}"/>
    <cellStyle name="Comma [0] 3 2 18 2 2 8 2 7" xfId="36847" xr:uid="{20192CAF-95A0-444F-8B80-939B0765F547}"/>
    <cellStyle name="Comma [0] 3 2 18 2 2 8 2 8" xfId="42216" xr:uid="{152AE7A7-6942-4531-A042-9F49A2A81003}"/>
    <cellStyle name="Comma [0] 3 2 18 2 2 8 2 9" xfId="47588" xr:uid="{C17B66CA-3A9D-496A-AB88-861D8DF75FB3}"/>
    <cellStyle name="Comma [0] 3 2 18 2 2 8 3" xfId="9873" xr:uid="{15387C81-678E-40D1-BF5E-8A580155D23B}"/>
    <cellStyle name="Comma [0] 3 2 18 2 2 8 3 2" xfId="22540" xr:uid="{09E3DAD7-1FCA-4B00-A0E1-C4808C80481D}"/>
    <cellStyle name="Comma [0] 3 2 18 2 2 8 3 3" xfId="27914" xr:uid="{1CBFC028-FF29-47DC-A956-3E31C47D417A}"/>
    <cellStyle name="Comma [0] 3 2 18 2 2 8 3 4" xfId="33332" xr:uid="{4AEBC7DB-8B88-4C9E-ABC5-E8A228481BF7}"/>
    <cellStyle name="Comma [0] 3 2 18 2 2 8 3 5" xfId="38717" xr:uid="{A57D5113-139E-4250-8BE6-B502EC6F21EB}"/>
    <cellStyle name="Comma [0] 3 2 18 2 2 8 3 6" xfId="44086" xr:uid="{F1B210F2-D794-41FE-8B12-DE9D4D720757}"/>
    <cellStyle name="Comma [0] 3 2 18 2 2 8 3 7" xfId="49458" xr:uid="{7BA8829C-FD38-423E-AEF1-AD54007A456A}"/>
    <cellStyle name="Comma [0] 3 2 18 2 2 8 3 8" xfId="54838" xr:uid="{9054C21D-BA41-42BD-BAA3-D79A3DC4C056}"/>
    <cellStyle name="Comma [0] 3 2 18 2 2 8 3 9" xfId="17173" xr:uid="{CBBFCDE2-00D9-4855-BA68-E3A2F7362CD7}"/>
    <cellStyle name="Comma [0] 3 2 18 2 2 8 4" xfId="6822" xr:uid="{BC8B6767-B7DA-4E92-A80D-FFAF3D171EB3}"/>
    <cellStyle name="Comma [0] 3 2 18 2 2 9" xfId="498" xr:uid="{8B3F12F9-5CF0-4EA0-89A9-89DAF0497B47}"/>
    <cellStyle name="Comma [0] 3 2 18 2 2 9 2" xfId="8003" xr:uid="{5F77BF33-9E21-41BF-B15A-4EA00B3E0197}"/>
    <cellStyle name="Comma [0] 3 2 18 2 2 9 2 10" xfId="52969" xr:uid="{5BD8A420-285D-449F-AA8A-E168BC439C88}"/>
    <cellStyle name="Comma [0] 3 2 18 2 2 9 2 11" xfId="13613" xr:uid="{10C51D07-5DD5-4F1D-8703-3F4CD7A57B20}"/>
    <cellStyle name="Comma [0] 3 2 18 2 2 9 2 12" xfId="59474" xr:uid="{6A36C029-F0DC-48F2-B9BB-158241910CF2}"/>
    <cellStyle name="Comma [0] 3 2 18 2 2 9 2 2" xfId="11564" xr:uid="{77BAB39F-86E6-4520-BB50-6244A8D9A790}"/>
    <cellStyle name="Comma [0] 3 2 18 2 2 9 2 2 2" xfId="24230" xr:uid="{81FD2F89-70FD-49B0-B173-873A720DF23C}"/>
    <cellStyle name="Comma [0] 3 2 18 2 2 9 2 2 3" xfId="29604" xr:uid="{E20FFECD-17BE-40F6-ADED-7AB7E0455809}"/>
    <cellStyle name="Comma [0] 3 2 18 2 2 9 2 2 4" xfId="35022" xr:uid="{588DD84E-4A07-4ECA-86DC-D61100D3F555}"/>
    <cellStyle name="Comma [0] 3 2 18 2 2 9 2 2 5" xfId="40407" xr:uid="{34B1F397-95F0-44AE-AF83-A46DFB35F305}"/>
    <cellStyle name="Comma [0] 3 2 18 2 2 9 2 2 6" xfId="45776" xr:uid="{1A69418E-27E6-4C80-B914-8885BF1EC829}"/>
    <cellStyle name="Comma [0] 3 2 18 2 2 9 2 2 7" xfId="51148" xr:uid="{C7E7FCB4-C363-4629-8F0B-E13C54812408}"/>
    <cellStyle name="Comma [0] 3 2 18 2 2 9 2 2 8" xfId="56528" xr:uid="{B0197884-8AF5-442A-B10B-0C0CB22C6F40}"/>
    <cellStyle name="Comma [0] 3 2 18 2 2 9 2 2 9" xfId="18864" xr:uid="{8C47A970-6A67-4A03-8FB1-CF30A298CD67}"/>
    <cellStyle name="Comma [0] 3 2 18 2 2 9 2 3" xfId="15304" xr:uid="{3A500EA1-A25B-4824-A8DB-9EF5BBD42D60}"/>
    <cellStyle name="Comma [0] 3 2 18 2 2 9 2 4" xfId="20671" xr:uid="{DABE62B6-7769-45EE-A11C-901EAB7D007C}"/>
    <cellStyle name="Comma [0] 3 2 18 2 2 9 2 5" xfId="26045" xr:uid="{EFF8ED59-5105-45A1-919F-E177DF49F120}"/>
    <cellStyle name="Comma [0] 3 2 18 2 2 9 2 6" xfId="31463" xr:uid="{C09D581C-BA8F-4F87-B8AD-86C74ACBB06E}"/>
    <cellStyle name="Comma [0] 3 2 18 2 2 9 2 7" xfId="36848" xr:uid="{72405C9C-F247-4186-AE97-5053284399B0}"/>
    <cellStyle name="Comma [0] 3 2 18 2 2 9 2 8" xfId="42217" xr:uid="{2BA84C20-D10D-4786-BF34-6F4CDD2E841C}"/>
    <cellStyle name="Comma [0] 3 2 18 2 2 9 2 9" xfId="47589" xr:uid="{77A2BAC5-68A3-45BB-8D81-6F1A8902F4F5}"/>
    <cellStyle name="Comma [0] 3 2 18 2 2 9 3" xfId="9874" xr:uid="{9833D18E-6F59-4ECC-AD24-480DF1A9AE33}"/>
    <cellStyle name="Comma [0] 3 2 18 2 2 9 3 2" xfId="22541" xr:uid="{AD9FEACD-1CA7-46EF-8E04-F2FF095BB784}"/>
    <cellStyle name="Comma [0] 3 2 18 2 2 9 3 3" xfId="27915" xr:uid="{21C0BAF5-05CE-43E3-8EC3-F72764E97CFB}"/>
    <cellStyle name="Comma [0] 3 2 18 2 2 9 3 4" xfId="33333" xr:uid="{80C90531-53B9-4AC3-BB2E-0F9B831C8809}"/>
    <cellStyle name="Comma [0] 3 2 18 2 2 9 3 5" xfId="38718" xr:uid="{4FB798AD-3207-4D7D-9461-8866DE08FE66}"/>
    <cellStyle name="Comma [0] 3 2 18 2 2 9 3 6" xfId="44087" xr:uid="{7CD1CE94-36F1-4D78-83D2-7E97A809C31E}"/>
    <cellStyle name="Comma [0] 3 2 18 2 2 9 3 7" xfId="49459" xr:uid="{0338A11F-E5FF-4FB3-9655-0C6FD0E274DB}"/>
    <cellStyle name="Comma [0] 3 2 18 2 2 9 3 8" xfId="54839" xr:uid="{7544A509-31C3-425B-A0B9-19DB7725F53D}"/>
    <cellStyle name="Comma [0] 3 2 18 2 2 9 3 9" xfId="17174" xr:uid="{BE0F5834-7FAC-485B-8D75-949F5B8982E2}"/>
    <cellStyle name="Comma [0] 3 2 18 2 2 9 4" xfId="6823" xr:uid="{FA9B018A-5B8F-49D7-9DCF-34AEF9ADF6DD}"/>
    <cellStyle name="Comma [0] 3 2 18 2 3" xfId="499" xr:uid="{BA9F6A56-9A0C-4B90-B4E8-DEC5C3088333}"/>
    <cellStyle name="Comma [0] 3 2 18 2 3 2" xfId="3834" xr:uid="{181D4435-5465-4596-B181-8D5976A5AD95}"/>
    <cellStyle name="Comma [0] 3 2 18 2 3 2 10" xfId="52970" xr:uid="{2B7613C9-C74C-4CB4-8226-548F069AF95D}"/>
    <cellStyle name="Comma [0] 3 2 18 2 3 2 11" xfId="8004" xr:uid="{0EEDC6BF-70EA-46DD-802D-1E74BB5F2B88}"/>
    <cellStyle name="Comma [0] 3 2 18 2 3 2 2" xfId="3835" xr:uid="{E9715247-093F-4249-BA73-1EADCAB37627}"/>
    <cellStyle name="Comma [0] 3 2 18 2 3 2 2 10" xfId="11565" xr:uid="{2D667813-3DC8-469A-8B8B-60F0EF5586BB}"/>
    <cellStyle name="Comma [0] 3 2 18 2 3 2 2 2" xfId="5653" xr:uid="{B58A3B55-1DB5-4EDF-9923-6ED1B2A63A5C}"/>
    <cellStyle name="Comma [0] 3 2 18 2 3 2 2 2 2" xfId="58331" xr:uid="{C26AD7F9-431F-48C9-9407-70BBDE3F2440}"/>
    <cellStyle name="Comma [0] 3 2 18 2 3 2 2 2 3" xfId="18865" xr:uid="{52D771EB-6752-462C-A0C1-34F441CF8BC1}"/>
    <cellStyle name="Comma [0] 3 2 18 2 3 2 2 3" xfId="24231" xr:uid="{BE742987-D4E5-4F1B-AF4C-15F0468DF608}"/>
    <cellStyle name="Comma [0] 3 2 18 2 3 2 2 4" xfId="29605" xr:uid="{94EB1C84-C685-48FA-A516-9F6EC4F338F2}"/>
    <cellStyle name="Comma [0] 3 2 18 2 3 2 2 5" xfId="35023" xr:uid="{DEBB7AAD-F317-41EC-B89C-4F189663E25D}"/>
    <cellStyle name="Comma [0] 3 2 18 2 3 2 2 6" xfId="40408" xr:uid="{E7ADB9C9-9FB3-4DAD-9A83-E41EFB1F2A56}"/>
    <cellStyle name="Comma [0] 3 2 18 2 3 2 2 7" xfId="45777" xr:uid="{7D6BE5D4-F6AE-4F9F-88F5-2234932D10C0}"/>
    <cellStyle name="Comma [0] 3 2 18 2 3 2 2 8" xfId="51149" xr:uid="{966E6746-9FCE-44A1-8EFD-29402CA452F8}"/>
    <cellStyle name="Comma [0] 3 2 18 2 3 2 2 9" xfId="56529" xr:uid="{B2D19A2A-7CD2-45F8-A0B1-3EF4F97FE6E8}"/>
    <cellStyle name="Comma [0] 3 2 18 2 3 2 3" xfId="5652" xr:uid="{87C2537C-F35B-4942-A4F2-9FC7EDDE5333}"/>
    <cellStyle name="Comma [0] 3 2 18 2 3 2 3 2" xfId="58330" xr:uid="{80A4035C-8AC8-4A38-8AB8-5D8C2235D10E}"/>
    <cellStyle name="Comma [0] 3 2 18 2 3 2 3 3" xfId="15305" xr:uid="{61061F82-DF80-49B1-91CF-127A599EF7ED}"/>
    <cellStyle name="Comma [0] 3 2 18 2 3 2 4" xfId="20672" xr:uid="{C86508B9-BDAE-448D-B504-6BD0E49DB957}"/>
    <cellStyle name="Comma [0] 3 2 18 2 3 2 5" xfId="26046" xr:uid="{351F6B38-E3B9-4787-916C-7F686A4D82BF}"/>
    <cellStyle name="Comma [0] 3 2 18 2 3 2 6" xfId="31464" xr:uid="{7D8A72CE-55D4-44A8-B7F1-AA56D0CE0460}"/>
    <cellStyle name="Comma [0] 3 2 18 2 3 2 7" xfId="36849" xr:uid="{BA1BE601-8F30-4B28-8409-35C9C6FD5503}"/>
    <cellStyle name="Comma [0] 3 2 18 2 3 2 8" xfId="42218" xr:uid="{6786BCC1-0FF3-41A1-8B20-AC8AEBACEB9A}"/>
    <cellStyle name="Comma [0] 3 2 18 2 3 2 9" xfId="47590" xr:uid="{C84FD963-2690-4BE6-B617-0F114E1587FB}"/>
    <cellStyle name="Comma [0] 3 2 18 2 3 3" xfId="3836" xr:uid="{548B91CB-4B33-4696-8805-0932EEECBF38}"/>
    <cellStyle name="Comma [0] 3 2 18 2 3 3 10" xfId="9875" xr:uid="{51DB6CDA-BBFD-48E8-89F7-C47BE8EB3FC5}"/>
    <cellStyle name="Comma [0] 3 2 18 2 3 3 2" xfId="5654" xr:uid="{44CFAEBF-1DFB-4C1B-918D-150ACD88898C}"/>
    <cellStyle name="Comma [0] 3 2 18 2 3 3 2 2" xfId="58332" xr:uid="{F7E42A81-70A0-4372-9489-D956E856D30A}"/>
    <cellStyle name="Comma [0] 3 2 18 2 3 3 2 3" xfId="17175" xr:uid="{9CDCC6A5-3633-411E-8530-261871DC9F4E}"/>
    <cellStyle name="Comma [0] 3 2 18 2 3 3 3" xfId="22542" xr:uid="{1B268282-CF94-4564-876B-2181B7FF2918}"/>
    <cellStyle name="Comma [0] 3 2 18 2 3 3 4" xfId="27916" xr:uid="{9D39CC5C-D620-44E0-B59E-3BEB80E4DC9D}"/>
    <cellStyle name="Comma [0] 3 2 18 2 3 3 5" xfId="33334" xr:uid="{D4BF7009-464A-408B-BF6D-3E21CAEA6A2F}"/>
    <cellStyle name="Comma [0] 3 2 18 2 3 3 6" xfId="38719" xr:uid="{8724EED0-6B7C-48E2-A590-D77BF1C5BDE0}"/>
    <cellStyle name="Comma [0] 3 2 18 2 3 3 7" xfId="44088" xr:uid="{36D84EA7-36C2-4409-9BD0-07408389D89D}"/>
    <cellStyle name="Comma [0] 3 2 18 2 3 3 8" xfId="49460" xr:uid="{B43E8C67-31FC-4CA3-9D51-A244BD5C67E7}"/>
    <cellStyle name="Comma [0] 3 2 18 2 3 3 9" xfId="54840" xr:uid="{B20B5012-7FE5-4889-BCB0-B8CB8102C789}"/>
    <cellStyle name="Comma [0] 3 2 18 2 3 4" xfId="5651" xr:uid="{3D46E3BA-5038-479C-B3E7-8EBB398180B9}"/>
    <cellStyle name="Comma [0] 3 2 18 2 3 4 2" xfId="58329" xr:uid="{6FF08E4D-61E0-499B-9DA2-856245685817}"/>
    <cellStyle name="Comma [0] 3 2 18 2 3 4 3" xfId="13614" xr:uid="{4503FE1C-CF13-4DA3-A542-B19347AC16AD}"/>
    <cellStyle name="Comma [0] 3 2 18 2 4" xfId="500" xr:uid="{C728DF19-098E-4661-9F2A-01C3F9CF87B5}"/>
    <cellStyle name="Comma [0] 3 2 18 2 4 2" xfId="3837" xr:uid="{7DCC9853-5B04-4C7B-AF3A-0448DCFC6F4B}"/>
    <cellStyle name="Comma [0] 3 2 18 2 4 2 10" xfId="52971" xr:uid="{0787F583-02A0-4E3C-96C9-233F091B640B}"/>
    <cellStyle name="Comma [0] 3 2 18 2 4 2 11" xfId="8005" xr:uid="{B41CEBB3-2BA3-4260-B8F7-0AB86E1CB095}"/>
    <cellStyle name="Comma [0] 3 2 18 2 4 2 2" xfId="3838" xr:uid="{7B696919-0639-48D2-B5DA-CFD1AA8FC94E}"/>
    <cellStyle name="Comma [0] 3 2 18 2 4 2 2 10" xfId="11566" xr:uid="{DC4675BB-FA8F-413B-B8EE-8B930079A686}"/>
    <cellStyle name="Comma [0] 3 2 18 2 4 2 2 2" xfId="5657" xr:uid="{EA34E2B4-8B30-4D88-8864-5B81FD58D79E}"/>
    <cellStyle name="Comma [0] 3 2 18 2 4 2 2 2 2" xfId="58335" xr:uid="{3A0BF232-F36D-43E9-B5B9-6D96EEC30404}"/>
    <cellStyle name="Comma [0] 3 2 18 2 4 2 2 2 3" xfId="18866" xr:uid="{4DAC4C4D-1994-4801-A079-02BE447E86CC}"/>
    <cellStyle name="Comma [0] 3 2 18 2 4 2 2 3" xfId="24232" xr:uid="{CA6DF99A-6BE2-44A4-B27E-0D500C332D9F}"/>
    <cellStyle name="Comma [0] 3 2 18 2 4 2 2 4" xfId="29606" xr:uid="{2B310A81-C94C-4466-AD92-E57CB82AA46C}"/>
    <cellStyle name="Comma [0] 3 2 18 2 4 2 2 5" xfId="35024" xr:uid="{41BB11CA-B428-4566-82D2-ED4CEFB38317}"/>
    <cellStyle name="Comma [0] 3 2 18 2 4 2 2 6" xfId="40409" xr:uid="{A53FBB4C-78E8-48D4-97CA-A3663C8714FC}"/>
    <cellStyle name="Comma [0] 3 2 18 2 4 2 2 7" xfId="45778" xr:uid="{FCB85F49-2BDD-4338-925D-7F278870DB25}"/>
    <cellStyle name="Comma [0] 3 2 18 2 4 2 2 8" xfId="51150" xr:uid="{3A09B457-DD46-4401-8B3B-8B88760DE1D5}"/>
    <cellStyle name="Comma [0] 3 2 18 2 4 2 2 9" xfId="56530" xr:uid="{3F19FBF8-7B8D-4E24-B785-6B2B320022DD}"/>
    <cellStyle name="Comma [0] 3 2 18 2 4 2 3" xfId="5656" xr:uid="{A9D37AB7-1E1D-43A6-856F-C72C186A4C61}"/>
    <cellStyle name="Comma [0] 3 2 18 2 4 2 3 2" xfId="58334" xr:uid="{D5AAF46D-14F3-447C-8CCA-3325B1A50143}"/>
    <cellStyle name="Comma [0] 3 2 18 2 4 2 3 3" xfId="15306" xr:uid="{E1DDDBF0-D2BE-4099-AC33-908059C28368}"/>
    <cellStyle name="Comma [0] 3 2 18 2 4 2 4" xfId="20673" xr:uid="{A4363E30-2DC2-4220-A7C1-25AD3A57F472}"/>
    <cellStyle name="Comma [0] 3 2 18 2 4 2 5" xfId="26047" xr:uid="{B58C609A-CD9B-4A6F-9FCC-94E5AD1E0173}"/>
    <cellStyle name="Comma [0] 3 2 18 2 4 2 6" xfId="31465" xr:uid="{CF382F37-4EB3-48BC-A8B4-425C77D9FA7E}"/>
    <cellStyle name="Comma [0] 3 2 18 2 4 2 7" xfId="36850" xr:uid="{08810071-4D03-4C65-8C0E-ABFB17B87241}"/>
    <cellStyle name="Comma [0] 3 2 18 2 4 2 8" xfId="42219" xr:uid="{55E8A9D6-83D1-4ACA-A413-7EF63ACBD84E}"/>
    <cellStyle name="Comma [0] 3 2 18 2 4 2 9" xfId="47591" xr:uid="{4803B1E3-6DE4-4B28-BA7A-9FD4282D8166}"/>
    <cellStyle name="Comma [0] 3 2 18 2 4 3" xfId="3839" xr:uid="{880F3F7C-8D72-4CE0-8E0F-3B2921C8FE5A}"/>
    <cellStyle name="Comma [0] 3 2 18 2 4 3 10" xfId="9876" xr:uid="{467C3CA8-2D95-433F-8C7D-E44C75BD7EB7}"/>
    <cellStyle name="Comma [0] 3 2 18 2 4 3 2" xfId="5658" xr:uid="{C838F9B0-1920-41A1-9777-E01CEE0E9F1E}"/>
    <cellStyle name="Comma [0] 3 2 18 2 4 3 2 2" xfId="58336" xr:uid="{6F460CAF-0BE1-435E-AEB4-391047A95146}"/>
    <cellStyle name="Comma [0] 3 2 18 2 4 3 2 3" xfId="17176" xr:uid="{DCBEB610-59A8-4D50-9FFF-3D31EECA8D5F}"/>
    <cellStyle name="Comma [0] 3 2 18 2 4 3 3" xfId="22543" xr:uid="{758E5B59-2D85-4741-A700-31D057A892BE}"/>
    <cellStyle name="Comma [0] 3 2 18 2 4 3 4" xfId="27917" xr:uid="{39A14036-AAE9-46E6-818A-170F40290C67}"/>
    <cellStyle name="Comma [0] 3 2 18 2 4 3 5" xfId="33335" xr:uid="{AABB2ED5-85A0-45C3-8AE7-99C11E594ECB}"/>
    <cellStyle name="Comma [0] 3 2 18 2 4 3 6" xfId="38720" xr:uid="{B031E8CE-B66B-46FC-83C3-94CA2A771327}"/>
    <cellStyle name="Comma [0] 3 2 18 2 4 3 7" xfId="44089" xr:uid="{D678EE58-F623-47B9-9FD1-E9E1D47352E3}"/>
    <cellStyle name="Comma [0] 3 2 18 2 4 3 8" xfId="49461" xr:uid="{935CCD88-201E-4008-9B31-1CC91FCCFD2B}"/>
    <cellStyle name="Comma [0] 3 2 18 2 4 3 9" xfId="54841" xr:uid="{396DE456-A2CF-4472-91BE-54F1B04E5588}"/>
    <cellStyle name="Comma [0] 3 2 18 2 4 4" xfId="5655" xr:uid="{3B2F9C13-5B17-49ED-A1C9-320B97A96EA5}"/>
    <cellStyle name="Comma [0] 3 2 18 2 4 4 2" xfId="58333" xr:uid="{EDF8823A-856E-429F-B983-C5DB74D0F3EC}"/>
    <cellStyle name="Comma [0] 3 2 18 2 4 4 3" xfId="13615" xr:uid="{63D99211-7A0E-494D-A9E5-A9DE51805B45}"/>
    <cellStyle name="Comma [0] 3 2 18 2 5" xfId="501" xr:uid="{A63D8CAF-5F9A-4D81-B2CF-B8BD9E9CAB4E}"/>
    <cellStyle name="Comma [0] 3 2 18 2 5 2" xfId="8006" xr:uid="{EC77ED1A-43E4-4C2E-9306-DC17D17C04C5}"/>
    <cellStyle name="Comma [0] 3 2 18 2 5 2 10" xfId="52972" xr:uid="{16E777C7-45D6-42B1-8366-997D829BD073}"/>
    <cellStyle name="Comma [0] 3 2 18 2 5 2 11" xfId="13616" xr:uid="{954CD342-C8E6-4F49-A206-100A11532A14}"/>
    <cellStyle name="Comma [0] 3 2 18 2 5 2 12" xfId="59475" xr:uid="{DB02AD42-BA03-4F58-93C6-55293E24382E}"/>
    <cellStyle name="Comma [0] 3 2 18 2 5 2 2" xfId="11567" xr:uid="{BC32AE66-8CC2-4B01-A0C1-42E3E4761544}"/>
    <cellStyle name="Comma [0] 3 2 18 2 5 2 2 2" xfId="24233" xr:uid="{57A60CAE-F5E1-49B9-B9D7-3E1A3500C1AF}"/>
    <cellStyle name="Comma [0] 3 2 18 2 5 2 2 3" xfId="29607" xr:uid="{445F8798-72D4-4AD8-8E53-6AA9C7758076}"/>
    <cellStyle name="Comma [0] 3 2 18 2 5 2 2 4" xfId="35025" xr:uid="{15B42E31-2AE7-4F4F-BF39-97880CC928A7}"/>
    <cellStyle name="Comma [0] 3 2 18 2 5 2 2 5" xfId="40410" xr:uid="{2B680035-B03B-4F89-A99C-2FC878FEEBD4}"/>
    <cellStyle name="Comma [0] 3 2 18 2 5 2 2 6" xfId="45779" xr:uid="{0F30FF1F-B5A8-4136-ADF8-7923290E6227}"/>
    <cellStyle name="Comma [0] 3 2 18 2 5 2 2 7" xfId="51151" xr:uid="{86B16EBD-6282-4B21-9824-C4ADC2A34BAE}"/>
    <cellStyle name="Comma [0] 3 2 18 2 5 2 2 8" xfId="56531" xr:uid="{4E01A5E1-E5F6-4E04-A36B-6DE80EE6BDBF}"/>
    <cellStyle name="Comma [0] 3 2 18 2 5 2 2 9" xfId="18867" xr:uid="{23444E19-FD87-402F-A9AF-41AF227AD858}"/>
    <cellStyle name="Comma [0] 3 2 18 2 5 2 3" xfId="15307" xr:uid="{5C2D85AC-B483-441B-84C6-FA2C8AA4A72B}"/>
    <cellStyle name="Comma [0] 3 2 18 2 5 2 4" xfId="20674" xr:uid="{D111F290-C5C6-4E1F-8444-527076E4E57D}"/>
    <cellStyle name="Comma [0] 3 2 18 2 5 2 5" xfId="26048" xr:uid="{3EA6D0B9-EC35-4AB4-BC83-EAF02D6FDD99}"/>
    <cellStyle name="Comma [0] 3 2 18 2 5 2 6" xfId="31466" xr:uid="{E108E9F9-119A-4D61-8912-7767B14391AF}"/>
    <cellStyle name="Comma [0] 3 2 18 2 5 2 7" xfId="36851" xr:uid="{BF359467-D133-4A25-85E0-5983E19E06FF}"/>
    <cellStyle name="Comma [0] 3 2 18 2 5 2 8" xfId="42220" xr:uid="{3021F632-5831-40C7-9881-82B8F83438ED}"/>
    <cellStyle name="Comma [0] 3 2 18 2 5 2 9" xfId="47592" xr:uid="{7350FA29-FF43-4F95-AD89-01E778B235FD}"/>
    <cellStyle name="Comma [0] 3 2 18 2 5 3" xfId="9877" xr:uid="{C17AF371-4604-458A-B168-E46B8C96C7E1}"/>
    <cellStyle name="Comma [0] 3 2 18 2 5 3 2" xfId="22544" xr:uid="{B4FC0922-3EA4-4CDA-870B-B436C4784296}"/>
    <cellStyle name="Comma [0] 3 2 18 2 5 3 3" xfId="27918" xr:uid="{3D0DF46C-CB91-47EE-BE7F-8D7FA38F204E}"/>
    <cellStyle name="Comma [0] 3 2 18 2 5 3 4" xfId="33336" xr:uid="{E031A0FE-D885-4CFE-8673-479068037030}"/>
    <cellStyle name="Comma [0] 3 2 18 2 5 3 5" xfId="38721" xr:uid="{C37C908D-5ED8-4945-89D5-6BBB7BC05E72}"/>
    <cellStyle name="Comma [0] 3 2 18 2 5 3 6" xfId="44090" xr:uid="{4DEAA2E7-DCE5-443C-A710-FD7E83ADE29C}"/>
    <cellStyle name="Comma [0] 3 2 18 2 5 3 7" xfId="49462" xr:uid="{33717A03-712C-42EB-A766-C5C93A730729}"/>
    <cellStyle name="Comma [0] 3 2 18 2 5 3 8" xfId="54842" xr:uid="{F53A3258-E149-441B-AC9F-C8F2E285F793}"/>
    <cellStyle name="Comma [0] 3 2 18 2 5 3 9" xfId="17177" xr:uid="{EF7EC26F-592B-4E29-B4EC-8A5F71C4AD94}"/>
    <cellStyle name="Comma [0] 3 2 18 2 5 4" xfId="6824" xr:uid="{7EBCC3F5-DFFA-4C40-B308-D3634CACAFFF}"/>
    <cellStyle name="Comma [0] 3 2 18 2 6" xfId="502" xr:uid="{42F95720-72ED-4F6F-B447-01B6B858E08D}"/>
    <cellStyle name="Comma [0] 3 2 18 2 6 2" xfId="8007" xr:uid="{ED9945CF-A3F7-473D-B40B-A8DA732C8401}"/>
    <cellStyle name="Comma [0] 3 2 18 2 6 2 10" xfId="52973" xr:uid="{7D2D274F-2334-414B-9432-F51AF1727E26}"/>
    <cellStyle name="Comma [0] 3 2 18 2 6 2 11" xfId="13617" xr:uid="{80D26D59-6068-4985-A02A-D3D7231726BD}"/>
    <cellStyle name="Comma [0] 3 2 18 2 6 2 12" xfId="59476" xr:uid="{1301F9E0-0962-49FD-B2A4-DCB87756090A}"/>
    <cellStyle name="Comma [0] 3 2 18 2 6 2 2" xfId="11568" xr:uid="{C7C5A483-345B-4435-9014-B870E8C85A1A}"/>
    <cellStyle name="Comma [0] 3 2 18 2 6 2 2 2" xfId="24234" xr:uid="{B4A8D966-A900-4C95-A216-2754AEB4DB18}"/>
    <cellStyle name="Comma [0] 3 2 18 2 6 2 2 3" xfId="29608" xr:uid="{40535EE1-763D-4248-8C63-7778B3E5BC3D}"/>
    <cellStyle name="Comma [0] 3 2 18 2 6 2 2 4" xfId="35026" xr:uid="{CCE423C1-EF9E-4344-A76B-8AC11497C30E}"/>
    <cellStyle name="Comma [0] 3 2 18 2 6 2 2 5" xfId="40411" xr:uid="{C70DBE8B-42E9-48E3-9A1A-D4D9BBA6C71E}"/>
    <cellStyle name="Comma [0] 3 2 18 2 6 2 2 6" xfId="45780" xr:uid="{583A3D87-2C31-433F-92BE-D55F5E452BDA}"/>
    <cellStyle name="Comma [0] 3 2 18 2 6 2 2 7" xfId="51152" xr:uid="{5F0710B2-1A9A-4153-9A29-CDE1F7CB7DF5}"/>
    <cellStyle name="Comma [0] 3 2 18 2 6 2 2 8" xfId="56532" xr:uid="{B312343F-906A-4F67-B256-15BED47FEA74}"/>
    <cellStyle name="Comma [0] 3 2 18 2 6 2 2 9" xfId="18868" xr:uid="{A04B2DD7-CC52-4066-A1AA-F490DCD8A482}"/>
    <cellStyle name="Comma [0] 3 2 18 2 6 2 3" xfId="15308" xr:uid="{07F32DD2-2FAD-4A62-B3E8-A28FCE62AE19}"/>
    <cellStyle name="Comma [0] 3 2 18 2 6 2 4" xfId="20675" xr:uid="{977948EA-C53C-4E75-89DC-DAEA0C4B1408}"/>
    <cellStyle name="Comma [0] 3 2 18 2 6 2 5" xfId="26049" xr:uid="{53A2C903-E05E-4AF0-841C-569E2E238353}"/>
    <cellStyle name="Comma [0] 3 2 18 2 6 2 6" xfId="31467" xr:uid="{87B9579A-5728-4C9C-931C-586747BD1208}"/>
    <cellStyle name="Comma [0] 3 2 18 2 6 2 7" xfId="36852" xr:uid="{35A1D1D1-C9F0-492B-8A3C-BA2E4F84179A}"/>
    <cellStyle name="Comma [0] 3 2 18 2 6 2 8" xfId="42221" xr:uid="{55A856F3-5786-4EAF-8B09-4F140FB029DB}"/>
    <cellStyle name="Comma [0] 3 2 18 2 6 2 9" xfId="47593" xr:uid="{596AC3BE-03B6-4CDF-BD26-BEE077EEBA5F}"/>
    <cellStyle name="Comma [0] 3 2 18 2 6 3" xfId="9878" xr:uid="{66323D96-C0FF-467B-BA1E-EC9D28DD7CBB}"/>
    <cellStyle name="Comma [0] 3 2 18 2 6 3 2" xfId="22545" xr:uid="{A712E0EC-0DB5-495C-BB2C-3E60B4672A0A}"/>
    <cellStyle name="Comma [0] 3 2 18 2 6 3 3" xfId="27919" xr:uid="{5D52557E-02E6-4B46-B802-4984F21A12F7}"/>
    <cellStyle name="Comma [0] 3 2 18 2 6 3 4" xfId="33337" xr:uid="{BB939947-1818-43E4-805F-CDA4304750AB}"/>
    <cellStyle name="Comma [0] 3 2 18 2 6 3 5" xfId="38722" xr:uid="{BD0AF600-DFE0-4130-A3D5-E3421FAAC302}"/>
    <cellStyle name="Comma [0] 3 2 18 2 6 3 6" xfId="44091" xr:uid="{66852955-920C-4354-B62B-62AB76088C17}"/>
    <cellStyle name="Comma [0] 3 2 18 2 6 3 7" xfId="49463" xr:uid="{454E8DCB-D014-4EEF-B5E3-713376FBA50D}"/>
    <cellStyle name="Comma [0] 3 2 18 2 6 3 8" xfId="54843" xr:uid="{8FAA1119-B929-4519-86CB-ABAFC210A879}"/>
    <cellStyle name="Comma [0] 3 2 18 2 6 3 9" xfId="17178" xr:uid="{53C54214-2F40-45ED-A644-62404CE70DAC}"/>
    <cellStyle name="Comma [0] 3 2 18 2 6 4" xfId="6825" xr:uid="{6CF4C115-4667-4294-9566-23A3027099C6}"/>
    <cellStyle name="Comma [0] 3 2 18 2 7" xfId="503" xr:uid="{CD4A2AEB-B84B-46CE-956E-11CAB4A62324}"/>
    <cellStyle name="Comma [0] 3 2 18 2 7 2" xfId="8008" xr:uid="{27DEDCDB-64FF-47F9-BFE6-A5EFC021BBFF}"/>
    <cellStyle name="Comma [0] 3 2 18 2 7 2 10" xfId="52974" xr:uid="{E9E8A58B-30D2-4923-9D97-B0F0FCAF1FB1}"/>
    <cellStyle name="Comma [0] 3 2 18 2 7 2 11" xfId="13618" xr:uid="{1ECDCFE0-DE5B-4A49-A7B3-1142C4F34084}"/>
    <cellStyle name="Comma [0] 3 2 18 2 7 2 12" xfId="59477" xr:uid="{C804FDF0-0EA5-4EAA-9BDA-4723283BC831}"/>
    <cellStyle name="Comma [0] 3 2 18 2 7 2 2" xfId="11569" xr:uid="{07A41893-ED83-4091-BB9D-36AA945AE882}"/>
    <cellStyle name="Comma [0] 3 2 18 2 7 2 2 2" xfId="24235" xr:uid="{ECBBF8DE-4B92-430F-8EF2-D5C0325B6D53}"/>
    <cellStyle name="Comma [0] 3 2 18 2 7 2 2 3" xfId="29609" xr:uid="{A527DACB-B29E-4858-BCBA-35F1A8F7B9C8}"/>
    <cellStyle name="Comma [0] 3 2 18 2 7 2 2 4" xfId="35027" xr:uid="{67EC2EAC-61DD-49C6-8930-1687C09057F2}"/>
    <cellStyle name="Comma [0] 3 2 18 2 7 2 2 5" xfId="40412" xr:uid="{90BACC89-D053-4152-B998-722033FEA555}"/>
    <cellStyle name="Comma [0] 3 2 18 2 7 2 2 6" xfId="45781" xr:uid="{56C23658-4214-4B32-A510-2A82F686F950}"/>
    <cellStyle name="Comma [0] 3 2 18 2 7 2 2 7" xfId="51153" xr:uid="{ADEA95B7-92FC-481F-83C4-C4AB4CF4D260}"/>
    <cellStyle name="Comma [0] 3 2 18 2 7 2 2 8" xfId="56533" xr:uid="{EFF07FF0-9968-42A4-8E00-2033E02EF4BB}"/>
    <cellStyle name="Comma [0] 3 2 18 2 7 2 2 9" xfId="18869" xr:uid="{DC3AD6C9-62AB-4C3C-B40E-2FC240BABDF3}"/>
    <cellStyle name="Comma [0] 3 2 18 2 7 2 3" xfId="15309" xr:uid="{6653EB98-0EC5-47DD-B35A-3E4078FD8C98}"/>
    <cellStyle name="Comma [0] 3 2 18 2 7 2 4" xfId="20676" xr:uid="{D32638CB-33CE-4AEA-9C2A-3FC40E559796}"/>
    <cellStyle name="Comma [0] 3 2 18 2 7 2 5" xfId="26050" xr:uid="{1EE319AE-2D49-4F7F-B648-E51C014B607D}"/>
    <cellStyle name="Comma [0] 3 2 18 2 7 2 6" xfId="31468" xr:uid="{2FB1FF22-C826-4C1D-8172-488B5089F55A}"/>
    <cellStyle name="Comma [0] 3 2 18 2 7 2 7" xfId="36853" xr:uid="{234F538C-639B-4491-8EC9-F0DAA8056157}"/>
    <cellStyle name="Comma [0] 3 2 18 2 7 2 8" xfId="42222" xr:uid="{7733E245-A574-48FF-87AC-1F9FA74B0390}"/>
    <cellStyle name="Comma [0] 3 2 18 2 7 2 9" xfId="47594" xr:uid="{D5F32F24-F6D1-4957-AA6C-F28E4C58485B}"/>
    <cellStyle name="Comma [0] 3 2 18 2 7 3" xfId="9879" xr:uid="{986C3078-6BFD-4613-86D4-2ACA5CABAB45}"/>
    <cellStyle name="Comma [0] 3 2 18 2 7 3 2" xfId="22546" xr:uid="{D3B00337-A212-4EC5-B952-42208763C90E}"/>
    <cellStyle name="Comma [0] 3 2 18 2 7 3 3" xfId="27920" xr:uid="{D99DBC22-1931-4D3E-A622-E34B1410E653}"/>
    <cellStyle name="Comma [0] 3 2 18 2 7 3 4" xfId="33338" xr:uid="{6064678E-FE23-4521-9440-20A6B5A87698}"/>
    <cellStyle name="Comma [0] 3 2 18 2 7 3 5" xfId="38723" xr:uid="{FFB8372A-0A28-478D-A3DB-159108A6EB11}"/>
    <cellStyle name="Comma [0] 3 2 18 2 7 3 6" xfId="44092" xr:uid="{C90C36AB-91F7-4EF8-9D2F-489F7FCD9A8F}"/>
    <cellStyle name="Comma [0] 3 2 18 2 7 3 7" xfId="49464" xr:uid="{3F1FA555-3370-4DC6-9558-5DDFB6787F18}"/>
    <cellStyle name="Comma [0] 3 2 18 2 7 3 8" xfId="54844" xr:uid="{F3DDDA65-813D-4C56-A355-68DAC09E237F}"/>
    <cellStyle name="Comma [0] 3 2 18 2 7 3 9" xfId="17179" xr:uid="{7D07A831-0E9E-4209-97A2-B74D1E92C198}"/>
    <cellStyle name="Comma [0] 3 2 18 2 7 4" xfId="6826" xr:uid="{94443B6A-566B-46BF-9E9D-08F98B1652E1}"/>
    <cellStyle name="Comma [0] 3 2 18 2 8" xfId="504" xr:uid="{53FDAE7B-422A-4809-ADE6-604C4E33E068}"/>
    <cellStyle name="Comma [0] 3 2 18 2 8 2" xfId="8009" xr:uid="{E0A3B510-B21D-47AB-B43E-B58FEA3003E5}"/>
    <cellStyle name="Comma [0] 3 2 18 2 8 2 10" xfId="52975" xr:uid="{7BF6A02F-AAFC-4D1B-848D-677D694F236D}"/>
    <cellStyle name="Comma [0] 3 2 18 2 8 2 11" xfId="13619" xr:uid="{0D8E3F43-546D-478D-A53A-4C255F65B4B9}"/>
    <cellStyle name="Comma [0] 3 2 18 2 8 2 12" xfId="59478" xr:uid="{A3ADEFA0-E57D-4F02-95FA-3BADD50B1E65}"/>
    <cellStyle name="Comma [0] 3 2 18 2 8 2 2" xfId="11570" xr:uid="{CD95755A-C4E8-4681-8B1C-FC1D75877BE9}"/>
    <cellStyle name="Comma [0] 3 2 18 2 8 2 2 2" xfId="24236" xr:uid="{DD95CE5E-3A54-413E-BA74-301A28D2B71A}"/>
    <cellStyle name="Comma [0] 3 2 18 2 8 2 2 3" xfId="29610" xr:uid="{8EDCA4CF-55F8-486F-BC5D-13014EDCD46D}"/>
    <cellStyle name="Comma [0] 3 2 18 2 8 2 2 4" xfId="35028" xr:uid="{F819AB04-A9D0-4287-A9B5-B509B82BF794}"/>
    <cellStyle name="Comma [0] 3 2 18 2 8 2 2 5" xfId="40413" xr:uid="{0F8F68A7-8076-49FD-9FDE-D50CFB2E720F}"/>
    <cellStyle name="Comma [0] 3 2 18 2 8 2 2 6" xfId="45782" xr:uid="{08C4062A-7C15-4116-B71A-B86CEE21D601}"/>
    <cellStyle name="Comma [0] 3 2 18 2 8 2 2 7" xfId="51154" xr:uid="{68A97AAA-9BE1-4EEF-8AB1-0ADB4B8683BE}"/>
    <cellStyle name="Comma [0] 3 2 18 2 8 2 2 8" xfId="56534" xr:uid="{E7A28ED3-9ACE-4D98-BDDD-3FCD975F7633}"/>
    <cellStyle name="Comma [0] 3 2 18 2 8 2 2 9" xfId="18870" xr:uid="{4E566670-CC04-43AB-9F7E-D0E0E56CB1C1}"/>
    <cellStyle name="Comma [0] 3 2 18 2 8 2 3" xfId="15310" xr:uid="{37BFF982-46E0-433C-A99E-62525E0358A0}"/>
    <cellStyle name="Comma [0] 3 2 18 2 8 2 4" xfId="20677" xr:uid="{E1D00830-DEEC-4A28-8947-0D67C38289AE}"/>
    <cellStyle name="Comma [0] 3 2 18 2 8 2 5" xfId="26051" xr:uid="{20F3D107-5795-4D8D-AE2F-C753526FCC98}"/>
    <cellStyle name="Comma [0] 3 2 18 2 8 2 6" xfId="31469" xr:uid="{2BA3862E-9937-4B56-B355-B7FB1C177335}"/>
    <cellStyle name="Comma [0] 3 2 18 2 8 2 7" xfId="36854" xr:uid="{6065F8C9-1034-402B-8407-82D1D572F474}"/>
    <cellStyle name="Comma [0] 3 2 18 2 8 2 8" xfId="42223" xr:uid="{DD493B54-C28F-4E51-9485-48EC96A6A5F6}"/>
    <cellStyle name="Comma [0] 3 2 18 2 8 2 9" xfId="47595" xr:uid="{A15E0C50-566B-4549-B9CE-4DBBD7F27EC4}"/>
    <cellStyle name="Comma [0] 3 2 18 2 8 3" xfId="9880" xr:uid="{25A45C1A-65AF-4414-B48F-7AB894B24716}"/>
    <cellStyle name="Comma [0] 3 2 18 2 8 3 2" xfId="22547" xr:uid="{E85707CC-9565-410C-87BA-65847BD00306}"/>
    <cellStyle name="Comma [0] 3 2 18 2 8 3 3" xfId="27921" xr:uid="{96CC00C3-F002-475D-87D6-E32B60D53B6F}"/>
    <cellStyle name="Comma [0] 3 2 18 2 8 3 4" xfId="33339" xr:uid="{6F32AF03-62A7-435B-828C-BA7D0AA551D2}"/>
    <cellStyle name="Comma [0] 3 2 18 2 8 3 5" xfId="38724" xr:uid="{F120A360-93B6-42FD-B7ED-148C138D09A7}"/>
    <cellStyle name="Comma [0] 3 2 18 2 8 3 6" xfId="44093" xr:uid="{638E7AB4-7480-4BB7-A93B-23A62B108AFA}"/>
    <cellStyle name="Comma [0] 3 2 18 2 8 3 7" xfId="49465" xr:uid="{153A4AB5-47BE-49AF-B6BA-4F91224C4921}"/>
    <cellStyle name="Comma [0] 3 2 18 2 8 3 8" xfId="54845" xr:uid="{46042ACD-B487-4E6B-8558-90F7AB0B9C8D}"/>
    <cellStyle name="Comma [0] 3 2 18 2 8 3 9" xfId="17180" xr:uid="{A7490468-F558-414B-9756-7BCF86B8B7A7}"/>
    <cellStyle name="Comma [0] 3 2 18 2 8 4" xfId="6827" xr:uid="{A9FFF160-8CA5-4EB9-AE19-F90FB4B5C544}"/>
    <cellStyle name="Comma [0] 3 2 18 2 9" xfId="505" xr:uid="{4640F30A-C671-4430-96EC-C681C4F04B87}"/>
    <cellStyle name="Comma [0] 3 2 18 2 9 2" xfId="8010" xr:uid="{5E4FA813-DE9F-4DF5-9A5D-29F1F1324D84}"/>
    <cellStyle name="Comma [0] 3 2 18 2 9 2 10" xfId="52976" xr:uid="{50F3EA7D-0342-48B0-BDE0-3DB83ACB3983}"/>
    <cellStyle name="Comma [0] 3 2 18 2 9 2 11" xfId="13620" xr:uid="{64F8AAD1-1FCE-4797-BA5F-57F1B6C17FD9}"/>
    <cellStyle name="Comma [0] 3 2 18 2 9 2 12" xfId="59479" xr:uid="{1418A526-ADCA-465E-8D21-3E14E6A1D4BE}"/>
    <cellStyle name="Comma [0] 3 2 18 2 9 2 2" xfId="11571" xr:uid="{F0E4FCFA-69A0-4AD7-9679-CB5D7E2DDD4B}"/>
    <cellStyle name="Comma [0] 3 2 18 2 9 2 2 2" xfId="24237" xr:uid="{CE18D916-F0C7-4DB5-8E8C-F207161AAB3A}"/>
    <cellStyle name="Comma [0] 3 2 18 2 9 2 2 3" xfId="29611" xr:uid="{1EDAA116-7BF6-4D66-93F3-1BD220C40896}"/>
    <cellStyle name="Comma [0] 3 2 18 2 9 2 2 4" xfId="35029" xr:uid="{C9FA7ECA-BED0-4A71-9966-C6EE070195DF}"/>
    <cellStyle name="Comma [0] 3 2 18 2 9 2 2 5" xfId="40414" xr:uid="{FA6345CB-6156-4E16-9E3F-223516D680DB}"/>
    <cellStyle name="Comma [0] 3 2 18 2 9 2 2 6" xfId="45783" xr:uid="{367D580A-4F77-41FE-BEF4-B079BDD885B5}"/>
    <cellStyle name="Comma [0] 3 2 18 2 9 2 2 7" xfId="51155" xr:uid="{718F56DC-E516-46BF-92A7-0E7F5E747CB9}"/>
    <cellStyle name="Comma [0] 3 2 18 2 9 2 2 8" xfId="56535" xr:uid="{6C00E088-3EA1-469B-8A7B-A83B6A8AF9F3}"/>
    <cellStyle name="Comma [0] 3 2 18 2 9 2 2 9" xfId="18871" xr:uid="{753B2D9D-32B6-4809-BA7D-5BBB68CB40BF}"/>
    <cellStyle name="Comma [0] 3 2 18 2 9 2 3" xfId="15311" xr:uid="{D223016F-F07D-4AA5-B937-950607B061D2}"/>
    <cellStyle name="Comma [0] 3 2 18 2 9 2 4" xfId="20678" xr:uid="{523DBCA8-3E5D-4FE7-AD58-8188BF8153A8}"/>
    <cellStyle name="Comma [0] 3 2 18 2 9 2 5" xfId="26052" xr:uid="{26790571-6ABB-4D4A-B927-0AA069E7609A}"/>
    <cellStyle name="Comma [0] 3 2 18 2 9 2 6" xfId="31470" xr:uid="{9A7C5DF9-012C-4EB5-B6EA-0108F5C72C29}"/>
    <cellStyle name="Comma [0] 3 2 18 2 9 2 7" xfId="36855" xr:uid="{87001A71-4340-48B7-BF8F-DA9E00BE32FD}"/>
    <cellStyle name="Comma [0] 3 2 18 2 9 2 8" xfId="42224" xr:uid="{CEA11F73-EEF6-426D-A551-EC75F6919942}"/>
    <cellStyle name="Comma [0] 3 2 18 2 9 2 9" xfId="47596" xr:uid="{4F933BE7-9DF5-4A2C-A456-A50A17AEC3CF}"/>
    <cellStyle name="Comma [0] 3 2 18 2 9 3" xfId="9881" xr:uid="{FA885D40-82D9-4B10-A6EF-17D770F2391F}"/>
    <cellStyle name="Comma [0] 3 2 18 2 9 3 2" xfId="22548" xr:uid="{28485125-DA9C-4F1C-A9AB-7E5486C0D44E}"/>
    <cellStyle name="Comma [0] 3 2 18 2 9 3 3" xfId="27922" xr:uid="{14B919B2-9EC4-45E5-9679-B40E05541170}"/>
    <cellStyle name="Comma [0] 3 2 18 2 9 3 4" xfId="33340" xr:uid="{37616320-83A1-4C52-937D-83192386C88A}"/>
    <cellStyle name="Comma [0] 3 2 18 2 9 3 5" xfId="38725" xr:uid="{0FED4905-394C-40BD-A8E1-B747F3712383}"/>
    <cellStyle name="Comma [0] 3 2 18 2 9 3 6" xfId="44094" xr:uid="{B95AD57C-BA94-443B-A486-BB43B815C4C9}"/>
    <cellStyle name="Comma [0] 3 2 18 2 9 3 7" xfId="49466" xr:uid="{B1698F96-E83A-4559-9FF8-E017ADAC9A2A}"/>
    <cellStyle name="Comma [0] 3 2 18 2 9 3 8" xfId="54846" xr:uid="{506862E2-01FB-4342-A898-F5903E68A47E}"/>
    <cellStyle name="Comma [0] 3 2 18 2 9 3 9" xfId="17181" xr:uid="{31F5D464-EF28-4EA8-B4E1-C463490D3F77}"/>
    <cellStyle name="Comma [0] 3 2 18 2 9 4" xfId="6828" xr:uid="{AAB6755B-1390-46C1-9EE0-5AFEE4B9324C}"/>
    <cellStyle name="Comma [0] 3 2 18 3" xfId="506" xr:uid="{42E85F22-C045-49F8-B264-CF2BCC4D0C1C}"/>
    <cellStyle name="Comma [0] 3 2 18 3 2" xfId="3840" xr:uid="{B3292ADE-40A3-47F9-AC77-297D9401D0ED}"/>
    <cellStyle name="Comma [0] 3 2 18 3 2 10" xfId="52977" xr:uid="{5BE87FAA-42FA-4AA1-AACC-F5A4D485F5DB}"/>
    <cellStyle name="Comma [0] 3 2 18 3 2 11" xfId="8011" xr:uid="{0245FC0F-1F9C-491B-9458-52467784F1F8}"/>
    <cellStyle name="Comma [0] 3 2 18 3 2 2" xfId="3841" xr:uid="{30664D8E-70C6-4B76-9316-561515B7DDA6}"/>
    <cellStyle name="Comma [0] 3 2 18 3 2 2 10" xfId="11572" xr:uid="{024532F6-1281-4286-8501-409542672668}"/>
    <cellStyle name="Comma [0] 3 2 18 3 2 2 2" xfId="5661" xr:uid="{D2EE86CB-4731-429F-8CC5-28CA954826CE}"/>
    <cellStyle name="Comma [0] 3 2 18 3 2 2 2 2" xfId="58339" xr:uid="{6C07309D-890B-4C80-A04E-31ADC406A539}"/>
    <cellStyle name="Comma [0] 3 2 18 3 2 2 2 3" xfId="18872" xr:uid="{92CAA55D-4A5A-4C88-8E9B-B8F2DCB773C3}"/>
    <cellStyle name="Comma [0] 3 2 18 3 2 2 3" xfId="24238" xr:uid="{46C5B2AB-743E-42B0-9F1D-37656A7ACCFC}"/>
    <cellStyle name="Comma [0] 3 2 18 3 2 2 4" xfId="29612" xr:uid="{F6B940E4-7957-48C3-A0A6-B0FBB586C74E}"/>
    <cellStyle name="Comma [0] 3 2 18 3 2 2 5" xfId="35030" xr:uid="{888C5F39-CC1C-4127-9892-4AF998164477}"/>
    <cellStyle name="Comma [0] 3 2 18 3 2 2 6" xfId="40415" xr:uid="{66DE377A-7D77-4F1E-80CC-3059D368DA3A}"/>
    <cellStyle name="Comma [0] 3 2 18 3 2 2 7" xfId="45784" xr:uid="{9BF82BF5-0176-4329-A7C3-21AEE1D8AE2B}"/>
    <cellStyle name="Comma [0] 3 2 18 3 2 2 8" xfId="51156" xr:uid="{74F15C12-2105-4B17-A0A4-0AEB9E54C1AF}"/>
    <cellStyle name="Comma [0] 3 2 18 3 2 2 9" xfId="56536" xr:uid="{18FE717B-43A7-43E6-B386-3C4C0E52DAC3}"/>
    <cellStyle name="Comma [0] 3 2 18 3 2 3" xfId="5660" xr:uid="{D1B3738B-6FD7-4814-AC8A-CEBD370C6E3E}"/>
    <cellStyle name="Comma [0] 3 2 18 3 2 3 2" xfId="58338" xr:uid="{FE6B2FBA-5E15-4A1D-89FF-4D07352409ED}"/>
    <cellStyle name="Comma [0] 3 2 18 3 2 3 3" xfId="15312" xr:uid="{735334FB-EA4F-48EC-B13D-D1BBF5A13933}"/>
    <cellStyle name="Comma [0] 3 2 18 3 2 4" xfId="20679" xr:uid="{866A532E-E6DC-47BA-8024-9C027534C465}"/>
    <cellStyle name="Comma [0] 3 2 18 3 2 5" xfId="26053" xr:uid="{EC2D5943-D5F9-49CC-B647-03B85AFC258C}"/>
    <cellStyle name="Comma [0] 3 2 18 3 2 6" xfId="31471" xr:uid="{83DCC9A8-BED3-4649-83EC-AD1D45B587EA}"/>
    <cellStyle name="Comma [0] 3 2 18 3 2 7" xfId="36856" xr:uid="{1DBE28BE-A5FF-4D39-8224-6C7DBBB3588B}"/>
    <cellStyle name="Comma [0] 3 2 18 3 2 8" xfId="42225" xr:uid="{EDFC6BAA-632E-493E-B787-566AA9E4A7C3}"/>
    <cellStyle name="Comma [0] 3 2 18 3 2 9" xfId="47597" xr:uid="{6589B118-BE3E-4114-949C-56ED54250A28}"/>
    <cellStyle name="Comma [0] 3 2 18 3 3" xfId="3842" xr:uid="{03FD1A40-41E8-4234-8BB9-164A58A99239}"/>
    <cellStyle name="Comma [0] 3 2 18 3 3 10" xfId="9882" xr:uid="{1904398D-758B-42B7-A79F-11818688A2EF}"/>
    <cellStyle name="Comma [0] 3 2 18 3 3 2" xfId="5662" xr:uid="{9D97AA67-47D8-4393-95DB-D7EE7AD5C960}"/>
    <cellStyle name="Comma [0] 3 2 18 3 3 2 2" xfId="58340" xr:uid="{DE37999A-D95B-46A1-A65C-668BA2B44C80}"/>
    <cellStyle name="Comma [0] 3 2 18 3 3 2 3" xfId="17182" xr:uid="{C4ADEAE7-A8C6-4250-BBB2-291D3768671D}"/>
    <cellStyle name="Comma [0] 3 2 18 3 3 3" xfId="22549" xr:uid="{9162EBDC-53F9-4278-A24D-A93453F9E6D5}"/>
    <cellStyle name="Comma [0] 3 2 18 3 3 4" xfId="27923" xr:uid="{1E3B8780-3B97-49E9-98A0-13278AEE3AA2}"/>
    <cellStyle name="Comma [0] 3 2 18 3 3 5" xfId="33341" xr:uid="{2D41C3CD-B42B-4E37-B99E-3071DDBD2BD2}"/>
    <cellStyle name="Comma [0] 3 2 18 3 3 6" xfId="38726" xr:uid="{B0D3603D-5E46-4881-B9B2-8DE7FF32C836}"/>
    <cellStyle name="Comma [0] 3 2 18 3 3 7" xfId="44095" xr:uid="{352EBF85-B29C-4532-A9E5-09CB2E888588}"/>
    <cellStyle name="Comma [0] 3 2 18 3 3 8" xfId="49467" xr:uid="{514FB539-8768-41EC-B485-CEA0A7880078}"/>
    <cellStyle name="Comma [0] 3 2 18 3 3 9" xfId="54847" xr:uid="{4ADE5BE2-A697-45FB-B04F-8E5E696BDF39}"/>
    <cellStyle name="Comma [0] 3 2 18 3 4" xfId="5659" xr:uid="{FD6C29FB-4B1B-405D-827F-2F1BBBE12E36}"/>
    <cellStyle name="Comma [0] 3 2 18 3 4 2" xfId="58337" xr:uid="{09653210-A5C6-4EE0-BC68-B253B9F2CF2D}"/>
    <cellStyle name="Comma [0] 3 2 18 3 4 3" xfId="13621" xr:uid="{C047CB30-6C7B-4658-AC32-B2C32AD7FC71}"/>
    <cellStyle name="Comma [0] 3 2 18 4" xfId="507" xr:uid="{AFEA69F8-9F7E-455D-A7F7-59CF03127758}"/>
    <cellStyle name="Comma [0] 3 2 18 4 10" xfId="508" xr:uid="{95F3C331-2848-44A2-B7FB-4EBA1000D820}"/>
    <cellStyle name="Comma [0] 3 2 18 4 10 2" xfId="8013" xr:uid="{591147B5-9CBF-4352-A022-170E2E222FE5}"/>
    <cellStyle name="Comma [0] 3 2 18 4 10 2 10" xfId="52979" xr:uid="{E363FE57-3319-4441-9292-C046ACC579EF}"/>
    <cellStyle name="Comma [0] 3 2 18 4 10 2 11" xfId="13623" xr:uid="{A434DE7D-2C9B-413F-97AC-99AB264F9F19}"/>
    <cellStyle name="Comma [0] 3 2 18 4 10 2 12" xfId="59480" xr:uid="{BEAA5D07-F067-4B65-8EE6-0484C2ED430D}"/>
    <cellStyle name="Comma [0] 3 2 18 4 10 2 2" xfId="11574" xr:uid="{D05BD0CE-860F-4372-9ACF-6DCCA463CAD5}"/>
    <cellStyle name="Comma [0] 3 2 18 4 10 2 2 2" xfId="24240" xr:uid="{D6E8334E-B942-4A94-9764-6842E78B2288}"/>
    <cellStyle name="Comma [0] 3 2 18 4 10 2 2 3" xfId="29614" xr:uid="{6FA6ACCE-C4B9-4155-83C6-3EE1AEBD46D2}"/>
    <cellStyle name="Comma [0] 3 2 18 4 10 2 2 4" xfId="35032" xr:uid="{6603E2D2-DCFD-49B4-AD5F-D04C5A544B72}"/>
    <cellStyle name="Comma [0] 3 2 18 4 10 2 2 5" xfId="40417" xr:uid="{2899046E-E30E-4BF1-A065-8D945C978156}"/>
    <cellStyle name="Comma [0] 3 2 18 4 10 2 2 6" xfId="45786" xr:uid="{4C155DB2-023B-44B0-B2C8-280D35238E5D}"/>
    <cellStyle name="Comma [0] 3 2 18 4 10 2 2 7" xfId="51158" xr:uid="{4A847610-7963-49AE-AAB2-6918933F9597}"/>
    <cellStyle name="Comma [0] 3 2 18 4 10 2 2 8" xfId="56538" xr:uid="{1F3D1554-62BA-44C1-9404-DA77C9EC18D8}"/>
    <cellStyle name="Comma [0] 3 2 18 4 10 2 2 9" xfId="18874" xr:uid="{EE07AE20-26BA-4F02-AA29-A1D48F5B6194}"/>
    <cellStyle name="Comma [0] 3 2 18 4 10 2 3" xfId="15314" xr:uid="{8F453BB7-B7FF-4E14-92EE-054E7EA90BF6}"/>
    <cellStyle name="Comma [0] 3 2 18 4 10 2 4" xfId="20681" xr:uid="{11A326F4-0FE2-4EAA-B48A-C3038A8E9D25}"/>
    <cellStyle name="Comma [0] 3 2 18 4 10 2 5" xfId="26055" xr:uid="{F487EC3B-3781-48B9-9661-07FD8702E78B}"/>
    <cellStyle name="Comma [0] 3 2 18 4 10 2 6" xfId="31473" xr:uid="{E830D8D1-F580-4BBA-92D8-C7D2C89C6556}"/>
    <cellStyle name="Comma [0] 3 2 18 4 10 2 7" xfId="36858" xr:uid="{6EC2B0EF-418A-4C82-AD3C-35B62B1ABCA3}"/>
    <cellStyle name="Comma [0] 3 2 18 4 10 2 8" xfId="42227" xr:uid="{7A87ABE3-2746-40FB-965E-A647F69A1124}"/>
    <cellStyle name="Comma [0] 3 2 18 4 10 2 9" xfId="47599" xr:uid="{61D3C636-79D4-4009-BC85-4B1298673D01}"/>
    <cellStyle name="Comma [0] 3 2 18 4 10 3" xfId="9884" xr:uid="{0FC2645D-F9F4-4B34-9EC3-567CB40E026B}"/>
    <cellStyle name="Comma [0] 3 2 18 4 10 3 2" xfId="22551" xr:uid="{847DC5B1-ED2B-4F65-B48E-905A35BB408B}"/>
    <cellStyle name="Comma [0] 3 2 18 4 10 3 3" xfId="27925" xr:uid="{3201FA49-E148-4F48-81A4-247C44CB5E33}"/>
    <cellStyle name="Comma [0] 3 2 18 4 10 3 4" xfId="33343" xr:uid="{355B2286-E335-478D-950B-C1F1E0B3774C}"/>
    <cellStyle name="Comma [0] 3 2 18 4 10 3 5" xfId="38728" xr:uid="{9C30B5B8-8850-407D-AEF2-CA081706EA90}"/>
    <cellStyle name="Comma [0] 3 2 18 4 10 3 6" xfId="44097" xr:uid="{EE27922F-5046-4BFC-A4C8-9C7E595144E2}"/>
    <cellStyle name="Comma [0] 3 2 18 4 10 3 7" xfId="49469" xr:uid="{E26377B2-86DB-4FA8-9542-15B736DE688B}"/>
    <cellStyle name="Comma [0] 3 2 18 4 10 3 8" xfId="54849" xr:uid="{06F291DE-D63E-4C81-B9F5-72B59C3F7555}"/>
    <cellStyle name="Comma [0] 3 2 18 4 10 3 9" xfId="17184" xr:uid="{8DA71615-B076-4649-9D65-207160103AA6}"/>
    <cellStyle name="Comma [0] 3 2 18 4 10 4" xfId="6829" xr:uid="{EB21198D-C554-4F48-B65D-ABB07CC7C388}"/>
    <cellStyle name="Comma [0] 3 2 18 4 11" xfId="5663" xr:uid="{E5299B76-90C6-4D27-93A3-F31448F0240C}"/>
    <cellStyle name="Comma [0] 3 2 18 4 11 10" xfId="52978" xr:uid="{987122D6-01CE-4B73-BB95-89F1B44B72FC}"/>
    <cellStyle name="Comma [0] 3 2 18 4 11 11" xfId="13622" xr:uid="{5115B398-8E48-4F9D-B005-5B9AC04C5B13}"/>
    <cellStyle name="Comma [0] 3 2 18 4 11 12" xfId="58341" xr:uid="{F4A462BE-EAA2-4EC5-851C-E3CF4EBCEF21}"/>
    <cellStyle name="Comma [0] 3 2 18 4 11 13" xfId="8012" xr:uid="{C1280979-6FBC-4B32-9E66-BCB1DD670765}"/>
    <cellStyle name="Comma [0] 3 2 18 4 11 2" xfId="11573" xr:uid="{4392CA22-D911-4714-88BB-675E8E57EB44}"/>
    <cellStyle name="Comma [0] 3 2 18 4 11 2 2" xfId="24239" xr:uid="{D216C8ED-75F6-48EA-B38C-951AD051F557}"/>
    <cellStyle name="Comma [0] 3 2 18 4 11 2 3" xfId="29613" xr:uid="{63C8CB47-740E-4A9C-B4BA-A46EBFA8DCF1}"/>
    <cellStyle name="Comma [0] 3 2 18 4 11 2 4" xfId="35031" xr:uid="{30BF8A82-B1FF-4D3F-BD9D-7AB0A679E6A2}"/>
    <cellStyle name="Comma [0] 3 2 18 4 11 2 5" xfId="40416" xr:uid="{D89BA420-FF52-4A0D-BDAE-618060704860}"/>
    <cellStyle name="Comma [0] 3 2 18 4 11 2 6" xfId="45785" xr:uid="{1320A70C-DB69-4073-8DF8-DFEDB05D66D1}"/>
    <cellStyle name="Comma [0] 3 2 18 4 11 2 7" xfId="51157" xr:uid="{93F72CCB-3651-4098-A0CC-14F284C82102}"/>
    <cellStyle name="Comma [0] 3 2 18 4 11 2 8" xfId="56537" xr:uid="{3443D492-EA1E-4B58-9F4A-FD681615C5EE}"/>
    <cellStyle name="Comma [0] 3 2 18 4 11 2 9" xfId="18873" xr:uid="{401B2CB9-C67C-426E-A68B-E46C11CC2C57}"/>
    <cellStyle name="Comma [0] 3 2 18 4 11 3" xfId="15313" xr:uid="{BC0DF63F-533B-4CBB-8C11-82BD2CF23E0C}"/>
    <cellStyle name="Comma [0] 3 2 18 4 11 4" xfId="20680" xr:uid="{F14C0963-77DB-4A01-8964-D0840A351367}"/>
    <cellStyle name="Comma [0] 3 2 18 4 11 5" xfId="26054" xr:uid="{EC503EA3-E549-4FB2-89D3-0DBF98571A90}"/>
    <cellStyle name="Comma [0] 3 2 18 4 11 6" xfId="31472" xr:uid="{C4656574-79D0-496F-A92E-FC23FAC54936}"/>
    <cellStyle name="Comma [0] 3 2 18 4 11 7" xfId="36857" xr:uid="{9E879990-0E7A-4428-9D39-00B6A48358E5}"/>
    <cellStyle name="Comma [0] 3 2 18 4 11 8" xfId="42226" xr:uid="{356A7B79-C699-4711-A3DE-5A1E2BD28318}"/>
    <cellStyle name="Comma [0] 3 2 18 4 11 9" xfId="47598" xr:uid="{54F79B37-E98A-420E-89E2-663BEBEECD27}"/>
    <cellStyle name="Comma [0] 3 2 18 4 12" xfId="9883" xr:uid="{F2033BA9-8C73-4A2E-87AE-600F6B5A428B}"/>
    <cellStyle name="Comma [0] 3 2 18 4 12 2" xfId="22550" xr:uid="{A0BF9C25-8EAA-4556-929E-498467B53C3E}"/>
    <cellStyle name="Comma [0] 3 2 18 4 12 3" xfId="27924" xr:uid="{FDE6B397-AE1F-4A53-A23D-F5591A05DB63}"/>
    <cellStyle name="Comma [0] 3 2 18 4 12 4" xfId="33342" xr:uid="{0FA71F8B-59D0-46EF-A0C5-C45C8A8AC22E}"/>
    <cellStyle name="Comma [0] 3 2 18 4 12 5" xfId="38727" xr:uid="{B9FD1F41-62B7-456B-8F12-5CF69AD34803}"/>
    <cellStyle name="Comma [0] 3 2 18 4 12 6" xfId="44096" xr:uid="{29F2E16A-A15C-4F5D-AE75-5C1CD7358DDE}"/>
    <cellStyle name="Comma [0] 3 2 18 4 12 7" xfId="49468" xr:uid="{7B0C8BAD-D7C0-4216-B8B5-3C3A04758920}"/>
    <cellStyle name="Comma [0] 3 2 18 4 12 8" xfId="54848" xr:uid="{E140CE22-D10E-4B03-AF81-2897C808BCAF}"/>
    <cellStyle name="Comma [0] 3 2 18 4 12 9" xfId="17183" xr:uid="{C26CECBC-29F9-4B92-8DE0-B5A0C6B55185}"/>
    <cellStyle name="Comma [0] 3 2 18 4 2" xfId="509" xr:uid="{653132ED-FFB9-4ED1-9BF1-2D3A754C4A3E}"/>
    <cellStyle name="Comma [0] 3 2 18 4 2 2" xfId="8014" xr:uid="{5B484C8A-1E32-4925-91FD-E638CA5C1575}"/>
    <cellStyle name="Comma [0] 3 2 18 4 2 2 10" xfId="52980" xr:uid="{E256B883-AC27-4C55-8BC0-2F5F56621A8E}"/>
    <cellStyle name="Comma [0] 3 2 18 4 2 2 11" xfId="13624" xr:uid="{A6F81FA4-2359-46FE-8B8D-CBA02A6CA39D}"/>
    <cellStyle name="Comma [0] 3 2 18 4 2 2 12" xfId="59481" xr:uid="{7C6050A1-268F-411D-A8A4-BE555CC6405D}"/>
    <cellStyle name="Comma [0] 3 2 18 4 2 2 2" xfId="11575" xr:uid="{A3FDAE99-397A-47CF-9F42-A52306CD5ECE}"/>
    <cellStyle name="Comma [0] 3 2 18 4 2 2 2 2" xfId="24241" xr:uid="{225D1C04-1FB3-41B2-824C-BF2E7BDB9807}"/>
    <cellStyle name="Comma [0] 3 2 18 4 2 2 2 3" xfId="29615" xr:uid="{A662BA69-C175-4C9F-ADB5-2C9E00995243}"/>
    <cellStyle name="Comma [0] 3 2 18 4 2 2 2 4" xfId="35033" xr:uid="{A8329CBC-43EC-4DA5-9B6F-DE3225ABB0E2}"/>
    <cellStyle name="Comma [0] 3 2 18 4 2 2 2 5" xfId="40418" xr:uid="{DBF4FAE1-74C7-45EA-AF5C-B5ACD436D87F}"/>
    <cellStyle name="Comma [0] 3 2 18 4 2 2 2 6" xfId="45787" xr:uid="{68B916B5-EB1E-4057-A1B9-7EFD6FA19F2F}"/>
    <cellStyle name="Comma [0] 3 2 18 4 2 2 2 7" xfId="51159" xr:uid="{65C8054A-201B-411A-B706-1E85F0DAB872}"/>
    <cellStyle name="Comma [0] 3 2 18 4 2 2 2 8" xfId="56539" xr:uid="{C45E058D-F508-49DD-A90F-D32784745ABA}"/>
    <cellStyle name="Comma [0] 3 2 18 4 2 2 2 9" xfId="18875" xr:uid="{B38F7389-2452-40FB-876F-BDDED0A86B26}"/>
    <cellStyle name="Comma [0] 3 2 18 4 2 2 3" xfId="15315" xr:uid="{6B79FA0B-3914-4714-9E90-7B731E2A3C91}"/>
    <cellStyle name="Comma [0] 3 2 18 4 2 2 4" xfId="20682" xr:uid="{2CAE80DB-1BF7-4AFC-89FD-E50D13F96D6C}"/>
    <cellStyle name="Comma [0] 3 2 18 4 2 2 5" xfId="26056" xr:uid="{27BEBACB-1E84-45B6-B099-4ECE1CFA6C0D}"/>
    <cellStyle name="Comma [0] 3 2 18 4 2 2 6" xfId="31474" xr:uid="{481A34F0-8F9B-47DA-8F32-ACE454AC3155}"/>
    <cellStyle name="Comma [0] 3 2 18 4 2 2 7" xfId="36859" xr:uid="{F62CC043-38AF-4EE6-9BEB-3A19BB9269B5}"/>
    <cellStyle name="Comma [0] 3 2 18 4 2 2 8" xfId="42228" xr:uid="{DB01D4EC-5A19-4879-B1C9-F260746EB5E6}"/>
    <cellStyle name="Comma [0] 3 2 18 4 2 2 9" xfId="47600" xr:uid="{93E9845A-10F9-4A57-BBE2-36D03546FD18}"/>
    <cellStyle name="Comma [0] 3 2 18 4 2 3" xfId="9885" xr:uid="{7748D233-231A-4CC8-9336-EB2FAFD89750}"/>
    <cellStyle name="Comma [0] 3 2 18 4 2 3 2" xfId="22552" xr:uid="{F9EF37E2-FF63-46F8-B096-361786E2F9EC}"/>
    <cellStyle name="Comma [0] 3 2 18 4 2 3 3" xfId="27926" xr:uid="{4FAEFD11-027E-4347-9A7A-F9A86B8D998B}"/>
    <cellStyle name="Comma [0] 3 2 18 4 2 3 4" xfId="33344" xr:uid="{2ACF3749-60EA-4BC7-B14A-A0BE1B4C03CD}"/>
    <cellStyle name="Comma [0] 3 2 18 4 2 3 5" xfId="38729" xr:uid="{99878DD1-83E8-4220-9361-4538A0487331}"/>
    <cellStyle name="Comma [0] 3 2 18 4 2 3 6" xfId="44098" xr:uid="{93A433E2-8785-4B5D-A3CF-86B75060922D}"/>
    <cellStyle name="Comma [0] 3 2 18 4 2 3 7" xfId="49470" xr:uid="{EAC51D2E-1548-448F-A8EA-922962D82C84}"/>
    <cellStyle name="Comma [0] 3 2 18 4 2 3 8" xfId="54850" xr:uid="{3529B173-63EF-47C2-AA20-22E4E2BFB0C8}"/>
    <cellStyle name="Comma [0] 3 2 18 4 2 3 9" xfId="17185" xr:uid="{8871C9B3-9510-4E4D-8A5C-1E59D2189DBE}"/>
    <cellStyle name="Comma [0] 3 2 18 4 2 4" xfId="6830" xr:uid="{C48AA2A0-C382-4EF2-B093-CFF7986F0BBC}"/>
    <cellStyle name="Comma [0] 3 2 18 4 3" xfId="510" xr:uid="{8B7257D1-816B-4B05-A936-B85F2424C049}"/>
    <cellStyle name="Comma [0] 3 2 18 4 3 2" xfId="8015" xr:uid="{DF52C83D-115F-4EE5-9B8E-79C1E4787149}"/>
    <cellStyle name="Comma [0] 3 2 18 4 3 2 10" xfId="52981" xr:uid="{653D3C94-652D-43FE-8F74-A00403942DA5}"/>
    <cellStyle name="Comma [0] 3 2 18 4 3 2 11" xfId="13625" xr:uid="{1FC50D35-45A9-4693-8EED-94A60A44EB3B}"/>
    <cellStyle name="Comma [0] 3 2 18 4 3 2 12" xfId="59482" xr:uid="{38164E51-A38F-492E-B0E7-B10BE80CA5BB}"/>
    <cellStyle name="Comma [0] 3 2 18 4 3 2 2" xfId="11576" xr:uid="{80289878-3BEC-4165-BE66-61412993F328}"/>
    <cellStyle name="Comma [0] 3 2 18 4 3 2 2 2" xfId="24242" xr:uid="{D51E6F11-7939-4F36-99AF-2AD39E55B019}"/>
    <cellStyle name="Comma [0] 3 2 18 4 3 2 2 3" xfId="29616" xr:uid="{655E3DF1-35D1-463C-A5DC-3EF2F7866237}"/>
    <cellStyle name="Comma [0] 3 2 18 4 3 2 2 4" xfId="35034" xr:uid="{6CB6C53D-F970-4F52-A27D-48C6542A1738}"/>
    <cellStyle name="Comma [0] 3 2 18 4 3 2 2 5" xfId="40419" xr:uid="{2BB2BB19-7AB0-4711-B7C4-1FCBA84DA51C}"/>
    <cellStyle name="Comma [0] 3 2 18 4 3 2 2 6" xfId="45788" xr:uid="{B31C04AC-447E-43AC-BE22-8EA9382AD18E}"/>
    <cellStyle name="Comma [0] 3 2 18 4 3 2 2 7" xfId="51160" xr:uid="{E91A2230-DA54-469C-9059-76ADA80A2322}"/>
    <cellStyle name="Comma [0] 3 2 18 4 3 2 2 8" xfId="56540" xr:uid="{A00E99BF-4095-4C36-829E-13A539C7477F}"/>
    <cellStyle name="Comma [0] 3 2 18 4 3 2 2 9" xfId="18876" xr:uid="{BD0148CD-AE72-40C8-AC04-D533A26B0C5B}"/>
    <cellStyle name="Comma [0] 3 2 18 4 3 2 3" xfId="15316" xr:uid="{146ACDD2-20A8-4DB5-82A3-217A5CB2C726}"/>
    <cellStyle name="Comma [0] 3 2 18 4 3 2 4" xfId="20683" xr:uid="{E506BE1D-4D58-4FC4-83D3-EEC36F34A045}"/>
    <cellStyle name="Comma [0] 3 2 18 4 3 2 5" xfId="26057" xr:uid="{91EEA12A-0A75-4C4C-A3DB-89D59A3BA49D}"/>
    <cellStyle name="Comma [0] 3 2 18 4 3 2 6" xfId="31475" xr:uid="{9C058C0D-9103-4E9E-81C2-A092C5FA55CB}"/>
    <cellStyle name="Comma [0] 3 2 18 4 3 2 7" xfId="36860" xr:uid="{77BAFA8A-98A1-4FB4-8B42-76AEB97F2F98}"/>
    <cellStyle name="Comma [0] 3 2 18 4 3 2 8" xfId="42229" xr:uid="{011B849B-DB2E-4435-94B4-5EB91BC977C5}"/>
    <cellStyle name="Comma [0] 3 2 18 4 3 2 9" xfId="47601" xr:uid="{90086149-4EFA-461C-96A1-9198DCC48674}"/>
    <cellStyle name="Comma [0] 3 2 18 4 3 3" xfId="9886" xr:uid="{5943F3F7-0C94-44C5-BA97-D9AAD7743B00}"/>
    <cellStyle name="Comma [0] 3 2 18 4 3 3 2" xfId="22553" xr:uid="{7CE1C60D-113C-4C9A-A2E6-B5BA5F7C7178}"/>
    <cellStyle name="Comma [0] 3 2 18 4 3 3 3" xfId="27927" xr:uid="{2D662447-7868-486C-97F1-E7E350CF4663}"/>
    <cellStyle name="Comma [0] 3 2 18 4 3 3 4" xfId="33345" xr:uid="{E4DC12B5-240A-4B11-BB8B-752805B3CAA7}"/>
    <cellStyle name="Comma [0] 3 2 18 4 3 3 5" xfId="38730" xr:uid="{9976A530-5180-4DD5-BDE2-80EA10B02B0C}"/>
    <cellStyle name="Comma [0] 3 2 18 4 3 3 6" xfId="44099" xr:uid="{DA4AD1DA-E0FA-4887-847B-95746C850EF2}"/>
    <cellStyle name="Comma [0] 3 2 18 4 3 3 7" xfId="49471" xr:uid="{395F30E5-7CC7-436C-BCCA-75B22407D6EF}"/>
    <cellStyle name="Comma [0] 3 2 18 4 3 3 8" xfId="54851" xr:uid="{53B64664-0030-4681-8AE2-801F245AA538}"/>
    <cellStyle name="Comma [0] 3 2 18 4 3 3 9" xfId="17186" xr:uid="{79F407F8-CFC0-48E2-AE6D-12AA1891B9E5}"/>
    <cellStyle name="Comma [0] 3 2 18 4 3 4" xfId="6831" xr:uid="{88DFCC98-F93A-4D13-993B-118D7034B7CC}"/>
    <cellStyle name="Comma [0] 3 2 18 4 4" xfId="511" xr:uid="{F534894C-5465-498E-B784-99D8761A9CAE}"/>
    <cellStyle name="Comma [0] 3 2 18 4 4 2" xfId="8016" xr:uid="{4FF7EDA8-38AB-431D-AA27-D1CB475A7596}"/>
    <cellStyle name="Comma [0] 3 2 18 4 4 2 10" xfId="52982" xr:uid="{234A382A-459E-4684-A645-A17E32234E63}"/>
    <cellStyle name="Comma [0] 3 2 18 4 4 2 11" xfId="13626" xr:uid="{E5A88B0D-CB8D-4B07-8CE1-5C37234C8193}"/>
    <cellStyle name="Comma [0] 3 2 18 4 4 2 12" xfId="59483" xr:uid="{60AD90FE-8EE9-41C8-8CF0-8C78F052F616}"/>
    <cellStyle name="Comma [0] 3 2 18 4 4 2 2" xfId="11577" xr:uid="{729BD134-8FA4-4B7E-B42F-028A79D0EBE8}"/>
    <cellStyle name="Comma [0] 3 2 18 4 4 2 2 2" xfId="24243" xr:uid="{C286A116-0DF1-478D-84C9-9AD5AEA0AB7D}"/>
    <cellStyle name="Comma [0] 3 2 18 4 4 2 2 3" xfId="29617" xr:uid="{00E924CA-7012-4B07-BDFB-A66FCAB3A2EA}"/>
    <cellStyle name="Comma [0] 3 2 18 4 4 2 2 4" xfId="35035" xr:uid="{CC5FC7B4-F2BE-4FEA-827D-3F386D083999}"/>
    <cellStyle name="Comma [0] 3 2 18 4 4 2 2 5" xfId="40420" xr:uid="{C37349FC-0EBE-422B-AD21-E608DA75C668}"/>
    <cellStyle name="Comma [0] 3 2 18 4 4 2 2 6" xfId="45789" xr:uid="{A618B25F-6F8B-440B-89F8-EF90612D97CF}"/>
    <cellStyle name="Comma [0] 3 2 18 4 4 2 2 7" xfId="51161" xr:uid="{9751D15C-A384-47E6-A101-7FD2E3C503F7}"/>
    <cellStyle name="Comma [0] 3 2 18 4 4 2 2 8" xfId="56541" xr:uid="{1E448577-0EA5-445D-9AE9-30BC6686EFB5}"/>
    <cellStyle name="Comma [0] 3 2 18 4 4 2 2 9" xfId="18877" xr:uid="{74B3D75A-C545-46A8-B5BD-2B65331704AC}"/>
    <cellStyle name="Comma [0] 3 2 18 4 4 2 3" xfId="15317" xr:uid="{29211138-C32C-4150-B0B7-59FFD1D87491}"/>
    <cellStyle name="Comma [0] 3 2 18 4 4 2 4" xfId="20684" xr:uid="{892B7F82-336A-49A4-ABF8-45E0E043FD85}"/>
    <cellStyle name="Comma [0] 3 2 18 4 4 2 5" xfId="26058" xr:uid="{9A4E7B7B-10A3-4A02-8F26-C1439EE3C0DF}"/>
    <cellStyle name="Comma [0] 3 2 18 4 4 2 6" xfId="31476" xr:uid="{88595FDA-D61A-43BE-AFAF-E5A9B670963F}"/>
    <cellStyle name="Comma [0] 3 2 18 4 4 2 7" xfId="36861" xr:uid="{280BC68B-2E14-4FB6-BBCA-2D71F8B1B26D}"/>
    <cellStyle name="Comma [0] 3 2 18 4 4 2 8" xfId="42230" xr:uid="{A4E845C9-8502-45B8-AADB-56E1BEAB67CB}"/>
    <cellStyle name="Comma [0] 3 2 18 4 4 2 9" xfId="47602" xr:uid="{9D1BE5F0-266E-4916-A148-D17CC8BD4480}"/>
    <cellStyle name="Comma [0] 3 2 18 4 4 3" xfId="9887" xr:uid="{1E8D4993-A3FC-4E34-8623-E70EE7974B76}"/>
    <cellStyle name="Comma [0] 3 2 18 4 4 3 2" xfId="22554" xr:uid="{C0D094B7-02DE-4E99-A1F8-61172F2D998D}"/>
    <cellStyle name="Comma [0] 3 2 18 4 4 3 3" xfId="27928" xr:uid="{E399A005-47F4-40B7-A854-9AF7E1313DA0}"/>
    <cellStyle name="Comma [0] 3 2 18 4 4 3 4" xfId="33346" xr:uid="{9640CC82-3809-4911-8CC8-5152EF217BAD}"/>
    <cellStyle name="Comma [0] 3 2 18 4 4 3 5" xfId="38731" xr:uid="{752934C3-8AC3-4647-92FB-0F6096BECEE2}"/>
    <cellStyle name="Comma [0] 3 2 18 4 4 3 6" xfId="44100" xr:uid="{FDE3C1D0-7158-4FFE-A28A-E22EBE42F6DE}"/>
    <cellStyle name="Comma [0] 3 2 18 4 4 3 7" xfId="49472" xr:uid="{85C80F28-6EAB-47A6-9343-52231C5B9BE4}"/>
    <cellStyle name="Comma [0] 3 2 18 4 4 3 8" xfId="54852" xr:uid="{426358A5-04F0-442B-9639-5E6FFD278FB4}"/>
    <cellStyle name="Comma [0] 3 2 18 4 4 3 9" xfId="17187" xr:uid="{55F387D1-5E6D-435E-9187-E7E71331880E}"/>
    <cellStyle name="Comma [0] 3 2 18 4 4 4" xfId="6832" xr:uid="{E200EC57-1D48-4C0D-AE72-90AB7DD04BD2}"/>
    <cellStyle name="Comma [0] 3 2 18 4 5" xfId="512" xr:uid="{0508EB96-4096-46F2-85E7-E22FED85550A}"/>
    <cellStyle name="Comma [0] 3 2 18 4 5 2" xfId="8017" xr:uid="{0B9AA8A8-B8A7-48C5-B1CE-B4F1DFDE7510}"/>
    <cellStyle name="Comma [0] 3 2 18 4 5 2 10" xfId="52983" xr:uid="{47E84D98-85A2-4543-9253-EE4E3002BD24}"/>
    <cellStyle name="Comma [0] 3 2 18 4 5 2 11" xfId="13627" xr:uid="{EB098EF7-53FC-450F-AED5-BB6948215A96}"/>
    <cellStyle name="Comma [0] 3 2 18 4 5 2 12" xfId="59484" xr:uid="{50964F6A-D754-4216-96A5-5A9348EE40C2}"/>
    <cellStyle name="Comma [0] 3 2 18 4 5 2 2" xfId="11578" xr:uid="{64FCEEDE-4F0F-4C70-84AC-A81AFFE6E1E4}"/>
    <cellStyle name="Comma [0] 3 2 18 4 5 2 2 2" xfId="24244" xr:uid="{C1F49DE4-CC73-4829-93F8-D2D6FE30718D}"/>
    <cellStyle name="Comma [0] 3 2 18 4 5 2 2 3" xfId="29618" xr:uid="{96E8EF90-D12C-4C6F-BB82-9F9B38B3466B}"/>
    <cellStyle name="Comma [0] 3 2 18 4 5 2 2 4" xfId="35036" xr:uid="{2A186FBF-2292-4FEB-8582-3175FE84F237}"/>
    <cellStyle name="Comma [0] 3 2 18 4 5 2 2 5" xfId="40421" xr:uid="{050BDFDA-9DF8-420C-83D1-535AC938C5D0}"/>
    <cellStyle name="Comma [0] 3 2 18 4 5 2 2 6" xfId="45790" xr:uid="{F7E12466-6B29-4324-BC3D-F2CAC0582DA5}"/>
    <cellStyle name="Comma [0] 3 2 18 4 5 2 2 7" xfId="51162" xr:uid="{1AF592BC-2E0E-428E-A355-906A8DBC546E}"/>
    <cellStyle name="Comma [0] 3 2 18 4 5 2 2 8" xfId="56542" xr:uid="{62AC6902-EF02-45DF-A128-6D311BD4A3AD}"/>
    <cellStyle name="Comma [0] 3 2 18 4 5 2 2 9" xfId="18878" xr:uid="{63025DAC-E7D0-4F37-8BCD-17D6166A52D1}"/>
    <cellStyle name="Comma [0] 3 2 18 4 5 2 3" xfId="15318" xr:uid="{C71B9D6C-A540-4311-A2FA-38CCFFC05BD3}"/>
    <cellStyle name="Comma [0] 3 2 18 4 5 2 4" xfId="20685" xr:uid="{713448FB-A545-48C7-ADC5-CF34572B4974}"/>
    <cellStyle name="Comma [0] 3 2 18 4 5 2 5" xfId="26059" xr:uid="{0E217A67-79FE-480F-A0EB-F2CE7C30B781}"/>
    <cellStyle name="Comma [0] 3 2 18 4 5 2 6" xfId="31477" xr:uid="{DDF61306-DB6C-43A1-8A0C-CA78316035D3}"/>
    <cellStyle name="Comma [0] 3 2 18 4 5 2 7" xfId="36862" xr:uid="{285BD1D0-0DF8-4C2D-9EAA-4BC22BEF3D9E}"/>
    <cellStyle name="Comma [0] 3 2 18 4 5 2 8" xfId="42231" xr:uid="{39FF3364-8574-417C-B1D4-A4A5CAE4CBED}"/>
    <cellStyle name="Comma [0] 3 2 18 4 5 2 9" xfId="47603" xr:uid="{105B2169-4BEC-4F38-97DC-E44918013686}"/>
    <cellStyle name="Comma [0] 3 2 18 4 5 3" xfId="9888" xr:uid="{BCC32EE5-8EB0-415C-A3C2-146136583ED5}"/>
    <cellStyle name="Comma [0] 3 2 18 4 5 3 2" xfId="22555" xr:uid="{0503C4DE-6A43-4869-BA30-3FC8327D4CE0}"/>
    <cellStyle name="Comma [0] 3 2 18 4 5 3 3" xfId="27929" xr:uid="{0F7EF144-7B65-4973-9B6B-C168D777C32B}"/>
    <cellStyle name="Comma [0] 3 2 18 4 5 3 4" xfId="33347" xr:uid="{FA76ABBA-FBA6-4737-9088-4A04C4DA7B63}"/>
    <cellStyle name="Comma [0] 3 2 18 4 5 3 5" xfId="38732" xr:uid="{79D716B2-2652-4053-87B8-4B6F0139EE63}"/>
    <cellStyle name="Comma [0] 3 2 18 4 5 3 6" xfId="44101" xr:uid="{149A2D6F-C4C9-469E-B205-97F6AF722CB6}"/>
    <cellStyle name="Comma [0] 3 2 18 4 5 3 7" xfId="49473" xr:uid="{FFE87526-89CA-48C5-BD1E-D6C348C68251}"/>
    <cellStyle name="Comma [0] 3 2 18 4 5 3 8" xfId="54853" xr:uid="{B17D3133-2ED5-41BA-82F3-7A97C60B3A5D}"/>
    <cellStyle name="Comma [0] 3 2 18 4 5 3 9" xfId="17188" xr:uid="{E29F28AB-7696-4850-9FFE-17CA949353D7}"/>
    <cellStyle name="Comma [0] 3 2 18 4 5 4" xfId="6833" xr:uid="{38E9F7EC-952F-4816-8E97-D0B253E91BF0}"/>
    <cellStyle name="Comma [0] 3 2 18 4 6" xfId="513" xr:uid="{C08555B9-4A6E-479D-983C-9C9EC25D9DC5}"/>
    <cellStyle name="Comma [0] 3 2 18 4 6 2" xfId="8018" xr:uid="{1DEBBA13-77D6-4A99-8AB0-ED40FD7A60D9}"/>
    <cellStyle name="Comma [0] 3 2 18 4 6 2 10" xfId="52984" xr:uid="{88690EB1-59EA-4C6E-B853-8784F7175BF1}"/>
    <cellStyle name="Comma [0] 3 2 18 4 6 2 11" xfId="13628" xr:uid="{F9899204-22DB-4BFA-8C7C-EA651D3A923B}"/>
    <cellStyle name="Comma [0] 3 2 18 4 6 2 12" xfId="59485" xr:uid="{A0351F33-119E-4939-B215-1482DC8F1FD0}"/>
    <cellStyle name="Comma [0] 3 2 18 4 6 2 2" xfId="11579" xr:uid="{723C0422-78C2-4217-A614-67C08885C500}"/>
    <cellStyle name="Comma [0] 3 2 18 4 6 2 2 2" xfId="24245" xr:uid="{67078375-8BB8-4767-9DBD-161B9E364009}"/>
    <cellStyle name="Comma [0] 3 2 18 4 6 2 2 3" xfId="29619" xr:uid="{E2785071-1382-496B-A5E1-9130537B512A}"/>
    <cellStyle name="Comma [0] 3 2 18 4 6 2 2 4" xfId="35037" xr:uid="{A842743C-1031-48F2-9C7B-337359D64073}"/>
    <cellStyle name="Comma [0] 3 2 18 4 6 2 2 5" xfId="40422" xr:uid="{0083420E-5B46-44FD-B82A-0DEAF117FF50}"/>
    <cellStyle name="Comma [0] 3 2 18 4 6 2 2 6" xfId="45791" xr:uid="{93BC9E57-3701-4510-97B9-EBB8A6F84AC6}"/>
    <cellStyle name="Comma [0] 3 2 18 4 6 2 2 7" xfId="51163" xr:uid="{9F5C94AD-7832-4B05-AED6-851AD4AD59D8}"/>
    <cellStyle name="Comma [0] 3 2 18 4 6 2 2 8" xfId="56543" xr:uid="{A552D562-A35F-40B8-AF70-50E6B835B51B}"/>
    <cellStyle name="Comma [0] 3 2 18 4 6 2 2 9" xfId="18879" xr:uid="{0DC9D0AA-2D08-4980-B882-B6EA2E108D18}"/>
    <cellStyle name="Comma [0] 3 2 18 4 6 2 3" xfId="15319" xr:uid="{64607790-4D45-41EA-BBCA-105E565C49B7}"/>
    <cellStyle name="Comma [0] 3 2 18 4 6 2 4" xfId="20686" xr:uid="{450C2E8F-D204-4420-9784-ABB88D6D4D1A}"/>
    <cellStyle name="Comma [0] 3 2 18 4 6 2 5" xfId="26060" xr:uid="{43AA7F43-2905-4880-8FA5-148173F7EEFF}"/>
    <cellStyle name="Comma [0] 3 2 18 4 6 2 6" xfId="31478" xr:uid="{79876C9E-7C9F-491E-8C77-85E2DF0183A3}"/>
    <cellStyle name="Comma [0] 3 2 18 4 6 2 7" xfId="36863" xr:uid="{ABA7B808-28E2-4BDA-9AB8-BF525EB1935F}"/>
    <cellStyle name="Comma [0] 3 2 18 4 6 2 8" xfId="42232" xr:uid="{BB61B8F0-6F6C-45D8-9980-22A24FD27CA6}"/>
    <cellStyle name="Comma [0] 3 2 18 4 6 2 9" xfId="47604" xr:uid="{C745D4FD-644A-4AAC-BE79-675F6E5437F1}"/>
    <cellStyle name="Comma [0] 3 2 18 4 6 3" xfId="9889" xr:uid="{AE91A716-93F9-4901-B5CD-F944C2F9E598}"/>
    <cellStyle name="Comma [0] 3 2 18 4 6 3 2" xfId="22556" xr:uid="{4AC70882-440C-46E7-A8B1-492D331042E9}"/>
    <cellStyle name="Comma [0] 3 2 18 4 6 3 3" xfId="27930" xr:uid="{262C9334-1F2D-46D2-8FB5-8063882699AA}"/>
    <cellStyle name="Comma [0] 3 2 18 4 6 3 4" xfId="33348" xr:uid="{DDE6592F-EED9-4B75-9960-8FB3DCF7C57B}"/>
    <cellStyle name="Comma [0] 3 2 18 4 6 3 5" xfId="38733" xr:uid="{1CDA7737-A44A-4FB4-B27B-2F680370AC7F}"/>
    <cellStyle name="Comma [0] 3 2 18 4 6 3 6" xfId="44102" xr:uid="{7193AC23-BC92-4FF1-89A9-29B33DF03EF4}"/>
    <cellStyle name="Comma [0] 3 2 18 4 6 3 7" xfId="49474" xr:uid="{8232C8F7-27E6-48B5-8D8D-6BC26974D89F}"/>
    <cellStyle name="Comma [0] 3 2 18 4 6 3 8" xfId="54854" xr:uid="{06D45F92-0D9B-483E-9284-EB199C18D546}"/>
    <cellStyle name="Comma [0] 3 2 18 4 6 3 9" xfId="17189" xr:uid="{8193BE6B-2304-48BD-95B2-DB63553AE62E}"/>
    <cellStyle name="Comma [0] 3 2 18 4 6 4" xfId="6834" xr:uid="{98A328C0-8205-4D26-ADF6-B22B36AC84A8}"/>
    <cellStyle name="Comma [0] 3 2 18 4 7" xfId="514" xr:uid="{C2B64F5B-9C3E-4C6E-AFE2-44FA0D64AB58}"/>
    <cellStyle name="Comma [0] 3 2 18 4 7 2" xfId="8019" xr:uid="{B16E7908-87DE-4DB4-8153-6149B85B1FE3}"/>
    <cellStyle name="Comma [0] 3 2 18 4 7 2 10" xfId="52985" xr:uid="{C89FA870-8BD1-4876-BEAF-05D457ECB470}"/>
    <cellStyle name="Comma [0] 3 2 18 4 7 2 11" xfId="13629" xr:uid="{E1D9DD11-19AC-4471-9F32-7F179E3A5A2A}"/>
    <cellStyle name="Comma [0] 3 2 18 4 7 2 12" xfId="59486" xr:uid="{496D17A3-B71B-4EB9-A6E3-C7D18922FBE5}"/>
    <cellStyle name="Comma [0] 3 2 18 4 7 2 2" xfId="11580" xr:uid="{5AEDD74B-2976-417E-B709-62F179FC6F2B}"/>
    <cellStyle name="Comma [0] 3 2 18 4 7 2 2 2" xfId="24246" xr:uid="{44632661-6967-4F90-B193-247094D68DD8}"/>
    <cellStyle name="Comma [0] 3 2 18 4 7 2 2 3" xfId="29620" xr:uid="{E7562260-9A64-4541-9A09-F250B7E4B761}"/>
    <cellStyle name="Comma [0] 3 2 18 4 7 2 2 4" xfId="35038" xr:uid="{267E00D4-A175-4D76-9B93-7D1762816AD7}"/>
    <cellStyle name="Comma [0] 3 2 18 4 7 2 2 5" xfId="40423" xr:uid="{E1DBC8EF-AB5A-442E-A918-6D240A47CF42}"/>
    <cellStyle name="Comma [0] 3 2 18 4 7 2 2 6" xfId="45792" xr:uid="{19A6122F-FAF4-494D-9DE2-F9E4F4E0E97C}"/>
    <cellStyle name="Comma [0] 3 2 18 4 7 2 2 7" xfId="51164" xr:uid="{ECCE8DAB-18F6-4E86-92EB-877AD2F8CB48}"/>
    <cellStyle name="Comma [0] 3 2 18 4 7 2 2 8" xfId="56544" xr:uid="{6889DB82-AB65-4A28-B994-7F6D05EC1B84}"/>
    <cellStyle name="Comma [0] 3 2 18 4 7 2 2 9" xfId="18880" xr:uid="{AEE4C219-C5E1-4B34-BBE4-CE19ED8D5DDC}"/>
    <cellStyle name="Comma [0] 3 2 18 4 7 2 3" xfId="15320" xr:uid="{A09CF5A0-3398-46A8-81E0-EEA1E92D2FDA}"/>
    <cellStyle name="Comma [0] 3 2 18 4 7 2 4" xfId="20687" xr:uid="{9CE5A224-6686-4C88-992A-ED4C4759D744}"/>
    <cellStyle name="Comma [0] 3 2 18 4 7 2 5" xfId="26061" xr:uid="{F6C20AB9-3B7B-417A-BE59-31DBF1F20DCD}"/>
    <cellStyle name="Comma [0] 3 2 18 4 7 2 6" xfId="31479" xr:uid="{B503A8DC-7007-4AE6-8816-4919A7558FFA}"/>
    <cellStyle name="Comma [0] 3 2 18 4 7 2 7" xfId="36864" xr:uid="{4BC7D7C3-B66D-430C-A256-D48192D22059}"/>
    <cellStyle name="Comma [0] 3 2 18 4 7 2 8" xfId="42233" xr:uid="{A7A5CEDC-49B5-40E3-96E0-EE133FDCB787}"/>
    <cellStyle name="Comma [0] 3 2 18 4 7 2 9" xfId="47605" xr:uid="{FB907F68-1E14-4FE6-929E-27BCFB96D37C}"/>
    <cellStyle name="Comma [0] 3 2 18 4 7 3" xfId="9890" xr:uid="{D4D0061D-8D8F-4B61-A619-C0112A4FA071}"/>
    <cellStyle name="Comma [0] 3 2 18 4 7 3 2" xfId="22557" xr:uid="{3A999E92-B09D-4850-B0FF-B42CA1DD4BC6}"/>
    <cellStyle name="Comma [0] 3 2 18 4 7 3 3" xfId="27931" xr:uid="{05618A0F-9D62-4626-B1F9-E999FFD89364}"/>
    <cellStyle name="Comma [0] 3 2 18 4 7 3 4" xfId="33349" xr:uid="{70CBF68B-C823-455C-9888-FB1F64F18563}"/>
    <cellStyle name="Comma [0] 3 2 18 4 7 3 5" xfId="38734" xr:uid="{CBB49066-5B0F-4C6B-94C8-5964FD7D2AE4}"/>
    <cellStyle name="Comma [0] 3 2 18 4 7 3 6" xfId="44103" xr:uid="{91B6899D-7827-4813-81EC-2BBE09307BA2}"/>
    <cellStyle name="Comma [0] 3 2 18 4 7 3 7" xfId="49475" xr:uid="{176772CA-6D78-47CD-8A6B-CDD6E1E61B81}"/>
    <cellStyle name="Comma [0] 3 2 18 4 7 3 8" xfId="54855" xr:uid="{B8058998-DE37-4207-AF84-85C58E3B5B7D}"/>
    <cellStyle name="Comma [0] 3 2 18 4 7 3 9" xfId="17190" xr:uid="{D749CA41-A79F-4541-91BF-7193F577D0BC}"/>
    <cellStyle name="Comma [0] 3 2 18 4 7 4" xfId="6835" xr:uid="{7EFFC697-ADDC-4FF1-A892-D1106ECF2F35}"/>
    <cellStyle name="Comma [0] 3 2 18 4 8" xfId="515" xr:uid="{726DB420-B30B-40AC-80D4-5BACDFB2943E}"/>
    <cellStyle name="Comma [0] 3 2 18 4 8 2" xfId="8020" xr:uid="{2ECA66EA-3E15-4800-AD76-3C933F7FD687}"/>
    <cellStyle name="Comma [0] 3 2 18 4 8 2 10" xfId="52986" xr:uid="{E705895F-1DAB-46C5-A6D5-C497524F273A}"/>
    <cellStyle name="Comma [0] 3 2 18 4 8 2 11" xfId="13630" xr:uid="{9D949772-0AB7-41B2-B2CF-60070F212CD4}"/>
    <cellStyle name="Comma [0] 3 2 18 4 8 2 12" xfId="59487" xr:uid="{C5F4322C-4549-4B8C-81B9-2CF726BE6887}"/>
    <cellStyle name="Comma [0] 3 2 18 4 8 2 2" xfId="11581" xr:uid="{F7696CFC-E2B6-455C-A5F9-DD90E0D731F5}"/>
    <cellStyle name="Comma [0] 3 2 18 4 8 2 2 2" xfId="24247" xr:uid="{3E84EBCF-A570-4137-B669-9B77650148FA}"/>
    <cellStyle name="Comma [0] 3 2 18 4 8 2 2 3" xfId="29621" xr:uid="{81919B76-BBED-426F-AA50-E8DD8413AC6A}"/>
    <cellStyle name="Comma [0] 3 2 18 4 8 2 2 4" xfId="35039" xr:uid="{6DEF087F-E327-4AAF-80DA-95F2AC6B4BC5}"/>
    <cellStyle name="Comma [0] 3 2 18 4 8 2 2 5" xfId="40424" xr:uid="{223C6E0D-009A-493F-917D-26AC87F5FD2A}"/>
    <cellStyle name="Comma [0] 3 2 18 4 8 2 2 6" xfId="45793" xr:uid="{1B7627FB-0AA0-4DEF-870C-C18EA0AA3946}"/>
    <cellStyle name="Comma [0] 3 2 18 4 8 2 2 7" xfId="51165" xr:uid="{364D3953-44A1-43E5-93A2-58B7EA2D1E3D}"/>
    <cellStyle name="Comma [0] 3 2 18 4 8 2 2 8" xfId="56545" xr:uid="{E93681DC-EA0B-4CD4-A4DA-B8F6CA1D9C15}"/>
    <cellStyle name="Comma [0] 3 2 18 4 8 2 2 9" xfId="18881" xr:uid="{1037515F-09E4-4019-B5C4-8A53EBAC674E}"/>
    <cellStyle name="Comma [0] 3 2 18 4 8 2 3" xfId="15321" xr:uid="{9FC08C82-DBCE-48D9-9211-86AE28447573}"/>
    <cellStyle name="Comma [0] 3 2 18 4 8 2 4" xfId="20688" xr:uid="{7EC41008-8291-44C9-8F7C-AE39E5A57E60}"/>
    <cellStyle name="Comma [0] 3 2 18 4 8 2 5" xfId="26062" xr:uid="{44D6BD14-5BFF-4C5B-AE38-DA273B481E86}"/>
    <cellStyle name="Comma [0] 3 2 18 4 8 2 6" xfId="31480" xr:uid="{FA8C327C-761D-451D-BD28-155B742C7E39}"/>
    <cellStyle name="Comma [0] 3 2 18 4 8 2 7" xfId="36865" xr:uid="{F0E483CA-1708-4702-9964-6749B205159E}"/>
    <cellStyle name="Comma [0] 3 2 18 4 8 2 8" xfId="42234" xr:uid="{F853FA7F-B811-49B5-8939-F941BF59CC15}"/>
    <cellStyle name="Comma [0] 3 2 18 4 8 2 9" xfId="47606" xr:uid="{90577DE2-6EE2-479E-A9B3-46B82437FF73}"/>
    <cellStyle name="Comma [0] 3 2 18 4 8 3" xfId="9891" xr:uid="{3CB8837E-D05A-4CD0-8CC8-5CDBC1872560}"/>
    <cellStyle name="Comma [0] 3 2 18 4 8 3 2" xfId="22558" xr:uid="{8373C153-E8A5-4C21-82C7-A29AEFEBB28E}"/>
    <cellStyle name="Comma [0] 3 2 18 4 8 3 3" xfId="27932" xr:uid="{4DDCDA8B-27EB-400A-8A24-F4CA30970666}"/>
    <cellStyle name="Comma [0] 3 2 18 4 8 3 4" xfId="33350" xr:uid="{0A96ED4F-0F87-4F90-99F5-1159F03BD3BF}"/>
    <cellStyle name="Comma [0] 3 2 18 4 8 3 5" xfId="38735" xr:uid="{106C3D02-01F2-4032-8DA5-ACD648BD68A6}"/>
    <cellStyle name="Comma [0] 3 2 18 4 8 3 6" xfId="44104" xr:uid="{9D6144F5-B249-45E1-8D3E-858DC4C74145}"/>
    <cellStyle name="Comma [0] 3 2 18 4 8 3 7" xfId="49476" xr:uid="{DC2994D9-93AD-4D39-AC94-F9D2E25B8A47}"/>
    <cellStyle name="Comma [0] 3 2 18 4 8 3 8" xfId="54856" xr:uid="{81F85974-E049-40DC-8911-905575116E27}"/>
    <cellStyle name="Comma [0] 3 2 18 4 8 3 9" xfId="17191" xr:uid="{E40B2C1E-9D94-4954-BE85-7AD97A1BB2D0}"/>
    <cellStyle name="Comma [0] 3 2 18 4 8 4" xfId="6836" xr:uid="{0B97D0A7-E78A-45A1-91A0-CC89E0C383E6}"/>
    <cellStyle name="Comma [0] 3 2 18 4 9" xfId="516" xr:uid="{520203B2-AC6F-4B70-A226-BD6BA8B44B25}"/>
    <cellStyle name="Comma [0] 3 2 18 4 9 2" xfId="8021" xr:uid="{9B1AA0C8-CF23-4E5E-9F57-AE06E3AE4E15}"/>
    <cellStyle name="Comma [0] 3 2 18 4 9 2 10" xfId="52987" xr:uid="{AED5C086-710F-4133-893A-9D0029958915}"/>
    <cellStyle name="Comma [0] 3 2 18 4 9 2 11" xfId="13631" xr:uid="{572F4D9B-6F73-400F-8C7E-9FF2E4B224A5}"/>
    <cellStyle name="Comma [0] 3 2 18 4 9 2 12" xfId="59488" xr:uid="{CB3E9CEB-0F1A-4D36-A844-82608E827664}"/>
    <cellStyle name="Comma [0] 3 2 18 4 9 2 2" xfId="11582" xr:uid="{A6E369CE-76B9-46DA-8763-E06A43269A8E}"/>
    <cellStyle name="Comma [0] 3 2 18 4 9 2 2 2" xfId="24248" xr:uid="{95ADDC0B-076D-4F6E-AF13-5847DD7C7FF6}"/>
    <cellStyle name="Comma [0] 3 2 18 4 9 2 2 3" xfId="29622" xr:uid="{82C5EFC7-C52F-478F-BBAC-A4D56DC75791}"/>
    <cellStyle name="Comma [0] 3 2 18 4 9 2 2 4" xfId="35040" xr:uid="{9A04B2A3-0F4A-4EB1-912B-24F06EBE364D}"/>
    <cellStyle name="Comma [0] 3 2 18 4 9 2 2 5" xfId="40425" xr:uid="{9E781993-988E-4ED5-9EDF-8742366880E3}"/>
    <cellStyle name="Comma [0] 3 2 18 4 9 2 2 6" xfId="45794" xr:uid="{37D06CF0-B0B5-4974-AF6D-35A01C896EFA}"/>
    <cellStyle name="Comma [0] 3 2 18 4 9 2 2 7" xfId="51166" xr:uid="{41D18A8B-3454-45F4-B13D-1A3AD13373D8}"/>
    <cellStyle name="Comma [0] 3 2 18 4 9 2 2 8" xfId="56546" xr:uid="{4B69C6E2-AF82-458F-8074-0407939C6EBF}"/>
    <cellStyle name="Comma [0] 3 2 18 4 9 2 2 9" xfId="18882" xr:uid="{00299429-5686-4640-9519-4099768F3939}"/>
    <cellStyle name="Comma [0] 3 2 18 4 9 2 3" xfId="15322" xr:uid="{90143305-C00D-4020-BBF9-01E38D68D14F}"/>
    <cellStyle name="Comma [0] 3 2 18 4 9 2 4" xfId="20689" xr:uid="{8CC99E8B-8018-45E6-8BAC-7055E6EF205C}"/>
    <cellStyle name="Comma [0] 3 2 18 4 9 2 5" xfId="26063" xr:uid="{5191004D-591F-4799-834D-218F6E55E3E3}"/>
    <cellStyle name="Comma [0] 3 2 18 4 9 2 6" xfId="31481" xr:uid="{D87AB669-D5E7-4E65-8A5F-3B0C487A19EA}"/>
    <cellStyle name="Comma [0] 3 2 18 4 9 2 7" xfId="36866" xr:uid="{C69F34DE-6617-4DA1-924B-80B1C961C396}"/>
    <cellStyle name="Comma [0] 3 2 18 4 9 2 8" xfId="42235" xr:uid="{B1310D49-8FED-4CD4-8DA3-E3A33203051C}"/>
    <cellStyle name="Comma [0] 3 2 18 4 9 2 9" xfId="47607" xr:uid="{E8A5A143-5AF2-45DF-BB48-DC1F7F0CDC31}"/>
    <cellStyle name="Comma [0] 3 2 18 4 9 3" xfId="9892" xr:uid="{FEFBE7E5-3959-4E66-928A-6C8D6AFFD6E2}"/>
    <cellStyle name="Comma [0] 3 2 18 4 9 3 2" xfId="22559" xr:uid="{86B8435E-A126-4688-8234-D99FA40216EE}"/>
    <cellStyle name="Comma [0] 3 2 18 4 9 3 3" xfId="27933" xr:uid="{BBEA649E-401A-44C2-90C7-607C9AD57EC7}"/>
    <cellStyle name="Comma [0] 3 2 18 4 9 3 4" xfId="33351" xr:uid="{713399BB-B388-40A0-BED8-64A10C26B84A}"/>
    <cellStyle name="Comma [0] 3 2 18 4 9 3 5" xfId="38736" xr:uid="{202F751E-9013-4FD4-9951-7ED795344E32}"/>
    <cellStyle name="Comma [0] 3 2 18 4 9 3 6" xfId="44105" xr:uid="{8DF411B4-BCF0-4A53-9A0D-54BAEB4AF0A8}"/>
    <cellStyle name="Comma [0] 3 2 18 4 9 3 7" xfId="49477" xr:uid="{891102CE-FEBB-404B-AC45-BFF8E3E30740}"/>
    <cellStyle name="Comma [0] 3 2 18 4 9 3 8" xfId="54857" xr:uid="{062677F9-A9DD-4720-A6BD-0715FD0DA5F0}"/>
    <cellStyle name="Comma [0] 3 2 18 4 9 3 9" xfId="17192" xr:uid="{CF8E1065-28A8-4F3C-822C-B7FC006515D5}"/>
    <cellStyle name="Comma [0] 3 2 18 4 9 4" xfId="6837" xr:uid="{F03CA239-EA98-4620-8A5B-81C95D15165D}"/>
    <cellStyle name="Comma [0] 3 2 18 5" xfId="517" xr:uid="{1383EDD1-7482-459E-8616-B99D14AA8E19}"/>
    <cellStyle name="Comma [0] 3 2 18 5 2" xfId="5664" xr:uid="{F88C890E-46A2-4839-B31F-7E2C00A1A9E5}"/>
    <cellStyle name="Comma [0] 3 2 18 5 2 10" xfId="52988" xr:uid="{EE26A0A0-92FC-4BD6-80C5-6C83F92BC024}"/>
    <cellStyle name="Comma [0] 3 2 18 5 2 11" xfId="13632" xr:uid="{3106BC4E-0519-4E5A-B955-E09E7225F38A}"/>
    <cellStyle name="Comma [0] 3 2 18 5 2 12" xfId="58342" xr:uid="{E41D4915-F543-44AC-BC8B-5936DBBE2D27}"/>
    <cellStyle name="Comma [0] 3 2 18 5 2 13" xfId="8022" xr:uid="{DEAB5BBF-3CF7-4728-9AA1-0F10C73C2800}"/>
    <cellStyle name="Comma [0] 3 2 18 5 2 2" xfId="11583" xr:uid="{44A5C4FA-CD6E-4521-A29F-FD08A492BC08}"/>
    <cellStyle name="Comma [0] 3 2 18 5 2 2 2" xfId="24249" xr:uid="{A6E02972-C041-44C7-8459-60D87722875A}"/>
    <cellStyle name="Comma [0] 3 2 18 5 2 2 3" xfId="29623" xr:uid="{35538DA4-C74A-4967-A11A-D5087FBD5860}"/>
    <cellStyle name="Comma [0] 3 2 18 5 2 2 4" xfId="35041" xr:uid="{08014E26-C9BF-497F-8ACA-D96668510DF8}"/>
    <cellStyle name="Comma [0] 3 2 18 5 2 2 5" xfId="40426" xr:uid="{E7775C92-94B6-416C-B338-061E3C1F43DA}"/>
    <cellStyle name="Comma [0] 3 2 18 5 2 2 6" xfId="45795" xr:uid="{998CF92E-1831-4975-A6F5-72E3A3171ED8}"/>
    <cellStyle name="Comma [0] 3 2 18 5 2 2 7" xfId="51167" xr:uid="{B74F6ECB-D8A6-42B3-A613-4CE5DF2EAC88}"/>
    <cellStyle name="Comma [0] 3 2 18 5 2 2 8" xfId="56547" xr:uid="{914B9432-38BC-4463-9579-C7BD4A70E0AF}"/>
    <cellStyle name="Comma [0] 3 2 18 5 2 2 9" xfId="18883" xr:uid="{5CB9D5C3-0213-4ABF-B796-ADCF92F3E8DF}"/>
    <cellStyle name="Comma [0] 3 2 18 5 2 3" xfId="15323" xr:uid="{EFCDB35B-3E69-4CC4-8D3E-15D96D902509}"/>
    <cellStyle name="Comma [0] 3 2 18 5 2 4" xfId="20690" xr:uid="{E2407B05-F484-41F0-8139-0E876FFEE098}"/>
    <cellStyle name="Comma [0] 3 2 18 5 2 5" xfId="26064" xr:uid="{725CCB93-E474-4DA4-8536-21B8D1C31714}"/>
    <cellStyle name="Comma [0] 3 2 18 5 2 6" xfId="31482" xr:uid="{F499F822-0CE7-42BD-9891-EF5860475E21}"/>
    <cellStyle name="Comma [0] 3 2 18 5 2 7" xfId="36867" xr:uid="{B3EE6152-BDB1-401F-BDDD-47CC6CCFDF3B}"/>
    <cellStyle name="Comma [0] 3 2 18 5 2 8" xfId="42236" xr:uid="{74C98D19-BC9B-48BB-B3C4-16799DB8F05D}"/>
    <cellStyle name="Comma [0] 3 2 18 5 2 9" xfId="47608" xr:uid="{2E636759-07FB-4D8E-AED3-2FAF9F778E3A}"/>
    <cellStyle name="Comma [0] 3 2 18 5 3" xfId="9893" xr:uid="{FD37EDEA-942E-4325-984B-D5916429B4C9}"/>
    <cellStyle name="Comma [0] 3 2 18 5 3 2" xfId="22560" xr:uid="{830BA617-49DC-4025-BB57-159DAB3C4B66}"/>
    <cellStyle name="Comma [0] 3 2 18 5 3 3" xfId="27934" xr:uid="{E9E1B14F-B37C-4EE2-B9FE-FE34BFE8F255}"/>
    <cellStyle name="Comma [0] 3 2 18 5 3 4" xfId="33352" xr:uid="{FB8DC3DF-5613-4C61-BB6F-6F5B654F4F6D}"/>
    <cellStyle name="Comma [0] 3 2 18 5 3 5" xfId="38737" xr:uid="{0A2E3D04-0921-4FD7-8737-5BFDBEB6ACBC}"/>
    <cellStyle name="Comma [0] 3 2 18 5 3 6" xfId="44106" xr:uid="{FD1BEC03-865F-4F23-8353-365063C2C7BC}"/>
    <cellStyle name="Comma [0] 3 2 18 5 3 7" xfId="49478" xr:uid="{E5FF24C2-928C-4FEA-9009-FB3107F68C34}"/>
    <cellStyle name="Comma [0] 3 2 18 5 3 8" xfId="54858" xr:uid="{4DA10D7D-4AD8-4985-9961-8450B5913F9C}"/>
    <cellStyle name="Comma [0] 3 2 18 5 3 9" xfId="17193" xr:uid="{9646B028-E11E-4673-A2F8-FD0F0FDE6A3F}"/>
    <cellStyle name="Comma [0] 3 2 18 6" xfId="518" xr:uid="{5E5553AD-DAA7-4313-84B3-6E53FF0A3C25}"/>
    <cellStyle name="Comma [0] 3 2 18 6 2" xfId="3843" xr:uid="{1FF89069-64BD-466C-9214-3055E71CBA31}"/>
    <cellStyle name="Comma [0] 3 2 18 6 2 10" xfId="52989" xr:uid="{8F6EE37A-7664-4B07-9072-8A777C9929DA}"/>
    <cellStyle name="Comma [0] 3 2 18 6 2 11" xfId="8023" xr:uid="{046AF469-3B49-4986-9DC4-435BA0C36922}"/>
    <cellStyle name="Comma [0] 3 2 18 6 2 2" xfId="5666" xr:uid="{0A965A57-167D-4538-AC24-0259C6CF8C7A}"/>
    <cellStyle name="Comma [0] 3 2 18 6 2 2 10" xfId="58344" xr:uid="{2976B3D4-B0D3-4FCC-AA3C-25F94831D577}"/>
    <cellStyle name="Comma [0] 3 2 18 6 2 2 11" xfId="11584" xr:uid="{29748E67-6A5A-4BD4-8536-DC3D7EA0AC53}"/>
    <cellStyle name="Comma [0] 3 2 18 6 2 2 2" xfId="24250" xr:uid="{5F2B4CCD-BDFB-4205-BE9B-6D8952EB301E}"/>
    <cellStyle name="Comma [0] 3 2 18 6 2 2 3" xfId="29624" xr:uid="{D707D0C6-6262-4FD3-914A-590A7CAA377F}"/>
    <cellStyle name="Comma [0] 3 2 18 6 2 2 4" xfId="35042" xr:uid="{18CB3161-019E-40F1-B817-9C4F671BD6C1}"/>
    <cellStyle name="Comma [0] 3 2 18 6 2 2 5" xfId="40427" xr:uid="{FD0DB4FE-A7D6-4924-8B13-A054970778F8}"/>
    <cellStyle name="Comma [0] 3 2 18 6 2 2 6" xfId="45796" xr:uid="{0C9EF9C9-2F3D-4E16-9C06-20F5B4F2F565}"/>
    <cellStyle name="Comma [0] 3 2 18 6 2 2 7" xfId="51168" xr:uid="{E214EF37-9A6C-4C2B-A160-420A94B7FA95}"/>
    <cellStyle name="Comma [0] 3 2 18 6 2 2 8" xfId="56548" xr:uid="{F0C7C52F-D734-4517-81AB-A9ACAE8796D3}"/>
    <cellStyle name="Comma [0] 3 2 18 6 2 2 9" xfId="18884" xr:uid="{15F42901-AB82-4D98-8C56-0BF333B84A41}"/>
    <cellStyle name="Comma [0] 3 2 18 6 2 3" xfId="15324" xr:uid="{0713E7BD-5E20-4D46-86A9-A389312B2665}"/>
    <cellStyle name="Comma [0] 3 2 18 6 2 4" xfId="20691" xr:uid="{556DA9BC-01E4-4E84-9178-E14EB92C6514}"/>
    <cellStyle name="Comma [0] 3 2 18 6 2 5" xfId="26065" xr:uid="{24D5E1D3-57C9-4426-9DFC-2C477434F8B1}"/>
    <cellStyle name="Comma [0] 3 2 18 6 2 6" xfId="31483" xr:uid="{14BDAFC1-AF2D-4083-BBCD-6E583A55CE3E}"/>
    <cellStyle name="Comma [0] 3 2 18 6 2 7" xfId="36868" xr:uid="{DE495D98-4DD4-4E1D-9E16-625A77F9336D}"/>
    <cellStyle name="Comma [0] 3 2 18 6 2 8" xfId="42237" xr:uid="{F70E88D7-72F0-416D-841C-675F5EB967A2}"/>
    <cellStyle name="Comma [0] 3 2 18 6 2 9" xfId="47609" xr:uid="{FA742699-96A4-4BB6-8F9F-249638E98EF9}"/>
    <cellStyle name="Comma [0] 3 2 18 6 3" xfId="5665" xr:uid="{BC53C5F8-5B38-4FB9-AA53-AD20C59BFC5E}"/>
    <cellStyle name="Comma [0] 3 2 18 6 3 10" xfId="13633" xr:uid="{DB031ECF-5E40-4E46-B54A-E26AF5B5BA05}"/>
    <cellStyle name="Comma [0] 3 2 18 6 3 11" xfId="58343" xr:uid="{F7411173-4DF4-43AC-9F04-DAC11650CF91}"/>
    <cellStyle name="Comma [0] 3 2 18 6 3 12" xfId="9894" xr:uid="{2C739815-0107-482E-BC69-286BD1345823}"/>
    <cellStyle name="Comma [0] 3 2 18 6 3 2" xfId="17194" xr:uid="{1726F35B-15F1-4676-938C-A1136DF8E1DB}"/>
    <cellStyle name="Comma [0] 3 2 18 6 3 3" xfId="22561" xr:uid="{2A2070EF-FEC3-4CFD-AACF-3F04E554DE6A}"/>
    <cellStyle name="Comma [0] 3 2 18 6 3 4" xfId="27935" xr:uid="{0DBD9B51-FA6D-47F5-83EE-A204AB7F86BC}"/>
    <cellStyle name="Comma [0] 3 2 18 6 3 5" xfId="33353" xr:uid="{7F2C7469-0C2C-4FB6-9979-DFDE340EB640}"/>
    <cellStyle name="Comma [0] 3 2 18 6 3 6" xfId="38738" xr:uid="{3BA54F94-04CB-433C-BA37-FB659247E756}"/>
    <cellStyle name="Comma [0] 3 2 18 6 3 7" xfId="44107" xr:uid="{9384704F-8FD6-420D-B273-AA0CB3B96171}"/>
    <cellStyle name="Comma [0] 3 2 18 6 3 8" xfId="49479" xr:uid="{5E3B88BC-76C9-443B-ACCC-199F89B634AF}"/>
    <cellStyle name="Comma [0] 3 2 18 6 3 9" xfId="54859" xr:uid="{C557638B-175C-4915-AB67-816B443C49C7}"/>
    <cellStyle name="Comma [0] 3 2 18 7" xfId="519" xr:uid="{C67F063A-FB01-4742-B3C8-E6A0E08C6211}"/>
    <cellStyle name="Comma [0] 3 2 18 7 2" xfId="5667" xr:uid="{FF76D639-807B-411D-9836-55B292461C79}"/>
    <cellStyle name="Comma [0] 3 2 18 7 2 10" xfId="52990" xr:uid="{4FAE71D9-6135-4253-AF1C-1BB80EF64D2F}"/>
    <cellStyle name="Comma [0] 3 2 18 7 2 11" xfId="13634" xr:uid="{D086F2DD-7374-4DBA-B06C-88D5D1D60BAA}"/>
    <cellStyle name="Comma [0] 3 2 18 7 2 12" xfId="58345" xr:uid="{61429011-2066-437E-A007-DB67001E5371}"/>
    <cellStyle name="Comma [0] 3 2 18 7 2 13" xfId="8024" xr:uid="{9530722F-C489-4985-A389-8A4283427C47}"/>
    <cellStyle name="Comma [0] 3 2 18 7 2 2" xfId="11585" xr:uid="{C7ED6452-CEB7-4095-989C-E4A0FF234AA2}"/>
    <cellStyle name="Comma [0] 3 2 18 7 2 2 2" xfId="24251" xr:uid="{394FA6D8-035E-44CC-BCD7-F17A0AEB94C5}"/>
    <cellStyle name="Comma [0] 3 2 18 7 2 2 3" xfId="29625" xr:uid="{750CA595-F87D-4AA0-B37A-B6F25C7B99FC}"/>
    <cellStyle name="Comma [0] 3 2 18 7 2 2 4" xfId="35043" xr:uid="{10D46194-249F-4D1E-A98B-444B651734CD}"/>
    <cellStyle name="Comma [0] 3 2 18 7 2 2 5" xfId="40428" xr:uid="{A3396DAC-36E8-4043-BBDA-091B103A7327}"/>
    <cellStyle name="Comma [0] 3 2 18 7 2 2 6" xfId="45797" xr:uid="{99D96ADC-D906-4854-8284-77F391160035}"/>
    <cellStyle name="Comma [0] 3 2 18 7 2 2 7" xfId="51169" xr:uid="{0EA24DE5-D3BD-4726-952C-DB2173ACFD19}"/>
    <cellStyle name="Comma [0] 3 2 18 7 2 2 8" xfId="56549" xr:uid="{51CCF9CB-28A3-4C6E-83AC-F4F1A60E719B}"/>
    <cellStyle name="Comma [0] 3 2 18 7 2 2 9" xfId="18885" xr:uid="{8BA27FAF-97EE-4636-9E49-CAB854C6A491}"/>
    <cellStyle name="Comma [0] 3 2 18 7 2 3" xfId="15325" xr:uid="{C44FA111-D547-4917-9F31-8AB066A2B540}"/>
    <cellStyle name="Comma [0] 3 2 18 7 2 4" xfId="20692" xr:uid="{DD8AE075-7D20-46D5-BD50-FBB94DB53EB4}"/>
    <cellStyle name="Comma [0] 3 2 18 7 2 5" xfId="26066" xr:uid="{9A124F2F-C304-4402-9763-053C68343126}"/>
    <cellStyle name="Comma [0] 3 2 18 7 2 6" xfId="31484" xr:uid="{CB4BAB3B-6F55-43CB-BDE3-D9591767A284}"/>
    <cellStyle name="Comma [0] 3 2 18 7 2 7" xfId="36869" xr:uid="{C4955EAC-AE06-4A28-B6E4-3EB33803DD88}"/>
    <cellStyle name="Comma [0] 3 2 18 7 2 8" xfId="42238" xr:uid="{6A2D9A1B-B4CD-4BE8-80F3-ECEF7369365C}"/>
    <cellStyle name="Comma [0] 3 2 18 7 2 9" xfId="47610" xr:uid="{B06C4CA4-74FF-4B67-8230-C37509597212}"/>
    <cellStyle name="Comma [0] 3 2 18 7 3" xfId="9895" xr:uid="{8349A7BC-3C4D-47A9-BC25-69444548F16C}"/>
    <cellStyle name="Comma [0] 3 2 18 7 3 2" xfId="22562" xr:uid="{2D6B8998-C289-4F2B-8ACD-464917E2A61A}"/>
    <cellStyle name="Comma [0] 3 2 18 7 3 3" xfId="27936" xr:uid="{503447E6-FAFC-4D8C-8286-E36AD0E0A954}"/>
    <cellStyle name="Comma [0] 3 2 18 7 3 4" xfId="33354" xr:uid="{1E7DDB01-999E-41DF-9AED-3E75EE6D383E}"/>
    <cellStyle name="Comma [0] 3 2 18 7 3 5" xfId="38739" xr:uid="{3B0B6DC4-F284-423A-9B7B-9F1AFF39AED7}"/>
    <cellStyle name="Comma [0] 3 2 18 7 3 6" xfId="44108" xr:uid="{1E61CEFB-E934-4BE5-A9E6-A9393EBD1AD6}"/>
    <cellStyle name="Comma [0] 3 2 18 7 3 7" xfId="49480" xr:uid="{97CA9C7A-CBE0-4F47-8E56-1F1EE12D203E}"/>
    <cellStyle name="Comma [0] 3 2 18 7 3 8" xfId="54860" xr:uid="{E1502743-1EAA-40A0-8331-A49F7680E340}"/>
    <cellStyle name="Comma [0] 3 2 18 7 3 9" xfId="17195" xr:uid="{9DB85609-AD76-4C17-8805-BAA92054DB13}"/>
    <cellStyle name="Comma [0] 3 2 18 8" xfId="520" xr:uid="{068776FE-BB9D-4641-9142-8B9A35298897}"/>
    <cellStyle name="Comma [0] 3 2 18 8 2" xfId="8025" xr:uid="{00B7178E-9F27-4308-A0B0-23D652B46FA5}"/>
    <cellStyle name="Comma [0] 3 2 18 8 2 10" xfId="52991" xr:uid="{11D151C0-1593-4E6F-8480-02233A3D4605}"/>
    <cellStyle name="Comma [0] 3 2 18 8 2 11" xfId="13635" xr:uid="{7AE4075A-2725-4216-86FF-7E073E2508CC}"/>
    <cellStyle name="Comma [0] 3 2 18 8 2 12" xfId="59489" xr:uid="{9F6C094E-C013-4BB9-9460-3B66D72E9F81}"/>
    <cellStyle name="Comma [0] 3 2 18 8 2 2" xfId="11586" xr:uid="{881B873D-7573-4B2E-809D-A494B9A6773D}"/>
    <cellStyle name="Comma [0] 3 2 18 8 2 2 2" xfId="24252" xr:uid="{DD54AD4A-4425-4AD4-BD29-457BFF17B326}"/>
    <cellStyle name="Comma [0] 3 2 18 8 2 2 3" xfId="29626" xr:uid="{6CCFE9C4-579F-4986-BD38-FB25B385A977}"/>
    <cellStyle name="Comma [0] 3 2 18 8 2 2 4" xfId="35044" xr:uid="{48F85C07-2B20-4A4C-ACD6-1A49EE4C27C4}"/>
    <cellStyle name="Comma [0] 3 2 18 8 2 2 5" xfId="40429" xr:uid="{A586F539-B4BC-445A-9B14-4F784BE2BF66}"/>
    <cellStyle name="Comma [0] 3 2 18 8 2 2 6" xfId="45798" xr:uid="{EBFD20F5-7D90-4BF3-9124-97362B877A48}"/>
    <cellStyle name="Comma [0] 3 2 18 8 2 2 7" xfId="51170" xr:uid="{56A4CBE8-05B5-4E98-960D-5B6FFBF302E1}"/>
    <cellStyle name="Comma [0] 3 2 18 8 2 2 8" xfId="56550" xr:uid="{8EC5C072-7C01-46EC-9247-93D73CF03A1A}"/>
    <cellStyle name="Comma [0] 3 2 18 8 2 2 9" xfId="18886" xr:uid="{F6A7D040-3B3F-417A-84FC-62993EA2462F}"/>
    <cellStyle name="Comma [0] 3 2 18 8 2 3" xfId="15326" xr:uid="{00DDE686-ABE8-4C5D-A326-DB1ACAE879BE}"/>
    <cellStyle name="Comma [0] 3 2 18 8 2 4" xfId="20693" xr:uid="{EA0C3103-B5F4-4181-BE95-5AE54E449B1D}"/>
    <cellStyle name="Comma [0] 3 2 18 8 2 5" xfId="26067" xr:uid="{4EA193F5-AADE-4BAE-BAD0-DE7578FE1704}"/>
    <cellStyle name="Comma [0] 3 2 18 8 2 6" xfId="31485" xr:uid="{546C0A35-502D-4B36-8300-8DB2D9B8B13C}"/>
    <cellStyle name="Comma [0] 3 2 18 8 2 7" xfId="36870" xr:uid="{BE91FE1A-3AF0-47B4-AD10-ED77F3DBD017}"/>
    <cellStyle name="Comma [0] 3 2 18 8 2 8" xfId="42239" xr:uid="{57E06D74-34FA-44DB-9133-13E82C971F77}"/>
    <cellStyle name="Comma [0] 3 2 18 8 2 9" xfId="47611" xr:uid="{AEEEFA5D-77DE-4788-B95C-A99FBC03C937}"/>
    <cellStyle name="Comma [0] 3 2 18 8 3" xfId="9896" xr:uid="{45B792F2-C5A7-456C-9171-46B092CAB9E1}"/>
    <cellStyle name="Comma [0] 3 2 18 8 3 2" xfId="22563" xr:uid="{549CFAE5-38F7-4639-84FC-D4E3A02794F2}"/>
    <cellStyle name="Comma [0] 3 2 18 8 3 3" xfId="27937" xr:uid="{02006DE7-2B45-4255-92CB-2BAABEBF15B3}"/>
    <cellStyle name="Comma [0] 3 2 18 8 3 4" xfId="33355" xr:uid="{8E1FB65B-BE0A-401F-91E3-95F533BF0ED6}"/>
    <cellStyle name="Comma [0] 3 2 18 8 3 5" xfId="38740" xr:uid="{FB3084CB-87DD-4FDF-93E0-945EC1962B4C}"/>
    <cellStyle name="Comma [0] 3 2 18 8 3 6" xfId="44109" xr:uid="{493DB3DC-4C24-48ED-BD2F-F9F97A85C8B6}"/>
    <cellStyle name="Comma [0] 3 2 18 8 3 7" xfId="49481" xr:uid="{9F77B71F-05B4-4F54-8256-0BAC555AD09F}"/>
    <cellStyle name="Comma [0] 3 2 18 8 3 8" xfId="54861" xr:uid="{AFC21826-5307-4584-9AA1-D8FB38DFAAAE}"/>
    <cellStyle name="Comma [0] 3 2 18 8 3 9" xfId="17196" xr:uid="{F4B82FBB-598F-4640-846F-6CB7405D9903}"/>
    <cellStyle name="Comma [0] 3 2 18 8 4" xfId="6838" xr:uid="{0466FA36-4F56-4380-AB0B-5D916B6A8765}"/>
    <cellStyle name="Comma [0] 3 2 18 9" xfId="521" xr:uid="{2D9AE3AE-22EF-4F2D-A94A-F3E1347DBCB9}"/>
    <cellStyle name="Comma [0] 3 2 18 9 2" xfId="8026" xr:uid="{43807D6B-6DCE-4F10-9BDF-B874F2AF41A1}"/>
    <cellStyle name="Comma [0] 3 2 18 9 2 10" xfId="52992" xr:uid="{6B1B8782-A6B0-4B7F-A4D4-940A1EB8CB0D}"/>
    <cellStyle name="Comma [0] 3 2 18 9 2 11" xfId="13636" xr:uid="{980FFE1A-695D-4916-91F1-19A2EC65BF1D}"/>
    <cellStyle name="Comma [0] 3 2 18 9 2 12" xfId="59490" xr:uid="{3BA2B9B5-8E3E-461E-AAEF-9288A0CFCEBC}"/>
    <cellStyle name="Comma [0] 3 2 18 9 2 2" xfId="11587" xr:uid="{A4C8A8C5-002E-4F0A-8171-4EE7E2E740EE}"/>
    <cellStyle name="Comma [0] 3 2 18 9 2 2 2" xfId="24253" xr:uid="{95AF58B4-1089-42C2-8211-A393F4A40E22}"/>
    <cellStyle name="Comma [0] 3 2 18 9 2 2 3" xfId="29627" xr:uid="{DDB36528-7393-40EF-83E4-CB7E8B1D9F8C}"/>
    <cellStyle name="Comma [0] 3 2 18 9 2 2 4" xfId="35045" xr:uid="{EB9756E5-75EB-449B-AD33-E3283A581622}"/>
    <cellStyle name="Comma [0] 3 2 18 9 2 2 5" xfId="40430" xr:uid="{2E247F0B-CF63-4D51-952C-2316232E03A4}"/>
    <cellStyle name="Comma [0] 3 2 18 9 2 2 6" xfId="45799" xr:uid="{BF17D94C-5BA2-438F-95B6-AAB31D5BFC9E}"/>
    <cellStyle name="Comma [0] 3 2 18 9 2 2 7" xfId="51171" xr:uid="{099D676B-6CB6-47CE-9157-E5F8A1331019}"/>
    <cellStyle name="Comma [0] 3 2 18 9 2 2 8" xfId="56551" xr:uid="{1E6FF5B1-E7BC-440B-A24F-09703ADD0F6D}"/>
    <cellStyle name="Comma [0] 3 2 18 9 2 2 9" xfId="18887" xr:uid="{28208418-57DA-4116-AE83-EE2B398FFC80}"/>
    <cellStyle name="Comma [0] 3 2 18 9 2 3" xfId="15327" xr:uid="{6AB4461C-664C-4E14-B16C-61F9493B817C}"/>
    <cellStyle name="Comma [0] 3 2 18 9 2 4" xfId="20694" xr:uid="{BBDF1270-8EB0-4267-A86F-EA0BFB76DCA3}"/>
    <cellStyle name="Comma [0] 3 2 18 9 2 5" xfId="26068" xr:uid="{36A62BED-D6F2-4AB3-8AA0-27563B6659A3}"/>
    <cellStyle name="Comma [0] 3 2 18 9 2 6" xfId="31486" xr:uid="{861B40AD-30CB-4A6C-99CC-4527270A6179}"/>
    <cellStyle name="Comma [0] 3 2 18 9 2 7" xfId="36871" xr:uid="{D9276D53-6D5B-440F-BA56-14A54BE2D82D}"/>
    <cellStyle name="Comma [0] 3 2 18 9 2 8" xfId="42240" xr:uid="{5EDBF7D0-ED1A-45CD-8695-D228BB4F2541}"/>
    <cellStyle name="Comma [0] 3 2 18 9 2 9" xfId="47612" xr:uid="{04A29A91-22BF-4854-BBBA-D9F08202944F}"/>
    <cellStyle name="Comma [0] 3 2 18 9 3" xfId="9897" xr:uid="{9DA8D01D-FA65-49CA-BEB3-2362F51A4A39}"/>
    <cellStyle name="Comma [0] 3 2 18 9 3 2" xfId="22564" xr:uid="{B1F27EB5-D93D-4398-9C11-2D3A1CE32CFD}"/>
    <cellStyle name="Comma [0] 3 2 18 9 3 3" xfId="27938" xr:uid="{36A730F5-348D-4CC5-9290-905CFC62C56B}"/>
    <cellStyle name="Comma [0] 3 2 18 9 3 4" xfId="33356" xr:uid="{7936D8DF-8008-4DCD-AB97-F05D7657E9A3}"/>
    <cellStyle name="Comma [0] 3 2 18 9 3 5" xfId="38741" xr:uid="{FC967BD9-F1A5-46CE-BC3D-620A1373F1E6}"/>
    <cellStyle name="Comma [0] 3 2 18 9 3 6" xfId="44110" xr:uid="{C77DC33A-B741-4875-9348-B9A38B3EA46E}"/>
    <cellStyle name="Comma [0] 3 2 18 9 3 7" xfId="49482" xr:uid="{AB693955-623F-4430-B75F-4D0B17FE5FF4}"/>
    <cellStyle name="Comma [0] 3 2 18 9 3 8" xfId="54862" xr:uid="{1FE9983D-2696-4BF1-BABA-ACCF01984539}"/>
    <cellStyle name="Comma [0] 3 2 18 9 3 9" xfId="17197" xr:uid="{C63BAA1A-B837-4301-8D8D-5906214F0999}"/>
    <cellStyle name="Comma [0] 3 2 18 9 4" xfId="6839" xr:uid="{5713C781-AE2B-459E-BFB0-6C5C428FC620}"/>
    <cellStyle name="Comma [0] 3 2 19" xfId="522" xr:uid="{DF711C58-342A-445D-86B1-27C1F02CB978}"/>
    <cellStyle name="Comma [0] 3 2 19 10" xfId="523" xr:uid="{D4B1DD32-B33A-423F-92DA-54E9B9B40562}"/>
    <cellStyle name="Comma [0] 3 2 19 10 2" xfId="8028" xr:uid="{E6161931-E5CD-426D-853C-3218B28322EC}"/>
    <cellStyle name="Comma [0] 3 2 19 10 2 10" xfId="52994" xr:uid="{1F1EAF8B-FB00-4A4A-BF34-ED16301A1799}"/>
    <cellStyle name="Comma [0] 3 2 19 10 2 11" xfId="13638" xr:uid="{E864255B-6CBF-4EEB-AC5A-CCAD2EB357FA}"/>
    <cellStyle name="Comma [0] 3 2 19 10 2 12" xfId="59491" xr:uid="{C782A210-1DB1-4481-AF66-BCAFC8BC85FD}"/>
    <cellStyle name="Comma [0] 3 2 19 10 2 2" xfId="11589" xr:uid="{646FDF2E-5E3C-41DA-8000-E598C6C5B09E}"/>
    <cellStyle name="Comma [0] 3 2 19 10 2 2 2" xfId="24255" xr:uid="{EC5D4A3D-02D8-4BE8-85A5-265091D87864}"/>
    <cellStyle name="Comma [0] 3 2 19 10 2 2 3" xfId="29629" xr:uid="{539E879D-BECA-4286-A321-8B2531B57B21}"/>
    <cellStyle name="Comma [0] 3 2 19 10 2 2 4" xfId="35047" xr:uid="{202BBAE4-89BA-4219-B539-EE4254AC1E0C}"/>
    <cellStyle name="Comma [0] 3 2 19 10 2 2 5" xfId="40432" xr:uid="{13F97FA4-2800-450D-90F6-9B18BA647305}"/>
    <cellStyle name="Comma [0] 3 2 19 10 2 2 6" xfId="45801" xr:uid="{4BDAA824-B5F6-4627-92C1-BA7A6048A391}"/>
    <cellStyle name="Comma [0] 3 2 19 10 2 2 7" xfId="51173" xr:uid="{3D85D849-6BC7-4270-B867-1B3D5809704F}"/>
    <cellStyle name="Comma [0] 3 2 19 10 2 2 8" xfId="56553" xr:uid="{F128001D-C990-44F4-B11C-E10005D851A1}"/>
    <cellStyle name="Comma [0] 3 2 19 10 2 2 9" xfId="18889" xr:uid="{BE195B16-E5B4-4A5A-B25C-58D07A7D2A6D}"/>
    <cellStyle name="Comma [0] 3 2 19 10 2 3" xfId="15329" xr:uid="{32F62681-FF45-4A43-BD87-82ECEFB6F74F}"/>
    <cellStyle name="Comma [0] 3 2 19 10 2 4" xfId="20696" xr:uid="{58C16CE1-261D-4F23-8240-3875D1775152}"/>
    <cellStyle name="Comma [0] 3 2 19 10 2 5" xfId="26070" xr:uid="{FE5F398C-16B4-4557-9F14-F1314D6230B0}"/>
    <cellStyle name="Comma [0] 3 2 19 10 2 6" xfId="31488" xr:uid="{DD689330-F208-442B-A2F9-CFF4F4E2C8EA}"/>
    <cellStyle name="Comma [0] 3 2 19 10 2 7" xfId="36873" xr:uid="{E37CADA5-E958-4BB6-A322-F24A12B1F284}"/>
    <cellStyle name="Comma [0] 3 2 19 10 2 8" xfId="42242" xr:uid="{8C96E273-8B06-4E11-8842-570323F70324}"/>
    <cellStyle name="Comma [0] 3 2 19 10 2 9" xfId="47614" xr:uid="{E43982E1-FCD6-46B0-87D6-8FC697331E22}"/>
    <cellStyle name="Comma [0] 3 2 19 10 3" xfId="9899" xr:uid="{32A7F359-0590-4740-BC99-9B1AAAF303BD}"/>
    <cellStyle name="Comma [0] 3 2 19 10 3 2" xfId="22566" xr:uid="{ABCC2371-24A1-4619-827C-064D33BD0868}"/>
    <cellStyle name="Comma [0] 3 2 19 10 3 3" xfId="27940" xr:uid="{2C12C30F-9B18-42B2-9C11-66E2EEDE85C6}"/>
    <cellStyle name="Comma [0] 3 2 19 10 3 4" xfId="33358" xr:uid="{3F069B41-C150-471E-85B6-BE8A2EA14988}"/>
    <cellStyle name="Comma [0] 3 2 19 10 3 5" xfId="38743" xr:uid="{953E81E8-FB11-4762-BB05-F7269628C2E7}"/>
    <cellStyle name="Comma [0] 3 2 19 10 3 6" xfId="44112" xr:uid="{DBCB9D5F-F952-46D0-B00F-2227523B0A5F}"/>
    <cellStyle name="Comma [0] 3 2 19 10 3 7" xfId="49484" xr:uid="{707A7B4C-261E-42CA-AE07-DDFB4BF4D3C5}"/>
    <cellStyle name="Comma [0] 3 2 19 10 3 8" xfId="54864" xr:uid="{65154D44-F655-4D00-8CD9-8004E30B29F6}"/>
    <cellStyle name="Comma [0] 3 2 19 10 3 9" xfId="17199" xr:uid="{6207F1DC-8902-4FD5-A262-21FF8ECB013A}"/>
    <cellStyle name="Comma [0] 3 2 19 10 4" xfId="6840" xr:uid="{6D78E166-BAED-472B-9389-7AED5A81466A}"/>
    <cellStyle name="Comma [0] 3 2 19 11" xfId="5668" xr:uid="{7FD7DF59-0050-4D1B-A5A5-4C6D9B5D1563}"/>
    <cellStyle name="Comma [0] 3 2 19 11 10" xfId="52993" xr:uid="{875019C7-5E85-45D4-84AF-B67FEAC68822}"/>
    <cellStyle name="Comma [0] 3 2 19 11 11" xfId="13637" xr:uid="{701B1FE4-92B3-4416-9804-3A31B26D8841}"/>
    <cellStyle name="Comma [0] 3 2 19 11 12" xfId="58346" xr:uid="{C1E20F5A-D79F-464E-B18E-4E55BA76E6E9}"/>
    <cellStyle name="Comma [0] 3 2 19 11 13" xfId="8027" xr:uid="{629246A2-5EE0-4F5B-A760-4F641FE878D3}"/>
    <cellStyle name="Comma [0] 3 2 19 11 2" xfId="11588" xr:uid="{265052F7-0118-4832-A882-12237EC325F9}"/>
    <cellStyle name="Comma [0] 3 2 19 11 2 2" xfId="24254" xr:uid="{7328C00A-ACD0-44F8-B691-D30DD545695D}"/>
    <cellStyle name="Comma [0] 3 2 19 11 2 3" xfId="29628" xr:uid="{C146F3DB-B0B2-47BC-9C24-64C29DB86079}"/>
    <cellStyle name="Comma [0] 3 2 19 11 2 4" xfId="35046" xr:uid="{0219DABE-9454-42A0-B089-0D3C6E1DC355}"/>
    <cellStyle name="Comma [0] 3 2 19 11 2 5" xfId="40431" xr:uid="{F1B3FB7E-1E23-48D3-8C4E-1E219F162C56}"/>
    <cellStyle name="Comma [0] 3 2 19 11 2 6" xfId="45800" xr:uid="{97388AA0-90F7-4499-B881-52DCA9171717}"/>
    <cellStyle name="Comma [0] 3 2 19 11 2 7" xfId="51172" xr:uid="{82893898-7A1E-4CBA-8467-ECE81A955FA1}"/>
    <cellStyle name="Comma [0] 3 2 19 11 2 8" xfId="56552" xr:uid="{3FFF3B5F-10C9-4AFA-AACC-81C678A267F9}"/>
    <cellStyle name="Comma [0] 3 2 19 11 2 9" xfId="18888" xr:uid="{D3BD0B89-44A9-4DD7-B675-AEB97E334E12}"/>
    <cellStyle name="Comma [0] 3 2 19 11 3" xfId="15328" xr:uid="{4A4B31C4-F3D8-46A2-920A-90D8E6DB35F3}"/>
    <cellStyle name="Comma [0] 3 2 19 11 4" xfId="20695" xr:uid="{82B8279F-39C4-49FD-8172-4BA12269FE19}"/>
    <cellStyle name="Comma [0] 3 2 19 11 5" xfId="26069" xr:uid="{307B058F-DDAD-47FC-8D83-72866FF93E80}"/>
    <cellStyle name="Comma [0] 3 2 19 11 6" xfId="31487" xr:uid="{BFA55003-CCB2-402A-B2DE-2E1748D25DBB}"/>
    <cellStyle name="Comma [0] 3 2 19 11 7" xfId="36872" xr:uid="{1EFFE9E6-AF09-4089-B3E2-4FCCA7FB44E7}"/>
    <cellStyle name="Comma [0] 3 2 19 11 8" xfId="42241" xr:uid="{80FF79A2-C2D5-4B5B-A0DE-FB5998B44786}"/>
    <cellStyle name="Comma [0] 3 2 19 11 9" xfId="47613" xr:uid="{B0F467EF-D906-41B9-934E-78EDFF9B34B9}"/>
    <cellStyle name="Comma [0] 3 2 19 12" xfId="9898" xr:uid="{DDC4EA97-92B2-4898-94AA-A54C918E2737}"/>
    <cellStyle name="Comma [0] 3 2 19 12 2" xfId="22565" xr:uid="{089A1E4B-E378-438F-B31E-9D6EADF4CDC2}"/>
    <cellStyle name="Comma [0] 3 2 19 12 3" xfId="27939" xr:uid="{DD5E1C99-5E15-42DE-BF53-4A4B87E196C2}"/>
    <cellStyle name="Comma [0] 3 2 19 12 4" xfId="33357" xr:uid="{CA655B05-3FC6-4C8F-9437-6C533F3F6C17}"/>
    <cellStyle name="Comma [0] 3 2 19 12 5" xfId="38742" xr:uid="{6C21563C-D90A-4C16-A104-003A3F6EE420}"/>
    <cellStyle name="Comma [0] 3 2 19 12 6" xfId="44111" xr:uid="{4E896304-D687-4253-AEE1-969A9F5CBD5A}"/>
    <cellStyle name="Comma [0] 3 2 19 12 7" xfId="49483" xr:uid="{B81932F1-D51C-4A43-AC58-671480D107E5}"/>
    <cellStyle name="Comma [0] 3 2 19 12 8" xfId="54863" xr:uid="{F51F4F04-E16D-4355-AB28-0EBC727F5774}"/>
    <cellStyle name="Comma [0] 3 2 19 12 9" xfId="17198" xr:uid="{67DF8B3B-6298-42D7-99AA-746E9F010B43}"/>
    <cellStyle name="Comma [0] 3 2 19 2" xfId="524" xr:uid="{0DA0F0A7-6C11-47E1-AC86-D48B0F596BD3}"/>
    <cellStyle name="Comma [0] 3 2 19 2 10" xfId="525" xr:uid="{F1D34D91-15E0-4907-B08E-07B2B2C51884}"/>
    <cellStyle name="Comma [0] 3 2 19 2 10 2" xfId="8030" xr:uid="{D04D2362-E115-463E-95AA-5A50345E02C3}"/>
    <cellStyle name="Comma [0] 3 2 19 2 10 2 10" xfId="52996" xr:uid="{283665F2-1272-4748-B523-41F692622A73}"/>
    <cellStyle name="Comma [0] 3 2 19 2 10 2 11" xfId="13640" xr:uid="{613A8BDC-EEB3-4783-9482-6BBD7951993E}"/>
    <cellStyle name="Comma [0] 3 2 19 2 10 2 12" xfId="59492" xr:uid="{0C49F42F-E505-4BAE-BC8D-D80A8F782249}"/>
    <cellStyle name="Comma [0] 3 2 19 2 10 2 2" xfId="11591" xr:uid="{676E024C-2626-4527-BAFD-66F150D8A3F5}"/>
    <cellStyle name="Comma [0] 3 2 19 2 10 2 2 2" xfId="24257" xr:uid="{BA78E565-BDC5-412E-8EFF-A964F1063D17}"/>
    <cellStyle name="Comma [0] 3 2 19 2 10 2 2 3" xfId="29631" xr:uid="{DD713F9B-186B-476F-9767-62695E9B425E}"/>
    <cellStyle name="Comma [0] 3 2 19 2 10 2 2 4" xfId="35049" xr:uid="{C69DCF62-7FA5-423C-B11B-519F4ED10893}"/>
    <cellStyle name="Comma [0] 3 2 19 2 10 2 2 5" xfId="40434" xr:uid="{1061DABB-0853-49A2-B7EE-5C1811100F6B}"/>
    <cellStyle name="Comma [0] 3 2 19 2 10 2 2 6" xfId="45803" xr:uid="{5DF54AAC-F760-456A-86F9-205DAF34FC12}"/>
    <cellStyle name="Comma [0] 3 2 19 2 10 2 2 7" xfId="51175" xr:uid="{5497412F-1B9D-4A85-BC7B-B886699E2E20}"/>
    <cellStyle name="Comma [0] 3 2 19 2 10 2 2 8" xfId="56555" xr:uid="{BE715E0F-21FB-458B-A91D-E889E3ED0911}"/>
    <cellStyle name="Comma [0] 3 2 19 2 10 2 2 9" xfId="18891" xr:uid="{4FD23D23-537E-46AA-9D81-4FBB08BE7D7A}"/>
    <cellStyle name="Comma [0] 3 2 19 2 10 2 3" xfId="15331" xr:uid="{F59944BE-C9FD-408D-B9A0-99DFC554972C}"/>
    <cellStyle name="Comma [0] 3 2 19 2 10 2 4" xfId="20698" xr:uid="{96788348-7511-487B-ACCE-9218F945AB13}"/>
    <cellStyle name="Comma [0] 3 2 19 2 10 2 5" xfId="26072" xr:uid="{4E738BC0-A8D3-4566-A302-91B9B5D219FC}"/>
    <cellStyle name="Comma [0] 3 2 19 2 10 2 6" xfId="31490" xr:uid="{683513C7-DA97-4814-9EB6-C2E62F11F24B}"/>
    <cellStyle name="Comma [0] 3 2 19 2 10 2 7" xfId="36875" xr:uid="{FAE011A0-5DA5-40C4-8E6B-78513924DF6C}"/>
    <cellStyle name="Comma [0] 3 2 19 2 10 2 8" xfId="42244" xr:uid="{301C1901-EEF7-467F-BF46-060533E6BAD5}"/>
    <cellStyle name="Comma [0] 3 2 19 2 10 2 9" xfId="47616" xr:uid="{45A698E7-FBED-461A-8F27-777068569287}"/>
    <cellStyle name="Comma [0] 3 2 19 2 10 3" xfId="9901" xr:uid="{2BD938C8-7156-4F92-AAF5-C9AAA9976B11}"/>
    <cellStyle name="Comma [0] 3 2 19 2 10 3 2" xfId="22568" xr:uid="{4CDEB70F-592A-47A3-B93A-D065ADB5181A}"/>
    <cellStyle name="Comma [0] 3 2 19 2 10 3 3" xfId="27942" xr:uid="{16897ECD-DA1C-41D3-8801-1104A3612AE3}"/>
    <cellStyle name="Comma [0] 3 2 19 2 10 3 4" xfId="33360" xr:uid="{CAB4E340-1DB2-4587-ACD6-F17227F384DD}"/>
    <cellStyle name="Comma [0] 3 2 19 2 10 3 5" xfId="38745" xr:uid="{735F4827-D5C0-4BB1-9519-D25EE3BFF0BB}"/>
    <cellStyle name="Comma [0] 3 2 19 2 10 3 6" xfId="44114" xr:uid="{27434584-58B2-430E-ADF8-5FAFCEA75A16}"/>
    <cellStyle name="Comma [0] 3 2 19 2 10 3 7" xfId="49486" xr:uid="{DA2A4AE3-40F3-4903-814A-6BE3053E6867}"/>
    <cellStyle name="Comma [0] 3 2 19 2 10 3 8" xfId="54866" xr:uid="{8451D4EE-4419-4A27-A055-718296A468ED}"/>
    <cellStyle name="Comma [0] 3 2 19 2 10 3 9" xfId="17201" xr:uid="{24EE9D6A-3A6D-49FA-998E-88052EB03B09}"/>
    <cellStyle name="Comma [0] 3 2 19 2 10 4" xfId="6841" xr:uid="{0365FB82-540D-4E90-A147-D0C9318884EB}"/>
    <cellStyle name="Comma [0] 3 2 19 2 11" xfId="5669" xr:uid="{470573A0-6813-40AC-B4D6-9B4E1CBDD0D7}"/>
    <cellStyle name="Comma [0] 3 2 19 2 11 10" xfId="52995" xr:uid="{4E2800DE-A574-43E1-A7E0-EAB7064E00C8}"/>
    <cellStyle name="Comma [0] 3 2 19 2 11 11" xfId="13639" xr:uid="{79C1499F-817C-4AA2-864A-B7979522FE01}"/>
    <cellStyle name="Comma [0] 3 2 19 2 11 12" xfId="58347" xr:uid="{EDCA52D8-0F2D-4DC3-B6D6-7FC4A0AE96CE}"/>
    <cellStyle name="Comma [0] 3 2 19 2 11 13" xfId="8029" xr:uid="{B3EB1DA2-23EF-48C6-8B5F-5CC44878E1E3}"/>
    <cellStyle name="Comma [0] 3 2 19 2 11 2" xfId="11590" xr:uid="{5312559A-E7B8-4D36-8B7E-6D518AFF78D4}"/>
    <cellStyle name="Comma [0] 3 2 19 2 11 2 2" xfId="24256" xr:uid="{0C83F138-6288-4193-B1C8-B5D595471908}"/>
    <cellStyle name="Comma [0] 3 2 19 2 11 2 3" xfId="29630" xr:uid="{2701408B-4E78-4186-A018-B26DF615A87C}"/>
    <cellStyle name="Comma [0] 3 2 19 2 11 2 4" xfId="35048" xr:uid="{C0EBECE9-6281-4216-9B80-67E0AA277898}"/>
    <cellStyle name="Comma [0] 3 2 19 2 11 2 5" xfId="40433" xr:uid="{C26B0EEC-6C6E-4B14-91BC-7D57E513864F}"/>
    <cellStyle name="Comma [0] 3 2 19 2 11 2 6" xfId="45802" xr:uid="{F9E24D9A-173E-4FDD-9D39-C4E0B8739D32}"/>
    <cellStyle name="Comma [0] 3 2 19 2 11 2 7" xfId="51174" xr:uid="{4CD89689-CBD5-481A-ADED-90346D020E8A}"/>
    <cellStyle name="Comma [0] 3 2 19 2 11 2 8" xfId="56554" xr:uid="{C4A6FC48-08A5-497C-85A8-0D08A85716D9}"/>
    <cellStyle name="Comma [0] 3 2 19 2 11 2 9" xfId="18890" xr:uid="{F04A4332-93D1-40AD-A527-62E589E59C69}"/>
    <cellStyle name="Comma [0] 3 2 19 2 11 3" xfId="15330" xr:uid="{7799B421-DF06-4B5D-94C0-5E007EB9C331}"/>
    <cellStyle name="Comma [0] 3 2 19 2 11 4" xfId="20697" xr:uid="{4028ECC0-AEA7-47C5-BC19-94CC457149EC}"/>
    <cellStyle name="Comma [0] 3 2 19 2 11 5" xfId="26071" xr:uid="{A903027A-8640-46F2-82E0-CA2523D00317}"/>
    <cellStyle name="Comma [0] 3 2 19 2 11 6" xfId="31489" xr:uid="{01374671-910F-4F0B-86FC-92C62ED17633}"/>
    <cellStyle name="Comma [0] 3 2 19 2 11 7" xfId="36874" xr:uid="{35E07E96-266B-4FB0-B975-3913EB1848BA}"/>
    <cellStyle name="Comma [0] 3 2 19 2 11 8" xfId="42243" xr:uid="{81CFEDD4-12AB-4715-BB57-04D5D2C56AC5}"/>
    <cellStyle name="Comma [0] 3 2 19 2 11 9" xfId="47615" xr:uid="{ED8E328F-5530-4D97-A8C2-4D957EBEB6F2}"/>
    <cellStyle name="Comma [0] 3 2 19 2 12" xfId="9900" xr:uid="{1C73696C-42C4-4E61-A6A1-8DCE64C500CA}"/>
    <cellStyle name="Comma [0] 3 2 19 2 12 2" xfId="22567" xr:uid="{FD0E5623-ECA0-4C30-90A5-E0B0C6D18C6E}"/>
    <cellStyle name="Comma [0] 3 2 19 2 12 3" xfId="27941" xr:uid="{F467466C-FAC3-413F-97CC-289A720FDBCE}"/>
    <cellStyle name="Comma [0] 3 2 19 2 12 4" xfId="33359" xr:uid="{7EA0BDBF-3B1A-4140-AEEA-DC2105C148CF}"/>
    <cellStyle name="Comma [0] 3 2 19 2 12 5" xfId="38744" xr:uid="{81FCB14C-E3F4-40A1-97E4-F3199033B182}"/>
    <cellStyle name="Comma [0] 3 2 19 2 12 6" xfId="44113" xr:uid="{2B2A89CC-1BE8-433C-9F1D-031B4ADA864E}"/>
    <cellStyle name="Comma [0] 3 2 19 2 12 7" xfId="49485" xr:uid="{B42C666A-3682-45DE-B237-879AFC7EB305}"/>
    <cellStyle name="Comma [0] 3 2 19 2 12 8" xfId="54865" xr:uid="{9C31EFCD-B34C-42D9-B930-9B8D53679BF8}"/>
    <cellStyle name="Comma [0] 3 2 19 2 12 9" xfId="17200" xr:uid="{E9DE6975-FEC9-40BC-864C-70BB567F1196}"/>
    <cellStyle name="Comma [0] 3 2 19 2 2" xfId="526" xr:uid="{3D7BB626-1EBE-4FAF-959B-A744B3EACB87}"/>
    <cellStyle name="Comma [0] 3 2 19 2 2 2" xfId="5670" xr:uid="{8A8679E3-11C1-47D7-925A-A80FD8A2CA7E}"/>
    <cellStyle name="Comma [0] 3 2 19 2 2 2 10" xfId="52997" xr:uid="{7E7069E8-7662-413F-A7C3-B19647A48604}"/>
    <cellStyle name="Comma [0] 3 2 19 2 2 2 11" xfId="13641" xr:uid="{61FD8A43-25E6-4778-84A7-E0BEF43395C7}"/>
    <cellStyle name="Comma [0] 3 2 19 2 2 2 12" xfId="58348" xr:uid="{608B9088-BA33-4B6A-B894-5D4D9425013A}"/>
    <cellStyle name="Comma [0] 3 2 19 2 2 2 13" xfId="8031" xr:uid="{EF16E281-C3B6-4ED5-B164-C84163CFFD47}"/>
    <cellStyle name="Comma [0] 3 2 19 2 2 2 2" xfId="11592" xr:uid="{D6BC100A-032C-42DD-A70E-B5BBC6029637}"/>
    <cellStyle name="Comma [0] 3 2 19 2 2 2 2 2" xfId="24258" xr:uid="{C0E005C1-7D97-4629-BA32-AD1DC72973EB}"/>
    <cellStyle name="Comma [0] 3 2 19 2 2 2 2 3" xfId="29632" xr:uid="{82509CBF-81FB-45F7-BE90-99CBF9FC1729}"/>
    <cellStyle name="Comma [0] 3 2 19 2 2 2 2 4" xfId="35050" xr:uid="{091FAC82-47D7-42BE-8EF3-425F35A176FE}"/>
    <cellStyle name="Comma [0] 3 2 19 2 2 2 2 5" xfId="40435" xr:uid="{5EEE0270-8160-41FD-A31E-1751011B7BCF}"/>
    <cellStyle name="Comma [0] 3 2 19 2 2 2 2 6" xfId="45804" xr:uid="{F7637DA7-4D84-458E-8A1C-84FA88793959}"/>
    <cellStyle name="Comma [0] 3 2 19 2 2 2 2 7" xfId="51176" xr:uid="{1F046162-E80E-4E0D-B826-40CF15E4DFE0}"/>
    <cellStyle name="Comma [0] 3 2 19 2 2 2 2 8" xfId="56556" xr:uid="{9B8C6C68-7532-4F70-B259-F32B52C93661}"/>
    <cellStyle name="Comma [0] 3 2 19 2 2 2 2 9" xfId="18892" xr:uid="{82762F70-EC2D-4930-8A78-E622234678B1}"/>
    <cellStyle name="Comma [0] 3 2 19 2 2 2 3" xfId="15332" xr:uid="{9F2C8CA8-DAB8-4A0C-B70B-B94B8D67FDC2}"/>
    <cellStyle name="Comma [0] 3 2 19 2 2 2 4" xfId="20699" xr:uid="{656C4760-CE24-4E62-88B0-E70FF50828B6}"/>
    <cellStyle name="Comma [0] 3 2 19 2 2 2 5" xfId="26073" xr:uid="{70E6DF18-E3B3-4EFD-8837-27CDEE5B90BA}"/>
    <cellStyle name="Comma [0] 3 2 19 2 2 2 6" xfId="31491" xr:uid="{29A88203-EC53-409E-B1BB-839412AFB89D}"/>
    <cellStyle name="Comma [0] 3 2 19 2 2 2 7" xfId="36876" xr:uid="{5717EC81-6A07-446C-B9C0-C8206306B111}"/>
    <cellStyle name="Comma [0] 3 2 19 2 2 2 8" xfId="42245" xr:uid="{1C0CC6FC-4348-42CB-BED5-3D9A1123FECC}"/>
    <cellStyle name="Comma [0] 3 2 19 2 2 2 9" xfId="47617" xr:uid="{753E2498-0540-4A0B-A642-1F3E5F25B39E}"/>
    <cellStyle name="Comma [0] 3 2 19 2 2 3" xfId="9902" xr:uid="{9DE0EA76-2B14-4671-8915-C7CBD704A576}"/>
    <cellStyle name="Comma [0] 3 2 19 2 2 3 2" xfId="22569" xr:uid="{C2A1ED7B-AC6E-485D-BD1F-AEA7BC0F803F}"/>
    <cellStyle name="Comma [0] 3 2 19 2 2 3 3" xfId="27943" xr:uid="{C4FE4334-4233-4833-99AC-E1C4101D742F}"/>
    <cellStyle name="Comma [0] 3 2 19 2 2 3 4" xfId="33361" xr:uid="{F1ABAA17-63C4-4E9A-8112-95D2576445A0}"/>
    <cellStyle name="Comma [0] 3 2 19 2 2 3 5" xfId="38746" xr:uid="{6FDB33A2-78D3-48D1-9EB5-B35AD932C440}"/>
    <cellStyle name="Comma [0] 3 2 19 2 2 3 6" xfId="44115" xr:uid="{BEC7D16F-8AF2-445B-B19A-617BA4E8704D}"/>
    <cellStyle name="Comma [0] 3 2 19 2 2 3 7" xfId="49487" xr:uid="{137231DE-F7A4-41D8-8752-D6B173858160}"/>
    <cellStyle name="Comma [0] 3 2 19 2 2 3 8" xfId="54867" xr:uid="{96A905EE-E6DB-497C-B001-DF7E1C90AC65}"/>
    <cellStyle name="Comma [0] 3 2 19 2 2 3 9" xfId="17202" xr:uid="{45F090A1-819E-4A41-818C-CA1E55104F2D}"/>
    <cellStyle name="Comma [0] 3 2 19 2 3" xfId="527" xr:uid="{83357A01-E2D1-4AFA-A550-DF8D6584EFAA}"/>
    <cellStyle name="Comma [0] 3 2 19 2 3 2" xfId="8032" xr:uid="{19510494-95B7-4E56-A574-8FE9E7325585}"/>
    <cellStyle name="Comma [0] 3 2 19 2 3 2 10" xfId="52998" xr:uid="{3BD903DD-6163-44D8-B173-A2842B1B8DC9}"/>
    <cellStyle name="Comma [0] 3 2 19 2 3 2 11" xfId="13642" xr:uid="{EB5F9730-1C3B-4E40-A0AC-DBE8F908A2AC}"/>
    <cellStyle name="Comma [0] 3 2 19 2 3 2 12" xfId="59493" xr:uid="{98E3088D-AA5E-492E-BFC3-5C1B47ECCF5F}"/>
    <cellStyle name="Comma [0] 3 2 19 2 3 2 2" xfId="11593" xr:uid="{F1E4E618-B2FF-4618-940C-BCD3D0D3EF79}"/>
    <cellStyle name="Comma [0] 3 2 19 2 3 2 2 2" xfId="24259" xr:uid="{0E2C18C5-2792-4783-9ACC-039AD2BEEA41}"/>
    <cellStyle name="Comma [0] 3 2 19 2 3 2 2 3" xfId="29633" xr:uid="{B768D1C8-5AF3-4F3E-BC7B-967D658E3701}"/>
    <cellStyle name="Comma [0] 3 2 19 2 3 2 2 4" xfId="35051" xr:uid="{1674ECDE-F331-442A-9E60-106EAEFB5CAA}"/>
    <cellStyle name="Comma [0] 3 2 19 2 3 2 2 5" xfId="40436" xr:uid="{AEC27FBC-74CA-4F48-A5D1-B87B2F307116}"/>
    <cellStyle name="Comma [0] 3 2 19 2 3 2 2 6" xfId="45805" xr:uid="{82501D75-3226-42E2-B4BE-E7E4CD5AB2B7}"/>
    <cellStyle name="Comma [0] 3 2 19 2 3 2 2 7" xfId="51177" xr:uid="{0AC4A0FB-0674-435E-A710-32400BD5D84A}"/>
    <cellStyle name="Comma [0] 3 2 19 2 3 2 2 8" xfId="56557" xr:uid="{4BA55027-1314-42B9-BAE0-7F8A625EA6D9}"/>
    <cellStyle name="Comma [0] 3 2 19 2 3 2 2 9" xfId="18893" xr:uid="{04BD80A3-C320-4646-915B-5EED822FAEF0}"/>
    <cellStyle name="Comma [0] 3 2 19 2 3 2 3" xfId="15333" xr:uid="{1DF6C30A-2566-4BD0-8FB0-04C7E13C9256}"/>
    <cellStyle name="Comma [0] 3 2 19 2 3 2 4" xfId="20700" xr:uid="{2F6BED75-421B-4741-A07A-ADD7BA743BD6}"/>
    <cellStyle name="Comma [0] 3 2 19 2 3 2 5" xfId="26074" xr:uid="{F501534A-D2B5-4A11-9114-F79A5EBAD9C2}"/>
    <cellStyle name="Comma [0] 3 2 19 2 3 2 6" xfId="31492" xr:uid="{0865A6F8-E8ED-4B4F-BB40-0E46149E09A6}"/>
    <cellStyle name="Comma [0] 3 2 19 2 3 2 7" xfId="36877" xr:uid="{BD34E7D5-18A1-4BD1-BB4C-F1CCDE3CED98}"/>
    <cellStyle name="Comma [0] 3 2 19 2 3 2 8" xfId="42246" xr:uid="{7EAC70F4-8811-42D6-9E36-DB6D49808EAE}"/>
    <cellStyle name="Comma [0] 3 2 19 2 3 2 9" xfId="47618" xr:uid="{C35112A4-9303-4E0F-B8F3-0212750479C5}"/>
    <cellStyle name="Comma [0] 3 2 19 2 3 3" xfId="9903" xr:uid="{ED4A1250-104E-4AEF-891C-4E5F7A26E256}"/>
    <cellStyle name="Comma [0] 3 2 19 2 3 3 2" xfId="22570" xr:uid="{4157A3C3-FF69-44CB-9186-EB4D06B43C8C}"/>
    <cellStyle name="Comma [0] 3 2 19 2 3 3 3" xfId="27944" xr:uid="{51EEDFDA-5B3E-4DAB-9177-2F14601BB4A2}"/>
    <cellStyle name="Comma [0] 3 2 19 2 3 3 4" xfId="33362" xr:uid="{8E989A17-3C5D-4C07-8F67-6E025BCE0C58}"/>
    <cellStyle name="Comma [0] 3 2 19 2 3 3 5" xfId="38747" xr:uid="{079BDBE4-B1AD-4E10-827B-E16E4089E0B7}"/>
    <cellStyle name="Comma [0] 3 2 19 2 3 3 6" xfId="44116" xr:uid="{C1E2D21A-2759-4A58-98B7-EE8EF1BD6CCE}"/>
    <cellStyle name="Comma [0] 3 2 19 2 3 3 7" xfId="49488" xr:uid="{3391BCD6-5BCE-4C35-9819-A86E589FDC87}"/>
    <cellStyle name="Comma [0] 3 2 19 2 3 3 8" xfId="54868" xr:uid="{D7B09EDC-5E0F-40A0-8010-E2D8EAD6A2CE}"/>
    <cellStyle name="Comma [0] 3 2 19 2 3 3 9" xfId="17203" xr:uid="{269A2ACA-DD5E-4AE8-942C-483CD86D8DFF}"/>
    <cellStyle name="Comma [0] 3 2 19 2 3 4" xfId="6842" xr:uid="{DCD3E525-678E-4D12-ADD1-FB5D1D9188ED}"/>
    <cellStyle name="Comma [0] 3 2 19 2 4" xfId="528" xr:uid="{E5343D87-BA98-4B1D-9281-93DF1715FA82}"/>
    <cellStyle name="Comma [0] 3 2 19 2 4 2" xfId="8033" xr:uid="{98F79AB8-6B40-437B-B1A8-6198B1FE8019}"/>
    <cellStyle name="Comma [0] 3 2 19 2 4 2 10" xfId="52999" xr:uid="{E1051F4B-33E4-416F-B74C-64D12D56471D}"/>
    <cellStyle name="Comma [0] 3 2 19 2 4 2 11" xfId="13643" xr:uid="{F35E7B7E-258E-4E57-B6B0-537E53B09502}"/>
    <cellStyle name="Comma [0] 3 2 19 2 4 2 12" xfId="59494" xr:uid="{5A66E761-E572-46B4-904B-DC86014CB1B5}"/>
    <cellStyle name="Comma [0] 3 2 19 2 4 2 2" xfId="11594" xr:uid="{28051A60-1D72-4F41-B8D6-9C09CC1BDE64}"/>
    <cellStyle name="Comma [0] 3 2 19 2 4 2 2 2" xfId="24260" xr:uid="{9C513F52-61D7-458F-807E-617DA136B30A}"/>
    <cellStyle name="Comma [0] 3 2 19 2 4 2 2 3" xfId="29634" xr:uid="{3A86384E-C712-41D1-9940-DED3366F8C2E}"/>
    <cellStyle name="Comma [0] 3 2 19 2 4 2 2 4" xfId="35052" xr:uid="{04959E7C-32F2-45A8-B22B-924745309965}"/>
    <cellStyle name="Comma [0] 3 2 19 2 4 2 2 5" xfId="40437" xr:uid="{88AF1863-333E-46F5-A204-23E1B5A762CD}"/>
    <cellStyle name="Comma [0] 3 2 19 2 4 2 2 6" xfId="45806" xr:uid="{8192E53E-50A0-4A38-A5F6-11CBD17A617F}"/>
    <cellStyle name="Comma [0] 3 2 19 2 4 2 2 7" xfId="51178" xr:uid="{7729F140-C33C-4087-B1EF-71C78F6DC149}"/>
    <cellStyle name="Comma [0] 3 2 19 2 4 2 2 8" xfId="56558" xr:uid="{C913DAEB-5F76-4998-9852-921793CF7448}"/>
    <cellStyle name="Comma [0] 3 2 19 2 4 2 2 9" xfId="18894" xr:uid="{F6E98474-167A-48EA-BBE1-ED9B65470048}"/>
    <cellStyle name="Comma [0] 3 2 19 2 4 2 3" xfId="15334" xr:uid="{BC64CBD5-3E0B-4808-B34E-F5C262EFD47D}"/>
    <cellStyle name="Comma [0] 3 2 19 2 4 2 4" xfId="20701" xr:uid="{192639FB-D3C8-414B-B50B-3CC3C0311D11}"/>
    <cellStyle name="Comma [0] 3 2 19 2 4 2 5" xfId="26075" xr:uid="{031449F7-30A1-425E-9DB6-4C6A6D1F9564}"/>
    <cellStyle name="Comma [0] 3 2 19 2 4 2 6" xfId="31493" xr:uid="{0A3B3345-B755-4990-9024-52177FE928DB}"/>
    <cellStyle name="Comma [0] 3 2 19 2 4 2 7" xfId="36878" xr:uid="{6BC8970F-9ABB-4F58-9462-1C180524A4AE}"/>
    <cellStyle name="Comma [0] 3 2 19 2 4 2 8" xfId="42247" xr:uid="{0368BA56-37F1-471F-80CB-E203201B23AC}"/>
    <cellStyle name="Comma [0] 3 2 19 2 4 2 9" xfId="47619" xr:uid="{1E790198-62B0-471B-8371-9D1A1622E216}"/>
    <cellStyle name="Comma [0] 3 2 19 2 4 3" xfId="9904" xr:uid="{E9792DB1-FA2F-4AFF-BA22-6C24DDBC2767}"/>
    <cellStyle name="Comma [0] 3 2 19 2 4 3 2" xfId="22571" xr:uid="{F7C08327-A064-4394-8A21-BED148C08628}"/>
    <cellStyle name="Comma [0] 3 2 19 2 4 3 3" xfId="27945" xr:uid="{89B72341-C0C4-4BA1-B1D8-591C86B5D13A}"/>
    <cellStyle name="Comma [0] 3 2 19 2 4 3 4" xfId="33363" xr:uid="{C6561528-8CFE-4933-8D3B-16227A04A246}"/>
    <cellStyle name="Comma [0] 3 2 19 2 4 3 5" xfId="38748" xr:uid="{30AE9648-39DB-4067-8DFE-D895FD974A01}"/>
    <cellStyle name="Comma [0] 3 2 19 2 4 3 6" xfId="44117" xr:uid="{96D31C9F-73EA-448B-9786-EE4706072D78}"/>
    <cellStyle name="Comma [0] 3 2 19 2 4 3 7" xfId="49489" xr:uid="{CD2745D9-CAA6-4353-9824-A3F33CB7C623}"/>
    <cellStyle name="Comma [0] 3 2 19 2 4 3 8" xfId="54869" xr:uid="{1BE273E9-9938-4E01-ADC9-41F46A4A44CA}"/>
    <cellStyle name="Comma [0] 3 2 19 2 4 3 9" xfId="17204" xr:uid="{0E5C5F3D-DC27-404C-8A56-E9BBAA713AB4}"/>
    <cellStyle name="Comma [0] 3 2 19 2 4 4" xfId="6843" xr:uid="{B1561B24-F87A-4812-A68B-374124A2309E}"/>
    <cellStyle name="Comma [0] 3 2 19 2 5" xfId="529" xr:uid="{C282AB56-659F-4F81-BDD5-C90621E9E3F4}"/>
    <cellStyle name="Comma [0] 3 2 19 2 5 2" xfId="8034" xr:uid="{49FA2080-6DA8-4F66-8128-661FA530535B}"/>
    <cellStyle name="Comma [0] 3 2 19 2 5 2 10" xfId="53000" xr:uid="{6BAB4A13-B943-4C4C-8C1E-C9E1B21EDF5B}"/>
    <cellStyle name="Comma [0] 3 2 19 2 5 2 11" xfId="13644" xr:uid="{5DCC1EA0-E542-415C-A405-7BDC32D4E174}"/>
    <cellStyle name="Comma [0] 3 2 19 2 5 2 12" xfId="59495" xr:uid="{C8FE9BDB-1F66-44D4-8417-5965B41CB159}"/>
    <cellStyle name="Comma [0] 3 2 19 2 5 2 2" xfId="11595" xr:uid="{D3F0FC50-C9C0-477C-9938-96D0EE195500}"/>
    <cellStyle name="Comma [0] 3 2 19 2 5 2 2 2" xfId="24261" xr:uid="{B040E4EF-F6EB-49AA-BB49-EF60B64D5AB7}"/>
    <cellStyle name="Comma [0] 3 2 19 2 5 2 2 3" xfId="29635" xr:uid="{97678794-011E-4555-AB35-72E3A1B616E9}"/>
    <cellStyle name="Comma [0] 3 2 19 2 5 2 2 4" xfId="35053" xr:uid="{1A76093E-671D-4DA6-A030-EE5D2F2CA9AB}"/>
    <cellStyle name="Comma [0] 3 2 19 2 5 2 2 5" xfId="40438" xr:uid="{FF19FE42-7A15-45EF-BC53-158FAA8B1898}"/>
    <cellStyle name="Comma [0] 3 2 19 2 5 2 2 6" xfId="45807" xr:uid="{0832A0ED-9ECA-4B34-A36A-F8152E617A3C}"/>
    <cellStyle name="Comma [0] 3 2 19 2 5 2 2 7" xfId="51179" xr:uid="{7D9D1659-A7EE-4B95-A7C3-108485470159}"/>
    <cellStyle name="Comma [0] 3 2 19 2 5 2 2 8" xfId="56559" xr:uid="{8CA40902-8998-4914-8881-64DDBEEB5C4F}"/>
    <cellStyle name="Comma [0] 3 2 19 2 5 2 2 9" xfId="18895" xr:uid="{E319B15A-98E0-420A-9AE3-D0B43B5C2BE8}"/>
    <cellStyle name="Comma [0] 3 2 19 2 5 2 3" xfId="15335" xr:uid="{3C9BDF05-7E14-4F21-B719-837B7CC71CAE}"/>
    <cellStyle name="Comma [0] 3 2 19 2 5 2 4" xfId="20702" xr:uid="{8364783A-3405-46B1-AF33-F98DBC9D7497}"/>
    <cellStyle name="Comma [0] 3 2 19 2 5 2 5" xfId="26076" xr:uid="{69FD5158-31CD-4EB7-A5E3-B74BEA17EECC}"/>
    <cellStyle name="Comma [0] 3 2 19 2 5 2 6" xfId="31494" xr:uid="{4D420B80-0ACA-4F45-AC7E-F20DC21A4090}"/>
    <cellStyle name="Comma [0] 3 2 19 2 5 2 7" xfId="36879" xr:uid="{21561461-B7A9-4FB7-A8C1-3079F3B8920D}"/>
    <cellStyle name="Comma [0] 3 2 19 2 5 2 8" xfId="42248" xr:uid="{BC3A6331-3490-4C6B-99C5-B40CC0497F67}"/>
    <cellStyle name="Comma [0] 3 2 19 2 5 2 9" xfId="47620" xr:uid="{BAB53A56-32B1-43CF-AF82-A3C771DB90E1}"/>
    <cellStyle name="Comma [0] 3 2 19 2 5 3" xfId="9905" xr:uid="{E730BC83-5221-4CC7-849C-E013500411E2}"/>
    <cellStyle name="Comma [0] 3 2 19 2 5 3 2" xfId="22572" xr:uid="{E68FE635-3DF7-4E84-912C-CA15C2590699}"/>
    <cellStyle name="Comma [0] 3 2 19 2 5 3 3" xfId="27946" xr:uid="{7715D52A-F262-4237-A559-B05F07609D4E}"/>
    <cellStyle name="Comma [0] 3 2 19 2 5 3 4" xfId="33364" xr:uid="{8B809386-B66D-4E0E-B647-1B252B94EE1D}"/>
    <cellStyle name="Comma [0] 3 2 19 2 5 3 5" xfId="38749" xr:uid="{69B1010A-55DA-452B-9361-B89CCCD5B6A1}"/>
    <cellStyle name="Comma [0] 3 2 19 2 5 3 6" xfId="44118" xr:uid="{158ECA06-1092-4F06-B1EB-77B46A923474}"/>
    <cellStyle name="Comma [0] 3 2 19 2 5 3 7" xfId="49490" xr:uid="{32D62150-018C-4925-BE64-F0F4768AF8AA}"/>
    <cellStyle name="Comma [0] 3 2 19 2 5 3 8" xfId="54870" xr:uid="{1BF522DA-F95F-46FE-BA91-81A8CC497F31}"/>
    <cellStyle name="Comma [0] 3 2 19 2 5 3 9" xfId="17205" xr:uid="{48762990-C651-4573-99B0-B6F4A1DD3F61}"/>
    <cellStyle name="Comma [0] 3 2 19 2 5 4" xfId="6844" xr:uid="{3727151B-E070-4AEE-A9CB-1E738B133634}"/>
    <cellStyle name="Comma [0] 3 2 19 2 6" xfId="530" xr:uid="{F6A0A089-1E11-4BE5-BAC0-F65E60DA4838}"/>
    <cellStyle name="Comma [0] 3 2 19 2 6 2" xfId="8035" xr:uid="{3C2BD39A-1F54-4DA5-AA32-C47172939C24}"/>
    <cellStyle name="Comma [0] 3 2 19 2 6 2 10" xfId="53001" xr:uid="{CF0BC2D7-0480-45A4-A053-57ED9D9700B4}"/>
    <cellStyle name="Comma [0] 3 2 19 2 6 2 11" xfId="13645" xr:uid="{D27638C3-DA65-4ACE-8170-D6486CFBF100}"/>
    <cellStyle name="Comma [0] 3 2 19 2 6 2 12" xfId="59496" xr:uid="{C5795C67-E915-4AD3-A01E-573A7E8184E9}"/>
    <cellStyle name="Comma [0] 3 2 19 2 6 2 2" xfId="11596" xr:uid="{43DBBC56-1471-4B91-9D44-25C7EA991298}"/>
    <cellStyle name="Comma [0] 3 2 19 2 6 2 2 2" xfId="24262" xr:uid="{AA823380-3202-4C75-9B81-E60648AFC9F3}"/>
    <cellStyle name="Comma [0] 3 2 19 2 6 2 2 3" xfId="29636" xr:uid="{F54AF80F-1D2C-4872-989A-7DE4D7F6EAFD}"/>
    <cellStyle name="Comma [0] 3 2 19 2 6 2 2 4" xfId="35054" xr:uid="{666AB37B-BD42-407C-83C8-ABFC703BA6F2}"/>
    <cellStyle name="Comma [0] 3 2 19 2 6 2 2 5" xfId="40439" xr:uid="{A41CE810-B685-4770-B877-54EE6D6B021C}"/>
    <cellStyle name="Comma [0] 3 2 19 2 6 2 2 6" xfId="45808" xr:uid="{C99886E0-AA2F-4B8D-81BE-6E9C711EF3A7}"/>
    <cellStyle name="Comma [0] 3 2 19 2 6 2 2 7" xfId="51180" xr:uid="{DD3CD669-C407-4BFD-BF60-2BF7C8A03927}"/>
    <cellStyle name="Comma [0] 3 2 19 2 6 2 2 8" xfId="56560" xr:uid="{AFDC4FBC-BC8A-43F8-9476-F8156772CE34}"/>
    <cellStyle name="Comma [0] 3 2 19 2 6 2 2 9" xfId="18896" xr:uid="{4645FC80-35D7-4F19-BA4D-0E01154D97B3}"/>
    <cellStyle name="Comma [0] 3 2 19 2 6 2 3" xfId="15336" xr:uid="{984BA49F-A3EE-47E5-BA26-3B439883007C}"/>
    <cellStyle name="Comma [0] 3 2 19 2 6 2 4" xfId="20703" xr:uid="{03B3DBAE-938D-48BE-8B59-31A256C5347D}"/>
    <cellStyle name="Comma [0] 3 2 19 2 6 2 5" xfId="26077" xr:uid="{1617C95E-C318-45E5-9943-697B364D9779}"/>
    <cellStyle name="Comma [0] 3 2 19 2 6 2 6" xfId="31495" xr:uid="{39FA596A-4786-4344-B8C8-533B3330F594}"/>
    <cellStyle name="Comma [0] 3 2 19 2 6 2 7" xfId="36880" xr:uid="{F9B10045-71EE-40EA-BA8B-66E5FAE28858}"/>
    <cellStyle name="Comma [0] 3 2 19 2 6 2 8" xfId="42249" xr:uid="{2E65AC52-BF7B-424A-A7D8-8533E74240EE}"/>
    <cellStyle name="Comma [0] 3 2 19 2 6 2 9" xfId="47621" xr:uid="{784AA74B-E2B1-4028-8659-961D13C669D9}"/>
    <cellStyle name="Comma [0] 3 2 19 2 6 3" xfId="9906" xr:uid="{7F0F1CB8-030E-4BB8-B640-D889DAB986CA}"/>
    <cellStyle name="Comma [0] 3 2 19 2 6 3 2" xfId="22573" xr:uid="{B2AB556A-ACC0-4B82-B6EC-F8D1FBFFB42A}"/>
    <cellStyle name="Comma [0] 3 2 19 2 6 3 3" xfId="27947" xr:uid="{AB267A51-6AE0-42D0-833A-638B8ED79D50}"/>
    <cellStyle name="Comma [0] 3 2 19 2 6 3 4" xfId="33365" xr:uid="{B0D4F4FF-8530-4272-880B-93116DE42610}"/>
    <cellStyle name="Comma [0] 3 2 19 2 6 3 5" xfId="38750" xr:uid="{5544E382-304F-4337-A2E9-B92DD8308D5D}"/>
    <cellStyle name="Comma [0] 3 2 19 2 6 3 6" xfId="44119" xr:uid="{1F1BFA30-7EFE-4F44-B637-19C44D7519F5}"/>
    <cellStyle name="Comma [0] 3 2 19 2 6 3 7" xfId="49491" xr:uid="{D174135E-AA1C-4857-AAE2-AF02C19BFEE7}"/>
    <cellStyle name="Comma [0] 3 2 19 2 6 3 8" xfId="54871" xr:uid="{C656A0A8-727F-44D5-ACFF-67930A65DE33}"/>
    <cellStyle name="Comma [0] 3 2 19 2 6 3 9" xfId="17206" xr:uid="{E7FE6229-B19C-4425-A200-703A03A05E54}"/>
    <cellStyle name="Comma [0] 3 2 19 2 6 4" xfId="6845" xr:uid="{8082989D-E643-4959-B868-23742241E390}"/>
    <cellStyle name="Comma [0] 3 2 19 2 7" xfId="531" xr:uid="{DA52BD51-F562-409D-9291-B898C4358E45}"/>
    <cellStyle name="Comma [0] 3 2 19 2 7 2" xfId="8036" xr:uid="{F85A40A1-C4EA-45C0-ADED-FF22813321DF}"/>
    <cellStyle name="Comma [0] 3 2 19 2 7 2 10" xfId="53002" xr:uid="{7EB3062F-1C7C-4A3F-BF37-9293437D8209}"/>
    <cellStyle name="Comma [0] 3 2 19 2 7 2 11" xfId="13646" xr:uid="{5B6D812E-BCFE-4F6D-A502-1E0CB2C7B3DB}"/>
    <cellStyle name="Comma [0] 3 2 19 2 7 2 12" xfId="59497" xr:uid="{C95BAAF1-B1DA-44B3-BE04-9B684C783356}"/>
    <cellStyle name="Comma [0] 3 2 19 2 7 2 2" xfId="11597" xr:uid="{198569C5-682A-4A1E-9199-FBE8C0D240FA}"/>
    <cellStyle name="Comma [0] 3 2 19 2 7 2 2 2" xfId="24263" xr:uid="{11DFD95D-19D5-409C-9846-511B817018DA}"/>
    <cellStyle name="Comma [0] 3 2 19 2 7 2 2 3" xfId="29637" xr:uid="{C5E1086C-53F2-4461-BDCA-22DEB6386F78}"/>
    <cellStyle name="Comma [0] 3 2 19 2 7 2 2 4" xfId="35055" xr:uid="{DECF63F6-3EE8-4AEE-AF92-C0F1CAE9FE3E}"/>
    <cellStyle name="Comma [0] 3 2 19 2 7 2 2 5" xfId="40440" xr:uid="{FDEA3481-1EF0-4B20-A228-9543D1D08C45}"/>
    <cellStyle name="Comma [0] 3 2 19 2 7 2 2 6" xfId="45809" xr:uid="{B52E3598-D019-4B9B-BE56-FFDE32452D05}"/>
    <cellStyle name="Comma [0] 3 2 19 2 7 2 2 7" xfId="51181" xr:uid="{82399699-4E41-4CEA-9150-9D0B476A8353}"/>
    <cellStyle name="Comma [0] 3 2 19 2 7 2 2 8" xfId="56561" xr:uid="{CBC457D3-B738-4113-8A2E-E8F91C1776D1}"/>
    <cellStyle name="Comma [0] 3 2 19 2 7 2 2 9" xfId="18897" xr:uid="{2059254D-24A4-49E8-BF89-2F8D4E35FEF6}"/>
    <cellStyle name="Comma [0] 3 2 19 2 7 2 3" xfId="15337" xr:uid="{90E31FDD-12B8-4C00-B1D4-F165116A262C}"/>
    <cellStyle name="Comma [0] 3 2 19 2 7 2 4" xfId="20704" xr:uid="{37941B75-6B53-4C4D-A829-91D6C0BD6E76}"/>
    <cellStyle name="Comma [0] 3 2 19 2 7 2 5" xfId="26078" xr:uid="{C2274D33-9082-471D-A098-B0203D8580C0}"/>
    <cellStyle name="Comma [0] 3 2 19 2 7 2 6" xfId="31496" xr:uid="{38146F4C-2CB9-440D-8845-DB87509AF78C}"/>
    <cellStyle name="Comma [0] 3 2 19 2 7 2 7" xfId="36881" xr:uid="{BFD8A931-34D7-4915-A9DA-322FAC160A19}"/>
    <cellStyle name="Comma [0] 3 2 19 2 7 2 8" xfId="42250" xr:uid="{EF5C48C3-08E2-46A9-9D93-6879FEF11AE0}"/>
    <cellStyle name="Comma [0] 3 2 19 2 7 2 9" xfId="47622" xr:uid="{DCE45E1A-B9EE-4652-9048-DDAAB6BF5B82}"/>
    <cellStyle name="Comma [0] 3 2 19 2 7 3" xfId="9907" xr:uid="{DC165CFD-6E76-4BFA-8538-87737C4E45D6}"/>
    <cellStyle name="Comma [0] 3 2 19 2 7 3 2" xfId="22574" xr:uid="{4207025C-D4E0-49B7-B6DF-E72F0D64E360}"/>
    <cellStyle name="Comma [0] 3 2 19 2 7 3 3" xfId="27948" xr:uid="{8D439737-236F-4531-92B3-32B4797522E1}"/>
    <cellStyle name="Comma [0] 3 2 19 2 7 3 4" xfId="33366" xr:uid="{399734BF-C482-4624-9C34-382CC5C92D29}"/>
    <cellStyle name="Comma [0] 3 2 19 2 7 3 5" xfId="38751" xr:uid="{C43DDE9C-C41B-4A00-9535-0DFFF2FEE32A}"/>
    <cellStyle name="Comma [0] 3 2 19 2 7 3 6" xfId="44120" xr:uid="{39A8644C-0BBE-4CA6-B500-D946027B67C2}"/>
    <cellStyle name="Comma [0] 3 2 19 2 7 3 7" xfId="49492" xr:uid="{C411FAA1-7D59-476B-8739-B761338C2D4D}"/>
    <cellStyle name="Comma [0] 3 2 19 2 7 3 8" xfId="54872" xr:uid="{8DB5B320-95D7-44FB-8138-857DC6DE19CF}"/>
    <cellStyle name="Comma [0] 3 2 19 2 7 3 9" xfId="17207" xr:uid="{392E0CE8-6DFB-437F-BC82-798C46515F08}"/>
    <cellStyle name="Comma [0] 3 2 19 2 7 4" xfId="6846" xr:uid="{EFFC8F1C-7168-45DD-A2FE-D2D217DE961B}"/>
    <cellStyle name="Comma [0] 3 2 19 2 8" xfId="532" xr:uid="{1BE899F2-E439-4BBE-BF8E-D45A0B4533E1}"/>
    <cellStyle name="Comma [0] 3 2 19 2 8 2" xfId="8037" xr:uid="{59EC9C33-5FC5-48E4-9FE4-704D2FDF0FDE}"/>
    <cellStyle name="Comma [0] 3 2 19 2 8 2 10" xfId="53003" xr:uid="{8F054D97-1E6A-4119-A32F-7D5F05EA7CF8}"/>
    <cellStyle name="Comma [0] 3 2 19 2 8 2 11" xfId="13647" xr:uid="{9D0D464F-DD44-4614-ACEF-C781E3F8140F}"/>
    <cellStyle name="Comma [0] 3 2 19 2 8 2 12" xfId="59498" xr:uid="{08E5178C-145C-4843-8C03-32D6AF928A8F}"/>
    <cellStyle name="Comma [0] 3 2 19 2 8 2 2" xfId="11598" xr:uid="{B8B7D55E-53E5-4706-8C95-71F3A9734C19}"/>
    <cellStyle name="Comma [0] 3 2 19 2 8 2 2 2" xfId="24264" xr:uid="{BE62CFD1-50B5-4874-B7E2-3AF5ACBE16C9}"/>
    <cellStyle name="Comma [0] 3 2 19 2 8 2 2 3" xfId="29638" xr:uid="{2CA1E48F-A04A-41B1-A397-ECCFE4F61E33}"/>
    <cellStyle name="Comma [0] 3 2 19 2 8 2 2 4" xfId="35056" xr:uid="{6D8FE9D9-E23A-4EA0-879D-A4DDB6D1F308}"/>
    <cellStyle name="Comma [0] 3 2 19 2 8 2 2 5" xfId="40441" xr:uid="{995B4CC8-42B1-4136-A333-5A412E2C9EE6}"/>
    <cellStyle name="Comma [0] 3 2 19 2 8 2 2 6" xfId="45810" xr:uid="{B90B59F7-0EE4-41A5-8E69-3F7789C338C6}"/>
    <cellStyle name="Comma [0] 3 2 19 2 8 2 2 7" xfId="51182" xr:uid="{85CE2504-4048-4FAE-ADBA-C15EBBC6398D}"/>
    <cellStyle name="Comma [0] 3 2 19 2 8 2 2 8" xfId="56562" xr:uid="{4400EB07-CA96-4183-8C93-F763B38827DB}"/>
    <cellStyle name="Comma [0] 3 2 19 2 8 2 2 9" xfId="18898" xr:uid="{F9DF2149-5E29-42F8-8A91-F62615BB7DE9}"/>
    <cellStyle name="Comma [0] 3 2 19 2 8 2 3" xfId="15338" xr:uid="{A305A444-D11D-4E13-B709-24D7E4D30903}"/>
    <cellStyle name="Comma [0] 3 2 19 2 8 2 4" xfId="20705" xr:uid="{BF21D723-329F-4DA9-A59D-217C84AA9CBE}"/>
    <cellStyle name="Comma [0] 3 2 19 2 8 2 5" xfId="26079" xr:uid="{B361EB73-468B-4B3F-91DD-E919CAB0AEC8}"/>
    <cellStyle name="Comma [0] 3 2 19 2 8 2 6" xfId="31497" xr:uid="{F8EF5FD4-C559-432A-8CFC-ED5C000531E3}"/>
    <cellStyle name="Comma [0] 3 2 19 2 8 2 7" xfId="36882" xr:uid="{CF1AA0F2-9307-4B6F-AC89-A911ED7A52E0}"/>
    <cellStyle name="Comma [0] 3 2 19 2 8 2 8" xfId="42251" xr:uid="{92BA1011-CCEE-45CC-A85D-94E4E6711636}"/>
    <cellStyle name="Comma [0] 3 2 19 2 8 2 9" xfId="47623" xr:uid="{5B1DEF52-E5D0-443F-9C7E-5CDC7792B858}"/>
    <cellStyle name="Comma [0] 3 2 19 2 8 3" xfId="9908" xr:uid="{D2CE3B06-C59B-420D-9F52-D907B0CDEA70}"/>
    <cellStyle name="Comma [0] 3 2 19 2 8 3 2" xfId="22575" xr:uid="{127B3633-719F-4BE0-81F2-0DFC7B1F2FD8}"/>
    <cellStyle name="Comma [0] 3 2 19 2 8 3 3" xfId="27949" xr:uid="{194DB865-D999-43DB-A4B2-239829AD8167}"/>
    <cellStyle name="Comma [0] 3 2 19 2 8 3 4" xfId="33367" xr:uid="{80F6741F-3DE9-4BDC-93FE-468458A8B93B}"/>
    <cellStyle name="Comma [0] 3 2 19 2 8 3 5" xfId="38752" xr:uid="{9F2D9B81-5FC1-4794-92AD-891204334C55}"/>
    <cellStyle name="Comma [0] 3 2 19 2 8 3 6" xfId="44121" xr:uid="{58A863F3-A366-4C31-9CB7-E8B8260CD520}"/>
    <cellStyle name="Comma [0] 3 2 19 2 8 3 7" xfId="49493" xr:uid="{9A6EDBC2-12A8-497F-BF37-ECFC622EC980}"/>
    <cellStyle name="Comma [0] 3 2 19 2 8 3 8" xfId="54873" xr:uid="{87E09096-9AE4-4465-9878-B949BCFE469E}"/>
    <cellStyle name="Comma [0] 3 2 19 2 8 3 9" xfId="17208" xr:uid="{9E2DD4B2-9ED3-4D17-9C92-FE22956C1D32}"/>
    <cellStyle name="Comma [0] 3 2 19 2 8 4" xfId="6847" xr:uid="{68236642-43C4-41B5-8F6D-DEBBAB609301}"/>
    <cellStyle name="Comma [0] 3 2 19 2 9" xfId="533" xr:uid="{4C944691-1795-41E1-A853-B144B6828697}"/>
    <cellStyle name="Comma [0] 3 2 19 2 9 2" xfId="8038" xr:uid="{7BFCDFBD-91BC-4B39-8337-D46620674E2A}"/>
    <cellStyle name="Comma [0] 3 2 19 2 9 2 10" xfId="53004" xr:uid="{0F38C895-28FF-4F7D-A688-3D36F07CC393}"/>
    <cellStyle name="Comma [0] 3 2 19 2 9 2 11" xfId="13648" xr:uid="{C0B87F0D-82F8-4CFF-8B44-6611A257A72D}"/>
    <cellStyle name="Comma [0] 3 2 19 2 9 2 12" xfId="59499" xr:uid="{EDC85B9B-AECC-4672-9F54-75B338DC347A}"/>
    <cellStyle name="Comma [0] 3 2 19 2 9 2 2" xfId="11599" xr:uid="{FD73FBFE-8DB3-4F05-9520-D4A8B629BE06}"/>
    <cellStyle name="Comma [0] 3 2 19 2 9 2 2 2" xfId="24265" xr:uid="{D6879947-F151-47B5-93E4-AEAB99F6EA9A}"/>
    <cellStyle name="Comma [0] 3 2 19 2 9 2 2 3" xfId="29639" xr:uid="{28152537-2119-4885-AF6E-BD01CCCA03C3}"/>
    <cellStyle name="Comma [0] 3 2 19 2 9 2 2 4" xfId="35057" xr:uid="{94D3F492-56F4-49E3-AE20-AE70C2DF4053}"/>
    <cellStyle name="Comma [0] 3 2 19 2 9 2 2 5" xfId="40442" xr:uid="{5397F5B9-D77D-4050-BF8C-C3097771071E}"/>
    <cellStyle name="Comma [0] 3 2 19 2 9 2 2 6" xfId="45811" xr:uid="{3DD55218-DD1E-4797-A142-6578DF6E32AC}"/>
    <cellStyle name="Comma [0] 3 2 19 2 9 2 2 7" xfId="51183" xr:uid="{34717D86-364C-40E0-B108-9E3B712B62B9}"/>
    <cellStyle name="Comma [0] 3 2 19 2 9 2 2 8" xfId="56563" xr:uid="{0F6ECFF1-1065-42CD-BFD5-164B7A4A672A}"/>
    <cellStyle name="Comma [0] 3 2 19 2 9 2 2 9" xfId="18899" xr:uid="{42FC6A77-3F94-4F4D-9832-90EDD3C3364C}"/>
    <cellStyle name="Comma [0] 3 2 19 2 9 2 3" xfId="15339" xr:uid="{0FFEF2E7-B018-4C56-A48D-27F23BE9E9B4}"/>
    <cellStyle name="Comma [0] 3 2 19 2 9 2 4" xfId="20706" xr:uid="{DCE574FD-9235-4C14-9782-31F29307DC15}"/>
    <cellStyle name="Comma [0] 3 2 19 2 9 2 5" xfId="26080" xr:uid="{E514AA49-0850-4124-9D07-9A6D20D0A799}"/>
    <cellStyle name="Comma [0] 3 2 19 2 9 2 6" xfId="31498" xr:uid="{CC9A795D-31B4-4618-8E48-D192B491834B}"/>
    <cellStyle name="Comma [0] 3 2 19 2 9 2 7" xfId="36883" xr:uid="{3144C873-D378-41BE-9EB6-7DD3EFAAE3D2}"/>
    <cellStyle name="Comma [0] 3 2 19 2 9 2 8" xfId="42252" xr:uid="{DA104322-CBED-49BA-B454-126214BEF960}"/>
    <cellStyle name="Comma [0] 3 2 19 2 9 2 9" xfId="47624" xr:uid="{72EBA8A3-240D-413E-83E8-F7D61C757151}"/>
    <cellStyle name="Comma [0] 3 2 19 2 9 3" xfId="9909" xr:uid="{2574531B-B87B-4F1F-AE65-26819E346AEA}"/>
    <cellStyle name="Comma [0] 3 2 19 2 9 3 2" xfId="22576" xr:uid="{6ACA2326-415D-4DDC-8326-821FD0428158}"/>
    <cellStyle name="Comma [0] 3 2 19 2 9 3 3" xfId="27950" xr:uid="{D8DD53C4-A010-424E-9C02-785B7C6956D6}"/>
    <cellStyle name="Comma [0] 3 2 19 2 9 3 4" xfId="33368" xr:uid="{9D923481-4961-42E2-B86E-FE5A2A89BFBB}"/>
    <cellStyle name="Comma [0] 3 2 19 2 9 3 5" xfId="38753" xr:uid="{75165F03-75AE-46D8-8E8C-D197C312F0D1}"/>
    <cellStyle name="Comma [0] 3 2 19 2 9 3 6" xfId="44122" xr:uid="{CD98B447-F083-485D-B4E9-BFC5D4139C1A}"/>
    <cellStyle name="Comma [0] 3 2 19 2 9 3 7" xfId="49494" xr:uid="{4AC2FE39-A2B3-4F6C-B726-A0C86CB12349}"/>
    <cellStyle name="Comma [0] 3 2 19 2 9 3 8" xfId="54874" xr:uid="{856F0CB4-50C2-4DAE-8627-85AEAEDDBDB3}"/>
    <cellStyle name="Comma [0] 3 2 19 2 9 3 9" xfId="17209" xr:uid="{012A8E63-9072-43F7-A1DF-7689F7299CCF}"/>
    <cellStyle name="Comma [0] 3 2 19 2 9 4" xfId="6848" xr:uid="{3DD11F22-6275-4D41-9D69-AECBF5847222}"/>
    <cellStyle name="Comma [0] 3 2 19 3" xfId="534" xr:uid="{89DD22F9-98AA-4586-9771-9C00670FA9C3}"/>
    <cellStyle name="Comma [0] 3 2 19 3 2" xfId="8039" xr:uid="{5A28C805-A2FA-43F3-B760-9B515362A089}"/>
    <cellStyle name="Comma [0] 3 2 19 3 2 10" xfId="53005" xr:uid="{BC5CAD4F-1D17-43AA-95FD-5AC8656202B2}"/>
    <cellStyle name="Comma [0] 3 2 19 3 2 11" xfId="13649" xr:uid="{618FD1A5-D7DB-462F-99AF-F4B70BE63A02}"/>
    <cellStyle name="Comma [0] 3 2 19 3 2 12" xfId="59500" xr:uid="{F758D6AB-D276-4CA9-89E3-0D3CB916547D}"/>
    <cellStyle name="Comma [0] 3 2 19 3 2 2" xfId="11600" xr:uid="{5E8D3682-BC4B-42F7-9DE7-72D3817F5633}"/>
    <cellStyle name="Comma [0] 3 2 19 3 2 2 2" xfId="24266" xr:uid="{DE6ABF72-2621-48AC-93CD-1F15CA0085EB}"/>
    <cellStyle name="Comma [0] 3 2 19 3 2 2 3" xfId="29640" xr:uid="{FB01A016-20FA-4278-9F93-67EBCDF99325}"/>
    <cellStyle name="Comma [0] 3 2 19 3 2 2 4" xfId="35058" xr:uid="{503D53B9-149D-4705-AAC9-7E4FF410C288}"/>
    <cellStyle name="Comma [0] 3 2 19 3 2 2 5" xfId="40443" xr:uid="{B93DA1E2-8BE0-4426-876D-44E5253A50E1}"/>
    <cellStyle name="Comma [0] 3 2 19 3 2 2 6" xfId="45812" xr:uid="{C0116F93-3887-4F4C-AF70-30149F870AD3}"/>
    <cellStyle name="Comma [0] 3 2 19 3 2 2 7" xfId="51184" xr:uid="{3116A6BF-351A-46B7-8035-10E24B10BB6D}"/>
    <cellStyle name="Comma [0] 3 2 19 3 2 2 8" xfId="56564" xr:uid="{0738E9BF-5AD3-4960-AAB1-9D878AC3FFAF}"/>
    <cellStyle name="Comma [0] 3 2 19 3 2 2 9" xfId="18900" xr:uid="{9BB21394-BB2F-45ED-BA91-3A4CBB5E1535}"/>
    <cellStyle name="Comma [0] 3 2 19 3 2 3" xfId="15340" xr:uid="{4422754A-2FF7-4092-B847-AF237E8036B3}"/>
    <cellStyle name="Comma [0] 3 2 19 3 2 4" xfId="20707" xr:uid="{D31ECE72-31E7-42B0-9AF5-9209690D9D3B}"/>
    <cellStyle name="Comma [0] 3 2 19 3 2 5" xfId="26081" xr:uid="{38C4D101-44C7-4EA2-83F6-BA3D49BA7374}"/>
    <cellStyle name="Comma [0] 3 2 19 3 2 6" xfId="31499" xr:uid="{CA76F467-BDFB-45EB-B12E-4083DCB9F6D4}"/>
    <cellStyle name="Comma [0] 3 2 19 3 2 7" xfId="36884" xr:uid="{737DABC6-BF6E-4A03-9CB6-9F953D7EB999}"/>
    <cellStyle name="Comma [0] 3 2 19 3 2 8" xfId="42253" xr:uid="{0B4EE4C9-752C-4EFE-B2D1-C35DF4B5B40D}"/>
    <cellStyle name="Comma [0] 3 2 19 3 2 9" xfId="47625" xr:uid="{7CD42532-7EBE-4EAC-A87E-255FE53CE6CB}"/>
    <cellStyle name="Comma [0] 3 2 19 3 3" xfId="9910" xr:uid="{594EE028-7D67-4046-AB70-BF293F88C770}"/>
    <cellStyle name="Comma [0] 3 2 19 3 3 2" xfId="22577" xr:uid="{A60E9504-EE94-45F0-A964-BE0CB1BA8128}"/>
    <cellStyle name="Comma [0] 3 2 19 3 3 3" xfId="27951" xr:uid="{7DED09B7-2FD5-4822-B07E-2334A7A79039}"/>
    <cellStyle name="Comma [0] 3 2 19 3 3 4" xfId="33369" xr:uid="{926E574E-7FCF-404A-BFFE-79F7328A461B}"/>
    <cellStyle name="Comma [0] 3 2 19 3 3 5" xfId="38754" xr:uid="{43DCAC57-71B6-43BA-8572-37F6F2E4AB45}"/>
    <cellStyle name="Comma [0] 3 2 19 3 3 6" xfId="44123" xr:uid="{1676DEC8-8ACE-4690-9637-39C6B58701EA}"/>
    <cellStyle name="Comma [0] 3 2 19 3 3 7" xfId="49495" xr:uid="{3A339D4E-8A01-43B8-A832-24E5EE44AFF9}"/>
    <cellStyle name="Comma [0] 3 2 19 3 3 8" xfId="54875" xr:uid="{B8C1F6C7-81CC-4B4E-AA48-63AC1C5F66D4}"/>
    <cellStyle name="Comma [0] 3 2 19 3 3 9" xfId="17210" xr:uid="{C4FD0D38-0D8F-4B91-9AF6-66FA0BB1DF48}"/>
    <cellStyle name="Comma [0] 3 2 19 3 4" xfId="6849" xr:uid="{B6D0CA39-840B-430F-A192-2A583C8C79C3}"/>
    <cellStyle name="Comma [0] 3 2 19 4" xfId="535" xr:uid="{9BB62F06-B8D2-4645-BCA3-164C32B5D112}"/>
    <cellStyle name="Comma [0] 3 2 19 4 2" xfId="8040" xr:uid="{D95C6BF9-08CF-42E3-A6FD-AAE372D1D1F7}"/>
    <cellStyle name="Comma [0] 3 2 19 4 2 10" xfId="53006" xr:uid="{8C369974-FA19-4179-8B7F-1BC03D8B02F5}"/>
    <cellStyle name="Comma [0] 3 2 19 4 2 11" xfId="13650" xr:uid="{E5ECF50D-43DB-489E-9EEA-76D821B80EAB}"/>
    <cellStyle name="Comma [0] 3 2 19 4 2 12" xfId="59501" xr:uid="{24353C7F-1002-4FBC-81B4-489567A783BC}"/>
    <cellStyle name="Comma [0] 3 2 19 4 2 2" xfId="11601" xr:uid="{CF468732-077F-47F4-87D8-C209E05B6832}"/>
    <cellStyle name="Comma [0] 3 2 19 4 2 2 2" xfId="24267" xr:uid="{41632831-A2AD-455E-BAA3-5838E99DF2F9}"/>
    <cellStyle name="Comma [0] 3 2 19 4 2 2 3" xfId="29641" xr:uid="{FA77B463-6EC6-4664-A2B6-5F53607DEDD0}"/>
    <cellStyle name="Comma [0] 3 2 19 4 2 2 4" xfId="35059" xr:uid="{4ED77401-B8E8-4130-AC2F-30A634299CA8}"/>
    <cellStyle name="Comma [0] 3 2 19 4 2 2 5" xfId="40444" xr:uid="{4A7C1508-59CA-4B1C-92D3-F22E88115011}"/>
    <cellStyle name="Comma [0] 3 2 19 4 2 2 6" xfId="45813" xr:uid="{9F7EFDF8-8D65-4991-B438-C827D55794C3}"/>
    <cellStyle name="Comma [0] 3 2 19 4 2 2 7" xfId="51185" xr:uid="{5EB37D68-2109-49C0-A4DF-09314FBE5F96}"/>
    <cellStyle name="Comma [0] 3 2 19 4 2 2 8" xfId="56565" xr:uid="{5C033A2D-732B-4674-BBC5-D504B6A4263A}"/>
    <cellStyle name="Comma [0] 3 2 19 4 2 2 9" xfId="18901" xr:uid="{96306806-3325-46FB-BCE1-861C25E53AE6}"/>
    <cellStyle name="Comma [0] 3 2 19 4 2 3" xfId="15341" xr:uid="{B091BC59-CFC7-4108-857E-DE93DAA62F4B}"/>
    <cellStyle name="Comma [0] 3 2 19 4 2 4" xfId="20708" xr:uid="{03D92615-A3A5-4848-9BAB-FA5EFE450204}"/>
    <cellStyle name="Comma [0] 3 2 19 4 2 5" xfId="26082" xr:uid="{5C7FDA4D-FAFD-4253-8CD7-78CBFE5942EC}"/>
    <cellStyle name="Comma [0] 3 2 19 4 2 6" xfId="31500" xr:uid="{BF2E19F6-7A2C-42FE-948A-909224CE62B1}"/>
    <cellStyle name="Comma [0] 3 2 19 4 2 7" xfId="36885" xr:uid="{519EE2E0-7333-4467-8354-D159E30C1640}"/>
    <cellStyle name="Comma [0] 3 2 19 4 2 8" xfId="42254" xr:uid="{878196CA-DF41-4177-95C0-2790C945BE27}"/>
    <cellStyle name="Comma [0] 3 2 19 4 2 9" xfId="47626" xr:uid="{461C2F2F-B496-45FB-9C72-C10441556108}"/>
    <cellStyle name="Comma [0] 3 2 19 4 3" xfId="9911" xr:uid="{708E5127-BD31-4898-B76C-5145FEBFC4EE}"/>
    <cellStyle name="Comma [0] 3 2 19 4 3 2" xfId="22578" xr:uid="{C699436C-C6C2-4D9D-9140-CFAA44512A79}"/>
    <cellStyle name="Comma [0] 3 2 19 4 3 3" xfId="27952" xr:uid="{089A56B9-96BB-45B7-9B1C-D2967F9A1F6C}"/>
    <cellStyle name="Comma [0] 3 2 19 4 3 4" xfId="33370" xr:uid="{5CF56A80-00D7-4D6B-A516-21AC1705445E}"/>
    <cellStyle name="Comma [0] 3 2 19 4 3 5" xfId="38755" xr:uid="{F5792F83-FB15-4769-BEEC-43E879268092}"/>
    <cellStyle name="Comma [0] 3 2 19 4 3 6" xfId="44124" xr:uid="{1BA26BB5-AF66-4D07-A5DF-84958136CBC9}"/>
    <cellStyle name="Comma [0] 3 2 19 4 3 7" xfId="49496" xr:uid="{F0E8A287-AA54-42DE-9ED4-40EBBAB60F2B}"/>
    <cellStyle name="Comma [0] 3 2 19 4 3 8" xfId="54876" xr:uid="{E9F90E86-7EBC-4C96-9FBF-6E57332F3916}"/>
    <cellStyle name="Comma [0] 3 2 19 4 3 9" xfId="17211" xr:uid="{3AF02A7E-81B9-46EF-9CDE-53167A9DBEFC}"/>
    <cellStyle name="Comma [0] 3 2 19 4 4" xfId="6850" xr:uid="{6C4DC976-D37B-4224-9EC2-6572F2259019}"/>
    <cellStyle name="Comma [0] 3 2 19 5" xfId="536" xr:uid="{70F3A46D-05CD-4370-AEDD-E54F3E9EAEC4}"/>
    <cellStyle name="Comma [0] 3 2 19 5 2" xfId="8041" xr:uid="{D23480CB-9CF4-4184-A254-154E48F52683}"/>
    <cellStyle name="Comma [0] 3 2 19 5 2 10" xfId="53007" xr:uid="{9B2D712F-B4F2-4912-B72B-4B1234468E51}"/>
    <cellStyle name="Comma [0] 3 2 19 5 2 11" xfId="13651" xr:uid="{7FB78B40-CAE3-4E67-A867-368C7BE2065A}"/>
    <cellStyle name="Comma [0] 3 2 19 5 2 12" xfId="59502" xr:uid="{0D905847-55C1-44A8-89AD-E95D430E4D30}"/>
    <cellStyle name="Comma [0] 3 2 19 5 2 2" xfId="11602" xr:uid="{19394CEA-F1E7-4F84-83B2-6FA7ADB59BA2}"/>
    <cellStyle name="Comma [0] 3 2 19 5 2 2 2" xfId="24268" xr:uid="{25DE8985-A9A1-4407-A1E6-7FDFCA7B9182}"/>
    <cellStyle name="Comma [0] 3 2 19 5 2 2 3" xfId="29642" xr:uid="{361A93EB-ACFF-4083-ABB1-F609A3077BEB}"/>
    <cellStyle name="Comma [0] 3 2 19 5 2 2 4" xfId="35060" xr:uid="{D3AF7743-C62E-42F6-9E46-910F61EC8D25}"/>
    <cellStyle name="Comma [0] 3 2 19 5 2 2 5" xfId="40445" xr:uid="{8DDF1E4C-0873-4B8D-90CC-657EE1EBDECD}"/>
    <cellStyle name="Comma [0] 3 2 19 5 2 2 6" xfId="45814" xr:uid="{68B80E73-396D-442B-9808-5DE23CCF0288}"/>
    <cellStyle name="Comma [0] 3 2 19 5 2 2 7" xfId="51186" xr:uid="{4A8A6730-DB76-4E6D-B6AE-8687E8C550CA}"/>
    <cellStyle name="Comma [0] 3 2 19 5 2 2 8" xfId="56566" xr:uid="{1D226748-3BB8-4B30-BD6E-162F5FAD27E7}"/>
    <cellStyle name="Comma [0] 3 2 19 5 2 2 9" xfId="18902" xr:uid="{857975ED-4331-46C3-84DF-17ADB07CC714}"/>
    <cellStyle name="Comma [0] 3 2 19 5 2 3" xfId="15342" xr:uid="{C6430979-7B15-4806-BFE8-40EFE7382B2E}"/>
    <cellStyle name="Comma [0] 3 2 19 5 2 4" xfId="20709" xr:uid="{532912EB-BD8C-4103-8F73-115D3236FB4B}"/>
    <cellStyle name="Comma [0] 3 2 19 5 2 5" xfId="26083" xr:uid="{CD0D8549-BB0E-4217-99E5-02048F255111}"/>
    <cellStyle name="Comma [0] 3 2 19 5 2 6" xfId="31501" xr:uid="{2F624160-25E9-476D-B9D9-94923BA2D47A}"/>
    <cellStyle name="Comma [0] 3 2 19 5 2 7" xfId="36886" xr:uid="{B147B8DB-A643-40CD-8556-236038E734A3}"/>
    <cellStyle name="Comma [0] 3 2 19 5 2 8" xfId="42255" xr:uid="{DE7BC8C5-F2E7-44B6-80CA-6E65E7B9F88D}"/>
    <cellStyle name="Comma [0] 3 2 19 5 2 9" xfId="47627" xr:uid="{DBCCF8E3-0366-4E59-8FBF-9D60C516CF98}"/>
    <cellStyle name="Comma [0] 3 2 19 5 3" xfId="9912" xr:uid="{7383EA27-E13F-4225-AC8A-17E488273E26}"/>
    <cellStyle name="Comma [0] 3 2 19 5 3 2" xfId="22579" xr:uid="{8C832C48-4250-4FC5-90CD-57E541F419BB}"/>
    <cellStyle name="Comma [0] 3 2 19 5 3 3" xfId="27953" xr:uid="{21980E6F-6128-4AA0-B508-580C90AFDF0D}"/>
    <cellStyle name="Comma [0] 3 2 19 5 3 4" xfId="33371" xr:uid="{A80E58E2-3463-452B-B65C-A8CCF6AC1890}"/>
    <cellStyle name="Comma [0] 3 2 19 5 3 5" xfId="38756" xr:uid="{6696E992-758E-4ECA-BE2C-3446C22F0F04}"/>
    <cellStyle name="Comma [0] 3 2 19 5 3 6" xfId="44125" xr:uid="{2762937D-24DC-494D-9985-3ED073A2C460}"/>
    <cellStyle name="Comma [0] 3 2 19 5 3 7" xfId="49497" xr:uid="{6DA8AD33-1AFE-4EF6-8564-4291C9ECA86B}"/>
    <cellStyle name="Comma [0] 3 2 19 5 3 8" xfId="54877" xr:uid="{2D10F836-A9AF-43E2-814F-2722B42A8303}"/>
    <cellStyle name="Comma [0] 3 2 19 5 3 9" xfId="17212" xr:uid="{3B6FF37F-91EF-4D86-A49D-7C8C715683CC}"/>
    <cellStyle name="Comma [0] 3 2 19 5 4" xfId="6851" xr:uid="{E37453E5-EB38-418B-A9CF-D915E4124C97}"/>
    <cellStyle name="Comma [0] 3 2 19 6" xfId="537" xr:uid="{F2D25E9E-90BC-4E2A-ACC5-B962D6DA787B}"/>
    <cellStyle name="Comma [0] 3 2 19 6 2" xfId="8042" xr:uid="{0F53771E-215B-4525-8E53-64B8EF6A8B54}"/>
    <cellStyle name="Comma [0] 3 2 19 6 2 10" xfId="53008" xr:uid="{79153DA0-B5AA-479C-B86F-45A6E5BE45B0}"/>
    <cellStyle name="Comma [0] 3 2 19 6 2 11" xfId="13652" xr:uid="{0B99FC4C-5341-4272-A19C-C6EB06B0557C}"/>
    <cellStyle name="Comma [0] 3 2 19 6 2 12" xfId="59503" xr:uid="{321230EC-0479-4B8B-85CB-87C255F2C4C3}"/>
    <cellStyle name="Comma [0] 3 2 19 6 2 2" xfId="11603" xr:uid="{BAA05E01-AAD1-466F-8291-F1F86B08F20D}"/>
    <cellStyle name="Comma [0] 3 2 19 6 2 2 2" xfId="24269" xr:uid="{1F32BF61-3202-4ECD-BC28-B28D23B2C4DE}"/>
    <cellStyle name="Comma [0] 3 2 19 6 2 2 3" xfId="29643" xr:uid="{6569D760-747A-4FDE-B619-78F2C06FF16A}"/>
    <cellStyle name="Comma [0] 3 2 19 6 2 2 4" xfId="35061" xr:uid="{F9039021-6F78-4AA0-8C4A-CFA69501C848}"/>
    <cellStyle name="Comma [0] 3 2 19 6 2 2 5" xfId="40446" xr:uid="{68E3F0FE-B51D-4381-ADBF-63EC4CB7D020}"/>
    <cellStyle name="Comma [0] 3 2 19 6 2 2 6" xfId="45815" xr:uid="{C9500AA6-6EAA-4A43-8EA3-27E0272F7D24}"/>
    <cellStyle name="Comma [0] 3 2 19 6 2 2 7" xfId="51187" xr:uid="{CDEC6406-01C1-4AD1-8D10-7F53DF114A96}"/>
    <cellStyle name="Comma [0] 3 2 19 6 2 2 8" xfId="56567" xr:uid="{0B55457E-F50E-4DB0-B99C-9E48E1F1D37B}"/>
    <cellStyle name="Comma [0] 3 2 19 6 2 2 9" xfId="18903" xr:uid="{62DF2812-54B1-4EEC-A70F-06F61E6C35EB}"/>
    <cellStyle name="Comma [0] 3 2 19 6 2 3" xfId="15343" xr:uid="{23540A38-57BF-464C-A56A-DA0BA97EFD4E}"/>
    <cellStyle name="Comma [0] 3 2 19 6 2 4" xfId="20710" xr:uid="{744087A8-91A8-4A0A-AE62-135F8025D28E}"/>
    <cellStyle name="Comma [0] 3 2 19 6 2 5" xfId="26084" xr:uid="{D21ED12B-67CB-4669-8709-022F7F006CCC}"/>
    <cellStyle name="Comma [0] 3 2 19 6 2 6" xfId="31502" xr:uid="{48FA1C09-8831-4EA2-B448-2BE4D8595E37}"/>
    <cellStyle name="Comma [0] 3 2 19 6 2 7" xfId="36887" xr:uid="{AC8E4B2A-3062-4E60-A9FB-6E1BAAB290D2}"/>
    <cellStyle name="Comma [0] 3 2 19 6 2 8" xfId="42256" xr:uid="{1EF59E55-0255-45A6-8902-0A74A8E9DC61}"/>
    <cellStyle name="Comma [0] 3 2 19 6 2 9" xfId="47628" xr:uid="{4062ED9E-3F43-4A62-96E5-158595E24AFF}"/>
    <cellStyle name="Comma [0] 3 2 19 6 3" xfId="9913" xr:uid="{30577527-7A6B-4B2A-9977-DBDAAD51FAF3}"/>
    <cellStyle name="Comma [0] 3 2 19 6 3 2" xfId="22580" xr:uid="{5DA70BB6-75EA-41F2-AB4B-E63F68CD1AFD}"/>
    <cellStyle name="Comma [0] 3 2 19 6 3 3" xfId="27954" xr:uid="{1EA72F6D-BDE3-43EC-815E-250DA912EF1F}"/>
    <cellStyle name="Comma [0] 3 2 19 6 3 4" xfId="33372" xr:uid="{82AD24D1-0C6B-4DDA-9B93-A9526D957657}"/>
    <cellStyle name="Comma [0] 3 2 19 6 3 5" xfId="38757" xr:uid="{6A719975-E652-43DD-9D78-A14D10A2D191}"/>
    <cellStyle name="Comma [0] 3 2 19 6 3 6" xfId="44126" xr:uid="{984255A7-A94B-4F15-AE70-15ADE806F9DC}"/>
    <cellStyle name="Comma [0] 3 2 19 6 3 7" xfId="49498" xr:uid="{3EE254BA-4236-4184-9C5C-2A9F81A6E4E1}"/>
    <cellStyle name="Comma [0] 3 2 19 6 3 8" xfId="54878" xr:uid="{1A8ECE3B-3D04-44DA-B15D-22912CA2A4ED}"/>
    <cellStyle name="Comma [0] 3 2 19 6 3 9" xfId="17213" xr:uid="{EB545ABC-5618-4B43-B5C9-23F8726FB7B1}"/>
    <cellStyle name="Comma [0] 3 2 19 6 4" xfId="6852" xr:uid="{8DAD8243-0EA7-461B-BFE2-5E3FC0EE6966}"/>
    <cellStyle name="Comma [0] 3 2 19 7" xfId="538" xr:uid="{1A62A851-D17C-4B6C-B858-3B3225A71DD2}"/>
    <cellStyle name="Comma [0] 3 2 19 7 2" xfId="8043" xr:uid="{28F951AB-A74B-49A7-9DBC-42FD9359FDA6}"/>
    <cellStyle name="Comma [0] 3 2 19 7 2 10" xfId="53009" xr:uid="{A461129F-6D9B-4723-ADD1-ED831C52C47C}"/>
    <cellStyle name="Comma [0] 3 2 19 7 2 11" xfId="13653" xr:uid="{A197EABA-AA8A-4B0D-BAFF-7C9EFAAAF8AD}"/>
    <cellStyle name="Comma [0] 3 2 19 7 2 12" xfId="59504" xr:uid="{BB3E3B7B-0C9B-41CB-98AF-0D76BA6D7D51}"/>
    <cellStyle name="Comma [0] 3 2 19 7 2 2" xfId="11604" xr:uid="{86A8B9B1-58E2-46E2-ADF8-79E15D9629E8}"/>
    <cellStyle name="Comma [0] 3 2 19 7 2 2 2" xfId="24270" xr:uid="{F9FE15BB-E764-4132-95C5-34CE04B4CC8F}"/>
    <cellStyle name="Comma [0] 3 2 19 7 2 2 3" xfId="29644" xr:uid="{CD417AB0-5285-4DF6-A1F8-DC7F533C2A2D}"/>
    <cellStyle name="Comma [0] 3 2 19 7 2 2 4" xfId="35062" xr:uid="{469A05F0-E17D-4A62-B0EE-816239379463}"/>
    <cellStyle name="Comma [0] 3 2 19 7 2 2 5" xfId="40447" xr:uid="{9DDE3708-50DD-48CB-9C6B-0904DACE62E9}"/>
    <cellStyle name="Comma [0] 3 2 19 7 2 2 6" xfId="45816" xr:uid="{59CE5770-9BAA-496C-9EA8-89269A32F4D3}"/>
    <cellStyle name="Comma [0] 3 2 19 7 2 2 7" xfId="51188" xr:uid="{E3014928-D137-4F8C-ADB8-AD92C0269B3A}"/>
    <cellStyle name="Comma [0] 3 2 19 7 2 2 8" xfId="56568" xr:uid="{52FC297F-BC45-4BC2-ABD9-D87FFFC83A37}"/>
    <cellStyle name="Comma [0] 3 2 19 7 2 2 9" xfId="18904" xr:uid="{2C4766BE-22C0-4E56-A2C6-08E056C67678}"/>
    <cellStyle name="Comma [0] 3 2 19 7 2 3" xfId="15344" xr:uid="{1611E5C6-21D7-4064-9C5E-61A5FB121D69}"/>
    <cellStyle name="Comma [0] 3 2 19 7 2 4" xfId="20711" xr:uid="{D9FF6E93-92EB-4CF5-8C7F-CDF74FAB8EAE}"/>
    <cellStyle name="Comma [0] 3 2 19 7 2 5" xfId="26085" xr:uid="{E051D24F-4BCD-4B24-BA0B-BE9C82D98B02}"/>
    <cellStyle name="Comma [0] 3 2 19 7 2 6" xfId="31503" xr:uid="{2B687103-E322-4686-9544-43E944F1FE25}"/>
    <cellStyle name="Comma [0] 3 2 19 7 2 7" xfId="36888" xr:uid="{BD89EFF4-0E13-47F3-954C-AA027439C50A}"/>
    <cellStyle name="Comma [0] 3 2 19 7 2 8" xfId="42257" xr:uid="{DED4A48E-8AC4-4FBC-87AA-A55784B06561}"/>
    <cellStyle name="Comma [0] 3 2 19 7 2 9" xfId="47629" xr:uid="{6108460C-83EA-4227-B6CE-C00D2779F401}"/>
    <cellStyle name="Comma [0] 3 2 19 7 3" xfId="9914" xr:uid="{9EBD485C-80FB-4C50-8ED9-BC696CBAE083}"/>
    <cellStyle name="Comma [0] 3 2 19 7 3 2" xfId="22581" xr:uid="{6CFE89D9-8EBF-44ED-896B-E9866FB5FCDF}"/>
    <cellStyle name="Comma [0] 3 2 19 7 3 3" xfId="27955" xr:uid="{20A566E7-1F77-401B-9A52-8C27D742CB68}"/>
    <cellStyle name="Comma [0] 3 2 19 7 3 4" xfId="33373" xr:uid="{5CC4BDD0-9BCB-41B2-8E35-AC9DC02F6635}"/>
    <cellStyle name="Comma [0] 3 2 19 7 3 5" xfId="38758" xr:uid="{90831308-70CD-4FD5-8384-D969EBCCFEBA}"/>
    <cellStyle name="Comma [0] 3 2 19 7 3 6" xfId="44127" xr:uid="{24E9FD8C-A055-462B-87AC-A4457C65FF24}"/>
    <cellStyle name="Comma [0] 3 2 19 7 3 7" xfId="49499" xr:uid="{BCCB2139-111B-4951-9DC6-C1F32F4C97EB}"/>
    <cellStyle name="Comma [0] 3 2 19 7 3 8" xfId="54879" xr:uid="{C38E5FA4-13D0-44AE-A53D-420D673843BB}"/>
    <cellStyle name="Comma [0] 3 2 19 7 3 9" xfId="17214" xr:uid="{92515CE6-18A6-4711-A13F-E0702A518E88}"/>
    <cellStyle name="Comma [0] 3 2 19 7 4" xfId="6853" xr:uid="{2E820A7A-D850-4D9C-915E-2E421007FA25}"/>
    <cellStyle name="Comma [0] 3 2 19 8" xfId="539" xr:uid="{9E19D242-D4E9-4552-AAB4-CA9CC8A56A2C}"/>
    <cellStyle name="Comma [0] 3 2 19 8 2" xfId="8044" xr:uid="{33BC7D9B-56D7-401F-92B8-FE441D057469}"/>
    <cellStyle name="Comma [0] 3 2 19 8 2 10" xfId="53010" xr:uid="{14A6B375-484E-4639-8C93-3265D367D66F}"/>
    <cellStyle name="Comma [0] 3 2 19 8 2 11" xfId="13654" xr:uid="{C64F5CA0-E42B-4B11-B742-026153192E84}"/>
    <cellStyle name="Comma [0] 3 2 19 8 2 12" xfId="59505" xr:uid="{BE2A172B-91AC-4FA4-8D15-D602A09076B9}"/>
    <cellStyle name="Comma [0] 3 2 19 8 2 2" xfId="11605" xr:uid="{E6184951-4C9B-4699-9859-AB875CDAB90D}"/>
    <cellStyle name="Comma [0] 3 2 19 8 2 2 2" xfId="24271" xr:uid="{9F299CB5-0E7A-4020-ABD8-C6BC1C977DA4}"/>
    <cellStyle name="Comma [0] 3 2 19 8 2 2 3" xfId="29645" xr:uid="{46EAC157-2CB2-40AE-8473-DB3E7388229D}"/>
    <cellStyle name="Comma [0] 3 2 19 8 2 2 4" xfId="35063" xr:uid="{04ECDDCF-C6AE-406C-BDB9-E49918156050}"/>
    <cellStyle name="Comma [0] 3 2 19 8 2 2 5" xfId="40448" xr:uid="{09A58A03-E47E-43E2-8B04-06D5C0FB53ED}"/>
    <cellStyle name="Comma [0] 3 2 19 8 2 2 6" xfId="45817" xr:uid="{7DE74228-05AF-4CC9-BCCE-0CAC5F7EDB38}"/>
    <cellStyle name="Comma [0] 3 2 19 8 2 2 7" xfId="51189" xr:uid="{75E58177-EB1D-4F83-9E8D-65FAA08E67E9}"/>
    <cellStyle name="Comma [0] 3 2 19 8 2 2 8" xfId="56569" xr:uid="{A468DFC6-1214-4C3F-8F31-C374EFD11221}"/>
    <cellStyle name="Comma [0] 3 2 19 8 2 2 9" xfId="18905" xr:uid="{10182E27-7878-4899-9C5B-6669440A9182}"/>
    <cellStyle name="Comma [0] 3 2 19 8 2 3" xfId="15345" xr:uid="{3D30951E-8974-42E1-9FE7-EAFBBB25C6B5}"/>
    <cellStyle name="Comma [0] 3 2 19 8 2 4" xfId="20712" xr:uid="{DD1D5612-F80D-4334-AF84-529147BB3615}"/>
    <cellStyle name="Comma [0] 3 2 19 8 2 5" xfId="26086" xr:uid="{70457CE1-67CF-4D29-850F-6E60B6980CC2}"/>
    <cellStyle name="Comma [0] 3 2 19 8 2 6" xfId="31504" xr:uid="{CB294826-ABC4-4F8A-86ED-03A5F1DD0274}"/>
    <cellStyle name="Comma [0] 3 2 19 8 2 7" xfId="36889" xr:uid="{3B75D090-40D3-4F94-A683-AF528EF0F44C}"/>
    <cellStyle name="Comma [0] 3 2 19 8 2 8" xfId="42258" xr:uid="{8E18BF20-9695-47F1-8F60-43DD585426B2}"/>
    <cellStyle name="Comma [0] 3 2 19 8 2 9" xfId="47630" xr:uid="{11CD372F-193A-4B2C-B7BC-C067802CE762}"/>
    <cellStyle name="Comma [0] 3 2 19 8 3" xfId="9915" xr:uid="{139D4B4C-F200-4903-A008-157F3FDF155C}"/>
    <cellStyle name="Comma [0] 3 2 19 8 3 2" xfId="22582" xr:uid="{A5A234FA-D0DC-48A0-B323-5C4CF98A9DBF}"/>
    <cellStyle name="Comma [0] 3 2 19 8 3 3" xfId="27956" xr:uid="{FE6E40E8-EA44-49A2-970F-5569E95FEC62}"/>
    <cellStyle name="Comma [0] 3 2 19 8 3 4" xfId="33374" xr:uid="{9D006120-B6A9-4087-862B-AAA21AC92282}"/>
    <cellStyle name="Comma [0] 3 2 19 8 3 5" xfId="38759" xr:uid="{45DDD1C1-3934-4018-95A9-DB65DAA8CB69}"/>
    <cellStyle name="Comma [0] 3 2 19 8 3 6" xfId="44128" xr:uid="{E8D77169-2CCC-4B0F-AAC8-3B633CE5A07A}"/>
    <cellStyle name="Comma [0] 3 2 19 8 3 7" xfId="49500" xr:uid="{64C62B31-1199-4FFC-82A9-A1E25A01E2A6}"/>
    <cellStyle name="Comma [0] 3 2 19 8 3 8" xfId="54880" xr:uid="{F43C45F0-EEB9-44C0-AC4F-489EC78B1E4F}"/>
    <cellStyle name="Comma [0] 3 2 19 8 3 9" xfId="17215" xr:uid="{B9244A39-30C6-4126-9128-96C1B6B31EB4}"/>
    <cellStyle name="Comma [0] 3 2 19 8 4" xfId="6854" xr:uid="{EA0B5F58-9994-4A40-B501-7D0515019E3E}"/>
    <cellStyle name="Comma [0] 3 2 19 9" xfId="540" xr:uid="{05130604-CFE2-435F-8522-195D631A4EC3}"/>
    <cellStyle name="Comma [0] 3 2 19 9 2" xfId="8045" xr:uid="{B2CF7525-D902-4F46-8B5F-C137BFEA1D22}"/>
    <cellStyle name="Comma [0] 3 2 19 9 2 10" xfId="53011" xr:uid="{FF12DCA9-3788-4A48-BD9D-86ECAE5D68C5}"/>
    <cellStyle name="Comma [0] 3 2 19 9 2 11" xfId="13655" xr:uid="{C930C422-9F97-4D67-96A2-0431B9BF575A}"/>
    <cellStyle name="Comma [0] 3 2 19 9 2 12" xfId="59506" xr:uid="{CB249182-1A6E-4708-A514-C4CBDACBE59A}"/>
    <cellStyle name="Comma [0] 3 2 19 9 2 2" xfId="11606" xr:uid="{7A5389F3-9C39-4807-AD2E-C058F19B453C}"/>
    <cellStyle name="Comma [0] 3 2 19 9 2 2 2" xfId="24272" xr:uid="{E9BFA294-9E4B-4E42-9D57-CEF06D671417}"/>
    <cellStyle name="Comma [0] 3 2 19 9 2 2 3" xfId="29646" xr:uid="{6DFC4BAB-37A7-47F2-8D08-85DBC90BE7A8}"/>
    <cellStyle name="Comma [0] 3 2 19 9 2 2 4" xfId="35064" xr:uid="{D80295FA-21C4-45E5-856D-F18E52421F5C}"/>
    <cellStyle name="Comma [0] 3 2 19 9 2 2 5" xfId="40449" xr:uid="{37E2B16D-686D-4CD9-9A2F-2E1A4E9F544F}"/>
    <cellStyle name="Comma [0] 3 2 19 9 2 2 6" xfId="45818" xr:uid="{9ED4044B-7290-4D58-905E-E3E69922B46D}"/>
    <cellStyle name="Comma [0] 3 2 19 9 2 2 7" xfId="51190" xr:uid="{7BD2286C-60A1-4851-9CA8-70C5E539F8A2}"/>
    <cellStyle name="Comma [0] 3 2 19 9 2 2 8" xfId="56570" xr:uid="{81404EE7-B54C-49EF-BF8F-7A51173C8F72}"/>
    <cellStyle name="Comma [0] 3 2 19 9 2 2 9" xfId="18906" xr:uid="{D96E4688-8F5C-4697-AD86-3BF15C29AA90}"/>
    <cellStyle name="Comma [0] 3 2 19 9 2 3" xfId="15346" xr:uid="{D846AAFE-EE5A-40F1-8565-4B6DB9A9A8E4}"/>
    <cellStyle name="Comma [0] 3 2 19 9 2 4" xfId="20713" xr:uid="{BF82DC24-542A-4D8F-8D49-3716F6193BFA}"/>
    <cellStyle name="Comma [0] 3 2 19 9 2 5" xfId="26087" xr:uid="{9DFD4BEE-778C-403D-882D-A65C403B20CD}"/>
    <cellStyle name="Comma [0] 3 2 19 9 2 6" xfId="31505" xr:uid="{F4DDAC5D-7E09-47A3-80A7-3F757E73EFDC}"/>
    <cellStyle name="Comma [0] 3 2 19 9 2 7" xfId="36890" xr:uid="{BE7495A7-3107-48E0-9775-F1D894DE4D8E}"/>
    <cellStyle name="Comma [0] 3 2 19 9 2 8" xfId="42259" xr:uid="{DD4F9429-0B11-4375-B8C4-3694D6BE4A03}"/>
    <cellStyle name="Comma [0] 3 2 19 9 2 9" xfId="47631" xr:uid="{3FE70A37-465D-457F-B2EF-D78AAC0A6754}"/>
    <cellStyle name="Comma [0] 3 2 19 9 3" xfId="9916" xr:uid="{D6637569-8854-4372-A575-9E5807F5C290}"/>
    <cellStyle name="Comma [0] 3 2 19 9 3 2" xfId="22583" xr:uid="{7102A4EB-5668-42A6-AE6F-99D6276AF77B}"/>
    <cellStyle name="Comma [0] 3 2 19 9 3 3" xfId="27957" xr:uid="{E45F4C2A-7324-4031-8805-B50D3F7E46FA}"/>
    <cellStyle name="Comma [0] 3 2 19 9 3 4" xfId="33375" xr:uid="{B4FD5054-01C5-4E16-A0F7-4767218FDE41}"/>
    <cellStyle name="Comma [0] 3 2 19 9 3 5" xfId="38760" xr:uid="{4643B2A4-EF42-44F0-9CAA-A22499EF4856}"/>
    <cellStyle name="Comma [0] 3 2 19 9 3 6" xfId="44129" xr:uid="{7E7322A5-267B-4301-B2D5-0D6EEA492387}"/>
    <cellStyle name="Comma [0] 3 2 19 9 3 7" xfId="49501" xr:uid="{9D3FF634-193B-4463-AC3A-4E3385CB3E8D}"/>
    <cellStyle name="Comma [0] 3 2 19 9 3 8" xfId="54881" xr:uid="{8B2B6A1D-3D10-4E60-9E0F-B6453DDA4A3A}"/>
    <cellStyle name="Comma [0] 3 2 19 9 3 9" xfId="17216" xr:uid="{D26046E9-B24A-444E-904C-8DCB4B5F9DFA}"/>
    <cellStyle name="Comma [0] 3 2 19 9 4" xfId="6855" xr:uid="{8BD055C3-BE93-4611-B216-FC7D5F85281D}"/>
    <cellStyle name="Comma [0] 3 2 2" xfId="541" xr:uid="{460EA5BF-21C5-44C5-83B7-8E1F7F6616BD}"/>
    <cellStyle name="Comma [0] 3 2 2 10" xfId="542" xr:uid="{20F46C11-2FB1-4606-BC78-6B2F989EC795}"/>
    <cellStyle name="Comma [0] 3 2 2 10 2" xfId="5672" xr:uid="{B9F7F2D0-E6DB-480F-BCD2-3F6CE35F02F3}"/>
    <cellStyle name="Comma [0] 3 2 2 10 2 10" xfId="53013" xr:uid="{FABB625D-C25A-47B8-8898-ACAADF6666FF}"/>
    <cellStyle name="Comma [0] 3 2 2 10 2 11" xfId="13657" xr:uid="{09DB05E1-1DDC-4A6D-96D0-8AC0CF7F4347}"/>
    <cellStyle name="Comma [0] 3 2 2 10 2 12" xfId="58350" xr:uid="{BF9AA75C-0336-4013-AD91-076B873CF327}"/>
    <cellStyle name="Comma [0] 3 2 2 10 2 13" xfId="8047" xr:uid="{33E119FF-40A2-4ED2-B682-23727C052D6F}"/>
    <cellStyle name="Comma [0] 3 2 2 10 2 2" xfId="11608" xr:uid="{B166B658-4EF9-4001-A486-CB16C8EC755C}"/>
    <cellStyle name="Comma [0] 3 2 2 10 2 2 2" xfId="24274" xr:uid="{CD52D3D1-C8B4-45E1-8643-13D74ABB4C70}"/>
    <cellStyle name="Comma [0] 3 2 2 10 2 2 3" xfId="29648" xr:uid="{1AD987E6-1415-4D2E-BA34-02E50FC5AD77}"/>
    <cellStyle name="Comma [0] 3 2 2 10 2 2 4" xfId="35066" xr:uid="{37E0FF18-DF2E-4386-913B-4CD057EDB01F}"/>
    <cellStyle name="Comma [0] 3 2 2 10 2 2 5" xfId="40451" xr:uid="{A7F726FA-ADA7-4031-A59E-C9A83A9D71A4}"/>
    <cellStyle name="Comma [0] 3 2 2 10 2 2 6" xfId="45820" xr:uid="{C4729905-31C3-4774-8904-CEA63D2B17AE}"/>
    <cellStyle name="Comma [0] 3 2 2 10 2 2 7" xfId="51192" xr:uid="{FB07B3BB-2670-46E4-A0BB-F8E467821A34}"/>
    <cellStyle name="Comma [0] 3 2 2 10 2 2 8" xfId="56572" xr:uid="{65E5F0B2-F9BB-44A5-A829-A29AB48D4207}"/>
    <cellStyle name="Comma [0] 3 2 2 10 2 2 9" xfId="18908" xr:uid="{B7DED6EE-9838-471C-A3BA-2D0593D29A62}"/>
    <cellStyle name="Comma [0] 3 2 2 10 2 3" xfId="15348" xr:uid="{66D5E39C-F205-4613-AE63-020CE9B81383}"/>
    <cellStyle name="Comma [0] 3 2 2 10 2 4" xfId="20715" xr:uid="{4CB58080-9FDA-4B50-BA3F-CA952DA030A4}"/>
    <cellStyle name="Comma [0] 3 2 2 10 2 5" xfId="26089" xr:uid="{51139A4A-FE3F-4A6C-8205-0B7FBB732A0C}"/>
    <cellStyle name="Comma [0] 3 2 2 10 2 6" xfId="31507" xr:uid="{5A012B02-507C-4444-8917-427CA6A6AB9C}"/>
    <cellStyle name="Comma [0] 3 2 2 10 2 7" xfId="36892" xr:uid="{B2BC3EA4-FA89-47D5-BBA6-0B31BCE324E6}"/>
    <cellStyle name="Comma [0] 3 2 2 10 2 8" xfId="42261" xr:uid="{8B18B5B0-DD0C-4AFF-B5A5-735079D78A54}"/>
    <cellStyle name="Comma [0] 3 2 2 10 2 9" xfId="47633" xr:uid="{82CD374A-6A25-4A4A-982D-91E248C32A3B}"/>
    <cellStyle name="Comma [0] 3 2 2 10 3" xfId="9918" xr:uid="{4AE736A6-FFD2-4AA7-B5C1-6ECBC782887E}"/>
    <cellStyle name="Comma [0] 3 2 2 10 3 2" xfId="22585" xr:uid="{397D8A8F-67CC-4F66-9990-7E478C50457C}"/>
    <cellStyle name="Comma [0] 3 2 2 10 3 3" xfId="27959" xr:uid="{1A4B6E0F-F310-4B24-BDB6-F1A37565A248}"/>
    <cellStyle name="Comma [0] 3 2 2 10 3 4" xfId="33377" xr:uid="{AD010822-954C-4014-B229-2C76C88B9102}"/>
    <cellStyle name="Comma [0] 3 2 2 10 3 5" xfId="38762" xr:uid="{4D5C913C-35BB-4AEC-ABE1-1529DDCC454F}"/>
    <cellStyle name="Comma [0] 3 2 2 10 3 6" xfId="44131" xr:uid="{0FE8B7D2-91B9-48E9-8E20-45FEBE8D105C}"/>
    <cellStyle name="Comma [0] 3 2 2 10 3 7" xfId="49503" xr:uid="{DFCE356C-79A9-4497-9BB4-F0564CE94C07}"/>
    <cellStyle name="Comma [0] 3 2 2 10 3 8" xfId="54883" xr:uid="{5246481F-8D96-4667-904B-5383BB3F1ECF}"/>
    <cellStyle name="Comma [0] 3 2 2 10 3 9" xfId="17218" xr:uid="{83486F7E-F45D-40E4-B436-10516308793C}"/>
    <cellStyle name="Comma [0] 3 2 2 11" xfId="543" xr:uid="{CD10EDDB-6DE1-4E1A-8230-3A38C9EBDB0D}"/>
    <cellStyle name="Comma [0] 3 2 2 11 2" xfId="5673" xr:uid="{01308522-CB42-4359-9466-3CC322616971}"/>
    <cellStyle name="Comma [0] 3 2 2 11 2 10" xfId="53014" xr:uid="{47C7939D-F1BA-4AF0-A2EC-77BDE6351746}"/>
    <cellStyle name="Comma [0] 3 2 2 11 2 11" xfId="13658" xr:uid="{50B28FB4-AF5B-4C00-B884-9795F1A3F531}"/>
    <cellStyle name="Comma [0] 3 2 2 11 2 12" xfId="58351" xr:uid="{F92D481D-FF9E-4159-B099-D0626177865D}"/>
    <cellStyle name="Comma [0] 3 2 2 11 2 13" xfId="8048" xr:uid="{AD49C464-7CEB-4540-8B19-A26647773172}"/>
    <cellStyle name="Comma [0] 3 2 2 11 2 2" xfId="11609" xr:uid="{6A199678-814F-4521-998F-8B647E03C323}"/>
    <cellStyle name="Comma [0] 3 2 2 11 2 2 2" xfId="24275" xr:uid="{43E64B3A-857F-4529-A1BF-74A48D59F261}"/>
    <cellStyle name="Comma [0] 3 2 2 11 2 2 3" xfId="29649" xr:uid="{789196B5-7D4D-4D75-AE4A-DB32AF1A5AD8}"/>
    <cellStyle name="Comma [0] 3 2 2 11 2 2 4" xfId="35067" xr:uid="{3A05CC61-E84E-47EA-9B80-AAB36EF681CE}"/>
    <cellStyle name="Comma [0] 3 2 2 11 2 2 5" xfId="40452" xr:uid="{0B944C56-5CE9-4195-BCF7-11173376F22D}"/>
    <cellStyle name="Comma [0] 3 2 2 11 2 2 6" xfId="45821" xr:uid="{95071055-E961-4955-A693-540913A1AA78}"/>
    <cellStyle name="Comma [0] 3 2 2 11 2 2 7" xfId="51193" xr:uid="{66813BEE-FB90-40F1-B857-096DE77B53F3}"/>
    <cellStyle name="Comma [0] 3 2 2 11 2 2 8" xfId="56573" xr:uid="{33F0EE77-5CD6-4FC5-8278-3EB600B77708}"/>
    <cellStyle name="Comma [0] 3 2 2 11 2 2 9" xfId="18909" xr:uid="{BA044810-09D2-435B-AA67-5E76DE2DBD8F}"/>
    <cellStyle name="Comma [0] 3 2 2 11 2 3" xfId="15349" xr:uid="{3AC679D8-57D7-4119-804B-B4287A2206B4}"/>
    <cellStyle name="Comma [0] 3 2 2 11 2 4" xfId="20716" xr:uid="{33A42A97-30BA-47DB-BACE-95113DC708B6}"/>
    <cellStyle name="Comma [0] 3 2 2 11 2 5" xfId="26090" xr:uid="{D223C74B-9498-4B72-A337-3CAD3CA547FA}"/>
    <cellStyle name="Comma [0] 3 2 2 11 2 6" xfId="31508" xr:uid="{6EEACB18-E567-4ACC-AE19-4AA8F228C8A1}"/>
    <cellStyle name="Comma [0] 3 2 2 11 2 7" xfId="36893" xr:uid="{49223256-451C-405F-B744-6091ADBD6C91}"/>
    <cellStyle name="Comma [0] 3 2 2 11 2 8" xfId="42262" xr:uid="{2D11747F-0A29-49D6-923D-76C4EAC5E974}"/>
    <cellStyle name="Comma [0] 3 2 2 11 2 9" xfId="47634" xr:uid="{050CF61B-FD8E-4A7A-B4A1-D9608DF7C371}"/>
    <cellStyle name="Comma [0] 3 2 2 11 3" xfId="9919" xr:uid="{2100BD73-B735-4849-889F-427C98A14559}"/>
    <cellStyle name="Comma [0] 3 2 2 11 3 2" xfId="22586" xr:uid="{7001DC6B-0D7F-418A-A294-78BE9ED6312A}"/>
    <cellStyle name="Comma [0] 3 2 2 11 3 3" xfId="27960" xr:uid="{BEA73D34-D022-46A7-8A62-34EA70BC96CA}"/>
    <cellStyle name="Comma [0] 3 2 2 11 3 4" xfId="33378" xr:uid="{1A760277-F5BD-4B7A-9580-6152D0D67C4D}"/>
    <cellStyle name="Comma [0] 3 2 2 11 3 5" xfId="38763" xr:uid="{CB0D34B1-C83A-4A33-ADC4-BA51B8F57D25}"/>
    <cellStyle name="Comma [0] 3 2 2 11 3 6" xfId="44132" xr:uid="{B1FF6064-0B60-41A8-876C-C94289CF561F}"/>
    <cellStyle name="Comma [0] 3 2 2 11 3 7" xfId="49504" xr:uid="{C65753A5-BBAD-4582-91E8-DDC8E0D5BC31}"/>
    <cellStyle name="Comma [0] 3 2 2 11 3 8" xfId="54884" xr:uid="{0F579977-681F-4FFD-8A42-4C5A48E0B166}"/>
    <cellStyle name="Comma [0] 3 2 2 11 3 9" xfId="17219" xr:uid="{9107A228-240E-4AA8-800D-3AB0C98727F8}"/>
    <cellStyle name="Comma [0] 3 2 2 12" xfId="544" xr:uid="{420D497B-351B-40E6-8B34-577D76DFAB6C}"/>
    <cellStyle name="Comma [0] 3 2 2 12 2" xfId="5674" xr:uid="{424F979B-E4F2-40C8-A3BB-C0A6DBB69B9E}"/>
    <cellStyle name="Comma [0] 3 2 2 12 2 10" xfId="53015" xr:uid="{3FA52267-692F-450E-852E-BC4E885D4093}"/>
    <cellStyle name="Comma [0] 3 2 2 12 2 11" xfId="13659" xr:uid="{8810A043-9C14-497C-9171-61A48D387267}"/>
    <cellStyle name="Comma [0] 3 2 2 12 2 12" xfId="58352" xr:uid="{CBA65398-5B00-49AD-AF5C-6E1B1CDA14F9}"/>
    <cellStyle name="Comma [0] 3 2 2 12 2 13" xfId="8049" xr:uid="{A48C64FF-C771-4D8B-8B04-C329209BC1D8}"/>
    <cellStyle name="Comma [0] 3 2 2 12 2 2" xfId="11610" xr:uid="{D1538D5B-4526-4876-9162-30D4F06668B9}"/>
    <cellStyle name="Comma [0] 3 2 2 12 2 2 2" xfId="24276" xr:uid="{4A2B0515-3D15-4AB8-A3F4-03B4325BE8CB}"/>
    <cellStyle name="Comma [0] 3 2 2 12 2 2 3" xfId="29650" xr:uid="{2CBF2469-8440-4CE7-B0ED-36752084BF75}"/>
    <cellStyle name="Comma [0] 3 2 2 12 2 2 4" xfId="35068" xr:uid="{17CE7801-ABE7-474C-8AB5-F45D60712329}"/>
    <cellStyle name="Comma [0] 3 2 2 12 2 2 5" xfId="40453" xr:uid="{506916BD-359C-4159-B25E-400E20593CB7}"/>
    <cellStyle name="Comma [0] 3 2 2 12 2 2 6" xfId="45822" xr:uid="{42A58B39-4811-4A45-B297-EA31BE138409}"/>
    <cellStyle name="Comma [0] 3 2 2 12 2 2 7" xfId="51194" xr:uid="{52C2D8DC-8A62-4B68-B714-345D3BA9A161}"/>
    <cellStyle name="Comma [0] 3 2 2 12 2 2 8" xfId="56574" xr:uid="{FC8DC0F8-9084-4640-AC99-D9E805A15C14}"/>
    <cellStyle name="Comma [0] 3 2 2 12 2 2 9" xfId="18910" xr:uid="{E490138B-F1B6-4B97-8D46-22B15274E61C}"/>
    <cellStyle name="Comma [0] 3 2 2 12 2 3" xfId="15350" xr:uid="{20805839-6716-49CC-9046-7616AF334EDE}"/>
    <cellStyle name="Comma [0] 3 2 2 12 2 4" xfId="20717" xr:uid="{D5E38942-E5B7-48D6-A6B1-B1247DA859A7}"/>
    <cellStyle name="Comma [0] 3 2 2 12 2 5" xfId="26091" xr:uid="{269C5648-EECE-46AE-83A9-C4EFFFA1C03A}"/>
    <cellStyle name="Comma [0] 3 2 2 12 2 6" xfId="31509" xr:uid="{D7C4074D-0679-494D-BE8D-D362CA31CF0D}"/>
    <cellStyle name="Comma [0] 3 2 2 12 2 7" xfId="36894" xr:uid="{654C7E67-1DC0-481C-9902-FD2F372B0050}"/>
    <cellStyle name="Comma [0] 3 2 2 12 2 8" xfId="42263" xr:uid="{8B0AB4A6-CA57-4772-A326-B33A1798418F}"/>
    <cellStyle name="Comma [0] 3 2 2 12 2 9" xfId="47635" xr:uid="{E866032D-0275-4D18-AA32-E115FF36AD68}"/>
    <cellStyle name="Comma [0] 3 2 2 12 3" xfId="9920" xr:uid="{94BEBE7D-FAB3-4A43-B85F-C3CA72712D00}"/>
    <cellStyle name="Comma [0] 3 2 2 12 3 2" xfId="22587" xr:uid="{9269CC3D-0518-45A0-91FA-1AE22440B104}"/>
    <cellStyle name="Comma [0] 3 2 2 12 3 3" xfId="27961" xr:uid="{AEF81C69-51FB-42BD-A8D0-E7C8B345082B}"/>
    <cellStyle name="Comma [0] 3 2 2 12 3 4" xfId="33379" xr:uid="{B0BFF9B1-47EC-4441-A326-B7CCD6EE30A2}"/>
    <cellStyle name="Comma [0] 3 2 2 12 3 5" xfId="38764" xr:uid="{7371EFC1-30EA-4BDA-9B4B-F33204FE0A46}"/>
    <cellStyle name="Comma [0] 3 2 2 12 3 6" xfId="44133" xr:uid="{CC98F290-440B-4D01-B1B1-C180E97957CB}"/>
    <cellStyle name="Comma [0] 3 2 2 12 3 7" xfId="49505" xr:uid="{8B5300C0-231C-4E71-9FC2-685C9C245918}"/>
    <cellStyle name="Comma [0] 3 2 2 12 3 8" xfId="54885" xr:uid="{46FF98BA-2790-4B22-BA60-D517633FB526}"/>
    <cellStyle name="Comma [0] 3 2 2 12 3 9" xfId="17220" xr:uid="{8611F095-709F-4B75-A9C1-E39735C56FD9}"/>
    <cellStyle name="Comma [0] 3 2 2 13" xfId="545" xr:uid="{EE1A34FA-253E-4528-A019-225944CA4468}"/>
    <cellStyle name="Comma [0] 3 2 2 13 2" xfId="5675" xr:uid="{D5C2CCCF-29A4-4679-886D-D6AF9B71700C}"/>
    <cellStyle name="Comma [0] 3 2 2 13 2 10" xfId="53016" xr:uid="{6B36B9A3-7B55-483F-9491-738354E59084}"/>
    <cellStyle name="Comma [0] 3 2 2 13 2 11" xfId="13660" xr:uid="{D7A8C1F1-6240-4AAC-ADFD-BA6B2C032A01}"/>
    <cellStyle name="Comma [0] 3 2 2 13 2 12" xfId="58353" xr:uid="{93A6DC23-4F3E-4144-8A1D-7DB51C006C7F}"/>
    <cellStyle name="Comma [0] 3 2 2 13 2 13" xfId="8050" xr:uid="{3545DF8F-5F7B-41D6-892E-D384E7320F72}"/>
    <cellStyle name="Comma [0] 3 2 2 13 2 2" xfId="11611" xr:uid="{5CD6D817-9B96-43FB-963E-38C691B2E357}"/>
    <cellStyle name="Comma [0] 3 2 2 13 2 2 2" xfId="24277" xr:uid="{178CFA04-35FA-4DD9-97ED-FA8DABCD366B}"/>
    <cellStyle name="Comma [0] 3 2 2 13 2 2 3" xfId="29651" xr:uid="{AF501424-D842-40EC-8497-A69DC9DE228F}"/>
    <cellStyle name="Comma [0] 3 2 2 13 2 2 4" xfId="35069" xr:uid="{8226AFF3-100C-411F-AA3F-292621DBCA2D}"/>
    <cellStyle name="Comma [0] 3 2 2 13 2 2 5" xfId="40454" xr:uid="{8EF90444-AB89-43F0-9070-ADC464C8A819}"/>
    <cellStyle name="Comma [0] 3 2 2 13 2 2 6" xfId="45823" xr:uid="{AC0E05D9-1836-46DC-9DB0-54262C808EBB}"/>
    <cellStyle name="Comma [0] 3 2 2 13 2 2 7" xfId="51195" xr:uid="{8FDE4AB5-AB39-49A1-A9A8-12B1E4E56F62}"/>
    <cellStyle name="Comma [0] 3 2 2 13 2 2 8" xfId="56575" xr:uid="{9082F162-07AF-4FD5-BCDB-41F7A6CA1331}"/>
    <cellStyle name="Comma [0] 3 2 2 13 2 2 9" xfId="18911" xr:uid="{E51577E5-7C38-4583-90B8-D65E955E8C7F}"/>
    <cellStyle name="Comma [0] 3 2 2 13 2 3" xfId="15351" xr:uid="{3511039B-61CA-4D9D-8B08-550F587E82D7}"/>
    <cellStyle name="Comma [0] 3 2 2 13 2 4" xfId="20718" xr:uid="{01BE3404-5BB5-4DBF-838E-D699638CC69F}"/>
    <cellStyle name="Comma [0] 3 2 2 13 2 5" xfId="26092" xr:uid="{7A2CF1BB-04B9-43CC-A79F-6E36715FE043}"/>
    <cellStyle name="Comma [0] 3 2 2 13 2 6" xfId="31510" xr:uid="{0C0DA6C1-9C94-4CC0-9AD7-9AA198E600BE}"/>
    <cellStyle name="Comma [0] 3 2 2 13 2 7" xfId="36895" xr:uid="{E1E88583-E8A1-4AE0-9416-AE2E1E7970B4}"/>
    <cellStyle name="Comma [0] 3 2 2 13 2 8" xfId="42264" xr:uid="{A567936A-A70D-449A-89A1-831C2F67AF97}"/>
    <cellStyle name="Comma [0] 3 2 2 13 2 9" xfId="47636" xr:uid="{540C58C1-A624-4CBB-B514-A61DD3F334AD}"/>
    <cellStyle name="Comma [0] 3 2 2 13 3" xfId="9921" xr:uid="{D4C52E2F-A16D-4AAD-8F28-51859872ADC3}"/>
    <cellStyle name="Comma [0] 3 2 2 13 3 2" xfId="22588" xr:uid="{1CF42677-A859-42D1-925C-2834AAD9098E}"/>
    <cellStyle name="Comma [0] 3 2 2 13 3 3" xfId="27962" xr:uid="{15F89145-D1C6-4DBE-AC2D-E620146D8754}"/>
    <cellStyle name="Comma [0] 3 2 2 13 3 4" xfId="33380" xr:uid="{81FEB4FC-36F1-4B28-9812-69A0C9E279F0}"/>
    <cellStyle name="Comma [0] 3 2 2 13 3 5" xfId="38765" xr:uid="{2F51C843-0B88-4D17-B3FD-27DCE6DAAB39}"/>
    <cellStyle name="Comma [0] 3 2 2 13 3 6" xfId="44134" xr:uid="{EFB82DC8-D30A-46D6-AB70-25234AF9A28D}"/>
    <cellStyle name="Comma [0] 3 2 2 13 3 7" xfId="49506" xr:uid="{35930891-F537-4F0D-9EDE-A52F43E7FE7E}"/>
    <cellStyle name="Comma [0] 3 2 2 13 3 8" xfId="54886" xr:uid="{876721D3-D2B5-41DB-BBA8-74547C794F48}"/>
    <cellStyle name="Comma [0] 3 2 2 13 3 9" xfId="17221" xr:uid="{27CC2477-608C-4800-941A-D2F9A0DC908B}"/>
    <cellStyle name="Comma [0] 3 2 2 14" xfId="546" xr:uid="{E44A067B-DE19-4CB9-87FD-24B8ED3CB3C5}"/>
    <cellStyle name="Comma [0] 3 2 2 14 2" xfId="5676" xr:uid="{AA044D7A-89CC-4526-824F-5B5BC64942F2}"/>
    <cellStyle name="Comma [0] 3 2 2 14 2 10" xfId="53017" xr:uid="{2A15AFBF-2B72-41B4-B23D-D3FB7F5F2A71}"/>
    <cellStyle name="Comma [0] 3 2 2 14 2 11" xfId="13661" xr:uid="{BB4CBC27-0FA8-47CB-913E-8935FEE49D41}"/>
    <cellStyle name="Comma [0] 3 2 2 14 2 12" xfId="58354" xr:uid="{64F12122-4236-49FB-BCF2-00BE6D9D3985}"/>
    <cellStyle name="Comma [0] 3 2 2 14 2 13" xfId="8051" xr:uid="{7A5901F9-7EB3-4C66-BC96-A0E1E607543C}"/>
    <cellStyle name="Comma [0] 3 2 2 14 2 2" xfId="11612" xr:uid="{6F99F9CB-5DE1-477A-BBC9-3DACA133CF77}"/>
    <cellStyle name="Comma [0] 3 2 2 14 2 2 2" xfId="24278" xr:uid="{0050E3ED-E943-4270-897C-9926B9C50D4B}"/>
    <cellStyle name="Comma [0] 3 2 2 14 2 2 3" xfId="29652" xr:uid="{1896ECD2-711D-4470-B2BC-FC7C26201730}"/>
    <cellStyle name="Comma [0] 3 2 2 14 2 2 4" xfId="35070" xr:uid="{6D13D8F7-C106-41C6-883C-82114F1EE67A}"/>
    <cellStyle name="Comma [0] 3 2 2 14 2 2 5" xfId="40455" xr:uid="{34D9A9D9-661D-4B30-8EEF-1D3E64A16D1C}"/>
    <cellStyle name="Comma [0] 3 2 2 14 2 2 6" xfId="45824" xr:uid="{B418962F-33C8-48BB-A118-B7CA1C8ADF3B}"/>
    <cellStyle name="Comma [0] 3 2 2 14 2 2 7" xfId="51196" xr:uid="{4519E5B9-2A86-4779-9EEE-D064DBDC843E}"/>
    <cellStyle name="Comma [0] 3 2 2 14 2 2 8" xfId="56576" xr:uid="{E1B84A02-9AC7-4339-8AE2-B774FFD18BFD}"/>
    <cellStyle name="Comma [0] 3 2 2 14 2 2 9" xfId="18912" xr:uid="{78385D22-397E-49B1-AD95-DAFDF2A98802}"/>
    <cellStyle name="Comma [0] 3 2 2 14 2 3" xfId="15352" xr:uid="{807F26C6-51A9-48D9-8F7E-09A35F2B5955}"/>
    <cellStyle name="Comma [0] 3 2 2 14 2 4" xfId="20719" xr:uid="{779680C1-8EF6-43E5-A41A-B2D9600CD9CC}"/>
    <cellStyle name="Comma [0] 3 2 2 14 2 5" xfId="26093" xr:uid="{91E279AB-CE38-414A-BCA5-52B83FFDF9E5}"/>
    <cellStyle name="Comma [0] 3 2 2 14 2 6" xfId="31511" xr:uid="{6879E087-8567-4287-9994-42979D6720D8}"/>
    <cellStyle name="Comma [0] 3 2 2 14 2 7" xfId="36896" xr:uid="{83BFF362-D6EE-4AAE-9790-458AE1F21FBD}"/>
    <cellStyle name="Comma [0] 3 2 2 14 2 8" xfId="42265" xr:uid="{1C167622-9393-4A55-9A33-04E440393AB5}"/>
    <cellStyle name="Comma [0] 3 2 2 14 2 9" xfId="47637" xr:uid="{946D426C-75A2-4334-AAD5-ACEC293FFA3E}"/>
    <cellStyle name="Comma [0] 3 2 2 14 3" xfId="9922" xr:uid="{945454B0-18BE-48F2-A922-6F946F021E45}"/>
    <cellStyle name="Comma [0] 3 2 2 14 3 2" xfId="22589" xr:uid="{020AF586-DD5B-4940-927A-7DF7D2C26194}"/>
    <cellStyle name="Comma [0] 3 2 2 14 3 3" xfId="27963" xr:uid="{9808EE53-BB1E-4266-80DF-90A44AE33CDC}"/>
    <cellStyle name="Comma [0] 3 2 2 14 3 4" xfId="33381" xr:uid="{54462426-88CF-4910-B492-59E6B85FCFBE}"/>
    <cellStyle name="Comma [0] 3 2 2 14 3 5" xfId="38766" xr:uid="{33DF7996-94D9-41E9-9309-3D426A1B730C}"/>
    <cellStyle name="Comma [0] 3 2 2 14 3 6" xfId="44135" xr:uid="{5E72F592-1122-49C7-8BD7-FA8F74CF0AFD}"/>
    <cellStyle name="Comma [0] 3 2 2 14 3 7" xfId="49507" xr:uid="{4CCA3D71-976C-4440-B354-C9B3023A97AB}"/>
    <cellStyle name="Comma [0] 3 2 2 14 3 8" xfId="54887" xr:uid="{0F564843-B8F3-47F4-92CF-C03245018A97}"/>
    <cellStyle name="Comma [0] 3 2 2 14 3 9" xfId="17222" xr:uid="{BE171EF6-744A-4D21-9387-262D2B422145}"/>
    <cellStyle name="Comma [0] 3 2 2 15" xfId="547" xr:uid="{57148B41-F585-487E-91B5-DEC944CB1D37}"/>
    <cellStyle name="Comma [0] 3 2 2 15 2" xfId="3844" xr:uid="{398B2460-88DE-4820-A32F-FFD6A68D0ED7}"/>
    <cellStyle name="Comma [0] 3 2 2 15 2 10" xfId="53018" xr:uid="{B715111D-EE14-4F5B-A98F-EE39484E12A2}"/>
    <cellStyle name="Comma [0] 3 2 2 15 2 11" xfId="8052" xr:uid="{8CE71913-784F-41D5-BFA1-82D96327EE42}"/>
    <cellStyle name="Comma [0] 3 2 2 15 2 2" xfId="3845" xr:uid="{7D468FFC-7C10-4819-867B-5F5F5A1BEE4F}"/>
    <cellStyle name="Comma [0] 3 2 2 15 2 2 10" xfId="11613" xr:uid="{BC4D3612-41CE-4704-A4DD-A9AE763ABC58}"/>
    <cellStyle name="Comma [0] 3 2 2 15 2 2 2" xfId="5679" xr:uid="{04E38637-5259-472C-B83A-6B0DD7150BCB}"/>
    <cellStyle name="Comma [0] 3 2 2 15 2 2 2 2" xfId="58357" xr:uid="{6CBE63EE-E863-4940-B34B-6E99404EA080}"/>
    <cellStyle name="Comma [0] 3 2 2 15 2 2 2 3" xfId="18913" xr:uid="{74E58ED1-D4FD-452F-9BEA-2FB30E1ECA10}"/>
    <cellStyle name="Comma [0] 3 2 2 15 2 2 3" xfId="24279" xr:uid="{0CAA2BE9-D059-4058-AE4B-47E2E2749E60}"/>
    <cellStyle name="Comma [0] 3 2 2 15 2 2 4" xfId="29653" xr:uid="{D66A0649-2A68-4240-A344-49558C43360C}"/>
    <cellStyle name="Comma [0] 3 2 2 15 2 2 5" xfId="35071" xr:uid="{D42BE15A-9411-4FC0-9F02-BED13BCB9913}"/>
    <cellStyle name="Comma [0] 3 2 2 15 2 2 6" xfId="40456" xr:uid="{025B1FF2-4067-41A1-824A-B5F1740F4BC9}"/>
    <cellStyle name="Comma [0] 3 2 2 15 2 2 7" xfId="45825" xr:uid="{DA1E0DA7-469E-4C39-A9BF-16E684B5D3A6}"/>
    <cellStyle name="Comma [0] 3 2 2 15 2 2 8" xfId="51197" xr:uid="{9C258A7F-61E9-4FEC-B24F-BA36A4535061}"/>
    <cellStyle name="Comma [0] 3 2 2 15 2 2 9" xfId="56577" xr:uid="{99585C91-116E-48DE-9F59-EFA3BEEACE7D}"/>
    <cellStyle name="Comma [0] 3 2 2 15 2 3" xfId="5678" xr:uid="{6A97A0A6-FBDB-40DE-B0A7-4B2E7558B926}"/>
    <cellStyle name="Comma [0] 3 2 2 15 2 3 2" xfId="58356" xr:uid="{7D33441F-46AE-4CB9-90B3-DEC4D1760562}"/>
    <cellStyle name="Comma [0] 3 2 2 15 2 3 3" xfId="15353" xr:uid="{DDD919AF-EB25-4D91-9B16-E07B55C7526D}"/>
    <cellStyle name="Comma [0] 3 2 2 15 2 4" xfId="20720" xr:uid="{F58F7270-EFDD-4AA7-991A-107CB4C26666}"/>
    <cellStyle name="Comma [0] 3 2 2 15 2 5" xfId="26094" xr:uid="{C3B2F977-3541-4090-965B-65EE2C51722D}"/>
    <cellStyle name="Comma [0] 3 2 2 15 2 6" xfId="31512" xr:uid="{9C50593A-3B6A-46C8-90D9-F49BDD37FCCD}"/>
    <cellStyle name="Comma [0] 3 2 2 15 2 7" xfId="36897" xr:uid="{4E53305D-8031-4E4B-BCC6-46FC34DB7B91}"/>
    <cellStyle name="Comma [0] 3 2 2 15 2 8" xfId="42266" xr:uid="{BCB332A3-ABAD-4273-9C31-53B8AC44EEA8}"/>
    <cellStyle name="Comma [0] 3 2 2 15 2 9" xfId="47638" xr:uid="{A8E0AAB1-7DE7-4E5E-8690-1F262178C459}"/>
    <cellStyle name="Comma [0] 3 2 2 15 3" xfId="3846" xr:uid="{A801E93D-1F43-4674-9CA8-1E6F813F580A}"/>
    <cellStyle name="Comma [0] 3 2 2 15 3 10" xfId="9923" xr:uid="{3952320C-F2AE-4F33-93C7-F2FDA55BE509}"/>
    <cellStyle name="Comma [0] 3 2 2 15 3 2" xfId="5680" xr:uid="{4B4D6C22-0827-4E24-99E7-C6D28E22A42A}"/>
    <cellStyle name="Comma [0] 3 2 2 15 3 2 2" xfId="58358" xr:uid="{9EA045FD-A887-435F-AB6F-9691841B58A3}"/>
    <cellStyle name="Comma [0] 3 2 2 15 3 2 3" xfId="17223" xr:uid="{3A8D7BFB-5A87-467E-8669-7FA691FB67D3}"/>
    <cellStyle name="Comma [0] 3 2 2 15 3 3" xfId="22590" xr:uid="{A3F4B1B2-04AE-4180-BFD2-ADEBAE6C1831}"/>
    <cellStyle name="Comma [0] 3 2 2 15 3 4" xfId="27964" xr:uid="{D7E6F4AC-16F4-4F95-BC4E-96D9E10314FA}"/>
    <cellStyle name="Comma [0] 3 2 2 15 3 5" xfId="33382" xr:uid="{46DD4113-0256-4E96-9CE0-9C62EE4DEE31}"/>
    <cellStyle name="Comma [0] 3 2 2 15 3 6" xfId="38767" xr:uid="{54DE0585-6133-4A6D-8EFF-20A9FE8F6C0D}"/>
    <cellStyle name="Comma [0] 3 2 2 15 3 7" xfId="44136" xr:uid="{48C73F6D-F156-45C0-8EFF-04C7EBB23D31}"/>
    <cellStyle name="Comma [0] 3 2 2 15 3 8" xfId="49508" xr:uid="{ACE5D730-B05E-45A0-8DFF-935261E34724}"/>
    <cellStyle name="Comma [0] 3 2 2 15 3 9" xfId="54888" xr:uid="{CDA6FC78-86D2-4DBB-95E6-AFDC7846CFCE}"/>
    <cellStyle name="Comma [0] 3 2 2 15 4" xfId="5677" xr:uid="{6291B9E0-7503-4606-93F4-A839C0CA9ADE}"/>
    <cellStyle name="Comma [0] 3 2 2 15 4 2" xfId="58355" xr:uid="{9004913D-34B8-4A7C-93DE-138EECC75D75}"/>
    <cellStyle name="Comma [0] 3 2 2 15 4 3" xfId="13662" xr:uid="{03FF82AE-7E93-48E8-83A4-C3D065041174}"/>
    <cellStyle name="Comma [0] 3 2 2 16" xfId="548" xr:uid="{C841DDB0-5346-43BF-8683-2AAA5F8C2CC4}"/>
    <cellStyle name="Comma [0] 3 2 2 16 2" xfId="3847" xr:uid="{AB12895B-FDBE-4A8B-9122-C1192704327E}"/>
    <cellStyle name="Comma [0] 3 2 2 16 2 10" xfId="53019" xr:uid="{7CDDF0FA-A696-48B9-9E19-E41E90B493D8}"/>
    <cellStyle name="Comma [0] 3 2 2 16 2 11" xfId="8053" xr:uid="{E6D48B4B-CB89-4A1B-A2D4-7807F21B0AF7}"/>
    <cellStyle name="Comma [0] 3 2 2 16 2 2" xfId="3848" xr:uid="{53D111DE-6B00-4656-ADBB-2F3D35D3F192}"/>
    <cellStyle name="Comma [0] 3 2 2 16 2 2 10" xfId="11614" xr:uid="{AAC99985-E15B-444B-A7FB-36B8AA9CA018}"/>
    <cellStyle name="Comma [0] 3 2 2 16 2 2 2" xfId="5683" xr:uid="{31B29F95-A36B-45D9-A374-3AA7516DDF82}"/>
    <cellStyle name="Comma [0] 3 2 2 16 2 2 2 2" xfId="58361" xr:uid="{74B2C54B-3E08-4080-96DB-9CB40BED5508}"/>
    <cellStyle name="Comma [0] 3 2 2 16 2 2 2 3" xfId="18914" xr:uid="{943D1D80-6BCA-497B-9A25-B89B41537977}"/>
    <cellStyle name="Comma [0] 3 2 2 16 2 2 3" xfId="24280" xr:uid="{D7B9738F-03B8-49DE-A847-6EC8255708FD}"/>
    <cellStyle name="Comma [0] 3 2 2 16 2 2 4" xfId="29654" xr:uid="{7E6D2DBA-6414-4112-A8FE-FCA25642F4CC}"/>
    <cellStyle name="Comma [0] 3 2 2 16 2 2 5" xfId="35072" xr:uid="{0FDA160F-E9F9-4C81-85BD-BE9FD89B05F0}"/>
    <cellStyle name="Comma [0] 3 2 2 16 2 2 6" xfId="40457" xr:uid="{221DD2F7-5E48-40CF-B003-F06AF0086ABB}"/>
    <cellStyle name="Comma [0] 3 2 2 16 2 2 7" xfId="45826" xr:uid="{2F6BBA0F-3579-4A54-B5CD-CE10B6FA42A1}"/>
    <cellStyle name="Comma [0] 3 2 2 16 2 2 8" xfId="51198" xr:uid="{707BDB01-B283-47E6-B821-206DA54C9FE9}"/>
    <cellStyle name="Comma [0] 3 2 2 16 2 2 9" xfId="56578" xr:uid="{582942CA-882D-4150-B4C1-62DE90DF237F}"/>
    <cellStyle name="Comma [0] 3 2 2 16 2 3" xfId="5682" xr:uid="{D8B4CE9D-57A5-4E8A-8A63-9C50BDE06832}"/>
    <cellStyle name="Comma [0] 3 2 2 16 2 3 2" xfId="58360" xr:uid="{E8073404-BF4C-48FC-99C2-79B587A88258}"/>
    <cellStyle name="Comma [0] 3 2 2 16 2 3 3" xfId="15354" xr:uid="{622203A1-E1FB-4ED8-A814-C730A2A75B83}"/>
    <cellStyle name="Comma [0] 3 2 2 16 2 4" xfId="20721" xr:uid="{C8BF6F65-F50E-4680-B54C-D4B969467EF9}"/>
    <cellStyle name="Comma [0] 3 2 2 16 2 5" xfId="26095" xr:uid="{3892D144-74AE-4DAB-AD1A-176463A8F841}"/>
    <cellStyle name="Comma [0] 3 2 2 16 2 6" xfId="31513" xr:uid="{58F761BD-7295-4099-8879-7E1186A3583C}"/>
    <cellStyle name="Comma [0] 3 2 2 16 2 7" xfId="36898" xr:uid="{9FDE5DA6-6071-4F04-B11E-EED715FE4F4C}"/>
    <cellStyle name="Comma [0] 3 2 2 16 2 8" xfId="42267" xr:uid="{E225E661-E1AE-46A1-BE7B-BB59122D20D7}"/>
    <cellStyle name="Comma [0] 3 2 2 16 2 9" xfId="47639" xr:uid="{20D8DC7F-EB5E-44E1-AA34-91D5BA5CB70D}"/>
    <cellStyle name="Comma [0] 3 2 2 16 3" xfId="3849" xr:uid="{EE5F1710-9190-497C-82D8-C9676B0B24BB}"/>
    <cellStyle name="Comma [0] 3 2 2 16 3 10" xfId="9924" xr:uid="{76A15E5D-B39A-44E4-AE78-469B66746276}"/>
    <cellStyle name="Comma [0] 3 2 2 16 3 2" xfId="5684" xr:uid="{1E290325-4009-4BAA-8F4B-C5F701F72255}"/>
    <cellStyle name="Comma [0] 3 2 2 16 3 2 2" xfId="58362" xr:uid="{612D597C-0C50-4FB9-9403-29879E93FDC3}"/>
    <cellStyle name="Comma [0] 3 2 2 16 3 2 3" xfId="17224" xr:uid="{6B6C1920-38A0-4D9B-BA6A-FE8DCC768744}"/>
    <cellStyle name="Comma [0] 3 2 2 16 3 3" xfId="22591" xr:uid="{5DB9DA14-810C-4D39-B2F9-897303190122}"/>
    <cellStyle name="Comma [0] 3 2 2 16 3 4" xfId="27965" xr:uid="{6E26EF94-3646-413B-AD53-0CD8C0155418}"/>
    <cellStyle name="Comma [0] 3 2 2 16 3 5" xfId="33383" xr:uid="{F343F123-9A40-4DDF-9271-2499106AEE32}"/>
    <cellStyle name="Comma [0] 3 2 2 16 3 6" xfId="38768" xr:uid="{2E3840FD-A545-4678-B7B3-EB70B9CCD60E}"/>
    <cellStyle name="Comma [0] 3 2 2 16 3 7" xfId="44137" xr:uid="{7A085914-64FD-4C0D-94A1-24AFB2417DB0}"/>
    <cellStyle name="Comma [0] 3 2 2 16 3 8" xfId="49509" xr:uid="{586B776A-1086-4C3F-9498-4496E5B044B3}"/>
    <cellStyle name="Comma [0] 3 2 2 16 3 9" xfId="54889" xr:uid="{20EC376E-A2F3-4004-A1C6-D8BB237953A3}"/>
    <cellStyle name="Comma [0] 3 2 2 16 4" xfId="5681" xr:uid="{DB6D40BA-E0D6-4664-997B-E762406DC412}"/>
    <cellStyle name="Comma [0] 3 2 2 16 4 2" xfId="58359" xr:uid="{9CEA6C1E-8419-4E23-A1E6-67DB7077B0FA}"/>
    <cellStyle name="Comma [0] 3 2 2 16 4 3" xfId="13663" xr:uid="{83D32E49-44CC-4E7C-863E-3CF111672342}"/>
    <cellStyle name="Comma [0] 3 2 2 17" xfId="549" xr:uid="{032D53A6-84E6-40C4-94EE-ECFAC1E6B771}"/>
    <cellStyle name="Comma [0] 3 2 2 17 10" xfId="550" xr:uid="{0C212EF5-27BD-4DB3-823C-0E5351B1B22C}"/>
    <cellStyle name="Comma [0] 3 2 2 17 10 2" xfId="8055" xr:uid="{E62C629B-637C-4FF1-96B0-14C037AF344C}"/>
    <cellStyle name="Comma [0] 3 2 2 17 10 2 10" xfId="53021" xr:uid="{FEE21A4A-DC88-4E7E-8FAD-A6FB1B7EF91E}"/>
    <cellStyle name="Comma [0] 3 2 2 17 10 2 11" xfId="13665" xr:uid="{F2038868-84DD-4240-BA9A-8BF2D1A1B5F8}"/>
    <cellStyle name="Comma [0] 3 2 2 17 10 2 12" xfId="59508" xr:uid="{83E8AF9D-0C97-44DA-BAD8-4A5590538F31}"/>
    <cellStyle name="Comma [0] 3 2 2 17 10 2 2" xfId="11616" xr:uid="{FBC241F7-B457-4B9A-B494-3712142692E4}"/>
    <cellStyle name="Comma [0] 3 2 2 17 10 2 2 2" xfId="24282" xr:uid="{F33DB931-5D15-4E5D-BA73-09F236B72E2E}"/>
    <cellStyle name="Comma [0] 3 2 2 17 10 2 2 3" xfId="29656" xr:uid="{27E58BAF-CBC8-4D6C-91B4-54AD620894A7}"/>
    <cellStyle name="Comma [0] 3 2 2 17 10 2 2 4" xfId="35074" xr:uid="{13376149-255B-4B06-857B-E7437944C0A0}"/>
    <cellStyle name="Comma [0] 3 2 2 17 10 2 2 5" xfId="40459" xr:uid="{432F7AE8-6D1E-4533-89B6-8AD94201BD9F}"/>
    <cellStyle name="Comma [0] 3 2 2 17 10 2 2 6" xfId="45828" xr:uid="{6F13CB77-12E4-47B0-B3CF-D20A823F535B}"/>
    <cellStyle name="Comma [0] 3 2 2 17 10 2 2 7" xfId="51200" xr:uid="{5323DCAB-556D-47C4-8092-F1CAEA95E6AA}"/>
    <cellStyle name="Comma [0] 3 2 2 17 10 2 2 8" xfId="56580" xr:uid="{344283AA-21B5-48B9-9505-39124ED5CB27}"/>
    <cellStyle name="Comma [0] 3 2 2 17 10 2 2 9" xfId="18916" xr:uid="{F33E235B-F955-4496-AC71-B7FBF9833F49}"/>
    <cellStyle name="Comma [0] 3 2 2 17 10 2 3" xfId="15356" xr:uid="{9EB9AA50-936F-419A-851E-C86EDF1513E7}"/>
    <cellStyle name="Comma [0] 3 2 2 17 10 2 4" xfId="20723" xr:uid="{7F60BA3C-7609-4780-9548-9C19F2EDC8BD}"/>
    <cellStyle name="Comma [0] 3 2 2 17 10 2 5" xfId="26097" xr:uid="{0C1FCF69-E3B7-47CC-9F1E-A36063155899}"/>
    <cellStyle name="Comma [0] 3 2 2 17 10 2 6" xfId="31515" xr:uid="{2B526539-73BB-49E5-A848-FF7BA8848D9B}"/>
    <cellStyle name="Comma [0] 3 2 2 17 10 2 7" xfId="36900" xr:uid="{D06EDC6A-1C6D-4A3E-981F-281F1CD12344}"/>
    <cellStyle name="Comma [0] 3 2 2 17 10 2 8" xfId="42269" xr:uid="{B041B49F-FBF5-4D8E-8108-8794381129E0}"/>
    <cellStyle name="Comma [0] 3 2 2 17 10 2 9" xfId="47641" xr:uid="{26D65D32-78B1-465B-BB4C-68B8547406AC}"/>
    <cellStyle name="Comma [0] 3 2 2 17 10 3" xfId="9926" xr:uid="{3E7B5873-6A12-45F9-9CA7-F484976DBC36}"/>
    <cellStyle name="Comma [0] 3 2 2 17 10 3 2" xfId="22593" xr:uid="{81284CC7-6A02-4A47-9879-18062030E167}"/>
    <cellStyle name="Comma [0] 3 2 2 17 10 3 3" xfId="27967" xr:uid="{0640A9AB-BBBA-453B-AA5D-2C0778959C90}"/>
    <cellStyle name="Comma [0] 3 2 2 17 10 3 4" xfId="33385" xr:uid="{502D5577-CBA1-44FB-9A17-296922E02E67}"/>
    <cellStyle name="Comma [0] 3 2 2 17 10 3 5" xfId="38770" xr:uid="{9AA8BB6D-C612-46E5-AF1D-612C51D54FFD}"/>
    <cellStyle name="Comma [0] 3 2 2 17 10 3 6" xfId="44139" xr:uid="{E088B679-3D7F-48EA-9FBA-1C03E01CBB47}"/>
    <cellStyle name="Comma [0] 3 2 2 17 10 3 7" xfId="49511" xr:uid="{AFEAB973-91E1-456B-B352-1A71CD20BEFD}"/>
    <cellStyle name="Comma [0] 3 2 2 17 10 3 8" xfId="54891" xr:uid="{5268229C-D0C9-45C7-A09B-473A61599847}"/>
    <cellStyle name="Comma [0] 3 2 2 17 10 3 9" xfId="17226" xr:uid="{90DBB1F8-B870-4FCF-BE06-73F3F60A1743}"/>
    <cellStyle name="Comma [0] 3 2 2 17 10 4" xfId="6857" xr:uid="{4C24C689-2C46-4B04-A41E-A46F8B90401C}"/>
    <cellStyle name="Comma [0] 3 2 2 17 11" xfId="3850" xr:uid="{FD1BC21C-DDAE-483F-BF93-AC4FEF0C6242}"/>
    <cellStyle name="Comma [0] 3 2 2 17 11 10" xfId="53020" xr:uid="{BBD4A838-CD67-444E-871B-186A4AF104EF}"/>
    <cellStyle name="Comma [0] 3 2 2 17 11 11" xfId="12943" xr:uid="{5D544227-AD29-4559-922D-0D34255827CF}"/>
    <cellStyle name="Comma [0] 3 2 2 17 11 12" xfId="8054" xr:uid="{0F2D6799-A212-4967-B563-1274F94B400B}"/>
    <cellStyle name="Comma [0] 3 2 2 17 11 2" xfId="11615" xr:uid="{82033431-68EE-450D-B232-02C7935AD61F}"/>
    <cellStyle name="Comma [0] 3 2 2 17 11 2 2" xfId="24281" xr:uid="{F6A4050B-0DA2-4C37-8114-0476EBA2620C}"/>
    <cellStyle name="Comma [0] 3 2 2 17 11 2 3" xfId="29655" xr:uid="{65A2F6A0-1584-44D6-9545-FA86028F2408}"/>
    <cellStyle name="Comma [0] 3 2 2 17 11 2 4" xfId="35073" xr:uid="{C6570A85-67B0-4479-959C-6F8DCD5B1534}"/>
    <cellStyle name="Comma [0] 3 2 2 17 11 2 5" xfId="40458" xr:uid="{998C82A5-9C7C-4C8A-9E90-1729F2A3958B}"/>
    <cellStyle name="Comma [0] 3 2 2 17 11 2 6" xfId="45827" xr:uid="{9B5B536A-1878-44BB-AB12-BF2CA6C576FB}"/>
    <cellStyle name="Comma [0] 3 2 2 17 11 2 7" xfId="51199" xr:uid="{BC399E7E-B244-429C-9346-D1B190C22FC1}"/>
    <cellStyle name="Comma [0] 3 2 2 17 11 2 8" xfId="56579" xr:uid="{A2DA2009-C06A-4632-873F-4784C01943ED}"/>
    <cellStyle name="Comma [0] 3 2 2 17 11 2 9" xfId="18915" xr:uid="{6CA4C18B-AF69-4CD4-B238-6BAAA93B4AC2}"/>
    <cellStyle name="Comma [0] 3 2 2 17 11 3" xfId="15355" xr:uid="{FDF04C73-AF16-46E7-A031-B1D6351292FD}"/>
    <cellStyle name="Comma [0] 3 2 2 17 11 4" xfId="20722" xr:uid="{16801107-458E-4CAD-A5A3-BE98465D8BBB}"/>
    <cellStyle name="Comma [0] 3 2 2 17 11 5" xfId="26096" xr:uid="{ABCE539E-7953-4A31-8AA0-5D3C2D41EBEE}"/>
    <cellStyle name="Comma [0] 3 2 2 17 11 6" xfId="31514" xr:uid="{46348AA6-49A6-4FE6-AC08-0A8D37FE4E91}"/>
    <cellStyle name="Comma [0] 3 2 2 17 11 7" xfId="36899" xr:uid="{C3776259-FE06-431E-BB79-58F7603E35EE}"/>
    <cellStyle name="Comma [0] 3 2 2 17 11 8" xfId="42268" xr:uid="{C9628FB0-1905-4B10-B8CA-9469AD033928}"/>
    <cellStyle name="Comma [0] 3 2 2 17 11 9" xfId="47640" xr:uid="{083AAF36-74FB-4754-91C3-CE2FE884E90F}"/>
    <cellStyle name="Comma [0] 3 2 2 17 12" xfId="4376" xr:uid="{061568A5-62BE-4182-A9E1-A6539857ABB6}"/>
    <cellStyle name="Comma [0] 3 2 2 17 12 10" xfId="13059" xr:uid="{8162CA37-62F8-49B2-9F05-5C038BC200DE}"/>
    <cellStyle name="Comma [0] 3 2 2 17 12 11" xfId="9925" xr:uid="{6522E8DD-8486-410F-B663-4115442D3106}"/>
    <cellStyle name="Comma [0] 3 2 2 17 12 2" xfId="17225" xr:uid="{A69D2BA9-2079-42B1-954A-B03592A537EB}"/>
    <cellStyle name="Comma [0] 3 2 2 17 12 3" xfId="22592" xr:uid="{3B6A0310-24CC-4389-BC3F-CBEA8EF7EF30}"/>
    <cellStyle name="Comma [0] 3 2 2 17 12 4" xfId="27966" xr:uid="{45930360-0DD5-4710-8501-88CC4B7037F5}"/>
    <cellStyle name="Comma [0] 3 2 2 17 12 5" xfId="33384" xr:uid="{1113D330-2E40-4D5B-AC7E-B6640DD51921}"/>
    <cellStyle name="Comma [0] 3 2 2 17 12 6" xfId="38769" xr:uid="{A32A40E0-C6EE-4220-B542-4BD40EB101E8}"/>
    <cellStyle name="Comma [0] 3 2 2 17 12 7" xfId="44138" xr:uid="{B723B2E0-4716-43F4-A5E4-724DDEF0BAD7}"/>
    <cellStyle name="Comma [0] 3 2 2 17 12 8" xfId="49510" xr:uid="{382C4108-9B86-4933-A1B1-82571D73407B}"/>
    <cellStyle name="Comma [0] 3 2 2 17 12 9" xfId="54890" xr:uid="{715632FA-9D41-45F3-8CB9-6091FAF8BEAD}"/>
    <cellStyle name="Comma [0] 3 2 2 17 13" xfId="4424" xr:uid="{A42BCC46-1CE2-4408-87A6-7C8F5DB8A91F}"/>
    <cellStyle name="Comma [0] 3 2 2 17 13 2" xfId="13066" xr:uid="{50234298-143E-4FFF-B717-A15BE4206933}"/>
    <cellStyle name="Comma [0] 3 2 2 17 14" xfId="5685" xr:uid="{59BBC8F3-FBAE-4814-B5E9-10E276FC0472}"/>
    <cellStyle name="Comma [0] 3 2 2 17 14 2" xfId="58363" xr:uid="{71B38D27-95BA-48D9-8B81-9B19863AD0F7}"/>
    <cellStyle name="Comma [0] 3 2 2 17 14 3" xfId="13664" xr:uid="{EA50BB1E-798F-4D90-B0C8-7C1E4928254E}"/>
    <cellStyle name="Comma [0] 3 2 2 17 15" xfId="59507" xr:uid="{F2602EF6-6663-4475-A5D6-C4EFA71C1FDC}"/>
    <cellStyle name="Comma [0] 3 2 2 17 16" xfId="6856" xr:uid="{AC986010-C20C-424A-97C6-4024F01351ED}"/>
    <cellStyle name="Comma [0] 3 2 2 17 2" xfId="551" xr:uid="{A44731EF-5FA3-4942-862A-14595992F8BD}"/>
    <cellStyle name="Comma [0] 3 2 2 17 2 2" xfId="8056" xr:uid="{D13CABB9-1B9C-4201-9704-36E3A5EF97F5}"/>
    <cellStyle name="Comma [0] 3 2 2 17 2 2 10" xfId="53022" xr:uid="{5F0C3835-DF7C-40A3-9311-37DF56E50078}"/>
    <cellStyle name="Comma [0] 3 2 2 17 2 2 11" xfId="13666" xr:uid="{DA914BB1-5319-4553-BA24-8D8D05CA3411}"/>
    <cellStyle name="Comma [0] 3 2 2 17 2 2 12" xfId="59509" xr:uid="{D77552AF-B99C-418E-A489-41B3B29CAB74}"/>
    <cellStyle name="Comma [0] 3 2 2 17 2 2 2" xfId="11617" xr:uid="{0EB43F2F-EEDF-4962-939D-AD237F7F81B7}"/>
    <cellStyle name="Comma [0] 3 2 2 17 2 2 2 2" xfId="24283" xr:uid="{248FE282-2BF4-4ADB-A05E-3D3076F96287}"/>
    <cellStyle name="Comma [0] 3 2 2 17 2 2 2 3" xfId="29657" xr:uid="{E6DC62F1-84D1-4550-85D5-75FBFBDD9A2B}"/>
    <cellStyle name="Comma [0] 3 2 2 17 2 2 2 4" xfId="35075" xr:uid="{145E60CD-85F9-4525-BFDC-603BD31DB963}"/>
    <cellStyle name="Comma [0] 3 2 2 17 2 2 2 5" xfId="40460" xr:uid="{8DF14261-F4EF-4584-8AC2-C6B9AC095A45}"/>
    <cellStyle name="Comma [0] 3 2 2 17 2 2 2 6" xfId="45829" xr:uid="{2F99C912-452C-4968-9D7B-6A7C030CC4D9}"/>
    <cellStyle name="Comma [0] 3 2 2 17 2 2 2 7" xfId="51201" xr:uid="{FA21C853-F857-4F5B-A5AC-01954175DB50}"/>
    <cellStyle name="Comma [0] 3 2 2 17 2 2 2 8" xfId="56581" xr:uid="{07636C06-B2D9-4D7A-94A7-3CF203592BB0}"/>
    <cellStyle name="Comma [0] 3 2 2 17 2 2 2 9" xfId="18917" xr:uid="{7E03E6D6-3095-4088-993A-65381F57B2CE}"/>
    <cellStyle name="Comma [0] 3 2 2 17 2 2 3" xfId="15357" xr:uid="{4A37F35D-DCD8-4636-8CA3-1B7CD056E682}"/>
    <cellStyle name="Comma [0] 3 2 2 17 2 2 4" xfId="20724" xr:uid="{441ACC85-EA8D-4CD6-B611-A4FC18B4E5F1}"/>
    <cellStyle name="Comma [0] 3 2 2 17 2 2 5" xfId="26098" xr:uid="{A6B88F24-5224-4B64-B295-2F6C5A7DB5D4}"/>
    <cellStyle name="Comma [0] 3 2 2 17 2 2 6" xfId="31516" xr:uid="{EE5B0E3B-AC05-4160-83E4-C5A36729B59B}"/>
    <cellStyle name="Comma [0] 3 2 2 17 2 2 7" xfId="36901" xr:uid="{40F1A53F-CD3A-49F2-B7CF-55CE6FB06BA7}"/>
    <cellStyle name="Comma [0] 3 2 2 17 2 2 8" xfId="42270" xr:uid="{24F8178A-0DFA-4469-9A90-FB73DD586FC1}"/>
    <cellStyle name="Comma [0] 3 2 2 17 2 2 9" xfId="47642" xr:uid="{48D0EFBA-C103-437E-9470-9E5DCA81CF9D}"/>
    <cellStyle name="Comma [0] 3 2 2 17 2 3" xfId="9927" xr:uid="{C8FC3B18-4A08-4938-A9EE-A7A878BB8FEE}"/>
    <cellStyle name="Comma [0] 3 2 2 17 2 3 2" xfId="22594" xr:uid="{19921E22-DFFD-4E37-82D4-FD2E2F05E283}"/>
    <cellStyle name="Comma [0] 3 2 2 17 2 3 3" xfId="27968" xr:uid="{2E46B4D5-C730-432F-BB5A-E1E394E07194}"/>
    <cellStyle name="Comma [0] 3 2 2 17 2 3 4" xfId="33386" xr:uid="{D5A59536-F0BA-4909-BFEC-A2C4F2F8308D}"/>
    <cellStyle name="Comma [0] 3 2 2 17 2 3 5" xfId="38771" xr:uid="{83A1169F-569A-4822-92F5-31C756CD3671}"/>
    <cellStyle name="Comma [0] 3 2 2 17 2 3 6" xfId="44140" xr:uid="{C0A3CF0C-3DA6-4DC5-A11F-80FC11F0BA8A}"/>
    <cellStyle name="Comma [0] 3 2 2 17 2 3 7" xfId="49512" xr:uid="{998722F1-453C-4133-B3E1-B4E2C7E019B1}"/>
    <cellStyle name="Comma [0] 3 2 2 17 2 3 8" xfId="54892" xr:uid="{0ECE049D-DEEB-41F1-B1ED-3A1872B1D397}"/>
    <cellStyle name="Comma [0] 3 2 2 17 2 3 9" xfId="17227" xr:uid="{368910C7-9371-48DD-B01A-692862C0F3EB}"/>
    <cellStyle name="Comma [0] 3 2 2 17 2 4" xfId="6858" xr:uid="{615A1167-C64B-465E-8E03-C214C817303D}"/>
    <cellStyle name="Comma [0] 3 2 2 17 3" xfId="552" xr:uid="{D3BBD939-BDAD-42F6-A3E1-E6D5001F51CF}"/>
    <cellStyle name="Comma [0] 3 2 2 17 3 2" xfId="8057" xr:uid="{32B6DF92-E60D-472A-A208-5B3CAA7AD4B2}"/>
    <cellStyle name="Comma [0] 3 2 2 17 3 2 10" xfId="53023" xr:uid="{F2A9E768-5211-4120-94F6-34D30C44B67E}"/>
    <cellStyle name="Comma [0] 3 2 2 17 3 2 11" xfId="13667" xr:uid="{E4160B41-624E-41DE-BF8E-1B05C74B24DC}"/>
    <cellStyle name="Comma [0] 3 2 2 17 3 2 12" xfId="59510" xr:uid="{A33407FE-D3FB-4F09-B207-584D51C579F4}"/>
    <cellStyle name="Comma [0] 3 2 2 17 3 2 2" xfId="11618" xr:uid="{AD6F744C-25DB-4FC9-93DC-DE03B2671E31}"/>
    <cellStyle name="Comma [0] 3 2 2 17 3 2 2 2" xfId="24284" xr:uid="{1A8127FD-EAEC-4091-95AC-45E7E88880DB}"/>
    <cellStyle name="Comma [0] 3 2 2 17 3 2 2 3" xfId="29658" xr:uid="{35888722-570C-40DB-859A-5B5B54944A61}"/>
    <cellStyle name="Comma [0] 3 2 2 17 3 2 2 4" xfId="35076" xr:uid="{5460CBCB-6D25-4CB4-99F0-953C56555743}"/>
    <cellStyle name="Comma [0] 3 2 2 17 3 2 2 5" xfId="40461" xr:uid="{977840F5-4BDC-4252-A05B-1978E08F412A}"/>
    <cellStyle name="Comma [0] 3 2 2 17 3 2 2 6" xfId="45830" xr:uid="{E9F3CC54-57E2-410E-9C0D-C3FC66A2F990}"/>
    <cellStyle name="Comma [0] 3 2 2 17 3 2 2 7" xfId="51202" xr:uid="{0CCE11D2-32B2-484B-A85F-5F4D249CDE69}"/>
    <cellStyle name="Comma [0] 3 2 2 17 3 2 2 8" xfId="56582" xr:uid="{B977507A-A6F8-4D26-951C-7F3E715DDEA4}"/>
    <cellStyle name="Comma [0] 3 2 2 17 3 2 2 9" xfId="18918" xr:uid="{40074253-B17D-439C-9337-18CD4CAFE425}"/>
    <cellStyle name="Comma [0] 3 2 2 17 3 2 3" xfId="15358" xr:uid="{FD3DACD1-9A5D-445E-B5C9-32A9836E361B}"/>
    <cellStyle name="Comma [0] 3 2 2 17 3 2 4" xfId="20725" xr:uid="{F3D6C239-D3E2-4785-ACAE-0FBA9C7E9597}"/>
    <cellStyle name="Comma [0] 3 2 2 17 3 2 5" xfId="26099" xr:uid="{BA35475A-1DA2-4B63-B15F-63B060FFD9BF}"/>
    <cellStyle name="Comma [0] 3 2 2 17 3 2 6" xfId="31517" xr:uid="{55032FEA-5F03-4D31-906B-007B83999C23}"/>
    <cellStyle name="Comma [0] 3 2 2 17 3 2 7" xfId="36902" xr:uid="{0362A444-83C0-42BA-AB3D-E3C39D075D51}"/>
    <cellStyle name="Comma [0] 3 2 2 17 3 2 8" xfId="42271" xr:uid="{5A44FF7E-99DD-4DAC-A07A-A28040135F86}"/>
    <cellStyle name="Comma [0] 3 2 2 17 3 2 9" xfId="47643" xr:uid="{E97A455B-1428-4325-BD68-7F8FEE1ACCA8}"/>
    <cellStyle name="Comma [0] 3 2 2 17 3 3" xfId="9928" xr:uid="{B1E82BE3-C658-4B67-8319-AD6C41CCF087}"/>
    <cellStyle name="Comma [0] 3 2 2 17 3 3 2" xfId="22595" xr:uid="{53E75406-E199-44BD-BCA4-DAA03138C6D3}"/>
    <cellStyle name="Comma [0] 3 2 2 17 3 3 3" xfId="27969" xr:uid="{EF99FD1C-1B0D-45B5-9E92-8F0E48EA3670}"/>
    <cellStyle name="Comma [0] 3 2 2 17 3 3 4" xfId="33387" xr:uid="{26BB8BAF-01C9-4D34-BEBC-BDA2BB81EE2F}"/>
    <cellStyle name="Comma [0] 3 2 2 17 3 3 5" xfId="38772" xr:uid="{AFA34561-083A-484E-9B09-AA566568FFC5}"/>
    <cellStyle name="Comma [0] 3 2 2 17 3 3 6" xfId="44141" xr:uid="{9E7F88BA-F160-4F94-B153-9129ABD723D0}"/>
    <cellStyle name="Comma [0] 3 2 2 17 3 3 7" xfId="49513" xr:uid="{A7998949-F9C2-4726-9D98-1B64B9A8B05C}"/>
    <cellStyle name="Comma [0] 3 2 2 17 3 3 8" xfId="54893" xr:uid="{2C41CF40-850B-42CF-AC54-6D1074346EE3}"/>
    <cellStyle name="Comma [0] 3 2 2 17 3 3 9" xfId="17228" xr:uid="{115A7BBD-90ED-42CB-AB50-14D1C6C0D4B2}"/>
    <cellStyle name="Comma [0] 3 2 2 17 3 4" xfId="6859" xr:uid="{51E1B6E2-305F-4E77-92FD-BF15D7F871FB}"/>
    <cellStyle name="Comma [0] 3 2 2 17 4" xfId="553" xr:uid="{06E2CF59-9E4B-4F6B-AB02-2F352D9BFAA9}"/>
    <cellStyle name="Comma [0] 3 2 2 17 4 2" xfId="8058" xr:uid="{1A4B9DF1-0112-46E1-94EB-7F07A0E511B8}"/>
    <cellStyle name="Comma [0] 3 2 2 17 4 2 10" xfId="53024" xr:uid="{E5D767E9-716C-465B-A6EC-4283C5B04448}"/>
    <cellStyle name="Comma [0] 3 2 2 17 4 2 11" xfId="13668" xr:uid="{C04031B6-5F25-45FE-AAE8-69B1A1C1DD4F}"/>
    <cellStyle name="Comma [0] 3 2 2 17 4 2 12" xfId="59511" xr:uid="{DCA76F42-4317-4C08-A329-F380AB2210E1}"/>
    <cellStyle name="Comma [0] 3 2 2 17 4 2 2" xfId="11619" xr:uid="{4D067A07-2C7F-4612-A626-EDB0AE5DBCF0}"/>
    <cellStyle name="Comma [0] 3 2 2 17 4 2 2 2" xfId="24285" xr:uid="{958A87C2-2BD3-4C4F-AD63-FAEC5AD262D5}"/>
    <cellStyle name="Comma [0] 3 2 2 17 4 2 2 3" xfId="29659" xr:uid="{291808FA-CB97-4753-A79C-C2656F3EB4D2}"/>
    <cellStyle name="Comma [0] 3 2 2 17 4 2 2 4" xfId="35077" xr:uid="{CDC536E1-6791-406F-A23E-834CD5CE0BFD}"/>
    <cellStyle name="Comma [0] 3 2 2 17 4 2 2 5" xfId="40462" xr:uid="{7B22709E-012B-4731-91C6-54F145E8E0C4}"/>
    <cellStyle name="Comma [0] 3 2 2 17 4 2 2 6" xfId="45831" xr:uid="{1F01FD8D-75BD-4C67-89B3-99D44D6858BE}"/>
    <cellStyle name="Comma [0] 3 2 2 17 4 2 2 7" xfId="51203" xr:uid="{003A35A6-027B-43FF-AE40-262CA7244FA1}"/>
    <cellStyle name="Comma [0] 3 2 2 17 4 2 2 8" xfId="56583" xr:uid="{F42B867F-1AC1-411B-96FF-81DA4E4C8D06}"/>
    <cellStyle name="Comma [0] 3 2 2 17 4 2 2 9" xfId="18919" xr:uid="{7F41FC27-F459-4204-A8EC-A7D9954C5E23}"/>
    <cellStyle name="Comma [0] 3 2 2 17 4 2 3" xfId="15359" xr:uid="{F6EF6360-F32B-4FB3-80C4-467D6710AAC2}"/>
    <cellStyle name="Comma [0] 3 2 2 17 4 2 4" xfId="20726" xr:uid="{F9849BFD-0CC5-4E4F-8EBF-0B43A9053BBD}"/>
    <cellStyle name="Comma [0] 3 2 2 17 4 2 5" xfId="26100" xr:uid="{2DBCC8B6-30FF-4513-9658-49812AAECEB6}"/>
    <cellStyle name="Comma [0] 3 2 2 17 4 2 6" xfId="31518" xr:uid="{8696E7F0-06C9-48B3-8B8D-AE875FE7B046}"/>
    <cellStyle name="Comma [0] 3 2 2 17 4 2 7" xfId="36903" xr:uid="{4417523D-1888-44CA-A706-00E17102D089}"/>
    <cellStyle name="Comma [0] 3 2 2 17 4 2 8" xfId="42272" xr:uid="{3472728D-E252-42DA-AA9B-EBBAD42A0B28}"/>
    <cellStyle name="Comma [0] 3 2 2 17 4 2 9" xfId="47644" xr:uid="{376CFB3E-C65E-4710-A757-CAB9E644A7D3}"/>
    <cellStyle name="Comma [0] 3 2 2 17 4 3" xfId="9929" xr:uid="{AE0C16A3-188A-4656-9423-B56958080DED}"/>
    <cellStyle name="Comma [0] 3 2 2 17 4 3 2" xfId="22596" xr:uid="{D16A9D88-856C-4098-A105-BA068C3D0E7A}"/>
    <cellStyle name="Comma [0] 3 2 2 17 4 3 3" xfId="27970" xr:uid="{F18779FF-9FBD-430F-A114-7FF6980AADEE}"/>
    <cellStyle name="Comma [0] 3 2 2 17 4 3 4" xfId="33388" xr:uid="{475E91EF-72EC-42B3-897D-C4616E921846}"/>
    <cellStyle name="Comma [0] 3 2 2 17 4 3 5" xfId="38773" xr:uid="{DBA090DC-210D-4760-9209-F1F0DB54BCFE}"/>
    <cellStyle name="Comma [0] 3 2 2 17 4 3 6" xfId="44142" xr:uid="{E20CE2FA-9706-47C2-9504-B91728CBBCFA}"/>
    <cellStyle name="Comma [0] 3 2 2 17 4 3 7" xfId="49514" xr:uid="{34C97C47-B553-4788-A3E1-DC79A972865E}"/>
    <cellStyle name="Comma [0] 3 2 2 17 4 3 8" xfId="54894" xr:uid="{611980D7-F009-4422-966D-D77ABFCD7D1B}"/>
    <cellStyle name="Comma [0] 3 2 2 17 4 3 9" xfId="17229" xr:uid="{9CF8EDD5-6369-4A56-A7F8-304A761A86B5}"/>
    <cellStyle name="Comma [0] 3 2 2 17 4 4" xfId="6860" xr:uid="{D29128B0-C636-43D2-923B-EF4363357C4A}"/>
    <cellStyle name="Comma [0] 3 2 2 17 5" xfId="554" xr:uid="{FFE4E121-7086-4CF7-9327-24017E72B292}"/>
    <cellStyle name="Comma [0] 3 2 2 17 5 2" xfId="8059" xr:uid="{A7AD2200-AD84-46EF-AE5E-C7567DD7B9C4}"/>
    <cellStyle name="Comma [0] 3 2 2 17 5 2 10" xfId="53025" xr:uid="{C0D3C14F-F2BE-4CFD-825A-76727ED1A29B}"/>
    <cellStyle name="Comma [0] 3 2 2 17 5 2 11" xfId="13669" xr:uid="{FBD96ED6-87EE-425E-B0CE-AA9BB06DECB3}"/>
    <cellStyle name="Comma [0] 3 2 2 17 5 2 12" xfId="59512" xr:uid="{A388D16B-13CC-4445-A98E-424354269B78}"/>
    <cellStyle name="Comma [0] 3 2 2 17 5 2 2" xfId="11620" xr:uid="{60508830-A4E8-436D-B447-D26883304818}"/>
    <cellStyle name="Comma [0] 3 2 2 17 5 2 2 2" xfId="24286" xr:uid="{02D89CF9-AAF0-4119-9E96-C1C9819A5B62}"/>
    <cellStyle name="Comma [0] 3 2 2 17 5 2 2 3" xfId="29660" xr:uid="{9F4A4B10-1EBE-4966-8B90-ADF019385FFE}"/>
    <cellStyle name="Comma [0] 3 2 2 17 5 2 2 4" xfId="35078" xr:uid="{ED2B4375-64C3-45AF-89EE-052449B8C217}"/>
    <cellStyle name="Comma [0] 3 2 2 17 5 2 2 5" xfId="40463" xr:uid="{6526666A-A532-43B1-BD9B-A19D4F33EF21}"/>
    <cellStyle name="Comma [0] 3 2 2 17 5 2 2 6" xfId="45832" xr:uid="{54701E46-924C-4B8E-A7DF-71E5AE1C955D}"/>
    <cellStyle name="Comma [0] 3 2 2 17 5 2 2 7" xfId="51204" xr:uid="{BEB9CFBB-D4FE-41A3-9127-777A6EA1538D}"/>
    <cellStyle name="Comma [0] 3 2 2 17 5 2 2 8" xfId="56584" xr:uid="{7A3CA47A-F144-4BC2-A74D-4BCC130E5BEF}"/>
    <cellStyle name="Comma [0] 3 2 2 17 5 2 2 9" xfId="18920" xr:uid="{9FB57053-DDA9-47B0-B499-45DED7E95405}"/>
    <cellStyle name="Comma [0] 3 2 2 17 5 2 3" xfId="15360" xr:uid="{0620A723-6AF2-4AA7-ABFA-4119EFBEDF8B}"/>
    <cellStyle name="Comma [0] 3 2 2 17 5 2 4" xfId="20727" xr:uid="{2A24B175-F6E9-457E-ACB1-49BAD3117403}"/>
    <cellStyle name="Comma [0] 3 2 2 17 5 2 5" xfId="26101" xr:uid="{F3C78230-65BD-460A-AD4C-B16B15DECA7D}"/>
    <cellStyle name="Comma [0] 3 2 2 17 5 2 6" xfId="31519" xr:uid="{C3D116DC-A97C-4E00-84FC-C5756CE32C23}"/>
    <cellStyle name="Comma [0] 3 2 2 17 5 2 7" xfId="36904" xr:uid="{7E22E5A0-AE46-486D-A2EE-EAEF14683F17}"/>
    <cellStyle name="Comma [0] 3 2 2 17 5 2 8" xfId="42273" xr:uid="{E9F8224A-98B5-4D22-99FD-41FECF029711}"/>
    <cellStyle name="Comma [0] 3 2 2 17 5 2 9" xfId="47645" xr:uid="{7206BEF7-6C5E-4552-B7D4-166BB716F435}"/>
    <cellStyle name="Comma [0] 3 2 2 17 5 3" xfId="9930" xr:uid="{EFA62D30-7461-49D1-8081-FC518E411211}"/>
    <cellStyle name="Comma [0] 3 2 2 17 5 3 2" xfId="22597" xr:uid="{54AFA738-FE8E-4554-87B0-71046FBF67C1}"/>
    <cellStyle name="Comma [0] 3 2 2 17 5 3 3" xfId="27971" xr:uid="{517C6A36-6FE3-4E37-8BFD-68EBF189FB24}"/>
    <cellStyle name="Comma [0] 3 2 2 17 5 3 4" xfId="33389" xr:uid="{2226DCD6-8A7D-423F-BE0E-6F561451417E}"/>
    <cellStyle name="Comma [0] 3 2 2 17 5 3 5" xfId="38774" xr:uid="{5E20C210-BA86-4B2E-A6FE-0B8E03621FD7}"/>
    <cellStyle name="Comma [0] 3 2 2 17 5 3 6" xfId="44143" xr:uid="{51D9D074-7199-4192-9293-0AECC88D68E7}"/>
    <cellStyle name="Comma [0] 3 2 2 17 5 3 7" xfId="49515" xr:uid="{909BAC0D-D558-48AF-AC1D-88CB28BF9540}"/>
    <cellStyle name="Comma [0] 3 2 2 17 5 3 8" xfId="54895" xr:uid="{D8015CB0-DEF8-48F6-A538-A20AF9AA4836}"/>
    <cellStyle name="Comma [0] 3 2 2 17 5 3 9" xfId="17230" xr:uid="{651D9E80-49F5-4A6B-935E-4578A4CD1A0B}"/>
    <cellStyle name="Comma [0] 3 2 2 17 5 4" xfId="6861" xr:uid="{3989BA00-7270-4BDF-BFA8-AB45CB1A8DCD}"/>
    <cellStyle name="Comma [0] 3 2 2 17 6" xfId="555" xr:uid="{57017E27-9957-4F8B-8EB8-5FE2132A5918}"/>
    <cellStyle name="Comma [0] 3 2 2 17 6 2" xfId="8060" xr:uid="{81504B4F-8868-4C1D-9492-F27F84E0B8E1}"/>
    <cellStyle name="Comma [0] 3 2 2 17 6 2 10" xfId="53026" xr:uid="{3F0216ED-31B1-44C1-AD40-E75EB130645C}"/>
    <cellStyle name="Comma [0] 3 2 2 17 6 2 11" xfId="13670" xr:uid="{0E799FFA-DAE4-4F05-B4BE-0F142E6985AB}"/>
    <cellStyle name="Comma [0] 3 2 2 17 6 2 12" xfId="59513" xr:uid="{B879F23D-405D-4448-8361-C3A45DF2F96F}"/>
    <cellStyle name="Comma [0] 3 2 2 17 6 2 2" xfId="11621" xr:uid="{CC4F9C91-4493-4A1A-A8DE-CBC648811BF0}"/>
    <cellStyle name="Comma [0] 3 2 2 17 6 2 2 2" xfId="24287" xr:uid="{619E2536-FE6E-4D47-BA29-5D0BF38B5494}"/>
    <cellStyle name="Comma [0] 3 2 2 17 6 2 2 3" xfId="29661" xr:uid="{37BEF644-2898-457A-B352-B2DE2295E24A}"/>
    <cellStyle name="Comma [0] 3 2 2 17 6 2 2 4" xfId="35079" xr:uid="{A9DE5076-5718-4213-AFD1-7946FCEB531C}"/>
    <cellStyle name="Comma [0] 3 2 2 17 6 2 2 5" xfId="40464" xr:uid="{F39CEBAD-0F71-4796-AA8F-E17E1FE596B6}"/>
    <cellStyle name="Comma [0] 3 2 2 17 6 2 2 6" xfId="45833" xr:uid="{96CF1854-8082-4303-AA42-B8918287F245}"/>
    <cellStyle name="Comma [0] 3 2 2 17 6 2 2 7" xfId="51205" xr:uid="{912FE07E-5543-4AAB-90D1-1DC4BAF0696D}"/>
    <cellStyle name="Comma [0] 3 2 2 17 6 2 2 8" xfId="56585" xr:uid="{0C99CEE3-1D0C-4D0F-8254-845E9F6BD854}"/>
    <cellStyle name="Comma [0] 3 2 2 17 6 2 2 9" xfId="18921" xr:uid="{0715F7C6-6D1E-4C5D-846C-D826CF22A9CC}"/>
    <cellStyle name="Comma [0] 3 2 2 17 6 2 3" xfId="15361" xr:uid="{DCB5C9C0-3118-4AD4-9A40-3719AE35E1F4}"/>
    <cellStyle name="Comma [0] 3 2 2 17 6 2 4" xfId="20728" xr:uid="{0479EE54-A86E-4EA1-ADFB-139F8D32838C}"/>
    <cellStyle name="Comma [0] 3 2 2 17 6 2 5" xfId="26102" xr:uid="{AB5A2827-F927-4716-9C43-4A99B8D4A400}"/>
    <cellStyle name="Comma [0] 3 2 2 17 6 2 6" xfId="31520" xr:uid="{828023A2-912B-4F47-883C-0CEFDC5D1F78}"/>
    <cellStyle name="Comma [0] 3 2 2 17 6 2 7" xfId="36905" xr:uid="{F0EB5697-441E-4C14-A24D-F86ADDCB8689}"/>
    <cellStyle name="Comma [0] 3 2 2 17 6 2 8" xfId="42274" xr:uid="{8954309E-EFDA-4C6B-9965-C236183DC1A5}"/>
    <cellStyle name="Comma [0] 3 2 2 17 6 2 9" xfId="47646" xr:uid="{C9B8E228-5D8C-4520-9A49-674C567E2294}"/>
    <cellStyle name="Comma [0] 3 2 2 17 6 3" xfId="9931" xr:uid="{2FAB049A-6C77-4AB8-96BE-F1B18AA825C2}"/>
    <cellStyle name="Comma [0] 3 2 2 17 6 3 2" xfId="22598" xr:uid="{FE0AC53E-C890-45B4-A372-8AE8D1F6B657}"/>
    <cellStyle name="Comma [0] 3 2 2 17 6 3 3" xfId="27972" xr:uid="{753AAE67-3933-46A1-AC5D-508547305584}"/>
    <cellStyle name="Comma [0] 3 2 2 17 6 3 4" xfId="33390" xr:uid="{FC879215-DCB8-4FA1-920E-5ECFD1D693AC}"/>
    <cellStyle name="Comma [0] 3 2 2 17 6 3 5" xfId="38775" xr:uid="{57D0E2D4-BC2E-4870-BE69-1E5ADB212680}"/>
    <cellStyle name="Comma [0] 3 2 2 17 6 3 6" xfId="44144" xr:uid="{8751DEC3-9462-4664-B344-1E054EFFF312}"/>
    <cellStyle name="Comma [0] 3 2 2 17 6 3 7" xfId="49516" xr:uid="{8BD8C003-2C20-425A-BD3F-746D69C85E44}"/>
    <cellStyle name="Comma [0] 3 2 2 17 6 3 8" xfId="54896" xr:uid="{1D7710C9-157C-430A-B821-949442F95BCD}"/>
    <cellStyle name="Comma [0] 3 2 2 17 6 3 9" xfId="17231" xr:uid="{CEDD9D4F-906F-495A-ACA6-5256090393E7}"/>
    <cellStyle name="Comma [0] 3 2 2 17 6 4" xfId="6862" xr:uid="{46CB8EB4-E6A4-4899-B479-FE19EDB5925F}"/>
    <cellStyle name="Comma [0] 3 2 2 17 7" xfId="556" xr:uid="{FD5C7593-CBE3-443E-9509-148DA9EB9160}"/>
    <cellStyle name="Comma [0] 3 2 2 17 7 2" xfId="8061" xr:uid="{075D0E24-A28E-4D4B-8E26-53459DC58215}"/>
    <cellStyle name="Comma [0] 3 2 2 17 7 2 10" xfId="53027" xr:uid="{8CEEDE5D-4984-4B33-B115-363250178DAA}"/>
    <cellStyle name="Comma [0] 3 2 2 17 7 2 11" xfId="13671" xr:uid="{5050E39E-F099-4FB3-BCCB-7C523115F1EB}"/>
    <cellStyle name="Comma [0] 3 2 2 17 7 2 12" xfId="59514" xr:uid="{47BB32C8-A81E-4C7D-99E0-AB0897429AE8}"/>
    <cellStyle name="Comma [0] 3 2 2 17 7 2 2" xfId="11622" xr:uid="{04348D88-1B9C-45A9-9E5E-5A39312D7E36}"/>
    <cellStyle name="Comma [0] 3 2 2 17 7 2 2 2" xfId="24288" xr:uid="{E94E0773-0755-4D8B-9864-D9120B342FE0}"/>
    <cellStyle name="Comma [0] 3 2 2 17 7 2 2 3" xfId="29662" xr:uid="{9063BB84-B9E1-4A38-8483-2D26A3BF1337}"/>
    <cellStyle name="Comma [0] 3 2 2 17 7 2 2 4" xfId="35080" xr:uid="{EAF81D65-F4D9-4EAA-BF6F-929D388D97EA}"/>
    <cellStyle name="Comma [0] 3 2 2 17 7 2 2 5" xfId="40465" xr:uid="{7787657D-7575-4581-8E28-C3567D146CD1}"/>
    <cellStyle name="Comma [0] 3 2 2 17 7 2 2 6" xfId="45834" xr:uid="{BBD90CC0-9387-46B4-A4E0-97816978A0AF}"/>
    <cellStyle name="Comma [0] 3 2 2 17 7 2 2 7" xfId="51206" xr:uid="{24523401-AF8D-4AB0-98F3-021D055352EA}"/>
    <cellStyle name="Comma [0] 3 2 2 17 7 2 2 8" xfId="56586" xr:uid="{FBD32013-6140-4F6A-B123-3547D264401D}"/>
    <cellStyle name="Comma [0] 3 2 2 17 7 2 2 9" xfId="18922" xr:uid="{F14BB550-FB45-4DF7-9A2B-B8421EB728B8}"/>
    <cellStyle name="Comma [0] 3 2 2 17 7 2 3" xfId="15362" xr:uid="{E62C3047-EBAC-4053-AD7E-E9553AE7B3A1}"/>
    <cellStyle name="Comma [0] 3 2 2 17 7 2 4" xfId="20729" xr:uid="{CF18DA3C-BB37-4ABF-8B56-DC5DEABA3D44}"/>
    <cellStyle name="Comma [0] 3 2 2 17 7 2 5" xfId="26103" xr:uid="{81E5EB6E-9067-4309-BDB1-883B81D035AE}"/>
    <cellStyle name="Comma [0] 3 2 2 17 7 2 6" xfId="31521" xr:uid="{840DE491-1012-480F-9547-2C6D5759294A}"/>
    <cellStyle name="Comma [0] 3 2 2 17 7 2 7" xfId="36906" xr:uid="{7A9912B5-77AF-4FA8-AD43-77DC69E5B536}"/>
    <cellStyle name="Comma [0] 3 2 2 17 7 2 8" xfId="42275" xr:uid="{2ABDD974-51D0-473C-8258-E7D7D885CB8D}"/>
    <cellStyle name="Comma [0] 3 2 2 17 7 2 9" xfId="47647" xr:uid="{3B73BDDD-8460-47FA-B29F-4827C03ABF1B}"/>
    <cellStyle name="Comma [0] 3 2 2 17 7 3" xfId="9932" xr:uid="{3A8FB4D3-547C-4DA6-9A5C-0717CF652AF1}"/>
    <cellStyle name="Comma [0] 3 2 2 17 7 3 2" xfId="22599" xr:uid="{BABFD2E2-BE28-4D2A-AA4D-8434CBDBFE18}"/>
    <cellStyle name="Comma [0] 3 2 2 17 7 3 3" xfId="27973" xr:uid="{A8BBE04B-4949-4D47-AD93-7479F7E4EFF0}"/>
    <cellStyle name="Comma [0] 3 2 2 17 7 3 4" xfId="33391" xr:uid="{A615F2EA-339D-4741-BD10-D00A0064764B}"/>
    <cellStyle name="Comma [0] 3 2 2 17 7 3 5" xfId="38776" xr:uid="{950B5A3F-CD23-4E76-B405-F6142CC15194}"/>
    <cellStyle name="Comma [0] 3 2 2 17 7 3 6" xfId="44145" xr:uid="{2890A0B4-1D52-4389-8E6B-774893EF02B4}"/>
    <cellStyle name="Comma [0] 3 2 2 17 7 3 7" xfId="49517" xr:uid="{5C840FA6-3B76-4479-8BBF-D529B7AC3738}"/>
    <cellStyle name="Comma [0] 3 2 2 17 7 3 8" xfId="54897" xr:uid="{8CB2B56F-9BCF-4300-A1BF-889430AB33F9}"/>
    <cellStyle name="Comma [0] 3 2 2 17 7 3 9" xfId="17232" xr:uid="{2EF3AFFA-DEF3-4085-A1C2-4BFE80A7F0E4}"/>
    <cellStyle name="Comma [0] 3 2 2 17 7 4" xfId="6863" xr:uid="{0E0623E6-1AB2-46E4-9CEC-1ABC842DEB0F}"/>
    <cellStyle name="Comma [0] 3 2 2 17 8" xfId="557" xr:uid="{ECCC1915-37FF-4F9A-94E8-CF16B472A5D6}"/>
    <cellStyle name="Comma [0] 3 2 2 17 8 2" xfId="8062" xr:uid="{0271B6B2-719F-47E8-809A-4DD5A4952744}"/>
    <cellStyle name="Comma [0] 3 2 2 17 8 2 10" xfId="53028" xr:uid="{E8A80974-001C-4F4E-89EA-2D2EB0DBAAEC}"/>
    <cellStyle name="Comma [0] 3 2 2 17 8 2 11" xfId="13672" xr:uid="{5E7A0B79-380C-4057-B9BC-436BD78E66B7}"/>
    <cellStyle name="Comma [0] 3 2 2 17 8 2 12" xfId="59515" xr:uid="{3B6C5AA4-540B-4261-A476-3374C2B2D2A7}"/>
    <cellStyle name="Comma [0] 3 2 2 17 8 2 2" xfId="11623" xr:uid="{5AC06524-2C01-4E2F-8B68-2805E375CD90}"/>
    <cellStyle name="Comma [0] 3 2 2 17 8 2 2 2" xfId="24289" xr:uid="{4D7CD90C-38F0-47EA-8738-C3B17CC01320}"/>
    <cellStyle name="Comma [0] 3 2 2 17 8 2 2 3" xfId="29663" xr:uid="{07AC744D-CFC7-40EB-9F6C-85A21FB5C0E1}"/>
    <cellStyle name="Comma [0] 3 2 2 17 8 2 2 4" xfId="35081" xr:uid="{BDE3AE82-1553-47F5-88EC-6F07A5229D9C}"/>
    <cellStyle name="Comma [0] 3 2 2 17 8 2 2 5" xfId="40466" xr:uid="{759199FE-3CF6-4D7A-B4B1-FF583EB6EADF}"/>
    <cellStyle name="Comma [0] 3 2 2 17 8 2 2 6" xfId="45835" xr:uid="{C298E76E-CB90-4D5E-9601-5B209DFC1B5B}"/>
    <cellStyle name="Comma [0] 3 2 2 17 8 2 2 7" xfId="51207" xr:uid="{3FF34501-AC4B-4E74-A575-695FB7F4C59F}"/>
    <cellStyle name="Comma [0] 3 2 2 17 8 2 2 8" xfId="56587" xr:uid="{173AB624-7304-48D8-8613-D6EA5676A594}"/>
    <cellStyle name="Comma [0] 3 2 2 17 8 2 2 9" xfId="18923" xr:uid="{1860C29F-4210-4559-B478-FB81AA79D591}"/>
    <cellStyle name="Comma [0] 3 2 2 17 8 2 3" xfId="15363" xr:uid="{D0242073-0BEA-4467-A89E-2B1BE6664A39}"/>
    <cellStyle name="Comma [0] 3 2 2 17 8 2 4" xfId="20730" xr:uid="{3DF678AF-2F06-4558-926A-C02CAD96BCC0}"/>
    <cellStyle name="Comma [0] 3 2 2 17 8 2 5" xfId="26104" xr:uid="{798F1C19-E466-4F4B-91BA-F7B89B48F572}"/>
    <cellStyle name="Comma [0] 3 2 2 17 8 2 6" xfId="31522" xr:uid="{64AD9806-C17F-48F6-8C23-129473DC72B5}"/>
    <cellStyle name="Comma [0] 3 2 2 17 8 2 7" xfId="36907" xr:uid="{6EBAE15E-B02B-45E3-B50B-3E5F90D0CC8D}"/>
    <cellStyle name="Comma [0] 3 2 2 17 8 2 8" xfId="42276" xr:uid="{59F7F53F-FB9C-4341-A214-3021DAF21C28}"/>
    <cellStyle name="Comma [0] 3 2 2 17 8 2 9" xfId="47648" xr:uid="{3FF7BACB-431B-4819-831F-999ED7E3B429}"/>
    <cellStyle name="Comma [0] 3 2 2 17 8 3" xfId="9933" xr:uid="{1CE24CC9-047F-4400-A947-3F1271B81959}"/>
    <cellStyle name="Comma [0] 3 2 2 17 8 3 2" xfId="22600" xr:uid="{4EE68704-649A-4AF4-8F28-7742003AFC23}"/>
    <cellStyle name="Comma [0] 3 2 2 17 8 3 3" xfId="27974" xr:uid="{E768E87C-BBAF-4D49-978B-19B0D27ECBBF}"/>
    <cellStyle name="Comma [0] 3 2 2 17 8 3 4" xfId="33392" xr:uid="{E6D99955-F319-45BD-8E62-BCE6CF8022E1}"/>
    <cellStyle name="Comma [0] 3 2 2 17 8 3 5" xfId="38777" xr:uid="{DD916FD6-1407-4BA2-8861-6520532DAB9E}"/>
    <cellStyle name="Comma [0] 3 2 2 17 8 3 6" xfId="44146" xr:uid="{7AEC467D-FC43-4719-9B91-2BCD701075F6}"/>
    <cellStyle name="Comma [0] 3 2 2 17 8 3 7" xfId="49518" xr:uid="{7F06FC45-708F-422D-8B25-693A661DEDBC}"/>
    <cellStyle name="Comma [0] 3 2 2 17 8 3 8" xfId="54898" xr:uid="{0763B8F2-82B4-4CC8-ADE9-C98554443F8C}"/>
    <cellStyle name="Comma [0] 3 2 2 17 8 3 9" xfId="17233" xr:uid="{86274970-231E-4922-AC87-6946474D7486}"/>
    <cellStyle name="Comma [0] 3 2 2 17 8 4" xfId="6864" xr:uid="{859E302C-64EA-4919-834F-B2C146E426E0}"/>
    <cellStyle name="Comma [0] 3 2 2 17 9" xfId="558" xr:uid="{85934A06-2474-4BA1-8DA9-90D735BF417F}"/>
    <cellStyle name="Comma [0] 3 2 2 17 9 2" xfId="8063" xr:uid="{7BBF657A-AFE4-40AD-B320-94310383B4D3}"/>
    <cellStyle name="Comma [0] 3 2 2 17 9 2 10" xfId="53029" xr:uid="{C01FCC16-4173-4D45-BB87-A9C32D584B11}"/>
    <cellStyle name="Comma [0] 3 2 2 17 9 2 11" xfId="13673" xr:uid="{F720D68D-E05D-4C48-907E-5AD64BEB671C}"/>
    <cellStyle name="Comma [0] 3 2 2 17 9 2 12" xfId="59516" xr:uid="{F637A3C7-F283-45B5-B3E4-C018F920F7C5}"/>
    <cellStyle name="Comma [0] 3 2 2 17 9 2 2" xfId="11624" xr:uid="{493D55FD-3C74-47FE-BF8E-63EA7B9A6C9A}"/>
    <cellStyle name="Comma [0] 3 2 2 17 9 2 2 2" xfId="24290" xr:uid="{2E565022-4974-450D-BFBB-072946BCA3E4}"/>
    <cellStyle name="Comma [0] 3 2 2 17 9 2 2 3" xfId="29664" xr:uid="{7C0CFF50-B3C5-48D4-8049-B4A53A6FA66A}"/>
    <cellStyle name="Comma [0] 3 2 2 17 9 2 2 4" xfId="35082" xr:uid="{BBA13CC9-5B5C-406F-A8E5-E9BAA056E064}"/>
    <cellStyle name="Comma [0] 3 2 2 17 9 2 2 5" xfId="40467" xr:uid="{837915C8-90CD-4C14-BCF2-D15A47C9D74B}"/>
    <cellStyle name="Comma [0] 3 2 2 17 9 2 2 6" xfId="45836" xr:uid="{A060533D-A188-4A88-ABF7-0C6CFAF3B010}"/>
    <cellStyle name="Comma [0] 3 2 2 17 9 2 2 7" xfId="51208" xr:uid="{C7D61BC4-ADF3-403F-B9B8-834D5349A3B9}"/>
    <cellStyle name="Comma [0] 3 2 2 17 9 2 2 8" xfId="56588" xr:uid="{C3ADE5DA-28A5-46C9-8737-996F75EE414C}"/>
    <cellStyle name="Comma [0] 3 2 2 17 9 2 2 9" xfId="18924" xr:uid="{2DF8D656-98AD-4145-BB93-742EB4A5398A}"/>
    <cellStyle name="Comma [0] 3 2 2 17 9 2 3" xfId="15364" xr:uid="{2F977FD3-61FA-4268-A2BF-8EE84A2151C0}"/>
    <cellStyle name="Comma [0] 3 2 2 17 9 2 4" xfId="20731" xr:uid="{0847F1FC-A939-4D14-9DE8-F54E7C745644}"/>
    <cellStyle name="Comma [0] 3 2 2 17 9 2 5" xfId="26105" xr:uid="{26D6101A-F4B1-496A-A3B5-5FD782AD9C14}"/>
    <cellStyle name="Comma [0] 3 2 2 17 9 2 6" xfId="31523" xr:uid="{E7121815-A6CC-4AC0-801A-64ACC0FC4433}"/>
    <cellStyle name="Comma [0] 3 2 2 17 9 2 7" xfId="36908" xr:uid="{802EF980-8081-4CBB-B400-9CC943C223CE}"/>
    <cellStyle name="Comma [0] 3 2 2 17 9 2 8" xfId="42277" xr:uid="{72565C3E-5BD6-4DC3-9B09-C76F1BF92C1A}"/>
    <cellStyle name="Comma [0] 3 2 2 17 9 2 9" xfId="47649" xr:uid="{B8D841A6-5B15-4630-85E9-53B2FE8434F7}"/>
    <cellStyle name="Comma [0] 3 2 2 17 9 3" xfId="9934" xr:uid="{CF5B1856-95F5-4A27-A2DC-16250624B351}"/>
    <cellStyle name="Comma [0] 3 2 2 17 9 3 2" xfId="22601" xr:uid="{CC335364-E860-4C82-9C65-1EA83A9F3794}"/>
    <cellStyle name="Comma [0] 3 2 2 17 9 3 3" xfId="27975" xr:uid="{299F2F7B-B1DC-43DF-8AB7-19620740DC37}"/>
    <cellStyle name="Comma [0] 3 2 2 17 9 3 4" xfId="33393" xr:uid="{1DDAA1BB-53C3-4572-A342-D3948F5C963D}"/>
    <cellStyle name="Comma [0] 3 2 2 17 9 3 5" xfId="38778" xr:uid="{E2FF7BDA-078A-4DD3-864E-070E2C07225D}"/>
    <cellStyle name="Comma [0] 3 2 2 17 9 3 6" xfId="44147" xr:uid="{1541BB2C-CE9D-4F05-85C2-AD1287EB14AA}"/>
    <cellStyle name="Comma [0] 3 2 2 17 9 3 7" xfId="49519" xr:uid="{89D1457A-E955-4631-930F-2A0AA63D696E}"/>
    <cellStyle name="Comma [0] 3 2 2 17 9 3 8" xfId="54899" xr:uid="{B97FA68A-48A5-402A-A1C2-7F8118EE2CE8}"/>
    <cellStyle name="Comma [0] 3 2 2 17 9 3 9" xfId="17234" xr:uid="{57E4BACF-DCD3-4468-8504-24E9EE009A93}"/>
    <cellStyle name="Comma [0] 3 2 2 17 9 4" xfId="6865" xr:uid="{2941A9C2-3272-49AC-A570-9D61AE3DEBD8}"/>
    <cellStyle name="Comma [0] 3 2 2 18" xfId="559" xr:uid="{676B5C55-E608-4E0E-A77A-00D7E9936871}"/>
    <cellStyle name="Comma [0] 3 2 2 18 2" xfId="5686" xr:uid="{4E361963-2C56-4C94-87E5-90C9B897DDE0}"/>
    <cellStyle name="Comma [0] 3 2 2 18 2 10" xfId="53030" xr:uid="{BD1EEA72-54C5-4B94-B82F-B2A36030B90A}"/>
    <cellStyle name="Comma [0] 3 2 2 18 2 11" xfId="13674" xr:uid="{6C758BF3-4AE2-495D-BAE9-15C30D235B76}"/>
    <cellStyle name="Comma [0] 3 2 2 18 2 12" xfId="58364" xr:uid="{CDD0F098-332B-4A6B-AEA9-E72BC036A705}"/>
    <cellStyle name="Comma [0] 3 2 2 18 2 13" xfId="8064" xr:uid="{9FDE9CB8-1C84-4885-A7BF-23F9A3D34C1E}"/>
    <cellStyle name="Comma [0] 3 2 2 18 2 2" xfId="11625" xr:uid="{B4F6B1DF-5007-48AF-BAD3-83B5FC4A9D27}"/>
    <cellStyle name="Comma [0] 3 2 2 18 2 2 2" xfId="24291" xr:uid="{A0CE6264-53A3-48EF-B12A-FE90F4718F90}"/>
    <cellStyle name="Comma [0] 3 2 2 18 2 2 3" xfId="29665" xr:uid="{8C861700-298A-4E52-A30A-0F94DFBED189}"/>
    <cellStyle name="Comma [0] 3 2 2 18 2 2 4" xfId="35083" xr:uid="{74359CB3-5071-4497-86C6-7FEA7C4A92FA}"/>
    <cellStyle name="Comma [0] 3 2 2 18 2 2 5" xfId="40468" xr:uid="{36D7AE81-D8C7-4255-9481-9D6415983204}"/>
    <cellStyle name="Comma [0] 3 2 2 18 2 2 6" xfId="45837" xr:uid="{31FD13C4-8354-45DE-85DC-D2042927DD3A}"/>
    <cellStyle name="Comma [0] 3 2 2 18 2 2 7" xfId="51209" xr:uid="{0F56B7BF-7991-477C-9290-0533B3AD221C}"/>
    <cellStyle name="Comma [0] 3 2 2 18 2 2 8" xfId="56589" xr:uid="{77A13675-9388-4319-AEF9-95298488ADD9}"/>
    <cellStyle name="Comma [0] 3 2 2 18 2 2 9" xfId="18925" xr:uid="{9940070F-7276-4CEE-ABFF-8AB669CF2286}"/>
    <cellStyle name="Comma [0] 3 2 2 18 2 3" xfId="15365" xr:uid="{BB1E9D52-1762-4B6C-80FB-24D9DD734225}"/>
    <cellStyle name="Comma [0] 3 2 2 18 2 4" xfId="20732" xr:uid="{FA9BBC07-2E03-486B-8B17-96636DDDEBBB}"/>
    <cellStyle name="Comma [0] 3 2 2 18 2 5" xfId="26106" xr:uid="{5C32AEB6-481F-49AC-A1C7-A910E1B848DF}"/>
    <cellStyle name="Comma [0] 3 2 2 18 2 6" xfId="31524" xr:uid="{0586DC44-2B88-4321-9F1D-696AE336C3C4}"/>
    <cellStyle name="Comma [0] 3 2 2 18 2 7" xfId="36909" xr:uid="{FFEA25EA-5741-494B-B9C4-9F52C82A83EE}"/>
    <cellStyle name="Comma [0] 3 2 2 18 2 8" xfId="42278" xr:uid="{A4B41458-6482-4608-B110-307EF89F9E2E}"/>
    <cellStyle name="Comma [0] 3 2 2 18 2 9" xfId="47650" xr:uid="{DE9FE9EE-F28F-4F68-AD5F-DB6B4757D558}"/>
    <cellStyle name="Comma [0] 3 2 2 18 3" xfId="9935" xr:uid="{D746F424-AD8F-495A-916A-9F41DC5C3996}"/>
    <cellStyle name="Comma [0] 3 2 2 18 3 2" xfId="22602" xr:uid="{8DEFB05A-1F1E-4A00-AB1E-BF2134D1A27F}"/>
    <cellStyle name="Comma [0] 3 2 2 18 3 3" xfId="27976" xr:uid="{A2993DD2-ECCE-4864-B460-8EC17694A3D7}"/>
    <cellStyle name="Comma [0] 3 2 2 18 3 4" xfId="33394" xr:uid="{64D89755-BB00-4C9B-84C0-BB585C10440D}"/>
    <cellStyle name="Comma [0] 3 2 2 18 3 5" xfId="38779" xr:uid="{DAF0AAE5-0993-4DC4-8628-A7AC3B29CCDD}"/>
    <cellStyle name="Comma [0] 3 2 2 18 3 6" xfId="44148" xr:uid="{F4D701AA-3D0A-40F4-93F2-1D5CFFF082EB}"/>
    <cellStyle name="Comma [0] 3 2 2 18 3 7" xfId="49520" xr:uid="{07F70441-1493-4465-BC00-472D02D97DE7}"/>
    <cellStyle name="Comma [0] 3 2 2 18 3 8" xfId="54900" xr:uid="{995F0813-F0EA-470E-B907-1DCEF0515EF2}"/>
    <cellStyle name="Comma [0] 3 2 2 18 3 9" xfId="17235" xr:uid="{270CF7E0-78C4-45F7-9322-13E7FAB0B1C5}"/>
    <cellStyle name="Comma [0] 3 2 2 19" xfId="560" xr:uid="{F2D6A567-B241-4F1F-A6CC-43E79F98A019}"/>
    <cellStyle name="Comma [0] 3 2 2 19 2" xfId="5687" xr:uid="{0EC3AEB9-417D-416A-94EA-092DAC09E785}"/>
    <cellStyle name="Comma [0] 3 2 2 19 2 10" xfId="53031" xr:uid="{293B475F-646A-4C45-8FF6-1E57F6BF7171}"/>
    <cellStyle name="Comma [0] 3 2 2 19 2 11" xfId="13675" xr:uid="{D4B49CEC-7999-4D9C-BFB1-A057A793FF4E}"/>
    <cellStyle name="Comma [0] 3 2 2 19 2 12" xfId="58365" xr:uid="{6C2E1D2B-EBAA-46C2-BFE4-DE7CF9DAAB87}"/>
    <cellStyle name="Comma [0] 3 2 2 19 2 13" xfId="8065" xr:uid="{9CA09B5B-F61D-4324-8C4A-5790F1690487}"/>
    <cellStyle name="Comma [0] 3 2 2 19 2 2" xfId="11626" xr:uid="{7BE716DA-4C98-4CFC-987D-210E60D5782A}"/>
    <cellStyle name="Comma [0] 3 2 2 19 2 2 2" xfId="24292" xr:uid="{7FA492EC-BFD4-43C8-8065-908054B02230}"/>
    <cellStyle name="Comma [0] 3 2 2 19 2 2 3" xfId="29666" xr:uid="{4FAB58F6-1B58-4645-A804-10CA3943BB3E}"/>
    <cellStyle name="Comma [0] 3 2 2 19 2 2 4" xfId="35084" xr:uid="{B9A2D3B0-88DC-4833-ABBB-8E0183D834D8}"/>
    <cellStyle name="Comma [0] 3 2 2 19 2 2 5" xfId="40469" xr:uid="{0E9187F7-4558-4179-A7B0-DE1FD547D074}"/>
    <cellStyle name="Comma [0] 3 2 2 19 2 2 6" xfId="45838" xr:uid="{664480EE-E3FB-406C-9F86-C415A10FB86A}"/>
    <cellStyle name="Comma [0] 3 2 2 19 2 2 7" xfId="51210" xr:uid="{17871024-4F9D-47F3-80FE-58C6834245BD}"/>
    <cellStyle name="Comma [0] 3 2 2 19 2 2 8" xfId="56590" xr:uid="{8FA46D2F-9615-49E0-8015-C3DB9136A9A6}"/>
    <cellStyle name="Comma [0] 3 2 2 19 2 2 9" xfId="18926" xr:uid="{DCF245E5-7A28-4CDC-81FC-C9E9FCCC20AD}"/>
    <cellStyle name="Comma [0] 3 2 2 19 2 3" xfId="15366" xr:uid="{F8B56D10-F368-456F-B672-63E56EB69AAE}"/>
    <cellStyle name="Comma [0] 3 2 2 19 2 4" xfId="20733" xr:uid="{58B48665-3E36-41FB-A25D-1A735B31209F}"/>
    <cellStyle name="Comma [0] 3 2 2 19 2 5" xfId="26107" xr:uid="{9783574B-4051-4CDC-ACE4-77D8AE0DC063}"/>
    <cellStyle name="Comma [0] 3 2 2 19 2 6" xfId="31525" xr:uid="{CB96A7FD-6D61-4882-9812-1C7BF96F5EFD}"/>
    <cellStyle name="Comma [0] 3 2 2 19 2 7" xfId="36910" xr:uid="{FF534779-954E-4B42-A28D-E7E5FB194EEC}"/>
    <cellStyle name="Comma [0] 3 2 2 19 2 8" xfId="42279" xr:uid="{C63FBB74-A0DC-466A-9A7D-E7B38F5A5E74}"/>
    <cellStyle name="Comma [0] 3 2 2 19 2 9" xfId="47651" xr:uid="{A98CB13A-29C3-43E3-8951-CDDCF8356DC6}"/>
    <cellStyle name="Comma [0] 3 2 2 19 3" xfId="9936" xr:uid="{FF0824E8-BAC7-47C4-A0EE-8865EAB59012}"/>
    <cellStyle name="Comma [0] 3 2 2 19 3 2" xfId="22603" xr:uid="{3D86A8E5-DA81-44A8-9503-2B34805B241A}"/>
    <cellStyle name="Comma [0] 3 2 2 19 3 3" xfId="27977" xr:uid="{F55F72D6-CFD4-4E26-A155-3DD8D0F9F406}"/>
    <cellStyle name="Comma [0] 3 2 2 19 3 4" xfId="33395" xr:uid="{CDBF7A09-5C60-40F6-AF02-D5749263AB69}"/>
    <cellStyle name="Comma [0] 3 2 2 19 3 5" xfId="38780" xr:uid="{B44FA69F-91EC-4BEB-8C8F-FA13EF021EA6}"/>
    <cellStyle name="Comma [0] 3 2 2 19 3 6" xfId="44149" xr:uid="{34013F8A-3FFC-4ABF-BB89-9049C09BE476}"/>
    <cellStyle name="Comma [0] 3 2 2 19 3 7" xfId="49521" xr:uid="{8815F8B1-F7C6-4BF9-A9FD-83A839593F20}"/>
    <cellStyle name="Comma [0] 3 2 2 19 3 8" xfId="54901" xr:uid="{5B1607EC-D002-4465-B918-20177B849F4C}"/>
    <cellStyle name="Comma [0] 3 2 2 19 3 9" xfId="17236" xr:uid="{3500FFEC-F492-49EB-B1D1-F6011CFDD1CE}"/>
    <cellStyle name="Comma [0] 3 2 2 2" xfId="561" xr:uid="{6983AA51-6D2A-47BD-9FDB-88D08E56F2F3}"/>
    <cellStyle name="Comma [0] 3 2 2 2 10" xfId="562" xr:uid="{52422D94-E682-4E71-A093-0C64368A4236}"/>
    <cellStyle name="Comma [0] 3 2 2 2 10 2" xfId="5689" xr:uid="{1628D55C-E83A-47AD-AD46-64AD0E936723}"/>
    <cellStyle name="Comma [0] 3 2 2 2 10 2 10" xfId="53033" xr:uid="{C70BD0DF-C053-4784-952C-916A31BDB7F5}"/>
    <cellStyle name="Comma [0] 3 2 2 2 10 2 11" xfId="13677" xr:uid="{51C5B226-A17C-4C7D-8CCD-8B8FC59314E9}"/>
    <cellStyle name="Comma [0] 3 2 2 2 10 2 12" xfId="58367" xr:uid="{8D0CC25E-7961-4E45-AA54-FB80AE789A06}"/>
    <cellStyle name="Comma [0] 3 2 2 2 10 2 13" xfId="8067" xr:uid="{5CD2C684-17DD-4A0F-90BC-731336263136}"/>
    <cellStyle name="Comma [0] 3 2 2 2 10 2 2" xfId="11628" xr:uid="{C074DE24-DDC5-4969-BCB5-BB5C647B3B46}"/>
    <cellStyle name="Comma [0] 3 2 2 2 10 2 2 2" xfId="24294" xr:uid="{9995541C-84AC-4201-9944-CFD4A1118B46}"/>
    <cellStyle name="Comma [0] 3 2 2 2 10 2 2 3" xfId="29668" xr:uid="{B3F63D81-2A7C-43AE-B004-1D6AFA9B52BA}"/>
    <cellStyle name="Comma [0] 3 2 2 2 10 2 2 4" xfId="35086" xr:uid="{45DA332A-F531-4E9A-8A3A-F9730E3728E6}"/>
    <cellStyle name="Comma [0] 3 2 2 2 10 2 2 5" xfId="40471" xr:uid="{12DD8A5A-1921-4467-B724-455BF183469C}"/>
    <cellStyle name="Comma [0] 3 2 2 2 10 2 2 6" xfId="45840" xr:uid="{930BB51D-4FC7-42F9-B723-A6EC4A2B546B}"/>
    <cellStyle name="Comma [0] 3 2 2 2 10 2 2 7" xfId="51212" xr:uid="{84F29525-E17A-4061-8779-5DFBFE9F003F}"/>
    <cellStyle name="Comma [0] 3 2 2 2 10 2 2 8" xfId="56592" xr:uid="{01CA4D20-1B21-4720-860E-CEE9B1DD9582}"/>
    <cellStyle name="Comma [0] 3 2 2 2 10 2 2 9" xfId="18928" xr:uid="{A4D0E301-8239-45C8-A9DB-320671592450}"/>
    <cellStyle name="Comma [0] 3 2 2 2 10 2 3" xfId="15368" xr:uid="{0099A2A0-0A20-44AD-BC8B-BBFB1281AC65}"/>
    <cellStyle name="Comma [0] 3 2 2 2 10 2 4" xfId="20735" xr:uid="{95624080-1DC9-487C-B41B-750E39A12B11}"/>
    <cellStyle name="Comma [0] 3 2 2 2 10 2 5" xfId="26109" xr:uid="{75E83A40-80B6-4563-8031-C9DAC5CEEB56}"/>
    <cellStyle name="Comma [0] 3 2 2 2 10 2 6" xfId="31527" xr:uid="{0D3A8EBE-7C4D-49A5-B9A1-DEF2E216737C}"/>
    <cellStyle name="Comma [0] 3 2 2 2 10 2 7" xfId="36912" xr:uid="{46109664-CAAF-46B0-B946-57EE3D2FCF6E}"/>
    <cellStyle name="Comma [0] 3 2 2 2 10 2 8" xfId="42281" xr:uid="{9A1949AB-2808-4C02-9EED-770F9CBA02C7}"/>
    <cellStyle name="Comma [0] 3 2 2 2 10 2 9" xfId="47653" xr:uid="{00B172E5-E7E7-4571-A7A5-CDCF0FFA1413}"/>
    <cellStyle name="Comma [0] 3 2 2 2 10 3" xfId="9938" xr:uid="{1E558DC5-0FEB-4DE1-ABCE-F122D5E88606}"/>
    <cellStyle name="Comma [0] 3 2 2 2 10 3 2" xfId="22605" xr:uid="{4FC2F684-23CB-4809-87AD-02CEE917D01B}"/>
    <cellStyle name="Comma [0] 3 2 2 2 10 3 3" xfId="27979" xr:uid="{D30FE880-7C91-4775-ABD4-76299F8B1A27}"/>
    <cellStyle name="Comma [0] 3 2 2 2 10 3 4" xfId="33397" xr:uid="{5AF72ABD-1BF3-4DF0-8B7C-14FEAF7532A6}"/>
    <cellStyle name="Comma [0] 3 2 2 2 10 3 5" xfId="38782" xr:uid="{DD5D6D1A-0A7E-4135-A2E9-40EC78E34428}"/>
    <cellStyle name="Comma [0] 3 2 2 2 10 3 6" xfId="44151" xr:uid="{832967F1-50DF-49AF-8856-C54D1963CCF2}"/>
    <cellStyle name="Comma [0] 3 2 2 2 10 3 7" xfId="49523" xr:uid="{05394832-09F7-4CD1-A08A-C37C08B5D5F1}"/>
    <cellStyle name="Comma [0] 3 2 2 2 10 3 8" xfId="54903" xr:uid="{2CBF9EED-7BCA-4445-B657-60FE88E847C2}"/>
    <cellStyle name="Comma [0] 3 2 2 2 10 3 9" xfId="17238" xr:uid="{662C99F1-B564-4092-90FE-C2A999F79C42}"/>
    <cellStyle name="Comma [0] 3 2 2 2 11" xfId="563" xr:uid="{C85F468B-44BE-4494-AC8A-7164D46E66CB}"/>
    <cellStyle name="Comma [0] 3 2 2 2 11 2" xfId="5690" xr:uid="{16B82926-9670-4A75-A772-E2EA14130B13}"/>
    <cellStyle name="Comma [0] 3 2 2 2 11 2 10" xfId="53034" xr:uid="{25771608-C31B-43CE-B532-24EB68E3CB9A}"/>
    <cellStyle name="Comma [0] 3 2 2 2 11 2 11" xfId="13678" xr:uid="{823992B9-832D-454E-94D4-0FF89B6F07B2}"/>
    <cellStyle name="Comma [0] 3 2 2 2 11 2 12" xfId="58368" xr:uid="{791550CD-4310-4ABF-A918-06E6E3F76BD7}"/>
    <cellStyle name="Comma [0] 3 2 2 2 11 2 13" xfId="8068" xr:uid="{02179221-0646-4B3E-95DD-9542F041EEB1}"/>
    <cellStyle name="Comma [0] 3 2 2 2 11 2 2" xfId="11629" xr:uid="{C52D6DD3-15D8-4822-8E67-47829AB7E1F1}"/>
    <cellStyle name="Comma [0] 3 2 2 2 11 2 2 2" xfId="24295" xr:uid="{51B765EC-33DF-4053-8F58-67AA9177EF78}"/>
    <cellStyle name="Comma [0] 3 2 2 2 11 2 2 3" xfId="29669" xr:uid="{82550BBC-ECED-4537-A510-BAFCC75A1A30}"/>
    <cellStyle name="Comma [0] 3 2 2 2 11 2 2 4" xfId="35087" xr:uid="{142B82CE-ED1F-421A-86CD-C79236DB899C}"/>
    <cellStyle name="Comma [0] 3 2 2 2 11 2 2 5" xfId="40472" xr:uid="{08CC9AFA-CBAF-4A7A-A623-9E18DED9BABC}"/>
    <cellStyle name="Comma [0] 3 2 2 2 11 2 2 6" xfId="45841" xr:uid="{B6D8BD2C-082B-4CE1-8DF1-443F4609985A}"/>
    <cellStyle name="Comma [0] 3 2 2 2 11 2 2 7" xfId="51213" xr:uid="{FBDBCFD8-56AF-45D4-A622-EB2C646702DE}"/>
    <cellStyle name="Comma [0] 3 2 2 2 11 2 2 8" xfId="56593" xr:uid="{D1AE6466-DBD2-49BC-BD5F-FED60645469C}"/>
    <cellStyle name="Comma [0] 3 2 2 2 11 2 2 9" xfId="18929" xr:uid="{DDB16C36-70EC-49B3-922E-13B572D03599}"/>
    <cellStyle name="Comma [0] 3 2 2 2 11 2 3" xfId="15369" xr:uid="{0411E7CB-56E6-4B2C-A112-71F429256A6B}"/>
    <cellStyle name="Comma [0] 3 2 2 2 11 2 4" xfId="20736" xr:uid="{41F01FEA-CB76-4D89-B7CC-91790A89AAA8}"/>
    <cellStyle name="Comma [0] 3 2 2 2 11 2 5" xfId="26110" xr:uid="{DBE0305C-8A96-48AE-89FE-9212EA97F4CC}"/>
    <cellStyle name="Comma [0] 3 2 2 2 11 2 6" xfId="31528" xr:uid="{B38DA742-61E5-4A92-A823-C4B3DAF02A16}"/>
    <cellStyle name="Comma [0] 3 2 2 2 11 2 7" xfId="36913" xr:uid="{61805FDB-C31E-490D-B119-963FD4407C96}"/>
    <cellStyle name="Comma [0] 3 2 2 2 11 2 8" xfId="42282" xr:uid="{2DBBA073-5DBB-46BE-A479-BAB9365FAB83}"/>
    <cellStyle name="Comma [0] 3 2 2 2 11 2 9" xfId="47654" xr:uid="{58ADBA24-4E74-49AB-BC52-99AE2991B3FE}"/>
    <cellStyle name="Comma [0] 3 2 2 2 11 3" xfId="9939" xr:uid="{AC63E563-4F6C-4D4D-87DC-6FA3574DBC4D}"/>
    <cellStyle name="Comma [0] 3 2 2 2 11 3 2" xfId="22606" xr:uid="{465CC07A-0A78-4482-B8DF-EC56EF0EDB71}"/>
    <cellStyle name="Comma [0] 3 2 2 2 11 3 3" xfId="27980" xr:uid="{167F4574-3F3F-4903-BF9F-1E544BF08F9B}"/>
    <cellStyle name="Comma [0] 3 2 2 2 11 3 4" xfId="33398" xr:uid="{798A997D-7B82-44A8-9DD0-C229CAE5B134}"/>
    <cellStyle name="Comma [0] 3 2 2 2 11 3 5" xfId="38783" xr:uid="{BB7F03A1-F6DE-4145-BB24-1103E1C6FCF5}"/>
    <cellStyle name="Comma [0] 3 2 2 2 11 3 6" xfId="44152" xr:uid="{9ED2ED41-DBAA-4218-9F98-9BF862364CA0}"/>
    <cellStyle name="Comma [0] 3 2 2 2 11 3 7" xfId="49524" xr:uid="{DA2D1FC7-C70F-499F-943F-2458C8884872}"/>
    <cellStyle name="Comma [0] 3 2 2 2 11 3 8" xfId="54904" xr:uid="{3A3FE8A3-4887-430A-B1C4-2058E58D1F56}"/>
    <cellStyle name="Comma [0] 3 2 2 2 11 3 9" xfId="17239" xr:uid="{F9DD649E-1AAD-4A7E-BB1A-E86CA9CBA30F}"/>
    <cellStyle name="Comma [0] 3 2 2 2 12" xfId="564" xr:uid="{E28360DC-AF22-428B-A012-D41DAFFA9BD2}"/>
    <cellStyle name="Comma [0] 3 2 2 2 12 2" xfId="5691" xr:uid="{4375C480-5CAE-4D4E-B046-F19C867B7850}"/>
    <cellStyle name="Comma [0] 3 2 2 2 12 2 10" xfId="53035" xr:uid="{B3ECB9AE-4F28-41F4-9A42-CDE48EC07A9B}"/>
    <cellStyle name="Comma [0] 3 2 2 2 12 2 11" xfId="13679" xr:uid="{80AE5D3C-F9C7-4A16-BC61-F232FA9157A8}"/>
    <cellStyle name="Comma [0] 3 2 2 2 12 2 12" xfId="58369" xr:uid="{B6439990-FF89-436C-9344-AB2A916E295B}"/>
    <cellStyle name="Comma [0] 3 2 2 2 12 2 13" xfId="8069" xr:uid="{C062267A-3D97-4778-9D92-9CB095A5E41A}"/>
    <cellStyle name="Comma [0] 3 2 2 2 12 2 2" xfId="11630" xr:uid="{D9520F68-DD11-48F1-9114-46845DA4EEA3}"/>
    <cellStyle name="Comma [0] 3 2 2 2 12 2 2 2" xfId="24296" xr:uid="{2D88D6E5-6E4D-4944-9F72-F25F5B9F983D}"/>
    <cellStyle name="Comma [0] 3 2 2 2 12 2 2 3" xfId="29670" xr:uid="{E38C7DF1-8E5B-4EC2-9952-38FB08B436A1}"/>
    <cellStyle name="Comma [0] 3 2 2 2 12 2 2 4" xfId="35088" xr:uid="{91915A22-DEC6-4481-B984-D6B85C8BB5C3}"/>
    <cellStyle name="Comma [0] 3 2 2 2 12 2 2 5" xfId="40473" xr:uid="{F4D880C2-F221-4A22-B353-75D05F392EDF}"/>
    <cellStyle name="Comma [0] 3 2 2 2 12 2 2 6" xfId="45842" xr:uid="{E55E7748-3DDB-4AB0-AAE1-79557B4AC4F6}"/>
    <cellStyle name="Comma [0] 3 2 2 2 12 2 2 7" xfId="51214" xr:uid="{8C9F53EF-A0A7-49B5-B1B5-8903413BF6C5}"/>
    <cellStyle name="Comma [0] 3 2 2 2 12 2 2 8" xfId="56594" xr:uid="{04C03DEE-851D-4BDB-82F0-7AE8D567E7A0}"/>
    <cellStyle name="Comma [0] 3 2 2 2 12 2 2 9" xfId="18930" xr:uid="{3EF70027-9735-4C6F-B554-0F9E35F06D49}"/>
    <cellStyle name="Comma [0] 3 2 2 2 12 2 3" xfId="15370" xr:uid="{A118AD4F-AD39-4989-8A4D-20392CEC563B}"/>
    <cellStyle name="Comma [0] 3 2 2 2 12 2 4" xfId="20737" xr:uid="{177CED48-30AD-45B2-8FB7-CF64D278252A}"/>
    <cellStyle name="Comma [0] 3 2 2 2 12 2 5" xfId="26111" xr:uid="{EDA6BDC2-E091-4C60-8B24-3734928F864D}"/>
    <cellStyle name="Comma [0] 3 2 2 2 12 2 6" xfId="31529" xr:uid="{1D22AD8F-2702-4AC6-AA98-BE7CFBCC44EE}"/>
    <cellStyle name="Comma [0] 3 2 2 2 12 2 7" xfId="36914" xr:uid="{7E570921-FCE2-432C-9C28-F7648C0F4108}"/>
    <cellStyle name="Comma [0] 3 2 2 2 12 2 8" xfId="42283" xr:uid="{537B3B60-6C5D-4861-BF03-D1972DCE77D6}"/>
    <cellStyle name="Comma [0] 3 2 2 2 12 2 9" xfId="47655" xr:uid="{FBB653E5-D9C2-4700-94BF-064BB1886F9A}"/>
    <cellStyle name="Comma [0] 3 2 2 2 12 3" xfId="9940" xr:uid="{864EF7CA-DC43-41D0-BE81-7BE7550C3459}"/>
    <cellStyle name="Comma [0] 3 2 2 2 12 3 2" xfId="22607" xr:uid="{249854FF-8182-45D2-96D7-67809B811959}"/>
    <cellStyle name="Comma [0] 3 2 2 2 12 3 3" xfId="27981" xr:uid="{52BD31B7-9686-4AB8-90B1-F0008ACC1CBF}"/>
    <cellStyle name="Comma [0] 3 2 2 2 12 3 4" xfId="33399" xr:uid="{7B5F24F4-40F9-493E-8C3E-13D481592BE2}"/>
    <cellStyle name="Comma [0] 3 2 2 2 12 3 5" xfId="38784" xr:uid="{80F8CD03-E1D5-4381-9DE2-88E423640C55}"/>
    <cellStyle name="Comma [0] 3 2 2 2 12 3 6" xfId="44153" xr:uid="{58A1B5CF-F15C-4E97-8011-12B063DFBF40}"/>
    <cellStyle name="Comma [0] 3 2 2 2 12 3 7" xfId="49525" xr:uid="{38593011-529C-4F0E-9E0F-76CA76584CBB}"/>
    <cellStyle name="Comma [0] 3 2 2 2 12 3 8" xfId="54905" xr:uid="{B6471D55-9483-410A-8766-FC50D65A9913}"/>
    <cellStyle name="Comma [0] 3 2 2 2 12 3 9" xfId="17240" xr:uid="{48E89E18-2A2E-48E9-9AA1-57073650FAA2}"/>
    <cellStyle name="Comma [0] 3 2 2 2 13" xfId="565" xr:uid="{4928D0D4-EC54-429B-A25D-45F538EA5EBF}"/>
    <cellStyle name="Comma [0] 3 2 2 2 13 2" xfId="5692" xr:uid="{D3DE6CF8-A00B-4120-B9BD-60BA3A5C7217}"/>
    <cellStyle name="Comma [0] 3 2 2 2 13 2 10" xfId="53036" xr:uid="{0427FCBF-B805-4E24-BA45-4ACF918695A9}"/>
    <cellStyle name="Comma [0] 3 2 2 2 13 2 11" xfId="13680" xr:uid="{EE7DC04E-4033-4AE3-A550-8AC3B9F17432}"/>
    <cellStyle name="Comma [0] 3 2 2 2 13 2 12" xfId="58370" xr:uid="{92102B29-E5BB-4264-B637-586B47913042}"/>
    <cellStyle name="Comma [0] 3 2 2 2 13 2 13" xfId="8070" xr:uid="{86C69230-7A61-4C17-B328-E0A6FAF379E6}"/>
    <cellStyle name="Comma [0] 3 2 2 2 13 2 2" xfId="11631" xr:uid="{F92EDD42-E4A8-4658-909B-CBF213EF11E9}"/>
    <cellStyle name="Comma [0] 3 2 2 2 13 2 2 2" xfId="24297" xr:uid="{5506FC52-E312-44A9-AA4B-A5E3C093F111}"/>
    <cellStyle name="Comma [0] 3 2 2 2 13 2 2 3" xfId="29671" xr:uid="{77719ED4-F1AC-429F-945E-BF6F6BD506C2}"/>
    <cellStyle name="Comma [0] 3 2 2 2 13 2 2 4" xfId="35089" xr:uid="{E3E9283E-90CB-435A-92C9-2A184FCA0F96}"/>
    <cellStyle name="Comma [0] 3 2 2 2 13 2 2 5" xfId="40474" xr:uid="{F0D0A047-CEE5-4D98-9FB2-5E5DC1EAA465}"/>
    <cellStyle name="Comma [0] 3 2 2 2 13 2 2 6" xfId="45843" xr:uid="{AF3BEC32-6BBF-4ACA-B654-DFF98CD49B01}"/>
    <cellStyle name="Comma [0] 3 2 2 2 13 2 2 7" xfId="51215" xr:uid="{379E3278-8F65-430F-B745-24961A45E638}"/>
    <cellStyle name="Comma [0] 3 2 2 2 13 2 2 8" xfId="56595" xr:uid="{544DBADC-1A19-4EFD-8A8A-D791F3FAF730}"/>
    <cellStyle name="Comma [0] 3 2 2 2 13 2 2 9" xfId="18931" xr:uid="{79A307AF-0B39-4B2A-84B4-D572C49BA2C4}"/>
    <cellStyle name="Comma [0] 3 2 2 2 13 2 3" xfId="15371" xr:uid="{D4819B7C-8653-4DF5-98B1-BC9D6743E938}"/>
    <cellStyle name="Comma [0] 3 2 2 2 13 2 4" xfId="20738" xr:uid="{66FC9886-7073-4B5C-80D2-3403DA0BEB9C}"/>
    <cellStyle name="Comma [0] 3 2 2 2 13 2 5" xfId="26112" xr:uid="{6D65774C-4439-4711-9990-4634120D59CD}"/>
    <cellStyle name="Comma [0] 3 2 2 2 13 2 6" xfId="31530" xr:uid="{ABAA2D21-98EB-415D-B37B-4D9EF0AF6A74}"/>
    <cellStyle name="Comma [0] 3 2 2 2 13 2 7" xfId="36915" xr:uid="{1F47D05B-3588-42D1-B776-91416474E8DA}"/>
    <cellStyle name="Comma [0] 3 2 2 2 13 2 8" xfId="42284" xr:uid="{878259E0-CC80-498E-AA82-5F3D3665645C}"/>
    <cellStyle name="Comma [0] 3 2 2 2 13 2 9" xfId="47656" xr:uid="{450488EB-1F60-4610-8029-DD5BCEE18B7A}"/>
    <cellStyle name="Comma [0] 3 2 2 2 13 3" xfId="9941" xr:uid="{C02DA484-7A6E-45A2-9A67-2792707E022B}"/>
    <cellStyle name="Comma [0] 3 2 2 2 13 3 2" xfId="22608" xr:uid="{0FFC50F4-C614-47E2-B8BF-87F50D7CE0D8}"/>
    <cellStyle name="Comma [0] 3 2 2 2 13 3 3" xfId="27982" xr:uid="{5E0E4E65-586C-41D8-B7FC-1B15628CB77D}"/>
    <cellStyle name="Comma [0] 3 2 2 2 13 3 4" xfId="33400" xr:uid="{5EC2BFD3-CFA0-4A04-8EC8-E240ED5808B1}"/>
    <cellStyle name="Comma [0] 3 2 2 2 13 3 5" xfId="38785" xr:uid="{4D9B95C4-6C0F-4665-BEF4-2242DEDAF429}"/>
    <cellStyle name="Comma [0] 3 2 2 2 13 3 6" xfId="44154" xr:uid="{81FFF757-F555-4AD7-B767-D5F4F5AA5830}"/>
    <cellStyle name="Comma [0] 3 2 2 2 13 3 7" xfId="49526" xr:uid="{CE1129E1-25FA-422F-962D-72DEFF2E3E87}"/>
    <cellStyle name="Comma [0] 3 2 2 2 13 3 8" xfId="54906" xr:uid="{D91EBCA2-EBFD-48A2-BC97-B7C6DCCF5CFF}"/>
    <cellStyle name="Comma [0] 3 2 2 2 13 3 9" xfId="17241" xr:uid="{670CB79B-8080-4BB2-A250-9118FDA58FE9}"/>
    <cellStyle name="Comma [0] 3 2 2 2 14" xfId="566" xr:uid="{41DD37F7-2878-4B5C-B2CA-7CDD30E4E052}"/>
    <cellStyle name="Comma [0] 3 2 2 2 14 2" xfId="5693" xr:uid="{71E8F004-5C2D-499E-983A-93DF7A98B687}"/>
    <cellStyle name="Comma [0] 3 2 2 2 14 2 10" xfId="53037" xr:uid="{A35C1531-57E8-4FFC-BFE4-992C998890FA}"/>
    <cellStyle name="Comma [0] 3 2 2 2 14 2 11" xfId="13681" xr:uid="{1976CF94-F6FB-4690-82AF-A51333DD2214}"/>
    <cellStyle name="Comma [0] 3 2 2 2 14 2 12" xfId="58371" xr:uid="{D90599F0-87B7-4FA7-876D-020648ADB49B}"/>
    <cellStyle name="Comma [0] 3 2 2 2 14 2 13" xfId="8071" xr:uid="{A7DCA21E-8A92-439A-BAEF-B2F1BE1B29A0}"/>
    <cellStyle name="Comma [0] 3 2 2 2 14 2 2" xfId="11632" xr:uid="{CD091E4F-32BD-4E26-96AE-08853870545C}"/>
    <cellStyle name="Comma [0] 3 2 2 2 14 2 2 2" xfId="24298" xr:uid="{4623B02D-AA2E-4B1F-8317-D34863530702}"/>
    <cellStyle name="Comma [0] 3 2 2 2 14 2 2 3" xfId="29672" xr:uid="{4E2C2C2F-CBAD-48F1-9919-D95B47250F25}"/>
    <cellStyle name="Comma [0] 3 2 2 2 14 2 2 4" xfId="35090" xr:uid="{C4170CA0-D8D4-4D24-A05D-8171416DBF7B}"/>
    <cellStyle name="Comma [0] 3 2 2 2 14 2 2 5" xfId="40475" xr:uid="{D969D8BA-F473-4EF3-B8D2-E82ED5B1D9C6}"/>
    <cellStyle name="Comma [0] 3 2 2 2 14 2 2 6" xfId="45844" xr:uid="{5DD154D6-BD4E-444C-AE20-96F334D466E3}"/>
    <cellStyle name="Comma [0] 3 2 2 2 14 2 2 7" xfId="51216" xr:uid="{1D0D73DB-0135-4FCC-A843-14244B370E75}"/>
    <cellStyle name="Comma [0] 3 2 2 2 14 2 2 8" xfId="56596" xr:uid="{ABFACFC4-2922-40B2-A950-A1611E186C6B}"/>
    <cellStyle name="Comma [0] 3 2 2 2 14 2 2 9" xfId="18932" xr:uid="{8BA51193-5BD3-4039-8E40-12928309A03B}"/>
    <cellStyle name="Comma [0] 3 2 2 2 14 2 3" xfId="15372" xr:uid="{5FDB298B-E8F1-40C0-B392-5FA7A3148638}"/>
    <cellStyle name="Comma [0] 3 2 2 2 14 2 4" xfId="20739" xr:uid="{EA9D7C70-9669-4F05-8255-EED8820475B2}"/>
    <cellStyle name="Comma [0] 3 2 2 2 14 2 5" xfId="26113" xr:uid="{4580AEFC-7CC9-447F-A01C-8FFC6C36D90C}"/>
    <cellStyle name="Comma [0] 3 2 2 2 14 2 6" xfId="31531" xr:uid="{F161084B-D7FD-4279-A7DB-B29B959F0366}"/>
    <cellStyle name="Comma [0] 3 2 2 2 14 2 7" xfId="36916" xr:uid="{1BA70732-47B0-45EF-A861-7559194AC423}"/>
    <cellStyle name="Comma [0] 3 2 2 2 14 2 8" xfId="42285" xr:uid="{A1C1C639-B2DE-4A1B-AD1C-95C617791A0C}"/>
    <cellStyle name="Comma [0] 3 2 2 2 14 2 9" xfId="47657" xr:uid="{C9547932-103A-4837-9E94-3DC999516755}"/>
    <cellStyle name="Comma [0] 3 2 2 2 14 3" xfId="9942" xr:uid="{0A2455DC-89D7-4049-8E30-BBDEC8006151}"/>
    <cellStyle name="Comma [0] 3 2 2 2 14 3 2" xfId="22609" xr:uid="{99A3A98E-BF31-42E6-882B-067E7035E5E0}"/>
    <cellStyle name="Comma [0] 3 2 2 2 14 3 3" xfId="27983" xr:uid="{70B3AD81-9525-4A29-914B-406ABE337CEB}"/>
    <cellStyle name="Comma [0] 3 2 2 2 14 3 4" xfId="33401" xr:uid="{6F4D830F-33E1-42F2-826C-25CB55682DF9}"/>
    <cellStyle name="Comma [0] 3 2 2 2 14 3 5" xfId="38786" xr:uid="{700A1CF6-B6A4-48BC-9F5D-D0DCC6B964FA}"/>
    <cellStyle name="Comma [0] 3 2 2 2 14 3 6" xfId="44155" xr:uid="{44E88551-6350-46A1-96F1-7D9E25FB2CF1}"/>
    <cellStyle name="Comma [0] 3 2 2 2 14 3 7" xfId="49527" xr:uid="{44F22903-FDE3-4437-A4C2-FC33861E0405}"/>
    <cellStyle name="Comma [0] 3 2 2 2 14 3 8" xfId="54907" xr:uid="{D818B7E4-7ED9-4806-9F3D-16981C157C57}"/>
    <cellStyle name="Comma [0] 3 2 2 2 14 3 9" xfId="17242" xr:uid="{4073C330-3A92-47AB-96FA-55C9F4880B74}"/>
    <cellStyle name="Comma [0] 3 2 2 2 15" xfId="567" xr:uid="{09FB4FBA-BFCB-4C27-9737-0DBDAC7A4E23}"/>
    <cellStyle name="Comma [0] 3 2 2 2 15 10" xfId="568" xr:uid="{27338E8B-BB3B-4008-ABAB-446689CEDA0D}"/>
    <cellStyle name="Comma [0] 3 2 2 2 15 10 2" xfId="8073" xr:uid="{E17AB5E8-6C54-4E38-994E-511DAEF41B0C}"/>
    <cellStyle name="Comma [0] 3 2 2 2 15 10 2 10" xfId="53039" xr:uid="{9C0F1369-C4DF-4DC1-9E23-4926B9529A69}"/>
    <cellStyle name="Comma [0] 3 2 2 2 15 10 2 11" xfId="13683" xr:uid="{4A56CAE3-215B-4964-AE69-0F501445A18B}"/>
    <cellStyle name="Comma [0] 3 2 2 2 15 10 2 12" xfId="59518" xr:uid="{723359B7-9839-4219-9CE7-AE1C171276BA}"/>
    <cellStyle name="Comma [0] 3 2 2 2 15 10 2 2" xfId="11634" xr:uid="{18F7409D-50EB-4F9F-95AD-5019F393CB82}"/>
    <cellStyle name="Comma [0] 3 2 2 2 15 10 2 2 2" xfId="24300" xr:uid="{9B2D73F6-BE9F-41D4-95D9-6D5D0EBFB79D}"/>
    <cellStyle name="Comma [0] 3 2 2 2 15 10 2 2 3" xfId="29674" xr:uid="{BE81801D-54D9-400E-81DB-7E30FBE981AB}"/>
    <cellStyle name="Comma [0] 3 2 2 2 15 10 2 2 4" xfId="35092" xr:uid="{6EA5DBB0-5A6E-46B8-B281-B81605EECFF4}"/>
    <cellStyle name="Comma [0] 3 2 2 2 15 10 2 2 5" xfId="40477" xr:uid="{1583C84A-DF5D-427E-8A3A-60A4EC7EFD79}"/>
    <cellStyle name="Comma [0] 3 2 2 2 15 10 2 2 6" xfId="45846" xr:uid="{9767DDCA-D262-477E-AFB1-DD1ECEA65573}"/>
    <cellStyle name="Comma [0] 3 2 2 2 15 10 2 2 7" xfId="51218" xr:uid="{D0D1552F-17AF-4E62-A1E7-AE6C9BC6C9BA}"/>
    <cellStyle name="Comma [0] 3 2 2 2 15 10 2 2 8" xfId="56598" xr:uid="{177E0462-71CD-4807-B6DF-112E82744594}"/>
    <cellStyle name="Comma [0] 3 2 2 2 15 10 2 2 9" xfId="18934" xr:uid="{A6FA7543-DA91-4FED-9FA6-3C93BC2767F1}"/>
    <cellStyle name="Comma [0] 3 2 2 2 15 10 2 3" xfId="15374" xr:uid="{246F19D7-93C2-4C07-A0B0-B268ADF301D9}"/>
    <cellStyle name="Comma [0] 3 2 2 2 15 10 2 4" xfId="20741" xr:uid="{0D4DD4D0-97F8-47D3-91D0-003718BE5371}"/>
    <cellStyle name="Comma [0] 3 2 2 2 15 10 2 5" xfId="26115" xr:uid="{516E3B43-6987-4A3A-ACD5-8A59E4F3C0A0}"/>
    <cellStyle name="Comma [0] 3 2 2 2 15 10 2 6" xfId="31533" xr:uid="{244C1DC1-2930-4E4F-9FA3-B5DD005992EC}"/>
    <cellStyle name="Comma [0] 3 2 2 2 15 10 2 7" xfId="36918" xr:uid="{48F0C97C-0D14-477C-BCC3-6FB07E3F457D}"/>
    <cellStyle name="Comma [0] 3 2 2 2 15 10 2 8" xfId="42287" xr:uid="{C27B4BAA-0426-446A-B435-3E4714F8FD6B}"/>
    <cellStyle name="Comma [0] 3 2 2 2 15 10 2 9" xfId="47659" xr:uid="{9198758B-35A5-4656-9FB5-DE1BDBF24E43}"/>
    <cellStyle name="Comma [0] 3 2 2 2 15 10 3" xfId="9944" xr:uid="{D0D6F6DA-9BDE-4476-AC90-D67C3F37EAFD}"/>
    <cellStyle name="Comma [0] 3 2 2 2 15 10 3 2" xfId="22611" xr:uid="{DB3464E4-D1E5-4495-AF6B-364A0B292471}"/>
    <cellStyle name="Comma [0] 3 2 2 2 15 10 3 3" xfId="27985" xr:uid="{3030B912-7BB3-42CE-8EA3-D26D237607E5}"/>
    <cellStyle name="Comma [0] 3 2 2 2 15 10 3 4" xfId="33403" xr:uid="{C507BCE9-5C2D-4EFA-9EFF-28A8653EA746}"/>
    <cellStyle name="Comma [0] 3 2 2 2 15 10 3 5" xfId="38788" xr:uid="{73BDF1ED-1D45-4336-B199-901C00078BB2}"/>
    <cellStyle name="Comma [0] 3 2 2 2 15 10 3 6" xfId="44157" xr:uid="{4C7CF07A-428B-44F9-B1CB-0933594C1378}"/>
    <cellStyle name="Comma [0] 3 2 2 2 15 10 3 7" xfId="49529" xr:uid="{EFA994EA-6AC1-470E-8A5E-164B15237D95}"/>
    <cellStyle name="Comma [0] 3 2 2 2 15 10 3 8" xfId="54909" xr:uid="{401229D3-C571-430A-897F-347D934503AD}"/>
    <cellStyle name="Comma [0] 3 2 2 2 15 10 3 9" xfId="17244" xr:uid="{233AEFE3-057C-4B62-98BF-6E64DC08AC96}"/>
    <cellStyle name="Comma [0] 3 2 2 2 15 10 4" xfId="6867" xr:uid="{3EF63B19-DA3C-4265-B893-FEB6ABF34446}"/>
    <cellStyle name="Comma [0] 3 2 2 2 15 11" xfId="3853" xr:uid="{E2485B38-DF0A-470D-A96B-8DAEE661B518}"/>
    <cellStyle name="Comma [0] 3 2 2 2 15 11 10" xfId="53038" xr:uid="{63F3877C-56BC-42A3-9068-6A4BA760DE1F}"/>
    <cellStyle name="Comma [0] 3 2 2 2 15 11 11" xfId="12945" xr:uid="{8620D34F-3E84-4AC1-92B6-699B1AE90A4E}"/>
    <cellStyle name="Comma [0] 3 2 2 2 15 11 12" xfId="8072" xr:uid="{816CA6EF-65B9-408E-BAD7-29C0B542D65A}"/>
    <cellStyle name="Comma [0] 3 2 2 2 15 11 2" xfId="11633" xr:uid="{C3531929-D3C7-4796-B0B8-3362C0FD7CE0}"/>
    <cellStyle name="Comma [0] 3 2 2 2 15 11 2 2" xfId="24299" xr:uid="{03E2B59B-E6FB-49F1-AD95-E022A93109D6}"/>
    <cellStyle name="Comma [0] 3 2 2 2 15 11 2 3" xfId="29673" xr:uid="{C782A253-79D3-4A12-9F23-A9DD4B36C6A8}"/>
    <cellStyle name="Comma [0] 3 2 2 2 15 11 2 4" xfId="35091" xr:uid="{4AE5B400-642A-4CA5-8345-8EF8D78333D1}"/>
    <cellStyle name="Comma [0] 3 2 2 2 15 11 2 5" xfId="40476" xr:uid="{90873966-5DD7-47DB-A3A7-89F5C15DF3A9}"/>
    <cellStyle name="Comma [0] 3 2 2 2 15 11 2 6" xfId="45845" xr:uid="{16AB33F9-146F-4206-9FD6-40E022ED9927}"/>
    <cellStyle name="Comma [0] 3 2 2 2 15 11 2 7" xfId="51217" xr:uid="{2DFC0C97-CD67-4AD1-8222-D4CE5B012A81}"/>
    <cellStyle name="Comma [0] 3 2 2 2 15 11 2 8" xfId="56597" xr:uid="{120ECFA6-7F2A-4E3A-ADA1-69D5C6F9E4AE}"/>
    <cellStyle name="Comma [0] 3 2 2 2 15 11 2 9" xfId="18933" xr:uid="{0AAD78B6-843E-4574-A8D2-9B572E866A4E}"/>
    <cellStyle name="Comma [0] 3 2 2 2 15 11 3" xfId="15373" xr:uid="{570378FA-F5B5-4422-936C-7D14FAD88EA7}"/>
    <cellStyle name="Comma [0] 3 2 2 2 15 11 4" xfId="20740" xr:uid="{32670CF7-074C-45F6-B761-7E37329DCEC6}"/>
    <cellStyle name="Comma [0] 3 2 2 2 15 11 5" xfId="26114" xr:uid="{34C3AB6D-1899-438A-936C-3800859E25D3}"/>
    <cellStyle name="Comma [0] 3 2 2 2 15 11 6" xfId="31532" xr:uid="{DA3CF821-37F0-4FBA-BF36-0F08541401BF}"/>
    <cellStyle name="Comma [0] 3 2 2 2 15 11 7" xfId="36917" xr:uid="{A610D46E-304F-43A5-86C1-6CD64EEB750B}"/>
    <cellStyle name="Comma [0] 3 2 2 2 15 11 8" xfId="42286" xr:uid="{56CB061A-F8AB-46CD-87A2-4C85BB7DC14D}"/>
    <cellStyle name="Comma [0] 3 2 2 2 15 11 9" xfId="47658" xr:uid="{D1D86AFD-D959-495C-BA6A-2DBB7C8811E8}"/>
    <cellStyle name="Comma [0] 3 2 2 2 15 12" xfId="4374" xr:uid="{6E9BE1A7-C66E-49FA-9129-8DC155CD356C}"/>
    <cellStyle name="Comma [0] 3 2 2 2 15 12 10" xfId="13057" xr:uid="{13B04BB4-094F-488E-AAE2-830F6464BDDF}"/>
    <cellStyle name="Comma [0] 3 2 2 2 15 12 11" xfId="9943" xr:uid="{BD3A36B6-0478-44F7-9842-0E876176E4E1}"/>
    <cellStyle name="Comma [0] 3 2 2 2 15 12 2" xfId="17243" xr:uid="{068C4B74-217C-4F38-9BD9-68D44B0306BF}"/>
    <cellStyle name="Comma [0] 3 2 2 2 15 12 3" xfId="22610" xr:uid="{10519859-045B-468C-AF5B-BFD194E927AB}"/>
    <cellStyle name="Comma [0] 3 2 2 2 15 12 4" xfId="27984" xr:uid="{5777AE90-BD99-4BCA-B85F-1A29437906FA}"/>
    <cellStyle name="Comma [0] 3 2 2 2 15 12 5" xfId="33402" xr:uid="{C1B2E093-3287-480C-9B34-7C22709EFCE2}"/>
    <cellStyle name="Comma [0] 3 2 2 2 15 12 6" xfId="38787" xr:uid="{2BA9B95F-7C2D-4D03-B185-6F91FB1FC05E}"/>
    <cellStyle name="Comma [0] 3 2 2 2 15 12 7" xfId="44156" xr:uid="{0D969F24-196B-4CA5-AEC4-06FD48FCD69A}"/>
    <cellStyle name="Comma [0] 3 2 2 2 15 12 8" xfId="49528" xr:uid="{6350E10B-93C5-4C84-AEC2-46A323CA6019}"/>
    <cellStyle name="Comma [0] 3 2 2 2 15 12 9" xfId="54908" xr:uid="{5CD38E96-F3F5-4E12-8FF9-FE8CF7BEE1B9}"/>
    <cellStyle name="Comma [0] 3 2 2 2 15 13" xfId="4426" xr:uid="{A9155F30-89A6-48E9-ADDB-53DB26CC4E7A}"/>
    <cellStyle name="Comma [0] 3 2 2 2 15 13 2" xfId="13068" xr:uid="{02EB1C33-6A7F-4A8C-BC2E-32175B8CBC16}"/>
    <cellStyle name="Comma [0] 3 2 2 2 15 14" xfId="5694" xr:uid="{8106AA92-6E55-4006-8BC1-C0F31C8BD41C}"/>
    <cellStyle name="Comma [0] 3 2 2 2 15 14 2" xfId="58372" xr:uid="{E4E1F138-C808-441E-AE3F-BB7DDF4E3884}"/>
    <cellStyle name="Comma [0] 3 2 2 2 15 14 3" xfId="13682" xr:uid="{72B2F387-E8CE-4F41-A104-D1109B8125E4}"/>
    <cellStyle name="Comma [0] 3 2 2 2 15 15" xfId="59517" xr:uid="{ACE5FBFD-81CF-4FC6-BBF7-AA566E653094}"/>
    <cellStyle name="Comma [0] 3 2 2 2 15 16" xfId="6866" xr:uid="{1A1C197A-E0F1-416C-AAAE-B4C44F2B8409}"/>
    <cellStyle name="Comma [0] 3 2 2 2 15 2" xfId="569" xr:uid="{D4D3D66A-98B7-43A0-BCB4-3CCF6D431554}"/>
    <cellStyle name="Comma [0] 3 2 2 2 15 2 2" xfId="8074" xr:uid="{D46B04DA-1BB6-4C88-AF8C-FB0D4F6518A2}"/>
    <cellStyle name="Comma [0] 3 2 2 2 15 2 2 10" xfId="53040" xr:uid="{39A44296-709F-4393-B94A-2BDCB80E2F6F}"/>
    <cellStyle name="Comma [0] 3 2 2 2 15 2 2 11" xfId="13684" xr:uid="{0FD03F66-478F-4AEE-B50C-5A3D8A0A2289}"/>
    <cellStyle name="Comma [0] 3 2 2 2 15 2 2 12" xfId="59519" xr:uid="{EB1FDB1F-945A-43C6-A943-64BFD0406EF2}"/>
    <cellStyle name="Comma [0] 3 2 2 2 15 2 2 2" xfId="11635" xr:uid="{F4F1C456-0688-46CE-A659-35A973E253E9}"/>
    <cellStyle name="Comma [0] 3 2 2 2 15 2 2 2 2" xfId="24301" xr:uid="{534B12E4-C0E9-4A5C-B8E4-BBE2EA20A370}"/>
    <cellStyle name="Comma [0] 3 2 2 2 15 2 2 2 3" xfId="29675" xr:uid="{92F47D03-2CD8-4637-8E5F-7EA82F87FD07}"/>
    <cellStyle name="Comma [0] 3 2 2 2 15 2 2 2 4" xfId="35093" xr:uid="{8D43707B-94CC-4EA1-AE41-1C1B39B1E313}"/>
    <cellStyle name="Comma [0] 3 2 2 2 15 2 2 2 5" xfId="40478" xr:uid="{F62D9C7C-DFCB-4955-AF48-C7962941CA3F}"/>
    <cellStyle name="Comma [0] 3 2 2 2 15 2 2 2 6" xfId="45847" xr:uid="{66C0F396-CE78-4F07-8DE6-371E9810C81F}"/>
    <cellStyle name="Comma [0] 3 2 2 2 15 2 2 2 7" xfId="51219" xr:uid="{C94D36FA-5349-4130-8ACA-9A0578215F81}"/>
    <cellStyle name="Comma [0] 3 2 2 2 15 2 2 2 8" xfId="56599" xr:uid="{10621841-46B7-4328-ACFF-F43A41E61D74}"/>
    <cellStyle name="Comma [0] 3 2 2 2 15 2 2 2 9" xfId="18935" xr:uid="{26D62664-7CB2-42C7-9254-BDE93E4DCF05}"/>
    <cellStyle name="Comma [0] 3 2 2 2 15 2 2 3" xfId="15375" xr:uid="{C9A588A3-5AD7-431D-952A-F91A3EE9ECC6}"/>
    <cellStyle name="Comma [0] 3 2 2 2 15 2 2 4" xfId="20742" xr:uid="{6A9418E1-878E-4374-B5E2-7AA6E01A5F97}"/>
    <cellStyle name="Comma [0] 3 2 2 2 15 2 2 5" xfId="26116" xr:uid="{47587C11-D256-4C69-8C34-3D359C6DDBA3}"/>
    <cellStyle name="Comma [0] 3 2 2 2 15 2 2 6" xfId="31534" xr:uid="{9E9570AD-C836-4631-B701-6A90AB92ABDC}"/>
    <cellStyle name="Comma [0] 3 2 2 2 15 2 2 7" xfId="36919" xr:uid="{72508DC2-39DC-4410-93A8-75670D44FDA4}"/>
    <cellStyle name="Comma [0] 3 2 2 2 15 2 2 8" xfId="42288" xr:uid="{802B29B8-5EF1-4E17-928B-F36B69DB0BC2}"/>
    <cellStyle name="Comma [0] 3 2 2 2 15 2 2 9" xfId="47660" xr:uid="{2D556585-FB7E-42D2-B0F5-3C4870D21622}"/>
    <cellStyle name="Comma [0] 3 2 2 2 15 2 3" xfId="9945" xr:uid="{17DC7452-F4FA-418E-BDC3-9266DE33AA42}"/>
    <cellStyle name="Comma [0] 3 2 2 2 15 2 3 2" xfId="22612" xr:uid="{D304DEE6-01EF-4B2D-A8BB-13DD5232BAD5}"/>
    <cellStyle name="Comma [0] 3 2 2 2 15 2 3 3" xfId="27986" xr:uid="{CEC7B4D9-9E6A-4296-B166-44E7FA0BF054}"/>
    <cellStyle name="Comma [0] 3 2 2 2 15 2 3 4" xfId="33404" xr:uid="{876EE962-4089-4B4A-BA19-07925540D139}"/>
    <cellStyle name="Comma [0] 3 2 2 2 15 2 3 5" xfId="38789" xr:uid="{CB8825AC-B033-476E-8FBA-4CDF933C57DA}"/>
    <cellStyle name="Comma [0] 3 2 2 2 15 2 3 6" xfId="44158" xr:uid="{72C0877B-8534-418F-95D4-52F19C596B8E}"/>
    <cellStyle name="Comma [0] 3 2 2 2 15 2 3 7" xfId="49530" xr:uid="{7961FE4F-B486-4E92-A466-B29CB1DAEBFB}"/>
    <cellStyle name="Comma [0] 3 2 2 2 15 2 3 8" xfId="54910" xr:uid="{5DF017AA-1ED6-42B9-AE25-A9AB359ED63C}"/>
    <cellStyle name="Comma [0] 3 2 2 2 15 2 3 9" xfId="17245" xr:uid="{A021A356-D583-4077-AF4C-5542D3D30B88}"/>
    <cellStyle name="Comma [0] 3 2 2 2 15 2 4" xfId="6868" xr:uid="{1D35477D-B033-402C-A4D0-47F9D499835F}"/>
    <cellStyle name="Comma [0] 3 2 2 2 15 3" xfId="570" xr:uid="{576AF6F9-7E9A-4648-875F-14643725FFF8}"/>
    <cellStyle name="Comma [0] 3 2 2 2 15 3 2" xfId="8075" xr:uid="{7C95DAFD-D31A-4F48-8FC5-3BFCFBDE43BC}"/>
    <cellStyle name="Comma [0] 3 2 2 2 15 3 2 10" xfId="53041" xr:uid="{28414628-77D3-4C06-A588-4166A0BB463E}"/>
    <cellStyle name="Comma [0] 3 2 2 2 15 3 2 11" xfId="13685" xr:uid="{F97C4A64-36BF-4EC9-BE85-E87824CC6C8A}"/>
    <cellStyle name="Comma [0] 3 2 2 2 15 3 2 12" xfId="59520" xr:uid="{7B189897-0140-4DAC-8D3D-A16ED9EE0CC9}"/>
    <cellStyle name="Comma [0] 3 2 2 2 15 3 2 2" xfId="11636" xr:uid="{9E9B0107-9F50-4831-B5AE-0BA5ACC26805}"/>
    <cellStyle name="Comma [0] 3 2 2 2 15 3 2 2 2" xfId="24302" xr:uid="{D5DF897A-0EC7-45BE-B62C-FAD42D280888}"/>
    <cellStyle name="Comma [0] 3 2 2 2 15 3 2 2 3" xfId="29676" xr:uid="{108F32E0-1C44-4351-9384-1DB85151FF88}"/>
    <cellStyle name="Comma [0] 3 2 2 2 15 3 2 2 4" xfId="35094" xr:uid="{01FEFBA6-C977-4F18-B2E5-22393A6E0D0A}"/>
    <cellStyle name="Comma [0] 3 2 2 2 15 3 2 2 5" xfId="40479" xr:uid="{FAD51EA9-0101-4E33-BCE0-230C92949F07}"/>
    <cellStyle name="Comma [0] 3 2 2 2 15 3 2 2 6" xfId="45848" xr:uid="{A176A294-B904-4432-8391-53DBE7E9D049}"/>
    <cellStyle name="Comma [0] 3 2 2 2 15 3 2 2 7" xfId="51220" xr:uid="{65BAC854-AAF0-4AEB-AB12-5DD94477CF4D}"/>
    <cellStyle name="Comma [0] 3 2 2 2 15 3 2 2 8" xfId="56600" xr:uid="{7E2E26E8-ED47-4365-9F80-64B05307E48A}"/>
    <cellStyle name="Comma [0] 3 2 2 2 15 3 2 2 9" xfId="18936" xr:uid="{01317A3F-D132-4213-8E76-7546B4859274}"/>
    <cellStyle name="Comma [0] 3 2 2 2 15 3 2 3" xfId="15376" xr:uid="{04BE2016-56D6-4C84-8088-D17FDEC38458}"/>
    <cellStyle name="Comma [0] 3 2 2 2 15 3 2 4" xfId="20743" xr:uid="{3513D22C-BE3E-4710-B94C-36ED5515FDF1}"/>
    <cellStyle name="Comma [0] 3 2 2 2 15 3 2 5" xfId="26117" xr:uid="{C69755F5-119A-4725-8A06-8A9AE61CC5F5}"/>
    <cellStyle name="Comma [0] 3 2 2 2 15 3 2 6" xfId="31535" xr:uid="{E6BDF26D-024F-4CA3-9058-86602C2FB2CA}"/>
    <cellStyle name="Comma [0] 3 2 2 2 15 3 2 7" xfId="36920" xr:uid="{0872A3E3-3D3B-4C63-979C-C5BCAE46009F}"/>
    <cellStyle name="Comma [0] 3 2 2 2 15 3 2 8" xfId="42289" xr:uid="{54C25CA6-93E8-498F-8477-D27F17542291}"/>
    <cellStyle name="Comma [0] 3 2 2 2 15 3 2 9" xfId="47661" xr:uid="{DBE83AFD-F63A-45F3-85A9-7607ED453C4A}"/>
    <cellStyle name="Comma [0] 3 2 2 2 15 3 3" xfId="9946" xr:uid="{D147CB3B-E66C-464E-BF80-2B561A6E5161}"/>
    <cellStyle name="Comma [0] 3 2 2 2 15 3 3 2" xfId="22613" xr:uid="{8A3C8C17-F52D-48B8-B3C7-0B268E31FFD3}"/>
    <cellStyle name="Comma [0] 3 2 2 2 15 3 3 3" xfId="27987" xr:uid="{902227E5-2A26-4646-A703-D07F742A44F1}"/>
    <cellStyle name="Comma [0] 3 2 2 2 15 3 3 4" xfId="33405" xr:uid="{39158A3D-1FC8-4D3B-ADB2-CE00F67B5C99}"/>
    <cellStyle name="Comma [0] 3 2 2 2 15 3 3 5" xfId="38790" xr:uid="{F87BAD4B-8F85-4102-9334-C686DEAC13B0}"/>
    <cellStyle name="Comma [0] 3 2 2 2 15 3 3 6" xfId="44159" xr:uid="{1E08F640-2173-47DC-9C70-0ADD7FDCECE7}"/>
    <cellStyle name="Comma [0] 3 2 2 2 15 3 3 7" xfId="49531" xr:uid="{640E628D-0670-4D6D-940D-4E9B70C6C20D}"/>
    <cellStyle name="Comma [0] 3 2 2 2 15 3 3 8" xfId="54911" xr:uid="{043D55C4-4780-4DCA-B5B2-7789BDB2F376}"/>
    <cellStyle name="Comma [0] 3 2 2 2 15 3 3 9" xfId="17246" xr:uid="{CC92329B-BEC1-40C0-BCBB-4F75FE4D3FBD}"/>
    <cellStyle name="Comma [0] 3 2 2 2 15 3 4" xfId="6869" xr:uid="{C7431BB9-16D9-4283-99EA-7ECFEB5DC7BD}"/>
    <cellStyle name="Comma [0] 3 2 2 2 15 4" xfId="571" xr:uid="{58D910BA-AB12-44E3-9D1F-3E241FAB2410}"/>
    <cellStyle name="Comma [0] 3 2 2 2 15 4 2" xfId="8076" xr:uid="{4F6CC885-EB21-49DA-9AC1-E2FCBFB1661F}"/>
    <cellStyle name="Comma [0] 3 2 2 2 15 4 2 10" xfId="53042" xr:uid="{D9209AD7-4506-4DBA-A19A-5F24A380C7D8}"/>
    <cellStyle name="Comma [0] 3 2 2 2 15 4 2 11" xfId="13686" xr:uid="{5B1E61FE-6E23-4FB1-A02E-8B8038D0D892}"/>
    <cellStyle name="Comma [0] 3 2 2 2 15 4 2 12" xfId="59521" xr:uid="{BF434943-B65B-4AF0-ACB1-B28A343EED13}"/>
    <cellStyle name="Comma [0] 3 2 2 2 15 4 2 2" xfId="11637" xr:uid="{F9366CA8-8B6F-487C-BE8C-93B9A736A968}"/>
    <cellStyle name="Comma [0] 3 2 2 2 15 4 2 2 2" xfId="24303" xr:uid="{72885F5F-771B-4615-AE40-110E5057E19D}"/>
    <cellStyle name="Comma [0] 3 2 2 2 15 4 2 2 3" xfId="29677" xr:uid="{15D06920-DE2B-4DB3-86AC-3989C39C5105}"/>
    <cellStyle name="Comma [0] 3 2 2 2 15 4 2 2 4" xfId="35095" xr:uid="{966A629A-7286-4907-9594-4B024FCCE045}"/>
    <cellStyle name="Comma [0] 3 2 2 2 15 4 2 2 5" xfId="40480" xr:uid="{EE0E4523-8DCD-46B6-8F95-A678AE628E07}"/>
    <cellStyle name="Comma [0] 3 2 2 2 15 4 2 2 6" xfId="45849" xr:uid="{88E2B97A-F391-4DB1-9152-AD737D5F370D}"/>
    <cellStyle name="Comma [0] 3 2 2 2 15 4 2 2 7" xfId="51221" xr:uid="{F1B50E18-7046-46EC-9A87-8F6EE8CCD131}"/>
    <cellStyle name="Comma [0] 3 2 2 2 15 4 2 2 8" xfId="56601" xr:uid="{87F5F5E6-3638-495F-8A0C-EDDADA6CA25D}"/>
    <cellStyle name="Comma [0] 3 2 2 2 15 4 2 2 9" xfId="18937" xr:uid="{A3E8E886-325C-4791-90F5-273AEA766B5D}"/>
    <cellStyle name="Comma [0] 3 2 2 2 15 4 2 3" xfId="15377" xr:uid="{BF3580FF-65FF-41E0-9904-460DA1670F99}"/>
    <cellStyle name="Comma [0] 3 2 2 2 15 4 2 4" xfId="20744" xr:uid="{788D5EE7-10D2-4598-A877-8F40D7178513}"/>
    <cellStyle name="Comma [0] 3 2 2 2 15 4 2 5" xfId="26118" xr:uid="{BFC7082D-6F06-473B-A53D-BE8F47A7C488}"/>
    <cellStyle name="Comma [0] 3 2 2 2 15 4 2 6" xfId="31536" xr:uid="{6F209123-F427-4883-81C3-4DD650476884}"/>
    <cellStyle name="Comma [0] 3 2 2 2 15 4 2 7" xfId="36921" xr:uid="{A966998B-19B7-4DE7-9B82-3A79935F117F}"/>
    <cellStyle name="Comma [0] 3 2 2 2 15 4 2 8" xfId="42290" xr:uid="{E5B1ECD6-13B6-4A83-A221-A88E6A7A25C6}"/>
    <cellStyle name="Comma [0] 3 2 2 2 15 4 2 9" xfId="47662" xr:uid="{1420A702-AE7A-42A4-A04C-3174C4A927CF}"/>
    <cellStyle name="Comma [0] 3 2 2 2 15 4 3" xfId="9947" xr:uid="{5CB430D0-3F50-4FA0-AA64-DE37D88DD9F2}"/>
    <cellStyle name="Comma [0] 3 2 2 2 15 4 3 2" xfId="22614" xr:uid="{73EF969A-84D6-43D3-B113-1243CAA0722A}"/>
    <cellStyle name="Comma [0] 3 2 2 2 15 4 3 3" xfId="27988" xr:uid="{6EA29651-57BB-4062-9212-6EFD7505D6F5}"/>
    <cellStyle name="Comma [0] 3 2 2 2 15 4 3 4" xfId="33406" xr:uid="{23AABFDC-981D-4B9E-9F29-79CB8418173E}"/>
    <cellStyle name="Comma [0] 3 2 2 2 15 4 3 5" xfId="38791" xr:uid="{C9DBE098-F386-4CF1-9723-530AA2660DAF}"/>
    <cellStyle name="Comma [0] 3 2 2 2 15 4 3 6" xfId="44160" xr:uid="{7B41C478-EAAD-4CD8-8A12-6D15AF7B09A9}"/>
    <cellStyle name="Comma [0] 3 2 2 2 15 4 3 7" xfId="49532" xr:uid="{205758D5-DFBE-4D6C-9FF1-4CA754DFE44B}"/>
    <cellStyle name="Comma [0] 3 2 2 2 15 4 3 8" xfId="54912" xr:uid="{B0C07A86-149B-41A6-996D-00C61CCFDE73}"/>
    <cellStyle name="Comma [0] 3 2 2 2 15 4 3 9" xfId="17247" xr:uid="{CFDD38EE-F560-4E59-A314-0A4A686BB18D}"/>
    <cellStyle name="Comma [0] 3 2 2 2 15 4 4" xfId="6870" xr:uid="{8710635A-DE94-4FB8-AFB0-E992A392125A}"/>
    <cellStyle name="Comma [0] 3 2 2 2 15 5" xfId="572" xr:uid="{79656133-2D25-4025-A2C4-AFBDE2499720}"/>
    <cellStyle name="Comma [0] 3 2 2 2 15 5 2" xfId="8077" xr:uid="{C16BDC92-B945-46CC-A9AF-9A3D27D60A70}"/>
    <cellStyle name="Comma [0] 3 2 2 2 15 5 2 10" xfId="53043" xr:uid="{97437B61-354B-4043-8FA3-A7743F204187}"/>
    <cellStyle name="Comma [0] 3 2 2 2 15 5 2 11" xfId="13687" xr:uid="{AE1F64C5-989C-4564-90A9-17D305847643}"/>
    <cellStyle name="Comma [0] 3 2 2 2 15 5 2 12" xfId="59522" xr:uid="{2965EDDE-CB3D-48A8-AFB3-6B9794CAB410}"/>
    <cellStyle name="Comma [0] 3 2 2 2 15 5 2 2" xfId="11638" xr:uid="{5CCC82B1-A1C1-4011-B827-90D5188B4DD9}"/>
    <cellStyle name="Comma [0] 3 2 2 2 15 5 2 2 2" xfId="24304" xr:uid="{6DFD200A-08CF-4962-8B6F-3E46F1BA1FDD}"/>
    <cellStyle name="Comma [0] 3 2 2 2 15 5 2 2 3" xfId="29678" xr:uid="{9D556D03-E6E4-472F-A13C-C3A06D221BC4}"/>
    <cellStyle name="Comma [0] 3 2 2 2 15 5 2 2 4" xfId="35096" xr:uid="{D766FBA6-3DB1-443F-A6A3-B5510767306B}"/>
    <cellStyle name="Comma [0] 3 2 2 2 15 5 2 2 5" xfId="40481" xr:uid="{E6CE3FAC-4CA4-4996-9E5E-A4CDF88DD0D3}"/>
    <cellStyle name="Comma [0] 3 2 2 2 15 5 2 2 6" xfId="45850" xr:uid="{FB90C8CD-A181-434A-AE45-F8BB310D96EE}"/>
    <cellStyle name="Comma [0] 3 2 2 2 15 5 2 2 7" xfId="51222" xr:uid="{6DA43954-6191-4C29-B302-57D749F686DF}"/>
    <cellStyle name="Comma [0] 3 2 2 2 15 5 2 2 8" xfId="56602" xr:uid="{30F5060B-13D3-4A8E-9BDD-2CF3BE7FA3C8}"/>
    <cellStyle name="Comma [0] 3 2 2 2 15 5 2 2 9" xfId="18938" xr:uid="{1812293D-513B-4C0D-B5F3-4053023DBA02}"/>
    <cellStyle name="Comma [0] 3 2 2 2 15 5 2 3" xfId="15378" xr:uid="{4DF87492-645A-449B-92CF-9ECE2079A539}"/>
    <cellStyle name="Comma [0] 3 2 2 2 15 5 2 4" xfId="20745" xr:uid="{2481750B-0DD7-443B-98D9-C6D65AF47E33}"/>
    <cellStyle name="Comma [0] 3 2 2 2 15 5 2 5" xfId="26119" xr:uid="{8F89DACD-CBD7-4DE5-B46D-DE512A901065}"/>
    <cellStyle name="Comma [0] 3 2 2 2 15 5 2 6" xfId="31537" xr:uid="{719C9119-A601-4780-A52D-50463E70E4CA}"/>
    <cellStyle name="Comma [0] 3 2 2 2 15 5 2 7" xfId="36922" xr:uid="{EF1B479B-0B13-4635-8988-3CBA46312C22}"/>
    <cellStyle name="Comma [0] 3 2 2 2 15 5 2 8" xfId="42291" xr:uid="{F4B4BBD5-D708-4146-8BF1-D88C50EB4D8E}"/>
    <cellStyle name="Comma [0] 3 2 2 2 15 5 2 9" xfId="47663" xr:uid="{68B4101E-BB21-4B02-9388-D2E9ECABF89A}"/>
    <cellStyle name="Comma [0] 3 2 2 2 15 5 3" xfId="9948" xr:uid="{30ECA3CA-0B85-461C-8AEC-829825CF2CA7}"/>
    <cellStyle name="Comma [0] 3 2 2 2 15 5 3 2" xfId="22615" xr:uid="{6A6BE0D0-BDB8-4F00-BC00-CD77C68F3BC0}"/>
    <cellStyle name="Comma [0] 3 2 2 2 15 5 3 3" xfId="27989" xr:uid="{6F89029A-D8DE-43F6-BF19-7A1AA867DF7F}"/>
    <cellStyle name="Comma [0] 3 2 2 2 15 5 3 4" xfId="33407" xr:uid="{7B26D48F-9DE9-4DA1-9943-98E1A87F43E9}"/>
    <cellStyle name="Comma [0] 3 2 2 2 15 5 3 5" xfId="38792" xr:uid="{7444D0EE-35EB-4FA1-A12B-43C0ECC2126D}"/>
    <cellStyle name="Comma [0] 3 2 2 2 15 5 3 6" xfId="44161" xr:uid="{E4A019C6-3323-47C3-A716-3797D46294DE}"/>
    <cellStyle name="Comma [0] 3 2 2 2 15 5 3 7" xfId="49533" xr:uid="{2D6281F0-5162-4272-B316-F154D929ED60}"/>
    <cellStyle name="Comma [0] 3 2 2 2 15 5 3 8" xfId="54913" xr:uid="{3A5F8C8A-20FE-4E25-8813-F07E197E7355}"/>
    <cellStyle name="Comma [0] 3 2 2 2 15 5 3 9" xfId="17248" xr:uid="{F678899B-154B-4506-B924-B972DE91A51B}"/>
    <cellStyle name="Comma [0] 3 2 2 2 15 5 4" xfId="6871" xr:uid="{F395F9FB-8B06-439E-8DF0-3672CA34D492}"/>
    <cellStyle name="Comma [0] 3 2 2 2 15 6" xfId="573" xr:uid="{E177F35C-C256-48D5-B456-FD16C2714CD2}"/>
    <cellStyle name="Comma [0] 3 2 2 2 15 6 2" xfId="8078" xr:uid="{C954D9AB-9AB7-45FD-BFFB-C2AF0E5091E1}"/>
    <cellStyle name="Comma [0] 3 2 2 2 15 6 2 10" xfId="53044" xr:uid="{BA9BFE54-1E5F-4704-BB89-A9E3C818F08E}"/>
    <cellStyle name="Comma [0] 3 2 2 2 15 6 2 11" xfId="13688" xr:uid="{43CADD43-38C1-42A0-A14E-AD90F6B0C406}"/>
    <cellStyle name="Comma [0] 3 2 2 2 15 6 2 12" xfId="59523" xr:uid="{F895BF15-D96A-424F-BFCD-6F37BD57C50A}"/>
    <cellStyle name="Comma [0] 3 2 2 2 15 6 2 2" xfId="11639" xr:uid="{D4C75E8F-B72B-41D4-84EC-96EB8D948A37}"/>
    <cellStyle name="Comma [0] 3 2 2 2 15 6 2 2 2" xfId="24305" xr:uid="{D78B2F3F-79FD-4DC4-9AC0-7283B8143961}"/>
    <cellStyle name="Comma [0] 3 2 2 2 15 6 2 2 3" xfId="29679" xr:uid="{031C5856-E835-4D27-82AB-783FFC3A5790}"/>
    <cellStyle name="Comma [0] 3 2 2 2 15 6 2 2 4" xfId="35097" xr:uid="{5CFC6E46-46ED-4372-AD6B-9971EA4B104C}"/>
    <cellStyle name="Comma [0] 3 2 2 2 15 6 2 2 5" xfId="40482" xr:uid="{1192538F-0D67-4ED9-BDC3-42BA5204F8AA}"/>
    <cellStyle name="Comma [0] 3 2 2 2 15 6 2 2 6" xfId="45851" xr:uid="{587A04FE-DD66-40FD-BB03-17D5480A7CFB}"/>
    <cellStyle name="Comma [0] 3 2 2 2 15 6 2 2 7" xfId="51223" xr:uid="{3EE7C062-2B78-4805-9ECF-D97E04DA41F9}"/>
    <cellStyle name="Comma [0] 3 2 2 2 15 6 2 2 8" xfId="56603" xr:uid="{939DF867-1F3F-41E9-A73F-E0EC48687B63}"/>
    <cellStyle name="Comma [0] 3 2 2 2 15 6 2 2 9" xfId="18939" xr:uid="{44EEB2BA-0C76-481E-B597-8BCD1BE0DE0D}"/>
    <cellStyle name="Comma [0] 3 2 2 2 15 6 2 3" xfId="15379" xr:uid="{12CD9BBC-2FF8-4F03-9D37-D986FAEE1D2D}"/>
    <cellStyle name="Comma [0] 3 2 2 2 15 6 2 4" xfId="20746" xr:uid="{C4312D55-C8EE-41EE-BB5D-90BB08F0C37A}"/>
    <cellStyle name="Comma [0] 3 2 2 2 15 6 2 5" xfId="26120" xr:uid="{5DF97479-9748-451B-B40C-44D8E4244CB6}"/>
    <cellStyle name="Comma [0] 3 2 2 2 15 6 2 6" xfId="31538" xr:uid="{285157C0-2D8E-4192-82B4-94153E406044}"/>
    <cellStyle name="Comma [0] 3 2 2 2 15 6 2 7" xfId="36923" xr:uid="{08FE2123-CDE2-4164-ACC4-952BE995D6E2}"/>
    <cellStyle name="Comma [0] 3 2 2 2 15 6 2 8" xfId="42292" xr:uid="{B1A56262-8785-45B4-ABB5-CA896E8CB3A8}"/>
    <cellStyle name="Comma [0] 3 2 2 2 15 6 2 9" xfId="47664" xr:uid="{74054785-4FB5-496C-B8A4-02564ACFB79E}"/>
    <cellStyle name="Comma [0] 3 2 2 2 15 6 3" xfId="9949" xr:uid="{683487D1-52B5-4DE3-95BC-704D3C696059}"/>
    <cellStyle name="Comma [0] 3 2 2 2 15 6 3 2" xfId="22616" xr:uid="{3E7FC8AB-010F-4020-AE95-2C9BCAB2934D}"/>
    <cellStyle name="Comma [0] 3 2 2 2 15 6 3 3" xfId="27990" xr:uid="{7A2550E0-80AA-4397-9308-2E97E3795EF6}"/>
    <cellStyle name="Comma [0] 3 2 2 2 15 6 3 4" xfId="33408" xr:uid="{19C53659-9B51-4734-ABAB-867E54AFBFD5}"/>
    <cellStyle name="Comma [0] 3 2 2 2 15 6 3 5" xfId="38793" xr:uid="{6856077E-6A3E-4E26-95A9-01BC16D1D97F}"/>
    <cellStyle name="Comma [0] 3 2 2 2 15 6 3 6" xfId="44162" xr:uid="{BA625EE8-3A08-4EE5-8570-AEB3DD41BB99}"/>
    <cellStyle name="Comma [0] 3 2 2 2 15 6 3 7" xfId="49534" xr:uid="{4A4717EC-69B9-424A-8915-76C40B0ADA81}"/>
    <cellStyle name="Comma [0] 3 2 2 2 15 6 3 8" xfId="54914" xr:uid="{652E9EB5-12BD-4D33-BC49-61F861C221E9}"/>
    <cellStyle name="Comma [0] 3 2 2 2 15 6 3 9" xfId="17249" xr:uid="{1624FB9C-FA3F-4036-BF6F-A2F40F0EBD22}"/>
    <cellStyle name="Comma [0] 3 2 2 2 15 6 4" xfId="6872" xr:uid="{8A11A0BE-8C7D-497D-A7C5-F360188FC646}"/>
    <cellStyle name="Comma [0] 3 2 2 2 15 7" xfId="574" xr:uid="{98FAC111-10B2-4718-958D-581A01003A3A}"/>
    <cellStyle name="Comma [0] 3 2 2 2 15 7 2" xfId="8079" xr:uid="{0243FE53-5EE2-49D2-9676-21DE9385F0FE}"/>
    <cellStyle name="Comma [0] 3 2 2 2 15 7 2 10" xfId="53045" xr:uid="{5CBEDC22-590B-426A-B8F3-5915A91764D8}"/>
    <cellStyle name="Comma [0] 3 2 2 2 15 7 2 11" xfId="13689" xr:uid="{3715F376-8C0D-4F9A-9C24-5E3F5054BF5C}"/>
    <cellStyle name="Comma [0] 3 2 2 2 15 7 2 12" xfId="59524" xr:uid="{535AEBEF-DBFC-45D4-A1F3-54BB56574E35}"/>
    <cellStyle name="Comma [0] 3 2 2 2 15 7 2 2" xfId="11640" xr:uid="{6F527C02-F511-4526-A3CD-808BB9C82866}"/>
    <cellStyle name="Comma [0] 3 2 2 2 15 7 2 2 2" xfId="24306" xr:uid="{77BAB70C-A7E6-4613-9325-7EE3B0F0F377}"/>
    <cellStyle name="Comma [0] 3 2 2 2 15 7 2 2 3" xfId="29680" xr:uid="{5F368361-AC2F-4BDD-8777-73A15B76CB58}"/>
    <cellStyle name="Comma [0] 3 2 2 2 15 7 2 2 4" xfId="35098" xr:uid="{9D028B4C-C489-42E7-8D1A-4A1A9330B0BF}"/>
    <cellStyle name="Comma [0] 3 2 2 2 15 7 2 2 5" xfId="40483" xr:uid="{DC5C98A6-80EF-4BF1-B23D-BFDE6636B437}"/>
    <cellStyle name="Comma [0] 3 2 2 2 15 7 2 2 6" xfId="45852" xr:uid="{0A1226CA-7BCE-4890-BD2D-189B284879DC}"/>
    <cellStyle name="Comma [0] 3 2 2 2 15 7 2 2 7" xfId="51224" xr:uid="{1512CF0B-64C7-431B-9B84-05D3672B8534}"/>
    <cellStyle name="Comma [0] 3 2 2 2 15 7 2 2 8" xfId="56604" xr:uid="{86CD6B6D-B565-4254-9013-AB4E304DE11D}"/>
    <cellStyle name="Comma [0] 3 2 2 2 15 7 2 2 9" xfId="18940" xr:uid="{5DA05BED-DD63-4DF0-8384-D5DC40D02257}"/>
    <cellStyle name="Comma [0] 3 2 2 2 15 7 2 3" xfId="15380" xr:uid="{A88BCAF7-3A16-40A6-B149-A31D8E96BD6A}"/>
    <cellStyle name="Comma [0] 3 2 2 2 15 7 2 4" xfId="20747" xr:uid="{687BE856-FEBA-40F2-AB7B-788C79AA3843}"/>
    <cellStyle name="Comma [0] 3 2 2 2 15 7 2 5" xfId="26121" xr:uid="{0EC0F4F9-FF13-4C25-BBAE-2E0499BF18EE}"/>
    <cellStyle name="Comma [0] 3 2 2 2 15 7 2 6" xfId="31539" xr:uid="{408DAD22-40B8-4F88-B3E0-E4D53124AF4F}"/>
    <cellStyle name="Comma [0] 3 2 2 2 15 7 2 7" xfId="36924" xr:uid="{D783EA3C-F947-4F33-A0C8-24EDE0B45F72}"/>
    <cellStyle name="Comma [0] 3 2 2 2 15 7 2 8" xfId="42293" xr:uid="{63068EDA-F1A8-41FB-BBE9-1CD2F9043AEC}"/>
    <cellStyle name="Comma [0] 3 2 2 2 15 7 2 9" xfId="47665" xr:uid="{9A1DFF7E-1121-4A92-84BB-1B202370C5DB}"/>
    <cellStyle name="Comma [0] 3 2 2 2 15 7 3" xfId="9950" xr:uid="{D250F22F-4545-42FC-8AF4-3510B65D4E91}"/>
    <cellStyle name="Comma [0] 3 2 2 2 15 7 3 2" xfId="22617" xr:uid="{70C6C407-246C-4A1F-80C9-4E58B940C083}"/>
    <cellStyle name="Comma [0] 3 2 2 2 15 7 3 3" xfId="27991" xr:uid="{25F8FCE6-78CD-42E9-9DF2-33949A32F783}"/>
    <cellStyle name="Comma [0] 3 2 2 2 15 7 3 4" xfId="33409" xr:uid="{228EA88D-84B4-4BBC-9262-D815610D611B}"/>
    <cellStyle name="Comma [0] 3 2 2 2 15 7 3 5" xfId="38794" xr:uid="{6505C955-4AC1-486F-90BC-DB14B245FBE3}"/>
    <cellStyle name="Comma [0] 3 2 2 2 15 7 3 6" xfId="44163" xr:uid="{AF7065E7-6238-4DD0-B224-5E61CA70FC72}"/>
    <cellStyle name="Comma [0] 3 2 2 2 15 7 3 7" xfId="49535" xr:uid="{2EA293C8-6722-4EF4-8AC2-B3E4C451BA72}"/>
    <cellStyle name="Comma [0] 3 2 2 2 15 7 3 8" xfId="54915" xr:uid="{86C08739-2CFA-4726-8DF7-E7E4769B4CDE}"/>
    <cellStyle name="Comma [0] 3 2 2 2 15 7 3 9" xfId="17250" xr:uid="{844CA086-369A-464C-84D5-727D0F6FD4EE}"/>
    <cellStyle name="Comma [0] 3 2 2 2 15 7 4" xfId="6873" xr:uid="{92C6F292-D0B2-4021-8576-3B6BEBBCE13A}"/>
    <cellStyle name="Comma [0] 3 2 2 2 15 8" xfId="575" xr:uid="{5FD59F3E-5852-48CA-ABCB-F7FE30B8D862}"/>
    <cellStyle name="Comma [0] 3 2 2 2 15 8 2" xfId="8080" xr:uid="{0E79AF80-718C-41CB-B662-59DAB2665614}"/>
    <cellStyle name="Comma [0] 3 2 2 2 15 8 2 10" xfId="53046" xr:uid="{E6E86AF9-F512-4C5A-AD35-A447BC2C411B}"/>
    <cellStyle name="Comma [0] 3 2 2 2 15 8 2 11" xfId="13690" xr:uid="{7ECF195D-5A99-4744-8A77-E5EA993F1437}"/>
    <cellStyle name="Comma [0] 3 2 2 2 15 8 2 12" xfId="59525" xr:uid="{FC0F076F-03B6-4260-AE54-D7376CDCB422}"/>
    <cellStyle name="Comma [0] 3 2 2 2 15 8 2 2" xfId="11641" xr:uid="{B65BD8C9-C570-43DE-B669-E942BC107F58}"/>
    <cellStyle name="Comma [0] 3 2 2 2 15 8 2 2 2" xfId="24307" xr:uid="{E2E1E641-A26E-41E7-804A-5262227B2995}"/>
    <cellStyle name="Comma [0] 3 2 2 2 15 8 2 2 3" xfId="29681" xr:uid="{A8BF438A-1F6D-4F82-A3D1-87B167519049}"/>
    <cellStyle name="Comma [0] 3 2 2 2 15 8 2 2 4" xfId="35099" xr:uid="{4E5B11FC-450F-4F85-A2DE-DD23AED544F1}"/>
    <cellStyle name="Comma [0] 3 2 2 2 15 8 2 2 5" xfId="40484" xr:uid="{59A1667A-818B-4A18-AD55-B0C20CC9A775}"/>
    <cellStyle name="Comma [0] 3 2 2 2 15 8 2 2 6" xfId="45853" xr:uid="{AE0734D4-4D44-47AE-8224-A4C84E7AC533}"/>
    <cellStyle name="Comma [0] 3 2 2 2 15 8 2 2 7" xfId="51225" xr:uid="{786ECA4F-615F-430F-B9B9-30FE35F6D0E0}"/>
    <cellStyle name="Comma [0] 3 2 2 2 15 8 2 2 8" xfId="56605" xr:uid="{2C37D124-17F0-48C7-B686-6D5AF4FBB99E}"/>
    <cellStyle name="Comma [0] 3 2 2 2 15 8 2 2 9" xfId="18941" xr:uid="{142E9E95-4BB0-4882-B424-D5CA6D7B428B}"/>
    <cellStyle name="Comma [0] 3 2 2 2 15 8 2 3" xfId="15381" xr:uid="{D70AEB7F-2D56-48C8-B87A-E59C7AB97E83}"/>
    <cellStyle name="Comma [0] 3 2 2 2 15 8 2 4" xfId="20748" xr:uid="{FBD019C8-87F4-4EF4-A796-4D2424B3584D}"/>
    <cellStyle name="Comma [0] 3 2 2 2 15 8 2 5" xfId="26122" xr:uid="{E189F7BD-1D14-4C4A-85F3-A1FB2DCD6DE9}"/>
    <cellStyle name="Comma [0] 3 2 2 2 15 8 2 6" xfId="31540" xr:uid="{801FA7AB-B1C0-44E4-9705-0C2710835271}"/>
    <cellStyle name="Comma [0] 3 2 2 2 15 8 2 7" xfId="36925" xr:uid="{99F1CF6A-65EE-4F7F-A925-C6F53EA28F1B}"/>
    <cellStyle name="Comma [0] 3 2 2 2 15 8 2 8" xfId="42294" xr:uid="{0280E05E-915E-4FDA-BAAB-3F5E11E06935}"/>
    <cellStyle name="Comma [0] 3 2 2 2 15 8 2 9" xfId="47666" xr:uid="{480D1CB1-9700-4ED3-A1F4-7234C103CDA7}"/>
    <cellStyle name="Comma [0] 3 2 2 2 15 8 3" xfId="9951" xr:uid="{6550BC78-EFDF-4BEB-8D09-303D55664328}"/>
    <cellStyle name="Comma [0] 3 2 2 2 15 8 3 2" xfId="22618" xr:uid="{8A509BF4-F534-4622-8F84-047EDA91C72F}"/>
    <cellStyle name="Comma [0] 3 2 2 2 15 8 3 3" xfId="27992" xr:uid="{8E6E85F7-D9BF-429A-A8DC-CAF357FCB70C}"/>
    <cellStyle name="Comma [0] 3 2 2 2 15 8 3 4" xfId="33410" xr:uid="{368DCF73-D9C6-4571-977C-562B31F5A820}"/>
    <cellStyle name="Comma [0] 3 2 2 2 15 8 3 5" xfId="38795" xr:uid="{828851FA-B2F7-4608-A170-D52FC1B51A0D}"/>
    <cellStyle name="Comma [0] 3 2 2 2 15 8 3 6" xfId="44164" xr:uid="{347F4BF6-DE48-4D2F-9367-189555D33C43}"/>
    <cellStyle name="Comma [0] 3 2 2 2 15 8 3 7" xfId="49536" xr:uid="{AFF2DA7C-82A4-4804-9972-9BEC0EB72CD5}"/>
    <cellStyle name="Comma [0] 3 2 2 2 15 8 3 8" xfId="54916" xr:uid="{1EEF6AE4-BE3F-4831-8A25-A62457EF16DF}"/>
    <cellStyle name="Comma [0] 3 2 2 2 15 8 3 9" xfId="17251" xr:uid="{D3107CF9-756A-480B-80E3-0A2B00F6B2B3}"/>
    <cellStyle name="Comma [0] 3 2 2 2 15 8 4" xfId="6874" xr:uid="{072F8CA3-0609-41E6-A04D-20A17D79497B}"/>
    <cellStyle name="Comma [0] 3 2 2 2 15 9" xfId="576" xr:uid="{2CA4C177-4898-4B85-8AE9-3C1D1D7E2AED}"/>
    <cellStyle name="Comma [0] 3 2 2 2 15 9 2" xfId="8081" xr:uid="{6947BFA8-2BBE-4A7E-8BDD-C7C75CA71E10}"/>
    <cellStyle name="Comma [0] 3 2 2 2 15 9 2 10" xfId="53047" xr:uid="{280341C0-F486-4F0C-82A4-E4CA09928565}"/>
    <cellStyle name="Comma [0] 3 2 2 2 15 9 2 11" xfId="13691" xr:uid="{961BB75D-83E4-45F3-8C07-1E865E61F175}"/>
    <cellStyle name="Comma [0] 3 2 2 2 15 9 2 12" xfId="59526" xr:uid="{A5BAE834-3E37-4CBE-A411-B3FB541EDD50}"/>
    <cellStyle name="Comma [0] 3 2 2 2 15 9 2 2" xfId="11642" xr:uid="{FAAAE8BF-44B3-40A6-937E-DFC31A6037AE}"/>
    <cellStyle name="Comma [0] 3 2 2 2 15 9 2 2 2" xfId="24308" xr:uid="{A54C364D-221D-4AE5-922D-D22D6C362AB4}"/>
    <cellStyle name="Comma [0] 3 2 2 2 15 9 2 2 3" xfId="29682" xr:uid="{E83C567D-8273-43A3-A71A-76C26F270507}"/>
    <cellStyle name="Comma [0] 3 2 2 2 15 9 2 2 4" xfId="35100" xr:uid="{B964167C-911F-4E41-9920-FB53F7F39709}"/>
    <cellStyle name="Comma [0] 3 2 2 2 15 9 2 2 5" xfId="40485" xr:uid="{409D3933-CD56-4E9E-8F94-72D16D38E807}"/>
    <cellStyle name="Comma [0] 3 2 2 2 15 9 2 2 6" xfId="45854" xr:uid="{77C30BBE-C143-4C91-9457-2EBB10965556}"/>
    <cellStyle name="Comma [0] 3 2 2 2 15 9 2 2 7" xfId="51226" xr:uid="{26133B7B-6686-48B7-ADE8-ED71CE2734ED}"/>
    <cellStyle name="Comma [0] 3 2 2 2 15 9 2 2 8" xfId="56606" xr:uid="{04BF10F5-DCEC-4E45-BF45-F31429DA9F46}"/>
    <cellStyle name="Comma [0] 3 2 2 2 15 9 2 2 9" xfId="18942" xr:uid="{71A041C3-9FC3-4C3D-A3A4-0B4E2D2DC61B}"/>
    <cellStyle name="Comma [0] 3 2 2 2 15 9 2 3" xfId="15382" xr:uid="{B20449CF-02EA-4A0D-8DC1-7E10F9FA2D1B}"/>
    <cellStyle name="Comma [0] 3 2 2 2 15 9 2 4" xfId="20749" xr:uid="{1E176503-93B0-42E6-80F6-DDCAC2668BAC}"/>
    <cellStyle name="Comma [0] 3 2 2 2 15 9 2 5" xfId="26123" xr:uid="{5192AEBF-D116-42D9-B7C4-A3520974F48A}"/>
    <cellStyle name="Comma [0] 3 2 2 2 15 9 2 6" xfId="31541" xr:uid="{974DC4F3-A75B-4CD4-86C1-00D5D108B640}"/>
    <cellStyle name="Comma [0] 3 2 2 2 15 9 2 7" xfId="36926" xr:uid="{8CB8CA1A-4E7C-44EC-BDF1-E74C7B07E6DE}"/>
    <cellStyle name="Comma [0] 3 2 2 2 15 9 2 8" xfId="42295" xr:uid="{E70F827E-FBDB-464D-8367-B3FF3376A6AD}"/>
    <cellStyle name="Comma [0] 3 2 2 2 15 9 2 9" xfId="47667" xr:uid="{7EB4963E-58E1-4DEF-9F3F-1DE2A343FDBC}"/>
    <cellStyle name="Comma [0] 3 2 2 2 15 9 3" xfId="9952" xr:uid="{F1DA4EA0-D94D-476F-913A-8C90DE06DC22}"/>
    <cellStyle name="Comma [0] 3 2 2 2 15 9 3 2" xfId="22619" xr:uid="{B2DF8610-C16C-4184-835E-7E009664C066}"/>
    <cellStyle name="Comma [0] 3 2 2 2 15 9 3 3" xfId="27993" xr:uid="{AAE47195-ADB3-4772-B519-131E6FD96B3A}"/>
    <cellStyle name="Comma [0] 3 2 2 2 15 9 3 4" xfId="33411" xr:uid="{703BAABF-1ADE-437A-8574-FD73E379456E}"/>
    <cellStyle name="Comma [0] 3 2 2 2 15 9 3 5" xfId="38796" xr:uid="{7EC9A700-A637-447E-8035-10687E1E8814}"/>
    <cellStyle name="Comma [0] 3 2 2 2 15 9 3 6" xfId="44165" xr:uid="{5837B56B-2DE7-440B-9087-68494D3E2281}"/>
    <cellStyle name="Comma [0] 3 2 2 2 15 9 3 7" xfId="49537" xr:uid="{A06D3DAC-521B-4FD7-8AC2-5E3D4C121852}"/>
    <cellStyle name="Comma [0] 3 2 2 2 15 9 3 8" xfId="54917" xr:uid="{1A579CC6-FEA5-4391-A54A-E2E2968575B4}"/>
    <cellStyle name="Comma [0] 3 2 2 2 15 9 3 9" xfId="17252" xr:uid="{81F0A3A8-07E3-431E-8690-44566D945394}"/>
    <cellStyle name="Comma [0] 3 2 2 2 15 9 4" xfId="6875" xr:uid="{0815093B-B2FB-4C56-A977-15DA8BA668F4}"/>
    <cellStyle name="Comma [0] 3 2 2 2 16" xfId="577" xr:uid="{E1FDE825-16DA-4C95-AF5D-07253CD545D7}"/>
    <cellStyle name="Comma [0] 3 2 2 2 16 2" xfId="5695" xr:uid="{5042BBF5-F605-44C7-AEB4-CE33E25E8473}"/>
    <cellStyle name="Comma [0] 3 2 2 2 16 2 10" xfId="53048" xr:uid="{087F1EF0-290D-4B31-A980-8249B0684641}"/>
    <cellStyle name="Comma [0] 3 2 2 2 16 2 11" xfId="13692" xr:uid="{506F5CC0-9F68-40AA-B459-AF6BDBFD1224}"/>
    <cellStyle name="Comma [0] 3 2 2 2 16 2 12" xfId="58373" xr:uid="{91342DB0-BC78-42E5-91A1-1E9EFF85A811}"/>
    <cellStyle name="Comma [0] 3 2 2 2 16 2 13" xfId="8082" xr:uid="{D3DBCFC5-16BD-4C6B-9ED0-BD61FBCC497D}"/>
    <cellStyle name="Comma [0] 3 2 2 2 16 2 2" xfId="11643" xr:uid="{C574FBCE-4110-464E-94B5-0D887200A7D3}"/>
    <cellStyle name="Comma [0] 3 2 2 2 16 2 2 2" xfId="24309" xr:uid="{36C52806-C3F7-46CF-99C6-F3ED3B88E222}"/>
    <cellStyle name="Comma [0] 3 2 2 2 16 2 2 3" xfId="29683" xr:uid="{5BF90613-7C33-449C-85F0-7EA9DB1A7736}"/>
    <cellStyle name="Comma [0] 3 2 2 2 16 2 2 4" xfId="35101" xr:uid="{753E6B0F-2CA1-4F25-A1DF-135478259B67}"/>
    <cellStyle name="Comma [0] 3 2 2 2 16 2 2 5" xfId="40486" xr:uid="{6CA3D0D4-818B-4E65-A776-C75F627B2875}"/>
    <cellStyle name="Comma [0] 3 2 2 2 16 2 2 6" xfId="45855" xr:uid="{BAD39E60-998D-46AB-827D-879F70DC11D6}"/>
    <cellStyle name="Comma [0] 3 2 2 2 16 2 2 7" xfId="51227" xr:uid="{516EB2C8-04B7-41CA-8BBE-0B4B1C66CA06}"/>
    <cellStyle name="Comma [0] 3 2 2 2 16 2 2 8" xfId="56607" xr:uid="{64262D1E-C01E-4C12-97B3-69DF577C35CF}"/>
    <cellStyle name="Comma [0] 3 2 2 2 16 2 2 9" xfId="18943" xr:uid="{ADC32D71-102C-4E1B-BEB0-3341AE895F81}"/>
    <cellStyle name="Comma [0] 3 2 2 2 16 2 3" xfId="15383" xr:uid="{5F4D3BCA-E803-416E-9AD8-4EBD7700321A}"/>
    <cellStyle name="Comma [0] 3 2 2 2 16 2 4" xfId="20750" xr:uid="{B1F82CC3-81A4-4E6A-BACB-3BBB30357C31}"/>
    <cellStyle name="Comma [0] 3 2 2 2 16 2 5" xfId="26124" xr:uid="{187CE0F5-698C-4065-937F-F0A9B5056038}"/>
    <cellStyle name="Comma [0] 3 2 2 2 16 2 6" xfId="31542" xr:uid="{296776D7-A3EC-46CD-817E-14E20FA7DA56}"/>
    <cellStyle name="Comma [0] 3 2 2 2 16 2 7" xfId="36927" xr:uid="{2BB0896A-F5E7-43CB-B981-168B4868FA69}"/>
    <cellStyle name="Comma [0] 3 2 2 2 16 2 8" xfId="42296" xr:uid="{F9A583A4-1E91-43A9-AC95-C75CC5D1F1B3}"/>
    <cellStyle name="Comma [0] 3 2 2 2 16 2 9" xfId="47668" xr:uid="{12EBDF04-9887-4810-A663-B78941557463}"/>
    <cellStyle name="Comma [0] 3 2 2 2 16 3" xfId="9953" xr:uid="{EDE694A8-C24A-4195-84B6-09130882D0F3}"/>
    <cellStyle name="Comma [0] 3 2 2 2 16 3 2" xfId="22620" xr:uid="{F8BA43C6-275B-48CE-B8A7-A1D5700FF250}"/>
    <cellStyle name="Comma [0] 3 2 2 2 16 3 3" xfId="27994" xr:uid="{A6686BCA-7271-414D-8FF0-AC8A3B7A238A}"/>
    <cellStyle name="Comma [0] 3 2 2 2 16 3 4" xfId="33412" xr:uid="{5D852876-E36B-40FC-968A-82653DC2A625}"/>
    <cellStyle name="Comma [0] 3 2 2 2 16 3 5" xfId="38797" xr:uid="{A9434C48-A62F-4F22-982C-321D9DCC0745}"/>
    <cellStyle name="Comma [0] 3 2 2 2 16 3 6" xfId="44166" xr:uid="{702861C9-A1FC-47EA-AEBC-1B00E83B7029}"/>
    <cellStyle name="Comma [0] 3 2 2 2 16 3 7" xfId="49538" xr:uid="{9D1B92E5-B93C-4433-A160-2FC367645987}"/>
    <cellStyle name="Comma [0] 3 2 2 2 16 3 8" xfId="54918" xr:uid="{BB6BB6AF-7048-45CE-8FAD-5C0A0569D313}"/>
    <cellStyle name="Comma [0] 3 2 2 2 16 3 9" xfId="17253" xr:uid="{35E7184E-D347-4C9B-9C6D-53B74A755055}"/>
    <cellStyle name="Comma [0] 3 2 2 2 17" xfId="578" xr:uid="{4CD8722E-DD4B-44D9-B342-3417B3088F1F}"/>
    <cellStyle name="Comma [0] 3 2 2 2 17 2" xfId="3854" xr:uid="{BD770CEB-B8B3-453E-9240-9B57A684E801}"/>
    <cellStyle name="Comma [0] 3 2 2 2 17 2 10" xfId="53049" xr:uid="{2573383A-E53E-4C52-BA5D-6BE0C7E8A1AE}"/>
    <cellStyle name="Comma [0] 3 2 2 2 17 2 11" xfId="8083" xr:uid="{A68821F4-F2DC-4E07-8E21-FCFB21E0E033}"/>
    <cellStyle name="Comma [0] 3 2 2 2 17 2 2" xfId="3855" xr:uid="{46C85F37-6364-4CCC-974A-C6E1E6B20D51}"/>
    <cellStyle name="Comma [0] 3 2 2 2 17 2 2 10" xfId="11644" xr:uid="{0B549D9A-36CF-46DD-9395-BC7593CC1126}"/>
    <cellStyle name="Comma [0] 3 2 2 2 17 2 2 2" xfId="5698" xr:uid="{5C630F0A-1E0E-4D1F-9BEE-BC9C2EF6BADC}"/>
    <cellStyle name="Comma [0] 3 2 2 2 17 2 2 2 2" xfId="58376" xr:uid="{1A798268-7D5F-404F-BF45-1C084F46DF7C}"/>
    <cellStyle name="Comma [0] 3 2 2 2 17 2 2 2 3" xfId="18944" xr:uid="{F8879F4A-70E4-41D9-BBB7-91F85F2F6C15}"/>
    <cellStyle name="Comma [0] 3 2 2 2 17 2 2 3" xfId="24310" xr:uid="{BBD4B585-6F41-4A5B-AC08-A3CCED7220D7}"/>
    <cellStyle name="Comma [0] 3 2 2 2 17 2 2 4" xfId="29684" xr:uid="{B3E3B433-D7BC-43D7-820F-87BF958F2455}"/>
    <cellStyle name="Comma [0] 3 2 2 2 17 2 2 5" xfId="35102" xr:uid="{1F94560D-01A8-40D5-ADAC-E439DA97FE2B}"/>
    <cellStyle name="Comma [0] 3 2 2 2 17 2 2 6" xfId="40487" xr:uid="{A573BEFB-BA00-4352-9159-7BFD80A46477}"/>
    <cellStyle name="Comma [0] 3 2 2 2 17 2 2 7" xfId="45856" xr:uid="{F55FE5BF-12EC-4590-992F-3F46AE33AB76}"/>
    <cellStyle name="Comma [0] 3 2 2 2 17 2 2 8" xfId="51228" xr:uid="{7DE931F9-870C-4D19-ADCE-61DE02233CE1}"/>
    <cellStyle name="Comma [0] 3 2 2 2 17 2 2 9" xfId="56608" xr:uid="{F4BD265B-FC16-46F0-AB29-98F1252A7E44}"/>
    <cellStyle name="Comma [0] 3 2 2 2 17 2 3" xfId="5697" xr:uid="{2E874F10-5B37-4F08-BF85-399D417B8576}"/>
    <cellStyle name="Comma [0] 3 2 2 2 17 2 3 2" xfId="58375" xr:uid="{DD59E7B7-F574-4AD1-B592-45AA9C94EC12}"/>
    <cellStyle name="Comma [0] 3 2 2 2 17 2 3 3" xfId="15384" xr:uid="{9ECCE2A8-21E9-4C55-B196-19CE209AFFC7}"/>
    <cellStyle name="Comma [0] 3 2 2 2 17 2 4" xfId="20751" xr:uid="{0DC5E3CA-E866-4E28-A1E0-4F6BC5DCDB8D}"/>
    <cellStyle name="Comma [0] 3 2 2 2 17 2 5" xfId="26125" xr:uid="{C05FAB49-B680-4928-8CB0-72543C4DA09E}"/>
    <cellStyle name="Comma [0] 3 2 2 2 17 2 6" xfId="31543" xr:uid="{006873E5-32E9-4745-9003-2D00EA9089AA}"/>
    <cellStyle name="Comma [0] 3 2 2 2 17 2 7" xfId="36928" xr:uid="{D832936C-35C5-4FB1-84A6-E21427C091EC}"/>
    <cellStyle name="Comma [0] 3 2 2 2 17 2 8" xfId="42297" xr:uid="{676A94E6-AD05-4005-A6DF-6FFD9952F6BF}"/>
    <cellStyle name="Comma [0] 3 2 2 2 17 2 9" xfId="47669" xr:uid="{97252D56-1570-4BCF-9567-89A6200F55CA}"/>
    <cellStyle name="Comma [0] 3 2 2 2 17 3" xfId="3856" xr:uid="{5FA2BEC4-2841-426A-B715-361D09B7ABB1}"/>
    <cellStyle name="Comma [0] 3 2 2 2 17 3 10" xfId="9954" xr:uid="{DF23049E-E116-45AB-BF46-A40162B0EAFF}"/>
    <cellStyle name="Comma [0] 3 2 2 2 17 3 2" xfId="5699" xr:uid="{51CC4FA1-640E-4963-9462-F645AFF7FF94}"/>
    <cellStyle name="Comma [0] 3 2 2 2 17 3 2 2" xfId="58377" xr:uid="{223F71CB-07DD-4B03-81E2-FC7EDAAB70D9}"/>
    <cellStyle name="Comma [0] 3 2 2 2 17 3 2 3" xfId="17254" xr:uid="{6B2F611C-42BB-49F7-89FB-255316445A59}"/>
    <cellStyle name="Comma [0] 3 2 2 2 17 3 3" xfId="22621" xr:uid="{65F899E3-6AAB-490A-8BE8-96A464FF883C}"/>
    <cellStyle name="Comma [0] 3 2 2 2 17 3 4" xfId="27995" xr:uid="{CDE63B67-3509-42E8-8B5B-D57FDC1F5DEC}"/>
    <cellStyle name="Comma [0] 3 2 2 2 17 3 5" xfId="33413" xr:uid="{1425869C-1B90-4507-923A-8DB07CB7C84A}"/>
    <cellStyle name="Comma [0] 3 2 2 2 17 3 6" xfId="38798" xr:uid="{414F1097-EF4C-4ECE-B409-EBD5EFD8FFBF}"/>
    <cellStyle name="Comma [0] 3 2 2 2 17 3 7" xfId="44167" xr:uid="{2AB5CD82-F849-4C8D-93B7-40F6D9EA0372}"/>
    <cellStyle name="Comma [0] 3 2 2 2 17 3 8" xfId="49539" xr:uid="{FCD3137A-26B0-45B5-9873-50DFF527B106}"/>
    <cellStyle name="Comma [0] 3 2 2 2 17 3 9" xfId="54919" xr:uid="{9D4A3E1E-D8A8-408C-BF01-8D78F580BD6D}"/>
    <cellStyle name="Comma [0] 3 2 2 2 17 4" xfId="5696" xr:uid="{05EFE27F-1A71-46ED-891A-421D505A847E}"/>
    <cellStyle name="Comma [0] 3 2 2 2 17 4 2" xfId="58374" xr:uid="{F36C0163-BD3F-48AA-B9A5-7E372D994126}"/>
    <cellStyle name="Comma [0] 3 2 2 2 17 4 3" xfId="13693" xr:uid="{5E9B42BA-FD7F-497B-AA36-5B734C0A50E6}"/>
    <cellStyle name="Comma [0] 3 2 2 2 18" xfId="579" xr:uid="{27E4CCCC-3AE0-4D65-A238-A8DDF9870CA7}"/>
    <cellStyle name="Comma [0] 3 2 2 2 18 2" xfId="3858" xr:uid="{517BFF63-9803-4A51-8E42-B08D26752CB4}"/>
    <cellStyle name="Comma [0] 3 2 2 2 18 2 10" xfId="53050" xr:uid="{A9037301-9864-4A40-982E-19AD0431033D}"/>
    <cellStyle name="Comma [0] 3 2 2 2 18 2 11" xfId="8084" xr:uid="{24B98165-71DD-4CDF-99B2-89640F75A6DB}"/>
    <cellStyle name="Comma [0] 3 2 2 2 18 2 2" xfId="3859" xr:uid="{2180F09E-3EB4-4B0D-B08A-E3775B627B14}"/>
    <cellStyle name="Comma [0] 3 2 2 2 18 2 2 10" xfId="11645" xr:uid="{4AB9CC0B-53ED-4EDC-BAFA-EB5ADA7F03DE}"/>
    <cellStyle name="Comma [0] 3 2 2 2 18 2 2 2" xfId="5702" xr:uid="{B0D8522F-3B8F-4391-A804-BCE32B49F619}"/>
    <cellStyle name="Comma [0] 3 2 2 2 18 2 2 2 2" xfId="58380" xr:uid="{F0043EF3-DCBE-4A30-9C65-719AB1E6C97C}"/>
    <cellStyle name="Comma [0] 3 2 2 2 18 2 2 2 3" xfId="18945" xr:uid="{FDBAB299-9169-4D45-955F-661F40877D49}"/>
    <cellStyle name="Comma [0] 3 2 2 2 18 2 2 3" xfId="24311" xr:uid="{6D833462-1E8D-404D-B00C-F4A1560E6A0C}"/>
    <cellStyle name="Comma [0] 3 2 2 2 18 2 2 4" xfId="29685" xr:uid="{CD5A3EA8-0226-4E6C-8A74-C8C3FF50897A}"/>
    <cellStyle name="Comma [0] 3 2 2 2 18 2 2 5" xfId="35103" xr:uid="{2A85D05F-9D7F-4541-8055-9052E4CBF5FC}"/>
    <cellStyle name="Comma [0] 3 2 2 2 18 2 2 6" xfId="40488" xr:uid="{72EA1F7D-41B1-4D36-9856-7EC5C14C208F}"/>
    <cellStyle name="Comma [0] 3 2 2 2 18 2 2 7" xfId="45857" xr:uid="{89D6D8C7-27A3-4364-8E63-F93439E03B2B}"/>
    <cellStyle name="Comma [0] 3 2 2 2 18 2 2 8" xfId="51229" xr:uid="{DF8ACC07-3706-4674-98CF-A48856C233D9}"/>
    <cellStyle name="Comma [0] 3 2 2 2 18 2 2 9" xfId="56609" xr:uid="{2796FBC8-DD37-4192-8E09-82FB23375F48}"/>
    <cellStyle name="Comma [0] 3 2 2 2 18 2 3" xfId="5701" xr:uid="{C25FBDA7-FAD5-4949-9997-CA56AEC4B44D}"/>
    <cellStyle name="Comma [0] 3 2 2 2 18 2 3 2" xfId="58379" xr:uid="{DDB0C207-1A3A-4230-9DE8-96FE2B52C08C}"/>
    <cellStyle name="Comma [0] 3 2 2 2 18 2 3 3" xfId="15385" xr:uid="{A381F612-C5DF-4E43-8E8C-0AA0C1046D8D}"/>
    <cellStyle name="Comma [0] 3 2 2 2 18 2 4" xfId="20752" xr:uid="{652A0456-B97A-4A87-A832-899B340B054A}"/>
    <cellStyle name="Comma [0] 3 2 2 2 18 2 5" xfId="26126" xr:uid="{9A4FB44B-DF4E-4DC6-8C7B-21395D7D049D}"/>
    <cellStyle name="Comma [0] 3 2 2 2 18 2 6" xfId="31544" xr:uid="{0767F880-3E6D-4B65-9EAB-755A593E2729}"/>
    <cellStyle name="Comma [0] 3 2 2 2 18 2 7" xfId="36929" xr:uid="{17E4ED72-4D9F-4679-AC52-1A8C6835B7DB}"/>
    <cellStyle name="Comma [0] 3 2 2 2 18 2 8" xfId="42298" xr:uid="{F4597666-367E-4ABF-8476-0AB24F2C1D76}"/>
    <cellStyle name="Comma [0] 3 2 2 2 18 2 9" xfId="47670" xr:uid="{0E82505C-BDCB-467C-942B-948AD148C093}"/>
    <cellStyle name="Comma [0] 3 2 2 2 18 3" xfId="3860" xr:uid="{E0886EF6-3318-40D7-A764-604FD75F486D}"/>
    <cellStyle name="Comma [0] 3 2 2 2 18 3 10" xfId="9955" xr:uid="{019108A4-F741-46AE-BD9D-B8288E76BB4E}"/>
    <cellStyle name="Comma [0] 3 2 2 2 18 3 2" xfId="5703" xr:uid="{9E08BC10-CFD2-4E95-BEB5-D66F12299665}"/>
    <cellStyle name="Comma [0] 3 2 2 2 18 3 2 2" xfId="58381" xr:uid="{DD04D3A2-9D1B-4282-8439-B2422B80E49C}"/>
    <cellStyle name="Comma [0] 3 2 2 2 18 3 2 3" xfId="17255" xr:uid="{2B20FFBA-768F-4D68-8B92-C4DD8E973512}"/>
    <cellStyle name="Comma [0] 3 2 2 2 18 3 3" xfId="22622" xr:uid="{FB97D68D-F680-44FE-9955-C29303564783}"/>
    <cellStyle name="Comma [0] 3 2 2 2 18 3 4" xfId="27996" xr:uid="{8C60E27B-0BC6-45BC-B3E2-D3C6682EB80D}"/>
    <cellStyle name="Comma [0] 3 2 2 2 18 3 5" xfId="33414" xr:uid="{BE19C451-C248-41B2-83E8-2318F79527FF}"/>
    <cellStyle name="Comma [0] 3 2 2 2 18 3 6" xfId="38799" xr:uid="{25E6F5FA-CDE2-49FC-9FE4-8BCE32336403}"/>
    <cellStyle name="Comma [0] 3 2 2 2 18 3 7" xfId="44168" xr:uid="{5EB9C17C-89D0-4078-BD85-46906B721059}"/>
    <cellStyle name="Comma [0] 3 2 2 2 18 3 8" xfId="49540" xr:uid="{A038FDC1-B843-4A4D-9919-1795FCB79E4A}"/>
    <cellStyle name="Comma [0] 3 2 2 2 18 3 9" xfId="54920" xr:uid="{7D793A50-5DBD-4AC5-82DE-FB056E92F2F0}"/>
    <cellStyle name="Comma [0] 3 2 2 2 18 4" xfId="5700" xr:uid="{9C02D198-DBB4-4505-AD20-B005498773B4}"/>
    <cellStyle name="Comma [0] 3 2 2 2 18 4 2" xfId="58378" xr:uid="{4063E337-4129-45BC-B5F3-2D82A73F11E8}"/>
    <cellStyle name="Comma [0] 3 2 2 2 18 4 3" xfId="13694" xr:uid="{15CF1A6C-41A0-4E44-B0FF-3EAB32CC430C}"/>
    <cellStyle name="Comma [0] 3 2 2 2 19" xfId="580" xr:uid="{C3783359-E9CD-4DA6-9098-11157554D52C}"/>
    <cellStyle name="Comma [0] 3 2 2 2 19 2" xfId="3862" xr:uid="{27F87926-A4AB-4F8A-A86D-A417EED364D6}"/>
    <cellStyle name="Comma [0] 3 2 2 2 19 2 10" xfId="53051" xr:uid="{B94771A0-AE16-4001-8646-65B6E6EB1816}"/>
    <cellStyle name="Comma [0] 3 2 2 2 19 2 11" xfId="8085" xr:uid="{FEE4F453-F437-4535-A70C-C2FB5F5CA851}"/>
    <cellStyle name="Comma [0] 3 2 2 2 19 2 2" xfId="5705" xr:uid="{0EDA9819-29BF-4DB5-B7E7-333C6B67DE2D}"/>
    <cellStyle name="Comma [0] 3 2 2 2 19 2 2 10" xfId="58383" xr:uid="{23AC677D-15A6-4DED-ADA5-BAD8E4937E67}"/>
    <cellStyle name="Comma [0] 3 2 2 2 19 2 2 11" xfId="11646" xr:uid="{4B234403-8696-4E60-B82C-8E9E165F5AA6}"/>
    <cellStyle name="Comma [0] 3 2 2 2 19 2 2 2" xfId="24312" xr:uid="{7670A922-1608-4983-84D1-5FAAEA5516C6}"/>
    <cellStyle name="Comma [0] 3 2 2 2 19 2 2 3" xfId="29686" xr:uid="{CB2E1D19-3131-4878-AEF8-D3EC829AF2C0}"/>
    <cellStyle name="Comma [0] 3 2 2 2 19 2 2 4" xfId="35104" xr:uid="{DEFAA6DB-4F03-4EE2-9FA6-A0F04F02636E}"/>
    <cellStyle name="Comma [0] 3 2 2 2 19 2 2 5" xfId="40489" xr:uid="{9E60B962-9D3C-43F3-BB8A-B767692167A2}"/>
    <cellStyle name="Comma [0] 3 2 2 2 19 2 2 6" xfId="45858" xr:uid="{925B4304-EF24-41F9-BD58-A9D30D4A1EB3}"/>
    <cellStyle name="Comma [0] 3 2 2 2 19 2 2 7" xfId="51230" xr:uid="{A56D82D8-ED71-44E8-803E-F96BB157997F}"/>
    <cellStyle name="Comma [0] 3 2 2 2 19 2 2 8" xfId="56610" xr:uid="{BC740412-08D0-4B71-9D21-257D646DA039}"/>
    <cellStyle name="Comma [0] 3 2 2 2 19 2 2 9" xfId="18946" xr:uid="{69A02E6A-691C-40F9-9429-5D1E1A471F17}"/>
    <cellStyle name="Comma [0] 3 2 2 2 19 2 3" xfId="15386" xr:uid="{D20666BA-5467-4E42-8675-97E6350B5EA5}"/>
    <cellStyle name="Comma [0] 3 2 2 2 19 2 4" xfId="20753" xr:uid="{1007D685-A4B8-4D3F-9EDB-FAE0367B0015}"/>
    <cellStyle name="Comma [0] 3 2 2 2 19 2 5" xfId="26127" xr:uid="{7861AAE5-0C08-4E1E-B7F1-A37F98ECF606}"/>
    <cellStyle name="Comma [0] 3 2 2 2 19 2 6" xfId="31545" xr:uid="{5B318FF4-895C-4135-A6B0-DE2747495A7D}"/>
    <cellStyle name="Comma [0] 3 2 2 2 19 2 7" xfId="36930" xr:uid="{32B5C20E-7330-47B1-BB1E-FCCA93D934E3}"/>
    <cellStyle name="Comma [0] 3 2 2 2 19 2 8" xfId="42299" xr:uid="{8D29DE3D-763F-4C80-8F55-22A1F70359E9}"/>
    <cellStyle name="Comma [0] 3 2 2 2 19 2 9" xfId="47671" xr:uid="{45A73430-1242-43E3-A6B2-18FBA95F6920}"/>
    <cellStyle name="Comma [0] 3 2 2 2 19 3" xfId="5704" xr:uid="{67E4CC55-C5B9-470B-9DEB-1FA50231F85F}"/>
    <cellStyle name="Comma [0] 3 2 2 2 19 3 10" xfId="13695" xr:uid="{76301558-071A-4A4D-8343-48464BC28D72}"/>
    <cellStyle name="Comma [0] 3 2 2 2 19 3 11" xfId="58382" xr:uid="{634D7379-1322-4F63-B60D-C64F93BCBBAA}"/>
    <cellStyle name="Comma [0] 3 2 2 2 19 3 12" xfId="9956" xr:uid="{EDA7895D-1522-4F61-836A-0096C6D81758}"/>
    <cellStyle name="Comma [0] 3 2 2 2 19 3 2" xfId="17256" xr:uid="{4E32D41E-1A94-4C34-8D43-D8977D4150AB}"/>
    <cellStyle name="Comma [0] 3 2 2 2 19 3 3" xfId="22623" xr:uid="{869FFDCE-49A3-42A7-B85F-A23E1C32197F}"/>
    <cellStyle name="Comma [0] 3 2 2 2 19 3 4" xfId="27997" xr:uid="{4EF6B1B0-39D3-4560-9801-93D86987632C}"/>
    <cellStyle name="Comma [0] 3 2 2 2 19 3 5" xfId="33415" xr:uid="{8325AF3F-7388-464A-8F79-6F728A88571A}"/>
    <cellStyle name="Comma [0] 3 2 2 2 19 3 6" xfId="38800" xr:uid="{D1BF392F-F01E-4745-BC74-1F44CE66C612}"/>
    <cellStyle name="Comma [0] 3 2 2 2 19 3 7" xfId="44169" xr:uid="{5D81BA52-BF95-436D-B6E9-D870528687AE}"/>
    <cellStyle name="Comma [0] 3 2 2 2 19 3 8" xfId="49541" xr:uid="{72A46A05-377F-434F-B65A-8EABF9499F51}"/>
    <cellStyle name="Comma [0] 3 2 2 2 19 3 9" xfId="54921" xr:uid="{65BDF337-A22D-4A89-B1B7-A57D05384D64}"/>
    <cellStyle name="Comma [0] 3 2 2 2 2" xfId="581" xr:uid="{751F50CD-9FD3-49BD-8939-3EA2219A2D95}"/>
    <cellStyle name="Comma [0] 3 2 2 2 2 2" xfId="582" xr:uid="{FA6B98AC-F613-4259-9A0F-185D2DC6B46B}"/>
    <cellStyle name="Comma [0] 3 2 2 2 2 2 2" xfId="583" xr:uid="{FC7DD203-18A5-46F3-B6EB-7E40CB4821FF}"/>
    <cellStyle name="Comma [0] 3 2 2 2 2 2 2 2" xfId="3865" xr:uid="{F2D03865-65F1-43AC-A15F-FF94B6D1500E}"/>
    <cellStyle name="Comma [0] 3 2 2 2 2 2 2 2 10" xfId="42302" xr:uid="{5977C98E-CC8D-45CB-A602-BC2CACC897C1}"/>
    <cellStyle name="Comma [0] 3 2 2 2 2 2 2 2 11" xfId="47674" xr:uid="{01EB9A06-B897-46DB-9865-EB7ABBEB0C94}"/>
    <cellStyle name="Comma [0] 3 2 2 2 2 2 2 2 12" xfId="53054" xr:uid="{37C1D2EF-0BDB-4C38-8D46-8E18D0E1AA7B}"/>
    <cellStyle name="Comma [0] 3 2 2 2 2 2 2 2 13" xfId="12948" xr:uid="{DDB4AF99-6B7A-45A8-AC59-EDD47995C584}"/>
    <cellStyle name="Comma [0] 3 2 2 2 2 2 2 2 14" xfId="8088" xr:uid="{557CB403-7711-47E0-B3FD-F6BE32742455}"/>
    <cellStyle name="Comma [0] 3 2 2 2 2 2 2 2 2" xfId="3866" xr:uid="{BF71A00E-8BF4-4641-AEFE-AFB573FB43AF}"/>
    <cellStyle name="Comma [0] 3 2 2 2 2 2 2 2 2 10" xfId="11649" xr:uid="{06D031F3-2750-4A47-8D2C-072A70C7C2E7}"/>
    <cellStyle name="Comma [0] 3 2 2 2 2 2 2 2 2 2" xfId="18949" xr:uid="{8CC30CEE-D31C-4905-8041-3DD50A1E4595}"/>
    <cellStyle name="Comma [0] 3 2 2 2 2 2 2 2 2 3" xfId="24315" xr:uid="{EED9E9FF-B161-49DC-9BEC-9F178133252A}"/>
    <cellStyle name="Comma [0] 3 2 2 2 2 2 2 2 2 4" xfId="29689" xr:uid="{B0D631D1-9108-4D44-9416-2D5A87AD152E}"/>
    <cellStyle name="Comma [0] 3 2 2 2 2 2 2 2 2 5" xfId="35107" xr:uid="{B6C22B81-9D41-46FD-BE49-3D1D4F431296}"/>
    <cellStyle name="Comma [0] 3 2 2 2 2 2 2 2 2 6" xfId="40492" xr:uid="{DE96624F-8D5A-43BA-B2AD-21F90E264C2D}"/>
    <cellStyle name="Comma [0] 3 2 2 2 2 2 2 2 2 7" xfId="45861" xr:uid="{48D8ED1B-3B9E-4DC1-B133-E73457DBD109}"/>
    <cellStyle name="Comma [0] 3 2 2 2 2 2 2 2 2 8" xfId="51233" xr:uid="{39E5B386-E7B0-4917-9D93-0AD9C09D2E3E}"/>
    <cellStyle name="Comma [0] 3 2 2 2 2 2 2 2 2 9" xfId="56613" xr:uid="{B86900BE-AE6A-4302-96B1-ADCA6D247A5D}"/>
    <cellStyle name="Comma [0] 3 2 2 2 2 2 2 2 3" xfId="4370" xr:uid="{DDA7F019-1445-4890-829E-94367F98204C}"/>
    <cellStyle name="Comma [0] 3 2 2 2 2 2 2 2 3 2" xfId="13053" xr:uid="{0D1AA2D8-5C58-47F7-B796-7105428C9A44}"/>
    <cellStyle name="Comma [0] 3 2 2 2 2 2 2 2 4" xfId="4430" xr:uid="{E5A427EB-0FDC-4C69-ADDC-430243FDF711}"/>
    <cellStyle name="Comma [0] 3 2 2 2 2 2 2 2 4 2" xfId="13072" xr:uid="{EC1EC45E-2487-4269-808D-C7AE1DDFEA41}"/>
    <cellStyle name="Comma [0] 3 2 2 2 2 2 2 2 5" xfId="5709" xr:uid="{BBF27050-DBD8-4E21-A594-874FE927AA8D}"/>
    <cellStyle name="Comma [0] 3 2 2 2 2 2 2 2 5 2" xfId="58387" xr:uid="{69137112-7687-4C0A-867A-FDC295A7F055}"/>
    <cellStyle name="Comma [0] 3 2 2 2 2 2 2 2 5 3" xfId="15389" xr:uid="{7B66382B-3CEE-42FE-86F0-BE7EEFA6EDB7}"/>
    <cellStyle name="Comma [0] 3 2 2 2 2 2 2 2 6" xfId="20756" xr:uid="{DB4B6A7D-CA22-4574-83EA-15B1B132D16A}"/>
    <cellStyle name="Comma [0] 3 2 2 2 2 2 2 2 7" xfId="26130" xr:uid="{AFEBF862-CB32-4092-980E-72D92F486101}"/>
    <cellStyle name="Comma [0] 3 2 2 2 2 2 2 2 8" xfId="31548" xr:uid="{FB5233B8-F096-45A6-8E1E-150EB54D6636}"/>
    <cellStyle name="Comma [0] 3 2 2 2 2 2 2 2 9" xfId="36933" xr:uid="{1F480699-3859-4A36-996D-1E6E005B347C}"/>
    <cellStyle name="Comma [0] 3 2 2 2 2 2 2 3" xfId="4371" xr:uid="{E4E2CBC8-9402-489F-91A8-95149BC29DAD}"/>
    <cellStyle name="Comma [0] 3 2 2 2 2 2 2 3 10" xfId="13054" xr:uid="{BF78E724-D597-474C-8D75-53D48C4FB72B}"/>
    <cellStyle name="Comma [0] 3 2 2 2 2 2 2 3 11" xfId="9959" xr:uid="{43870B72-CBDC-4E04-85BF-B1B76A402EAE}"/>
    <cellStyle name="Comma [0] 3 2 2 2 2 2 2 3 2" xfId="17259" xr:uid="{8CD5CAED-8D44-490C-B307-3814DE0730BA}"/>
    <cellStyle name="Comma [0] 3 2 2 2 2 2 2 3 3" xfId="22626" xr:uid="{817D10FA-EE46-463E-80F8-BC0C5FEF2234}"/>
    <cellStyle name="Comma [0] 3 2 2 2 2 2 2 3 4" xfId="28000" xr:uid="{27B05BE7-E513-4CB2-B06A-896B2AFCB27F}"/>
    <cellStyle name="Comma [0] 3 2 2 2 2 2 2 3 5" xfId="33418" xr:uid="{3808A750-FE8B-4014-BEC1-57253775A6EE}"/>
    <cellStyle name="Comma [0] 3 2 2 2 2 2 2 3 6" xfId="38803" xr:uid="{AB3955EF-C91B-4941-9AD6-F7E9837257E8}"/>
    <cellStyle name="Comma [0] 3 2 2 2 2 2 2 3 7" xfId="44172" xr:uid="{3A434AEB-BC7A-4F8B-9983-07CB906741C7}"/>
    <cellStyle name="Comma [0] 3 2 2 2 2 2 2 3 8" xfId="49544" xr:uid="{E959B7D0-01C3-48F4-9EA9-8F4C5B47E3E3}"/>
    <cellStyle name="Comma [0] 3 2 2 2 2 2 2 3 9" xfId="54924" xr:uid="{827B2595-BD3B-40AB-BC39-C749A14127FB}"/>
    <cellStyle name="Comma [0] 3 2 2 2 2 2 2 4" xfId="4429" xr:uid="{2A01431B-1786-464D-847F-458787F5F1E0}"/>
    <cellStyle name="Comma [0] 3 2 2 2 2 2 2 4 2" xfId="13071" xr:uid="{209198D4-77C9-4D5E-9C99-F09495F3A25E}"/>
    <cellStyle name="Comma [0] 3 2 2 2 2 2 2 5" xfId="5708" xr:uid="{7B89DC5D-0CE7-473F-B385-0E34F1822083}"/>
    <cellStyle name="Comma [0] 3 2 2 2 2 2 2 5 2" xfId="58386" xr:uid="{5E211325-DB41-4012-943D-31E381A122D0}"/>
    <cellStyle name="Comma [0] 3 2 2 2 2 2 2 5 3" xfId="13698" xr:uid="{A59FA420-2FD1-4619-8C9D-586C8846458D}"/>
    <cellStyle name="Comma [0] 3 2 2 2 2 2 3" xfId="3864" xr:uid="{1BB5C49A-A029-460C-A94B-9F78C53FBCA7}"/>
    <cellStyle name="Comma [0] 3 2 2 2 2 2 3 10" xfId="53053" xr:uid="{F2CDD096-2F88-4155-BDAA-55C97468E7AE}"/>
    <cellStyle name="Comma [0] 3 2 2 2 2 2 3 11" xfId="12947" xr:uid="{1FCEB811-B885-4B95-AE75-8DEDFF8D279E}"/>
    <cellStyle name="Comma [0] 3 2 2 2 2 2 3 12" xfId="8087" xr:uid="{1248F4BB-6901-4101-870E-858B341934BA}"/>
    <cellStyle name="Comma [0] 3 2 2 2 2 2 3 2" xfId="11648" xr:uid="{DDD07B0E-69C1-4280-AA99-22A3EA4432FB}"/>
    <cellStyle name="Comma [0] 3 2 2 2 2 2 3 2 2" xfId="24314" xr:uid="{C1878E7B-5835-4BD6-8461-143C6A311C8F}"/>
    <cellStyle name="Comma [0] 3 2 2 2 2 2 3 2 3" xfId="29688" xr:uid="{7D3BEA8B-1FB0-4513-8CD3-ED79F2517E07}"/>
    <cellStyle name="Comma [0] 3 2 2 2 2 2 3 2 4" xfId="35106" xr:uid="{0727D028-502C-4088-8077-F366AB6D410C}"/>
    <cellStyle name="Comma [0] 3 2 2 2 2 2 3 2 5" xfId="40491" xr:uid="{4ED63C5C-A654-4B92-8FA7-629325C9FA77}"/>
    <cellStyle name="Comma [0] 3 2 2 2 2 2 3 2 6" xfId="45860" xr:uid="{E482ABBE-4F14-4717-9B84-35DB37DC065C}"/>
    <cellStyle name="Comma [0] 3 2 2 2 2 2 3 2 7" xfId="51232" xr:uid="{98ED405A-D5A8-4D10-83AF-035D2C11BDAB}"/>
    <cellStyle name="Comma [0] 3 2 2 2 2 2 3 2 8" xfId="56612" xr:uid="{C88B1AD2-9A2A-4AFC-96B3-12D85AE0252A}"/>
    <cellStyle name="Comma [0] 3 2 2 2 2 2 3 2 9" xfId="18948" xr:uid="{8BF77C5B-988C-4A35-8B87-CAFB52CB294F}"/>
    <cellStyle name="Comma [0] 3 2 2 2 2 2 3 3" xfId="15388" xr:uid="{DFA97E9B-7338-42B0-B091-5476A1AA92B6}"/>
    <cellStyle name="Comma [0] 3 2 2 2 2 2 3 4" xfId="20755" xr:uid="{86332FA8-FBF4-47DC-8866-C9CE39344846}"/>
    <cellStyle name="Comma [0] 3 2 2 2 2 2 3 5" xfId="26129" xr:uid="{C11F0500-7121-453C-96F1-83A1BC0C271E}"/>
    <cellStyle name="Comma [0] 3 2 2 2 2 2 3 6" xfId="31547" xr:uid="{76039E6F-5FD4-438A-B922-AEA11D5D5C51}"/>
    <cellStyle name="Comma [0] 3 2 2 2 2 2 3 7" xfId="36932" xr:uid="{2DA957CE-FB13-456F-BA28-D89133183669}"/>
    <cellStyle name="Comma [0] 3 2 2 2 2 2 3 8" xfId="42301" xr:uid="{E97A0256-F349-4879-A1C1-4D6379AFA819}"/>
    <cellStyle name="Comma [0] 3 2 2 2 2 2 3 9" xfId="47673" xr:uid="{50C45348-8076-4E54-A6D4-B0F97225350F}"/>
    <cellStyle name="Comma [0] 3 2 2 2 2 2 4" xfId="4372" xr:uid="{612787C0-EB5B-4149-B6C5-F3E4E6C5353A}"/>
    <cellStyle name="Comma [0] 3 2 2 2 2 2 4 10" xfId="13055" xr:uid="{E2E19978-ACCE-40F2-95FE-904A38BF604C}"/>
    <cellStyle name="Comma [0] 3 2 2 2 2 2 4 11" xfId="9958" xr:uid="{29080B84-0CC8-4259-B38F-0D6453DB461C}"/>
    <cellStyle name="Comma [0] 3 2 2 2 2 2 4 2" xfId="17258" xr:uid="{2162E299-ABD7-462B-8C3D-5211FEAF78BB}"/>
    <cellStyle name="Comma [0] 3 2 2 2 2 2 4 3" xfId="22625" xr:uid="{83BD842C-0352-47C0-A17B-7C4F4D45A2F7}"/>
    <cellStyle name="Comma [0] 3 2 2 2 2 2 4 4" xfId="27999" xr:uid="{02585D1C-D1C0-4E74-9C2D-FA0F73A18C33}"/>
    <cellStyle name="Comma [0] 3 2 2 2 2 2 4 5" xfId="33417" xr:uid="{76C44804-680C-4366-B83F-87AB35E215D4}"/>
    <cellStyle name="Comma [0] 3 2 2 2 2 2 4 6" xfId="38802" xr:uid="{BB4DAD5F-4DB8-40C9-B7CF-C71CAAFFA79F}"/>
    <cellStyle name="Comma [0] 3 2 2 2 2 2 4 7" xfId="44171" xr:uid="{04BD368B-DD94-495B-B8CC-9AC532F46286}"/>
    <cellStyle name="Comma [0] 3 2 2 2 2 2 4 8" xfId="49543" xr:uid="{B187DDC9-7180-4A40-9D9E-FC944D6DBE7B}"/>
    <cellStyle name="Comma [0] 3 2 2 2 2 2 4 9" xfId="54923" xr:uid="{B96F8EF0-6018-41F4-8F43-9B371F66575A}"/>
    <cellStyle name="Comma [0] 3 2 2 2 2 2 5" xfId="4428" xr:uid="{25809E2F-A16E-41A3-8A60-CDC99E500542}"/>
    <cellStyle name="Comma [0] 3 2 2 2 2 2 5 2" xfId="13070" xr:uid="{CD52B4A2-30C2-47DA-8A94-F51E38A1AFCE}"/>
    <cellStyle name="Comma [0] 3 2 2 2 2 2 6" xfId="5707" xr:uid="{1CD37FCE-323B-476E-8D81-455790FB0444}"/>
    <cellStyle name="Comma [0] 3 2 2 2 2 2 6 2" xfId="58385" xr:uid="{213B781E-3F9E-4DF2-8AFC-2F03C36AD8E9}"/>
    <cellStyle name="Comma [0] 3 2 2 2 2 2 6 3" xfId="13697" xr:uid="{686E542A-A367-4269-B7D7-747F29A4042D}"/>
    <cellStyle name="Comma [0] 3 2 2 2 2 3" xfId="584" xr:uid="{A2E6B65C-E632-4E3C-96A2-5E94C5557FBD}"/>
    <cellStyle name="Comma [0] 3 2 2 2 2 3 2" xfId="5710" xr:uid="{6F27FBE1-B736-4162-BCE4-9A269B2752F8}"/>
    <cellStyle name="Comma [0] 3 2 2 2 2 3 2 10" xfId="53055" xr:uid="{08BA794D-59E3-4D93-8A70-BF0D0EC392D2}"/>
    <cellStyle name="Comma [0] 3 2 2 2 2 3 2 11" xfId="13699" xr:uid="{21667B53-F281-48FE-9083-718E2EE8A4BF}"/>
    <cellStyle name="Comma [0] 3 2 2 2 2 3 2 12" xfId="58388" xr:uid="{9CC3A26A-DDD5-4208-A54B-D33D70B82DB4}"/>
    <cellStyle name="Comma [0] 3 2 2 2 2 3 2 13" xfId="8089" xr:uid="{445B1E65-588F-4C42-9708-5AF03E2E9B4F}"/>
    <cellStyle name="Comma [0] 3 2 2 2 2 3 2 2" xfId="11650" xr:uid="{F494BC14-5F64-42A3-90E7-901F67E51309}"/>
    <cellStyle name="Comma [0] 3 2 2 2 2 3 2 2 2" xfId="24316" xr:uid="{CF1C7DDF-2787-427C-AA97-6E346C9C1F78}"/>
    <cellStyle name="Comma [0] 3 2 2 2 2 3 2 2 3" xfId="29690" xr:uid="{7AEEA388-F9C3-4E80-B5B4-DB1469A88812}"/>
    <cellStyle name="Comma [0] 3 2 2 2 2 3 2 2 4" xfId="35108" xr:uid="{CE6DF055-5CC9-4099-ABF1-016EF7A01146}"/>
    <cellStyle name="Comma [0] 3 2 2 2 2 3 2 2 5" xfId="40493" xr:uid="{3553747E-3055-48B1-8A1C-A51A2C072B3B}"/>
    <cellStyle name="Comma [0] 3 2 2 2 2 3 2 2 6" xfId="45862" xr:uid="{2FA95E4D-6063-45B3-A7C9-42CC05BC5C5A}"/>
    <cellStyle name="Comma [0] 3 2 2 2 2 3 2 2 7" xfId="51234" xr:uid="{F2427778-813D-4ADF-9A9C-A172B6735709}"/>
    <cellStyle name="Comma [0] 3 2 2 2 2 3 2 2 8" xfId="56614" xr:uid="{13A9542B-95EA-4835-A88A-9F0F3FF5CC04}"/>
    <cellStyle name="Comma [0] 3 2 2 2 2 3 2 2 9" xfId="18950" xr:uid="{802E4699-C1C0-47D9-974E-AEE0DA489FF4}"/>
    <cellStyle name="Comma [0] 3 2 2 2 2 3 2 3" xfId="15390" xr:uid="{A280CEBB-7BF6-452C-BE0E-3F64D78AC3E4}"/>
    <cellStyle name="Comma [0] 3 2 2 2 2 3 2 4" xfId="20757" xr:uid="{0FCC1777-1DC7-4DBE-90FD-4E06EBC4AD78}"/>
    <cellStyle name="Comma [0] 3 2 2 2 2 3 2 5" xfId="26131" xr:uid="{D5AA021F-0E2B-4D2A-8D70-782297A042BD}"/>
    <cellStyle name="Comma [0] 3 2 2 2 2 3 2 6" xfId="31549" xr:uid="{5BA05171-929F-4838-9E75-AD651C51343A}"/>
    <cellStyle name="Comma [0] 3 2 2 2 2 3 2 7" xfId="36934" xr:uid="{20693B94-391E-4C2A-BAE7-BF30D4FE0696}"/>
    <cellStyle name="Comma [0] 3 2 2 2 2 3 2 8" xfId="42303" xr:uid="{01F6F3FE-C2AB-4795-87E2-114610E23A6C}"/>
    <cellStyle name="Comma [0] 3 2 2 2 2 3 2 9" xfId="47675" xr:uid="{451A570B-B5C4-489D-87EA-5A5FB980F1A6}"/>
    <cellStyle name="Comma [0] 3 2 2 2 2 3 3" xfId="9960" xr:uid="{740248A6-8BE7-4490-BBD1-32A0B6F2655B}"/>
    <cellStyle name="Comma [0] 3 2 2 2 2 3 3 2" xfId="22627" xr:uid="{91D6D854-D952-41E5-B857-FF292D58A872}"/>
    <cellStyle name="Comma [0] 3 2 2 2 2 3 3 3" xfId="28001" xr:uid="{3AA54D7B-AF10-42E8-9C86-397494547587}"/>
    <cellStyle name="Comma [0] 3 2 2 2 2 3 3 4" xfId="33419" xr:uid="{B593DC41-0629-497B-B545-474C03CF8408}"/>
    <cellStyle name="Comma [0] 3 2 2 2 2 3 3 5" xfId="38804" xr:uid="{41579D70-9C24-4809-B652-EA3CA823C7F6}"/>
    <cellStyle name="Comma [0] 3 2 2 2 2 3 3 6" xfId="44173" xr:uid="{E047B5C0-B579-40AB-8E1A-46F673DBE362}"/>
    <cellStyle name="Comma [0] 3 2 2 2 2 3 3 7" xfId="49545" xr:uid="{994E5991-6406-4043-AFDE-8F9599F5EAEC}"/>
    <cellStyle name="Comma [0] 3 2 2 2 2 3 3 8" xfId="54925" xr:uid="{ABB9E86E-26A8-4445-BA99-63FA03C0B327}"/>
    <cellStyle name="Comma [0] 3 2 2 2 2 3 3 9" xfId="17260" xr:uid="{05DB9E2B-942E-4AD5-9215-882EF34DD582}"/>
    <cellStyle name="Comma [0] 3 2 2 2 2 4" xfId="585" xr:uid="{A8CA3286-60E6-4817-92CC-4F943E516F37}"/>
    <cellStyle name="Comma [0] 3 2 2 2 2 4 2" xfId="5711" xr:uid="{7DAAABE2-0202-433E-A514-7DA719AECA32}"/>
    <cellStyle name="Comma [0] 3 2 2 2 2 4 2 10" xfId="53056" xr:uid="{0F91D9F8-A1F2-4FB0-8D66-04D4F3436913}"/>
    <cellStyle name="Comma [0] 3 2 2 2 2 4 2 11" xfId="13700" xr:uid="{01E1A096-1526-4D81-84DD-0F0BC1D0932B}"/>
    <cellStyle name="Comma [0] 3 2 2 2 2 4 2 12" xfId="58389" xr:uid="{C21E122B-F597-427F-B49F-2C2951FCBE7F}"/>
    <cellStyle name="Comma [0] 3 2 2 2 2 4 2 13" xfId="8090" xr:uid="{B85FB9EB-DB75-4246-927E-F2B3F7F2C0E7}"/>
    <cellStyle name="Comma [0] 3 2 2 2 2 4 2 2" xfId="11651" xr:uid="{603F30F6-2AFD-43C7-9424-DC3C3343B3BA}"/>
    <cellStyle name="Comma [0] 3 2 2 2 2 4 2 2 2" xfId="24317" xr:uid="{D865D3E5-FE41-484B-A51F-FCC750A372D8}"/>
    <cellStyle name="Comma [0] 3 2 2 2 2 4 2 2 3" xfId="29691" xr:uid="{031FC0F6-1D5E-49A8-8D52-3908B7C104F2}"/>
    <cellStyle name="Comma [0] 3 2 2 2 2 4 2 2 4" xfId="35109" xr:uid="{6A47C8D7-E3B7-44AC-84D0-80BA9C214CA2}"/>
    <cellStyle name="Comma [0] 3 2 2 2 2 4 2 2 5" xfId="40494" xr:uid="{9435EC56-5EDD-4625-B9D4-245F4A7AA638}"/>
    <cellStyle name="Comma [0] 3 2 2 2 2 4 2 2 6" xfId="45863" xr:uid="{814145D9-62F7-4F06-926D-A61128699401}"/>
    <cellStyle name="Comma [0] 3 2 2 2 2 4 2 2 7" xfId="51235" xr:uid="{0DE96696-3197-4DDA-96D5-8F0E7E7CB457}"/>
    <cellStyle name="Comma [0] 3 2 2 2 2 4 2 2 8" xfId="56615" xr:uid="{92814E2F-4245-4F4D-B97A-A2454B58D927}"/>
    <cellStyle name="Comma [0] 3 2 2 2 2 4 2 2 9" xfId="18951" xr:uid="{0C6597FB-CC24-4609-ADDC-C1617C094CBE}"/>
    <cellStyle name="Comma [0] 3 2 2 2 2 4 2 3" xfId="15391" xr:uid="{948605B4-E053-4E1E-BC90-5D541B149254}"/>
    <cellStyle name="Comma [0] 3 2 2 2 2 4 2 4" xfId="20758" xr:uid="{55244682-0B55-4A30-B073-B59677596D9C}"/>
    <cellStyle name="Comma [0] 3 2 2 2 2 4 2 5" xfId="26132" xr:uid="{19569079-D281-4E78-9D7E-389001F7A203}"/>
    <cellStyle name="Comma [0] 3 2 2 2 2 4 2 6" xfId="31550" xr:uid="{5201FED5-459B-47F7-994F-3DD9F293EED4}"/>
    <cellStyle name="Comma [0] 3 2 2 2 2 4 2 7" xfId="36935" xr:uid="{67B7F3A1-8AAA-4CC5-A970-3EF8F5DDF419}"/>
    <cellStyle name="Comma [0] 3 2 2 2 2 4 2 8" xfId="42304" xr:uid="{6670FA5A-D022-47D1-B65E-254FEF7CD2AC}"/>
    <cellStyle name="Comma [0] 3 2 2 2 2 4 2 9" xfId="47676" xr:uid="{8528F2B9-49F1-434B-B726-B1CC530F6464}"/>
    <cellStyle name="Comma [0] 3 2 2 2 2 4 3" xfId="9961" xr:uid="{C136D3F3-1A04-4102-8565-810771837B78}"/>
    <cellStyle name="Comma [0] 3 2 2 2 2 4 3 2" xfId="22628" xr:uid="{D6D86C24-80D0-4314-9E9E-027C55B2682E}"/>
    <cellStyle name="Comma [0] 3 2 2 2 2 4 3 3" xfId="28002" xr:uid="{6791A575-BD91-46BA-9D53-328713B65B8A}"/>
    <cellStyle name="Comma [0] 3 2 2 2 2 4 3 4" xfId="33420" xr:uid="{C639E120-8E38-4E24-84C3-EBA522B4F27D}"/>
    <cellStyle name="Comma [0] 3 2 2 2 2 4 3 5" xfId="38805" xr:uid="{37838F46-6563-41E0-B5FB-53455FE7DC4B}"/>
    <cellStyle name="Comma [0] 3 2 2 2 2 4 3 6" xfId="44174" xr:uid="{6CE3FE1E-DDE3-43DE-A5C3-74BE75BE049C}"/>
    <cellStyle name="Comma [0] 3 2 2 2 2 4 3 7" xfId="49546" xr:uid="{88A06274-5EDA-4A8F-8726-2637D15AE2FC}"/>
    <cellStyle name="Comma [0] 3 2 2 2 2 4 3 8" xfId="54926" xr:uid="{3ACDF115-8B01-46D6-8739-034EEA97DA66}"/>
    <cellStyle name="Comma [0] 3 2 2 2 2 4 3 9" xfId="17261" xr:uid="{DB21C967-2240-413D-891A-1E6A98D9306B}"/>
    <cellStyle name="Comma [0] 3 2 2 2 2 5" xfId="3863" xr:uid="{2EEB5AA5-8CDD-4E51-98F9-345E33E829B8}"/>
    <cellStyle name="Comma [0] 3 2 2 2 2 5 10" xfId="42300" xr:uid="{02241734-D8EA-4DB4-A78F-A092B594064C}"/>
    <cellStyle name="Comma [0] 3 2 2 2 2 5 11" xfId="47672" xr:uid="{01E7583D-EB2C-4138-87E4-E3E59645AAB1}"/>
    <cellStyle name="Comma [0] 3 2 2 2 2 5 12" xfId="53052" xr:uid="{F9A3C15D-14E7-459A-A5B8-BBD3AA8DD4C6}"/>
    <cellStyle name="Comma [0] 3 2 2 2 2 5 13" xfId="12946" xr:uid="{4D6DC894-FD23-40BF-9B37-2520A74B9C79}"/>
    <cellStyle name="Comma [0] 3 2 2 2 2 5 14" xfId="8086" xr:uid="{133FB12A-78E3-4863-8CFD-43A72A963304}"/>
    <cellStyle name="Comma [0] 3 2 2 2 2 5 2" xfId="3869" xr:uid="{158DDF79-4F9C-45D1-89EA-EF6341A5D0F8}"/>
    <cellStyle name="Comma [0] 3 2 2 2 2 5 2 10" xfId="11647" xr:uid="{5A262C38-5A4F-4EB9-A101-EC6B0E10DEEE}"/>
    <cellStyle name="Comma [0] 3 2 2 2 2 5 2 2" xfId="18947" xr:uid="{E6FABE8E-71F9-4877-A904-50E56DA29A61}"/>
    <cellStyle name="Comma [0] 3 2 2 2 2 5 2 3" xfId="24313" xr:uid="{5793EF98-7976-461C-B42D-19DFA5AA1A64}"/>
    <cellStyle name="Comma [0] 3 2 2 2 2 5 2 4" xfId="29687" xr:uid="{C9E2BA67-7BA3-4664-AA9E-0BC95D1EA3B5}"/>
    <cellStyle name="Comma [0] 3 2 2 2 2 5 2 5" xfId="35105" xr:uid="{A4570664-1F35-4D8E-BF6A-A76B4336AE0D}"/>
    <cellStyle name="Comma [0] 3 2 2 2 2 5 2 6" xfId="40490" xr:uid="{18AE0D8C-BEB2-44B8-A938-84DDD873E372}"/>
    <cellStyle name="Comma [0] 3 2 2 2 2 5 2 7" xfId="45859" xr:uid="{513E8BE0-2950-47D2-A40B-859749A7B41F}"/>
    <cellStyle name="Comma [0] 3 2 2 2 2 5 2 8" xfId="51231" xr:uid="{A4EA9E77-3637-43E7-9C1C-03A48F2C00FB}"/>
    <cellStyle name="Comma [0] 3 2 2 2 2 5 2 9" xfId="56611" xr:uid="{5CA487AC-C946-4BF6-817C-4903D0FCF8A3}"/>
    <cellStyle name="Comma [0] 3 2 2 2 2 5 3" xfId="4369" xr:uid="{49EE924F-2D9F-43BC-BA06-0801124C6B1C}"/>
    <cellStyle name="Comma [0] 3 2 2 2 2 5 3 2" xfId="13052" xr:uid="{73FF0602-AB92-4973-B13F-94E81943435B}"/>
    <cellStyle name="Comma [0] 3 2 2 2 2 5 4" xfId="4431" xr:uid="{2E3B0BD9-EEA5-41B3-B967-12AB98CD30E5}"/>
    <cellStyle name="Comma [0] 3 2 2 2 2 5 4 2" xfId="13073" xr:uid="{5B507DD9-780A-4607-8359-048D9E93C661}"/>
    <cellStyle name="Comma [0] 3 2 2 2 2 5 5" xfId="5712" xr:uid="{491A7B8A-F93F-4ABF-B2EB-87E9D46C82E8}"/>
    <cellStyle name="Comma [0] 3 2 2 2 2 5 5 2" xfId="58390" xr:uid="{EE89D7F9-35D6-4613-B937-846BE9EDC62B}"/>
    <cellStyle name="Comma [0] 3 2 2 2 2 5 5 3" xfId="15387" xr:uid="{43A0630E-82A2-45CF-9B8E-24C88E04D9E7}"/>
    <cellStyle name="Comma [0] 3 2 2 2 2 5 6" xfId="20754" xr:uid="{1FE9A179-FAD4-47EB-8CF8-F0A307965A94}"/>
    <cellStyle name="Comma [0] 3 2 2 2 2 5 7" xfId="26128" xr:uid="{3761A5E2-5F39-4DEB-B289-FAA0434ECC61}"/>
    <cellStyle name="Comma [0] 3 2 2 2 2 5 8" xfId="31546" xr:uid="{8FD5B615-B9CD-4587-A926-0258AC5CC4B2}"/>
    <cellStyle name="Comma [0] 3 2 2 2 2 5 9" xfId="36931" xr:uid="{A7324F0A-559E-47FF-B4A9-84FBAA5459AB}"/>
    <cellStyle name="Comma [0] 3 2 2 2 2 6" xfId="4373" xr:uid="{11D4A366-AB5D-45C3-8087-9A735860A710}"/>
    <cellStyle name="Comma [0] 3 2 2 2 2 6 10" xfId="13056" xr:uid="{D99479D2-EA6F-462F-8B9D-33139BE190E3}"/>
    <cellStyle name="Comma [0] 3 2 2 2 2 6 11" xfId="9957" xr:uid="{1B06B0D5-8F63-49F6-AEC9-CBA57C245FC7}"/>
    <cellStyle name="Comma [0] 3 2 2 2 2 6 2" xfId="17257" xr:uid="{5D3B1B7A-A2D7-4BA4-8D0E-721F429B8852}"/>
    <cellStyle name="Comma [0] 3 2 2 2 2 6 3" xfId="22624" xr:uid="{6C0A2701-CC1A-4E43-8DCB-88224B547BB9}"/>
    <cellStyle name="Comma [0] 3 2 2 2 2 6 4" xfId="27998" xr:uid="{3E569D74-537B-4A5A-9F4E-0E61603649D2}"/>
    <cellStyle name="Comma [0] 3 2 2 2 2 6 5" xfId="33416" xr:uid="{AB4582D0-EA11-4A8C-A520-E8068B7CBC08}"/>
    <cellStyle name="Comma [0] 3 2 2 2 2 6 6" xfId="38801" xr:uid="{9B1FE1FC-4595-4771-9894-CC8BF5376679}"/>
    <cellStyle name="Comma [0] 3 2 2 2 2 6 7" xfId="44170" xr:uid="{CB07C2F3-F8DF-4899-90D2-10C1C4B978DC}"/>
    <cellStyle name="Comma [0] 3 2 2 2 2 6 8" xfId="49542" xr:uid="{EA1FA2A1-ADB6-4EFA-B641-8865ECAEEF11}"/>
    <cellStyle name="Comma [0] 3 2 2 2 2 6 9" xfId="54922" xr:uid="{6EAF6D4D-12AB-402B-AAF0-4648CF7F6D10}"/>
    <cellStyle name="Comma [0] 3 2 2 2 2 7" xfId="4427" xr:uid="{EBBE4906-FDA4-4596-99DC-A0BFFB700DF8}"/>
    <cellStyle name="Comma [0] 3 2 2 2 2 7 2" xfId="13069" xr:uid="{956B5807-466D-411D-87C9-045135B2777D}"/>
    <cellStyle name="Comma [0] 3 2 2 2 2 8" xfId="5706" xr:uid="{8CC476B3-6CD7-435B-9A6B-C9BFB8AAE29F}"/>
    <cellStyle name="Comma [0] 3 2 2 2 2 8 2" xfId="58384" xr:uid="{D71025DC-77A3-460D-A13D-BE83EFC66392}"/>
    <cellStyle name="Comma [0] 3 2 2 2 2 8 3" xfId="13696" xr:uid="{8DE2F4B6-49B7-42BE-B32E-B722882ED7C4}"/>
    <cellStyle name="Comma [0] 3 2 2 2 20" xfId="586" xr:uid="{A1E7D13F-1BAF-4E24-975D-0D8FA4218542}"/>
    <cellStyle name="Comma [0] 3 2 2 2 20 2" xfId="8091" xr:uid="{89E1E3E0-DDDF-4188-AA3B-8953AB2C44C9}"/>
    <cellStyle name="Comma [0] 3 2 2 2 20 2 10" xfId="53057" xr:uid="{B5048BCC-1B01-4832-8226-FBC8F3F0E07C}"/>
    <cellStyle name="Comma [0] 3 2 2 2 20 2 11" xfId="13701" xr:uid="{FBE381A4-4E81-4A3D-A564-E2626732385A}"/>
    <cellStyle name="Comma [0] 3 2 2 2 20 2 12" xfId="59527" xr:uid="{C19C10AE-1E6F-4562-9D6D-758967A1D61D}"/>
    <cellStyle name="Comma [0] 3 2 2 2 20 2 2" xfId="11652" xr:uid="{1AEE7B8F-8B49-4BD7-985C-799303D9C852}"/>
    <cellStyle name="Comma [0] 3 2 2 2 20 2 2 2" xfId="24318" xr:uid="{A94DC595-E758-4047-ABB1-FD5DDC0FE885}"/>
    <cellStyle name="Comma [0] 3 2 2 2 20 2 2 3" xfId="29692" xr:uid="{69BBAF0F-8A0B-49E6-B5F5-DBE7D3BEAD69}"/>
    <cellStyle name="Comma [0] 3 2 2 2 20 2 2 4" xfId="35110" xr:uid="{8E93A09C-2C14-4DDF-AFC7-40ABC1DC8473}"/>
    <cellStyle name="Comma [0] 3 2 2 2 20 2 2 5" xfId="40495" xr:uid="{FB5174D6-B635-4C09-9BD1-E5F1B2F0CC7E}"/>
    <cellStyle name="Comma [0] 3 2 2 2 20 2 2 6" xfId="45864" xr:uid="{471E7AFB-BA70-40FB-95D7-C6C0B9F29B09}"/>
    <cellStyle name="Comma [0] 3 2 2 2 20 2 2 7" xfId="51236" xr:uid="{3A170161-8A18-4347-8C01-DCE6225C11BB}"/>
    <cellStyle name="Comma [0] 3 2 2 2 20 2 2 8" xfId="56616" xr:uid="{0CAA01A6-ABD8-44CF-BBD8-01684BEF8235}"/>
    <cellStyle name="Comma [0] 3 2 2 2 20 2 2 9" xfId="18952" xr:uid="{426F961F-D9C8-4E7A-A624-80E36F1F994E}"/>
    <cellStyle name="Comma [0] 3 2 2 2 20 2 3" xfId="15392" xr:uid="{64027CEE-E125-4CC7-96BE-BB742DA9F9A8}"/>
    <cellStyle name="Comma [0] 3 2 2 2 20 2 4" xfId="20759" xr:uid="{860C4B28-372D-4B66-B498-E01E8079BBAE}"/>
    <cellStyle name="Comma [0] 3 2 2 2 20 2 5" xfId="26133" xr:uid="{27C65FB2-AE44-47AA-92E6-026C2FD00593}"/>
    <cellStyle name="Comma [0] 3 2 2 2 20 2 6" xfId="31551" xr:uid="{09B650F8-DC51-4559-9A43-E0E8C6CE83FA}"/>
    <cellStyle name="Comma [0] 3 2 2 2 20 2 7" xfId="36936" xr:uid="{62D0F5D9-87EB-4835-9448-767CC2DADD0B}"/>
    <cellStyle name="Comma [0] 3 2 2 2 20 2 8" xfId="42305" xr:uid="{3938A188-A3E0-4026-95E5-9A147CD054BC}"/>
    <cellStyle name="Comma [0] 3 2 2 2 20 2 9" xfId="47677" xr:uid="{0B167505-D6A3-4021-9CE7-9ADBC9500C12}"/>
    <cellStyle name="Comma [0] 3 2 2 2 20 3" xfId="9962" xr:uid="{30579BF3-9A9B-44F6-9CF6-AB3E8F1FE21F}"/>
    <cellStyle name="Comma [0] 3 2 2 2 20 3 2" xfId="22629" xr:uid="{8FA64193-437F-4751-BC4F-DD3AD19483A2}"/>
    <cellStyle name="Comma [0] 3 2 2 2 20 3 3" xfId="28003" xr:uid="{CB3DF5DC-3B2D-4DEE-AC2E-C5CBB36B1863}"/>
    <cellStyle name="Comma [0] 3 2 2 2 20 3 4" xfId="33421" xr:uid="{E8251644-D67A-405E-A384-E701DBDCE872}"/>
    <cellStyle name="Comma [0] 3 2 2 2 20 3 5" xfId="38806" xr:uid="{F24B2B82-A71C-49B7-8D4C-C5F7EB7E6ACB}"/>
    <cellStyle name="Comma [0] 3 2 2 2 20 3 6" xfId="44175" xr:uid="{4160FDA7-659C-4526-ADD9-EE0B392AC422}"/>
    <cellStyle name="Comma [0] 3 2 2 2 20 3 7" xfId="49547" xr:uid="{AC76C42A-47F1-4FED-8028-51625D2E7579}"/>
    <cellStyle name="Comma [0] 3 2 2 2 20 3 8" xfId="54927" xr:uid="{5F80CA65-3DD0-467F-8F6A-6BF9F664F3AE}"/>
    <cellStyle name="Comma [0] 3 2 2 2 20 3 9" xfId="17262" xr:uid="{E0E7D3D2-DA14-4CBB-84C8-98EB7DC5CB32}"/>
    <cellStyle name="Comma [0] 3 2 2 2 20 4" xfId="6876" xr:uid="{D8FFFA86-00CE-4BB7-8949-5911C64E8743}"/>
    <cellStyle name="Comma [0] 3 2 2 2 21" xfId="587" xr:uid="{D2123B0E-DC06-484D-8639-7A9D1790F364}"/>
    <cellStyle name="Comma [0] 3 2 2 2 21 2" xfId="8092" xr:uid="{9846ACF4-9799-4C91-ADB4-1482EEC58E38}"/>
    <cellStyle name="Comma [0] 3 2 2 2 21 2 10" xfId="53058" xr:uid="{9C3B50D0-49F7-472E-8710-DD9CFB6DD551}"/>
    <cellStyle name="Comma [0] 3 2 2 2 21 2 11" xfId="13702" xr:uid="{2A8BACF9-6F75-40A6-AFDE-C1C9FA1F0A52}"/>
    <cellStyle name="Comma [0] 3 2 2 2 21 2 12" xfId="59528" xr:uid="{9DCBC964-C15D-4647-999F-4AB04868C7C8}"/>
    <cellStyle name="Comma [0] 3 2 2 2 21 2 2" xfId="11653" xr:uid="{89EF5D9C-3823-459A-9F6B-900C423922C8}"/>
    <cellStyle name="Comma [0] 3 2 2 2 21 2 2 2" xfId="24319" xr:uid="{1B885B33-9630-4114-8855-DFF0611A491F}"/>
    <cellStyle name="Comma [0] 3 2 2 2 21 2 2 3" xfId="29693" xr:uid="{72B58FA3-53B3-4F15-A595-C7C5056A129E}"/>
    <cellStyle name="Comma [0] 3 2 2 2 21 2 2 4" xfId="35111" xr:uid="{D6DF32F1-63D7-4FE0-8539-9439CA9CE97F}"/>
    <cellStyle name="Comma [0] 3 2 2 2 21 2 2 5" xfId="40496" xr:uid="{E70AF544-9047-4A84-9510-87EEFF151BF9}"/>
    <cellStyle name="Comma [0] 3 2 2 2 21 2 2 6" xfId="45865" xr:uid="{00D7CEA3-12AF-4F33-BB90-8BF9CBE03ADB}"/>
    <cellStyle name="Comma [0] 3 2 2 2 21 2 2 7" xfId="51237" xr:uid="{CE7640E1-B69B-42C3-B926-9C4ACC0076C1}"/>
    <cellStyle name="Comma [0] 3 2 2 2 21 2 2 8" xfId="56617" xr:uid="{1FB969D3-EC86-4098-ABBF-79319F2F4BFC}"/>
    <cellStyle name="Comma [0] 3 2 2 2 21 2 2 9" xfId="18953" xr:uid="{C0BE3A98-2AD9-4C15-9FE6-2D3F3DC71D1B}"/>
    <cellStyle name="Comma [0] 3 2 2 2 21 2 3" xfId="15393" xr:uid="{C3288AC5-5C88-4BDD-905B-C14EA2422970}"/>
    <cellStyle name="Comma [0] 3 2 2 2 21 2 4" xfId="20760" xr:uid="{A641FD8D-CA54-45D2-9522-9EF1B30BD95E}"/>
    <cellStyle name="Comma [0] 3 2 2 2 21 2 5" xfId="26134" xr:uid="{881EBEE2-8CCE-454F-BD9E-DFD908A6AC90}"/>
    <cellStyle name="Comma [0] 3 2 2 2 21 2 6" xfId="31552" xr:uid="{9A61FCB0-AD8C-405D-8200-0D2551EBBB76}"/>
    <cellStyle name="Comma [0] 3 2 2 2 21 2 7" xfId="36937" xr:uid="{C0BCA926-C422-4E39-8DA5-29F2B8629BFE}"/>
    <cellStyle name="Comma [0] 3 2 2 2 21 2 8" xfId="42306" xr:uid="{85C62E3B-FEB4-4A71-83EB-CFB358387DA1}"/>
    <cellStyle name="Comma [0] 3 2 2 2 21 2 9" xfId="47678" xr:uid="{73323F84-E8D5-4AA7-9C31-C2599BDD5551}"/>
    <cellStyle name="Comma [0] 3 2 2 2 21 3" xfId="9963" xr:uid="{84DF1BDC-ED3B-4E8A-B00F-ED902DB33F95}"/>
    <cellStyle name="Comma [0] 3 2 2 2 21 3 2" xfId="22630" xr:uid="{626762B1-6D0C-46C3-8A3B-4831EA3BF441}"/>
    <cellStyle name="Comma [0] 3 2 2 2 21 3 3" xfId="28004" xr:uid="{0FBFB4DC-64C9-4694-963C-D88423E4FC00}"/>
    <cellStyle name="Comma [0] 3 2 2 2 21 3 4" xfId="33422" xr:uid="{3A682FA7-C587-4B65-B781-047D0B48E6F1}"/>
    <cellStyle name="Comma [0] 3 2 2 2 21 3 5" xfId="38807" xr:uid="{56AECE02-63BF-4774-99A4-4FE45BE329A9}"/>
    <cellStyle name="Comma [0] 3 2 2 2 21 3 6" xfId="44176" xr:uid="{56627D6E-C868-4243-9E4D-3714C98957C7}"/>
    <cellStyle name="Comma [0] 3 2 2 2 21 3 7" xfId="49548" xr:uid="{6D09781D-0C2F-437C-A998-4A3AB1EEEC2E}"/>
    <cellStyle name="Comma [0] 3 2 2 2 21 3 8" xfId="54928" xr:uid="{D1541452-943E-4E36-9994-CACDBD60B206}"/>
    <cellStyle name="Comma [0] 3 2 2 2 21 3 9" xfId="17263" xr:uid="{AB4559BA-ACD1-49AE-8DE1-C0416324FC11}"/>
    <cellStyle name="Comma [0] 3 2 2 2 21 4" xfId="6877" xr:uid="{F8BD2293-39C3-4E0A-8619-31557F3D308D}"/>
    <cellStyle name="Comma [0] 3 2 2 2 22" xfId="588" xr:uid="{93173F39-BF8E-419D-99CB-2B84BB2D8CFD}"/>
    <cellStyle name="Comma [0] 3 2 2 2 22 2" xfId="8093" xr:uid="{911C257B-EF6B-4AB0-B224-A7B7E45D1721}"/>
    <cellStyle name="Comma [0] 3 2 2 2 22 2 10" xfId="53059" xr:uid="{AEEF184C-E348-41E1-AADB-4B7AFA4D06D3}"/>
    <cellStyle name="Comma [0] 3 2 2 2 22 2 11" xfId="13703" xr:uid="{63C8FBF7-4D3A-4AFF-9570-951241B6A7FB}"/>
    <cellStyle name="Comma [0] 3 2 2 2 22 2 12" xfId="59529" xr:uid="{97BA549A-B905-459C-A24F-723ED5E15013}"/>
    <cellStyle name="Comma [0] 3 2 2 2 22 2 2" xfId="11654" xr:uid="{631F468E-275C-49B8-8526-0D26749584C4}"/>
    <cellStyle name="Comma [0] 3 2 2 2 22 2 2 2" xfId="24320" xr:uid="{F3A7CFDC-D185-46BF-BA45-ED725845081D}"/>
    <cellStyle name="Comma [0] 3 2 2 2 22 2 2 3" xfId="29694" xr:uid="{5E28C238-F74C-46E9-8BB0-5E26F17B2F12}"/>
    <cellStyle name="Comma [0] 3 2 2 2 22 2 2 4" xfId="35112" xr:uid="{5B5EDB4B-D6A9-4316-A4F5-09AE38B28F39}"/>
    <cellStyle name="Comma [0] 3 2 2 2 22 2 2 5" xfId="40497" xr:uid="{4FB6E904-EA48-4489-9AF2-9ABB05F8985C}"/>
    <cellStyle name="Comma [0] 3 2 2 2 22 2 2 6" xfId="45866" xr:uid="{EB7BE422-BACF-4051-9D66-917BD9E9627B}"/>
    <cellStyle name="Comma [0] 3 2 2 2 22 2 2 7" xfId="51238" xr:uid="{BB88B417-A5E8-437E-875E-8F123AA7EC1E}"/>
    <cellStyle name="Comma [0] 3 2 2 2 22 2 2 8" xfId="56618" xr:uid="{00FB5093-C09B-4F7A-95AA-D3D5FC7322F3}"/>
    <cellStyle name="Comma [0] 3 2 2 2 22 2 2 9" xfId="18954" xr:uid="{FAACDCC9-F87C-4D2A-96E7-ED0BB1104730}"/>
    <cellStyle name="Comma [0] 3 2 2 2 22 2 3" xfId="15394" xr:uid="{27FCC781-BA46-4405-8442-5F20B62FCE7E}"/>
    <cellStyle name="Comma [0] 3 2 2 2 22 2 4" xfId="20761" xr:uid="{E6A188DF-FF56-45EB-95E3-8ECE062D1896}"/>
    <cellStyle name="Comma [0] 3 2 2 2 22 2 5" xfId="26135" xr:uid="{40DDFDBA-9981-4946-84ED-B43C06F412F7}"/>
    <cellStyle name="Comma [0] 3 2 2 2 22 2 6" xfId="31553" xr:uid="{D1C46E00-FD3F-484E-968E-AB454FAF4DC4}"/>
    <cellStyle name="Comma [0] 3 2 2 2 22 2 7" xfId="36938" xr:uid="{251DBF33-7E32-4110-B9C0-5A9A382F3B83}"/>
    <cellStyle name="Comma [0] 3 2 2 2 22 2 8" xfId="42307" xr:uid="{3C1DBA1B-1872-44D4-9D71-DA7BB21697A2}"/>
    <cellStyle name="Comma [0] 3 2 2 2 22 2 9" xfId="47679" xr:uid="{D0FA9A9C-265E-4A1A-9ACF-C6B30EC6AA37}"/>
    <cellStyle name="Comma [0] 3 2 2 2 22 3" xfId="9964" xr:uid="{793B17DE-F25B-4D71-9610-179EE04C34C7}"/>
    <cellStyle name="Comma [0] 3 2 2 2 22 3 2" xfId="22631" xr:uid="{60A11F8B-60E1-43AA-ADD8-0F8A765553EA}"/>
    <cellStyle name="Comma [0] 3 2 2 2 22 3 3" xfId="28005" xr:uid="{23DEBDCD-FC14-43CA-A2FA-88ED31D9DE60}"/>
    <cellStyle name="Comma [0] 3 2 2 2 22 3 4" xfId="33423" xr:uid="{63F3ABE9-3F6A-40AF-84E9-E591DFDFD23D}"/>
    <cellStyle name="Comma [0] 3 2 2 2 22 3 5" xfId="38808" xr:uid="{767A105A-98AD-4760-8A83-B700F3AC64B1}"/>
    <cellStyle name="Comma [0] 3 2 2 2 22 3 6" xfId="44177" xr:uid="{FA556426-D3A3-46F9-9F38-24A9381DA3F5}"/>
    <cellStyle name="Comma [0] 3 2 2 2 22 3 7" xfId="49549" xr:uid="{1C5FA949-C21F-4490-9D8D-0501BB711ADA}"/>
    <cellStyle name="Comma [0] 3 2 2 2 22 3 8" xfId="54929" xr:uid="{8E9AFB20-BF09-44EB-BEE9-7DB0E453CC74}"/>
    <cellStyle name="Comma [0] 3 2 2 2 22 3 9" xfId="17264" xr:uid="{D8B6ED17-F22E-4D89-BF29-CF6C7BB18AEC}"/>
    <cellStyle name="Comma [0] 3 2 2 2 22 4" xfId="6878" xr:uid="{D7B50F8E-526F-4BD8-8C30-F479ABF1FDD0}"/>
    <cellStyle name="Comma [0] 3 2 2 2 23" xfId="589" xr:uid="{656319C6-00A3-47F6-85B7-C2A612CF66B0}"/>
    <cellStyle name="Comma [0] 3 2 2 2 23 2" xfId="8094" xr:uid="{ABD8D008-FDE3-4916-B39D-DB88962BF8C4}"/>
    <cellStyle name="Comma [0] 3 2 2 2 23 2 10" xfId="53060" xr:uid="{78F6049E-9C0B-4939-8E53-9773CD244256}"/>
    <cellStyle name="Comma [0] 3 2 2 2 23 2 11" xfId="13704" xr:uid="{B1485C89-A67E-48CA-9F37-BA702BF52773}"/>
    <cellStyle name="Comma [0] 3 2 2 2 23 2 12" xfId="59530" xr:uid="{6DDD132E-7D46-4A5B-B638-3625C691A97D}"/>
    <cellStyle name="Comma [0] 3 2 2 2 23 2 2" xfId="11655" xr:uid="{BBB79C3C-E68B-4319-87AB-0F45BF2B0D1B}"/>
    <cellStyle name="Comma [0] 3 2 2 2 23 2 2 2" xfId="24321" xr:uid="{85BC1D37-BCA2-40E3-932B-C4EA89A0909A}"/>
    <cellStyle name="Comma [0] 3 2 2 2 23 2 2 3" xfId="29695" xr:uid="{F8FBCB85-00D8-4BF8-A4CD-68C733F17A15}"/>
    <cellStyle name="Comma [0] 3 2 2 2 23 2 2 4" xfId="35113" xr:uid="{88AB3439-D783-4055-9EC9-A7D82459C118}"/>
    <cellStyle name="Comma [0] 3 2 2 2 23 2 2 5" xfId="40498" xr:uid="{3F4AFD42-2F02-44DD-83A7-A9BD6F85F12A}"/>
    <cellStyle name="Comma [0] 3 2 2 2 23 2 2 6" xfId="45867" xr:uid="{6F761728-017C-4334-9F92-0E21AC3D0072}"/>
    <cellStyle name="Comma [0] 3 2 2 2 23 2 2 7" xfId="51239" xr:uid="{9B089C95-D6E1-4049-8454-1811A494E24C}"/>
    <cellStyle name="Comma [0] 3 2 2 2 23 2 2 8" xfId="56619" xr:uid="{66C76581-3EAB-4F2F-8897-F366102F6A99}"/>
    <cellStyle name="Comma [0] 3 2 2 2 23 2 2 9" xfId="18955" xr:uid="{B46BBD79-4F08-434A-A83F-58BB5F79C586}"/>
    <cellStyle name="Comma [0] 3 2 2 2 23 2 3" xfId="15395" xr:uid="{81FE2E18-7154-4F09-BD06-7A775C95FDF3}"/>
    <cellStyle name="Comma [0] 3 2 2 2 23 2 4" xfId="20762" xr:uid="{1FF0C062-DB1A-44EB-B2BA-8443ADD8B501}"/>
    <cellStyle name="Comma [0] 3 2 2 2 23 2 5" xfId="26136" xr:uid="{42382382-575B-40DF-BA4F-938418F3DCBE}"/>
    <cellStyle name="Comma [0] 3 2 2 2 23 2 6" xfId="31554" xr:uid="{FCF7E7E6-0FE6-4698-B97D-ED9C134ED07E}"/>
    <cellStyle name="Comma [0] 3 2 2 2 23 2 7" xfId="36939" xr:uid="{4E3C76DC-3570-437C-896A-A2CB93721329}"/>
    <cellStyle name="Comma [0] 3 2 2 2 23 2 8" xfId="42308" xr:uid="{F876D5F0-DE48-4894-A0A0-25AD9B720982}"/>
    <cellStyle name="Comma [0] 3 2 2 2 23 2 9" xfId="47680" xr:uid="{4D142100-4D00-4BB7-BCB1-8C9BEE0E04A9}"/>
    <cellStyle name="Comma [0] 3 2 2 2 23 3" xfId="9965" xr:uid="{C15EA028-EA89-4C18-AB2C-9851D833EB22}"/>
    <cellStyle name="Comma [0] 3 2 2 2 23 3 2" xfId="22632" xr:uid="{7336648E-96AC-4165-98AB-7B04450B64F5}"/>
    <cellStyle name="Comma [0] 3 2 2 2 23 3 3" xfId="28006" xr:uid="{0D87A342-6976-45B8-A50F-45734A91C871}"/>
    <cellStyle name="Comma [0] 3 2 2 2 23 3 4" xfId="33424" xr:uid="{5E52CA62-B0BE-4B19-AAC4-E98C97F89568}"/>
    <cellStyle name="Comma [0] 3 2 2 2 23 3 5" xfId="38809" xr:uid="{FB82FE96-E304-43F9-B43A-89AB8F833454}"/>
    <cellStyle name="Comma [0] 3 2 2 2 23 3 6" xfId="44178" xr:uid="{8481B520-55DA-4EA1-A5A0-12B25E5506E1}"/>
    <cellStyle name="Comma [0] 3 2 2 2 23 3 7" xfId="49550" xr:uid="{AAFA884F-829E-4434-918D-93E8AF80B731}"/>
    <cellStyle name="Comma [0] 3 2 2 2 23 3 8" xfId="54930" xr:uid="{2238967E-E314-4F4A-9E20-04C265D4565A}"/>
    <cellStyle name="Comma [0] 3 2 2 2 23 3 9" xfId="17265" xr:uid="{A10FED24-B357-44C5-A401-2C9F7FA0A6E8}"/>
    <cellStyle name="Comma [0] 3 2 2 2 23 4" xfId="6879" xr:uid="{419E9E74-B8B2-4E32-8F9E-D4B716286E08}"/>
    <cellStyle name="Comma [0] 3 2 2 2 24" xfId="590" xr:uid="{1FDADA60-0E42-4C7C-927B-6B1275E48D9A}"/>
    <cellStyle name="Comma [0] 3 2 2 2 24 2" xfId="8095" xr:uid="{0B94DE27-EE5B-435C-9B2E-07388445A3DB}"/>
    <cellStyle name="Comma [0] 3 2 2 2 24 2 10" xfId="53061" xr:uid="{5F935972-6822-48B2-95FB-57F367C551C5}"/>
    <cellStyle name="Comma [0] 3 2 2 2 24 2 11" xfId="13705" xr:uid="{316CB841-8447-49D4-BC98-A2B76D4D999C}"/>
    <cellStyle name="Comma [0] 3 2 2 2 24 2 12" xfId="59531" xr:uid="{58A53CA3-5169-4D0F-89A0-B18E3C85E729}"/>
    <cellStyle name="Comma [0] 3 2 2 2 24 2 2" xfId="11656" xr:uid="{B1F2A17B-948A-44AA-ABE3-F21C50C721E4}"/>
    <cellStyle name="Comma [0] 3 2 2 2 24 2 2 2" xfId="24322" xr:uid="{C5103DA7-AD7F-42F2-BE23-F3F25687CFE1}"/>
    <cellStyle name="Comma [0] 3 2 2 2 24 2 2 3" xfId="29696" xr:uid="{9BEEDFB6-1E09-4E52-8668-1BDDD8FE6AC9}"/>
    <cellStyle name="Comma [0] 3 2 2 2 24 2 2 4" xfId="35114" xr:uid="{2CE557E7-451E-4839-ACFB-646C65F90438}"/>
    <cellStyle name="Comma [0] 3 2 2 2 24 2 2 5" xfId="40499" xr:uid="{C40BC822-D63C-459F-81E6-7CF75EC05438}"/>
    <cellStyle name="Comma [0] 3 2 2 2 24 2 2 6" xfId="45868" xr:uid="{63EECEFE-9805-4B4B-9668-E6D791A54355}"/>
    <cellStyle name="Comma [0] 3 2 2 2 24 2 2 7" xfId="51240" xr:uid="{A2BA7F26-B018-418C-B3F4-AACB049B1115}"/>
    <cellStyle name="Comma [0] 3 2 2 2 24 2 2 8" xfId="56620" xr:uid="{1D2335F3-616B-41C1-87F2-C643CA6211FD}"/>
    <cellStyle name="Comma [0] 3 2 2 2 24 2 2 9" xfId="18956" xr:uid="{B238A12F-12EE-497D-AB32-284646A6A784}"/>
    <cellStyle name="Comma [0] 3 2 2 2 24 2 3" xfId="15396" xr:uid="{3E6A377B-97A6-4D33-B815-2CAA77C95501}"/>
    <cellStyle name="Comma [0] 3 2 2 2 24 2 4" xfId="20763" xr:uid="{9DFA321A-7F9E-434A-8ED7-56ED28324481}"/>
    <cellStyle name="Comma [0] 3 2 2 2 24 2 5" xfId="26137" xr:uid="{9DF6A804-A292-4A77-ABE7-406517FE7F4D}"/>
    <cellStyle name="Comma [0] 3 2 2 2 24 2 6" xfId="31555" xr:uid="{D11CC6C3-C9EF-49F8-A572-D87FF828F1F6}"/>
    <cellStyle name="Comma [0] 3 2 2 2 24 2 7" xfId="36940" xr:uid="{395BEA34-CEE1-4D86-9EA0-12D699605052}"/>
    <cellStyle name="Comma [0] 3 2 2 2 24 2 8" xfId="42309" xr:uid="{346B9B4E-2690-4CEB-A47A-6C4888BAA074}"/>
    <cellStyle name="Comma [0] 3 2 2 2 24 2 9" xfId="47681" xr:uid="{984746F1-8CBA-409D-9618-A10D2DF8806F}"/>
    <cellStyle name="Comma [0] 3 2 2 2 24 3" xfId="9966" xr:uid="{9C208439-F2A3-45C2-A423-C0D4AC07D3E8}"/>
    <cellStyle name="Comma [0] 3 2 2 2 24 3 2" xfId="22633" xr:uid="{3A24A289-2CD1-4E72-A625-C8C1A5112C13}"/>
    <cellStyle name="Comma [0] 3 2 2 2 24 3 3" xfId="28007" xr:uid="{E0FCB3E8-FA58-414C-B25F-CEFBF4762417}"/>
    <cellStyle name="Comma [0] 3 2 2 2 24 3 4" xfId="33425" xr:uid="{88E60D1A-477A-4466-9A8D-98188FAF3F89}"/>
    <cellStyle name="Comma [0] 3 2 2 2 24 3 5" xfId="38810" xr:uid="{9CF9E138-2ECA-4EC4-BA53-679094C6EB20}"/>
    <cellStyle name="Comma [0] 3 2 2 2 24 3 6" xfId="44179" xr:uid="{55D44B0D-9D6A-4184-AE70-EA58BB8ECFC4}"/>
    <cellStyle name="Comma [0] 3 2 2 2 24 3 7" xfId="49551" xr:uid="{AB1120A3-8FB3-4C57-82B6-F9C4CC6BA6DD}"/>
    <cellStyle name="Comma [0] 3 2 2 2 24 3 8" xfId="54931" xr:uid="{24F43B61-76CB-42B6-8A3A-B2FF198A6503}"/>
    <cellStyle name="Comma [0] 3 2 2 2 24 3 9" xfId="17266" xr:uid="{798A2FBC-8C1E-4869-808A-0892829C37EA}"/>
    <cellStyle name="Comma [0] 3 2 2 2 24 4" xfId="6880" xr:uid="{AAF2FF94-1B66-4761-8D72-D0D3B8EBCCFF}"/>
    <cellStyle name="Comma [0] 3 2 2 2 25" xfId="591" xr:uid="{65B432C8-6ADF-417D-8C1F-F5D509B81365}"/>
    <cellStyle name="Comma [0] 3 2 2 2 25 2" xfId="8096" xr:uid="{F178372C-2D95-4215-8DF5-5CE88B4D3107}"/>
    <cellStyle name="Comma [0] 3 2 2 2 25 2 10" xfId="53062" xr:uid="{8B302B5D-3D89-41B5-9BA9-DAE0CC82356E}"/>
    <cellStyle name="Comma [0] 3 2 2 2 25 2 11" xfId="13706" xr:uid="{D6D25A56-F943-4A91-95B9-C037F2290FE2}"/>
    <cellStyle name="Comma [0] 3 2 2 2 25 2 12" xfId="59532" xr:uid="{F80F8349-9BD9-4793-A05C-0CBF0E04C171}"/>
    <cellStyle name="Comma [0] 3 2 2 2 25 2 2" xfId="11657" xr:uid="{05CE44E8-07C4-4F76-B82E-012F959A8925}"/>
    <cellStyle name="Comma [0] 3 2 2 2 25 2 2 2" xfId="24323" xr:uid="{1851E8EE-6A04-4315-9624-C50ACE9ADE65}"/>
    <cellStyle name="Comma [0] 3 2 2 2 25 2 2 3" xfId="29697" xr:uid="{634075BC-0CE1-429F-B22A-4B8F4E0062BA}"/>
    <cellStyle name="Comma [0] 3 2 2 2 25 2 2 4" xfId="35115" xr:uid="{F127A7EB-FF27-4416-86BF-8505EE22D89A}"/>
    <cellStyle name="Comma [0] 3 2 2 2 25 2 2 5" xfId="40500" xr:uid="{7028C4A2-8E56-4D21-A9CE-003A721AD611}"/>
    <cellStyle name="Comma [0] 3 2 2 2 25 2 2 6" xfId="45869" xr:uid="{9568E104-0934-47ED-AB00-CFBD757F491E}"/>
    <cellStyle name="Comma [0] 3 2 2 2 25 2 2 7" xfId="51241" xr:uid="{62E48A5D-A8F0-4AC2-9D49-0CC7E36FE54C}"/>
    <cellStyle name="Comma [0] 3 2 2 2 25 2 2 8" xfId="56621" xr:uid="{D107BC64-87BF-466D-93EC-26F5A0D4A06E}"/>
    <cellStyle name="Comma [0] 3 2 2 2 25 2 2 9" xfId="18957" xr:uid="{9A2EE0A4-B82D-439E-ADE1-AD40EF90C17A}"/>
    <cellStyle name="Comma [0] 3 2 2 2 25 2 3" xfId="15397" xr:uid="{364873EF-B1D7-4F04-ACA5-A0E52BB4447C}"/>
    <cellStyle name="Comma [0] 3 2 2 2 25 2 4" xfId="20764" xr:uid="{A586B295-B882-4152-ACA6-E31FC22566FF}"/>
    <cellStyle name="Comma [0] 3 2 2 2 25 2 5" xfId="26138" xr:uid="{52F1C0E9-4067-4557-817E-2B9BE59B4F01}"/>
    <cellStyle name="Comma [0] 3 2 2 2 25 2 6" xfId="31556" xr:uid="{9D5F7AEE-0623-46FA-93E1-49934A8C0861}"/>
    <cellStyle name="Comma [0] 3 2 2 2 25 2 7" xfId="36941" xr:uid="{97F72ECB-6AB1-4CC3-9AFD-BF30F88CDDCC}"/>
    <cellStyle name="Comma [0] 3 2 2 2 25 2 8" xfId="42310" xr:uid="{0D96859A-3C1A-416D-8997-C5BB666391BA}"/>
    <cellStyle name="Comma [0] 3 2 2 2 25 2 9" xfId="47682" xr:uid="{1DDB5477-7B28-4E16-9FDA-1DE42E7A0BA6}"/>
    <cellStyle name="Comma [0] 3 2 2 2 25 3" xfId="9967" xr:uid="{7977C87A-258D-411E-8FE3-99F85E38186A}"/>
    <cellStyle name="Comma [0] 3 2 2 2 25 3 2" xfId="22634" xr:uid="{5F58FBAC-4AC3-47F7-9E24-DF53A5F755BE}"/>
    <cellStyle name="Comma [0] 3 2 2 2 25 3 3" xfId="28008" xr:uid="{9456E9F9-EF63-4B30-8899-6A4C7E83F6E1}"/>
    <cellStyle name="Comma [0] 3 2 2 2 25 3 4" xfId="33426" xr:uid="{8400DCDC-F267-4053-B90D-85291C4C797F}"/>
    <cellStyle name="Comma [0] 3 2 2 2 25 3 5" xfId="38811" xr:uid="{51C586A0-4E38-4507-AD24-0895F7ADD48A}"/>
    <cellStyle name="Comma [0] 3 2 2 2 25 3 6" xfId="44180" xr:uid="{CBD41FBC-95B4-49A6-9128-B840E9740C9D}"/>
    <cellStyle name="Comma [0] 3 2 2 2 25 3 7" xfId="49552" xr:uid="{B3A32DAF-6D0E-46AD-8818-39FA291E0FC2}"/>
    <cellStyle name="Comma [0] 3 2 2 2 25 3 8" xfId="54932" xr:uid="{53837D27-8A17-4B1F-95F3-7A3B2334CEEE}"/>
    <cellStyle name="Comma [0] 3 2 2 2 25 3 9" xfId="17267" xr:uid="{90352FC3-FD6C-4A44-888B-92CB25A3CB2F}"/>
    <cellStyle name="Comma [0] 3 2 2 2 25 4" xfId="6881" xr:uid="{D1C50331-3ADD-4021-8B8B-78FAC6E8687C}"/>
    <cellStyle name="Comma [0] 3 2 2 2 26" xfId="592" xr:uid="{F1F369DE-9557-4657-A553-3DC9B4BD3943}"/>
    <cellStyle name="Comma [0] 3 2 2 2 26 2" xfId="8097" xr:uid="{0D3BDB54-DAC2-4669-AE69-263C578C8947}"/>
    <cellStyle name="Comma [0] 3 2 2 2 26 2 10" xfId="53063" xr:uid="{25EFE609-229E-4704-ADFE-C738C1042626}"/>
    <cellStyle name="Comma [0] 3 2 2 2 26 2 11" xfId="13707" xr:uid="{0866AD2C-C792-4B83-8BA3-1C0246E61285}"/>
    <cellStyle name="Comma [0] 3 2 2 2 26 2 12" xfId="59533" xr:uid="{D410DFE2-F853-40E4-B39E-203B64F84432}"/>
    <cellStyle name="Comma [0] 3 2 2 2 26 2 2" xfId="11658" xr:uid="{A5C66A67-06AD-4C57-A5AD-8A86AB4D6152}"/>
    <cellStyle name="Comma [0] 3 2 2 2 26 2 2 2" xfId="24324" xr:uid="{8A4A14C3-42FD-4430-9923-759A7029D465}"/>
    <cellStyle name="Comma [0] 3 2 2 2 26 2 2 3" xfId="29698" xr:uid="{0D2F7376-338D-4292-8F7E-9E887008E530}"/>
    <cellStyle name="Comma [0] 3 2 2 2 26 2 2 4" xfId="35116" xr:uid="{0E5C296A-660C-4B6F-A7E0-1351E7B8FD95}"/>
    <cellStyle name="Comma [0] 3 2 2 2 26 2 2 5" xfId="40501" xr:uid="{01D5354E-700C-4C01-980C-C14FD85AFE78}"/>
    <cellStyle name="Comma [0] 3 2 2 2 26 2 2 6" xfId="45870" xr:uid="{8B8090C6-0FBC-46BB-9C77-A5EBCA55438E}"/>
    <cellStyle name="Comma [0] 3 2 2 2 26 2 2 7" xfId="51242" xr:uid="{3CAAC190-7C96-41BF-96D8-AE070683E3B8}"/>
    <cellStyle name="Comma [0] 3 2 2 2 26 2 2 8" xfId="56622" xr:uid="{FEBCD8C1-CA2E-4BE2-ABD5-A03ED911B2E2}"/>
    <cellStyle name="Comma [0] 3 2 2 2 26 2 2 9" xfId="18958" xr:uid="{DDC36D83-1A85-4208-B976-056985A63D09}"/>
    <cellStyle name="Comma [0] 3 2 2 2 26 2 3" xfId="15398" xr:uid="{6A1D95A6-1EA6-4A18-8AAE-870296844DAA}"/>
    <cellStyle name="Comma [0] 3 2 2 2 26 2 4" xfId="20765" xr:uid="{975CEDA9-05D3-48E4-AF29-E47A290A99C6}"/>
    <cellStyle name="Comma [0] 3 2 2 2 26 2 5" xfId="26139" xr:uid="{E630B5A1-0EF2-47D2-93EB-7E0AEA13D05F}"/>
    <cellStyle name="Comma [0] 3 2 2 2 26 2 6" xfId="31557" xr:uid="{898C71B3-9F66-4B0D-BC53-7ED0B3F98111}"/>
    <cellStyle name="Comma [0] 3 2 2 2 26 2 7" xfId="36942" xr:uid="{81C127A2-D869-4F11-936F-14D161496A5D}"/>
    <cellStyle name="Comma [0] 3 2 2 2 26 2 8" xfId="42311" xr:uid="{285C7A7A-20A3-4F68-A493-B33117907257}"/>
    <cellStyle name="Comma [0] 3 2 2 2 26 2 9" xfId="47683" xr:uid="{1AD32084-B5C6-4510-B52A-F9BF085DDB4B}"/>
    <cellStyle name="Comma [0] 3 2 2 2 26 3" xfId="9968" xr:uid="{38AD4779-ED88-4E5D-8160-C28AC25E0CA7}"/>
    <cellStyle name="Comma [0] 3 2 2 2 26 3 2" xfId="22635" xr:uid="{C01E31BF-36E1-4644-8888-45C50D187881}"/>
    <cellStyle name="Comma [0] 3 2 2 2 26 3 3" xfId="28009" xr:uid="{1BBD54ED-78B0-4802-838D-EAA9BF788BDE}"/>
    <cellStyle name="Comma [0] 3 2 2 2 26 3 4" xfId="33427" xr:uid="{E25A78ED-3707-464E-A251-35A792F2CC2D}"/>
    <cellStyle name="Comma [0] 3 2 2 2 26 3 5" xfId="38812" xr:uid="{22489105-1B86-4D91-ACAA-A11163571B59}"/>
    <cellStyle name="Comma [0] 3 2 2 2 26 3 6" xfId="44181" xr:uid="{C8A3500E-3BE2-4B1A-8610-E6239E301110}"/>
    <cellStyle name="Comma [0] 3 2 2 2 26 3 7" xfId="49553" xr:uid="{C1F0D27E-8BC3-4763-84A3-61C62716293E}"/>
    <cellStyle name="Comma [0] 3 2 2 2 26 3 8" xfId="54933" xr:uid="{56A0F648-8352-42F8-963E-1661BA5F8230}"/>
    <cellStyle name="Comma [0] 3 2 2 2 26 3 9" xfId="17268" xr:uid="{C151760F-B786-4BE3-9254-8CB961121A61}"/>
    <cellStyle name="Comma [0] 3 2 2 2 26 4" xfId="6882" xr:uid="{02ED6309-CE3D-4235-A0DF-1D116C72C86E}"/>
    <cellStyle name="Comma [0] 3 2 2 2 27" xfId="3851" xr:uid="{3726AFCD-E5CD-4F9A-B172-C8685C0E0924}"/>
    <cellStyle name="Comma [0] 3 2 2 2 27 10" xfId="53032" xr:uid="{FD8A3530-47F3-48B8-9297-87F403F570A3}"/>
    <cellStyle name="Comma [0] 3 2 2 2 27 11" xfId="12944" xr:uid="{0E6AF68E-A211-446C-A188-40A1E87463C7}"/>
    <cellStyle name="Comma [0] 3 2 2 2 27 12" xfId="8066" xr:uid="{AA745B27-5069-472E-A3F3-3C1F976EF260}"/>
    <cellStyle name="Comma [0] 3 2 2 2 27 2" xfId="11627" xr:uid="{A25E7470-A0EE-40E6-93C1-220E6D1F2AED}"/>
    <cellStyle name="Comma [0] 3 2 2 2 27 2 2" xfId="24293" xr:uid="{1A905641-7384-414C-90FF-50CE2558E667}"/>
    <cellStyle name="Comma [0] 3 2 2 2 27 2 3" xfId="29667" xr:uid="{8994A0C1-2C09-4883-94E1-315C5F942EFC}"/>
    <cellStyle name="Comma [0] 3 2 2 2 27 2 4" xfId="35085" xr:uid="{09548171-7F3C-4761-A5A2-34C4856663B1}"/>
    <cellStyle name="Comma [0] 3 2 2 2 27 2 5" xfId="40470" xr:uid="{BF4D3160-4FE6-4AD9-B740-408EF06CA5AD}"/>
    <cellStyle name="Comma [0] 3 2 2 2 27 2 6" xfId="45839" xr:uid="{DA78D673-3A6C-40F9-9D08-44921419E11D}"/>
    <cellStyle name="Comma [0] 3 2 2 2 27 2 7" xfId="51211" xr:uid="{2EBEF2E2-11DC-45C0-99B3-EDBAF4FD2652}"/>
    <cellStyle name="Comma [0] 3 2 2 2 27 2 8" xfId="56591" xr:uid="{43B93EA0-3566-446F-A479-7F0C8A5010CC}"/>
    <cellStyle name="Comma [0] 3 2 2 2 27 2 9" xfId="18927" xr:uid="{A39DA8E9-FCE8-4E1E-996D-B3D2C944912C}"/>
    <cellStyle name="Comma [0] 3 2 2 2 27 3" xfId="15367" xr:uid="{E1498C98-07E0-4105-AADF-ED8303F523C9}"/>
    <cellStyle name="Comma [0] 3 2 2 2 27 4" xfId="20734" xr:uid="{87F918FB-2790-4A4B-A3EA-18B9014450C2}"/>
    <cellStyle name="Comma [0] 3 2 2 2 27 5" xfId="26108" xr:uid="{F0E11B63-FAA4-4B14-B4DA-6451D3560EC4}"/>
    <cellStyle name="Comma [0] 3 2 2 2 27 6" xfId="31526" xr:uid="{FA147FA8-F3CB-4A68-BF56-ED4443CE2A7F}"/>
    <cellStyle name="Comma [0] 3 2 2 2 27 7" xfId="36911" xr:uid="{6699E567-717F-4477-A747-98107CF8BEDF}"/>
    <cellStyle name="Comma [0] 3 2 2 2 27 8" xfId="42280" xr:uid="{2F0DC89B-5835-461D-9376-16E6983BFFAA}"/>
    <cellStyle name="Comma [0] 3 2 2 2 27 9" xfId="47652" xr:uid="{A7E7E206-BF2D-49F2-9B75-EABF540E7C78}"/>
    <cellStyle name="Comma [0] 3 2 2 2 28" xfId="4375" xr:uid="{00C332BF-CAD9-4921-A3BE-2E9520E1FEA5}"/>
    <cellStyle name="Comma [0] 3 2 2 2 28 10" xfId="13058" xr:uid="{63AA17F2-E9CB-4FAC-A93C-D35003C64DAE}"/>
    <cellStyle name="Comma [0] 3 2 2 2 28 11" xfId="9937" xr:uid="{BAFF4F59-6503-4E03-B25D-30F25164BF89}"/>
    <cellStyle name="Comma [0] 3 2 2 2 28 2" xfId="17237" xr:uid="{6FAF9B0A-4C00-4DE2-879C-3B6A86A95A73}"/>
    <cellStyle name="Comma [0] 3 2 2 2 28 3" xfId="22604" xr:uid="{1A66B961-D705-46FD-86E7-1F4A58D8370D}"/>
    <cellStyle name="Comma [0] 3 2 2 2 28 4" xfId="27978" xr:uid="{F8691EF3-4D85-4A19-889A-4ED1D1A440D3}"/>
    <cellStyle name="Comma [0] 3 2 2 2 28 5" xfId="33396" xr:uid="{10293ADA-BFD7-4F6E-B927-CB0C77DDDF15}"/>
    <cellStyle name="Comma [0] 3 2 2 2 28 6" xfId="38781" xr:uid="{34428D5E-43EC-4CB9-B968-881813E6F022}"/>
    <cellStyle name="Comma [0] 3 2 2 2 28 7" xfId="44150" xr:uid="{FE0A3AAD-9327-4A2D-B701-944BEE857C44}"/>
    <cellStyle name="Comma [0] 3 2 2 2 28 8" xfId="49522" xr:uid="{B543B73A-F8B7-490C-89D2-EDDD89D56672}"/>
    <cellStyle name="Comma [0] 3 2 2 2 28 9" xfId="54902" xr:uid="{8F911470-E25D-466F-9693-41D042FB4EE8}"/>
    <cellStyle name="Comma [0] 3 2 2 2 29" xfId="4425" xr:uid="{EDCA104D-B011-4B9B-9779-DB8AC660019B}"/>
    <cellStyle name="Comma [0] 3 2 2 2 29 2" xfId="13067" xr:uid="{23E2C23E-8D34-4DC2-852F-79E70DCB9512}"/>
    <cellStyle name="Comma [0] 3 2 2 2 3" xfId="593" xr:uid="{90107DB4-F30B-4C04-A3A4-BBB43EB0A8DA}"/>
    <cellStyle name="Comma [0] 3 2 2 2 3 2" xfId="5713" xr:uid="{076038BE-A782-4ABB-B21A-3BCE0405E55D}"/>
    <cellStyle name="Comma [0] 3 2 2 2 3 2 10" xfId="53064" xr:uid="{31B45932-FFA4-445B-93E3-EC758560EAD2}"/>
    <cellStyle name="Comma [0] 3 2 2 2 3 2 11" xfId="13708" xr:uid="{35C40836-262A-48C2-8AA9-BFC451C3BD1D}"/>
    <cellStyle name="Comma [0] 3 2 2 2 3 2 12" xfId="58391" xr:uid="{E3E6D89D-8CE8-4BB5-B449-B13E0F3FE173}"/>
    <cellStyle name="Comma [0] 3 2 2 2 3 2 13" xfId="8098" xr:uid="{953F4747-C44C-4A8F-B832-CA3A18E3B617}"/>
    <cellStyle name="Comma [0] 3 2 2 2 3 2 2" xfId="11659" xr:uid="{13E27E83-4397-4571-B32C-46469E0830B9}"/>
    <cellStyle name="Comma [0] 3 2 2 2 3 2 2 2" xfId="24325" xr:uid="{4C9291C1-609E-4388-B14E-2CDD29A37E0A}"/>
    <cellStyle name="Comma [0] 3 2 2 2 3 2 2 3" xfId="29699" xr:uid="{37DB39A2-B386-4445-B148-3499298ED17A}"/>
    <cellStyle name="Comma [0] 3 2 2 2 3 2 2 4" xfId="35117" xr:uid="{F2467D37-8199-48E0-9ED1-53ED6EF01240}"/>
    <cellStyle name="Comma [0] 3 2 2 2 3 2 2 5" xfId="40502" xr:uid="{4A92B9E1-9811-463F-9BA9-6FC35F3EC739}"/>
    <cellStyle name="Comma [0] 3 2 2 2 3 2 2 6" xfId="45871" xr:uid="{CD12E67A-BE2D-4C80-BDBA-D7BCDEA30DFC}"/>
    <cellStyle name="Comma [0] 3 2 2 2 3 2 2 7" xfId="51243" xr:uid="{B35DE974-5A11-48A3-907E-C39CA01DD7CC}"/>
    <cellStyle name="Comma [0] 3 2 2 2 3 2 2 8" xfId="56623" xr:uid="{AC8A580E-E68D-4A27-9303-AAAF127432EC}"/>
    <cellStyle name="Comma [0] 3 2 2 2 3 2 2 9" xfId="18959" xr:uid="{8834DB60-4C20-4EEC-9550-72D9A1A78ABA}"/>
    <cellStyle name="Comma [0] 3 2 2 2 3 2 3" xfId="15399" xr:uid="{D6960FDB-A813-45C8-8B73-58F21A0D2A84}"/>
    <cellStyle name="Comma [0] 3 2 2 2 3 2 4" xfId="20766" xr:uid="{5524D47E-EBE8-4A7C-9BD3-D830C1BC5353}"/>
    <cellStyle name="Comma [0] 3 2 2 2 3 2 5" xfId="26140" xr:uid="{59DC99BB-322F-45E1-8307-AF1BFDEAA7F2}"/>
    <cellStyle name="Comma [0] 3 2 2 2 3 2 6" xfId="31558" xr:uid="{DEDAF897-049E-49AF-97EB-FCA36C57EE23}"/>
    <cellStyle name="Comma [0] 3 2 2 2 3 2 7" xfId="36943" xr:uid="{934BABB0-7858-440A-B633-E19E11EF93F8}"/>
    <cellStyle name="Comma [0] 3 2 2 2 3 2 8" xfId="42312" xr:uid="{D9DEB3E3-69A4-402E-804F-0E96EDB60DDA}"/>
    <cellStyle name="Comma [0] 3 2 2 2 3 2 9" xfId="47684" xr:uid="{27492AD9-7065-4C0C-BE9C-75C7F4506988}"/>
    <cellStyle name="Comma [0] 3 2 2 2 3 3" xfId="9969" xr:uid="{35E6AB58-4339-4027-8C6B-901BB2BEBB79}"/>
    <cellStyle name="Comma [0] 3 2 2 2 3 3 2" xfId="22636" xr:uid="{21E96167-CF76-49B6-8968-82F6D8C4AB7E}"/>
    <cellStyle name="Comma [0] 3 2 2 2 3 3 3" xfId="28010" xr:uid="{A4997215-BF91-494C-824E-80EA76A1E613}"/>
    <cellStyle name="Comma [0] 3 2 2 2 3 3 4" xfId="33428" xr:uid="{39B4AE42-9FEC-4E60-96A2-0935D6F5FFE4}"/>
    <cellStyle name="Comma [0] 3 2 2 2 3 3 5" xfId="38813" xr:uid="{022DB97A-1932-4DE4-92B7-F20B1599758E}"/>
    <cellStyle name="Comma [0] 3 2 2 2 3 3 6" xfId="44182" xr:uid="{974F9D16-4DBE-41A6-AF03-972720C761CD}"/>
    <cellStyle name="Comma [0] 3 2 2 2 3 3 7" xfId="49554" xr:uid="{3D80E209-2AE4-4739-8A49-C533BD8BB166}"/>
    <cellStyle name="Comma [0] 3 2 2 2 3 3 8" xfId="54934" xr:uid="{93B237DB-B692-41DF-A2BE-782E0BB02065}"/>
    <cellStyle name="Comma [0] 3 2 2 2 3 3 9" xfId="17269" xr:uid="{9574AC63-9C65-4874-9055-858C40BEEFF1}"/>
    <cellStyle name="Comma [0] 3 2 2 2 30" xfId="5688" xr:uid="{56F29DA3-F0B5-4CF2-B863-0A148282C699}"/>
    <cellStyle name="Comma [0] 3 2 2 2 30 2" xfId="58366" xr:uid="{1505920C-B692-4FC3-874F-AF378E776E49}"/>
    <cellStyle name="Comma [0] 3 2 2 2 30 3" xfId="13676" xr:uid="{921E4C2B-F770-422D-8B9D-0F4D2A571075}"/>
    <cellStyle name="Comma [0] 3 2 2 2 4" xfId="594" xr:uid="{CED7544B-79F8-43D0-8475-87E5F93058AD}"/>
    <cellStyle name="Comma [0] 3 2 2 2 4 2" xfId="5714" xr:uid="{55A1F423-6DD7-4B14-870D-1DFFBC28D44C}"/>
    <cellStyle name="Comma [0] 3 2 2 2 4 2 10" xfId="53065" xr:uid="{51DC8702-CCD0-4EB6-B74C-1A4CC43C9140}"/>
    <cellStyle name="Comma [0] 3 2 2 2 4 2 11" xfId="13709" xr:uid="{28F9B004-DEDE-41D4-A7DF-949D994CC1DC}"/>
    <cellStyle name="Comma [0] 3 2 2 2 4 2 12" xfId="58392" xr:uid="{737027EC-9AB3-4673-A1E4-30A1154A8D2F}"/>
    <cellStyle name="Comma [0] 3 2 2 2 4 2 13" xfId="8099" xr:uid="{8422AFC6-F60D-4C43-A5F9-E69575CFF0F2}"/>
    <cellStyle name="Comma [0] 3 2 2 2 4 2 2" xfId="11660" xr:uid="{BA511DA6-5DFC-4DC4-BC73-9F3427860893}"/>
    <cellStyle name="Comma [0] 3 2 2 2 4 2 2 2" xfId="24326" xr:uid="{E6D8F03A-3A62-4CDB-B6F5-170D96B9930B}"/>
    <cellStyle name="Comma [0] 3 2 2 2 4 2 2 3" xfId="29700" xr:uid="{93DC070E-76F4-45E5-AD76-7F2AA7EFD579}"/>
    <cellStyle name="Comma [0] 3 2 2 2 4 2 2 4" xfId="35118" xr:uid="{127198E8-FBFE-4F67-9288-C1928D8942E7}"/>
    <cellStyle name="Comma [0] 3 2 2 2 4 2 2 5" xfId="40503" xr:uid="{6988FA54-1F9D-4C3E-A05F-AE46C1A82A74}"/>
    <cellStyle name="Comma [0] 3 2 2 2 4 2 2 6" xfId="45872" xr:uid="{2E360D5D-07D6-4E00-B448-41AF7FE4DB67}"/>
    <cellStyle name="Comma [0] 3 2 2 2 4 2 2 7" xfId="51244" xr:uid="{5C865F79-161E-4C49-973C-4264C469213C}"/>
    <cellStyle name="Comma [0] 3 2 2 2 4 2 2 8" xfId="56624" xr:uid="{381DC703-099C-492C-BF52-6CC055B09829}"/>
    <cellStyle name="Comma [0] 3 2 2 2 4 2 2 9" xfId="18960" xr:uid="{A993BC4A-B035-40DB-BB44-866F0E02358B}"/>
    <cellStyle name="Comma [0] 3 2 2 2 4 2 3" xfId="15400" xr:uid="{87B41F77-B847-4F51-9D44-817B0115D3DF}"/>
    <cellStyle name="Comma [0] 3 2 2 2 4 2 4" xfId="20767" xr:uid="{8A689D40-BB10-48F0-B5D2-27368573449E}"/>
    <cellStyle name="Comma [0] 3 2 2 2 4 2 5" xfId="26141" xr:uid="{6D949C87-5EB1-48AC-AC0C-3335A349F4FB}"/>
    <cellStyle name="Comma [0] 3 2 2 2 4 2 6" xfId="31559" xr:uid="{FA0E89C0-5CC0-4E68-ABCF-D512F2898A54}"/>
    <cellStyle name="Comma [0] 3 2 2 2 4 2 7" xfId="36944" xr:uid="{8AF8360A-E675-4C15-8A7C-941BF14B9408}"/>
    <cellStyle name="Comma [0] 3 2 2 2 4 2 8" xfId="42313" xr:uid="{59F7AE0B-DD5E-405F-9772-0E4CD90E3567}"/>
    <cellStyle name="Comma [0] 3 2 2 2 4 2 9" xfId="47685" xr:uid="{5EAE36E4-EEDF-49B3-9FC3-A71BA7DE225B}"/>
    <cellStyle name="Comma [0] 3 2 2 2 4 3" xfId="9970" xr:uid="{C8185E0A-B7B0-4DD0-A4E1-F68EE24E6CE8}"/>
    <cellStyle name="Comma [0] 3 2 2 2 4 3 2" xfId="22637" xr:uid="{824D3FE2-CE0B-4EDA-89AC-6DC22C4DA823}"/>
    <cellStyle name="Comma [0] 3 2 2 2 4 3 3" xfId="28011" xr:uid="{618F16D7-40A4-4CC2-B4D5-9DA173CB993B}"/>
    <cellStyle name="Comma [0] 3 2 2 2 4 3 4" xfId="33429" xr:uid="{E9A2D788-C472-458F-954E-6473544DE832}"/>
    <cellStyle name="Comma [0] 3 2 2 2 4 3 5" xfId="38814" xr:uid="{47A34382-EA77-4702-84A3-EB274780BB80}"/>
    <cellStyle name="Comma [0] 3 2 2 2 4 3 6" xfId="44183" xr:uid="{0E01CCF1-FE0E-4721-A22D-524452726318}"/>
    <cellStyle name="Comma [0] 3 2 2 2 4 3 7" xfId="49555" xr:uid="{FBA21EBB-15AA-4E4B-B2A7-48299DA773AC}"/>
    <cellStyle name="Comma [0] 3 2 2 2 4 3 8" xfId="54935" xr:uid="{C393C97A-38D0-4F96-85FA-4688BD027CCD}"/>
    <cellStyle name="Comma [0] 3 2 2 2 4 3 9" xfId="17270" xr:uid="{E92EA15A-EC67-4599-9533-507175DDB340}"/>
    <cellStyle name="Comma [0] 3 2 2 2 5" xfId="595" xr:uid="{1805DB8B-123D-42EA-87C4-D71DEFBA2408}"/>
    <cellStyle name="Comma [0] 3 2 2 2 5 2" xfId="5715" xr:uid="{FFAD6736-0CBD-4F33-B72F-EB7912215694}"/>
    <cellStyle name="Comma [0] 3 2 2 2 5 2 10" xfId="53066" xr:uid="{614290B1-7EE8-48DC-B39D-B4CD42E06BE6}"/>
    <cellStyle name="Comma [0] 3 2 2 2 5 2 11" xfId="13710" xr:uid="{9807BAAD-C54A-46D2-A5B1-80337DC2794E}"/>
    <cellStyle name="Comma [0] 3 2 2 2 5 2 12" xfId="58393" xr:uid="{96BD111A-F966-43E4-A80E-10AAC5703AA7}"/>
    <cellStyle name="Comma [0] 3 2 2 2 5 2 13" xfId="8100" xr:uid="{DB796717-1DE2-473D-BA21-1913AB239B7A}"/>
    <cellStyle name="Comma [0] 3 2 2 2 5 2 2" xfId="11661" xr:uid="{E88EF7D2-A5EA-4B2F-9E55-D3499DE8930D}"/>
    <cellStyle name="Comma [0] 3 2 2 2 5 2 2 2" xfId="24327" xr:uid="{E94E99A8-E699-4F2F-BDAA-E1D397AD1C46}"/>
    <cellStyle name="Comma [0] 3 2 2 2 5 2 2 3" xfId="29701" xr:uid="{07AD66D3-52F2-4DB2-AA4C-11BBD0FE0439}"/>
    <cellStyle name="Comma [0] 3 2 2 2 5 2 2 4" xfId="35119" xr:uid="{569375CA-4C65-4C39-AB1E-87F8A05E2F76}"/>
    <cellStyle name="Comma [0] 3 2 2 2 5 2 2 5" xfId="40504" xr:uid="{CD1EAD02-5AD8-412D-A9C4-6307F4991EF5}"/>
    <cellStyle name="Comma [0] 3 2 2 2 5 2 2 6" xfId="45873" xr:uid="{D08A9006-16DD-4013-89BB-A50CD9CE2549}"/>
    <cellStyle name="Comma [0] 3 2 2 2 5 2 2 7" xfId="51245" xr:uid="{268A1D3B-DBD8-4622-AD7B-C7CDC410C23A}"/>
    <cellStyle name="Comma [0] 3 2 2 2 5 2 2 8" xfId="56625" xr:uid="{EFB23D24-0DC7-4129-960D-54CD3A75CFC5}"/>
    <cellStyle name="Comma [0] 3 2 2 2 5 2 2 9" xfId="18961" xr:uid="{C905748A-D910-45B1-ADBE-1BE4386196A2}"/>
    <cellStyle name="Comma [0] 3 2 2 2 5 2 3" xfId="15401" xr:uid="{E5B00F4B-AB70-4FD8-B025-AC20E432930E}"/>
    <cellStyle name="Comma [0] 3 2 2 2 5 2 4" xfId="20768" xr:uid="{F9B34409-D266-4773-A0FE-EC5C51BE5C8D}"/>
    <cellStyle name="Comma [0] 3 2 2 2 5 2 5" xfId="26142" xr:uid="{E5239B25-57A4-4514-B259-B772168DF9EA}"/>
    <cellStyle name="Comma [0] 3 2 2 2 5 2 6" xfId="31560" xr:uid="{4518A39C-27D9-4FE9-AC38-65CBB174A337}"/>
    <cellStyle name="Comma [0] 3 2 2 2 5 2 7" xfId="36945" xr:uid="{9AAE2E2C-5482-4860-BEA6-CB3E61F33B7B}"/>
    <cellStyle name="Comma [0] 3 2 2 2 5 2 8" xfId="42314" xr:uid="{DD547753-4F8C-4943-B0F7-528F0910937E}"/>
    <cellStyle name="Comma [0] 3 2 2 2 5 2 9" xfId="47686" xr:uid="{DF2D0379-864B-477F-BAB5-E1B31446A1DE}"/>
    <cellStyle name="Comma [0] 3 2 2 2 5 3" xfId="9971" xr:uid="{41B96761-8FF0-4938-924C-9A12511B936F}"/>
    <cellStyle name="Comma [0] 3 2 2 2 5 3 2" xfId="22638" xr:uid="{8D76EA35-42E6-4935-8549-0F1D58A75C21}"/>
    <cellStyle name="Comma [0] 3 2 2 2 5 3 3" xfId="28012" xr:uid="{CC334610-4EE6-4592-AAC2-CEDDA067C11E}"/>
    <cellStyle name="Comma [0] 3 2 2 2 5 3 4" xfId="33430" xr:uid="{2A88E31C-C931-4E2E-A3A5-3CC7E19D3AD3}"/>
    <cellStyle name="Comma [0] 3 2 2 2 5 3 5" xfId="38815" xr:uid="{D2A5069F-ABDF-40EE-AD67-58B1FD971E68}"/>
    <cellStyle name="Comma [0] 3 2 2 2 5 3 6" xfId="44184" xr:uid="{8C509FB3-3441-4383-8881-94888C480E73}"/>
    <cellStyle name="Comma [0] 3 2 2 2 5 3 7" xfId="49556" xr:uid="{14F886EE-C5FD-46CD-BA7F-2E062095E3E2}"/>
    <cellStyle name="Comma [0] 3 2 2 2 5 3 8" xfId="54936" xr:uid="{333C71AD-CCCE-432B-91EF-19400D378CFC}"/>
    <cellStyle name="Comma [0] 3 2 2 2 5 3 9" xfId="17271" xr:uid="{E912CA9E-2C1B-4FFA-AAFA-2D3109BEE180}"/>
    <cellStyle name="Comma [0] 3 2 2 2 6" xfId="596" xr:uid="{23E842A5-5631-437A-83D4-1FFD6E489E1C}"/>
    <cellStyle name="Comma [0] 3 2 2 2 6 2" xfId="5716" xr:uid="{EEA8FA77-DC40-4FB2-A91C-935C6BCEA16F}"/>
    <cellStyle name="Comma [0] 3 2 2 2 6 2 10" xfId="53067" xr:uid="{CE266B69-AEA1-41C3-BD2C-41B275FA2574}"/>
    <cellStyle name="Comma [0] 3 2 2 2 6 2 11" xfId="13711" xr:uid="{D8F42F3F-AB9C-49C6-80C8-8503334C035A}"/>
    <cellStyle name="Comma [0] 3 2 2 2 6 2 12" xfId="58394" xr:uid="{42F0D489-7224-4E79-B830-A59BF1D68E1F}"/>
    <cellStyle name="Comma [0] 3 2 2 2 6 2 13" xfId="8101" xr:uid="{3BB9E182-01A4-4C14-A4CB-2EC54E5E0B50}"/>
    <cellStyle name="Comma [0] 3 2 2 2 6 2 2" xfId="11662" xr:uid="{25A8E0C7-5487-49B0-9AD5-18FB2623F805}"/>
    <cellStyle name="Comma [0] 3 2 2 2 6 2 2 2" xfId="24328" xr:uid="{F3DE7F1B-9DF9-4C38-BEBE-C27DC3864F3D}"/>
    <cellStyle name="Comma [0] 3 2 2 2 6 2 2 3" xfId="29702" xr:uid="{09EB5FA5-D8B2-43F2-BF34-C21B143CE95A}"/>
    <cellStyle name="Comma [0] 3 2 2 2 6 2 2 4" xfId="35120" xr:uid="{3066395F-17FB-4723-A1A1-F6066A8D131F}"/>
    <cellStyle name="Comma [0] 3 2 2 2 6 2 2 5" xfId="40505" xr:uid="{31CCA994-7229-47AD-8A66-A4164816DF32}"/>
    <cellStyle name="Comma [0] 3 2 2 2 6 2 2 6" xfId="45874" xr:uid="{7C9E6006-8887-4AAB-A15B-D12718E655E8}"/>
    <cellStyle name="Comma [0] 3 2 2 2 6 2 2 7" xfId="51246" xr:uid="{E2D36D01-7B9A-4774-9CC7-A33C4EB10243}"/>
    <cellStyle name="Comma [0] 3 2 2 2 6 2 2 8" xfId="56626" xr:uid="{5BCAAE40-51A1-4844-A3A6-657CC34558E3}"/>
    <cellStyle name="Comma [0] 3 2 2 2 6 2 2 9" xfId="18962" xr:uid="{1987E617-E49E-434D-9226-56F9031DF6CA}"/>
    <cellStyle name="Comma [0] 3 2 2 2 6 2 3" xfId="15402" xr:uid="{5AFECE9A-1247-445C-8763-A7C28162C441}"/>
    <cellStyle name="Comma [0] 3 2 2 2 6 2 4" xfId="20769" xr:uid="{3D5E7002-36CA-4C41-B0E9-CD796AA5BAF4}"/>
    <cellStyle name="Comma [0] 3 2 2 2 6 2 5" xfId="26143" xr:uid="{CA7BA1E7-A3CD-464B-93FE-B766D1EC601A}"/>
    <cellStyle name="Comma [0] 3 2 2 2 6 2 6" xfId="31561" xr:uid="{34722A0C-3EFB-4430-A040-9E8348298E70}"/>
    <cellStyle name="Comma [0] 3 2 2 2 6 2 7" xfId="36946" xr:uid="{57070646-6C04-4D73-AB0E-9D2AE57F8411}"/>
    <cellStyle name="Comma [0] 3 2 2 2 6 2 8" xfId="42315" xr:uid="{3EBABF13-1930-4779-8EFF-F1BA602F8FAC}"/>
    <cellStyle name="Comma [0] 3 2 2 2 6 2 9" xfId="47687" xr:uid="{CD954F6B-A5D4-4CFD-B745-44E07EC8212A}"/>
    <cellStyle name="Comma [0] 3 2 2 2 6 3" xfId="9972" xr:uid="{A63EAA19-521D-4986-A7DD-47D4380543DD}"/>
    <cellStyle name="Comma [0] 3 2 2 2 6 3 2" xfId="22639" xr:uid="{6865686E-F24F-4454-AC7C-07A3E0F38A5A}"/>
    <cellStyle name="Comma [0] 3 2 2 2 6 3 3" xfId="28013" xr:uid="{C7AB5BB6-01FF-48DD-927F-7B2C4EA3472A}"/>
    <cellStyle name="Comma [0] 3 2 2 2 6 3 4" xfId="33431" xr:uid="{848015D8-774A-4977-9DC6-EB3967E246C3}"/>
    <cellStyle name="Comma [0] 3 2 2 2 6 3 5" xfId="38816" xr:uid="{B2B959F6-BB1C-4C36-8405-1475903BB393}"/>
    <cellStyle name="Comma [0] 3 2 2 2 6 3 6" xfId="44185" xr:uid="{77DCF9EC-B4A7-48BD-927A-568CCCAE9963}"/>
    <cellStyle name="Comma [0] 3 2 2 2 6 3 7" xfId="49557" xr:uid="{EF4DD892-00B9-4557-A1F5-1436264C98CF}"/>
    <cellStyle name="Comma [0] 3 2 2 2 6 3 8" xfId="54937" xr:uid="{F5C98D8C-D63F-4C3B-AA3C-88AE12E4F15F}"/>
    <cellStyle name="Comma [0] 3 2 2 2 6 3 9" xfId="17272" xr:uid="{AC3B6681-40E4-4A57-A93E-EEFFF6C2B3EE}"/>
    <cellStyle name="Comma [0] 3 2 2 2 7" xfId="597" xr:uid="{A2034B05-DA2F-4B13-8686-E5D68A406614}"/>
    <cellStyle name="Comma [0] 3 2 2 2 7 2" xfId="5717" xr:uid="{CBC16199-441F-4A31-958D-123EB8541B3A}"/>
    <cellStyle name="Comma [0] 3 2 2 2 7 2 10" xfId="53068" xr:uid="{4543910E-34E7-43A5-8748-BD96899BA9FB}"/>
    <cellStyle name="Comma [0] 3 2 2 2 7 2 11" xfId="13712" xr:uid="{A2ED69D3-C078-407E-B298-3301AC62A52E}"/>
    <cellStyle name="Comma [0] 3 2 2 2 7 2 12" xfId="58395" xr:uid="{2464968F-F421-4D4B-916F-75658DF64688}"/>
    <cellStyle name="Comma [0] 3 2 2 2 7 2 13" xfId="8102" xr:uid="{F3117CFA-F6FA-4DA2-8C8A-1123BED346A7}"/>
    <cellStyle name="Comma [0] 3 2 2 2 7 2 2" xfId="11663" xr:uid="{D5AD952E-AA80-489D-AF2E-56670979925B}"/>
    <cellStyle name="Comma [0] 3 2 2 2 7 2 2 2" xfId="24329" xr:uid="{47508B19-E3F1-4A6C-B0F1-D6A724B7EBFA}"/>
    <cellStyle name="Comma [0] 3 2 2 2 7 2 2 3" xfId="29703" xr:uid="{4A92924D-2D01-496D-9DCC-55F397194511}"/>
    <cellStyle name="Comma [0] 3 2 2 2 7 2 2 4" xfId="35121" xr:uid="{A56FC55B-FE33-4A46-83A5-B0973F18ADFC}"/>
    <cellStyle name="Comma [0] 3 2 2 2 7 2 2 5" xfId="40506" xr:uid="{1EE663B1-D50F-42AD-AF96-D2730B23554D}"/>
    <cellStyle name="Comma [0] 3 2 2 2 7 2 2 6" xfId="45875" xr:uid="{11BC7BFE-F598-4DD0-85D8-B082D66ABFDF}"/>
    <cellStyle name="Comma [0] 3 2 2 2 7 2 2 7" xfId="51247" xr:uid="{CF13B216-C7C5-4422-8258-8B5DB549C2AA}"/>
    <cellStyle name="Comma [0] 3 2 2 2 7 2 2 8" xfId="56627" xr:uid="{A7E4D0F2-E6F1-435E-A8AB-59921E5BBE94}"/>
    <cellStyle name="Comma [0] 3 2 2 2 7 2 2 9" xfId="18963" xr:uid="{C16BE53A-1804-4B44-878B-9789E90FCD53}"/>
    <cellStyle name="Comma [0] 3 2 2 2 7 2 3" xfId="15403" xr:uid="{56AC964F-1CEA-4C47-A26A-2E202F0E2C33}"/>
    <cellStyle name="Comma [0] 3 2 2 2 7 2 4" xfId="20770" xr:uid="{D6FC2536-ABBE-4BD0-8BAD-81B2B68D0B63}"/>
    <cellStyle name="Comma [0] 3 2 2 2 7 2 5" xfId="26144" xr:uid="{69AD9BE1-4D74-40E2-AAAE-5FBC5797A73E}"/>
    <cellStyle name="Comma [0] 3 2 2 2 7 2 6" xfId="31562" xr:uid="{611B1BE7-EFEE-466F-AB70-50E5AA2D89C8}"/>
    <cellStyle name="Comma [0] 3 2 2 2 7 2 7" xfId="36947" xr:uid="{EE7125E1-F048-4834-87A8-43792CD04B6B}"/>
    <cellStyle name="Comma [0] 3 2 2 2 7 2 8" xfId="42316" xr:uid="{DFBF96CB-5A16-4691-912C-4FDE677CF70C}"/>
    <cellStyle name="Comma [0] 3 2 2 2 7 2 9" xfId="47688" xr:uid="{E5DEBEE2-BBDC-4404-987A-D4DCF699B363}"/>
    <cellStyle name="Comma [0] 3 2 2 2 7 3" xfId="9973" xr:uid="{490DC930-37F0-4CAC-BF0A-0099AED77D8B}"/>
    <cellStyle name="Comma [0] 3 2 2 2 7 3 2" xfId="22640" xr:uid="{355CEB17-F4A0-4EB4-9334-DF007F47DDF4}"/>
    <cellStyle name="Comma [0] 3 2 2 2 7 3 3" xfId="28014" xr:uid="{98107F73-557A-4A93-968F-0041840D4035}"/>
    <cellStyle name="Comma [0] 3 2 2 2 7 3 4" xfId="33432" xr:uid="{F222B130-EDEF-44EA-9AC2-636D8D70AE19}"/>
    <cellStyle name="Comma [0] 3 2 2 2 7 3 5" xfId="38817" xr:uid="{F285F6C1-9D96-4810-97D4-52966C10595D}"/>
    <cellStyle name="Comma [0] 3 2 2 2 7 3 6" xfId="44186" xr:uid="{E4FAFA42-2761-4BAF-A4FD-30E53F21821A}"/>
    <cellStyle name="Comma [0] 3 2 2 2 7 3 7" xfId="49558" xr:uid="{8FA02E18-4A10-44CE-8500-233E775DC72A}"/>
    <cellStyle name="Comma [0] 3 2 2 2 7 3 8" xfId="54938" xr:uid="{9AF03876-FB79-400F-BC35-B64ED3C0FCCA}"/>
    <cellStyle name="Comma [0] 3 2 2 2 7 3 9" xfId="17273" xr:uid="{24018B42-B6C1-413B-A308-724B511FB5A7}"/>
    <cellStyle name="Comma [0] 3 2 2 2 8" xfId="598" xr:uid="{85C25B9D-E53D-4E7C-B7CD-0CEBA0F247EA}"/>
    <cellStyle name="Comma [0] 3 2 2 2 8 2" xfId="5718" xr:uid="{8034E079-B123-48EF-8F43-F692ADE14BC7}"/>
    <cellStyle name="Comma [0] 3 2 2 2 8 2 10" xfId="53069" xr:uid="{6F6D58B3-0F41-4CCF-97CB-96A653F62200}"/>
    <cellStyle name="Comma [0] 3 2 2 2 8 2 11" xfId="13713" xr:uid="{03F30386-EDB3-438E-A8B4-0037CF549873}"/>
    <cellStyle name="Comma [0] 3 2 2 2 8 2 12" xfId="58396" xr:uid="{E9DDD362-E3E5-49FD-BB6D-4846E9D3D55D}"/>
    <cellStyle name="Comma [0] 3 2 2 2 8 2 13" xfId="8103" xr:uid="{857BDAC2-AE2D-451B-8992-4E379E43D0BF}"/>
    <cellStyle name="Comma [0] 3 2 2 2 8 2 2" xfId="11664" xr:uid="{CC570CFD-2534-4137-8298-A28FF6D1D707}"/>
    <cellStyle name="Comma [0] 3 2 2 2 8 2 2 2" xfId="24330" xr:uid="{78E0C8BF-F3D4-4917-923A-AD5E52A99FC5}"/>
    <cellStyle name="Comma [0] 3 2 2 2 8 2 2 3" xfId="29704" xr:uid="{00450B87-09FA-484C-875B-86426A843943}"/>
    <cellStyle name="Comma [0] 3 2 2 2 8 2 2 4" xfId="35122" xr:uid="{279C9421-D782-415E-A8E7-63D3BB518DDB}"/>
    <cellStyle name="Comma [0] 3 2 2 2 8 2 2 5" xfId="40507" xr:uid="{CA1481E0-E041-42D3-95BB-95AA9D90E3E4}"/>
    <cellStyle name="Comma [0] 3 2 2 2 8 2 2 6" xfId="45876" xr:uid="{CB507F08-80ED-4886-B366-DA527D369DBB}"/>
    <cellStyle name="Comma [0] 3 2 2 2 8 2 2 7" xfId="51248" xr:uid="{A7A02323-3292-4618-B8BF-77EEBDBADE97}"/>
    <cellStyle name="Comma [0] 3 2 2 2 8 2 2 8" xfId="56628" xr:uid="{74BA3574-D4A1-467A-A73F-28961130F1A7}"/>
    <cellStyle name="Comma [0] 3 2 2 2 8 2 2 9" xfId="18964" xr:uid="{663ED2D5-AC2B-4451-AF2D-9FE68277DC71}"/>
    <cellStyle name="Comma [0] 3 2 2 2 8 2 3" xfId="15404" xr:uid="{12C70670-685F-4647-8465-05C43930D416}"/>
    <cellStyle name="Comma [0] 3 2 2 2 8 2 4" xfId="20771" xr:uid="{03CFD0E2-ED83-4536-A9DB-0AFF0B7BB947}"/>
    <cellStyle name="Comma [0] 3 2 2 2 8 2 5" xfId="26145" xr:uid="{1D5EDDD2-5165-49E9-BC28-27CCBAAF5EC9}"/>
    <cellStyle name="Comma [0] 3 2 2 2 8 2 6" xfId="31563" xr:uid="{4B236722-47C8-4C47-A790-1D6126A5D88E}"/>
    <cellStyle name="Comma [0] 3 2 2 2 8 2 7" xfId="36948" xr:uid="{C9EB4745-B355-4F8D-B08B-D137F82B823E}"/>
    <cellStyle name="Comma [0] 3 2 2 2 8 2 8" xfId="42317" xr:uid="{EF63FAF1-B27F-49C7-BE20-040F9A349369}"/>
    <cellStyle name="Comma [0] 3 2 2 2 8 2 9" xfId="47689" xr:uid="{79614849-49E8-413C-BBB9-2546A72994BD}"/>
    <cellStyle name="Comma [0] 3 2 2 2 8 3" xfId="9974" xr:uid="{C2A8A3E8-B8A8-4137-99B3-83AE70B35D10}"/>
    <cellStyle name="Comma [0] 3 2 2 2 8 3 2" xfId="22641" xr:uid="{FD5E9754-253D-4EA0-A06A-BF8731FA627A}"/>
    <cellStyle name="Comma [0] 3 2 2 2 8 3 3" xfId="28015" xr:uid="{760EAECE-E3E3-4529-A3A1-2BBADE7686CF}"/>
    <cellStyle name="Comma [0] 3 2 2 2 8 3 4" xfId="33433" xr:uid="{C854084D-43C5-4BF2-80E4-8CA2EA5C7247}"/>
    <cellStyle name="Comma [0] 3 2 2 2 8 3 5" xfId="38818" xr:uid="{C24A5A2E-5073-42E2-9B19-8BAF5843D7ED}"/>
    <cellStyle name="Comma [0] 3 2 2 2 8 3 6" xfId="44187" xr:uid="{2EA7A34B-9A42-481D-BD0E-834C512A94C3}"/>
    <cellStyle name="Comma [0] 3 2 2 2 8 3 7" xfId="49559" xr:uid="{B261B615-A513-40DB-911B-2456DF02BF40}"/>
    <cellStyle name="Comma [0] 3 2 2 2 8 3 8" xfId="54939" xr:uid="{DFACC41D-B9AA-49E2-8D24-07A30785A86A}"/>
    <cellStyle name="Comma [0] 3 2 2 2 8 3 9" xfId="17274" xr:uid="{57E80513-2E19-4857-9ECA-9239E41FEADC}"/>
    <cellStyle name="Comma [0] 3 2 2 2 9" xfId="599" xr:uid="{506CFA5E-5668-4D59-894E-253757D7F0D4}"/>
    <cellStyle name="Comma [0] 3 2 2 2 9 2" xfId="5719" xr:uid="{C9AA032A-4D23-4D07-94BE-B052F4673EFD}"/>
    <cellStyle name="Comma [0] 3 2 2 2 9 2 10" xfId="53070" xr:uid="{FF38B8EE-8DDA-462D-94BC-81A8297C96EC}"/>
    <cellStyle name="Comma [0] 3 2 2 2 9 2 11" xfId="13714" xr:uid="{59524DA6-16A8-42A8-833E-E227DD6C628C}"/>
    <cellStyle name="Comma [0] 3 2 2 2 9 2 12" xfId="58397" xr:uid="{643D7295-7017-4758-9D53-714CEAACEAAB}"/>
    <cellStyle name="Comma [0] 3 2 2 2 9 2 13" xfId="8104" xr:uid="{799CBCEC-D0C5-42D9-90EA-E0A9EC2E16D1}"/>
    <cellStyle name="Comma [0] 3 2 2 2 9 2 2" xfId="11665" xr:uid="{732A7BEA-EDAE-4C3C-AB94-49E536E49415}"/>
    <cellStyle name="Comma [0] 3 2 2 2 9 2 2 2" xfId="24331" xr:uid="{3C61DA58-D7CC-4FFD-8225-FCB26D606738}"/>
    <cellStyle name="Comma [0] 3 2 2 2 9 2 2 3" xfId="29705" xr:uid="{731FA175-7AFD-4DDD-99AE-7F252474A525}"/>
    <cellStyle name="Comma [0] 3 2 2 2 9 2 2 4" xfId="35123" xr:uid="{F566F40F-68FA-42D5-83FD-974693112A39}"/>
    <cellStyle name="Comma [0] 3 2 2 2 9 2 2 5" xfId="40508" xr:uid="{DBC11298-5A08-47A9-9951-3B85B638375E}"/>
    <cellStyle name="Comma [0] 3 2 2 2 9 2 2 6" xfId="45877" xr:uid="{86AB6A88-DCCB-4ADD-A58B-7D8AD04B6C1B}"/>
    <cellStyle name="Comma [0] 3 2 2 2 9 2 2 7" xfId="51249" xr:uid="{21844168-47A7-4B99-8E0C-F4175445FA33}"/>
    <cellStyle name="Comma [0] 3 2 2 2 9 2 2 8" xfId="56629" xr:uid="{30CCCFDC-AF57-48EC-9DCF-EB94512E3407}"/>
    <cellStyle name="Comma [0] 3 2 2 2 9 2 2 9" xfId="18965" xr:uid="{D0A78BC1-21BB-4A19-8F93-0BA7D2711944}"/>
    <cellStyle name="Comma [0] 3 2 2 2 9 2 3" xfId="15405" xr:uid="{705897BA-5A38-4528-ADA3-2255BAD664A9}"/>
    <cellStyle name="Comma [0] 3 2 2 2 9 2 4" xfId="20772" xr:uid="{D2850DDB-244A-45F0-9FEB-2AD174D548C8}"/>
    <cellStyle name="Comma [0] 3 2 2 2 9 2 5" xfId="26146" xr:uid="{524460CB-22DD-4EBA-A867-235A01C56CD6}"/>
    <cellStyle name="Comma [0] 3 2 2 2 9 2 6" xfId="31564" xr:uid="{6090E191-D324-4918-85B4-5816EA391F91}"/>
    <cellStyle name="Comma [0] 3 2 2 2 9 2 7" xfId="36949" xr:uid="{A1B42FB9-DB54-4E8B-B709-01577B837361}"/>
    <cellStyle name="Comma [0] 3 2 2 2 9 2 8" xfId="42318" xr:uid="{962F7F21-ECB6-4CF7-B8EA-D5E3BCDB3CFC}"/>
    <cellStyle name="Comma [0] 3 2 2 2 9 2 9" xfId="47690" xr:uid="{D426C5D9-988A-4586-9953-8BA49B9E8EAC}"/>
    <cellStyle name="Comma [0] 3 2 2 2 9 3" xfId="9975" xr:uid="{0C993CB5-EA89-42DF-959A-556851D8DF23}"/>
    <cellStyle name="Comma [0] 3 2 2 2 9 3 2" xfId="22642" xr:uid="{4E693673-9396-48DE-B98F-30A8B0C348EB}"/>
    <cellStyle name="Comma [0] 3 2 2 2 9 3 3" xfId="28016" xr:uid="{E6BE6955-9167-4453-B72F-94D8B440819B}"/>
    <cellStyle name="Comma [0] 3 2 2 2 9 3 4" xfId="33434" xr:uid="{5CB0BAAA-37A1-4016-AB0B-831D44517DE4}"/>
    <cellStyle name="Comma [0] 3 2 2 2 9 3 5" xfId="38819" xr:uid="{5BD80FCE-0CB1-4726-A37E-32F16FE2BF99}"/>
    <cellStyle name="Comma [0] 3 2 2 2 9 3 6" xfId="44188" xr:uid="{AF7A5D25-2E51-48D1-9A98-C08911DC4E01}"/>
    <cellStyle name="Comma [0] 3 2 2 2 9 3 7" xfId="49560" xr:uid="{ADDCA355-1703-47C1-97F1-88ED79668BAB}"/>
    <cellStyle name="Comma [0] 3 2 2 2 9 3 8" xfId="54940" xr:uid="{0250D131-6F1A-43E5-8C5F-ECAA87BFA4FB}"/>
    <cellStyle name="Comma [0] 3 2 2 2 9 3 9" xfId="17275" xr:uid="{EE084317-91B6-40FE-A549-AE4DEBF76895}"/>
    <cellStyle name="Comma [0] 3 2 2 20" xfId="600" xr:uid="{4C5CEC72-86E0-49E6-9A06-B5F33ACF0592}"/>
    <cellStyle name="Comma [0] 3 2 2 20 2" xfId="5720" xr:uid="{15E9C671-8BD2-49CD-80C2-25E2D1A1454F}"/>
    <cellStyle name="Comma [0] 3 2 2 20 2 10" xfId="53071" xr:uid="{367B01AC-1C25-4F1A-84CA-8ACA5F1910D8}"/>
    <cellStyle name="Comma [0] 3 2 2 20 2 11" xfId="13715" xr:uid="{7E22EB9D-7399-442C-AA58-88FC67965594}"/>
    <cellStyle name="Comma [0] 3 2 2 20 2 12" xfId="58398" xr:uid="{BE56EB92-9BC6-4FED-AA82-8B41D6770764}"/>
    <cellStyle name="Comma [0] 3 2 2 20 2 13" xfId="8105" xr:uid="{442D3E14-FDB3-420B-B754-4F07C1031078}"/>
    <cellStyle name="Comma [0] 3 2 2 20 2 2" xfId="11666" xr:uid="{FC265AEE-28ED-484C-BAE2-1E0A9C00291B}"/>
    <cellStyle name="Comma [0] 3 2 2 20 2 2 2" xfId="24332" xr:uid="{BD698637-F391-4729-8DE2-3CB7BD7F5401}"/>
    <cellStyle name="Comma [0] 3 2 2 20 2 2 3" xfId="29706" xr:uid="{A1044E81-46BC-4141-8D75-877DC3F9FF42}"/>
    <cellStyle name="Comma [0] 3 2 2 20 2 2 4" xfId="35124" xr:uid="{3C61B80B-4742-4AD2-8B5D-9D5CD159B72A}"/>
    <cellStyle name="Comma [0] 3 2 2 20 2 2 5" xfId="40509" xr:uid="{AB6B75C5-8387-4E71-8AD1-1B8467DDBF6F}"/>
    <cellStyle name="Comma [0] 3 2 2 20 2 2 6" xfId="45878" xr:uid="{76F8A3BD-9414-4AD6-A32C-1E4D686D488E}"/>
    <cellStyle name="Comma [0] 3 2 2 20 2 2 7" xfId="51250" xr:uid="{AF5AA84F-C2E4-4EB5-9FBD-0526FA749BC2}"/>
    <cellStyle name="Comma [0] 3 2 2 20 2 2 8" xfId="56630" xr:uid="{8C674D48-1C55-4978-AC01-8EF07776EC20}"/>
    <cellStyle name="Comma [0] 3 2 2 20 2 2 9" xfId="18966" xr:uid="{C53FAC12-DEFD-4CC8-8A93-B3992F057A6A}"/>
    <cellStyle name="Comma [0] 3 2 2 20 2 3" xfId="15406" xr:uid="{1777A1DD-2915-463C-9C72-3EC18B7ED1C0}"/>
    <cellStyle name="Comma [0] 3 2 2 20 2 4" xfId="20773" xr:uid="{9F4E0968-17D6-498A-97C3-3BEE3B047947}"/>
    <cellStyle name="Comma [0] 3 2 2 20 2 5" xfId="26147" xr:uid="{3EDE213C-6F2F-401A-98DF-F52C35CB4EB3}"/>
    <cellStyle name="Comma [0] 3 2 2 20 2 6" xfId="31565" xr:uid="{6D520A05-DDF2-4DD1-A884-2B1FBD5D2852}"/>
    <cellStyle name="Comma [0] 3 2 2 20 2 7" xfId="36950" xr:uid="{A0D76600-7A46-462F-A8CB-9580219FA32C}"/>
    <cellStyle name="Comma [0] 3 2 2 20 2 8" xfId="42319" xr:uid="{787F70AF-C1DF-428A-9A57-E8B96D7EAE9E}"/>
    <cellStyle name="Comma [0] 3 2 2 20 2 9" xfId="47691" xr:uid="{6AC108AE-954F-4EB6-AA7E-70C9BC5CC014}"/>
    <cellStyle name="Comma [0] 3 2 2 20 3" xfId="9976" xr:uid="{8BCDF104-F0AC-4AE7-B412-D5570B0E5B39}"/>
    <cellStyle name="Comma [0] 3 2 2 20 3 2" xfId="22643" xr:uid="{17EADA54-0C9D-4CF9-BC49-66FB0127241D}"/>
    <cellStyle name="Comma [0] 3 2 2 20 3 3" xfId="28017" xr:uid="{BD541924-235B-4EA0-A317-67CF760C66F2}"/>
    <cellStyle name="Comma [0] 3 2 2 20 3 4" xfId="33435" xr:uid="{884382C7-788F-4945-86ED-28D2043AB549}"/>
    <cellStyle name="Comma [0] 3 2 2 20 3 5" xfId="38820" xr:uid="{6679374D-4FF7-406C-99DC-C0E6A64EDDEE}"/>
    <cellStyle name="Comma [0] 3 2 2 20 3 6" xfId="44189" xr:uid="{ECD211DE-5FDD-45EA-BEFE-563B341BECAF}"/>
    <cellStyle name="Comma [0] 3 2 2 20 3 7" xfId="49561" xr:uid="{18A538F1-8EB1-4B30-AC6B-77FFF84044CD}"/>
    <cellStyle name="Comma [0] 3 2 2 20 3 8" xfId="54941" xr:uid="{C85946CD-3CEB-4C96-AA21-CA408696FD0D}"/>
    <cellStyle name="Comma [0] 3 2 2 20 3 9" xfId="17276" xr:uid="{5DA69E58-3369-4D08-897D-8AF50CDC91A3}"/>
    <cellStyle name="Comma [0] 3 2 2 21" xfId="601" xr:uid="{9E835FF8-2DEF-4B25-91B8-9060C6DA1645}"/>
    <cellStyle name="Comma [0] 3 2 2 21 2" xfId="3871" xr:uid="{8178042C-2A78-422F-8293-616AB53DE214}"/>
    <cellStyle name="Comma [0] 3 2 2 21 2 10" xfId="42320" xr:uid="{88C05B1C-DE28-407D-8E09-DA38090869E4}"/>
    <cellStyle name="Comma [0] 3 2 2 21 2 11" xfId="47692" xr:uid="{1511D9B3-3D32-4ADD-96E1-4BEDCB5CA8C0}"/>
    <cellStyle name="Comma [0] 3 2 2 21 2 12" xfId="53072" xr:uid="{7E1EF133-908B-46E3-B3DF-588A4BCAD738}"/>
    <cellStyle name="Comma [0] 3 2 2 21 2 13" xfId="12949" xr:uid="{1D697BE3-AF18-4EAA-B801-7921FF224B8A}"/>
    <cellStyle name="Comma [0] 3 2 2 21 2 14" xfId="8106" xr:uid="{086A2ED4-2B62-4847-9BD4-B5D8F80717C2}"/>
    <cellStyle name="Comma [0] 3 2 2 21 2 2" xfId="3872" xr:uid="{8EA62FD6-0083-4376-BFA8-2AB02B19F436}"/>
    <cellStyle name="Comma [0] 3 2 2 21 2 2 10" xfId="11667" xr:uid="{7429F042-1841-4FD0-8243-4ED06968F7C1}"/>
    <cellStyle name="Comma [0] 3 2 2 21 2 2 2" xfId="5723" xr:uid="{991F1189-8901-4A3A-A5AA-4813AE457396}"/>
    <cellStyle name="Comma [0] 3 2 2 21 2 2 2 2" xfId="58401" xr:uid="{D7C36D68-C97B-4DEE-AFB3-A12D5C1E1119}"/>
    <cellStyle name="Comma [0] 3 2 2 21 2 2 2 3" xfId="18967" xr:uid="{1F931DFB-474A-427E-AA48-D15B045C0E52}"/>
    <cellStyle name="Comma [0] 3 2 2 21 2 2 3" xfId="24333" xr:uid="{EBB32A89-EA54-4CA0-8BD2-2A423C4D2F6D}"/>
    <cellStyle name="Comma [0] 3 2 2 21 2 2 4" xfId="29707" xr:uid="{B26E5F83-A304-4B89-A99E-8CFE3F94E634}"/>
    <cellStyle name="Comma [0] 3 2 2 21 2 2 5" xfId="35125" xr:uid="{F158DE0F-66C5-4889-91D8-DDC1B95F3FAB}"/>
    <cellStyle name="Comma [0] 3 2 2 21 2 2 6" xfId="40510" xr:uid="{F9FA68A5-BF1B-4987-A089-2FE2649344F0}"/>
    <cellStyle name="Comma [0] 3 2 2 21 2 2 7" xfId="45879" xr:uid="{B3D7F1CE-875E-48AD-AA16-6BCDDF03D7EE}"/>
    <cellStyle name="Comma [0] 3 2 2 21 2 2 8" xfId="51251" xr:uid="{BF4D38BF-C804-435A-A2F2-77E59CFCEB05}"/>
    <cellStyle name="Comma [0] 3 2 2 21 2 2 9" xfId="56631" xr:uid="{4C2B0211-855F-4759-A3C7-0FDBAC24C17D}"/>
    <cellStyle name="Comma [0] 3 2 2 21 2 3" xfId="4365" xr:uid="{860368AD-AFB8-43D0-AB27-5838C7D60904}"/>
    <cellStyle name="Comma [0] 3 2 2 21 2 3 2" xfId="13050" xr:uid="{D89E2FE9-304D-4830-B8C5-927C72B6AC23}"/>
    <cellStyle name="Comma [0] 3 2 2 21 2 4" xfId="4433" xr:uid="{B2F31CEE-341A-4201-8A9E-210B542DEC08}"/>
    <cellStyle name="Comma [0] 3 2 2 21 2 4 2" xfId="13075" xr:uid="{556BEF3D-0AE5-442D-B7DA-C272889C119E}"/>
    <cellStyle name="Comma [0] 3 2 2 21 2 5" xfId="5722" xr:uid="{39F6AA99-CFEB-4098-8972-75BC183AFA2F}"/>
    <cellStyle name="Comma [0] 3 2 2 21 2 5 2" xfId="58400" xr:uid="{60611840-90D5-4838-9A81-68D95BF9A3F0}"/>
    <cellStyle name="Comma [0] 3 2 2 21 2 5 3" xfId="15407" xr:uid="{0C04D222-1801-48CB-AF95-1CBC254ADA92}"/>
    <cellStyle name="Comma [0] 3 2 2 21 2 6" xfId="20774" xr:uid="{491D7F03-1242-44FC-BFBF-8A5291E3B585}"/>
    <cellStyle name="Comma [0] 3 2 2 21 2 7" xfId="26148" xr:uid="{B79ADE5D-94ED-468A-8688-60532B91F9E5}"/>
    <cellStyle name="Comma [0] 3 2 2 21 2 8" xfId="31566" xr:uid="{2AA33FB7-6C3E-4E52-967C-0D25C5CFDE86}"/>
    <cellStyle name="Comma [0] 3 2 2 21 2 9" xfId="36951" xr:uid="{3A67048B-9B59-4BA6-8C4B-819C60C04561}"/>
    <cellStyle name="Comma [0] 3 2 2 21 3" xfId="4366" xr:uid="{380B4FF5-9AE7-4B3F-90F0-2155B8DFDCC8}"/>
    <cellStyle name="Comma [0] 3 2 2 21 3 10" xfId="13051" xr:uid="{47A4B8DB-714E-4DC3-9750-7AFC6D6B24FF}"/>
    <cellStyle name="Comma [0] 3 2 2 21 3 11" xfId="9977" xr:uid="{9262F232-4561-4E7B-9856-D77B4D832E9A}"/>
    <cellStyle name="Comma [0] 3 2 2 21 3 2" xfId="17277" xr:uid="{9D140FFD-CCE1-403F-B87E-BF7797033259}"/>
    <cellStyle name="Comma [0] 3 2 2 21 3 3" xfId="22644" xr:uid="{C13FAD36-F034-4856-9C18-7223C338A9DB}"/>
    <cellStyle name="Comma [0] 3 2 2 21 3 4" xfId="28018" xr:uid="{B679B89D-5CB3-4D9E-BAB9-55BD898BE4C2}"/>
    <cellStyle name="Comma [0] 3 2 2 21 3 5" xfId="33436" xr:uid="{E9D845F0-AF4B-4BD0-BC02-5C48A911E2C0}"/>
    <cellStyle name="Comma [0] 3 2 2 21 3 6" xfId="38821" xr:uid="{C0A375E4-F60E-4D29-91A9-4604D38FCB00}"/>
    <cellStyle name="Comma [0] 3 2 2 21 3 7" xfId="44190" xr:uid="{1860A4E2-E105-428C-B32C-AECC49A62BF9}"/>
    <cellStyle name="Comma [0] 3 2 2 21 3 8" xfId="49562" xr:uid="{ADCC955E-9CB9-401B-BB94-753B4A5DF684}"/>
    <cellStyle name="Comma [0] 3 2 2 21 3 9" xfId="54942" xr:uid="{EC8D4297-A93D-4E3F-8786-8B92BA9C7C62}"/>
    <cellStyle name="Comma [0] 3 2 2 21 4" xfId="4432" xr:uid="{1EC78C0D-DFC7-4FD1-AB2D-6E2802D9CC15}"/>
    <cellStyle name="Comma [0] 3 2 2 21 4 2" xfId="13074" xr:uid="{BBA9090A-B6E9-4F86-8EA6-097EFF6E421A}"/>
    <cellStyle name="Comma [0] 3 2 2 21 5" xfId="5721" xr:uid="{9BA00E85-193D-4736-A298-37FFB8732D0A}"/>
    <cellStyle name="Comma [0] 3 2 2 21 5 2" xfId="58399" xr:uid="{2E898C40-7688-417D-9C86-AF437588F0FF}"/>
    <cellStyle name="Comma [0] 3 2 2 21 5 3" xfId="13716" xr:uid="{4F941A51-FEEF-4C3C-985D-A0EACCE862DB}"/>
    <cellStyle name="Comma [0] 3 2 2 22" xfId="602" xr:uid="{DBFE747C-3662-43B4-B9DF-45EDF4A6CAC3}"/>
    <cellStyle name="Comma [0] 3 2 2 22 2" xfId="3874" xr:uid="{F3A4F141-C7E6-4DEA-AAE1-874D60CDB9E5}"/>
    <cellStyle name="Comma [0] 3 2 2 22 2 10" xfId="53073" xr:uid="{F19F7F94-ED97-45FE-BD30-E589CAF6D642}"/>
    <cellStyle name="Comma [0] 3 2 2 22 2 11" xfId="8107" xr:uid="{B76D1048-F167-4EFF-812A-79FBCC458233}"/>
    <cellStyle name="Comma [0] 3 2 2 22 2 2" xfId="5725" xr:uid="{026CE412-4851-4A2D-8B20-155F1B8FA1E9}"/>
    <cellStyle name="Comma [0] 3 2 2 22 2 2 10" xfId="58403" xr:uid="{004F675B-254A-4B3F-AFB9-E10258D4EEF8}"/>
    <cellStyle name="Comma [0] 3 2 2 22 2 2 11" xfId="11668" xr:uid="{980B39CD-2B49-42D3-950B-DE0E10208492}"/>
    <cellStyle name="Comma [0] 3 2 2 22 2 2 2" xfId="24334" xr:uid="{18A2D5C4-2EFC-4C05-A356-C049ECB96B69}"/>
    <cellStyle name="Comma [0] 3 2 2 22 2 2 3" xfId="29708" xr:uid="{CEAC7BE8-0C9C-486D-B5DD-52CE4880E043}"/>
    <cellStyle name="Comma [0] 3 2 2 22 2 2 4" xfId="35126" xr:uid="{37035EED-8E10-4DF9-8FD8-FE5BC6A9F7CB}"/>
    <cellStyle name="Comma [0] 3 2 2 22 2 2 5" xfId="40511" xr:uid="{2FDE807C-BB16-4D37-9CCC-E883F8222B82}"/>
    <cellStyle name="Comma [0] 3 2 2 22 2 2 6" xfId="45880" xr:uid="{ECD9F109-D3D2-49A5-B546-58AE25E3FF24}"/>
    <cellStyle name="Comma [0] 3 2 2 22 2 2 7" xfId="51252" xr:uid="{DD02BBEC-C7FF-4D9E-AE44-10200926FE60}"/>
    <cellStyle name="Comma [0] 3 2 2 22 2 2 8" xfId="56632" xr:uid="{D0A941E6-7280-4591-9013-7BA4DB001932}"/>
    <cellStyle name="Comma [0] 3 2 2 22 2 2 9" xfId="18968" xr:uid="{5A573599-24B7-48BE-9436-C0D6F984CCBA}"/>
    <cellStyle name="Comma [0] 3 2 2 22 2 3" xfId="15408" xr:uid="{CFB0D4D9-1926-4B09-82B5-0F4050F1F422}"/>
    <cellStyle name="Comma [0] 3 2 2 22 2 4" xfId="20775" xr:uid="{2F78FEE8-D161-4110-9FD5-0693E280CEBD}"/>
    <cellStyle name="Comma [0] 3 2 2 22 2 5" xfId="26149" xr:uid="{520B72AB-1FEF-4080-A790-CFA3F0AB97B1}"/>
    <cellStyle name="Comma [0] 3 2 2 22 2 6" xfId="31567" xr:uid="{E511D437-0A8D-4CBA-86BB-A52C8BC472F8}"/>
    <cellStyle name="Comma [0] 3 2 2 22 2 7" xfId="36952" xr:uid="{42BC133E-D1F6-41E8-B2C6-40AB65DBE319}"/>
    <cellStyle name="Comma [0] 3 2 2 22 2 8" xfId="42321" xr:uid="{049A361A-30EF-4607-A4A7-474F47B82490}"/>
    <cellStyle name="Comma [0] 3 2 2 22 2 9" xfId="47693" xr:uid="{32098D88-0D75-4328-9D7D-673DF5BBD4FF}"/>
    <cellStyle name="Comma [0] 3 2 2 22 3" xfId="5724" xr:uid="{A155DE64-EEE0-447D-9BEB-9752DC6FE9AF}"/>
    <cellStyle name="Comma [0] 3 2 2 22 3 10" xfId="13717" xr:uid="{8B2DD29E-AF73-421D-AEFF-4812374D7666}"/>
    <cellStyle name="Comma [0] 3 2 2 22 3 11" xfId="58402" xr:uid="{A1031FDC-AB38-4C24-9E69-0D7111D2CFFC}"/>
    <cellStyle name="Comma [0] 3 2 2 22 3 12" xfId="9978" xr:uid="{F3B25E24-A8A6-4E16-83B4-18E182C7FF0E}"/>
    <cellStyle name="Comma [0] 3 2 2 22 3 2" xfId="17278" xr:uid="{B3E4FA8A-6166-4A97-A414-66D571E44D50}"/>
    <cellStyle name="Comma [0] 3 2 2 22 3 3" xfId="22645" xr:uid="{494A1804-3F21-4279-875C-571778048917}"/>
    <cellStyle name="Comma [0] 3 2 2 22 3 4" xfId="28019" xr:uid="{309CF301-1C06-4A99-B448-0DF669409DE8}"/>
    <cellStyle name="Comma [0] 3 2 2 22 3 5" xfId="33437" xr:uid="{0B82E812-361D-4EA0-8A9C-CABA62788BD6}"/>
    <cellStyle name="Comma [0] 3 2 2 22 3 6" xfId="38822" xr:uid="{14D36717-E672-4518-81F3-14991FC2DFC1}"/>
    <cellStyle name="Comma [0] 3 2 2 22 3 7" xfId="44191" xr:uid="{F42BC3F8-4BF0-4BB2-9287-18FC566F2CB9}"/>
    <cellStyle name="Comma [0] 3 2 2 22 3 8" xfId="49563" xr:uid="{D18F1949-B9CF-4C9D-9A44-A5B12522B43F}"/>
    <cellStyle name="Comma [0] 3 2 2 22 3 9" xfId="54943" xr:uid="{2C9A7E24-7B83-43C0-B379-797D990CBECC}"/>
    <cellStyle name="Comma [0] 3 2 2 23" xfId="603" xr:uid="{FD80FAEF-4177-4FD5-A648-0D2EC68AD160}"/>
    <cellStyle name="Comma [0] 3 2 2 23 2" xfId="3875" xr:uid="{61A907AD-DE81-4C9F-A9C1-10C1005DF083}"/>
    <cellStyle name="Comma [0] 3 2 2 23 2 10" xfId="53074" xr:uid="{6DE2954F-1B32-4AD9-A45E-DDC9CB9DC02A}"/>
    <cellStyle name="Comma [0] 3 2 2 23 2 11" xfId="12950" xr:uid="{16ED7483-B776-42B8-8B54-EFDEF41B1E68}"/>
    <cellStyle name="Comma [0] 3 2 2 23 2 12" xfId="8108" xr:uid="{C44879F5-191D-4294-971C-3F0C34E926C0}"/>
    <cellStyle name="Comma [0] 3 2 2 23 2 2" xfId="11669" xr:uid="{F72DC5E3-149C-4CC3-A9CD-487A8D7CABFF}"/>
    <cellStyle name="Comma [0] 3 2 2 23 2 2 2" xfId="24335" xr:uid="{44EE8D2C-9C55-4183-AF9A-ED195210B2E6}"/>
    <cellStyle name="Comma [0] 3 2 2 23 2 2 3" xfId="29709" xr:uid="{67B2A9EB-F0FB-4942-8198-BC1B215D4A65}"/>
    <cellStyle name="Comma [0] 3 2 2 23 2 2 4" xfId="35127" xr:uid="{1AEE05B6-50D6-407C-8569-8B07661693F4}"/>
    <cellStyle name="Comma [0] 3 2 2 23 2 2 5" xfId="40512" xr:uid="{390FA43B-994C-45D6-A66D-9748668E1701}"/>
    <cellStyle name="Comma [0] 3 2 2 23 2 2 6" xfId="45881" xr:uid="{46F210F1-AA09-4824-ADF2-526CA8C06429}"/>
    <cellStyle name="Comma [0] 3 2 2 23 2 2 7" xfId="51253" xr:uid="{818DEFDA-556C-4934-96C6-49FB8C2BCB7A}"/>
    <cellStyle name="Comma [0] 3 2 2 23 2 2 8" xfId="56633" xr:uid="{83C37002-8050-41F6-9D4E-755CE4974A81}"/>
    <cellStyle name="Comma [0] 3 2 2 23 2 2 9" xfId="18969" xr:uid="{5D03D44E-4F17-4B02-B587-067AA05ED587}"/>
    <cellStyle name="Comma [0] 3 2 2 23 2 3" xfId="15409" xr:uid="{A42750B6-F1D1-4665-B3F1-C466E7E95EA1}"/>
    <cellStyle name="Comma [0] 3 2 2 23 2 4" xfId="20776" xr:uid="{9187EB96-40B5-4311-A558-CB9480459D73}"/>
    <cellStyle name="Comma [0] 3 2 2 23 2 5" xfId="26150" xr:uid="{E704E4E2-1AD7-4DFD-95C4-A0A8412C00AE}"/>
    <cellStyle name="Comma [0] 3 2 2 23 2 6" xfId="31568" xr:uid="{4893B899-0AD1-4493-A48B-A4B682509A9D}"/>
    <cellStyle name="Comma [0] 3 2 2 23 2 7" xfId="36953" xr:uid="{1D0EAC12-E745-48D7-8C8C-04FC6D7842A8}"/>
    <cellStyle name="Comma [0] 3 2 2 23 2 8" xfId="42322" xr:uid="{5C59F539-22A6-4992-877D-0F1868938B5F}"/>
    <cellStyle name="Comma [0] 3 2 2 23 2 9" xfId="47694" xr:uid="{3315F128-EDA4-4722-A825-72A087552D1B}"/>
    <cellStyle name="Comma [0] 3 2 2 23 3" xfId="4364" xr:uid="{162646B5-D0AF-4BDB-97B8-590DDA791E18}"/>
    <cellStyle name="Comma [0] 3 2 2 23 3 10" xfId="13049" xr:uid="{8F4DA00E-D926-48FB-8400-C7B75E44FC3C}"/>
    <cellStyle name="Comma [0] 3 2 2 23 3 11" xfId="9979" xr:uid="{99F013F2-0BA2-4BD4-9C38-60D884503AF9}"/>
    <cellStyle name="Comma [0] 3 2 2 23 3 2" xfId="17279" xr:uid="{DBDB7A9D-E3D8-4725-9286-2B9F755D5ECF}"/>
    <cellStyle name="Comma [0] 3 2 2 23 3 3" xfId="22646" xr:uid="{40850DA7-CD17-47D0-8FCA-7CB2C9261067}"/>
    <cellStyle name="Comma [0] 3 2 2 23 3 4" xfId="28020" xr:uid="{6F6EFD6E-1D0C-4F73-87C7-16D1D7EF0237}"/>
    <cellStyle name="Comma [0] 3 2 2 23 3 5" xfId="33438" xr:uid="{A6C0AB2E-5F25-45E1-9BD9-21569DC97739}"/>
    <cellStyle name="Comma [0] 3 2 2 23 3 6" xfId="38823" xr:uid="{7F81079E-D212-4AF7-827C-99EC133951A5}"/>
    <cellStyle name="Comma [0] 3 2 2 23 3 7" xfId="44192" xr:uid="{A726AADB-8B31-4AFB-B08B-9F9C654F72A1}"/>
    <cellStyle name="Comma [0] 3 2 2 23 3 8" xfId="49564" xr:uid="{FEBDB1A0-05F4-47B4-A024-7566DE9D8C9B}"/>
    <cellStyle name="Comma [0] 3 2 2 23 3 9" xfId="54944" xr:uid="{94EE43E7-04E8-4206-BF76-6D14104DEBA2}"/>
    <cellStyle name="Comma [0] 3 2 2 23 4" xfId="4434" xr:uid="{4F9A2A79-EEFB-47BC-B136-ABFA455C67F2}"/>
    <cellStyle name="Comma [0] 3 2 2 23 4 2" xfId="13076" xr:uid="{6808A79B-9600-4BF4-A9CE-FC3C8B2109E1}"/>
    <cellStyle name="Comma [0] 3 2 2 23 5" xfId="5726" xr:uid="{94A122DF-19D6-49B1-BA72-D2F37621F511}"/>
    <cellStyle name="Comma [0] 3 2 2 23 5 2" xfId="58404" xr:uid="{09CBFE6E-C9CA-4DB2-8481-9DDF1801EB95}"/>
    <cellStyle name="Comma [0] 3 2 2 23 5 3" xfId="13718" xr:uid="{D5655709-8EF1-48EC-9A36-73749AE5A161}"/>
    <cellStyle name="Comma [0] 3 2 2 23 6" xfId="59534" xr:uid="{861A7E60-752A-4841-AF4E-38025B945C6C}"/>
    <cellStyle name="Comma [0] 3 2 2 23 7" xfId="6883" xr:uid="{F3D9BB6F-1C19-4D34-A2FE-9D9D5DFC46B1}"/>
    <cellStyle name="Comma [0] 3 2 2 24" xfId="604" xr:uid="{5A7ECC5C-83B0-4803-8440-2B9EE83A2A68}"/>
    <cellStyle name="Comma [0] 3 2 2 24 2" xfId="8109" xr:uid="{67D6DAB5-2121-4859-A1CE-774B6BA03596}"/>
    <cellStyle name="Comma [0] 3 2 2 24 2 10" xfId="53075" xr:uid="{A99B2447-8BE4-4716-B3A1-B487F89F8EF9}"/>
    <cellStyle name="Comma [0] 3 2 2 24 2 11" xfId="13719" xr:uid="{65C0D1DD-9B2E-42CF-82C3-B53A3CC612C2}"/>
    <cellStyle name="Comma [0] 3 2 2 24 2 12" xfId="59535" xr:uid="{484EB7C2-F9CF-4DA3-B2C2-1B6B33224C3D}"/>
    <cellStyle name="Comma [0] 3 2 2 24 2 2" xfId="11670" xr:uid="{4AC4CDD4-9D6A-4F12-9165-5D033FC0A159}"/>
    <cellStyle name="Comma [0] 3 2 2 24 2 2 2" xfId="24336" xr:uid="{7088CE78-033D-4FF1-8E7F-B91BFAB44DAA}"/>
    <cellStyle name="Comma [0] 3 2 2 24 2 2 3" xfId="29710" xr:uid="{893D2FDB-0CB9-4B06-B51F-05A712B48104}"/>
    <cellStyle name="Comma [0] 3 2 2 24 2 2 4" xfId="35128" xr:uid="{96D2174E-A15D-49DE-B122-5B9E5120C7DA}"/>
    <cellStyle name="Comma [0] 3 2 2 24 2 2 5" xfId="40513" xr:uid="{870815C8-B8D0-4DB7-836E-A82B790DB0F3}"/>
    <cellStyle name="Comma [0] 3 2 2 24 2 2 6" xfId="45882" xr:uid="{07AD222E-C5F6-4FF6-B9CA-272A3AB8D773}"/>
    <cellStyle name="Comma [0] 3 2 2 24 2 2 7" xfId="51254" xr:uid="{C3C2A80D-ECA5-4249-AD9C-8783D198612B}"/>
    <cellStyle name="Comma [0] 3 2 2 24 2 2 8" xfId="56634" xr:uid="{48705416-B386-4029-A018-26F8E00F2A50}"/>
    <cellStyle name="Comma [0] 3 2 2 24 2 2 9" xfId="18970" xr:uid="{17405145-E8F6-4B4A-A94A-F4B51C018B42}"/>
    <cellStyle name="Comma [0] 3 2 2 24 2 3" xfId="15410" xr:uid="{E3A8F1AD-0F05-4958-B8F4-7C8D905CBB0F}"/>
    <cellStyle name="Comma [0] 3 2 2 24 2 4" xfId="20777" xr:uid="{2626788E-5AB0-4C24-8237-1B934DF47F30}"/>
    <cellStyle name="Comma [0] 3 2 2 24 2 5" xfId="26151" xr:uid="{14331BAE-0A62-4751-8726-90123404ADBF}"/>
    <cellStyle name="Comma [0] 3 2 2 24 2 6" xfId="31569" xr:uid="{FD85C8C0-4F2D-4994-A43C-1F3093718924}"/>
    <cellStyle name="Comma [0] 3 2 2 24 2 7" xfId="36954" xr:uid="{E34B0601-82AD-4B8A-A5B3-6D5DC60B82FE}"/>
    <cellStyle name="Comma [0] 3 2 2 24 2 8" xfId="42323" xr:uid="{5DB3D900-8AB1-4412-A689-C3FF272C0A52}"/>
    <cellStyle name="Comma [0] 3 2 2 24 2 9" xfId="47695" xr:uid="{B4C22CFA-ADB7-49C7-94BC-988147F83812}"/>
    <cellStyle name="Comma [0] 3 2 2 24 3" xfId="9980" xr:uid="{1651A8E2-ECDE-4576-A854-9E57E44F2A86}"/>
    <cellStyle name="Comma [0] 3 2 2 24 3 2" xfId="22647" xr:uid="{843E6CD2-2870-4983-B42E-7548E537C5E7}"/>
    <cellStyle name="Comma [0] 3 2 2 24 3 3" xfId="28021" xr:uid="{3C7CF209-EF17-4D08-9C04-7D57687B27E5}"/>
    <cellStyle name="Comma [0] 3 2 2 24 3 4" xfId="33439" xr:uid="{3DDA2884-51D3-4C50-B7D9-8E1026DEBC15}"/>
    <cellStyle name="Comma [0] 3 2 2 24 3 5" xfId="38824" xr:uid="{CFABB5F0-7FBC-41F7-93E3-07457EFB7520}"/>
    <cellStyle name="Comma [0] 3 2 2 24 3 6" xfId="44193" xr:uid="{92A168AC-0552-44CB-8048-E9F261A867DE}"/>
    <cellStyle name="Comma [0] 3 2 2 24 3 7" xfId="49565" xr:uid="{9550B247-DBB5-43E5-AADB-C6A0F4401FB3}"/>
    <cellStyle name="Comma [0] 3 2 2 24 3 8" xfId="54945" xr:uid="{4A5EC423-2958-412D-9CD8-58A4D7D63B09}"/>
    <cellStyle name="Comma [0] 3 2 2 24 3 9" xfId="17280" xr:uid="{8EFAEA13-72A8-441C-82FA-A4D69A44662E}"/>
    <cellStyle name="Comma [0] 3 2 2 24 4" xfId="6884" xr:uid="{4A122620-ACFC-4815-BFDE-95C0670432CF}"/>
    <cellStyle name="Comma [0] 3 2 2 25" xfId="605" xr:uid="{25BD6FB9-42A1-44D2-AA33-3A408970AE7C}"/>
    <cellStyle name="Comma [0] 3 2 2 25 2" xfId="8110" xr:uid="{29ABEEAF-F1A0-4A73-9195-116A2175E12A}"/>
    <cellStyle name="Comma [0] 3 2 2 25 2 10" xfId="53076" xr:uid="{CF73B39D-8F48-42A2-B57C-E6438D6DE7CC}"/>
    <cellStyle name="Comma [0] 3 2 2 25 2 11" xfId="13720" xr:uid="{01B8A921-7F54-4946-BAA8-01388A63C797}"/>
    <cellStyle name="Comma [0] 3 2 2 25 2 12" xfId="59536" xr:uid="{F5C1D1ED-CB78-4BF7-9C44-28B24D92830B}"/>
    <cellStyle name="Comma [0] 3 2 2 25 2 2" xfId="11671" xr:uid="{991199B4-4502-4233-9DD8-4AC96894E53B}"/>
    <cellStyle name="Comma [0] 3 2 2 25 2 2 2" xfId="24337" xr:uid="{364CCDCB-6F83-4AA8-88F2-230EF086A6AB}"/>
    <cellStyle name="Comma [0] 3 2 2 25 2 2 3" xfId="29711" xr:uid="{738DF85C-D4C0-4B98-A22B-0AB00A5B250B}"/>
    <cellStyle name="Comma [0] 3 2 2 25 2 2 4" xfId="35129" xr:uid="{86942DD1-DC7C-4997-A6F3-E26E2B807205}"/>
    <cellStyle name="Comma [0] 3 2 2 25 2 2 5" xfId="40514" xr:uid="{02A3AC30-9558-4E14-BC1E-5817B54CCD6B}"/>
    <cellStyle name="Comma [0] 3 2 2 25 2 2 6" xfId="45883" xr:uid="{3B13F398-74DC-43D6-AD61-C482AECE9B9E}"/>
    <cellStyle name="Comma [0] 3 2 2 25 2 2 7" xfId="51255" xr:uid="{9668890E-93DB-430E-9CA8-603400BCB8E3}"/>
    <cellStyle name="Comma [0] 3 2 2 25 2 2 8" xfId="56635" xr:uid="{271EE6B1-2584-4628-86B9-21B52CCB51D2}"/>
    <cellStyle name="Comma [0] 3 2 2 25 2 2 9" xfId="18971" xr:uid="{4173CF3E-D69B-4AE0-99D8-D3F93A0CA6C7}"/>
    <cellStyle name="Comma [0] 3 2 2 25 2 3" xfId="15411" xr:uid="{B8DEC5C8-2195-4551-BE7E-005E54A6A685}"/>
    <cellStyle name="Comma [0] 3 2 2 25 2 4" xfId="20778" xr:uid="{54544C52-59BB-42F9-B259-465CEB391B6B}"/>
    <cellStyle name="Comma [0] 3 2 2 25 2 5" xfId="26152" xr:uid="{1D267DC0-0152-437F-9071-62BC8756D37C}"/>
    <cellStyle name="Comma [0] 3 2 2 25 2 6" xfId="31570" xr:uid="{ECD254C0-B9B4-4FE9-BB78-463C6DEFE419}"/>
    <cellStyle name="Comma [0] 3 2 2 25 2 7" xfId="36955" xr:uid="{2516E185-6EEA-4F5E-9CE4-61A2B2FC93AA}"/>
    <cellStyle name="Comma [0] 3 2 2 25 2 8" xfId="42324" xr:uid="{6FCEAC51-88D0-4E22-B80C-0D17FFB8B26C}"/>
    <cellStyle name="Comma [0] 3 2 2 25 2 9" xfId="47696" xr:uid="{0D9F715F-E111-4C3A-A857-7F71C3B6A423}"/>
    <cellStyle name="Comma [0] 3 2 2 25 3" xfId="9981" xr:uid="{364690C2-9CCA-417E-93F0-596CE8DC466E}"/>
    <cellStyle name="Comma [0] 3 2 2 25 3 2" xfId="22648" xr:uid="{996D8C69-739F-429A-9854-814BFFEE7127}"/>
    <cellStyle name="Comma [0] 3 2 2 25 3 3" xfId="28022" xr:uid="{7B668546-5CE7-4B82-B14E-CBA365EF6108}"/>
    <cellStyle name="Comma [0] 3 2 2 25 3 4" xfId="33440" xr:uid="{7F2EEC97-E075-450C-95BF-119B1E89B47C}"/>
    <cellStyle name="Comma [0] 3 2 2 25 3 5" xfId="38825" xr:uid="{460B1700-7C9C-4D83-8BD1-C63F75383E01}"/>
    <cellStyle name="Comma [0] 3 2 2 25 3 6" xfId="44194" xr:uid="{2878C396-202F-46A9-85D8-BAD896023319}"/>
    <cellStyle name="Comma [0] 3 2 2 25 3 7" xfId="49566" xr:uid="{56DA64E7-A102-4152-B329-7DF0EECE3F77}"/>
    <cellStyle name="Comma [0] 3 2 2 25 3 8" xfId="54946" xr:uid="{D7B7EB78-73E1-42BD-B28D-33158DE9C730}"/>
    <cellStyle name="Comma [0] 3 2 2 25 3 9" xfId="17281" xr:uid="{F812267B-BC6B-4462-994E-3F6E981CE555}"/>
    <cellStyle name="Comma [0] 3 2 2 25 4" xfId="6885" xr:uid="{535C3B13-8101-4DDA-A6A8-8CF59C1BA704}"/>
    <cellStyle name="Comma [0] 3 2 2 26" xfId="606" xr:uid="{3DDDEEE7-FBCB-47D9-B885-E59D18A7F43E}"/>
    <cellStyle name="Comma [0] 3 2 2 26 2" xfId="8111" xr:uid="{D6B6D024-8A80-42C4-AF98-20F839D4A062}"/>
    <cellStyle name="Comma [0] 3 2 2 26 2 10" xfId="53077" xr:uid="{3B0D100C-BD07-4E3B-8E26-EB6E766F6498}"/>
    <cellStyle name="Comma [0] 3 2 2 26 2 11" xfId="13721" xr:uid="{8E8876A9-6935-4650-B7CC-B433FB128F82}"/>
    <cellStyle name="Comma [0] 3 2 2 26 2 12" xfId="59537" xr:uid="{10626D9A-E48C-432B-80D5-A17749B69CB6}"/>
    <cellStyle name="Comma [0] 3 2 2 26 2 2" xfId="11672" xr:uid="{AC78B4BA-6217-4086-AC33-E8F370AEE51D}"/>
    <cellStyle name="Comma [0] 3 2 2 26 2 2 2" xfId="24338" xr:uid="{EFB10500-196F-4F0C-A8DC-481F0D53B369}"/>
    <cellStyle name="Comma [0] 3 2 2 26 2 2 3" xfId="29712" xr:uid="{0C6ED438-BBC3-41F2-8DF8-91CF1E8E5442}"/>
    <cellStyle name="Comma [0] 3 2 2 26 2 2 4" xfId="35130" xr:uid="{25414FC8-4B9D-40B8-86D4-C9F6C40E1FC0}"/>
    <cellStyle name="Comma [0] 3 2 2 26 2 2 5" xfId="40515" xr:uid="{86E15A59-D3AE-4FF4-A5AE-576DC2D4C153}"/>
    <cellStyle name="Comma [0] 3 2 2 26 2 2 6" xfId="45884" xr:uid="{B5B8BEFA-0D5E-46A7-8C15-AE3AE8BD0C87}"/>
    <cellStyle name="Comma [0] 3 2 2 26 2 2 7" xfId="51256" xr:uid="{DEBBC305-349C-4885-A1A4-66E7C900D9A1}"/>
    <cellStyle name="Comma [0] 3 2 2 26 2 2 8" xfId="56636" xr:uid="{50C5460C-58B1-4C9B-9605-FCC19CC4D382}"/>
    <cellStyle name="Comma [0] 3 2 2 26 2 2 9" xfId="18972" xr:uid="{54D2F879-E65B-4CF2-B8BC-0C3DD183A34C}"/>
    <cellStyle name="Comma [0] 3 2 2 26 2 3" xfId="15412" xr:uid="{E4F599FD-A5A6-4AE5-B9C7-C1E0FC65CAF2}"/>
    <cellStyle name="Comma [0] 3 2 2 26 2 4" xfId="20779" xr:uid="{8129F090-A14F-458D-9F82-920EC03832A6}"/>
    <cellStyle name="Comma [0] 3 2 2 26 2 5" xfId="26153" xr:uid="{4486749E-F304-45C7-BD27-C90ACBBC6883}"/>
    <cellStyle name="Comma [0] 3 2 2 26 2 6" xfId="31571" xr:uid="{F0448C6D-AE93-4B49-9636-270EFCCB9D6F}"/>
    <cellStyle name="Comma [0] 3 2 2 26 2 7" xfId="36956" xr:uid="{A1A17340-707A-469E-AA3D-1FC1DC83DE02}"/>
    <cellStyle name="Comma [0] 3 2 2 26 2 8" xfId="42325" xr:uid="{907D6DE3-377D-497B-934A-B05E5DCD2832}"/>
    <cellStyle name="Comma [0] 3 2 2 26 2 9" xfId="47697" xr:uid="{FDBB186E-C586-4575-8517-E27851AA9742}"/>
    <cellStyle name="Comma [0] 3 2 2 26 3" xfId="9982" xr:uid="{884F0CD1-A7A5-42FF-879A-1F76A46A6705}"/>
    <cellStyle name="Comma [0] 3 2 2 26 3 2" xfId="22649" xr:uid="{FC352A0E-5343-48DC-B830-CB6E5F57E012}"/>
    <cellStyle name="Comma [0] 3 2 2 26 3 3" xfId="28023" xr:uid="{EAB23F3A-BAB0-4594-BBA2-21219FCFBBA4}"/>
    <cellStyle name="Comma [0] 3 2 2 26 3 4" xfId="33441" xr:uid="{902CFCB2-87FB-495A-AE8A-50DD3CA705E3}"/>
    <cellStyle name="Comma [0] 3 2 2 26 3 5" xfId="38826" xr:uid="{4AA2E327-86E2-44DC-8BF0-318655300107}"/>
    <cellStyle name="Comma [0] 3 2 2 26 3 6" xfId="44195" xr:uid="{5097E2C0-9FAC-446A-A41F-828BF1B40DB6}"/>
    <cellStyle name="Comma [0] 3 2 2 26 3 7" xfId="49567" xr:uid="{31D53D4D-508D-41DA-9504-798C1C2C506B}"/>
    <cellStyle name="Comma [0] 3 2 2 26 3 8" xfId="54947" xr:uid="{4E892756-CD93-4600-965D-B2551863663C}"/>
    <cellStyle name="Comma [0] 3 2 2 26 3 9" xfId="17282" xr:uid="{FDA8A784-C7CF-4961-8D2D-2B168D893B9E}"/>
    <cellStyle name="Comma [0] 3 2 2 26 4" xfId="6886" xr:uid="{956EF6F3-602A-4656-8017-C963CABA5ACD}"/>
    <cellStyle name="Comma [0] 3 2 2 27" xfId="607" xr:uid="{AD5FE398-81FB-422F-AF16-2E34E77BD0DC}"/>
    <cellStyle name="Comma [0] 3 2 2 27 2" xfId="8112" xr:uid="{25ACFC6F-9FE2-4CC6-899D-D5A14F7252E9}"/>
    <cellStyle name="Comma [0] 3 2 2 27 2 10" xfId="53078" xr:uid="{FAE56A95-7912-407D-B6BA-FCD4AA8BCF1B}"/>
    <cellStyle name="Comma [0] 3 2 2 27 2 11" xfId="13722" xr:uid="{B5745D71-6873-41AB-A5BE-1D405048607A}"/>
    <cellStyle name="Comma [0] 3 2 2 27 2 12" xfId="59538" xr:uid="{B27C4EC8-9445-48D9-8C46-F1594C8F072D}"/>
    <cellStyle name="Comma [0] 3 2 2 27 2 2" xfId="11673" xr:uid="{94E49553-E7C1-4E2D-AC47-CA9F8257383B}"/>
    <cellStyle name="Comma [0] 3 2 2 27 2 2 2" xfId="24339" xr:uid="{C2870B3A-0633-499F-A2D7-516B32493280}"/>
    <cellStyle name="Comma [0] 3 2 2 27 2 2 3" xfId="29713" xr:uid="{68611F52-EE5E-4AD2-B223-313CF2FB900B}"/>
    <cellStyle name="Comma [0] 3 2 2 27 2 2 4" xfId="35131" xr:uid="{FAC6FD26-9F83-46F7-B6DC-B6DD84186BF8}"/>
    <cellStyle name="Comma [0] 3 2 2 27 2 2 5" xfId="40516" xr:uid="{CE2B393C-34E5-4501-BCA3-AB094C337040}"/>
    <cellStyle name="Comma [0] 3 2 2 27 2 2 6" xfId="45885" xr:uid="{00ED51C3-B719-4253-B7EA-62B6B1766E76}"/>
    <cellStyle name="Comma [0] 3 2 2 27 2 2 7" xfId="51257" xr:uid="{1431BE80-9EF1-4163-9CD9-AA3534406981}"/>
    <cellStyle name="Comma [0] 3 2 2 27 2 2 8" xfId="56637" xr:uid="{61E5C960-0CE0-4F65-910B-1EC48CEDA782}"/>
    <cellStyle name="Comma [0] 3 2 2 27 2 2 9" xfId="18973" xr:uid="{F50AD29A-BF9D-4B82-8C4B-40EF38AE2AE7}"/>
    <cellStyle name="Comma [0] 3 2 2 27 2 3" xfId="15413" xr:uid="{5DEA1D52-7AF0-48FE-B364-FC054CE3CC25}"/>
    <cellStyle name="Comma [0] 3 2 2 27 2 4" xfId="20780" xr:uid="{47FEB5F2-96A9-4D6D-B9E7-DE99B7CD267B}"/>
    <cellStyle name="Comma [0] 3 2 2 27 2 5" xfId="26154" xr:uid="{B708E152-37FC-425A-AD31-47F81B400572}"/>
    <cellStyle name="Comma [0] 3 2 2 27 2 6" xfId="31572" xr:uid="{25D460C5-5B04-44B5-BAE8-F8A0D38DBCCC}"/>
    <cellStyle name="Comma [0] 3 2 2 27 2 7" xfId="36957" xr:uid="{618749A7-D442-4387-95FD-BB5B59D341E8}"/>
    <cellStyle name="Comma [0] 3 2 2 27 2 8" xfId="42326" xr:uid="{3A86C959-F327-461E-BA83-3B415AB96D72}"/>
    <cellStyle name="Comma [0] 3 2 2 27 2 9" xfId="47698" xr:uid="{E7EC6EF5-D358-4103-837E-EA79ABDED2F9}"/>
    <cellStyle name="Comma [0] 3 2 2 27 3" xfId="9983" xr:uid="{E7720553-4B8F-48B0-9BEB-C9A8E2306541}"/>
    <cellStyle name="Comma [0] 3 2 2 27 3 2" xfId="22650" xr:uid="{D5CCAC1C-69D5-4FC5-8E6A-B8E90824D9E2}"/>
    <cellStyle name="Comma [0] 3 2 2 27 3 3" xfId="28024" xr:uid="{1931173C-4EC6-464D-A6A1-439976E888DD}"/>
    <cellStyle name="Comma [0] 3 2 2 27 3 4" xfId="33442" xr:uid="{CED0DE35-E929-4549-B561-609789BABCA8}"/>
    <cellStyle name="Comma [0] 3 2 2 27 3 5" xfId="38827" xr:uid="{55543E56-5F6F-4D50-9AB8-0A75CCB76C0B}"/>
    <cellStyle name="Comma [0] 3 2 2 27 3 6" xfId="44196" xr:uid="{B22728EC-6E5B-4BAE-BF0D-ABDD41117F03}"/>
    <cellStyle name="Comma [0] 3 2 2 27 3 7" xfId="49568" xr:uid="{2FC37B01-3406-478D-9E12-4254421BC5ED}"/>
    <cellStyle name="Comma [0] 3 2 2 27 3 8" xfId="54948" xr:uid="{68B86089-D5E8-4AAB-A712-2FF7982B767B}"/>
    <cellStyle name="Comma [0] 3 2 2 27 3 9" xfId="17283" xr:uid="{7EFE86E5-683F-45C3-8E5D-6E56F117FE29}"/>
    <cellStyle name="Comma [0] 3 2 2 27 4" xfId="6887" xr:uid="{DFA6D5A9-836A-437D-9D06-BE8A7D0FA8E3}"/>
    <cellStyle name="Comma [0] 3 2 2 28" xfId="608" xr:uid="{92D43894-7BA2-4DF0-B639-49ACB8F6DD85}"/>
    <cellStyle name="Comma [0] 3 2 2 28 2" xfId="8113" xr:uid="{C9CF5C64-811C-455B-B789-297DC4FBF5D4}"/>
    <cellStyle name="Comma [0] 3 2 2 28 2 10" xfId="53079" xr:uid="{90358BE8-2D4D-4C41-B408-F5ADCEF17E8E}"/>
    <cellStyle name="Comma [0] 3 2 2 28 2 11" xfId="13723" xr:uid="{7A846134-9F6F-4387-8C55-5781495A63AB}"/>
    <cellStyle name="Comma [0] 3 2 2 28 2 12" xfId="59539" xr:uid="{F6C29F16-4F53-4037-BEC8-46B8EF54F959}"/>
    <cellStyle name="Comma [0] 3 2 2 28 2 2" xfId="11674" xr:uid="{FFA6BDD4-F41A-4063-877B-494105F112C1}"/>
    <cellStyle name="Comma [0] 3 2 2 28 2 2 2" xfId="24340" xr:uid="{EE5A559B-9F26-4A15-B72B-A9B5299949B4}"/>
    <cellStyle name="Comma [0] 3 2 2 28 2 2 3" xfId="29714" xr:uid="{D1537185-5D1B-4C3C-A68B-BD61E05D4565}"/>
    <cellStyle name="Comma [0] 3 2 2 28 2 2 4" xfId="35132" xr:uid="{A47606E4-4E0B-40B3-B3E1-446C0C30C3A1}"/>
    <cellStyle name="Comma [0] 3 2 2 28 2 2 5" xfId="40517" xr:uid="{7FCACF41-9F0A-4D82-A926-83A1D21DE04E}"/>
    <cellStyle name="Comma [0] 3 2 2 28 2 2 6" xfId="45886" xr:uid="{B6242A36-CBA0-4F17-AB6E-B3BB3703C8EF}"/>
    <cellStyle name="Comma [0] 3 2 2 28 2 2 7" xfId="51258" xr:uid="{13828E18-B6D6-4537-BF3B-6814A1003F71}"/>
    <cellStyle name="Comma [0] 3 2 2 28 2 2 8" xfId="56638" xr:uid="{CAB0D7C5-5411-4A4E-9088-301C240B7472}"/>
    <cellStyle name="Comma [0] 3 2 2 28 2 2 9" xfId="18974" xr:uid="{1ACB9D0B-62DB-4FE6-9CF6-3E45A944876B}"/>
    <cellStyle name="Comma [0] 3 2 2 28 2 3" xfId="15414" xr:uid="{01ABDB20-82E7-4D16-9F9C-6896E24B4922}"/>
    <cellStyle name="Comma [0] 3 2 2 28 2 4" xfId="20781" xr:uid="{53218810-EB45-42B2-A26F-B1F181060288}"/>
    <cellStyle name="Comma [0] 3 2 2 28 2 5" xfId="26155" xr:uid="{8D22F043-4F4B-4D4A-A354-9931AA9C2711}"/>
    <cellStyle name="Comma [0] 3 2 2 28 2 6" xfId="31573" xr:uid="{84E7266D-1017-4309-84CE-D8EC6AC23B9D}"/>
    <cellStyle name="Comma [0] 3 2 2 28 2 7" xfId="36958" xr:uid="{1F22DE4C-A92A-41BE-9754-28280D0118A7}"/>
    <cellStyle name="Comma [0] 3 2 2 28 2 8" xfId="42327" xr:uid="{5D8DC881-372A-4C4A-BC64-80A48566CA4C}"/>
    <cellStyle name="Comma [0] 3 2 2 28 2 9" xfId="47699" xr:uid="{32E65762-ED6F-4DB0-8FC0-E5CEB0BDD94B}"/>
    <cellStyle name="Comma [0] 3 2 2 28 3" xfId="9984" xr:uid="{78A8DAC9-32DA-4FAA-886F-01820DCB097F}"/>
    <cellStyle name="Comma [0] 3 2 2 28 3 2" xfId="22651" xr:uid="{1CBDB670-E58D-4FA4-B0E6-7FFEFC95D345}"/>
    <cellStyle name="Comma [0] 3 2 2 28 3 3" xfId="28025" xr:uid="{F7EB1DCD-B60F-4E85-A896-D12C10B148E3}"/>
    <cellStyle name="Comma [0] 3 2 2 28 3 4" xfId="33443" xr:uid="{06F97800-C3BA-4E22-B045-D742CE4895BD}"/>
    <cellStyle name="Comma [0] 3 2 2 28 3 5" xfId="38828" xr:uid="{931619A4-0B5A-404B-BD82-AEF43CD9CE66}"/>
    <cellStyle name="Comma [0] 3 2 2 28 3 6" xfId="44197" xr:uid="{BAE19156-3F9D-4C8F-AB20-2816B975E63E}"/>
    <cellStyle name="Comma [0] 3 2 2 28 3 7" xfId="49569" xr:uid="{63C5EDFD-3E10-4A59-BC98-E39165A311EE}"/>
    <cellStyle name="Comma [0] 3 2 2 28 3 8" xfId="54949" xr:uid="{096D3CFE-CC06-44A9-8AE4-BFFDBABCBC42}"/>
    <cellStyle name="Comma [0] 3 2 2 28 3 9" xfId="17284" xr:uid="{9EDA3574-7868-4CD0-B26D-3141A26434F2}"/>
    <cellStyle name="Comma [0] 3 2 2 28 4" xfId="6888" xr:uid="{015A57FC-F90A-4EDF-A319-7A1AD54AE01B}"/>
    <cellStyle name="Comma [0] 3 2 2 29" xfId="609" xr:uid="{8A4A01F2-5D8E-4632-AB03-C22E08F9898E}"/>
    <cellStyle name="Comma [0] 3 2 2 29 2" xfId="8114" xr:uid="{07925CDA-85C1-442F-8A28-7CC91B9DF80B}"/>
    <cellStyle name="Comma [0] 3 2 2 29 2 10" xfId="53080" xr:uid="{92B1E99D-5C19-4FE4-94A0-38A1D586B212}"/>
    <cellStyle name="Comma [0] 3 2 2 29 2 11" xfId="13724" xr:uid="{A278283F-2C3C-46CA-ADCD-33EB187B1626}"/>
    <cellStyle name="Comma [0] 3 2 2 29 2 12" xfId="59540" xr:uid="{1023E555-E178-4E5D-BF6C-5F1CE2482707}"/>
    <cellStyle name="Comma [0] 3 2 2 29 2 2" xfId="11675" xr:uid="{2FC287EE-667A-4DE2-A963-3ADC0F4F276D}"/>
    <cellStyle name="Comma [0] 3 2 2 29 2 2 2" xfId="24341" xr:uid="{30D341F4-76C6-4697-BF21-F62EE6DC6E06}"/>
    <cellStyle name="Comma [0] 3 2 2 29 2 2 3" xfId="29715" xr:uid="{ECD66280-25E9-4245-B208-F57C3DEE18C8}"/>
    <cellStyle name="Comma [0] 3 2 2 29 2 2 4" xfId="35133" xr:uid="{529F78A6-04A4-40D5-BAF4-89D30B472BA5}"/>
    <cellStyle name="Comma [0] 3 2 2 29 2 2 5" xfId="40518" xr:uid="{3D5689CC-8D50-4C33-8F85-5D4EE8B96B15}"/>
    <cellStyle name="Comma [0] 3 2 2 29 2 2 6" xfId="45887" xr:uid="{8F069135-BD9E-478D-AEBC-1ED1891B4FD8}"/>
    <cellStyle name="Comma [0] 3 2 2 29 2 2 7" xfId="51259" xr:uid="{66B14B2B-5E25-4A4E-81E9-D336DE83D29B}"/>
    <cellStyle name="Comma [0] 3 2 2 29 2 2 8" xfId="56639" xr:uid="{CC1A90DA-2CFC-45D5-9044-5AF484042CBF}"/>
    <cellStyle name="Comma [0] 3 2 2 29 2 2 9" xfId="18975" xr:uid="{43AFC675-4B57-4294-9162-B895F1124428}"/>
    <cellStyle name="Comma [0] 3 2 2 29 2 3" xfId="15415" xr:uid="{03A63AB8-5B9F-4620-AE42-C6FFFEA1582C}"/>
    <cellStyle name="Comma [0] 3 2 2 29 2 4" xfId="20782" xr:uid="{1BD70ED7-F32A-401C-A345-03469941FC0F}"/>
    <cellStyle name="Comma [0] 3 2 2 29 2 5" xfId="26156" xr:uid="{79701718-F1FA-4868-A0ED-F2DE907A4BDF}"/>
    <cellStyle name="Comma [0] 3 2 2 29 2 6" xfId="31574" xr:uid="{3DE90EE4-C617-4003-9C00-F264025EF6A6}"/>
    <cellStyle name="Comma [0] 3 2 2 29 2 7" xfId="36959" xr:uid="{408BB841-4927-4142-AC38-967FE02723DD}"/>
    <cellStyle name="Comma [0] 3 2 2 29 2 8" xfId="42328" xr:uid="{D6FC1FA0-CA79-4CB5-A201-5DC1C15F66E9}"/>
    <cellStyle name="Comma [0] 3 2 2 29 2 9" xfId="47700" xr:uid="{57EACE89-8286-4EC7-99A9-ADC6AFFF2765}"/>
    <cellStyle name="Comma [0] 3 2 2 29 3" xfId="9985" xr:uid="{B8C6538A-BDC5-4EF2-8E6D-041DBE668953}"/>
    <cellStyle name="Comma [0] 3 2 2 29 3 2" xfId="22652" xr:uid="{B0F1A90B-6DED-45C2-B21F-56498ECD1367}"/>
    <cellStyle name="Comma [0] 3 2 2 29 3 3" xfId="28026" xr:uid="{FB26F777-FD94-47A4-A275-9D46B3DD933B}"/>
    <cellStyle name="Comma [0] 3 2 2 29 3 4" xfId="33444" xr:uid="{F982ABB8-55C7-4D9B-8175-997F70B74F6A}"/>
    <cellStyle name="Comma [0] 3 2 2 29 3 5" xfId="38829" xr:uid="{1F4CE7A0-897F-47A0-963E-ACA4B54A06DA}"/>
    <cellStyle name="Comma [0] 3 2 2 29 3 6" xfId="44198" xr:uid="{8F405E3F-3945-40EF-B810-BF999D5C1CB2}"/>
    <cellStyle name="Comma [0] 3 2 2 29 3 7" xfId="49570" xr:uid="{3E0FB166-EA84-49CE-A5A6-D43CA3521A1D}"/>
    <cellStyle name="Comma [0] 3 2 2 29 3 8" xfId="54950" xr:uid="{47FE5327-A115-4DBA-92B0-77CDDF1BA931}"/>
    <cellStyle name="Comma [0] 3 2 2 29 3 9" xfId="17285" xr:uid="{FE3D8078-DF6E-4A7A-ACEF-CDD4F978767C}"/>
    <cellStyle name="Comma [0] 3 2 2 29 4" xfId="6889" xr:uid="{6FD393EB-3452-4866-8B0F-665F08F6D1C1}"/>
    <cellStyle name="Comma [0] 3 2 2 3" xfId="610" xr:uid="{DB221260-F6B0-46B4-BC1C-4C7738918A2C}"/>
    <cellStyle name="Comma [0] 3 2 2 3 10" xfId="611" xr:uid="{0427035B-2D08-4A4B-9989-19DA4DD6E580}"/>
    <cellStyle name="Comma [0] 3 2 2 3 10 2" xfId="8116" xr:uid="{103B1E8F-01E6-40F0-9D3C-4537A42F9CA1}"/>
    <cellStyle name="Comma [0] 3 2 2 3 10 2 10" xfId="53082" xr:uid="{7A9DD598-47C4-4438-A300-CA0832D9D25C}"/>
    <cellStyle name="Comma [0] 3 2 2 3 10 2 11" xfId="13726" xr:uid="{60A7DCB3-4AD6-4283-8F33-D01C4781A464}"/>
    <cellStyle name="Comma [0] 3 2 2 3 10 2 12" xfId="59541" xr:uid="{BBA00DC5-316A-4076-A0EE-EB94F776C47D}"/>
    <cellStyle name="Comma [0] 3 2 2 3 10 2 2" xfId="11677" xr:uid="{2ED07A10-E713-454F-8859-1E6D1BDD9A8F}"/>
    <cellStyle name="Comma [0] 3 2 2 3 10 2 2 2" xfId="24343" xr:uid="{BB5322B1-DDCA-4CA1-9713-DC3A3E8F2E5E}"/>
    <cellStyle name="Comma [0] 3 2 2 3 10 2 2 3" xfId="29717" xr:uid="{56120544-7AC6-4EF6-BE88-A1BA0C30AF98}"/>
    <cellStyle name="Comma [0] 3 2 2 3 10 2 2 4" xfId="35135" xr:uid="{970301A9-513E-4720-9665-0823CCA09FAA}"/>
    <cellStyle name="Comma [0] 3 2 2 3 10 2 2 5" xfId="40520" xr:uid="{6E1AA031-381C-485C-BDDC-C44233D882B6}"/>
    <cellStyle name="Comma [0] 3 2 2 3 10 2 2 6" xfId="45889" xr:uid="{747C22FD-3647-4D85-A232-2DF4C02D64B7}"/>
    <cellStyle name="Comma [0] 3 2 2 3 10 2 2 7" xfId="51261" xr:uid="{7E629FA9-0456-463C-8E43-15CD30CB3D13}"/>
    <cellStyle name="Comma [0] 3 2 2 3 10 2 2 8" xfId="56641" xr:uid="{41654ADB-456B-465A-9ED4-88C6C8BC460E}"/>
    <cellStyle name="Comma [0] 3 2 2 3 10 2 2 9" xfId="18977" xr:uid="{20E4E0FA-C7F8-4ACB-8A4D-F76BC69804B7}"/>
    <cellStyle name="Comma [0] 3 2 2 3 10 2 3" xfId="15417" xr:uid="{08437A8D-E217-4DF1-8D01-98C9C1B40461}"/>
    <cellStyle name="Comma [0] 3 2 2 3 10 2 4" xfId="20784" xr:uid="{54D085DB-C0F9-483F-B866-3E0C815BC3EF}"/>
    <cellStyle name="Comma [0] 3 2 2 3 10 2 5" xfId="26158" xr:uid="{1C9869D3-20B5-4D50-9153-AA3547EB7534}"/>
    <cellStyle name="Comma [0] 3 2 2 3 10 2 6" xfId="31576" xr:uid="{DCE17835-6716-4D95-A7E7-48F99B66E9B8}"/>
    <cellStyle name="Comma [0] 3 2 2 3 10 2 7" xfId="36961" xr:uid="{BB7CB050-4E8E-4E6D-8710-DF475952958B}"/>
    <cellStyle name="Comma [0] 3 2 2 3 10 2 8" xfId="42330" xr:uid="{98D243A7-C277-4F1C-90BA-7E5F9AD45AEC}"/>
    <cellStyle name="Comma [0] 3 2 2 3 10 2 9" xfId="47702" xr:uid="{7A27B8BA-D558-439B-A8D5-48CE27EB7AEA}"/>
    <cellStyle name="Comma [0] 3 2 2 3 10 3" xfId="9987" xr:uid="{3F6CE3F3-461A-4FAE-8D74-7E903AD8615B}"/>
    <cellStyle name="Comma [0] 3 2 2 3 10 3 2" xfId="22654" xr:uid="{9D8BB76C-F138-48D7-AD92-6C976F9644E2}"/>
    <cellStyle name="Comma [0] 3 2 2 3 10 3 3" xfId="28028" xr:uid="{AD647304-5C81-413B-9E15-C867FBA9A33A}"/>
    <cellStyle name="Comma [0] 3 2 2 3 10 3 4" xfId="33446" xr:uid="{5EECF4F1-14BF-4697-9458-0D837B888A67}"/>
    <cellStyle name="Comma [0] 3 2 2 3 10 3 5" xfId="38831" xr:uid="{35367238-7D2D-4F59-BBB7-1CC98C3C2F0B}"/>
    <cellStyle name="Comma [0] 3 2 2 3 10 3 6" xfId="44200" xr:uid="{1F0BCA1D-6CEE-4941-A964-62EFECBCEE74}"/>
    <cellStyle name="Comma [0] 3 2 2 3 10 3 7" xfId="49572" xr:uid="{348FD929-3466-49F4-9DBA-521EF6A70A46}"/>
    <cellStyle name="Comma [0] 3 2 2 3 10 3 8" xfId="54952" xr:uid="{B3261192-78F8-4410-AA91-BF9B09FF00F9}"/>
    <cellStyle name="Comma [0] 3 2 2 3 10 3 9" xfId="17287" xr:uid="{F641480B-6643-4F9E-92CD-C63F3C125041}"/>
    <cellStyle name="Comma [0] 3 2 2 3 10 4" xfId="6890" xr:uid="{A04FB346-00E1-4534-A0CD-F129F779D364}"/>
    <cellStyle name="Comma [0] 3 2 2 3 11" xfId="5727" xr:uid="{B4B98C81-ACB5-44BF-B006-FB636D628280}"/>
    <cellStyle name="Comma [0] 3 2 2 3 11 10" xfId="53081" xr:uid="{345D9439-622D-4168-9725-6A6C40143F8D}"/>
    <cellStyle name="Comma [0] 3 2 2 3 11 11" xfId="13725" xr:uid="{B4000EF8-68C6-4E53-9064-0D181C628A33}"/>
    <cellStyle name="Comma [0] 3 2 2 3 11 12" xfId="58405" xr:uid="{516A957B-8EC9-4F44-ABA4-8F9CE112892E}"/>
    <cellStyle name="Comma [0] 3 2 2 3 11 13" xfId="8115" xr:uid="{B4736C1B-2727-46CE-8CF3-2188D36B93BB}"/>
    <cellStyle name="Comma [0] 3 2 2 3 11 2" xfId="11676" xr:uid="{0B640EBD-DE6B-456B-AB05-7FC0B5ABC8F6}"/>
    <cellStyle name="Comma [0] 3 2 2 3 11 2 2" xfId="24342" xr:uid="{76C14496-29A6-461A-A4CD-468B39882F38}"/>
    <cellStyle name="Comma [0] 3 2 2 3 11 2 3" xfId="29716" xr:uid="{EA7B5C11-69FE-4F35-AF52-EE15BE5E356B}"/>
    <cellStyle name="Comma [0] 3 2 2 3 11 2 4" xfId="35134" xr:uid="{5BEF2136-4019-4953-BF7B-BDCA1DA4E567}"/>
    <cellStyle name="Comma [0] 3 2 2 3 11 2 5" xfId="40519" xr:uid="{6F968BDC-277D-4042-9BE7-D055BDA9C8C6}"/>
    <cellStyle name="Comma [0] 3 2 2 3 11 2 6" xfId="45888" xr:uid="{B80876BB-899F-4454-81AF-ECDD6A17AE7E}"/>
    <cellStyle name="Comma [0] 3 2 2 3 11 2 7" xfId="51260" xr:uid="{B4CF5EA2-3C46-42FB-B6D9-89F52A020E78}"/>
    <cellStyle name="Comma [0] 3 2 2 3 11 2 8" xfId="56640" xr:uid="{EB418516-1831-4FF2-8CE8-C3D19092E5CF}"/>
    <cellStyle name="Comma [0] 3 2 2 3 11 2 9" xfId="18976" xr:uid="{1A91DBD6-BD81-40A1-B49E-A8C2A64914DD}"/>
    <cellStyle name="Comma [0] 3 2 2 3 11 3" xfId="15416" xr:uid="{08453025-818B-4BE0-9A7F-166A41362C73}"/>
    <cellStyle name="Comma [0] 3 2 2 3 11 4" xfId="20783" xr:uid="{43AA1CEA-07BD-4B03-9070-5266BA8FC244}"/>
    <cellStyle name="Comma [0] 3 2 2 3 11 5" xfId="26157" xr:uid="{8BDCEE6E-9B6F-4AEA-BA67-3B58D668B83D}"/>
    <cellStyle name="Comma [0] 3 2 2 3 11 6" xfId="31575" xr:uid="{CAEFD1C6-015A-4639-BE11-2D224062032F}"/>
    <cellStyle name="Comma [0] 3 2 2 3 11 7" xfId="36960" xr:uid="{E34546A7-A098-498A-95AB-A2A1413278D2}"/>
    <cellStyle name="Comma [0] 3 2 2 3 11 8" xfId="42329" xr:uid="{C003B9AE-1C34-44B5-90A7-6F85EED53B13}"/>
    <cellStyle name="Comma [0] 3 2 2 3 11 9" xfId="47701" xr:uid="{CF972D55-A926-49E7-A003-6E0EBDD1C381}"/>
    <cellStyle name="Comma [0] 3 2 2 3 12" xfId="9986" xr:uid="{DB417851-B03C-4348-A9AB-0783586695D4}"/>
    <cellStyle name="Comma [0] 3 2 2 3 12 2" xfId="22653" xr:uid="{97B0D68B-F753-4DCE-9A19-9857C8847B61}"/>
    <cellStyle name="Comma [0] 3 2 2 3 12 3" xfId="28027" xr:uid="{E73C6139-F091-4714-8E1C-D0D187761E36}"/>
    <cellStyle name="Comma [0] 3 2 2 3 12 4" xfId="33445" xr:uid="{4401C2BB-AE9C-4CB7-BD61-1B1A6BA0D617}"/>
    <cellStyle name="Comma [0] 3 2 2 3 12 5" xfId="38830" xr:uid="{5C40D47D-C9D3-4EDA-86E5-A331A61B6569}"/>
    <cellStyle name="Comma [0] 3 2 2 3 12 6" xfId="44199" xr:uid="{97576F8B-F98B-4A91-AB72-F9356D135A50}"/>
    <cellStyle name="Comma [0] 3 2 2 3 12 7" xfId="49571" xr:uid="{6DE9B143-A4F7-4F72-924A-6957B9B6876A}"/>
    <cellStyle name="Comma [0] 3 2 2 3 12 8" xfId="54951" xr:uid="{163FFF82-C8E3-4548-B568-2FB92F8B82F4}"/>
    <cellStyle name="Comma [0] 3 2 2 3 12 9" xfId="17286" xr:uid="{93A83198-08C4-4914-953E-06298319B286}"/>
    <cellStyle name="Comma [0] 3 2 2 3 2" xfId="612" xr:uid="{425F648D-0BF1-4A97-9BEC-E7251B2B6C9E}"/>
    <cellStyle name="Comma [0] 3 2 2 3 2 10" xfId="613" xr:uid="{B397B3AF-7B9E-44C8-BC85-CE1752910AE3}"/>
    <cellStyle name="Comma [0] 3 2 2 3 2 10 2" xfId="8118" xr:uid="{33BCC376-C941-4E19-A2FD-2464B9A7D5FB}"/>
    <cellStyle name="Comma [0] 3 2 2 3 2 10 2 10" xfId="53084" xr:uid="{C5A50D88-637D-4BD9-8CE5-33ACADB7E6C7}"/>
    <cellStyle name="Comma [0] 3 2 2 3 2 10 2 11" xfId="13728" xr:uid="{115AC1B4-E2CA-4A75-BFF5-2E8D06E71BE6}"/>
    <cellStyle name="Comma [0] 3 2 2 3 2 10 2 12" xfId="59542" xr:uid="{A77AAEC3-6C66-4194-A114-F265B7EEC309}"/>
    <cellStyle name="Comma [0] 3 2 2 3 2 10 2 2" xfId="11679" xr:uid="{82C7F073-7CDA-4647-AEB4-733D365B3C35}"/>
    <cellStyle name="Comma [0] 3 2 2 3 2 10 2 2 2" xfId="24345" xr:uid="{E8DE5307-C3FC-4193-B25A-A8E3C880B7BB}"/>
    <cellStyle name="Comma [0] 3 2 2 3 2 10 2 2 3" xfId="29719" xr:uid="{88DA1E76-0501-4821-BF7A-C4C62CF63D3D}"/>
    <cellStyle name="Comma [0] 3 2 2 3 2 10 2 2 4" xfId="35137" xr:uid="{9A57FD82-3430-4A79-A698-86F98060966F}"/>
    <cellStyle name="Comma [0] 3 2 2 3 2 10 2 2 5" xfId="40522" xr:uid="{C4D18371-2D17-4877-B5DB-B6A2399C2651}"/>
    <cellStyle name="Comma [0] 3 2 2 3 2 10 2 2 6" xfId="45891" xr:uid="{DAA14F0D-D326-494A-97C4-479F717E0F4F}"/>
    <cellStyle name="Comma [0] 3 2 2 3 2 10 2 2 7" xfId="51263" xr:uid="{5C2C0CDA-FACA-4F57-84FF-8C3ABBE51A07}"/>
    <cellStyle name="Comma [0] 3 2 2 3 2 10 2 2 8" xfId="56643" xr:uid="{EA4DB5EC-B475-4DA1-8FFE-6579BBD3B5FF}"/>
    <cellStyle name="Comma [0] 3 2 2 3 2 10 2 2 9" xfId="18979" xr:uid="{D0A34A37-3A15-4D37-BBD8-C730271FA988}"/>
    <cellStyle name="Comma [0] 3 2 2 3 2 10 2 3" xfId="15419" xr:uid="{5F1C42CA-C1B0-45BC-AD10-302EA55F1819}"/>
    <cellStyle name="Comma [0] 3 2 2 3 2 10 2 4" xfId="20786" xr:uid="{0843B7DC-3EC0-409D-9EC0-5428FCBA23F9}"/>
    <cellStyle name="Comma [0] 3 2 2 3 2 10 2 5" xfId="26160" xr:uid="{3499CDA4-7362-4787-B9C1-48C0F48943F4}"/>
    <cellStyle name="Comma [0] 3 2 2 3 2 10 2 6" xfId="31578" xr:uid="{8941365F-A5A2-4A82-8D99-EA59362D0162}"/>
    <cellStyle name="Comma [0] 3 2 2 3 2 10 2 7" xfId="36963" xr:uid="{355152AC-FB02-4547-A347-CBB24A328F60}"/>
    <cellStyle name="Comma [0] 3 2 2 3 2 10 2 8" xfId="42332" xr:uid="{BCEA2EE6-0BC5-4FFE-B5FF-9BC075C9926A}"/>
    <cellStyle name="Comma [0] 3 2 2 3 2 10 2 9" xfId="47704" xr:uid="{E3CE44A6-3275-4107-97EF-C4120B5FF479}"/>
    <cellStyle name="Comma [0] 3 2 2 3 2 10 3" xfId="9989" xr:uid="{124DC4F2-872D-4818-8931-5CD95A640E47}"/>
    <cellStyle name="Comma [0] 3 2 2 3 2 10 3 2" xfId="22656" xr:uid="{CA43D8EB-7225-4DAF-B61E-3493F19580BD}"/>
    <cellStyle name="Comma [0] 3 2 2 3 2 10 3 3" xfId="28030" xr:uid="{41485691-FC22-486B-A8E8-B3D187E7E97B}"/>
    <cellStyle name="Comma [0] 3 2 2 3 2 10 3 4" xfId="33448" xr:uid="{CA2DE269-492F-46B7-BEBF-160A8571E13C}"/>
    <cellStyle name="Comma [0] 3 2 2 3 2 10 3 5" xfId="38833" xr:uid="{4C796FB9-A0C0-4074-96DE-0EC0A57B1530}"/>
    <cellStyle name="Comma [0] 3 2 2 3 2 10 3 6" xfId="44202" xr:uid="{CBFEE72F-8810-49AF-80E0-134D849B5AFC}"/>
    <cellStyle name="Comma [0] 3 2 2 3 2 10 3 7" xfId="49574" xr:uid="{17AFCEB6-326B-4376-AFBA-D93A029358D3}"/>
    <cellStyle name="Comma [0] 3 2 2 3 2 10 3 8" xfId="54954" xr:uid="{387CE492-5DB5-49FB-B353-95B24D0DA000}"/>
    <cellStyle name="Comma [0] 3 2 2 3 2 10 3 9" xfId="17289" xr:uid="{6953F016-ED73-4EB9-B712-73411112D5A4}"/>
    <cellStyle name="Comma [0] 3 2 2 3 2 10 4" xfId="6891" xr:uid="{77AD54C1-0C26-42CD-9225-70F2383AC263}"/>
    <cellStyle name="Comma [0] 3 2 2 3 2 11" xfId="5728" xr:uid="{15A9C19E-8DD9-4E23-8C18-786C11D93553}"/>
    <cellStyle name="Comma [0] 3 2 2 3 2 11 10" xfId="53083" xr:uid="{85356366-CB43-412D-B63A-60773719208B}"/>
    <cellStyle name="Comma [0] 3 2 2 3 2 11 11" xfId="13727" xr:uid="{33AA6F88-117E-476A-92F6-680F7E9DF5E3}"/>
    <cellStyle name="Comma [0] 3 2 2 3 2 11 12" xfId="58406" xr:uid="{1C640E2C-D90D-4B5E-B1E6-1B915E21D842}"/>
    <cellStyle name="Comma [0] 3 2 2 3 2 11 13" xfId="8117" xr:uid="{E30A4B80-7977-4A1C-9FF6-DD57A19AA82E}"/>
    <cellStyle name="Comma [0] 3 2 2 3 2 11 2" xfId="11678" xr:uid="{4FA8E05A-01B3-44EA-BE9A-C7C5A9322205}"/>
    <cellStyle name="Comma [0] 3 2 2 3 2 11 2 2" xfId="24344" xr:uid="{31C5FDC0-B144-47DC-AB30-45ADFC65AB52}"/>
    <cellStyle name="Comma [0] 3 2 2 3 2 11 2 3" xfId="29718" xr:uid="{11AEB8A9-3BE8-404C-95B1-D9783D036877}"/>
    <cellStyle name="Comma [0] 3 2 2 3 2 11 2 4" xfId="35136" xr:uid="{72E261A1-BC12-4659-96A8-9F82604797BF}"/>
    <cellStyle name="Comma [0] 3 2 2 3 2 11 2 5" xfId="40521" xr:uid="{9DC31826-9CCC-4F9A-B3BD-3F6F1E112EA5}"/>
    <cellStyle name="Comma [0] 3 2 2 3 2 11 2 6" xfId="45890" xr:uid="{643CA18E-7A83-4047-888A-4F69C5F7006C}"/>
    <cellStyle name="Comma [0] 3 2 2 3 2 11 2 7" xfId="51262" xr:uid="{A13B8807-2320-4B1D-89AF-F999E5791036}"/>
    <cellStyle name="Comma [0] 3 2 2 3 2 11 2 8" xfId="56642" xr:uid="{17F7E393-64D2-479C-BAE1-158DD7036BAE}"/>
    <cellStyle name="Comma [0] 3 2 2 3 2 11 2 9" xfId="18978" xr:uid="{7AD63909-6A5F-4DF7-B348-93F673C20870}"/>
    <cellStyle name="Comma [0] 3 2 2 3 2 11 3" xfId="15418" xr:uid="{F93F3974-3313-4801-83C0-AB0D2E4541C8}"/>
    <cellStyle name="Comma [0] 3 2 2 3 2 11 4" xfId="20785" xr:uid="{21C1A4C1-0E13-4604-A5A8-00BD30579752}"/>
    <cellStyle name="Comma [0] 3 2 2 3 2 11 5" xfId="26159" xr:uid="{F3270EC1-24C6-40F3-A074-F8DEAC54734F}"/>
    <cellStyle name="Comma [0] 3 2 2 3 2 11 6" xfId="31577" xr:uid="{3B6C494D-C8EC-486B-9065-47AC6283175D}"/>
    <cellStyle name="Comma [0] 3 2 2 3 2 11 7" xfId="36962" xr:uid="{66F94F6B-4EDF-407F-8A3F-1825A51C6ABD}"/>
    <cellStyle name="Comma [0] 3 2 2 3 2 11 8" xfId="42331" xr:uid="{4254381C-1571-4664-B96A-E01AB0DD2C2C}"/>
    <cellStyle name="Comma [0] 3 2 2 3 2 11 9" xfId="47703" xr:uid="{9E2E7FCB-BAA2-4B53-B1FE-602C34D5862E}"/>
    <cellStyle name="Comma [0] 3 2 2 3 2 12" xfId="9988" xr:uid="{2D054F1D-9DAA-4666-A24D-02CDD615337C}"/>
    <cellStyle name="Comma [0] 3 2 2 3 2 12 2" xfId="22655" xr:uid="{DC211560-BBA3-42D7-9D58-B28704F69C9A}"/>
    <cellStyle name="Comma [0] 3 2 2 3 2 12 3" xfId="28029" xr:uid="{746C1157-2F7A-47F6-BE2A-2F890175F809}"/>
    <cellStyle name="Comma [0] 3 2 2 3 2 12 4" xfId="33447" xr:uid="{7C2D59B1-6C1B-43D2-A9F2-FE73F2226F0D}"/>
    <cellStyle name="Comma [0] 3 2 2 3 2 12 5" xfId="38832" xr:uid="{691876E7-7EBF-4285-8D02-1AE5DBC3BCFA}"/>
    <cellStyle name="Comma [0] 3 2 2 3 2 12 6" xfId="44201" xr:uid="{041A9094-9726-4DA0-89F3-A6074B3E815C}"/>
    <cellStyle name="Comma [0] 3 2 2 3 2 12 7" xfId="49573" xr:uid="{C4BA01BE-1B53-498E-AD36-3EB2A35353A8}"/>
    <cellStyle name="Comma [0] 3 2 2 3 2 12 8" xfId="54953" xr:uid="{38DF3DC8-9BBD-458C-908F-CFA93CD92F52}"/>
    <cellStyle name="Comma [0] 3 2 2 3 2 12 9" xfId="17288" xr:uid="{B9EA262E-EE7C-4734-BCBC-A3866B2ED245}"/>
    <cellStyle name="Comma [0] 3 2 2 3 2 2" xfId="614" xr:uid="{256D6592-C4AB-4081-B7CA-9773ED3D33D9}"/>
    <cellStyle name="Comma [0] 3 2 2 3 2 2 2" xfId="5729" xr:uid="{D664BBE2-3844-48F2-9AF2-747F7BE3A2C3}"/>
    <cellStyle name="Comma [0] 3 2 2 3 2 2 2 10" xfId="53085" xr:uid="{FED35A37-2635-408F-A531-F22E0D45E2A5}"/>
    <cellStyle name="Comma [0] 3 2 2 3 2 2 2 11" xfId="13729" xr:uid="{FBF7D93F-DC8B-4AC7-B218-BA6DC9CBF2B9}"/>
    <cellStyle name="Comma [0] 3 2 2 3 2 2 2 12" xfId="58407" xr:uid="{02B81F26-6869-4B63-A840-CC46AC6A5672}"/>
    <cellStyle name="Comma [0] 3 2 2 3 2 2 2 13" xfId="8119" xr:uid="{B9CC8D06-0128-4914-8DDF-0B9631F9954A}"/>
    <cellStyle name="Comma [0] 3 2 2 3 2 2 2 2" xfId="11680" xr:uid="{75549C90-F88A-4875-B916-6CE5347009D5}"/>
    <cellStyle name="Comma [0] 3 2 2 3 2 2 2 2 2" xfId="24346" xr:uid="{0DA3AA15-AE4B-470F-A56B-5327044AAC62}"/>
    <cellStyle name="Comma [0] 3 2 2 3 2 2 2 2 3" xfId="29720" xr:uid="{892B6162-5523-44A2-973A-862FF38757DE}"/>
    <cellStyle name="Comma [0] 3 2 2 3 2 2 2 2 4" xfId="35138" xr:uid="{9DCECB1A-CFA5-4858-BEDB-AE4230340029}"/>
    <cellStyle name="Comma [0] 3 2 2 3 2 2 2 2 5" xfId="40523" xr:uid="{9BB66E11-139E-4EBD-AA7A-EDB9CF0D7151}"/>
    <cellStyle name="Comma [0] 3 2 2 3 2 2 2 2 6" xfId="45892" xr:uid="{1523CC81-4812-439F-AAB2-8555B0B8F254}"/>
    <cellStyle name="Comma [0] 3 2 2 3 2 2 2 2 7" xfId="51264" xr:uid="{992B1F36-79C4-4F83-B53A-95C8E0FF4F23}"/>
    <cellStyle name="Comma [0] 3 2 2 3 2 2 2 2 8" xfId="56644" xr:uid="{A59F5EA3-E3A3-4D45-B4D7-44AC5ADCDADE}"/>
    <cellStyle name="Comma [0] 3 2 2 3 2 2 2 2 9" xfId="18980" xr:uid="{3D01488C-DE8D-4F2C-8A2E-6F2A113A244B}"/>
    <cellStyle name="Comma [0] 3 2 2 3 2 2 2 3" xfId="15420" xr:uid="{0F05EF47-E62B-40A4-8E47-150B03733D13}"/>
    <cellStyle name="Comma [0] 3 2 2 3 2 2 2 4" xfId="20787" xr:uid="{E03A4884-0602-4BC9-A060-307AC04A6969}"/>
    <cellStyle name="Comma [0] 3 2 2 3 2 2 2 5" xfId="26161" xr:uid="{AED9F9F2-A0D1-4107-AA5E-58E46D16A3BC}"/>
    <cellStyle name="Comma [0] 3 2 2 3 2 2 2 6" xfId="31579" xr:uid="{9778C5EC-9650-4EDC-B915-63BBBC2A2A8E}"/>
    <cellStyle name="Comma [0] 3 2 2 3 2 2 2 7" xfId="36964" xr:uid="{D04BFE67-4C27-4B18-94CB-FB949611EB1B}"/>
    <cellStyle name="Comma [0] 3 2 2 3 2 2 2 8" xfId="42333" xr:uid="{ED1E03AE-91CD-422C-AB87-A5ED998D5610}"/>
    <cellStyle name="Comma [0] 3 2 2 3 2 2 2 9" xfId="47705" xr:uid="{C73B756D-0312-49EC-9EBA-77497770795F}"/>
    <cellStyle name="Comma [0] 3 2 2 3 2 2 3" xfId="9990" xr:uid="{149E769F-E433-43C6-A99E-B091035802BD}"/>
    <cellStyle name="Comma [0] 3 2 2 3 2 2 3 2" xfId="22657" xr:uid="{556DF572-12E6-47E2-8349-AAB730D7F3AA}"/>
    <cellStyle name="Comma [0] 3 2 2 3 2 2 3 3" xfId="28031" xr:uid="{77D2AD91-EE3D-4666-8C88-E18EB7272EF4}"/>
    <cellStyle name="Comma [0] 3 2 2 3 2 2 3 4" xfId="33449" xr:uid="{B87E9848-1270-4A12-8BBF-690CFC1AE0F8}"/>
    <cellStyle name="Comma [0] 3 2 2 3 2 2 3 5" xfId="38834" xr:uid="{BC3C6851-3F9F-4232-B320-002D271A450D}"/>
    <cellStyle name="Comma [0] 3 2 2 3 2 2 3 6" xfId="44203" xr:uid="{09E5104E-3B65-4B80-9EE2-A32C302DD14E}"/>
    <cellStyle name="Comma [0] 3 2 2 3 2 2 3 7" xfId="49575" xr:uid="{F3D5818C-BFA4-4487-8222-ADB3B46D44E5}"/>
    <cellStyle name="Comma [0] 3 2 2 3 2 2 3 8" xfId="54955" xr:uid="{7945A33C-8892-42C7-8B98-787E1A42C109}"/>
    <cellStyle name="Comma [0] 3 2 2 3 2 2 3 9" xfId="17290" xr:uid="{29131389-6330-4BB0-A4BA-03E64AEE0F79}"/>
    <cellStyle name="Comma [0] 3 2 2 3 2 3" xfId="615" xr:uid="{81EC33B7-3AAA-4F8C-97A0-0A37207D4F3E}"/>
    <cellStyle name="Comma [0] 3 2 2 3 2 3 2" xfId="3878" xr:uid="{A2807803-81ED-435B-8879-0AC4F4A95321}"/>
    <cellStyle name="Comma [0] 3 2 2 3 2 3 2 10" xfId="53086" xr:uid="{82E59E55-83AB-4784-A221-B5DDB56D0E1F}"/>
    <cellStyle name="Comma [0] 3 2 2 3 2 3 2 11" xfId="12951" xr:uid="{40945037-4822-45C9-A181-9766F2011B20}"/>
    <cellStyle name="Comma [0] 3 2 2 3 2 3 2 12" xfId="8120" xr:uid="{F4A87503-E2A7-4A13-859F-D69CC4C619FD}"/>
    <cellStyle name="Comma [0] 3 2 2 3 2 3 2 2" xfId="11681" xr:uid="{1D26E3DE-4366-4076-BE4B-85D8C35D7100}"/>
    <cellStyle name="Comma [0] 3 2 2 3 2 3 2 2 2" xfId="24347" xr:uid="{E32DB628-928A-49C1-A9A4-C1B9555BE46C}"/>
    <cellStyle name="Comma [0] 3 2 2 3 2 3 2 2 3" xfId="29721" xr:uid="{546AF109-2030-409E-ABB6-C2E6AD3C1FE0}"/>
    <cellStyle name="Comma [0] 3 2 2 3 2 3 2 2 4" xfId="35139" xr:uid="{17C63D3F-1704-41AF-AE04-57D2DF0F9B65}"/>
    <cellStyle name="Comma [0] 3 2 2 3 2 3 2 2 5" xfId="40524" xr:uid="{DEAD2803-70CB-471D-894E-BD0C22702F6C}"/>
    <cellStyle name="Comma [0] 3 2 2 3 2 3 2 2 6" xfId="45893" xr:uid="{4EE3E91C-E7A6-43E4-863A-F72ACAF8AADF}"/>
    <cellStyle name="Comma [0] 3 2 2 3 2 3 2 2 7" xfId="51265" xr:uid="{D71C4D9F-D54A-461F-ADD9-4BB59141A886}"/>
    <cellStyle name="Comma [0] 3 2 2 3 2 3 2 2 8" xfId="56645" xr:uid="{307645E0-BC49-4474-B1DB-90805E6D869C}"/>
    <cellStyle name="Comma [0] 3 2 2 3 2 3 2 2 9" xfId="18981" xr:uid="{9F7B5E82-9E16-4F71-8C0B-75F5338DEB67}"/>
    <cellStyle name="Comma [0] 3 2 2 3 2 3 2 3" xfId="15421" xr:uid="{D3AED0F3-C076-4B24-9EBE-7E1B964C5E77}"/>
    <cellStyle name="Comma [0] 3 2 2 3 2 3 2 4" xfId="20788" xr:uid="{C8EF4DA2-D18E-488C-B257-550A43E82CAD}"/>
    <cellStyle name="Comma [0] 3 2 2 3 2 3 2 5" xfId="26162" xr:uid="{E6584D4F-503E-4462-A3D5-BAEE310F067A}"/>
    <cellStyle name="Comma [0] 3 2 2 3 2 3 2 6" xfId="31580" xr:uid="{CE8CDE62-0196-4425-BA20-E227C030D8DA}"/>
    <cellStyle name="Comma [0] 3 2 2 3 2 3 2 7" xfId="36965" xr:uid="{1F2BB8CB-4096-467D-B4A3-B77B2DB70857}"/>
    <cellStyle name="Comma [0] 3 2 2 3 2 3 2 8" xfId="42334" xr:uid="{CFD9A4D3-678B-41BC-A921-8E09DE85653D}"/>
    <cellStyle name="Comma [0] 3 2 2 3 2 3 2 9" xfId="47706" xr:uid="{1C60C66C-CC13-4A1A-9F09-17778944FA34}"/>
    <cellStyle name="Comma [0] 3 2 2 3 2 3 3" xfId="4363" xr:uid="{AD6C83DB-F3CB-4CAA-9AF9-1DDB2844ABA6}"/>
    <cellStyle name="Comma [0] 3 2 2 3 2 3 3 10" xfId="13048" xr:uid="{792FD07D-35A7-444A-8C3D-C8AA55E60D2C}"/>
    <cellStyle name="Comma [0] 3 2 2 3 2 3 3 11" xfId="9991" xr:uid="{44116089-556A-4F20-83E8-24BFEC52C705}"/>
    <cellStyle name="Comma [0] 3 2 2 3 2 3 3 2" xfId="17291" xr:uid="{12A85984-835A-4D3C-9EA6-DC0EDD887AE9}"/>
    <cellStyle name="Comma [0] 3 2 2 3 2 3 3 3" xfId="22658" xr:uid="{F5B6D721-4410-4A39-A808-1FD2FACBC5D2}"/>
    <cellStyle name="Comma [0] 3 2 2 3 2 3 3 4" xfId="28032" xr:uid="{1DC080B7-E6C7-4359-A352-7CC2C5BD647D}"/>
    <cellStyle name="Comma [0] 3 2 2 3 2 3 3 5" xfId="33450" xr:uid="{F855FB0E-ED69-4DEF-BC99-01DDA69FB203}"/>
    <cellStyle name="Comma [0] 3 2 2 3 2 3 3 6" xfId="38835" xr:uid="{E3E060C4-08B8-4A92-A15F-7FD55EB4FBCE}"/>
    <cellStyle name="Comma [0] 3 2 2 3 2 3 3 7" xfId="44204" xr:uid="{42769B14-D7F3-42C3-93D1-FF6CFC51CC85}"/>
    <cellStyle name="Comma [0] 3 2 2 3 2 3 3 8" xfId="49576" xr:uid="{A2268C9C-670D-47CB-9641-ED415093B1CD}"/>
    <cellStyle name="Comma [0] 3 2 2 3 2 3 3 9" xfId="54956" xr:uid="{2426D3B8-F522-4E4D-9D04-F78F69EDCE02}"/>
    <cellStyle name="Comma [0] 3 2 2 3 2 3 4" xfId="4435" xr:uid="{BC8E451E-2895-4647-B1BA-8DA9EB7C4E0B}"/>
    <cellStyle name="Comma [0] 3 2 2 3 2 3 4 2" xfId="13077" xr:uid="{DE46E614-27C1-4526-AFCE-BD250EC5D3B5}"/>
    <cellStyle name="Comma [0] 3 2 2 3 2 3 5" xfId="5730" xr:uid="{566B6922-2616-4064-A634-55A42BE5F86B}"/>
    <cellStyle name="Comma [0] 3 2 2 3 2 3 5 2" xfId="58408" xr:uid="{59A69485-4EB3-45F5-A224-351D8E658E32}"/>
    <cellStyle name="Comma [0] 3 2 2 3 2 3 5 3" xfId="13730" xr:uid="{8B9606BC-A40C-4C16-A5FE-65658C1C2088}"/>
    <cellStyle name="Comma [0] 3 2 2 3 2 3 6" xfId="59543" xr:uid="{436DD82D-F0BB-4680-97BB-32BAD13D86CF}"/>
    <cellStyle name="Comma [0] 3 2 2 3 2 3 7" xfId="6892" xr:uid="{CAD9C054-B56B-4678-834B-4AB872F003FE}"/>
    <cellStyle name="Comma [0] 3 2 2 3 2 4" xfId="616" xr:uid="{5FCD355A-229D-442F-9298-DEA06BFB9778}"/>
    <cellStyle name="Comma [0] 3 2 2 3 2 4 2" xfId="8121" xr:uid="{91FF6F10-7069-4E71-B726-AA2A0B189389}"/>
    <cellStyle name="Comma [0] 3 2 2 3 2 4 2 10" xfId="53087" xr:uid="{67D74B38-F487-45BE-A151-7B394E4088F5}"/>
    <cellStyle name="Comma [0] 3 2 2 3 2 4 2 11" xfId="13731" xr:uid="{90523851-486A-477D-BA4C-D686BFF2FB97}"/>
    <cellStyle name="Comma [0] 3 2 2 3 2 4 2 12" xfId="59544" xr:uid="{8E3ECE1E-ECD7-459C-B0A5-EB930FAF6B5C}"/>
    <cellStyle name="Comma [0] 3 2 2 3 2 4 2 2" xfId="11682" xr:uid="{B945FE6C-AF92-478B-BFE8-F10A251284A7}"/>
    <cellStyle name="Comma [0] 3 2 2 3 2 4 2 2 2" xfId="24348" xr:uid="{7A2513C8-70E0-459E-A1A4-82F109933789}"/>
    <cellStyle name="Comma [0] 3 2 2 3 2 4 2 2 3" xfId="29722" xr:uid="{9BC9F96E-1B42-484C-BA9D-F527F3F4E6DE}"/>
    <cellStyle name="Comma [0] 3 2 2 3 2 4 2 2 4" xfId="35140" xr:uid="{C9DEC968-C558-4915-BE15-29BEF0B5AA53}"/>
    <cellStyle name="Comma [0] 3 2 2 3 2 4 2 2 5" xfId="40525" xr:uid="{989787A7-A8F9-4C98-98E6-DC05CAC82CA2}"/>
    <cellStyle name="Comma [0] 3 2 2 3 2 4 2 2 6" xfId="45894" xr:uid="{013348E8-CEC0-49C2-BAD4-FEF3E7E15931}"/>
    <cellStyle name="Comma [0] 3 2 2 3 2 4 2 2 7" xfId="51266" xr:uid="{1A1513BA-D5DF-4356-9974-5F273BDD212C}"/>
    <cellStyle name="Comma [0] 3 2 2 3 2 4 2 2 8" xfId="56646" xr:uid="{28635682-F6C7-4F64-9373-94CC2E22C1FC}"/>
    <cellStyle name="Comma [0] 3 2 2 3 2 4 2 2 9" xfId="18982" xr:uid="{4C4CAF56-452D-465E-B391-A39A6CC45A1D}"/>
    <cellStyle name="Comma [0] 3 2 2 3 2 4 2 3" xfId="15422" xr:uid="{28924B48-1287-41CE-9A3E-684E092C8260}"/>
    <cellStyle name="Comma [0] 3 2 2 3 2 4 2 4" xfId="20789" xr:uid="{5F4AF0BF-CBDE-48CD-9CD9-BDDA790167EB}"/>
    <cellStyle name="Comma [0] 3 2 2 3 2 4 2 5" xfId="26163" xr:uid="{9FD870C8-B11C-48BF-BFD7-39B52AEE5CD6}"/>
    <cellStyle name="Comma [0] 3 2 2 3 2 4 2 6" xfId="31581" xr:uid="{BE80F180-EBF7-4011-8274-C66037D77777}"/>
    <cellStyle name="Comma [0] 3 2 2 3 2 4 2 7" xfId="36966" xr:uid="{2A476330-466C-4910-B8AF-675633A091F2}"/>
    <cellStyle name="Comma [0] 3 2 2 3 2 4 2 8" xfId="42335" xr:uid="{E331CADF-9800-44B3-8DB4-E9D17468D553}"/>
    <cellStyle name="Comma [0] 3 2 2 3 2 4 2 9" xfId="47707" xr:uid="{A73D0C76-CC1E-4A28-B9E4-663D210D9AA7}"/>
    <cellStyle name="Comma [0] 3 2 2 3 2 4 3" xfId="9992" xr:uid="{FE0685A9-AE4C-4DC7-9AA9-E773E2D48670}"/>
    <cellStyle name="Comma [0] 3 2 2 3 2 4 3 2" xfId="22659" xr:uid="{393E2EC3-5BF1-46AA-AA81-D07192B42314}"/>
    <cellStyle name="Comma [0] 3 2 2 3 2 4 3 3" xfId="28033" xr:uid="{0CFA4BFA-491C-4DC3-9A86-E11EB34E8E3E}"/>
    <cellStyle name="Comma [0] 3 2 2 3 2 4 3 4" xfId="33451" xr:uid="{3BD583E6-FD5F-41AC-AEAA-92ABDFB552A6}"/>
    <cellStyle name="Comma [0] 3 2 2 3 2 4 3 5" xfId="38836" xr:uid="{0964F2BD-717E-4089-BC56-0F17DE2D2BBA}"/>
    <cellStyle name="Comma [0] 3 2 2 3 2 4 3 6" xfId="44205" xr:uid="{BF9C6106-4FB3-4882-BA07-C3C34D1C9672}"/>
    <cellStyle name="Comma [0] 3 2 2 3 2 4 3 7" xfId="49577" xr:uid="{BE16D395-95B8-4095-9E9C-C7E05421F4A6}"/>
    <cellStyle name="Comma [0] 3 2 2 3 2 4 3 8" xfId="54957" xr:uid="{F4EB73D0-A8BA-4DCD-96F2-B955423D8448}"/>
    <cellStyle name="Comma [0] 3 2 2 3 2 4 3 9" xfId="17292" xr:uid="{2B648C81-478B-4A7F-A2C0-291FA5B4998C}"/>
    <cellStyle name="Comma [0] 3 2 2 3 2 4 4" xfId="6893" xr:uid="{FD6D8417-3AFC-44D5-8788-AC4F35DCE56E}"/>
    <cellStyle name="Comma [0] 3 2 2 3 2 5" xfId="617" xr:uid="{6A59F88B-C7E7-48C0-8F65-D33C8183BB6E}"/>
    <cellStyle name="Comma [0] 3 2 2 3 2 5 2" xfId="8122" xr:uid="{2FFC93E9-8B50-4A6B-9463-F627621D7D82}"/>
    <cellStyle name="Comma [0] 3 2 2 3 2 5 2 10" xfId="53088" xr:uid="{338C7F37-E47D-471D-A9CB-ACF6C346748C}"/>
    <cellStyle name="Comma [0] 3 2 2 3 2 5 2 11" xfId="13732" xr:uid="{CE4487E3-0B34-4A5B-9A04-6D5CA19F3C6A}"/>
    <cellStyle name="Comma [0] 3 2 2 3 2 5 2 12" xfId="59545" xr:uid="{781476B0-6EE0-43CD-BAA0-27E98008F60E}"/>
    <cellStyle name="Comma [0] 3 2 2 3 2 5 2 2" xfId="11683" xr:uid="{01794252-2457-463A-8106-E77FE7927BA8}"/>
    <cellStyle name="Comma [0] 3 2 2 3 2 5 2 2 2" xfId="24349" xr:uid="{3B021120-FBED-43E4-9D6B-D86DCC3C3F73}"/>
    <cellStyle name="Comma [0] 3 2 2 3 2 5 2 2 3" xfId="29723" xr:uid="{9914FA30-549A-4DCD-9EA1-C69E0CD4AC62}"/>
    <cellStyle name="Comma [0] 3 2 2 3 2 5 2 2 4" xfId="35141" xr:uid="{CECD2245-2D06-4E59-ADC0-373B2B219803}"/>
    <cellStyle name="Comma [0] 3 2 2 3 2 5 2 2 5" xfId="40526" xr:uid="{CCDECDBC-629D-432F-8AC4-980E0A7EA4F7}"/>
    <cellStyle name="Comma [0] 3 2 2 3 2 5 2 2 6" xfId="45895" xr:uid="{244ED78B-C4F4-4B81-A998-8380182C6394}"/>
    <cellStyle name="Comma [0] 3 2 2 3 2 5 2 2 7" xfId="51267" xr:uid="{05478617-AD73-4C99-918A-58C408E05E78}"/>
    <cellStyle name="Comma [0] 3 2 2 3 2 5 2 2 8" xfId="56647" xr:uid="{B54B3640-5485-4B0D-9D66-BA063EB3EFF5}"/>
    <cellStyle name="Comma [0] 3 2 2 3 2 5 2 2 9" xfId="18983" xr:uid="{82D6BAA4-D7AC-42E9-81CC-4D39FAF2EDE5}"/>
    <cellStyle name="Comma [0] 3 2 2 3 2 5 2 3" xfId="15423" xr:uid="{594A0163-86B9-4E6B-918A-A6D749B39476}"/>
    <cellStyle name="Comma [0] 3 2 2 3 2 5 2 4" xfId="20790" xr:uid="{62F5DE42-83E4-480C-8940-651964040A66}"/>
    <cellStyle name="Comma [0] 3 2 2 3 2 5 2 5" xfId="26164" xr:uid="{8AA0BF1B-02D1-4306-A60F-6407B1DCEC78}"/>
    <cellStyle name="Comma [0] 3 2 2 3 2 5 2 6" xfId="31582" xr:uid="{4C667824-1D0E-46B2-A1EC-725B33EBDFDC}"/>
    <cellStyle name="Comma [0] 3 2 2 3 2 5 2 7" xfId="36967" xr:uid="{C701D01D-73CB-486F-A059-9983C475AF1F}"/>
    <cellStyle name="Comma [0] 3 2 2 3 2 5 2 8" xfId="42336" xr:uid="{03127AF4-A241-4ABA-AFDD-BF96D680BB87}"/>
    <cellStyle name="Comma [0] 3 2 2 3 2 5 2 9" xfId="47708" xr:uid="{F1138164-4DFF-467D-8068-27560BAD7A0D}"/>
    <cellStyle name="Comma [0] 3 2 2 3 2 5 3" xfId="9993" xr:uid="{5D162C01-8939-4A9A-8749-B32FFC55B5B2}"/>
    <cellStyle name="Comma [0] 3 2 2 3 2 5 3 2" xfId="22660" xr:uid="{ED4D1054-21A8-473A-883D-C05D681F19DD}"/>
    <cellStyle name="Comma [0] 3 2 2 3 2 5 3 3" xfId="28034" xr:uid="{7FC0BF51-ABB2-454D-8D42-5B070FE27915}"/>
    <cellStyle name="Comma [0] 3 2 2 3 2 5 3 4" xfId="33452" xr:uid="{B62D387E-952D-4C8B-9B3F-3848DAC745B8}"/>
    <cellStyle name="Comma [0] 3 2 2 3 2 5 3 5" xfId="38837" xr:uid="{3AD3617D-0619-4E7F-B75F-CAC37D148B0D}"/>
    <cellStyle name="Comma [0] 3 2 2 3 2 5 3 6" xfId="44206" xr:uid="{D7D86C55-E52D-4137-BF8E-827CCAFF8D9E}"/>
    <cellStyle name="Comma [0] 3 2 2 3 2 5 3 7" xfId="49578" xr:uid="{8FE530A4-B068-4E67-8D60-AFC493307CD8}"/>
    <cellStyle name="Comma [0] 3 2 2 3 2 5 3 8" xfId="54958" xr:uid="{F1D62CE9-D87A-4F91-A4F4-EAB9773248CE}"/>
    <cellStyle name="Comma [0] 3 2 2 3 2 5 3 9" xfId="17293" xr:uid="{6D6A1ACE-6F89-4B05-AA44-051EE3AE864C}"/>
    <cellStyle name="Comma [0] 3 2 2 3 2 5 4" xfId="6894" xr:uid="{6DF6A79C-80CE-42AC-BFF5-61E16C0D01A3}"/>
    <cellStyle name="Comma [0] 3 2 2 3 2 6" xfId="618" xr:uid="{A25A246A-C86F-435F-8D99-3C4C107F2AF3}"/>
    <cellStyle name="Comma [0] 3 2 2 3 2 6 2" xfId="8123" xr:uid="{8CB761BF-209A-4E4E-8956-2E635E2ADD90}"/>
    <cellStyle name="Comma [0] 3 2 2 3 2 6 2 10" xfId="53089" xr:uid="{CA610114-7B2A-4F95-83B9-ED5DB479CCFD}"/>
    <cellStyle name="Comma [0] 3 2 2 3 2 6 2 11" xfId="13733" xr:uid="{7ACBD8D1-3BE9-477D-AD70-C8FA6A98E761}"/>
    <cellStyle name="Comma [0] 3 2 2 3 2 6 2 12" xfId="59546" xr:uid="{83F4AD1C-7014-480B-B7DE-9F8C6F17AE20}"/>
    <cellStyle name="Comma [0] 3 2 2 3 2 6 2 2" xfId="11684" xr:uid="{CB0EB024-AA62-4198-AAAA-13916143BA45}"/>
    <cellStyle name="Comma [0] 3 2 2 3 2 6 2 2 2" xfId="24350" xr:uid="{F0397BB4-EFA7-46BE-A0A9-EF4958DD220B}"/>
    <cellStyle name="Comma [0] 3 2 2 3 2 6 2 2 3" xfId="29724" xr:uid="{6A92E5FC-A40B-489C-BE4F-FA07511E0A83}"/>
    <cellStyle name="Comma [0] 3 2 2 3 2 6 2 2 4" xfId="35142" xr:uid="{237FC1FF-FF73-4D62-AEFC-4DA4EA2AD739}"/>
    <cellStyle name="Comma [0] 3 2 2 3 2 6 2 2 5" xfId="40527" xr:uid="{879DB1A7-667F-4DBF-A74C-7ADBE64700E4}"/>
    <cellStyle name="Comma [0] 3 2 2 3 2 6 2 2 6" xfId="45896" xr:uid="{E13E8B40-881B-43E3-82B7-A9B37CD57405}"/>
    <cellStyle name="Comma [0] 3 2 2 3 2 6 2 2 7" xfId="51268" xr:uid="{9576785C-165A-420F-BD4F-229C07B740FE}"/>
    <cellStyle name="Comma [0] 3 2 2 3 2 6 2 2 8" xfId="56648" xr:uid="{C3A22646-CF19-4D2F-9A11-B8E47A9DAC3B}"/>
    <cellStyle name="Comma [0] 3 2 2 3 2 6 2 2 9" xfId="18984" xr:uid="{8F906D7C-6DCB-49DD-83F5-39308ECBFFB8}"/>
    <cellStyle name="Comma [0] 3 2 2 3 2 6 2 3" xfId="15424" xr:uid="{E1799AF9-C41F-4A15-8F3D-79B8F23B890D}"/>
    <cellStyle name="Comma [0] 3 2 2 3 2 6 2 4" xfId="20791" xr:uid="{B65904FF-8821-45E8-BC53-CD0004F03C5E}"/>
    <cellStyle name="Comma [0] 3 2 2 3 2 6 2 5" xfId="26165" xr:uid="{74DD4E0D-2100-468B-A0D6-08C68C752D62}"/>
    <cellStyle name="Comma [0] 3 2 2 3 2 6 2 6" xfId="31583" xr:uid="{A9A8B382-4EAC-4E7E-8D8C-19BA77DA81D9}"/>
    <cellStyle name="Comma [0] 3 2 2 3 2 6 2 7" xfId="36968" xr:uid="{E9055969-1D17-41CF-9BEA-BDE6C36DC6AB}"/>
    <cellStyle name="Comma [0] 3 2 2 3 2 6 2 8" xfId="42337" xr:uid="{C5B50107-C899-4524-82B0-C8D07315CFD2}"/>
    <cellStyle name="Comma [0] 3 2 2 3 2 6 2 9" xfId="47709" xr:uid="{61647D9D-FEAB-4244-A543-9D4AC0689433}"/>
    <cellStyle name="Comma [0] 3 2 2 3 2 6 3" xfId="9994" xr:uid="{B5DD8325-CFD8-4959-88BC-ED3885AB0A05}"/>
    <cellStyle name="Comma [0] 3 2 2 3 2 6 3 2" xfId="22661" xr:uid="{C3033190-F594-493B-8850-836C4D5F2908}"/>
    <cellStyle name="Comma [0] 3 2 2 3 2 6 3 3" xfId="28035" xr:uid="{8BCA91D7-59C5-432C-8856-4696A968784C}"/>
    <cellStyle name="Comma [0] 3 2 2 3 2 6 3 4" xfId="33453" xr:uid="{33692306-B2E0-4CFA-8951-6F2821671ABF}"/>
    <cellStyle name="Comma [0] 3 2 2 3 2 6 3 5" xfId="38838" xr:uid="{4BC1DE9A-6A79-4ED2-A31C-3493EE2E120B}"/>
    <cellStyle name="Comma [0] 3 2 2 3 2 6 3 6" xfId="44207" xr:uid="{319A9192-28C7-4942-BF56-0A8DDFDD1F11}"/>
    <cellStyle name="Comma [0] 3 2 2 3 2 6 3 7" xfId="49579" xr:uid="{00DA1908-1807-4E8E-9388-5668F70BE3FF}"/>
    <cellStyle name="Comma [0] 3 2 2 3 2 6 3 8" xfId="54959" xr:uid="{F0200759-AA0A-4A1B-B1AF-58E51F6A034A}"/>
    <cellStyle name="Comma [0] 3 2 2 3 2 6 3 9" xfId="17294" xr:uid="{B1DA42B9-07C8-4FF4-AD7A-870D1CCAB91C}"/>
    <cellStyle name="Comma [0] 3 2 2 3 2 6 4" xfId="6895" xr:uid="{733F01AF-70F2-4676-8BB2-A09ECB5903F4}"/>
    <cellStyle name="Comma [0] 3 2 2 3 2 7" xfId="619" xr:uid="{1DA5E061-84AD-499A-B860-9ABD886915E4}"/>
    <cellStyle name="Comma [0] 3 2 2 3 2 7 2" xfId="8124" xr:uid="{D74BFB35-3799-46FF-8680-94E4A7ACA7C7}"/>
    <cellStyle name="Comma [0] 3 2 2 3 2 7 2 10" xfId="53090" xr:uid="{69BD0220-A212-4292-9670-A75326FEACA7}"/>
    <cellStyle name="Comma [0] 3 2 2 3 2 7 2 11" xfId="13734" xr:uid="{E7863D9A-A00D-4665-8FA1-511DADAA8F59}"/>
    <cellStyle name="Comma [0] 3 2 2 3 2 7 2 12" xfId="59547" xr:uid="{03F1A401-7F3D-4AE5-9DC4-BF87286AB5FB}"/>
    <cellStyle name="Comma [0] 3 2 2 3 2 7 2 2" xfId="11685" xr:uid="{C30E8F78-DD6F-4A1F-AA79-27238699AFB9}"/>
    <cellStyle name="Comma [0] 3 2 2 3 2 7 2 2 2" xfId="24351" xr:uid="{DD1FB2E1-F031-4C4B-B14C-E0B43C301676}"/>
    <cellStyle name="Comma [0] 3 2 2 3 2 7 2 2 3" xfId="29725" xr:uid="{1B58A637-D0AA-4A79-8219-E8F36F754DE1}"/>
    <cellStyle name="Comma [0] 3 2 2 3 2 7 2 2 4" xfId="35143" xr:uid="{764895DB-4CA0-491D-AE0A-49E283628BBD}"/>
    <cellStyle name="Comma [0] 3 2 2 3 2 7 2 2 5" xfId="40528" xr:uid="{77F6CD4C-DD61-40D6-8B67-E3D844F1C610}"/>
    <cellStyle name="Comma [0] 3 2 2 3 2 7 2 2 6" xfId="45897" xr:uid="{177E12E6-C017-44CD-A1A7-A079D36A3D5B}"/>
    <cellStyle name="Comma [0] 3 2 2 3 2 7 2 2 7" xfId="51269" xr:uid="{B471CFC2-9A26-4C50-9B29-999F2365533F}"/>
    <cellStyle name="Comma [0] 3 2 2 3 2 7 2 2 8" xfId="56649" xr:uid="{684EE0D1-A9AB-42B5-8968-501C1B22A64F}"/>
    <cellStyle name="Comma [0] 3 2 2 3 2 7 2 2 9" xfId="18985" xr:uid="{F49CEC26-3885-47FC-A733-359C2CCC5406}"/>
    <cellStyle name="Comma [0] 3 2 2 3 2 7 2 3" xfId="15425" xr:uid="{778B1D8C-CF3E-4109-8F2B-CE685FB6E2C3}"/>
    <cellStyle name="Comma [0] 3 2 2 3 2 7 2 4" xfId="20792" xr:uid="{D947D729-7CB8-4BB5-909A-4C0B810F4EBC}"/>
    <cellStyle name="Comma [0] 3 2 2 3 2 7 2 5" xfId="26166" xr:uid="{13DCF9BE-D89B-48B6-96F6-0D16E9C6C1EC}"/>
    <cellStyle name="Comma [0] 3 2 2 3 2 7 2 6" xfId="31584" xr:uid="{70EE162F-01BD-40CD-9557-6EF345243403}"/>
    <cellStyle name="Comma [0] 3 2 2 3 2 7 2 7" xfId="36969" xr:uid="{355D2B87-EDB9-4C03-9D06-57FBB5D60A72}"/>
    <cellStyle name="Comma [0] 3 2 2 3 2 7 2 8" xfId="42338" xr:uid="{A3861B56-6BA5-4711-A1BD-656E0C73CFBD}"/>
    <cellStyle name="Comma [0] 3 2 2 3 2 7 2 9" xfId="47710" xr:uid="{F6BA6CB9-065F-4B50-AF59-73E188547CE7}"/>
    <cellStyle name="Comma [0] 3 2 2 3 2 7 3" xfId="9995" xr:uid="{58B2C97D-0FE2-4FB1-AE91-22A26B2C18EA}"/>
    <cellStyle name="Comma [0] 3 2 2 3 2 7 3 2" xfId="22662" xr:uid="{3F15FD59-7CD0-4B10-8D44-D234DF4C268D}"/>
    <cellStyle name="Comma [0] 3 2 2 3 2 7 3 3" xfId="28036" xr:uid="{F0C5DC60-190F-4A60-947C-063963C55EAC}"/>
    <cellStyle name="Comma [0] 3 2 2 3 2 7 3 4" xfId="33454" xr:uid="{456C7330-2B6C-453C-AA65-AA5C6D3EF7C0}"/>
    <cellStyle name="Comma [0] 3 2 2 3 2 7 3 5" xfId="38839" xr:uid="{55035166-3B62-462D-A403-1D91D029D383}"/>
    <cellStyle name="Comma [0] 3 2 2 3 2 7 3 6" xfId="44208" xr:uid="{C3873C34-5F03-4893-B979-9A2CCCEC743A}"/>
    <cellStyle name="Comma [0] 3 2 2 3 2 7 3 7" xfId="49580" xr:uid="{BAB43933-E199-40DF-A906-38D0FD7B5E0B}"/>
    <cellStyle name="Comma [0] 3 2 2 3 2 7 3 8" xfId="54960" xr:uid="{3C422275-F42B-41D5-8548-4DC9A6BC018D}"/>
    <cellStyle name="Comma [0] 3 2 2 3 2 7 3 9" xfId="17295" xr:uid="{5986518F-32F2-4A0E-A6D1-C587BAF4F0E5}"/>
    <cellStyle name="Comma [0] 3 2 2 3 2 7 4" xfId="6896" xr:uid="{D125CACF-E31A-4223-A1BC-F37F1E51D1EC}"/>
    <cellStyle name="Comma [0] 3 2 2 3 2 8" xfId="620" xr:uid="{70145F00-6BFD-41D5-88AB-38CF7DDFDEFF}"/>
    <cellStyle name="Comma [0] 3 2 2 3 2 8 2" xfId="8125" xr:uid="{2A3C5EFD-3D62-4E15-A20E-5F08D547B5C5}"/>
    <cellStyle name="Comma [0] 3 2 2 3 2 8 2 10" xfId="53091" xr:uid="{DA3778E2-249D-4905-8BD2-AF20574443DD}"/>
    <cellStyle name="Comma [0] 3 2 2 3 2 8 2 11" xfId="13735" xr:uid="{B2E2D7AB-F65D-4607-BF90-C10E0FF7CF21}"/>
    <cellStyle name="Comma [0] 3 2 2 3 2 8 2 12" xfId="59548" xr:uid="{2C444BD7-CDD8-4143-8A8C-3769C9B7688F}"/>
    <cellStyle name="Comma [0] 3 2 2 3 2 8 2 2" xfId="11686" xr:uid="{B6A65798-610E-4385-B802-BD4F2DDE8572}"/>
    <cellStyle name="Comma [0] 3 2 2 3 2 8 2 2 2" xfId="24352" xr:uid="{8F4BAFBB-0E75-4605-95BF-F5793824B3CB}"/>
    <cellStyle name="Comma [0] 3 2 2 3 2 8 2 2 3" xfId="29726" xr:uid="{322E9698-5589-42D0-9FBA-E8A91D44E3F3}"/>
    <cellStyle name="Comma [0] 3 2 2 3 2 8 2 2 4" xfId="35144" xr:uid="{F5FFCA5B-C728-4C7B-9D10-23DCE447E9E7}"/>
    <cellStyle name="Comma [0] 3 2 2 3 2 8 2 2 5" xfId="40529" xr:uid="{E37A4E87-4CD2-4C1F-95DE-561803B31F4F}"/>
    <cellStyle name="Comma [0] 3 2 2 3 2 8 2 2 6" xfId="45898" xr:uid="{248B4C39-4238-49AC-9F13-61D4D6609EB9}"/>
    <cellStyle name="Comma [0] 3 2 2 3 2 8 2 2 7" xfId="51270" xr:uid="{1E5BA72D-60CA-426A-890E-599E7B779326}"/>
    <cellStyle name="Comma [0] 3 2 2 3 2 8 2 2 8" xfId="56650" xr:uid="{462F392C-010C-47A3-A961-100FA79610B7}"/>
    <cellStyle name="Comma [0] 3 2 2 3 2 8 2 2 9" xfId="18986" xr:uid="{8933F3F0-414C-4207-8C1D-23B540672DC5}"/>
    <cellStyle name="Comma [0] 3 2 2 3 2 8 2 3" xfId="15426" xr:uid="{4FDE018A-99B3-49F6-BE8A-EF811DFAD0F5}"/>
    <cellStyle name="Comma [0] 3 2 2 3 2 8 2 4" xfId="20793" xr:uid="{8BFE63E1-7852-474F-93F9-488113F79D6A}"/>
    <cellStyle name="Comma [0] 3 2 2 3 2 8 2 5" xfId="26167" xr:uid="{5868619F-DDEA-4C68-A701-C25F7BFDA52B}"/>
    <cellStyle name="Comma [0] 3 2 2 3 2 8 2 6" xfId="31585" xr:uid="{72FED090-5094-4F3F-AC08-4D55863F542C}"/>
    <cellStyle name="Comma [0] 3 2 2 3 2 8 2 7" xfId="36970" xr:uid="{E4237CB8-9CA4-4D7C-9250-D6F22A41088F}"/>
    <cellStyle name="Comma [0] 3 2 2 3 2 8 2 8" xfId="42339" xr:uid="{F78FAC4D-BB5B-4264-9026-1280C925796B}"/>
    <cellStyle name="Comma [0] 3 2 2 3 2 8 2 9" xfId="47711" xr:uid="{9DFD2349-FE16-4488-AF1C-8419405F624C}"/>
    <cellStyle name="Comma [0] 3 2 2 3 2 8 3" xfId="9996" xr:uid="{8721CDCC-9014-432C-88A3-FDF8B419B680}"/>
    <cellStyle name="Comma [0] 3 2 2 3 2 8 3 2" xfId="22663" xr:uid="{D0C99674-0C29-457C-8238-1522637307C1}"/>
    <cellStyle name="Comma [0] 3 2 2 3 2 8 3 3" xfId="28037" xr:uid="{3B50BB4E-0919-4B1A-B887-230C8DAB581A}"/>
    <cellStyle name="Comma [0] 3 2 2 3 2 8 3 4" xfId="33455" xr:uid="{89684F35-C4FB-4DA6-91A4-798ECC7735AE}"/>
    <cellStyle name="Comma [0] 3 2 2 3 2 8 3 5" xfId="38840" xr:uid="{CD52C985-79CF-4182-ADC1-5BF3C62A7049}"/>
    <cellStyle name="Comma [0] 3 2 2 3 2 8 3 6" xfId="44209" xr:uid="{0663D49C-566D-44E6-B045-C0EAFDA33E34}"/>
    <cellStyle name="Comma [0] 3 2 2 3 2 8 3 7" xfId="49581" xr:uid="{B4E2CAF6-2DF7-4F93-B600-543804D67D52}"/>
    <cellStyle name="Comma [0] 3 2 2 3 2 8 3 8" xfId="54961" xr:uid="{E0897E7C-874B-4B1C-B962-7F77F2F0F844}"/>
    <cellStyle name="Comma [0] 3 2 2 3 2 8 3 9" xfId="17296" xr:uid="{AA43B234-3736-4461-A260-83AA0116A672}"/>
    <cellStyle name="Comma [0] 3 2 2 3 2 8 4" xfId="6897" xr:uid="{283F7E8E-2B86-4C71-A716-F361D10593A3}"/>
    <cellStyle name="Comma [0] 3 2 2 3 2 9" xfId="621" xr:uid="{EFF40BCA-7ABB-4E1C-80F3-7E04E0888ADC}"/>
    <cellStyle name="Comma [0] 3 2 2 3 2 9 2" xfId="8126" xr:uid="{04845D70-059E-4FDE-9096-032BEA8682B2}"/>
    <cellStyle name="Comma [0] 3 2 2 3 2 9 2 10" xfId="53092" xr:uid="{AD8054AC-1CC4-4C59-8705-7D1533FAE19F}"/>
    <cellStyle name="Comma [0] 3 2 2 3 2 9 2 11" xfId="13736" xr:uid="{ED10EFB7-2EF4-4204-A650-54F85CBABEEF}"/>
    <cellStyle name="Comma [0] 3 2 2 3 2 9 2 12" xfId="59549" xr:uid="{77C89838-3531-4B7D-BD27-67E0C0712216}"/>
    <cellStyle name="Comma [0] 3 2 2 3 2 9 2 2" xfId="11687" xr:uid="{0C00965B-61A7-4B6C-8EBA-920C83DE72C4}"/>
    <cellStyle name="Comma [0] 3 2 2 3 2 9 2 2 2" xfId="24353" xr:uid="{E866360D-8F7B-4FA5-9B2E-1B762C845520}"/>
    <cellStyle name="Comma [0] 3 2 2 3 2 9 2 2 3" xfId="29727" xr:uid="{ECB84049-F8AE-4AF7-87F0-3A6313A8E413}"/>
    <cellStyle name="Comma [0] 3 2 2 3 2 9 2 2 4" xfId="35145" xr:uid="{D9F87C8C-67EE-4612-97F6-BD26698FCC2C}"/>
    <cellStyle name="Comma [0] 3 2 2 3 2 9 2 2 5" xfId="40530" xr:uid="{72CB164A-7CF5-4AA5-96E1-EA38DCC5214C}"/>
    <cellStyle name="Comma [0] 3 2 2 3 2 9 2 2 6" xfId="45899" xr:uid="{576B823C-176F-4C0A-969F-34AC108AB25C}"/>
    <cellStyle name="Comma [0] 3 2 2 3 2 9 2 2 7" xfId="51271" xr:uid="{9E7E39F2-8099-45AD-96AF-B2402C6B1132}"/>
    <cellStyle name="Comma [0] 3 2 2 3 2 9 2 2 8" xfId="56651" xr:uid="{47E3EEF1-F2D7-43C8-AA31-2C3C623E5C98}"/>
    <cellStyle name="Comma [0] 3 2 2 3 2 9 2 2 9" xfId="18987" xr:uid="{FA3876D3-1D1E-4EEB-8326-E6650BC0972E}"/>
    <cellStyle name="Comma [0] 3 2 2 3 2 9 2 3" xfId="15427" xr:uid="{1B82ACCA-D677-4A4A-9E06-8ACE348B1334}"/>
    <cellStyle name="Comma [0] 3 2 2 3 2 9 2 4" xfId="20794" xr:uid="{CF26EAB9-12E4-4FC9-8003-190C3761C757}"/>
    <cellStyle name="Comma [0] 3 2 2 3 2 9 2 5" xfId="26168" xr:uid="{F5367D10-B856-4FBF-B376-B4E155B5CB89}"/>
    <cellStyle name="Comma [0] 3 2 2 3 2 9 2 6" xfId="31586" xr:uid="{24BE67CC-F39D-4636-A8A2-FF828F60B5E4}"/>
    <cellStyle name="Comma [0] 3 2 2 3 2 9 2 7" xfId="36971" xr:uid="{7347D439-DD92-4434-8B18-FC4B5A47D008}"/>
    <cellStyle name="Comma [0] 3 2 2 3 2 9 2 8" xfId="42340" xr:uid="{47A5C10B-0B32-4063-B1CC-CDE500AF7513}"/>
    <cellStyle name="Comma [0] 3 2 2 3 2 9 2 9" xfId="47712" xr:uid="{7AB9FD7F-A39B-4781-BED2-C2B74767CA39}"/>
    <cellStyle name="Comma [0] 3 2 2 3 2 9 3" xfId="9997" xr:uid="{07512D20-A84E-4A0B-A406-E9E3F84BC3FE}"/>
    <cellStyle name="Comma [0] 3 2 2 3 2 9 3 2" xfId="22664" xr:uid="{D36F9E43-2CDB-4C03-AE40-A9ADB9DA77F6}"/>
    <cellStyle name="Comma [0] 3 2 2 3 2 9 3 3" xfId="28038" xr:uid="{28699AE6-AD81-4A2B-B862-1B6495B577DA}"/>
    <cellStyle name="Comma [0] 3 2 2 3 2 9 3 4" xfId="33456" xr:uid="{581B34E5-9E91-4862-8157-F41E0F7951ED}"/>
    <cellStyle name="Comma [0] 3 2 2 3 2 9 3 5" xfId="38841" xr:uid="{71C9F1AE-0F7F-433D-A4B9-B3720CF98003}"/>
    <cellStyle name="Comma [0] 3 2 2 3 2 9 3 6" xfId="44210" xr:uid="{590F3DA0-4BF2-4E15-8278-FD104E2B392E}"/>
    <cellStyle name="Comma [0] 3 2 2 3 2 9 3 7" xfId="49582" xr:uid="{5ABBB1B3-CCB1-405A-AC90-1B45AC8C84D1}"/>
    <cellStyle name="Comma [0] 3 2 2 3 2 9 3 8" xfId="54962" xr:uid="{CB1CC699-9DA9-4AE3-9CEE-B19C71413806}"/>
    <cellStyle name="Comma [0] 3 2 2 3 2 9 3 9" xfId="17297" xr:uid="{DC8C68BA-1B2C-419A-B989-5A7BEE7DBE0C}"/>
    <cellStyle name="Comma [0] 3 2 2 3 2 9 4" xfId="6898" xr:uid="{FE696917-D86F-4EF3-A886-AE5CDB1DA67D}"/>
    <cellStyle name="Comma [0] 3 2 2 3 3" xfId="622" xr:uid="{139E7858-755C-4205-9672-DEFA5364BF87}"/>
    <cellStyle name="Comma [0] 3 2 2 3 3 2" xfId="8127" xr:uid="{C52DAE7E-D249-45E0-BA3B-2D0A89DB29A1}"/>
    <cellStyle name="Comma [0] 3 2 2 3 3 2 10" xfId="53093" xr:uid="{67116F00-A976-4027-A2FA-9928FFB7B1FF}"/>
    <cellStyle name="Comma [0] 3 2 2 3 3 2 11" xfId="13737" xr:uid="{8A1989CA-0E77-473C-9F8D-78AB9E17535A}"/>
    <cellStyle name="Comma [0] 3 2 2 3 3 2 12" xfId="59550" xr:uid="{B35546C4-081B-41F0-8A0D-763FCCF80FE2}"/>
    <cellStyle name="Comma [0] 3 2 2 3 3 2 2" xfId="11688" xr:uid="{EE756B39-9ADA-40A6-8122-ABED89396E39}"/>
    <cellStyle name="Comma [0] 3 2 2 3 3 2 2 2" xfId="24354" xr:uid="{D3365389-E586-4966-8E1E-C7DFE9C5119A}"/>
    <cellStyle name="Comma [0] 3 2 2 3 3 2 2 3" xfId="29728" xr:uid="{93042158-B0F0-4F1D-B19E-A829FAA94F71}"/>
    <cellStyle name="Comma [0] 3 2 2 3 3 2 2 4" xfId="35146" xr:uid="{B41BF2A1-9E49-44F7-B3BA-699D9B1EAC43}"/>
    <cellStyle name="Comma [0] 3 2 2 3 3 2 2 5" xfId="40531" xr:uid="{E5B5315D-D9F5-462B-9E1A-5C6982A2730F}"/>
    <cellStyle name="Comma [0] 3 2 2 3 3 2 2 6" xfId="45900" xr:uid="{602C262B-EC32-4E78-A2A6-8419803FB94E}"/>
    <cellStyle name="Comma [0] 3 2 2 3 3 2 2 7" xfId="51272" xr:uid="{B2272661-2397-49DC-85C4-2D953FF9BDF5}"/>
    <cellStyle name="Comma [0] 3 2 2 3 3 2 2 8" xfId="56652" xr:uid="{8254EAA2-99E6-4D86-9C36-0E530F66DBAB}"/>
    <cellStyle name="Comma [0] 3 2 2 3 3 2 2 9" xfId="18988" xr:uid="{C8C10423-CDCA-4405-93DF-F16FF418DF2E}"/>
    <cellStyle name="Comma [0] 3 2 2 3 3 2 3" xfId="15428" xr:uid="{A31CB998-41AF-4A44-AA38-C97F5119447D}"/>
    <cellStyle name="Comma [0] 3 2 2 3 3 2 4" xfId="20795" xr:uid="{8E2F7CB2-FE50-41E0-8B4D-971F81D37600}"/>
    <cellStyle name="Comma [0] 3 2 2 3 3 2 5" xfId="26169" xr:uid="{7DDDC327-C6B5-477D-8DC3-32040EA99462}"/>
    <cellStyle name="Comma [0] 3 2 2 3 3 2 6" xfId="31587" xr:uid="{AAF1CBF4-8571-4CC3-B81D-5927A8B88D1C}"/>
    <cellStyle name="Comma [0] 3 2 2 3 3 2 7" xfId="36972" xr:uid="{68FEFA87-03DB-4CB8-B5FE-76CCBCF7812A}"/>
    <cellStyle name="Comma [0] 3 2 2 3 3 2 8" xfId="42341" xr:uid="{6D869E69-7D60-4458-AB6A-5DA4A2125C9B}"/>
    <cellStyle name="Comma [0] 3 2 2 3 3 2 9" xfId="47713" xr:uid="{B6F93742-7698-479C-AF00-7806FB6EF833}"/>
    <cellStyle name="Comma [0] 3 2 2 3 3 3" xfId="9998" xr:uid="{882FC0C1-F337-49A9-8485-B3EE17A5AD6B}"/>
    <cellStyle name="Comma [0] 3 2 2 3 3 3 2" xfId="22665" xr:uid="{28A30B0A-952C-4E53-A87D-779C8D19F45C}"/>
    <cellStyle name="Comma [0] 3 2 2 3 3 3 3" xfId="28039" xr:uid="{1C954991-9EA0-4409-BFE5-802198B553C2}"/>
    <cellStyle name="Comma [0] 3 2 2 3 3 3 4" xfId="33457" xr:uid="{C9A1FEA4-E2E1-4399-B9F0-0BA38DE661D4}"/>
    <cellStyle name="Comma [0] 3 2 2 3 3 3 5" xfId="38842" xr:uid="{CB79525A-F20D-4276-82C7-3D1169449448}"/>
    <cellStyle name="Comma [0] 3 2 2 3 3 3 6" xfId="44211" xr:uid="{8EC734F9-3E75-4851-A1DE-58535310E7B4}"/>
    <cellStyle name="Comma [0] 3 2 2 3 3 3 7" xfId="49583" xr:uid="{50D11CEB-7034-484F-95E2-1D28DC84FDBC}"/>
    <cellStyle name="Comma [0] 3 2 2 3 3 3 8" xfId="54963" xr:uid="{1DFE52B9-E196-489F-9F03-FE42A89544DB}"/>
    <cellStyle name="Comma [0] 3 2 2 3 3 3 9" xfId="17298" xr:uid="{52AF8BD3-3EC2-4F1B-BC59-DA3407D326DF}"/>
    <cellStyle name="Comma [0] 3 2 2 3 3 4" xfId="6899" xr:uid="{2C180F32-AE28-41E0-8C90-284406195F1C}"/>
    <cellStyle name="Comma [0] 3 2 2 3 4" xfId="623" xr:uid="{9D9AB718-6753-4637-B562-F33F2420BF19}"/>
    <cellStyle name="Comma [0] 3 2 2 3 4 2" xfId="8128" xr:uid="{18DD07DB-E43A-45AC-A62B-E1E81611DD90}"/>
    <cellStyle name="Comma [0] 3 2 2 3 4 2 10" xfId="53094" xr:uid="{954214A8-DAEC-4112-A584-68938063C565}"/>
    <cellStyle name="Comma [0] 3 2 2 3 4 2 11" xfId="13738" xr:uid="{020297A3-7834-4A01-9EB7-18848EBEA2D6}"/>
    <cellStyle name="Comma [0] 3 2 2 3 4 2 12" xfId="59551" xr:uid="{1BBDA633-D7D1-468B-827C-D96BE7DBE006}"/>
    <cellStyle name="Comma [0] 3 2 2 3 4 2 2" xfId="11689" xr:uid="{968885F9-87B9-4FA2-997C-EBAAA8FFCA41}"/>
    <cellStyle name="Comma [0] 3 2 2 3 4 2 2 2" xfId="24355" xr:uid="{3195EBA6-6B96-46FC-8877-FFE24894A393}"/>
    <cellStyle name="Comma [0] 3 2 2 3 4 2 2 3" xfId="29729" xr:uid="{70FE1279-DC4C-4182-AE7B-581EB8D3C1A2}"/>
    <cellStyle name="Comma [0] 3 2 2 3 4 2 2 4" xfId="35147" xr:uid="{01259EB9-A858-46FC-9FC5-B056A9599CDE}"/>
    <cellStyle name="Comma [0] 3 2 2 3 4 2 2 5" xfId="40532" xr:uid="{68B6923D-5C30-487D-9E7D-B170E6C615EC}"/>
    <cellStyle name="Comma [0] 3 2 2 3 4 2 2 6" xfId="45901" xr:uid="{59B3DAC7-E770-4ACF-9F47-6D1D59F97671}"/>
    <cellStyle name="Comma [0] 3 2 2 3 4 2 2 7" xfId="51273" xr:uid="{DA162ED0-3D3E-4F3D-86D2-60D5DA90613A}"/>
    <cellStyle name="Comma [0] 3 2 2 3 4 2 2 8" xfId="56653" xr:uid="{2C45A584-B8D5-4587-A465-6D1A00416C08}"/>
    <cellStyle name="Comma [0] 3 2 2 3 4 2 2 9" xfId="18989" xr:uid="{F6B2ECAB-70CA-4A2C-9E71-1322158447B9}"/>
    <cellStyle name="Comma [0] 3 2 2 3 4 2 3" xfId="15429" xr:uid="{622F34BC-85AC-43DA-AA08-659D2E4D0254}"/>
    <cellStyle name="Comma [0] 3 2 2 3 4 2 4" xfId="20796" xr:uid="{7D847510-3B0F-4BDA-A55B-40D822D9D7A8}"/>
    <cellStyle name="Comma [0] 3 2 2 3 4 2 5" xfId="26170" xr:uid="{608BFCC9-1514-4431-8375-6A022606388E}"/>
    <cellStyle name="Comma [0] 3 2 2 3 4 2 6" xfId="31588" xr:uid="{C0276E4C-A82E-49D9-82C3-C5D4A3FD8192}"/>
    <cellStyle name="Comma [0] 3 2 2 3 4 2 7" xfId="36973" xr:uid="{A8A151C7-ADA4-45D5-BD26-67421E4AFADA}"/>
    <cellStyle name="Comma [0] 3 2 2 3 4 2 8" xfId="42342" xr:uid="{261A7B35-FC28-4F43-BD47-748A29ED6D6B}"/>
    <cellStyle name="Comma [0] 3 2 2 3 4 2 9" xfId="47714" xr:uid="{0FED62D4-210F-4372-A0B4-2DD4BFA1EA80}"/>
    <cellStyle name="Comma [0] 3 2 2 3 4 3" xfId="9999" xr:uid="{11809F16-7095-443B-8446-27D53BCF2BA1}"/>
    <cellStyle name="Comma [0] 3 2 2 3 4 3 2" xfId="22666" xr:uid="{C9A4D217-FEA2-47D7-8852-5AFEC4215EEE}"/>
    <cellStyle name="Comma [0] 3 2 2 3 4 3 3" xfId="28040" xr:uid="{9C267DEC-7319-4E71-880E-E4BD01DC2CB4}"/>
    <cellStyle name="Comma [0] 3 2 2 3 4 3 4" xfId="33458" xr:uid="{1588177B-8018-4F4C-95D6-FB34671D15E6}"/>
    <cellStyle name="Comma [0] 3 2 2 3 4 3 5" xfId="38843" xr:uid="{9AC75CD4-8B5C-4432-8E72-C59347C6FA53}"/>
    <cellStyle name="Comma [0] 3 2 2 3 4 3 6" xfId="44212" xr:uid="{E75A1502-11DA-4DD4-9171-EC66DF369C77}"/>
    <cellStyle name="Comma [0] 3 2 2 3 4 3 7" xfId="49584" xr:uid="{0F56DCA0-F7D5-4B52-BD70-1ED20739D874}"/>
    <cellStyle name="Comma [0] 3 2 2 3 4 3 8" xfId="54964" xr:uid="{80E1DEFB-AA9D-472E-9A55-E04FEB7C0D7A}"/>
    <cellStyle name="Comma [0] 3 2 2 3 4 3 9" xfId="17299" xr:uid="{5DDAC94C-43A0-4FAD-9CEA-72786A868BFD}"/>
    <cellStyle name="Comma [0] 3 2 2 3 4 4" xfId="6900" xr:uid="{B58C30E7-B4FA-4386-A7E6-F5DDF6B63079}"/>
    <cellStyle name="Comma [0] 3 2 2 3 5" xfId="624" xr:uid="{A016C110-4102-46E8-9734-4CCFC90E2596}"/>
    <cellStyle name="Comma [0] 3 2 2 3 5 2" xfId="8129" xr:uid="{63FE08A5-F6BE-4D89-AE91-2E7AD59C2B35}"/>
    <cellStyle name="Comma [0] 3 2 2 3 5 2 10" xfId="53095" xr:uid="{498A3651-3C3A-4F86-B208-7F8450E39B5A}"/>
    <cellStyle name="Comma [0] 3 2 2 3 5 2 11" xfId="13739" xr:uid="{C7D24285-3A09-4CF4-BEE6-94B861F979BA}"/>
    <cellStyle name="Comma [0] 3 2 2 3 5 2 12" xfId="59552" xr:uid="{635106C5-4C16-440E-AE20-116C1EFB0455}"/>
    <cellStyle name="Comma [0] 3 2 2 3 5 2 2" xfId="11690" xr:uid="{5303DEF3-BE36-4A7A-9F52-9E421CAFCEF3}"/>
    <cellStyle name="Comma [0] 3 2 2 3 5 2 2 2" xfId="24356" xr:uid="{5E62246B-48A0-48C7-91B3-03B20A8EB8B1}"/>
    <cellStyle name="Comma [0] 3 2 2 3 5 2 2 3" xfId="29730" xr:uid="{5D0366ED-ECAA-47A7-A7EC-E77FF6333C64}"/>
    <cellStyle name="Comma [0] 3 2 2 3 5 2 2 4" xfId="35148" xr:uid="{4C0A63A5-BC40-4B65-B58C-4FC67C867990}"/>
    <cellStyle name="Comma [0] 3 2 2 3 5 2 2 5" xfId="40533" xr:uid="{B750EADC-8921-4427-A9B8-0B5B77167E7F}"/>
    <cellStyle name="Comma [0] 3 2 2 3 5 2 2 6" xfId="45902" xr:uid="{591EB609-267C-4FF1-8ABC-93EF0045403A}"/>
    <cellStyle name="Comma [0] 3 2 2 3 5 2 2 7" xfId="51274" xr:uid="{F474D993-1F4F-4854-9E6F-7805C02F40C5}"/>
    <cellStyle name="Comma [0] 3 2 2 3 5 2 2 8" xfId="56654" xr:uid="{E2F2AE62-9EDA-490C-AF5B-B769472DACD0}"/>
    <cellStyle name="Comma [0] 3 2 2 3 5 2 2 9" xfId="18990" xr:uid="{FB0FC29A-4002-400F-8D75-960E99DDFB6C}"/>
    <cellStyle name="Comma [0] 3 2 2 3 5 2 3" xfId="15430" xr:uid="{14990AB5-C9DC-4730-A506-0AAFCFC82F90}"/>
    <cellStyle name="Comma [0] 3 2 2 3 5 2 4" xfId="20797" xr:uid="{16F44A54-DC33-4A0A-ABED-12D42F2FA134}"/>
    <cellStyle name="Comma [0] 3 2 2 3 5 2 5" xfId="26171" xr:uid="{4C9613B4-F07B-4400-A1F1-3E68B2DD7C2F}"/>
    <cellStyle name="Comma [0] 3 2 2 3 5 2 6" xfId="31589" xr:uid="{1D9E4FE5-57E8-47A1-B2F1-1EFD6B3478DA}"/>
    <cellStyle name="Comma [0] 3 2 2 3 5 2 7" xfId="36974" xr:uid="{E0A609B4-7166-4060-93EC-14B5A8A43FEC}"/>
    <cellStyle name="Comma [0] 3 2 2 3 5 2 8" xfId="42343" xr:uid="{1A844187-7D56-47B4-87F0-FC2610355A6D}"/>
    <cellStyle name="Comma [0] 3 2 2 3 5 2 9" xfId="47715" xr:uid="{EE1D372A-095B-4B80-AFF1-5ABDB5E00767}"/>
    <cellStyle name="Comma [0] 3 2 2 3 5 3" xfId="10000" xr:uid="{E3AF7107-8130-417B-9AF6-77BC832DFBD2}"/>
    <cellStyle name="Comma [0] 3 2 2 3 5 3 2" xfId="22667" xr:uid="{DA6C51C2-0396-4FF4-9590-AEF09C6DDF53}"/>
    <cellStyle name="Comma [0] 3 2 2 3 5 3 3" xfId="28041" xr:uid="{370BFCCB-BAC5-4F74-A504-48DD28CA5300}"/>
    <cellStyle name="Comma [0] 3 2 2 3 5 3 4" xfId="33459" xr:uid="{83881F86-681B-4BCB-9107-E0E1BDA048F4}"/>
    <cellStyle name="Comma [0] 3 2 2 3 5 3 5" xfId="38844" xr:uid="{C9BB9098-F119-4F7C-8D8E-5BC387215DB5}"/>
    <cellStyle name="Comma [0] 3 2 2 3 5 3 6" xfId="44213" xr:uid="{8BD30F74-3553-46CE-9582-4DA5C2297430}"/>
    <cellStyle name="Comma [0] 3 2 2 3 5 3 7" xfId="49585" xr:uid="{BCCA4372-C478-4A4E-A0C3-50092C5EADB0}"/>
    <cellStyle name="Comma [0] 3 2 2 3 5 3 8" xfId="54965" xr:uid="{92F029A7-E68C-48A2-99F1-5AE043944DCB}"/>
    <cellStyle name="Comma [0] 3 2 2 3 5 3 9" xfId="17300" xr:uid="{F1213CD3-5D9E-496F-9C1E-249166FB3146}"/>
    <cellStyle name="Comma [0] 3 2 2 3 5 4" xfId="6901" xr:uid="{27207964-32C2-45E8-9CA7-A3057BE66C12}"/>
    <cellStyle name="Comma [0] 3 2 2 3 6" xfId="625" xr:uid="{0EDA59C7-E150-48B9-97A1-D01F1021442F}"/>
    <cellStyle name="Comma [0] 3 2 2 3 6 2" xfId="8130" xr:uid="{7D35ECC4-47E2-4618-AFDC-B15F7ED9482D}"/>
    <cellStyle name="Comma [0] 3 2 2 3 6 2 10" xfId="53096" xr:uid="{37AAAF8A-12A7-490E-BBAC-77C91462C58A}"/>
    <cellStyle name="Comma [0] 3 2 2 3 6 2 11" xfId="13740" xr:uid="{0AB5394A-3E06-47B4-B9EB-AB056953EE24}"/>
    <cellStyle name="Comma [0] 3 2 2 3 6 2 12" xfId="59553" xr:uid="{18C4E47B-61F4-416D-AE6F-5A3D35A57874}"/>
    <cellStyle name="Comma [0] 3 2 2 3 6 2 2" xfId="11691" xr:uid="{1B241772-7044-4BF9-9560-99DCA01F0C17}"/>
    <cellStyle name="Comma [0] 3 2 2 3 6 2 2 2" xfId="24357" xr:uid="{66C57D61-86B1-4F9A-B5EE-3EEBDB5ABD08}"/>
    <cellStyle name="Comma [0] 3 2 2 3 6 2 2 3" xfId="29731" xr:uid="{67ABFFEC-B11F-4CB1-A73D-8FE899D73B13}"/>
    <cellStyle name="Comma [0] 3 2 2 3 6 2 2 4" xfId="35149" xr:uid="{15315737-ADE3-4D26-95AA-86E0C09246AB}"/>
    <cellStyle name="Comma [0] 3 2 2 3 6 2 2 5" xfId="40534" xr:uid="{67B62204-B9D9-4E5A-BDA0-66C94F5C8348}"/>
    <cellStyle name="Comma [0] 3 2 2 3 6 2 2 6" xfId="45903" xr:uid="{E341777C-9F55-4613-8C87-51454BB4CF30}"/>
    <cellStyle name="Comma [0] 3 2 2 3 6 2 2 7" xfId="51275" xr:uid="{33FD4D70-9A87-4E5C-8E70-D0260523F1E3}"/>
    <cellStyle name="Comma [0] 3 2 2 3 6 2 2 8" xfId="56655" xr:uid="{D5CE81D2-1C36-4FBE-BC72-CF76141F367C}"/>
    <cellStyle name="Comma [0] 3 2 2 3 6 2 2 9" xfId="18991" xr:uid="{AC004FFE-E164-4AB4-9A41-2B020D76E51F}"/>
    <cellStyle name="Comma [0] 3 2 2 3 6 2 3" xfId="15431" xr:uid="{1D1EFD04-43E2-40AE-ACD3-BA3445DF1BED}"/>
    <cellStyle name="Comma [0] 3 2 2 3 6 2 4" xfId="20798" xr:uid="{76FCB079-EE3B-4E46-B57D-9C22F1B212A8}"/>
    <cellStyle name="Comma [0] 3 2 2 3 6 2 5" xfId="26172" xr:uid="{E69E43C1-89CB-4EC5-AD8E-301BDA630ED9}"/>
    <cellStyle name="Comma [0] 3 2 2 3 6 2 6" xfId="31590" xr:uid="{4CE98991-D3DB-4172-894B-F65CEF37F0DF}"/>
    <cellStyle name="Comma [0] 3 2 2 3 6 2 7" xfId="36975" xr:uid="{BFAEACB3-E9F8-42C6-BB68-C44C7BCAB9B2}"/>
    <cellStyle name="Comma [0] 3 2 2 3 6 2 8" xfId="42344" xr:uid="{03E797ED-7E3A-4B0A-B046-D8D12405E284}"/>
    <cellStyle name="Comma [0] 3 2 2 3 6 2 9" xfId="47716" xr:uid="{D5808507-CFC7-4D22-9805-A3888B0D84BB}"/>
    <cellStyle name="Comma [0] 3 2 2 3 6 3" xfId="10001" xr:uid="{96500F84-C6A9-425A-889C-EE70D508E136}"/>
    <cellStyle name="Comma [0] 3 2 2 3 6 3 2" xfId="22668" xr:uid="{89A91602-1898-4267-97F9-30BD2DFE5EC9}"/>
    <cellStyle name="Comma [0] 3 2 2 3 6 3 3" xfId="28042" xr:uid="{E635D5A9-C647-4F17-9180-32FAD18F862D}"/>
    <cellStyle name="Comma [0] 3 2 2 3 6 3 4" xfId="33460" xr:uid="{CAF91ED3-BAC7-48B9-AAFF-D98CF21C0E08}"/>
    <cellStyle name="Comma [0] 3 2 2 3 6 3 5" xfId="38845" xr:uid="{724643A9-3E1E-4424-8F11-BE1980FC11ED}"/>
    <cellStyle name="Comma [0] 3 2 2 3 6 3 6" xfId="44214" xr:uid="{17834F24-3084-4E85-B2A8-A7DD2FAE076C}"/>
    <cellStyle name="Comma [0] 3 2 2 3 6 3 7" xfId="49586" xr:uid="{A2C00773-9F44-487E-BB81-9500C13A3993}"/>
    <cellStyle name="Comma [0] 3 2 2 3 6 3 8" xfId="54966" xr:uid="{161A3455-DDF6-4766-BB7F-4777FA540202}"/>
    <cellStyle name="Comma [0] 3 2 2 3 6 3 9" xfId="17301" xr:uid="{A50B7AD2-A6A8-4B00-8CFF-6539DFF88CB6}"/>
    <cellStyle name="Comma [0] 3 2 2 3 6 4" xfId="6902" xr:uid="{91845628-BAA2-4CE4-A6A4-5FD3EF4BC762}"/>
    <cellStyle name="Comma [0] 3 2 2 3 7" xfId="626" xr:uid="{39302C48-0E0F-4EFD-9A44-0CCB4DD426FD}"/>
    <cellStyle name="Comma [0] 3 2 2 3 7 2" xfId="8131" xr:uid="{89448A56-8E63-491F-A481-286C3702F1FB}"/>
    <cellStyle name="Comma [0] 3 2 2 3 7 2 10" xfId="53097" xr:uid="{53F645E1-6AA4-4E47-9466-DD96142A2059}"/>
    <cellStyle name="Comma [0] 3 2 2 3 7 2 11" xfId="13741" xr:uid="{810B7E4C-38C2-41EC-B9E2-30F79146F11D}"/>
    <cellStyle name="Comma [0] 3 2 2 3 7 2 12" xfId="59554" xr:uid="{CB69BDA9-DBFC-48A2-BFDB-A164A34CDBFF}"/>
    <cellStyle name="Comma [0] 3 2 2 3 7 2 2" xfId="11692" xr:uid="{72740176-B796-48A3-8EE0-1724587A94F2}"/>
    <cellStyle name="Comma [0] 3 2 2 3 7 2 2 2" xfId="24358" xr:uid="{ED14897D-D854-4BDA-B6B2-1CD246BECEA5}"/>
    <cellStyle name="Comma [0] 3 2 2 3 7 2 2 3" xfId="29732" xr:uid="{788B377B-D715-44DA-9626-DA82850173AE}"/>
    <cellStyle name="Comma [0] 3 2 2 3 7 2 2 4" xfId="35150" xr:uid="{CC3F1990-D30B-4C79-9531-89B5C09CD8FF}"/>
    <cellStyle name="Comma [0] 3 2 2 3 7 2 2 5" xfId="40535" xr:uid="{043B0213-4BB5-47AE-9B9D-36FA244739FC}"/>
    <cellStyle name="Comma [0] 3 2 2 3 7 2 2 6" xfId="45904" xr:uid="{912D0BD5-EFB0-439A-A078-76C080C1F6FB}"/>
    <cellStyle name="Comma [0] 3 2 2 3 7 2 2 7" xfId="51276" xr:uid="{DE18BFBE-F894-48E9-B02E-471FFD0D87AB}"/>
    <cellStyle name="Comma [0] 3 2 2 3 7 2 2 8" xfId="56656" xr:uid="{BC0866AE-4DA7-471C-9D6D-B3CABFAC18ED}"/>
    <cellStyle name="Comma [0] 3 2 2 3 7 2 2 9" xfId="18992" xr:uid="{BA623A45-2300-49E2-89B2-6ED5BE53B51A}"/>
    <cellStyle name="Comma [0] 3 2 2 3 7 2 3" xfId="15432" xr:uid="{E66101A0-6FCF-4FDC-B8BD-439F59FA1D76}"/>
    <cellStyle name="Comma [0] 3 2 2 3 7 2 4" xfId="20799" xr:uid="{D6E75C92-16E0-4B79-85B1-FAFDF495D6A9}"/>
    <cellStyle name="Comma [0] 3 2 2 3 7 2 5" xfId="26173" xr:uid="{0C00118D-43C7-4305-96C5-9A327CD4D136}"/>
    <cellStyle name="Comma [0] 3 2 2 3 7 2 6" xfId="31591" xr:uid="{B6FF8489-1E6B-4123-8747-84B96B603BAC}"/>
    <cellStyle name="Comma [0] 3 2 2 3 7 2 7" xfId="36976" xr:uid="{75512981-8D88-47F4-8AE0-9E51BE75C804}"/>
    <cellStyle name="Comma [0] 3 2 2 3 7 2 8" xfId="42345" xr:uid="{91A14521-7B84-4C67-AD81-26D50A42DFE2}"/>
    <cellStyle name="Comma [0] 3 2 2 3 7 2 9" xfId="47717" xr:uid="{BBEC5C64-80D4-4510-A879-8DA6B2127557}"/>
    <cellStyle name="Comma [0] 3 2 2 3 7 3" xfId="10002" xr:uid="{A479A52B-44F9-41E4-B1AE-60AB091064F5}"/>
    <cellStyle name="Comma [0] 3 2 2 3 7 3 2" xfId="22669" xr:uid="{BF48B761-3846-4922-B9F4-26BCE3C5F051}"/>
    <cellStyle name="Comma [0] 3 2 2 3 7 3 3" xfId="28043" xr:uid="{92CCE570-646B-4E6D-8F30-7DE6A568598E}"/>
    <cellStyle name="Comma [0] 3 2 2 3 7 3 4" xfId="33461" xr:uid="{5E7E96B7-7FE1-4A3C-B664-A0F9F6FCDD0D}"/>
    <cellStyle name="Comma [0] 3 2 2 3 7 3 5" xfId="38846" xr:uid="{EEA297C3-28FC-47B4-B96F-4846573821BB}"/>
    <cellStyle name="Comma [0] 3 2 2 3 7 3 6" xfId="44215" xr:uid="{1819CA9A-69BD-4578-9E01-E0333214AEE8}"/>
    <cellStyle name="Comma [0] 3 2 2 3 7 3 7" xfId="49587" xr:uid="{134156B5-78A7-4561-BEC2-E08E8D3DE8B8}"/>
    <cellStyle name="Comma [0] 3 2 2 3 7 3 8" xfId="54967" xr:uid="{BEDA601A-6647-4BF9-89B0-D1DC65DB3993}"/>
    <cellStyle name="Comma [0] 3 2 2 3 7 3 9" xfId="17302" xr:uid="{0BCD245F-6E99-4087-8D4F-8D49F9B298D8}"/>
    <cellStyle name="Comma [0] 3 2 2 3 7 4" xfId="6903" xr:uid="{FBF504A1-1280-4E44-ABB2-7460F3F622AB}"/>
    <cellStyle name="Comma [0] 3 2 2 3 8" xfId="627" xr:uid="{7402E798-7A86-40AB-9304-22097D39BA00}"/>
    <cellStyle name="Comma [0] 3 2 2 3 8 2" xfId="8132" xr:uid="{EE97F770-3249-42DD-917F-B3793930C3D3}"/>
    <cellStyle name="Comma [0] 3 2 2 3 8 2 10" xfId="53098" xr:uid="{7CF7D5C8-ADED-402D-9F26-3078F03EEC2E}"/>
    <cellStyle name="Comma [0] 3 2 2 3 8 2 11" xfId="13742" xr:uid="{B828521E-75C3-4E4C-84B9-C41938F28777}"/>
    <cellStyle name="Comma [0] 3 2 2 3 8 2 12" xfId="59555" xr:uid="{C13A60E8-045F-412F-BB9B-1432B54995D2}"/>
    <cellStyle name="Comma [0] 3 2 2 3 8 2 2" xfId="11693" xr:uid="{58D0BFDE-F997-491B-A439-1AA06A2A1A1B}"/>
    <cellStyle name="Comma [0] 3 2 2 3 8 2 2 2" xfId="24359" xr:uid="{3FC9BC34-E724-473A-B655-C4394720F524}"/>
    <cellStyle name="Comma [0] 3 2 2 3 8 2 2 3" xfId="29733" xr:uid="{B79C0979-94C8-4064-AE84-80202BFF71A5}"/>
    <cellStyle name="Comma [0] 3 2 2 3 8 2 2 4" xfId="35151" xr:uid="{5F4E7909-1F9F-416D-A8C7-C146E88C5A74}"/>
    <cellStyle name="Comma [0] 3 2 2 3 8 2 2 5" xfId="40536" xr:uid="{632B2D05-630E-41B0-87AC-EB9DC0331D8C}"/>
    <cellStyle name="Comma [0] 3 2 2 3 8 2 2 6" xfId="45905" xr:uid="{C20CE384-E059-48E9-AA33-442351B7AACB}"/>
    <cellStyle name="Comma [0] 3 2 2 3 8 2 2 7" xfId="51277" xr:uid="{DB6B739D-D1F0-412C-9AA7-821DB0B302E2}"/>
    <cellStyle name="Comma [0] 3 2 2 3 8 2 2 8" xfId="56657" xr:uid="{71850F35-A6E6-450C-9609-76B01B0BBBC3}"/>
    <cellStyle name="Comma [0] 3 2 2 3 8 2 2 9" xfId="18993" xr:uid="{2106E189-1B7F-4AA4-B101-F8DC4E2A61EB}"/>
    <cellStyle name="Comma [0] 3 2 2 3 8 2 3" xfId="15433" xr:uid="{AFBBDCC1-DFF1-46E4-B36D-E80DE8BB585C}"/>
    <cellStyle name="Comma [0] 3 2 2 3 8 2 4" xfId="20800" xr:uid="{FFB44758-D2F5-4548-9834-D414B021F978}"/>
    <cellStyle name="Comma [0] 3 2 2 3 8 2 5" xfId="26174" xr:uid="{B6185FC5-ED51-41EF-8D6A-8129269D8FE4}"/>
    <cellStyle name="Comma [0] 3 2 2 3 8 2 6" xfId="31592" xr:uid="{09B3DABC-0F8C-4EDD-B0EE-2CB446B12571}"/>
    <cellStyle name="Comma [0] 3 2 2 3 8 2 7" xfId="36977" xr:uid="{2D35F33A-EDFC-46C6-A4D5-5EE8911BAE9C}"/>
    <cellStyle name="Comma [0] 3 2 2 3 8 2 8" xfId="42346" xr:uid="{860BEE60-03D3-40F2-A356-762413DFD259}"/>
    <cellStyle name="Comma [0] 3 2 2 3 8 2 9" xfId="47718" xr:uid="{676E34F4-74B3-4EA6-A968-50F316041A9E}"/>
    <cellStyle name="Comma [0] 3 2 2 3 8 3" xfId="10003" xr:uid="{8AA6DC66-4DC4-46FE-9C18-95D586588D4B}"/>
    <cellStyle name="Comma [0] 3 2 2 3 8 3 2" xfId="22670" xr:uid="{E25ABAFD-A617-4BE8-A8F2-13676E70D1A2}"/>
    <cellStyle name="Comma [0] 3 2 2 3 8 3 3" xfId="28044" xr:uid="{BEF6C6DD-E1A6-4872-BFA0-22C6A47FDD1F}"/>
    <cellStyle name="Comma [0] 3 2 2 3 8 3 4" xfId="33462" xr:uid="{D14EC3C5-29A2-40D5-B4F6-FA1FCA0AFCC3}"/>
    <cellStyle name="Comma [0] 3 2 2 3 8 3 5" xfId="38847" xr:uid="{E1CC2B03-8B59-4A94-8516-C9122EA0ACC0}"/>
    <cellStyle name="Comma [0] 3 2 2 3 8 3 6" xfId="44216" xr:uid="{0A033321-8021-4FCA-A70F-61C92F3C4543}"/>
    <cellStyle name="Comma [0] 3 2 2 3 8 3 7" xfId="49588" xr:uid="{F6C8360B-30DC-496C-9F4D-CE7B6031C5BC}"/>
    <cellStyle name="Comma [0] 3 2 2 3 8 3 8" xfId="54968" xr:uid="{173CCBF7-3CE4-4DDB-A966-739348E79B67}"/>
    <cellStyle name="Comma [0] 3 2 2 3 8 3 9" xfId="17303" xr:uid="{A7EF9086-FF5F-48B8-A506-5336F97F37B9}"/>
    <cellStyle name="Comma [0] 3 2 2 3 8 4" xfId="6904" xr:uid="{D156914D-4AF0-4A34-A77B-ED235B5CA7F5}"/>
    <cellStyle name="Comma [0] 3 2 2 3 9" xfId="628" xr:uid="{7A43D11C-927F-4314-82C3-E9A534B4C27F}"/>
    <cellStyle name="Comma [0] 3 2 2 3 9 2" xfId="8133" xr:uid="{D373DB65-4A5A-4B8B-8C07-275336DB5B79}"/>
    <cellStyle name="Comma [0] 3 2 2 3 9 2 10" xfId="53099" xr:uid="{835322AC-B7D1-4FB7-9A66-7CED36B73E8D}"/>
    <cellStyle name="Comma [0] 3 2 2 3 9 2 11" xfId="13743" xr:uid="{13424DF3-9A8D-4A81-AAB0-90B23E258C59}"/>
    <cellStyle name="Comma [0] 3 2 2 3 9 2 12" xfId="59556" xr:uid="{6C00CC8F-38B4-4AFC-95DE-A23921AC7A04}"/>
    <cellStyle name="Comma [0] 3 2 2 3 9 2 2" xfId="11694" xr:uid="{4D2D2DEB-42CD-4BFD-8E4C-96FA9EAD6EE3}"/>
    <cellStyle name="Comma [0] 3 2 2 3 9 2 2 2" xfId="24360" xr:uid="{FC6AB4B0-0A18-472D-93FA-63BE7777CDC7}"/>
    <cellStyle name="Comma [0] 3 2 2 3 9 2 2 3" xfId="29734" xr:uid="{EE9C53B2-E495-464B-A64A-4094A860604C}"/>
    <cellStyle name="Comma [0] 3 2 2 3 9 2 2 4" xfId="35152" xr:uid="{684A14FF-4547-4164-A5A2-E671B7131590}"/>
    <cellStyle name="Comma [0] 3 2 2 3 9 2 2 5" xfId="40537" xr:uid="{306EAA90-F0F9-4C09-9778-ED9DC7CB3ECF}"/>
    <cellStyle name="Comma [0] 3 2 2 3 9 2 2 6" xfId="45906" xr:uid="{51C1EFCF-08CD-4B11-84EE-81019D544BEF}"/>
    <cellStyle name="Comma [0] 3 2 2 3 9 2 2 7" xfId="51278" xr:uid="{98FE4E7D-4B96-4DF1-8F38-7C2A26F61932}"/>
    <cellStyle name="Comma [0] 3 2 2 3 9 2 2 8" xfId="56658" xr:uid="{AF7CFCD1-C266-49A4-B5D4-7BF14D7F0962}"/>
    <cellStyle name="Comma [0] 3 2 2 3 9 2 2 9" xfId="18994" xr:uid="{D20D4932-EAAC-4EC2-83B8-BDA8354CEF20}"/>
    <cellStyle name="Comma [0] 3 2 2 3 9 2 3" xfId="15434" xr:uid="{0FAE3378-0806-435C-BABA-43AEED103188}"/>
    <cellStyle name="Comma [0] 3 2 2 3 9 2 4" xfId="20801" xr:uid="{5736E90F-7FC7-4CD4-A2A1-D84BF86898C2}"/>
    <cellStyle name="Comma [0] 3 2 2 3 9 2 5" xfId="26175" xr:uid="{3B8B5A88-6636-4A5E-B024-226C1C94DBC7}"/>
    <cellStyle name="Comma [0] 3 2 2 3 9 2 6" xfId="31593" xr:uid="{7016581B-BBDD-432A-B951-BAB2ECEEDB4C}"/>
    <cellStyle name="Comma [0] 3 2 2 3 9 2 7" xfId="36978" xr:uid="{5E99807A-ACE8-46BC-B06D-370AE1486222}"/>
    <cellStyle name="Comma [0] 3 2 2 3 9 2 8" xfId="42347" xr:uid="{650D6638-1761-4BE8-A993-973EFB9F97B7}"/>
    <cellStyle name="Comma [0] 3 2 2 3 9 2 9" xfId="47719" xr:uid="{0C2D8B05-FFFA-42C0-A456-47C964F86B18}"/>
    <cellStyle name="Comma [0] 3 2 2 3 9 3" xfId="10004" xr:uid="{B44B6CA0-F38B-4EFC-A50A-ABC7D87573DA}"/>
    <cellStyle name="Comma [0] 3 2 2 3 9 3 2" xfId="22671" xr:uid="{4A21E721-1BBE-4F4C-9817-78A1DF6AE998}"/>
    <cellStyle name="Comma [0] 3 2 2 3 9 3 3" xfId="28045" xr:uid="{C8F4387F-CE7C-4868-A86A-40C302A1304B}"/>
    <cellStyle name="Comma [0] 3 2 2 3 9 3 4" xfId="33463" xr:uid="{3BB7BE97-95CF-4BDE-AEA6-CE736B829CD7}"/>
    <cellStyle name="Comma [0] 3 2 2 3 9 3 5" xfId="38848" xr:uid="{C7BD1E57-AD04-4D47-ADF5-C7CB6DD43BBD}"/>
    <cellStyle name="Comma [0] 3 2 2 3 9 3 6" xfId="44217" xr:uid="{EA2E1840-E82A-4D53-9125-DFF16981E393}"/>
    <cellStyle name="Comma [0] 3 2 2 3 9 3 7" xfId="49589" xr:uid="{379D1948-FEC2-4FEF-B561-18D8CA4328AD}"/>
    <cellStyle name="Comma [0] 3 2 2 3 9 3 8" xfId="54969" xr:uid="{444FD597-3614-4F27-8398-D49EF5C4029F}"/>
    <cellStyle name="Comma [0] 3 2 2 3 9 3 9" xfId="17304" xr:uid="{A5CEF93A-6B2F-45E0-869D-69793415477A}"/>
    <cellStyle name="Comma [0] 3 2 2 3 9 4" xfId="6905" xr:uid="{4C886840-D861-4762-94B3-1CAD89B48D2A}"/>
    <cellStyle name="Comma [0] 3 2 2 30" xfId="629" xr:uid="{4F8BF725-5DFD-4ED3-B805-8188CB03EE25}"/>
    <cellStyle name="Comma [0] 3 2 2 30 2" xfId="8134" xr:uid="{CDCD3ECE-FE93-41A3-A708-F04AD457D443}"/>
    <cellStyle name="Comma [0] 3 2 2 30 2 10" xfId="53100" xr:uid="{AF8DAE3C-DAB2-4343-A47E-024349BB77DF}"/>
    <cellStyle name="Comma [0] 3 2 2 30 2 11" xfId="13744" xr:uid="{5D946992-BF7F-4460-A105-AE51145EA73D}"/>
    <cellStyle name="Comma [0] 3 2 2 30 2 12" xfId="59557" xr:uid="{F744C7BF-6057-44A4-9851-7D4073482214}"/>
    <cellStyle name="Comma [0] 3 2 2 30 2 2" xfId="11695" xr:uid="{4CBC62DE-A245-48BD-B105-E55DCA1ED8C5}"/>
    <cellStyle name="Comma [0] 3 2 2 30 2 2 2" xfId="24361" xr:uid="{E35BC72F-D0F0-4A13-99DF-EB9277A8E6D2}"/>
    <cellStyle name="Comma [0] 3 2 2 30 2 2 3" xfId="29735" xr:uid="{5B00BEAE-2B2F-4118-B6CF-72993A7AA822}"/>
    <cellStyle name="Comma [0] 3 2 2 30 2 2 4" xfId="35153" xr:uid="{D042098F-EC66-4F68-AD3F-695D74ED4DDA}"/>
    <cellStyle name="Comma [0] 3 2 2 30 2 2 5" xfId="40538" xr:uid="{C18FA256-35FA-446D-8958-D31E532E961B}"/>
    <cellStyle name="Comma [0] 3 2 2 30 2 2 6" xfId="45907" xr:uid="{C5C00299-FB7C-4744-AD3C-E4CC714BB099}"/>
    <cellStyle name="Comma [0] 3 2 2 30 2 2 7" xfId="51279" xr:uid="{AB5120C0-BC8A-4999-A6D2-8D184E1C8F05}"/>
    <cellStyle name="Comma [0] 3 2 2 30 2 2 8" xfId="56659" xr:uid="{A839A51E-DAB8-40A1-971B-983B9623EBD2}"/>
    <cellStyle name="Comma [0] 3 2 2 30 2 2 9" xfId="18995" xr:uid="{221C6CBD-3114-4552-81F2-C8D927870F40}"/>
    <cellStyle name="Comma [0] 3 2 2 30 2 3" xfId="15435" xr:uid="{936F035E-5947-489B-99B0-4185DFBE552A}"/>
    <cellStyle name="Comma [0] 3 2 2 30 2 4" xfId="20802" xr:uid="{EDEFDE25-B462-4C8B-9365-9EEDBE5B1167}"/>
    <cellStyle name="Comma [0] 3 2 2 30 2 5" xfId="26176" xr:uid="{15B8B5D7-9C0D-47B3-BC66-3E6565AB17AF}"/>
    <cellStyle name="Comma [0] 3 2 2 30 2 6" xfId="31594" xr:uid="{84F2086C-3A7E-413B-A0C2-A51A82624815}"/>
    <cellStyle name="Comma [0] 3 2 2 30 2 7" xfId="36979" xr:uid="{5907DE24-44A3-4F54-850B-743565F69B94}"/>
    <cellStyle name="Comma [0] 3 2 2 30 2 8" xfId="42348" xr:uid="{06F13383-3F37-4DC6-80DC-AC99D0D44DD8}"/>
    <cellStyle name="Comma [0] 3 2 2 30 2 9" xfId="47720" xr:uid="{6DCD275C-659E-4A80-82D9-56B33DF0CA03}"/>
    <cellStyle name="Comma [0] 3 2 2 30 3" xfId="10005" xr:uid="{6DA1D18D-5257-49ED-A68E-0AEE643F142A}"/>
    <cellStyle name="Comma [0] 3 2 2 30 3 2" xfId="22672" xr:uid="{9DE22B53-7B67-4EC3-9BB1-5B84CACF4761}"/>
    <cellStyle name="Comma [0] 3 2 2 30 3 3" xfId="28046" xr:uid="{239B9BBE-4048-49C5-8D2E-86E27C386E1B}"/>
    <cellStyle name="Comma [0] 3 2 2 30 3 4" xfId="33464" xr:uid="{A540273E-C2AB-4E10-AD93-D244978A4E59}"/>
    <cellStyle name="Comma [0] 3 2 2 30 3 5" xfId="38849" xr:uid="{F488DC7C-3009-4823-89CC-FF1A48AAA558}"/>
    <cellStyle name="Comma [0] 3 2 2 30 3 6" xfId="44218" xr:uid="{83BF7CEE-FB4B-4F8E-B43E-ECD632078376}"/>
    <cellStyle name="Comma [0] 3 2 2 30 3 7" xfId="49590" xr:uid="{F978518B-F162-4BB4-9FAE-8D81430E4C96}"/>
    <cellStyle name="Comma [0] 3 2 2 30 3 8" xfId="54970" xr:uid="{4AC2167E-9401-42F0-8B72-72E291791FA7}"/>
    <cellStyle name="Comma [0] 3 2 2 30 3 9" xfId="17305" xr:uid="{079F29A6-BA98-4031-9617-333491F6E669}"/>
    <cellStyle name="Comma [0] 3 2 2 30 4" xfId="6906" xr:uid="{5D011294-F1CC-4CAE-A74C-A57D3D43EFCF}"/>
    <cellStyle name="Comma [0] 3 2 2 31" xfId="5671" xr:uid="{6FEA490D-80CF-40E9-B7BA-57CFBC61C8BB}"/>
    <cellStyle name="Comma [0] 3 2 2 31 10" xfId="53012" xr:uid="{4F9F9ACA-E370-4CA2-905B-C0AFFC3E0E5E}"/>
    <cellStyle name="Comma [0] 3 2 2 31 11" xfId="13656" xr:uid="{B17993D6-29CA-451B-8CAC-621E1D057408}"/>
    <cellStyle name="Comma [0] 3 2 2 31 12" xfId="58349" xr:uid="{94393BFB-6B9A-4B0F-9138-9619DA8C0E87}"/>
    <cellStyle name="Comma [0] 3 2 2 31 13" xfId="8046" xr:uid="{1C5C2BF6-3A93-46EF-A51D-5950C983AAA1}"/>
    <cellStyle name="Comma [0] 3 2 2 31 2" xfId="11607" xr:uid="{E5DDF1AB-DC38-43D0-BCCA-F54149DABAC3}"/>
    <cellStyle name="Comma [0] 3 2 2 31 2 2" xfId="24273" xr:uid="{01ADEBB9-205E-4ECE-AA0E-A8D88B4654D7}"/>
    <cellStyle name="Comma [0] 3 2 2 31 2 3" xfId="29647" xr:uid="{71040C70-624A-4792-9735-852485473BDD}"/>
    <cellStyle name="Comma [0] 3 2 2 31 2 4" xfId="35065" xr:uid="{BB811891-3EBC-4B89-9C29-527726492C01}"/>
    <cellStyle name="Comma [0] 3 2 2 31 2 5" xfId="40450" xr:uid="{8DE0AAF3-BAD7-4CF0-8801-EEB2B845889F}"/>
    <cellStyle name="Comma [0] 3 2 2 31 2 6" xfId="45819" xr:uid="{AF78DCA1-4975-47A8-9B5B-49D9B3BBCAD0}"/>
    <cellStyle name="Comma [0] 3 2 2 31 2 7" xfId="51191" xr:uid="{734A13B4-05D8-4BD5-AF16-C84D5441D296}"/>
    <cellStyle name="Comma [0] 3 2 2 31 2 8" xfId="56571" xr:uid="{22E19F47-11A1-4F90-97C5-B1F6721F032C}"/>
    <cellStyle name="Comma [0] 3 2 2 31 2 9" xfId="18907" xr:uid="{1377A599-F9E2-4BEA-8372-9020B370505E}"/>
    <cellStyle name="Comma [0] 3 2 2 31 3" xfId="15347" xr:uid="{FA5D0B1C-23B1-4605-A487-C3855AD81C78}"/>
    <cellStyle name="Comma [0] 3 2 2 31 4" xfId="20714" xr:uid="{F8C31463-873E-426A-AD57-8651666D128A}"/>
    <cellStyle name="Comma [0] 3 2 2 31 5" xfId="26088" xr:uid="{128637A1-DE8D-47AC-9188-EE113CBE2E19}"/>
    <cellStyle name="Comma [0] 3 2 2 31 6" xfId="31506" xr:uid="{2C3AA97E-65F1-4429-9E4E-2F94E3E2B596}"/>
    <cellStyle name="Comma [0] 3 2 2 31 7" xfId="36891" xr:uid="{903C6D9B-508D-4F89-BC65-B4D9261B0046}"/>
    <cellStyle name="Comma [0] 3 2 2 31 8" xfId="42260" xr:uid="{548B77E9-3346-42FA-BE0B-A9C93CDDC669}"/>
    <cellStyle name="Comma [0] 3 2 2 31 9" xfId="47632" xr:uid="{C1BEEB60-01EB-485E-A6A3-C57DFB2BCB27}"/>
    <cellStyle name="Comma [0] 3 2 2 32" xfId="9917" xr:uid="{0B550DEB-F8A8-475A-BA85-E3F715DF14B1}"/>
    <cellStyle name="Comma [0] 3 2 2 32 2" xfId="22584" xr:uid="{A85952F2-D67C-40FC-B90B-F0DFAAD799C2}"/>
    <cellStyle name="Comma [0] 3 2 2 32 3" xfId="27958" xr:uid="{74076522-9D6D-427F-93CF-7FE4A645E3F3}"/>
    <cellStyle name="Comma [0] 3 2 2 32 4" xfId="33376" xr:uid="{05491D4A-124C-473F-8C80-98FB9D9429DB}"/>
    <cellStyle name="Comma [0] 3 2 2 32 5" xfId="38761" xr:uid="{AEB855C2-8864-4CFA-A307-CE5978821BED}"/>
    <cellStyle name="Comma [0] 3 2 2 32 6" xfId="44130" xr:uid="{EE21A1AC-8775-48CB-8258-15CF2A7810E6}"/>
    <cellStyle name="Comma [0] 3 2 2 32 7" xfId="49502" xr:uid="{DA39931B-10E7-42B3-AC6C-BA7ECBAA0E63}"/>
    <cellStyle name="Comma [0] 3 2 2 32 8" xfId="54882" xr:uid="{6DB16BDC-1DC2-45F1-975F-225E39FF42AE}"/>
    <cellStyle name="Comma [0] 3 2 2 32 9" xfId="17217" xr:uid="{ACE46920-76A3-4950-8E1D-B0FEF132C318}"/>
    <cellStyle name="Comma [0] 3 2 2 4" xfId="630" xr:uid="{13C02A27-510A-4F78-8C80-2D6259DF4F08}"/>
    <cellStyle name="Comma [0] 3 2 2 4 2" xfId="5731" xr:uid="{4F88D4C7-8154-48A5-8D64-33835AF8AD43}"/>
    <cellStyle name="Comma [0] 3 2 2 4 2 10" xfId="53101" xr:uid="{952BC8B3-C987-4BB8-AB6F-E33AA6B67F6E}"/>
    <cellStyle name="Comma [0] 3 2 2 4 2 11" xfId="13745" xr:uid="{CC581567-DCA5-4960-A9CD-1A5280B22CE6}"/>
    <cellStyle name="Comma [0] 3 2 2 4 2 12" xfId="58409" xr:uid="{B82B5A15-FC5D-468E-8BA6-108FAA579D5B}"/>
    <cellStyle name="Comma [0] 3 2 2 4 2 13" xfId="8135" xr:uid="{AC8DF25C-6CE6-4FFB-BC56-3AA5C3D7BCE5}"/>
    <cellStyle name="Comma [0] 3 2 2 4 2 2" xfId="11696" xr:uid="{8339F784-0CAC-4E3F-9087-2D3E3DFA1AF0}"/>
    <cellStyle name="Comma [0] 3 2 2 4 2 2 2" xfId="24362" xr:uid="{F50B5AAF-D0A3-4FBA-9674-F87E11EC5158}"/>
    <cellStyle name="Comma [0] 3 2 2 4 2 2 3" xfId="29736" xr:uid="{24241214-681D-417E-A312-02D88824A8D0}"/>
    <cellStyle name="Comma [0] 3 2 2 4 2 2 4" xfId="35154" xr:uid="{D03ECEEC-2D98-4AF1-8F27-208D15770CD8}"/>
    <cellStyle name="Comma [0] 3 2 2 4 2 2 5" xfId="40539" xr:uid="{1E3CB0D5-440D-44A8-981B-6E970C2919A4}"/>
    <cellStyle name="Comma [0] 3 2 2 4 2 2 6" xfId="45908" xr:uid="{2D486045-9B65-40AB-B1E9-F1CA16EF9F93}"/>
    <cellStyle name="Comma [0] 3 2 2 4 2 2 7" xfId="51280" xr:uid="{8A16C34A-3F19-4A53-9074-D42BA9EF98C1}"/>
    <cellStyle name="Comma [0] 3 2 2 4 2 2 8" xfId="56660" xr:uid="{A1DE1BB2-67E0-4218-A84F-6BEAEC9130E3}"/>
    <cellStyle name="Comma [0] 3 2 2 4 2 2 9" xfId="18996" xr:uid="{832D074B-95AC-402D-892F-E87C7C07D37B}"/>
    <cellStyle name="Comma [0] 3 2 2 4 2 3" xfId="15436" xr:uid="{10A04AF9-8E17-43B4-B296-895626AB4014}"/>
    <cellStyle name="Comma [0] 3 2 2 4 2 4" xfId="20803" xr:uid="{94E1CFF9-BE56-4EFB-B292-057E1F115E77}"/>
    <cellStyle name="Comma [0] 3 2 2 4 2 5" xfId="26177" xr:uid="{9A94CF36-4C05-46AF-B060-4580FB4022A8}"/>
    <cellStyle name="Comma [0] 3 2 2 4 2 6" xfId="31595" xr:uid="{D3B0E1CD-3329-4283-87B2-19742A677E5B}"/>
    <cellStyle name="Comma [0] 3 2 2 4 2 7" xfId="36980" xr:uid="{84C9C34C-0C80-446E-AD9A-1328E7BF452A}"/>
    <cellStyle name="Comma [0] 3 2 2 4 2 8" xfId="42349" xr:uid="{675ED5D4-EC97-485E-B8D2-789AB5EED735}"/>
    <cellStyle name="Comma [0] 3 2 2 4 2 9" xfId="47721" xr:uid="{73D1C2F9-6CCA-4597-8D27-50058C597C47}"/>
    <cellStyle name="Comma [0] 3 2 2 4 3" xfId="10006" xr:uid="{8C147255-2D66-450D-BF29-4D2B4BE6FB59}"/>
    <cellStyle name="Comma [0] 3 2 2 4 3 2" xfId="22673" xr:uid="{DEB354EE-F489-4AF5-8A80-0720F64BDB23}"/>
    <cellStyle name="Comma [0] 3 2 2 4 3 3" xfId="28047" xr:uid="{DFCED1B5-0EFD-4900-A7D5-7D5734B1FB7B}"/>
    <cellStyle name="Comma [0] 3 2 2 4 3 4" xfId="33465" xr:uid="{98E526BD-404A-4153-B6C1-734E19DBE9ED}"/>
    <cellStyle name="Comma [0] 3 2 2 4 3 5" xfId="38850" xr:uid="{BCDFD034-56B5-4339-AC01-EFA83033662E}"/>
    <cellStyle name="Comma [0] 3 2 2 4 3 6" xfId="44219" xr:uid="{9C2B7333-45E2-4B33-8D06-9E0AB95E18C6}"/>
    <cellStyle name="Comma [0] 3 2 2 4 3 7" xfId="49591" xr:uid="{0F86972E-B19A-482C-8571-2A81390F4059}"/>
    <cellStyle name="Comma [0] 3 2 2 4 3 8" xfId="54971" xr:uid="{2F03CAEC-40CC-45BC-9795-BD2C1D54C6AC}"/>
    <cellStyle name="Comma [0] 3 2 2 4 3 9" xfId="17306" xr:uid="{094135F6-3493-453A-92B5-1A920F8836EE}"/>
    <cellStyle name="Comma [0] 3 2 2 5" xfId="631" xr:uid="{1CB3D81C-E908-47E2-9EBD-67F35BA688F5}"/>
    <cellStyle name="Comma [0] 3 2 2 5 2" xfId="5732" xr:uid="{B52A8891-9093-4FD8-A2FB-43AD692F2B86}"/>
    <cellStyle name="Comma [0] 3 2 2 5 2 10" xfId="53102" xr:uid="{47882BA8-5EAA-47AB-B670-51D699AE7EBB}"/>
    <cellStyle name="Comma [0] 3 2 2 5 2 11" xfId="13746" xr:uid="{0F8A8D5B-2217-4953-B9C2-C4B74E1BCE56}"/>
    <cellStyle name="Comma [0] 3 2 2 5 2 12" xfId="58410" xr:uid="{F9FBD693-7CE7-41F2-8F14-05FECEA7F9BD}"/>
    <cellStyle name="Comma [0] 3 2 2 5 2 13" xfId="8136" xr:uid="{80E53E66-FDD8-4A20-9670-4CB87FF74B0B}"/>
    <cellStyle name="Comma [0] 3 2 2 5 2 2" xfId="11697" xr:uid="{AD60FEB1-26CA-4641-BA36-0CABA1DE3BA4}"/>
    <cellStyle name="Comma [0] 3 2 2 5 2 2 2" xfId="24363" xr:uid="{41846C8E-6DE1-4CE5-9EFE-CF548AFE10E4}"/>
    <cellStyle name="Comma [0] 3 2 2 5 2 2 3" xfId="29737" xr:uid="{8DC8AC77-2132-4736-BBD3-BD6EC4BE9BF8}"/>
    <cellStyle name="Comma [0] 3 2 2 5 2 2 4" xfId="35155" xr:uid="{CE2ED822-B8D8-4D11-96E0-DE957666F813}"/>
    <cellStyle name="Comma [0] 3 2 2 5 2 2 5" xfId="40540" xr:uid="{468DF9BC-60DA-47BA-9BDF-693F0BDF8025}"/>
    <cellStyle name="Comma [0] 3 2 2 5 2 2 6" xfId="45909" xr:uid="{10D0B599-DD60-43A4-B130-87B225C0E0CF}"/>
    <cellStyle name="Comma [0] 3 2 2 5 2 2 7" xfId="51281" xr:uid="{3059EF62-B6A9-4DCB-9D86-CC4221DA8070}"/>
    <cellStyle name="Comma [0] 3 2 2 5 2 2 8" xfId="56661" xr:uid="{680F7B3D-64BC-4E9E-B150-49BC21F04CAA}"/>
    <cellStyle name="Comma [0] 3 2 2 5 2 2 9" xfId="18997" xr:uid="{0CC17E06-0A16-4C15-B93C-4259D757942C}"/>
    <cellStyle name="Comma [0] 3 2 2 5 2 3" xfId="15437" xr:uid="{A10A5B0B-D036-4C48-B0CB-0D10D5AE5D73}"/>
    <cellStyle name="Comma [0] 3 2 2 5 2 4" xfId="20804" xr:uid="{CB22B504-5FC7-4EF4-A516-C155B8B4D994}"/>
    <cellStyle name="Comma [0] 3 2 2 5 2 5" xfId="26178" xr:uid="{88CB8257-7280-44EF-920A-189681031B94}"/>
    <cellStyle name="Comma [0] 3 2 2 5 2 6" xfId="31596" xr:uid="{06600D35-0BD1-4958-BDAD-9BC768DE10FF}"/>
    <cellStyle name="Comma [0] 3 2 2 5 2 7" xfId="36981" xr:uid="{EFAB9354-3E24-4005-8BC4-6DCC395F390C}"/>
    <cellStyle name="Comma [0] 3 2 2 5 2 8" xfId="42350" xr:uid="{D9B9F24F-2F5E-4852-863A-E8FAC58AA4F9}"/>
    <cellStyle name="Comma [0] 3 2 2 5 2 9" xfId="47722" xr:uid="{FB19A2F5-AEFC-47C1-8838-84204F44F17D}"/>
    <cellStyle name="Comma [0] 3 2 2 5 3" xfId="10007" xr:uid="{2BB8292B-0559-46C6-93D8-F97610CCC608}"/>
    <cellStyle name="Comma [0] 3 2 2 5 3 2" xfId="22674" xr:uid="{E58246E2-7A4C-4264-BF79-019765242346}"/>
    <cellStyle name="Comma [0] 3 2 2 5 3 3" xfId="28048" xr:uid="{7CE40A57-7563-46C2-BE27-F26CA2AEC8FF}"/>
    <cellStyle name="Comma [0] 3 2 2 5 3 4" xfId="33466" xr:uid="{B93A74E2-2D29-4CDE-BF02-DC4963961987}"/>
    <cellStyle name="Comma [0] 3 2 2 5 3 5" xfId="38851" xr:uid="{0AD3A218-8F23-4573-B2EE-6E6BE80AC397}"/>
    <cellStyle name="Comma [0] 3 2 2 5 3 6" xfId="44220" xr:uid="{5B12BA87-4C2A-440E-B9FB-02FD41673658}"/>
    <cellStyle name="Comma [0] 3 2 2 5 3 7" xfId="49592" xr:uid="{CEC3166E-D40E-4D7C-9F9A-DB938CF58393}"/>
    <cellStyle name="Comma [0] 3 2 2 5 3 8" xfId="54972" xr:uid="{AE1E17AB-F463-465D-BBEF-10724D71AB87}"/>
    <cellStyle name="Comma [0] 3 2 2 5 3 9" xfId="17307" xr:uid="{4D87A037-B931-4FDF-BDC0-345F55151AAB}"/>
    <cellStyle name="Comma [0] 3 2 2 6" xfId="632" xr:uid="{BEBC2678-8F2B-43A1-B614-723F86E77155}"/>
    <cellStyle name="Comma [0] 3 2 2 6 2" xfId="5733" xr:uid="{A55A7BE8-BC38-4B5C-BB26-AD031D28AF1A}"/>
    <cellStyle name="Comma [0] 3 2 2 6 2 10" xfId="53103" xr:uid="{FA17FB9B-9AA7-46FB-8C9C-DEB9F2D730D8}"/>
    <cellStyle name="Comma [0] 3 2 2 6 2 11" xfId="13747" xr:uid="{DC51B4AA-EB36-4F3D-8C4E-487355C96D6D}"/>
    <cellStyle name="Comma [0] 3 2 2 6 2 12" xfId="58411" xr:uid="{7D967910-6CAB-43DC-A33E-77F1380C7275}"/>
    <cellStyle name="Comma [0] 3 2 2 6 2 13" xfId="8137" xr:uid="{72F2CD5A-DD96-4C5F-A703-D3C06FB2BBCA}"/>
    <cellStyle name="Comma [0] 3 2 2 6 2 2" xfId="11698" xr:uid="{CBE0F4FE-2F08-4B33-B37B-1E2C169CE931}"/>
    <cellStyle name="Comma [0] 3 2 2 6 2 2 2" xfId="24364" xr:uid="{DAFEF214-B018-425F-AC42-D3651F766611}"/>
    <cellStyle name="Comma [0] 3 2 2 6 2 2 3" xfId="29738" xr:uid="{52E31C8B-8017-4BB1-87FD-AA14AD6F4583}"/>
    <cellStyle name="Comma [0] 3 2 2 6 2 2 4" xfId="35156" xr:uid="{E17F23B9-CB43-466B-8A28-AFF05F14B35E}"/>
    <cellStyle name="Comma [0] 3 2 2 6 2 2 5" xfId="40541" xr:uid="{7EDA2DEA-BB50-40AD-9579-02220644F7C0}"/>
    <cellStyle name="Comma [0] 3 2 2 6 2 2 6" xfId="45910" xr:uid="{C04A1898-49E2-4BC3-957C-9E24C209725A}"/>
    <cellStyle name="Comma [0] 3 2 2 6 2 2 7" xfId="51282" xr:uid="{61236584-520C-49E8-8CEC-BB6E279A210E}"/>
    <cellStyle name="Comma [0] 3 2 2 6 2 2 8" xfId="56662" xr:uid="{270073E3-80CF-46E8-8F3E-F7A218FD51EA}"/>
    <cellStyle name="Comma [0] 3 2 2 6 2 2 9" xfId="18998" xr:uid="{A94C8FEB-2EDE-4F56-9CDF-651CC70F0FF0}"/>
    <cellStyle name="Comma [0] 3 2 2 6 2 3" xfId="15438" xr:uid="{127AE24D-F7F9-4BC1-A417-35257D2D0C53}"/>
    <cellStyle name="Comma [0] 3 2 2 6 2 4" xfId="20805" xr:uid="{A0B7B51E-3C2F-40C3-9648-A1545CF0AA0A}"/>
    <cellStyle name="Comma [0] 3 2 2 6 2 5" xfId="26179" xr:uid="{4B0CA823-6203-41D2-BDA6-2365A39B8100}"/>
    <cellStyle name="Comma [0] 3 2 2 6 2 6" xfId="31597" xr:uid="{402A50B4-406E-4D93-9540-476FF7934854}"/>
    <cellStyle name="Comma [0] 3 2 2 6 2 7" xfId="36982" xr:uid="{B2812F91-AC85-4ECD-94E2-019FCE36214F}"/>
    <cellStyle name="Comma [0] 3 2 2 6 2 8" xfId="42351" xr:uid="{8E319C03-394A-4797-B8C4-7F2A801F6B1C}"/>
    <cellStyle name="Comma [0] 3 2 2 6 2 9" xfId="47723" xr:uid="{F62F8C8D-4BDC-4BEC-A0ED-6EDBF2BC6DCF}"/>
    <cellStyle name="Comma [0] 3 2 2 6 3" xfId="10008" xr:uid="{3E41D73D-EF20-4357-BE44-621E28439DB1}"/>
    <cellStyle name="Comma [0] 3 2 2 6 3 2" xfId="22675" xr:uid="{6212E80B-FD39-4D9D-BB25-16F3CD43217C}"/>
    <cellStyle name="Comma [0] 3 2 2 6 3 3" xfId="28049" xr:uid="{C785C0A1-2F54-40FA-AFBA-CF1A782E088A}"/>
    <cellStyle name="Comma [0] 3 2 2 6 3 4" xfId="33467" xr:uid="{19F88B90-E4D5-402F-9BF1-768EC2EBA04D}"/>
    <cellStyle name="Comma [0] 3 2 2 6 3 5" xfId="38852" xr:uid="{E6F2E150-F7D6-44CD-8C01-6C4CC99085D7}"/>
    <cellStyle name="Comma [0] 3 2 2 6 3 6" xfId="44221" xr:uid="{921DA2D0-24C6-4AB3-9200-39603E3BCE85}"/>
    <cellStyle name="Comma [0] 3 2 2 6 3 7" xfId="49593" xr:uid="{8F2AF940-41A6-446F-A8D8-31F6EDB1A156}"/>
    <cellStyle name="Comma [0] 3 2 2 6 3 8" xfId="54973" xr:uid="{5B2E9B82-4499-4609-9CE6-A66E2D2DA677}"/>
    <cellStyle name="Comma [0] 3 2 2 6 3 9" xfId="17308" xr:uid="{F0EC8521-E1E7-4FB2-9961-77F4CA00D1F9}"/>
    <cellStyle name="Comma [0] 3 2 2 7" xfId="633" xr:uid="{19E95970-1CE8-4DA4-A0FF-3DE5F702ABA5}"/>
    <cellStyle name="Comma [0] 3 2 2 7 2" xfId="5734" xr:uid="{C308471B-BBF8-45F3-AB5C-4ED2C4F1F031}"/>
    <cellStyle name="Comma [0] 3 2 2 7 2 10" xfId="53104" xr:uid="{2ECDC7C6-E32E-41FA-8469-68F9EE9FEC87}"/>
    <cellStyle name="Comma [0] 3 2 2 7 2 11" xfId="13748" xr:uid="{69BDFF59-E567-402E-B02E-48EB4B19A58E}"/>
    <cellStyle name="Comma [0] 3 2 2 7 2 12" xfId="58412" xr:uid="{85115537-967F-4B56-9CD8-0EEB9966846C}"/>
    <cellStyle name="Comma [0] 3 2 2 7 2 13" xfId="8138" xr:uid="{39A91A69-C378-4A64-BF57-45E0977A133A}"/>
    <cellStyle name="Comma [0] 3 2 2 7 2 2" xfId="11699" xr:uid="{A20A7687-BC3B-4DEF-8B24-A9F529E66EE5}"/>
    <cellStyle name="Comma [0] 3 2 2 7 2 2 2" xfId="24365" xr:uid="{1657E248-4B5D-4A4A-A8A7-DA70FA8D2784}"/>
    <cellStyle name="Comma [0] 3 2 2 7 2 2 3" xfId="29739" xr:uid="{C7E0925B-121B-49EA-B962-C3100F64016B}"/>
    <cellStyle name="Comma [0] 3 2 2 7 2 2 4" xfId="35157" xr:uid="{18B19630-80A4-42A0-B40B-88AFDBC94ACC}"/>
    <cellStyle name="Comma [0] 3 2 2 7 2 2 5" xfId="40542" xr:uid="{002EA701-0787-485F-B661-AD7F7C5FF605}"/>
    <cellStyle name="Comma [0] 3 2 2 7 2 2 6" xfId="45911" xr:uid="{3C77FEA9-46D4-4451-AD7D-0B97C5C96064}"/>
    <cellStyle name="Comma [0] 3 2 2 7 2 2 7" xfId="51283" xr:uid="{A79D6D4C-242A-4E25-8675-A55569451654}"/>
    <cellStyle name="Comma [0] 3 2 2 7 2 2 8" xfId="56663" xr:uid="{52BA065F-D363-482C-AFB3-42353B16D923}"/>
    <cellStyle name="Comma [0] 3 2 2 7 2 2 9" xfId="18999" xr:uid="{3AD3A2E5-D812-4528-81D2-51E81769EF0C}"/>
    <cellStyle name="Comma [0] 3 2 2 7 2 3" xfId="15439" xr:uid="{CC3A07FE-E0CE-4633-8EB1-12EFEE48CBF0}"/>
    <cellStyle name="Comma [0] 3 2 2 7 2 4" xfId="20806" xr:uid="{7DA84D69-07B3-4567-9A38-82E054ED299F}"/>
    <cellStyle name="Comma [0] 3 2 2 7 2 5" xfId="26180" xr:uid="{5E91528E-7F54-4A05-9256-4F2C6C675208}"/>
    <cellStyle name="Comma [0] 3 2 2 7 2 6" xfId="31598" xr:uid="{53127506-07ED-4D6B-9C2C-7A0979DBD62E}"/>
    <cellStyle name="Comma [0] 3 2 2 7 2 7" xfId="36983" xr:uid="{811A2306-243B-4847-B627-E3C995964E8E}"/>
    <cellStyle name="Comma [0] 3 2 2 7 2 8" xfId="42352" xr:uid="{731D87CA-751E-4E62-A3AA-8CE8F2258D65}"/>
    <cellStyle name="Comma [0] 3 2 2 7 2 9" xfId="47724" xr:uid="{BA1D9984-243B-4DAD-8DF7-B6E02CCFB1E6}"/>
    <cellStyle name="Comma [0] 3 2 2 7 3" xfId="10009" xr:uid="{1B5E8AEE-7DED-47F0-A437-F822F28D641A}"/>
    <cellStyle name="Comma [0] 3 2 2 7 3 2" xfId="22676" xr:uid="{6839B460-E7DF-4BF6-8BE4-06E83FD1F6C5}"/>
    <cellStyle name="Comma [0] 3 2 2 7 3 3" xfId="28050" xr:uid="{A7B26899-4F4D-4393-BB05-8356BBB903F6}"/>
    <cellStyle name="Comma [0] 3 2 2 7 3 4" xfId="33468" xr:uid="{C53A53ED-F67A-452B-81EF-71EB20D8371D}"/>
    <cellStyle name="Comma [0] 3 2 2 7 3 5" xfId="38853" xr:uid="{ACA872E7-2BBC-441F-BF07-F7E0D845444A}"/>
    <cellStyle name="Comma [0] 3 2 2 7 3 6" xfId="44222" xr:uid="{3B7EABE8-E13B-4E5E-9C91-984DDB560831}"/>
    <cellStyle name="Comma [0] 3 2 2 7 3 7" xfId="49594" xr:uid="{9B55797C-E070-4BB0-9F57-4B8CE9B57D08}"/>
    <cellStyle name="Comma [0] 3 2 2 7 3 8" xfId="54974" xr:uid="{240DEB44-8D59-4A47-AA4D-DC4C6CC4CB79}"/>
    <cellStyle name="Comma [0] 3 2 2 7 3 9" xfId="17309" xr:uid="{54257FDF-CB5F-4918-B76F-3DCC74E3D6D6}"/>
    <cellStyle name="Comma [0] 3 2 2 8" xfId="634" xr:uid="{21DBBF2A-3C9A-42F6-88D3-CD8533C6F78A}"/>
    <cellStyle name="Comma [0] 3 2 2 8 2" xfId="5735" xr:uid="{7F8353BA-2DC1-43A0-B498-F195CBB5200C}"/>
    <cellStyle name="Comma [0] 3 2 2 8 2 10" xfId="53105" xr:uid="{61A474C9-C295-422B-8F69-E9E00909DDAA}"/>
    <cellStyle name="Comma [0] 3 2 2 8 2 11" xfId="13749" xr:uid="{FBD36EFA-FA8E-4A3E-B7C6-7D8D181DB08E}"/>
    <cellStyle name="Comma [0] 3 2 2 8 2 12" xfId="58413" xr:uid="{6F978001-048A-4B0D-A18D-B66CF25EB824}"/>
    <cellStyle name="Comma [0] 3 2 2 8 2 13" xfId="8139" xr:uid="{1A40FED7-6152-4C73-B3A7-FC0727F44185}"/>
    <cellStyle name="Comma [0] 3 2 2 8 2 2" xfId="11700" xr:uid="{8CC1388B-7B75-493C-87A7-5D565565E4F6}"/>
    <cellStyle name="Comma [0] 3 2 2 8 2 2 2" xfId="24366" xr:uid="{9ED82BAE-A0C3-41B2-96C1-5A1520FBAD1B}"/>
    <cellStyle name="Comma [0] 3 2 2 8 2 2 3" xfId="29740" xr:uid="{1B654D21-DA6A-4B71-82B2-681782933228}"/>
    <cellStyle name="Comma [0] 3 2 2 8 2 2 4" xfId="35158" xr:uid="{CD8C8BC2-6804-455E-809B-E0C47D12AEFE}"/>
    <cellStyle name="Comma [0] 3 2 2 8 2 2 5" xfId="40543" xr:uid="{0F2A8C2B-55B7-43A0-9480-B455AC9938F9}"/>
    <cellStyle name="Comma [0] 3 2 2 8 2 2 6" xfId="45912" xr:uid="{15FA12C1-9C8C-4770-9F4D-60E6A54484DC}"/>
    <cellStyle name="Comma [0] 3 2 2 8 2 2 7" xfId="51284" xr:uid="{D0FD4F04-E08A-4E88-AFCB-7955DF746F75}"/>
    <cellStyle name="Comma [0] 3 2 2 8 2 2 8" xfId="56664" xr:uid="{C82B8032-3DE7-4BB9-A0E5-5CD5000E0A59}"/>
    <cellStyle name="Comma [0] 3 2 2 8 2 2 9" xfId="19000" xr:uid="{0BF4803C-ABB5-45F5-B7E6-C419C68C9C03}"/>
    <cellStyle name="Comma [0] 3 2 2 8 2 3" xfId="15440" xr:uid="{BF28BD5A-D8E5-4525-AFB1-8D4FDA21E532}"/>
    <cellStyle name="Comma [0] 3 2 2 8 2 4" xfId="20807" xr:uid="{DDBA8A18-4DF8-44A9-9703-D2068A263A0B}"/>
    <cellStyle name="Comma [0] 3 2 2 8 2 5" xfId="26181" xr:uid="{E4966069-AD26-4E26-BA10-27C88B32EC02}"/>
    <cellStyle name="Comma [0] 3 2 2 8 2 6" xfId="31599" xr:uid="{B13C0E61-5B45-4ABE-8A19-FE199D92A91F}"/>
    <cellStyle name="Comma [0] 3 2 2 8 2 7" xfId="36984" xr:uid="{C2986641-8FC6-42C8-97C9-DE192929C638}"/>
    <cellStyle name="Comma [0] 3 2 2 8 2 8" xfId="42353" xr:uid="{C7818E9F-56DF-44F0-8DAD-BB2748B045B4}"/>
    <cellStyle name="Comma [0] 3 2 2 8 2 9" xfId="47725" xr:uid="{686109A4-F708-4862-9D05-053F402E1494}"/>
    <cellStyle name="Comma [0] 3 2 2 8 3" xfId="10010" xr:uid="{0465CA4A-A69D-4205-A7BA-7BED5B3593D1}"/>
    <cellStyle name="Comma [0] 3 2 2 8 3 2" xfId="22677" xr:uid="{7355B9AA-754A-48B3-8643-D9A6B0E3DE9A}"/>
    <cellStyle name="Comma [0] 3 2 2 8 3 3" xfId="28051" xr:uid="{244298CD-955E-4673-BB59-73072804FC21}"/>
    <cellStyle name="Comma [0] 3 2 2 8 3 4" xfId="33469" xr:uid="{56103A10-460C-4143-BDFC-7B92BD7D72C6}"/>
    <cellStyle name="Comma [0] 3 2 2 8 3 5" xfId="38854" xr:uid="{3A5FC32C-E216-4CD4-9E44-2BFEB6AFA4B3}"/>
    <cellStyle name="Comma [0] 3 2 2 8 3 6" xfId="44223" xr:uid="{CB4656FC-3A21-4ED7-BF3A-3BD27671C020}"/>
    <cellStyle name="Comma [0] 3 2 2 8 3 7" xfId="49595" xr:uid="{AC7BCDA8-6AA1-449B-AC09-FFC46CD48837}"/>
    <cellStyle name="Comma [0] 3 2 2 8 3 8" xfId="54975" xr:uid="{27E2338E-0C6E-41D3-9EEB-FF5081405321}"/>
    <cellStyle name="Comma [0] 3 2 2 8 3 9" xfId="17310" xr:uid="{8C79E7AE-E1B4-4601-A306-70827076FB8F}"/>
    <cellStyle name="Comma [0] 3 2 2 9" xfId="635" xr:uid="{E900FEDA-1F3A-4B6D-BB69-D8EEA0F4A7C6}"/>
    <cellStyle name="Comma [0] 3 2 2 9 2" xfId="5736" xr:uid="{D5A1C77F-D59A-4A6B-9CD5-F55D7794E18C}"/>
    <cellStyle name="Comma [0] 3 2 2 9 2 10" xfId="53106" xr:uid="{1B541EC8-2DDA-4872-A8D4-B6D4CAB9B0B4}"/>
    <cellStyle name="Comma [0] 3 2 2 9 2 11" xfId="13750" xr:uid="{B24E017D-E7BA-43DF-BA4D-EFC7B351B2E9}"/>
    <cellStyle name="Comma [0] 3 2 2 9 2 12" xfId="58414" xr:uid="{63C98EB4-B96A-451C-AC51-433D3B2DD5E5}"/>
    <cellStyle name="Comma [0] 3 2 2 9 2 13" xfId="8140" xr:uid="{8B50B297-EEAD-4E8B-99C8-0F905D61B9A6}"/>
    <cellStyle name="Comma [0] 3 2 2 9 2 2" xfId="11701" xr:uid="{EB7FE847-9777-49D2-BA8C-1D14E6ED802B}"/>
    <cellStyle name="Comma [0] 3 2 2 9 2 2 2" xfId="24367" xr:uid="{4E5BBBF2-9B19-4CBE-BCC2-5FD0DFB59BAA}"/>
    <cellStyle name="Comma [0] 3 2 2 9 2 2 3" xfId="29741" xr:uid="{B4A58279-D45A-45C2-A689-EBA8F0A8E886}"/>
    <cellStyle name="Comma [0] 3 2 2 9 2 2 4" xfId="35159" xr:uid="{F8EB12C5-6B04-41DB-9ECE-3ADBC6EF7FFE}"/>
    <cellStyle name="Comma [0] 3 2 2 9 2 2 5" xfId="40544" xr:uid="{5A4200D2-AD87-424F-93F2-2E9430736CE3}"/>
    <cellStyle name="Comma [0] 3 2 2 9 2 2 6" xfId="45913" xr:uid="{E0CC4329-2EC3-4DD3-BAC2-5D2214E9808D}"/>
    <cellStyle name="Comma [0] 3 2 2 9 2 2 7" xfId="51285" xr:uid="{C7FCAFC3-4902-4F47-82EA-E22E36F6DA25}"/>
    <cellStyle name="Comma [0] 3 2 2 9 2 2 8" xfId="56665" xr:uid="{AC239FDA-DB7F-42F9-ABB2-7B68DC127A72}"/>
    <cellStyle name="Comma [0] 3 2 2 9 2 2 9" xfId="19001" xr:uid="{73495636-24EA-4317-BCF7-4DFEC4A71D94}"/>
    <cellStyle name="Comma [0] 3 2 2 9 2 3" xfId="15441" xr:uid="{14AEAF71-F9B6-4D90-AEC0-454A6A88FACB}"/>
    <cellStyle name="Comma [0] 3 2 2 9 2 4" xfId="20808" xr:uid="{B57E47E1-DDBD-47FB-9DBB-6B80DF7706A6}"/>
    <cellStyle name="Comma [0] 3 2 2 9 2 5" xfId="26182" xr:uid="{93C6BB16-67AA-4317-9437-CAA42B51BFAA}"/>
    <cellStyle name="Comma [0] 3 2 2 9 2 6" xfId="31600" xr:uid="{D363C68F-F3E1-496C-B259-5EFEED073C99}"/>
    <cellStyle name="Comma [0] 3 2 2 9 2 7" xfId="36985" xr:uid="{469FAB3D-4975-491F-9215-41FCEE05CEBA}"/>
    <cellStyle name="Comma [0] 3 2 2 9 2 8" xfId="42354" xr:uid="{35877806-4B03-4B8F-9CCA-08B1F3398851}"/>
    <cellStyle name="Comma [0] 3 2 2 9 2 9" xfId="47726" xr:uid="{2158D1A4-78C2-4E16-844A-6C29F3D088F9}"/>
    <cellStyle name="Comma [0] 3 2 2 9 3" xfId="10011" xr:uid="{9C65247D-28A4-43B3-BE25-8A9937418043}"/>
    <cellStyle name="Comma [0] 3 2 2 9 3 2" xfId="22678" xr:uid="{09026369-C70D-4CB9-9E2D-357AB67D96E0}"/>
    <cellStyle name="Comma [0] 3 2 2 9 3 3" xfId="28052" xr:uid="{7BBD8021-1DDA-47B3-82F8-AF8C31774424}"/>
    <cellStyle name="Comma [0] 3 2 2 9 3 4" xfId="33470" xr:uid="{1921E798-22C6-45E4-9394-EB654DF4A706}"/>
    <cellStyle name="Comma [0] 3 2 2 9 3 5" xfId="38855" xr:uid="{ACD4734A-B8BF-48F7-BE70-EEAAE9DB7051}"/>
    <cellStyle name="Comma [0] 3 2 2 9 3 6" xfId="44224" xr:uid="{E03EF5F2-6783-4228-A058-80231AF737A3}"/>
    <cellStyle name="Comma [0] 3 2 2 9 3 7" xfId="49596" xr:uid="{10DAAF01-F349-489C-A176-01A0EE99B9A8}"/>
    <cellStyle name="Comma [0] 3 2 2 9 3 8" xfId="54976" xr:uid="{98C167BF-5043-4385-A657-49385ACDA008}"/>
    <cellStyle name="Comma [0] 3 2 2 9 3 9" xfId="17311" xr:uid="{F4BEAC6A-1982-45EC-A94B-F23E7EA77DDC}"/>
    <cellStyle name="Comma [0] 3 2 20" xfId="636" xr:uid="{77506EA8-4E79-4FAD-BFE8-89779573B8B3}"/>
    <cellStyle name="Comma [0] 3 2 20 2" xfId="5737" xr:uid="{691C1DE2-D175-4613-BACC-F7CF435875BF}"/>
    <cellStyle name="Comma [0] 3 2 20 2 10" xfId="53107" xr:uid="{ADE67448-86CD-42DB-81C7-550157044178}"/>
    <cellStyle name="Comma [0] 3 2 20 2 11" xfId="13751" xr:uid="{6C14B0FD-FB99-4758-A22C-9AC84FF78784}"/>
    <cellStyle name="Comma [0] 3 2 20 2 12" xfId="58415" xr:uid="{E626B4E9-DBD6-4D5B-B7C0-26EF47FDBF44}"/>
    <cellStyle name="Comma [0] 3 2 20 2 13" xfId="8141" xr:uid="{E656ACFB-A2C8-4550-A3DD-E765855D1765}"/>
    <cellStyle name="Comma [0] 3 2 20 2 2" xfId="11702" xr:uid="{48A4B785-EF69-482A-9E8A-FDF3FB11A690}"/>
    <cellStyle name="Comma [0] 3 2 20 2 2 2" xfId="24368" xr:uid="{ACC822FB-D579-4315-B3AF-99D425137D55}"/>
    <cellStyle name="Comma [0] 3 2 20 2 2 3" xfId="29742" xr:uid="{D16CF833-E85D-4A43-848A-F462CA9ED5E7}"/>
    <cellStyle name="Comma [0] 3 2 20 2 2 4" xfId="35160" xr:uid="{1CBD8831-AE32-4D5E-A2C6-BC3D74E04716}"/>
    <cellStyle name="Comma [0] 3 2 20 2 2 5" xfId="40545" xr:uid="{F54C56FA-FF3D-4F6D-9FC0-3217CED81514}"/>
    <cellStyle name="Comma [0] 3 2 20 2 2 6" xfId="45914" xr:uid="{328E0D42-D273-4905-BCF2-9BEB8CD9C363}"/>
    <cellStyle name="Comma [0] 3 2 20 2 2 7" xfId="51286" xr:uid="{E028D176-FEFB-4F53-AE93-D2BC73FBE8D5}"/>
    <cellStyle name="Comma [0] 3 2 20 2 2 8" xfId="56666" xr:uid="{3090EC7D-77AD-4E1E-8417-008F71C5A062}"/>
    <cellStyle name="Comma [0] 3 2 20 2 2 9" xfId="19002" xr:uid="{668A6DF3-7369-4C54-AFBD-765153E29F78}"/>
    <cellStyle name="Comma [0] 3 2 20 2 3" xfId="15442" xr:uid="{AD75881F-C40A-409D-A032-DB3704F444C0}"/>
    <cellStyle name="Comma [0] 3 2 20 2 4" xfId="20809" xr:uid="{A4C5EDD5-A914-40A7-A8E9-16D10B55453D}"/>
    <cellStyle name="Comma [0] 3 2 20 2 5" xfId="26183" xr:uid="{F04BD155-3F98-42F0-84EB-5A4B43A3047C}"/>
    <cellStyle name="Comma [0] 3 2 20 2 6" xfId="31601" xr:uid="{618EB705-9E5E-4DB7-9CE9-92725A33B57B}"/>
    <cellStyle name="Comma [0] 3 2 20 2 7" xfId="36986" xr:uid="{1E2D6679-0FD2-4989-BBEB-2B748EEDB4E6}"/>
    <cellStyle name="Comma [0] 3 2 20 2 8" xfId="42355" xr:uid="{DC4BFB84-4540-4E9E-B056-66F2B3F66650}"/>
    <cellStyle name="Comma [0] 3 2 20 2 9" xfId="47727" xr:uid="{172F5670-0C46-4709-9408-4799CE87DA5B}"/>
    <cellStyle name="Comma [0] 3 2 20 3" xfId="10012" xr:uid="{4484600E-B470-4A3B-8373-8857C6FDF7A2}"/>
    <cellStyle name="Comma [0] 3 2 20 3 2" xfId="22679" xr:uid="{E7ECA507-9FB0-4ED3-9A78-6E1B55091EC9}"/>
    <cellStyle name="Comma [0] 3 2 20 3 3" xfId="28053" xr:uid="{52FE7A91-2F90-46E9-8684-184AD75B2273}"/>
    <cellStyle name="Comma [0] 3 2 20 3 4" xfId="33471" xr:uid="{A2821961-BF44-4179-8800-40C0F5987887}"/>
    <cellStyle name="Comma [0] 3 2 20 3 5" xfId="38856" xr:uid="{BD9E6331-8191-4688-A0E1-017F98BA7EE7}"/>
    <cellStyle name="Comma [0] 3 2 20 3 6" xfId="44225" xr:uid="{6530E868-4610-4345-9DC0-1799C90EFFAB}"/>
    <cellStyle name="Comma [0] 3 2 20 3 7" xfId="49597" xr:uid="{7333AB06-0D5B-4FCA-8166-6CE6CF2839FA}"/>
    <cellStyle name="Comma [0] 3 2 20 3 8" xfId="54977" xr:uid="{6D9FCB1D-80ED-4B36-A3FE-2DDF58C66A14}"/>
    <cellStyle name="Comma [0] 3 2 20 3 9" xfId="17312" xr:uid="{EA64D2DD-A0F7-4379-98D2-E07AC849C795}"/>
    <cellStyle name="Comma [0] 3 2 21" xfId="637" xr:uid="{15B28F5E-C2FA-4D99-8DD9-3B09951B473E}"/>
    <cellStyle name="Comma [0] 3 2 21 2" xfId="5738" xr:uid="{058E6676-BB01-46D0-8A89-5CC7276301AC}"/>
    <cellStyle name="Comma [0] 3 2 21 2 10" xfId="53108" xr:uid="{7C077613-61E9-4268-BAA5-416B7C008A66}"/>
    <cellStyle name="Comma [0] 3 2 21 2 11" xfId="13752" xr:uid="{C7322036-A07B-405E-8DF0-53DE468F5658}"/>
    <cellStyle name="Comma [0] 3 2 21 2 12" xfId="58416" xr:uid="{4E957683-E4AF-400E-AE6D-D3B70D5FDB1B}"/>
    <cellStyle name="Comma [0] 3 2 21 2 13" xfId="8142" xr:uid="{892F48D3-6920-45D6-8D1E-8CACE2A6DD7F}"/>
    <cellStyle name="Comma [0] 3 2 21 2 2" xfId="11703" xr:uid="{973D74C2-2084-4BE8-A5EA-2403B18C3F31}"/>
    <cellStyle name="Comma [0] 3 2 21 2 2 2" xfId="24369" xr:uid="{47661E42-55F1-4F6C-8CF1-E643CE10F9F3}"/>
    <cellStyle name="Comma [0] 3 2 21 2 2 3" xfId="29743" xr:uid="{12DC2773-C95A-4467-AF19-9602ABA186FD}"/>
    <cellStyle name="Comma [0] 3 2 21 2 2 4" xfId="35161" xr:uid="{81B4D7A5-FEDE-42CA-B7DB-66C597DB659F}"/>
    <cellStyle name="Comma [0] 3 2 21 2 2 5" xfId="40546" xr:uid="{EE28CDA7-43FF-4154-BA81-DAC9D16092B6}"/>
    <cellStyle name="Comma [0] 3 2 21 2 2 6" xfId="45915" xr:uid="{F9322FCE-7864-49CE-898B-9426B0163316}"/>
    <cellStyle name="Comma [0] 3 2 21 2 2 7" xfId="51287" xr:uid="{B10059D2-651D-4E9F-B35A-A6EFAAD382AE}"/>
    <cellStyle name="Comma [0] 3 2 21 2 2 8" xfId="56667" xr:uid="{4F4F9C4E-B856-4840-88AC-F0DF9F2B68A3}"/>
    <cellStyle name="Comma [0] 3 2 21 2 2 9" xfId="19003" xr:uid="{D91F2633-D86C-49B7-B3E3-C19E958BF0F2}"/>
    <cellStyle name="Comma [0] 3 2 21 2 3" xfId="15443" xr:uid="{35A7A985-06FF-4071-934D-C4EA466FE186}"/>
    <cellStyle name="Comma [0] 3 2 21 2 4" xfId="20810" xr:uid="{16A8D5F5-90DA-4418-B7DB-FCB2BE12949F}"/>
    <cellStyle name="Comma [0] 3 2 21 2 5" xfId="26184" xr:uid="{99008D5A-F8A9-45CE-AD8F-509AEA6771A8}"/>
    <cellStyle name="Comma [0] 3 2 21 2 6" xfId="31602" xr:uid="{2C09EC3D-9F16-4B59-8893-0B74B4E21819}"/>
    <cellStyle name="Comma [0] 3 2 21 2 7" xfId="36987" xr:uid="{57AB8420-C3C8-454F-9EAE-B5B5C11CCBDF}"/>
    <cellStyle name="Comma [0] 3 2 21 2 8" xfId="42356" xr:uid="{43167ACA-030F-466E-9088-4B1095A162EC}"/>
    <cellStyle name="Comma [0] 3 2 21 2 9" xfId="47728" xr:uid="{CDCE44D0-32D9-47E7-A09B-3A722CE48D58}"/>
    <cellStyle name="Comma [0] 3 2 21 3" xfId="10013" xr:uid="{5094DF45-E85C-40C0-9E1A-FCC337B128D2}"/>
    <cellStyle name="Comma [0] 3 2 21 3 2" xfId="22680" xr:uid="{14745395-6988-4F84-BDCE-698725AEC254}"/>
    <cellStyle name="Comma [0] 3 2 21 3 3" xfId="28054" xr:uid="{E1D8ED06-F107-46F8-9273-1E714AB46C27}"/>
    <cellStyle name="Comma [0] 3 2 21 3 4" xfId="33472" xr:uid="{9E721031-EF3E-4042-ACE2-E5214CF412DF}"/>
    <cellStyle name="Comma [0] 3 2 21 3 5" xfId="38857" xr:uid="{EA15431D-E76D-4AB8-A5B8-FE5225B1FD12}"/>
    <cellStyle name="Comma [0] 3 2 21 3 6" xfId="44226" xr:uid="{42B3184E-1F16-4B71-B05B-ADCC635533B6}"/>
    <cellStyle name="Comma [0] 3 2 21 3 7" xfId="49598" xr:uid="{9EBC3F55-64C9-408E-8E9C-FB3B7EFC007B}"/>
    <cellStyle name="Comma [0] 3 2 21 3 8" xfId="54978" xr:uid="{5E14D653-3F6A-411C-854C-4D8E209D29C9}"/>
    <cellStyle name="Comma [0] 3 2 21 3 9" xfId="17313" xr:uid="{1A614CB7-5039-43EE-BC68-97B896096FC6}"/>
    <cellStyle name="Comma [0] 3 2 22" xfId="638" xr:uid="{5EFB1A28-91BD-48E0-86C9-F6FF796B51D1}"/>
    <cellStyle name="Comma [0] 3 2 22 2" xfId="5739" xr:uid="{6061FEA9-9AD9-44CF-94FA-72DA67036122}"/>
    <cellStyle name="Comma [0] 3 2 22 2 10" xfId="53109" xr:uid="{7F3ECEF3-A280-47D0-8BE7-56154DCCC8AA}"/>
    <cellStyle name="Comma [0] 3 2 22 2 11" xfId="13753" xr:uid="{AA431B5F-DEDD-4392-ACC1-22B07FE1CB82}"/>
    <cellStyle name="Comma [0] 3 2 22 2 12" xfId="58417" xr:uid="{38ABF98E-5FE2-4B41-A165-18833C67C2D0}"/>
    <cellStyle name="Comma [0] 3 2 22 2 13" xfId="8143" xr:uid="{CAE54BEA-1200-4471-A748-0B96016365EB}"/>
    <cellStyle name="Comma [0] 3 2 22 2 2" xfId="11704" xr:uid="{1C5BE708-EB37-4ED8-B637-AECA097A5FA7}"/>
    <cellStyle name="Comma [0] 3 2 22 2 2 2" xfId="24370" xr:uid="{B4DF6488-1DBB-4097-B5BF-3C1F60835641}"/>
    <cellStyle name="Comma [0] 3 2 22 2 2 3" xfId="29744" xr:uid="{DC2C36FE-9D72-4257-9C34-5126642DA967}"/>
    <cellStyle name="Comma [0] 3 2 22 2 2 4" xfId="35162" xr:uid="{47514DF1-47BD-4F53-9E05-0B3282CCCD53}"/>
    <cellStyle name="Comma [0] 3 2 22 2 2 5" xfId="40547" xr:uid="{08982583-E24A-4830-9033-8DD504C4692A}"/>
    <cellStyle name="Comma [0] 3 2 22 2 2 6" xfId="45916" xr:uid="{D8B7EC28-56B7-44B0-BD1C-87293A479672}"/>
    <cellStyle name="Comma [0] 3 2 22 2 2 7" xfId="51288" xr:uid="{49972CA3-59D0-416A-9789-DEE785895470}"/>
    <cellStyle name="Comma [0] 3 2 22 2 2 8" xfId="56668" xr:uid="{FE5B2457-FCE1-4DBF-A579-29DBCE81C90C}"/>
    <cellStyle name="Comma [0] 3 2 22 2 2 9" xfId="19004" xr:uid="{8DD9F2F1-E494-4AE1-BE94-A4C640091746}"/>
    <cellStyle name="Comma [0] 3 2 22 2 3" xfId="15444" xr:uid="{9C173656-89E1-4E31-896B-C9143089C228}"/>
    <cellStyle name="Comma [0] 3 2 22 2 4" xfId="20811" xr:uid="{DAA483C7-0EC2-4802-B24C-E72F09C39D11}"/>
    <cellStyle name="Comma [0] 3 2 22 2 5" xfId="26185" xr:uid="{69E2D48E-AB96-49F1-B96D-FCADBB5C0740}"/>
    <cellStyle name="Comma [0] 3 2 22 2 6" xfId="31603" xr:uid="{DB816AD0-4FF5-4389-A0EC-7D2AAE1710FC}"/>
    <cellStyle name="Comma [0] 3 2 22 2 7" xfId="36988" xr:uid="{E1741B7B-127A-48B6-BCC7-D13A1FDC1B95}"/>
    <cellStyle name="Comma [0] 3 2 22 2 8" xfId="42357" xr:uid="{59E844D3-40AB-4D3B-86EC-CD38E8465656}"/>
    <cellStyle name="Comma [0] 3 2 22 2 9" xfId="47729" xr:uid="{1D7A83F6-D8EE-4F26-B497-DAC5548163EF}"/>
    <cellStyle name="Comma [0] 3 2 22 3" xfId="10014" xr:uid="{C73F89E5-15D3-4F15-829D-E9EE013782C3}"/>
    <cellStyle name="Comma [0] 3 2 22 3 2" xfId="22681" xr:uid="{5CCCEACB-2169-4F60-BB97-56FB26A7DE5A}"/>
    <cellStyle name="Comma [0] 3 2 22 3 3" xfId="28055" xr:uid="{D57BB2FD-046E-482E-A791-23F57CEFE4F2}"/>
    <cellStyle name="Comma [0] 3 2 22 3 4" xfId="33473" xr:uid="{B7F7A709-9A2B-4657-B7EB-8467764DD2DD}"/>
    <cellStyle name="Comma [0] 3 2 22 3 5" xfId="38858" xr:uid="{49785210-ACE9-406C-BD36-AFCE1FB8B063}"/>
    <cellStyle name="Comma [0] 3 2 22 3 6" xfId="44227" xr:uid="{0A71BA8F-D7BB-4BD8-AA92-C1C01624D9D1}"/>
    <cellStyle name="Comma [0] 3 2 22 3 7" xfId="49599" xr:uid="{3FD7693E-2930-49D6-8C5C-86F6D4D0C06B}"/>
    <cellStyle name="Comma [0] 3 2 22 3 8" xfId="54979" xr:uid="{132EB427-124A-4F10-95EF-782435638112}"/>
    <cellStyle name="Comma [0] 3 2 22 3 9" xfId="17314" xr:uid="{0257083C-B1C5-4BB1-8C59-3BAFFFAF8D68}"/>
    <cellStyle name="Comma [0] 3 2 23" xfId="639" xr:uid="{79C9BB3E-6B87-4F41-8502-0001D69481FB}"/>
    <cellStyle name="Comma [0] 3 2 23 2" xfId="5740" xr:uid="{CEC2E73D-F9B7-4631-8E80-220DA866657C}"/>
    <cellStyle name="Comma [0] 3 2 23 2 10" xfId="53110" xr:uid="{322105BF-E16D-40BA-A9E1-CCA94A96CF13}"/>
    <cellStyle name="Comma [0] 3 2 23 2 11" xfId="13754" xr:uid="{3CA91DDE-B8AC-4D63-960C-8EEA2A3C2767}"/>
    <cellStyle name="Comma [0] 3 2 23 2 12" xfId="58418" xr:uid="{8E62F15E-028E-4580-B6BB-9663C9813FFF}"/>
    <cellStyle name="Comma [0] 3 2 23 2 13" xfId="8144" xr:uid="{AFA9225B-3BA8-4DD2-B3E7-0CAB0A1A1717}"/>
    <cellStyle name="Comma [0] 3 2 23 2 2" xfId="11705" xr:uid="{96490C07-6BB2-43B5-B0E2-90AB5D9C815F}"/>
    <cellStyle name="Comma [0] 3 2 23 2 2 2" xfId="24371" xr:uid="{0033EB7D-7BA8-472B-AB94-FB1868D9A528}"/>
    <cellStyle name="Comma [0] 3 2 23 2 2 3" xfId="29745" xr:uid="{B7B5B16C-03B1-4783-86BF-3E85C7D75170}"/>
    <cellStyle name="Comma [0] 3 2 23 2 2 4" xfId="35163" xr:uid="{99420687-C92A-4584-B6D1-966ED9B88DC4}"/>
    <cellStyle name="Comma [0] 3 2 23 2 2 5" xfId="40548" xr:uid="{D31E778A-D1EC-4A8E-BCB6-827CD7BF8054}"/>
    <cellStyle name="Comma [0] 3 2 23 2 2 6" xfId="45917" xr:uid="{490DF5F3-85EF-4076-9130-429911262537}"/>
    <cellStyle name="Comma [0] 3 2 23 2 2 7" xfId="51289" xr:uid="{4EE88E60-9DF2-4B77-A350-2B84D932EB8E}"/>
    <cellStyle name="Comma [0] 3 2 23 2 2 8" xfId="56669" xr:uid="{EE56F3C7-0EEB-4891-B87F-C46F0CDE7133}"/>
    <cellStyle name="Comma [0] 3 2 23 2 2 9" xfId="19005" xr:uid="{BA273479-DAAF-411A-B63F-458D7728FAD0}"/>
    <cellStyle name="Comma [0] 3 2 23 2 3" xfId="15445" xr:uid="{1EBF3C49-7C4A-444A-A205-E4284BC7D2B6}"/>
    <cellStyle name="Comma [0] 3 2 23 2 4" xfId="20812" xr:uid="{D0F1383A-0C5A-4857-800A-3021311D41A7}"/>
    <cellStyle name="Comma [0] 3 2 23 2 5" xfId="26186" xr:uid="{EDEF5167-6F37-466A-8D5C-3818C4848ACB}"/>
    <cellStyle name="Comma [0] 3 2 23 2 6" xfId="31604" xr:uid="{FB773F09-E133-4672-A92D-3EB8DC66CDE1}"/>
    <cellStyle name="Comma [0] 3 2 23 2 7" xfId="36989" xr:uid="{FA1A9E04-910A-454F-82A3-C233E8F1499C}"/>
    <cellStyle name="Comma [0] 3 2 23 2 8" xfId="42358" xr:uid="{2720B605-FAF0-4155-9CA9-64E388F8E45E}"/>
    <cellStyle name="Comma [0] 3 2 23 2 9" xfId="47730" xr:uid="{FDFA3963-F3CE-4D31-944D-858EE4C11095}"/>
    <cellStyle name="Comma [0] 3 2 23 3" xfId="10015" xr:uid="{266623E5-1B9F-498C-8D5A-AA8E9AE58F70}"/>
    <cellStyle name="Comma [0] 3 2 23 3 2" xfId="22682" xr:uid="{8FA1E101-23BD-4904-AD1B-EEB51DE2C963}"/>
    <cellStyle name="Comma [0] 3 2 23 3 3" xfId="28056" xr:uid="{A8BDCF89-C187-4E6F-B718-01A9452396B1}"/>
    <cellStyle name="Comma [0] 3 2 23 3 4" xfId="33474" xr:uid="{A1CDBB7E-4551-43BD-9B95-C9017A0B3CC7}"/>
    <cellStyle name="Comma [0] 3 2 23 3 5" xfId="38859" xr:uid="{552E9D96-7B32-4FD5-BB10-592052F62B00}"/>
    <cellStyle name="Comma [0] 3 2 23 3 6" xfId="44228" xr:uid="{EFE491B1-B27A-4253-8D64-F57C4D2B8267}"/>
    <cellStyle name="Comma [0] 3 2 23 3 7" xfId="49600" xr:uid="{57CD6979-A9E2-4AB4-87B2-F2AFA4045BD9}"/>
    <cellStyle name="Comma [0] 3 2 23 3 8" xfId="54980" xr:uid="{FEE157FE-1E55-43E9-AC37-6E6FF9AC3DEA}"/>
    <cellStyle name="Comma [0] 3 2 23 3 9" xfId="17315" xr:uid="{34228E6A-8B6F-4F88-A3F7-490322405C40}"/>
    <cellStyle name="Comma [0] 3 2 24" xfId="640" xr:uid="{2A1C3FC6-AC4B-41AC-AA7C-3DDF49B90069}"/>
    <cellStyle name="Comma [0] 3 2 24 2" xfId="5741" xr:uid="{1FBC2712-C06E-4B97-932D-DBD7212A63A8}"/>
    <cellStyle name="Comma [0] 3 2 24 2 10" xfId="53111" xr:uid="{09F349FD-FE3F-4FAC-A9CB-F075273251AC}"/>
    <cellStyle name="Comma [0] 3 2 24 2 11" xfId="13755" xr:uid="{6C2EA771-CE07-4F25-8EBE-D2C63E25093C}"/>
    <cellStyle name="Comma [0] 3 2 24 2 12" xfId="58419" xr:uid="{11A15FDD-8007-4E4F-810E-58DF31CBFA49}"/>
    <cellStyle name="Comma [0] 3 2 24 2 13" xfId="8145" xr:uid="{B4B18158-A65D-4FC8-B483-00A8842F6C51}"/>
    <cellStyle name="Comma [0] 3 2 24 2 2" xfId="11706" xr:uid="{84FBC05F-2022-4D80-8ED5-84D0190E01FB}"/>
    <cellStyle name="Comma [0] 3 2 24 2 2 2" xfId="24372" xr:uid="{9C3142BF-713A-41AC-BC2D-11DF5A6D673A}"/>
    <cellStyle name="Comma [0] 3 2 24 2 2 3" xfId="29746" xr:uid="{52B84EA6-85A0-42D7-AD6A-7957B477B088}"/>
    <cellStyle name="Comma [0] 3 2 24 2 2 4" xfId="35164" xr:uid="{C53707CF-96E0-431E-AE7F-7298537A2874}"/>
    <cellStyle name="Comma [0] 3 2 24 2 2 5" xfId="40549" xr:uid="{650D2343-BC42-42FC-B2FC-C1DE930F7796}"/>
    <cellStyle name="Comma [0] 3 2 24 2 2 6" xfId="45918" xr:uid="{79ACCAFE-17DD-484E-BCC2-26CCCC0BB469}"/>
    <cellStyle name="Comma [0] 3 2 24 2 2 7" xfId="51290" xr:uid="{51ADFE5A-2788-438D-B2CD-3AA61C399A85}"/>
    <cellStyle name="Comma [0] 3 2 24 2 2 8" xfId="56670" xr:uid="{8A0C3A15-909D-40DB-835F-B2CA0191B303}"/>
    <cellStyle name="Comma [0] 3 2 24 2 2 9" xfId="19006" xr:uid="{D6FC7FB6-C44A-4CD7-BDCB-4FD8961E4D1A}"/>
    <cellStyle name="Comma [0] 3 2 24 2 3" xfId="15446" xr:uid="{5E403C34-D884-4D10-A99F-8F61EC466080}"/>
    <cellStyle name="Comma [0] 3 2 24 2 4" xfId="20813" xr:uid="{B4154272-1A35-4A25-9FC4-BA7C46E8938E}"/>
    <cellStyle name="Comma [0] 3 2 24 2 5" xfId="26187" xr:uid="{AB177CB1-41A7-4F7F-BC5E-DA142A3C1BA8}"/>
    <cellStyle name="Comma [0] 3 2 24 2 6" xfId="31605" xr:uid="{C8F5EADD-6264-42B2-B8D4-0710D8AC0ACF}"/>
    <cellStyle name="Comma [0] 3 2 24 2 7" xfId="36990" xr:uid="{9E89262B-1822-461D-BD79-CA7277D4994F}"/>
    <cellStyle name="Comma [0] 3 2 24 2 8" xfId="42359" xr:uid="{707E3378-CA1B-40CD-8211-45B7529A57F0}"/>
    <cellStyle name="Comma [0] 3 2 24 2 9" xfId="47731" xr:uid="{53E3A017-7473-4193-AD8C-45BE30C3689E}"/>
    <cellStyle name="Comma [0] 3 2 24 3" xfId="10016" xr:uid="{3B7C7D34-E992-4B95-80EA-7B17A1305257}"/>
    <cellStyle name="Comma [0] 3 2 24 3 2" xfId="22683" xr:uid="{7E28EDDD-BC50-4007-9B95-8A373BD2FE1C}"/>
    <cellStyle name="Comma [0] 3 2 24 3 3" xfId="28057" xr:uid="{3991AA5A-D53A-4D9D-8C25-483181A18B65}"/>
    <cellStyle name="Comma [0] 3 2 24 3 4" xfId="33475" xr:uid="{54817518-DF48-44C3-A229-CB86A68C0D05}"/>
    <cellStyle name="Comma [0] 3 2 24 3 5" xfId="38860" xr:uid="{B2E14E25-B8BE-4278-A242-38F64DD62D17}"/>
    <cellStyle name="Comma [0] 3 2 24 3 6" xfId="44229" xr:uid="{A893EF39-6531-4368-AA57-F047BC81B16E}"/>
    <cellStyle name="Comma [0] 3 2 24 3 7" xfId="49601" xr:uid="{FEFA22A3-7DDC-4F3E-B366-C1B6F76EEA2A}"/>
    <cellStyle name="Comma [0] 3 2 24 3 8" xfId="54981" xr:uid="{82E35B58-5E25-44B8-967A-0A80B9FD2B17}"/>
    <cellStyle name="Comma [0] 3 2 24 3 9" xfId="17316" xr:uid="{DFE38405-4D0F-45D6-86B1-399ACA2E7226}"/>
    <cellStyle name="Comma [0] 3 2 25" xfId="641" xr:uid="{42B87B7F-22D4-4A83-97C1-4899BFECA05F}"/>
    <cellStyle name="Comma [0] 3 2 25 2" xfId="5742" xr:uid="{B456DE1F-AAF7-4BE1-B621-15957A850A9E}"/>
    <cellStyle name="Comma [0] 3 2 25 2 10" xfId="53112" xr:uid="{0F3E3912-CFF8-419E-B1E7-47BFB4CD62FC}"/>
    <cellStyle name="Comma [0] 3 2 25 2 11" xfId="13756" xr:uid="{CA11FA1C-CEB2-402D-BE56-354354F3DFB2}"/>
    <cellStyle name="Comma [0] 3 2 25 2 12" xfId="58420" xr:uid="{8440986E-9698-4FAF-A7DC-D88FF8402853}"/>
    <cellStyle name="Comma [0] 3 2 25 2 13" xfId="8146" xr:uid="{CE7F718C-4581-46E7-9F3D-C63AD2B82BB2}"/>
    <cellStyle name="Comma [0] 3 2 25 2 2" xfId="11707" xr:uid="{5228F43F-08D8-4FD0-93EB-1A2409197612}"/>
    <cellStyle name="Comma [0] 3 2 25 2 2 2" xfId="24373" xr:uid="{62C090E2-20FA-46D0-AFB8-49C42001034A}"/>
    <cellStyle name="Comma [0] 3 2 25 2 2 3" xfId="29747" xr:uid="{7B64A307-C421-467F-BAC1-C7ABB811E97C}"/>
    <cellStyle name="Comma [0] 3 2 25 2 2 4" xfId="35165" xr:uid="{C9ABD298-DED2-41BF-B900-5968E27DA5C8}"/>
    <cellStyle name="Comma [0] 3 2 25 2 2 5" xfId="40550" xr:uid="{45667309-3DCD-4BC8-A0ED-9781A674E492}"/>
    <cellStyle name="Comma [0] 3 2 25 2 2 6" xfId="45919" xr:uid="{D1A70037-D242-436E-B192-7F3D7EC066DF}"/>
    <cellStyle name="Comma [0] 3 2 25 2 2 7" xfId="51291" xr:uid="{FDA34498-C3C6-46F8-99C7-A545314A4208}"/>
    <cellStyle name="Comma [0] 3 2 25 2 2 8" xfId="56671" xr:uid="{64FCE249-48B1-4309-970B-89D72EAC1ED3}"/>
    <cellStyle name="Comma [0] 3 2 25 2 2 9" xfId="19007" xr:uid="{83FBAE65-027C-4024-86D1-81805DD1E52D}"/>
    <cellStyle name="Comma [0] 3 2 25 2 3" xfId="15447" xr:uid="{DC6F3F4B-D2FE-43A1-AD44-DCAD420FE085}"/>
    <cellStyle name="Comma [0] 3 2 25 2 4" xfId="20814" xr:uid="{9F089CB0-4900-4315-AAD0-959F2F6D1C8D}"/>
    <cellStyle name="Comma [0] 3 2 25 2 5" xfId="26188" xr:uid="{A271AA03-6179-47D1-A1E7-793049409579}"/>
    <cellStyle name="Comma [0] 3 2 25 2 6" xfId="31606" xr:uid="{E4FEB912-899D-40E0-8F32-AC6EB5B24601}"/>
    <cellStyle name="Comma [0] 3 2 25 2 7" xfId="36991" xr:uid="{621EB804-544C-4A56-92E8-F74A5E8AE37F}"/>
    <cellStyle name="Comma [0] 3 2 25 2 8" xfId="42360" xr:uid="{24C2E344-DAEE-467E-8278-A4758C218FD5}"/>
    <cellStyle name="Comma [0] 3 2 25 2 9" xfId="47732" xr:uid="{EA44F6FE-03C2-47EE-A036-C1C65E951E8B}"/>
    <cellStyle name="Comma [0] 3 2 25 3" xfId="10017" xr:uid="{B54710D9-1A4D-472E-8E0C-10450BB7F20C}"/>
    <cellStyle name="Comma [0] 3 2 25 3 2" xfId="22684" xr:uid="{20C44FBB-03C0-47CA-B47B-E11967CC57EC}"/>
    <cellStyle name="Comma [0] 3 2 25 3 3" xfId="28058" xr:uid="{28594DB1-AC0F-4788-874D-66FD6A16D7B6}"/>
    <cellStyle name="Comma [0] 3 2 25 3 4" xfId="33476" xr:uid="{2310509E-A20F-4AD7-961D-6DFB6D902F2D}"/>
    <cellStyle name="Comma [0] 3 2 25 3 5" xfId="38861" xr:uid="{A7C0070B-698B-4559-921F-DFE1DA93F86A}"/>
    <cellStyle name="Comma [0] 3 2 25 3 6" xfId="44230" xr:uid="{23247E64-555A-480C-AC7E-0AE0BDAF538C}"/>
    <cellStyle name="Comma [0] 3 2 25 3 7" xfId="49602" xr:uid="{94E7BF32-0B83-4F18-A190-48178719C48F}"/>
    <cellStyle name="Comma [0] 3 2 25 3 8" xfId="54982" xr:uid="{68AAB61C-EBD8-4044-860A-5D809272B030}"/>
    <cellStyle name="Comma [0] 3 2 25 3 9" xfId="17317" xr:uid="{3BE0FA82-B4C6-4CCF-B206-392DE3FE2EEC}"/>
    <cellStyle name="Comma [0] 3 2 26" xfId="642" xr:uid="{2342BA0A-D01D-48B9-808B-0B2CEB6789A8}"/>
    <cellStyle name="Comma [0] 3 2 26 2" xfId="5743" xr:uid="{78DFA026-D83E-4C4F-BEC6-4629EC9B56BB}"/>
    <cellStyle name="Comma [0] 3 2 26 2 10" xfId="53113" xr:uid="{0176B171-E761-494D-BCAC-1E56D1492282}"/>
    <cellStyle name="Comma [0] 3 2 26 2 11" xfId="13757" xr:uid="{A34A205A-BF56-4D7D-ADFC-C267A2D0A292}"/>
    <cellStyle name="Comma [0] 3 2 26 2 12" xfId="58421" xr:uid="{6CEAD95D-0CA7-43DC-A79A-88FCCF7FC98E}"/>
    <cellStyle name="Comma [0] 3 2 26 2 13" xfId="8147" xr:uid="{C193F3A9-D1D0-4A12-9C25-E99BA4ACBBE1}"/>
    <cellStyle name="Comma [0] 3 2 26 2 2" xfId="11708" xr:uid="{228EE06C-1E85-4B20-8C6E-AA3CB55DCA67}"/>
    <cellStyle name="Comma [0] 3 2 26 2 2 2" xfId="24374" xr:uid="{B1702E03-DED0-40E1-B45B-EE082578A71B}"/>
    <cellStyle name="Comma [0] 3 2 26 2 2 3" xfId="29748" xr:uid="{F12437FC-C2E6-40FA-B77C-AEAA58DAE4FA}"/>
    <cellStyle name="Comma [0] 3 2 26 2 2 4" xfId="35166" xr:uid="{5BDCAF39-8FB1-4CBF-A10B-224794CF89CD}"/>
    <cellStyle name="Comma [0] 3 2 26 2 2 5" xfId="40551" xr:uid="{39857418-D840-411D-8F98-8CFF789959E7}"/>
    <cellStyle name="Comma [0] 3 2 26 2 2 6" xfId="45920" xr:uid="{8CE7B268-682E-4EA8-A2B2-993141440E75}"/>
    <cellStyle name="Comma [0] 3 2 26 2 2 7" xfId="51292" xr:uid="{680AD970-9E2F-4CA8-9311-44A0087AA28D}"/>
    <cellStyle name="Comma [0] 3 2 26 2 2 8" xfId="56672" xr:uid="{F8CD8F73-C6AF-4B88-847E-1FC2496935F0}"/>
    <cellStyle name="Comma [0] 3 2 26 2 2 9" xfId="19008" xr:uid="{D98D96E9-E782-470C-B77F-7E31A3EEEE71}"/>
    <cellStyle name="Comma [0] 3 2 26 2 3" xfId="15448" xr:uid="{1C47172F-0066-4410-B7A2-2EB95D40FB99}"/>
    <cellStyle name="Comma [0] 3 2 26 2 4" xfId="20815" xr:uid="{15FF4614-2FA5-4D04-B9F6-0A52CAD296CC}"/>
    <cellStyle name="Comma [0] 3 2 26 2 5" xfId="26189" xr:uid="{41227B99-B9EF-4424-8DA4-8836D534D960}"/>
    <cellStyle name="Comma [0] 3 2 26 2 6" xfId="31607" xr:uid="{809785D8-4359-42EB-AB2C-72FDCF5DAA27}"/>
    <cellStyle name="Comma [0] 3 2 26 2 7" xfId="36992" xr:uid="{BD6BE19D-265F-4207-8C22-28B9702605D4}"/>
    <cellStyle name="Comma [0] 3 2 26 2 8" xfId="42361" xr:uid="{517A30C9-987F-48D5-B6C0-1C4409187486}"/>
    <cellStyle name="Comma [0] 3 2 26 2 9" xfId="47733" xr:uid="{5BFA348A-1D18-40FB-9E0D-64420E9CF87D}"/>
    <cellStyle name="Comma [0] 3 2 26 3" xfId="10018" xr:uid="{C8C19F3F-F50B-4D8F-99D2-3810CB1FC6A9}"/>
    <cellStyle name="Comma [0] 3 2 26 3 2" xfId="22685" xr:uid="{0F47895F-9FFD-409E-ADCC-CED809379A8C}"/>
    <cellStyle name="Comma [0] 3 2 26 3 3" xfId="28059" xr:uid="{9A36078A-5E41-4824-872E-5513CF02D91E}"/>
    <cellStyle name="Comma [0] 3 2 26 3 4" xfId="33477" xr:uid="{90B18FC2-04AC-41DB-8F76-2869CFE7D917}"/>
    <cellStyle name="Comma [0] 3 2 26 3 5" xfId="38862" xr:uid="{C1C30449-2EF0-44D0-A481-EC044F549397}"/>
    <cellStyle name="Comma [0] 3 2 26 3 6" xfId="44231" xr:uid="{24271C26-08F7-43CB-9A10-A81C656B0742}"/>
    <cellStyle name="Comma [0] 3 2 26 3 7" xfId="49603" xr:uid="{F05E3BC5-B400-4273-B9B4-E1051CA53E1F}"/>
    <cellStyle name="Comma [0] 3 2 26 3 8" xfId="54983" xr:uid="{AD599242-4E2A-4CE9-BAEE-B00EF1F569A6}"/>
    <cellStyle name="Comma [0] 3 2 26 3 9" xfId="17318" xr:uid="{5CD76197-69DE-43DD-BDEB-790DCDCE8097}"/>
    <cellStyle name="Comma [0] 3 2 27" xfId="643" xr:uid="{A81A8FF4-A802-4509-BE3C-D01230D57C20}"/>
    <cellStyle name="Comma [0] 3 2 27 2" xfId="5744" xr:uid="{8C04092F-3570-4BF0-9D57-8AE38822B7D9}"/>
    <cellStyle name="Comma [0] 3 2 27 2 10" xfId="53114" xr:uid="{78399D1B-2135-4BBD-9B59-C4BD12028614}"/>
    <cellStyle name="Comma [0] 3 2 27 2 11" xfId="13758" xr:uid="{27649DCC-1847-478B-B2A1-25D3AADDB9F2}"/>
    <cellStyle name="Comma [0] 3 2 27 2 12" xfId="58422" xr:uid="{EAC52364-17E2-48A7-AD06-BB8C77227618}"/>
    <cellStyle name="Comma [0] 3 2 27 2 13" xfId="8148" xr:uid="{A9B36644-76C4-428F-A2C7-D97CC8B7CAF8}"/>
    <cellStyle name="Comma [0] 3 2 27 2 2" xfId="11709" xr:uid="{5AAD0D22-5A69-4699-9E9B-88B682FD474A}"/>
    <cellStyle name="Comma [0] 3 2 27 2 2 2" xfId="24375" xr:uid="{22727C1B-A2C8-4C6F-BDA9-5A8B4D4A72A5}"/>
    <cellStyle name="Comma [0] 3 2 27 2 2 3" xfId="29749" xr:uid="{19DD3699-CD9D-48EA-B202-66AD92638640}"/>
    <cellStyle name="Comma [0] 3 2 27 2 2 4" xfId="35167" xr:uid="{6EA19E2A-02F3-4C38-8F1C-096BF5B44DC4}"/>
    <cellStyle name="Comma [0] 3 2 27 2 2 5" xfId="40552" xr:uid="{BC1C3527-6C7F-4309-9DF3-E7BE719FDB9A}"/>
    <cellStyle name="Comma [0] 3 2 27 2 2 6" xfId="45921" xr:uid="{CC6E66A6-4D67-4DD8-B9A7-07A3E9727509}"/>
    <cellStyle name="Comma [0] 3 2 27 2 2 7" xfId="51293" xr:uid="{5DEED6F9-EEC2-47CE-97A0-33D861793019}"/>
    <cellStyle name="Comma [0] 3 2 27 2 2 8" xfId="56673" xr:uid="{BA4945C3-E482-43BB-B3F2-6EFE326761F2}"/>
    <cellStyle name="Comma [0] 3 2 27 2 2 9" xfId="19009" xr:uid="{E6AC08D8-67A1-443C-971E-9E3E54CD62A5}"/>
    <cellStyle name="Comma [0] 3 2 27 2 3" xfId="15449" xr:uid="{CA0181AE-2E3A-4B7E-9568-85CFF39E302C}"/>
    <cellStyle name="Comma [0] 3 2 27 2 4" xfId="20816" xr:uid="{F85646B8-7E4B-4BAF-A4A6-6766B0F6DB38}"/>
    <cellStyle name="Comma [0] 3 2 27 2 5" xfId="26190" xr:uid="{BA8AF005-3580-4A17-B267-3D527ECE6092}"/>
    <cellStyle name="Comma [0] 3 2 27 2 6" xfId="31608" xr:uid="{A392F09B-D55E-4CF2-B4CC-D5E21AD15C21}"/>
    <cellStyle name="Comma [0] 3 2 27 2 7" xfId="36993" xr:uid="{50483BD4-6AF9-4842-93C2-7000178B829C}"/>
    <cellStyle name="Comma [0] 3 2 27 2 8" xfId="42362" xr:uid="{81EFB285-9178-4202-BF23-21447D643EF2}"/>
    <cellStyle name="Comma [0] 3 2 27 2 9" xfId="47734" xr:uid="{28FC8A12-B7FF-4B79-8CAD-990062359E65}"/>
    <cellStyle name="Comma [0] 3 2 27 3" xfId="10019" xr:uid="{54E073ED-7845-4C53-9A51-03408B1E03C6}"/>
    <cellStyle name="Comma [0] 3 2 27 3 2" xfId="22686" xr:uid="{11AD0D65-BE3B-4912-8608-879D140C43A6}"/>
    <cellStyle name="Comma [0] 3 2 27 3 3" xfId="28060" xr:uid="{614D5E5F-F0F6-4E0A-B265-C057FE1F9767}"/>
    <cellStyle name="Comma [0] 3 2 27 3 4" xfId="33478" xr:uid="{15BDF209-965A-4896-BFB7-442D850632D6}"/>
    <cellStyle name="Comma [0] 3 2 27 3 5" xfId="38863" xr:uid="{344A578F-5A95-4BDF-9C06-D24CFD3C4D8B}"/>
    <cellStyle name="Comma [0] 3 2 27 3 6" xfId="44232" xr:uid="{B45F1A0A-7CC6-4CB9-8CD6-BE9D636F4531}"/>
    <cellStyle name="Comma [0] 3 2 27 3 7" xfId="49604" xr:uid="{44FACDC5-7656-42B1-B02E-98B92FC71E5A}"/>
    <cellStyle name="Comma [0] 3 2 27 3 8" xfId="54984" xr:uid="{0B76B106-0BF6-4419-B09B-239540B39D02}"/>
    <cellStyle name="Comma [0] 3 2 27 3 9" xfId="17319" xr:uid="{7320CF81-1F10-4836-BA39-74E5CFC2B05A}"/>
    <cellStyle name="Comma [0] 3 2 28" xfId="644" xr:uid="{369C9CAD-F922-46DF-A63C-3AD67BCE0CE8}"/>
    <cellStyle name="Comma [0] 3 2 28 2" xfId="5745" xr:uid="{38F91EAA-AB42-4557-88D1-D769035885E1}"/>
    <cellStyle name="Comma [0] 3 2 28 2 10" xfId="53115" xr:uid="{ECF463A3-474F-4B26-AB72-644E90EB6094}"/>
    <cellStyle name="Comma [0] 3 2 28 2 11" xfId="13759" xr:uid="{51B101C9-7650-42A7-A046-A4BE9A18EAAB}"/>
    <cellStyle name="Comma [0] 3 2 28 2 12" xfId="58423" xr:uid="{6D224C23-9B77-47BB-ACE8-C12A3BEE5558}"/>
    <cellStyle name="Comma [0] 3 2 28 2 13" xfId="8149" xr:uid="{254C2400-323A-4C51-BCE7-9F1C13097782}"/>
    <cellStyle name="Comma [0] 3 2 28 2 2" xfId="11710" xr:uid="{A39DD222-CA20-4FD1-9391-957B5FAED604}"/>
    <cellStyle name="Comma [0] 3 2 28 2 2 2" xfId="24376" xr:uid="{6F6326DF-D322-47BA-94EC-1E41C674581B}"/>
    <cellStyle name="Comma [0] 3 2 28 2 2 3" xfId="29750" xr:uid="{C5AEBCFD-281D-4402-A9DF-E6DE660B4532}"/>
    <cellStyle name="Comma [0] 3 2 28 2 2 4" xfId="35168" xr:uid="{44FAB6EC-C6C4-4F76-88F0-1BBAA8E7D051}"/>
    <cellStyle name="Comma [0] 3 2 28 2 2 5" xfId="40553" xr:uid="{DA1B66A0-506A-4147-88A6-D714A258AE8B}"/>
    <cellStyle name="Comma [0] 3 2 28 2 2 6" xfId="45922" xr:uid="{7DDDB8E4-5E6B-436B-A44C-EF5450F5BDC0}"/>
    <cellStyle name="Comma [0] 3 2 28 2 2 7" xfId="51294" xr:uid="{1AC7C4A2-BA29-4832-912A-82D8CFFEC206}"/>
    <cellStyle name="Comma [0] 3 2 28 2 2 8" xfId="56674" xr:uid="{26F4B128-5A01-4500-8605-F54A51D21DC5}"/>
    <cellStyle name="Comma [0] 3 2 28 2 2 9" xfId="19010" xr:uid="{66CBA6E7-513F-4183-AA7D-14532DDBEE32}"/>
    <cellStyle name="Comma [0] 3 2 28 2 3" xfId="15450" xr:uid="{135FB2BF-C103-40FB-80A8-6810BBD7C364}"/>
    <cellStyle name="Comma [0] 3 2 28 2 4" xfId="20817" xr:uid="{CCE5E738-77CD-446A-B8A7-6880EE1F5A2E}"/>
    <cellStyle name="Comma [0] 3 2 28 2 5" xfId="26191" xr:uid="{0BC0234E-B079-4E92-8434-BDBAAC998174}"/>
    <cellStyle name="Comma [0] 3 2 28 2 6" xfId="31609" xr:uid="{DDA6D206-3874-41E8-BD77-5E01129C4CED}"/>
    <cellStyle name="Comma [0] 3 2 28 2 7" xfId="36994" xr:uid="{5B30DD8A-0767-4AB1-80BF-DA5A58F63ED4}"/>
    <cellStyle name="Comma [0] 3 2 28 2 8" xfId="42363" xr:uid="{6D38B5E9-7A40-4878-B93C-4A4F6AE3B524}"/>
    <cellStyle name="Comma [0] 3 2 28 2 9" xfId="47735" xr:uid="{D6BED46C-7E1D-4135-9AE3-9350738F7BE7}"/>
    <cellStyle name="Comma [0] 3 2 28 3" xfId="10020" xr:uid="{1675477F-A8FC-4F84-A650-7DD2B23B7FA4}"/>
    <cellStyle name="Comma [0] 3 2 28 3 2" xfId="22687" xr:uid="{11E7972D-8F2E-4865-A5D1-C4DCE3E8479E}"/>
    <cellStyle name="Comma [0] 3 2 28 3 3" xfId="28061" xr:uid="{AF841F7E-EFE3-450C-9FB5-C85666DBDE2D}"/>
    <cellStyle name="Comma [0] 3 2 28 3 4" xfId="33479" xr:uid="{14DFBB5A-1E48-4670-86DA-800BCCB4C215}"/>
    <cellStyle name="Comma [0] 3 2 28 3 5" xfId="38864" xr:uid="{0BC785F3-B7E1-41FF-98FD-7C3FEF9C4A75}"/>
    <cellStyle name="Comma [0] 3 2 28 3 6" xfId="44233" xr:uid="{85E4F49C-D741-4E64-B6B5-3E78134CD1C0}"/>
    <cellStyle name="Comma [0] 3 2 28 3 7" xfId="49605" xr:uid="{B198E4AC-1F34-4196-817F-4C7833CF53F8}"/>
    <cellStyle name="Comma [0] 3 2 28 3 8" xfId="54985" xr:uid="{20A27F4D-7C44-4C94-AECE-8413F0160AF6}"/>
    <cellStyle name="Comma [0] 3 2 28 3 9" xfId="17320" xr:uid="{976F1F7D-530E-4502-B1AC-061BBB4444A3}"/>
    <cellStyle name="Comma [0] 3 2 29" xfId="645" xr:uid="{6BE99D00-C629-4C34-8663-3DDDF11E1D45}"/>
    <cellStyle name="Comma [0] 3 2 29 2" xfId="5746" xr:uid="{B15BCE89-478F-456F-B025-D937D2FFB895}"/>
    <cellStyle name="Comma [0] 3 2 29 2 10" xfId="53116" xr:uid="{CAD80AE7-A64A-4CB3-A78B-7160E9CEFBC0}"/>
    <cellStyle name="Comma [0] 3 2 29 2 11" xfId="13760" xr:uid="{2B85D7F1-6961-4E8C-B467-E88D03B64E15}"/>
    <cellStyle name="Comma [0] 3 2 29 2 12" xfId="58424" xr:uid="{BBECE80A-B223-4599-8C68-71AE53135474}"/>
    <cellStyle name="Comma [0] 3 2 29 2 13" xfId="8150" xr:uid="{00E28DA1-2C4B-4662-BE16-6FF72A97DDC2}"/>
    <cellStyle name="Comma [0] 3 2 29 2 2" xfId="11711" xr:uid="{4BC01301-D3CF-4BE8-99AF-482F5048646F}"/>
    <cellStyle name="Comma [0] 3 2 29 2 2 2" xfId="24377" xr:uid="{D249DF4A-FA22-48E7-B15A-4F806BEEAFD4}"/>
    <cellStyle name="Comma [0] 3 2 29 2 2 3" xfId="29751" xr:uid="{1A160D90-5713-498D-9D37-AD22FA94B0A6}"/>
    <cellStyle name="Comma [0] 3 2 29 2 2 4" xfId="35169" xr:uid="{E2E05A61-46EF-46ED-B9B2-C0798957BF51}"/>
    <cellStyle name="Comma [0] 3 2 29 2 2 5" xfId="40554" xr:uid="{3F56F8F5-AD80-480A-B1F7-B223D989BE32}"/>
    <cellStyle name="Comma [0] 3 2 29 2 2 6" xfId="45923" xr:uid="{C9042490-6829-4EC5-87CB-8A3139AC45D7}"/>
    <cellStyle name="Comma [0] 3 2 29 2 2 7" xfId="51295" xr:uid="{53FDB1FA-7CEA-4A11-ACA8-63AC3D4D4C90}"/>
    <cellStyle name="Comma [0] 3 2 29 2 2 8" xfId="56675" xr:uid="{686A8547-168B-4617-B085-7C7617B901CB}"/>
    <cellStyle name="Comma [0] 3 2 29 2 2 9" xfId="19011" xr:uid="{522A9C1A-4F64-4CB8-848A-8974F73B21E2}"/>
    <cellStyle name="Comma [0] 3 2 29 2 3" xfId="15451" xr:uid="{66BEFDD3-1D95-416F-B4E4-52C28E9C8B5B}"/>
    <cellStyle name="Comma [0] 3 2 29 2 4" xfId="20818" xr:uid="{4DE04BE5-8AEA-4B22-BA35-C16AE4B0B0F7}"/>
    <cellStyle name="Comma [0] 3 2 29 2 5" xfId="26192" xr:uid="{96E26EBC-5ADD-460B-B163-03DB7318AED4}"/>
    <cellStyle name="Comma [0] 3 2 29 2 6" xfId="31610" xr:uid="{FB7340EE-2212-4795-B6A5-2CC9A69A2B3A}"/>
    <cellStyle name="Comma [0] 3 2 29 2 7" xfId="36995" xr:uid="{9A1A380D-B8B6-4E3F-BCAA-E201F3FCB522}"/>
    <cellStyle name="Comma [0] 3 2 29 2 8" xfId="42364" xr:uid="{6B17A88C-9CF4-4326-868B-4F5C6FF09F5E}"/>
    <cellStyle name="Comma [0] 3 2 29 2 9" xfId="47736" xr:uid="{1C005B08-41E5-4542-BCAD-945A9BC35E86}"/>
    <cellStyle name="Comma [0] 3 2 29 3" xfId="10021" xr:uid="{9441AE1A-78DD-420E-B81B-D21B2F498474}"/>
    <cellStyle name="Comma [0] 3 2 29 3 2" xfId="22688" xr:uid="{32AD3BAB-61D8-44BE-991B-55B1647FA985}"/>
    <cellStyle name="Comma [0] 3 2 29 3 3" xfId="28062" xr:uid="{59E63E91-4B6C-4263-843A-2338CDFB1061}"/>
    <cellStyle name="Comma [0] 3 2 29 3 4" xfId="33480" xr:uid="{D97354C4-60E0-4A03-B9CA-B43D94BB1165}"/>
    <cellStyle name="Comma [0] 3 2 29 3 5" xfId="38865" xr:uid="{31DC0D85-524F-423F-8ED7-9DEB80C1534C}"/>
    <cellStyle name="Comma [0] 3 2 29 3 6" xfId="44234" xr:uid="{4C7CC97D-A8D1-4974-91A3-010B7D41CCDA}"/>
    <cellStyle name="Comma [0] 3 2 29 3 7" xfId="49606" xr:uid="{640F885B-7696-45A4-8899-C54B63C2159C}"/>
    <cellStyle name="Comma [0] 3 2 29 3 8" xfId="54986" xr:uid="{2DA008D0-F4B4-4AD4-8692-737DF15432EA}"/>
    <cellStyle name="Comma [0] 3 2 29 3 9" xfId="17321" xr:uid="{891EE966-6581-484A-9B9C-C5ADA75AD2C3}"/>
    <cellStyle name="Comma [0] 3 2 3" xfId="646" xr:uid="{B637DC04-6261-4AED-BDAB-98A0685C27EE}"/>
    <cellStyle name="Comma [0] 3 2 3 10" xfId="647" xr:uid="{70B810EE-CA93-4C01-9CBE-971D1777A10A}"/>
    <cellStyle name="Comma [0] 3 2 3 10 2" xfId="8152" xr:uid="{E6878DE3-5DC1-4D74-AC7E-670BCB404D35}"/>
    <cellStyle name="Comma [0] 3 2 3 10 2 10" xfId="53118" xr:uid="{7C99029A-1089-4CDD-A1CA-874E22513B87}"/>
    <cellStyle name="Comma [0] 3 2 3 10 2 11" xfId="13762" xr:uid="{4D5ACC2F-C3D6-4ADC-B0AE-ADE8FEA81F7E}"/>
    <cellStyle name="Comma [0] 3 2 3 10 2 12" xfId="59558" xr:uid="{F6FDC056-9EC1-4937-AB0A-79FDFA12A628}"/>
    <cellStyle name="Comma [0] 3 2 3 10 2 2" xfId="11713" xr:uid="{25EA159D-2396-4473-BA9C-CCA18FAF8CD0}"/>
    <cellStyle name="Comma [0] 3 2 3 10 2 2 2" xfId="24379" xr:uid="{B40673DA-2A5F-44A1-9AD5-CCD2FA20611F}"/>
    <cellStyle name="Comma [0] 3 2 3 10 2 2 3" xfId="29753" xr:uid="{E997E424-EF15-48B3-9C03-F69A247E63FF}"/>
    <cellStyle name="Comma [0] 3 2 3 10 2 2 4" xfId="35171" xr:uid="{C63AC887-5CC9-4221-AE4F-192282C74186}"/>
    <cellStyle name="Comma [0] 3 2 3 10 2 2 5" xfId="40556" xr:uid="{72547BCF-C632-4DC6-A5E3-96ADD7BB4ED0}"/>
    <cellStyle name="Comma [0] 3 2 3 10 2 2 6" xfId="45925" xr:uid="{B9E56886-900B-4D67-BF1C-EB91DC5F9D01}"/>
    <cellStyle name="Comma [0] 3 2 3 10 2 2 7" xfId="51297" xr:uid="{934D05C2-2B87-4BDC-B904-736C22861B24}"/>
    <cellStyle name="Comma [0] 3 2 3 10 2 2 8" xfId="56677" xr:uid="{1A0577EF-4D11-44C6-989F-378FDDA63934}"/>
    <cellStyle name="Comma [0] 3 2 3 10 2 2 9" xfId="19013" xr:uid="{757BF818-1D5D-495D-B9A9-D21965C37454}"/>
    <cellStyle name="Comma [0] 3 2 3 10 2 3" xfId="15453" xr:uid="{A1BD0D06-6CE6-4324-A609-55391A9FF64E}"/>
    <cellStyle name="Comma [0] 3 2 3 10 2 4" xfId="20820" xr:uid="{07909C70-3849-4839-B5E8-383FCBD3A6AE}"/>
    <cellStyle name="Comma [0] 3 2 3 10 2 5" xfId="26194" xr:uid="{796CCF45-23DE-4D16-844B-EFE6AEC6BCEB}"/>
    <cellStyle name="Comma [0] 3 2 3 10 2 6" xfId="31612" xr:uid="{92D1C4E0-9E6A-4C85-8DFA-D92A9B9E7A5A}"/>
    <cellStyle name="Comma [0] 3 2 3 10 2 7" xfId="36997" xr:uid="{5C3E2596-2346-43E8-80D1-7336F02FD9A9}"/>
    <cellStyle name="Comma [0] 3 2 3 10 2 8" xfId="42366" xr:uid="{3BA2B206-D483-4DFF-AB17-44CF35CF3E19}"/>
    <cellStyle name="Comma [0] 3 2 3 10 2 9" xfId="47738" xr:uid="{6B091B2B-D135-44AF-9870-897FCDF8AEC3}"/>
    <cellStyle name="Comma [0] 3 2 3 10 3" xfId="10023" xr:uid="{6D7B9D25-FF0F-4CA3-9C72-B3E03F3AFDDD}"/>
    <cellStyle name="Comma [0] 3 2 3 10 3 2" xfId="22690" xr:uid="{C1C6DD39-D311-4368-B142-471D50611613}"/>
    <cellStyle name="Comma [0] 3 2 3 10 3 3" xfId="28064" xr:uid="{51AD6EE7-A4B0-48B8-9B0B-021348258196}"/>
    <cellStyle name="Comma [0] 3 2 3 10 3 4" xfId="33482" xr:uid="{2CB618FF-D06D-4CF8-8B0D-D3F687CBA24D}"/>
    <cellStyle name="Comma [0] 3 2 3 10 3 5" xfId="38867" xr:uid="{A3839E96-3D8C-4065-ACB9-B5766BA7B46E}"/>
    <cellStyle name="Comma [0] 3 2 3 10 3 6" xfId="44236" xr:uid="{F6B6FFDF-0BD3-41B0-9A9D-BEE48040301A}"/>
    <cellStyle name="Comma [0] 3 2 3 10 3 7" xfId="49608" xr:uid="{E79B7A95-777A-4F86-8C7D-A90423D5FE75}"/>
    <cellStyle name="Comma [0] 3 2 3 10 3 8" xfId="54988" xr:uid="{C182C31F-CC11-4EF8-ACDD-028DB2FF703C}"/>
    <cellStyle name="Comma [0] 3 2 3 10 3 9" xfId="17323" xr:uid="{E68498B3-191B-457A-9BD8-BE558254405D}"/>
    <cellStyle name="Comma [0] 3 2 3 10 4" xfId="6907" xr:uid="{19998151-D95B-42AF-AA93-BEE71FD3A2B9}"/>
    <cellStyle name="Comma [0] 3 2 3 11" xfId="648" xr:uid="{F69830F3-BCD5-4B94-81A0-49F96B09AB05}"/>
    <cellStyle name="Comma [0] 3 2 3 11 2" xfId="8153" xr:uid="{A0E76283-2665-4261-B6F8-D766868E609C}"/>
    <cellStyle name="Comma [0] 3 2 3 11 2 10" xfId="53119" xr:uid="{A7575DF7-9F76-4447-A3D6-5D10FF062C96}"/>
    <cellStyle name="Comma [0] 3 2 3 11 2 11" xfId="13763" xr:uid="{FBD85B35-E1C3-4035-BA5E-82C7C51BF918}"/>
    <cellStyle name="Comma [0] 3 2 3 11 2 12" xfId="59559" xr:uid="{FF7B40F7-BD20-471D-ADD7-A6084425CC9A}"/>
    <cellStyle name="Comma [0] 3 2 3 11 2 2" xfId="11714" xr:uid="{66600B0B-FB12-41A6-A6D2-5514E82B4972}"/>
    <cellStyle name="Comma [0] 3 2 3 11 2 2 2" xfId="24380" xr:uid="{798D8467-392E-44DE-B0D3-7CDEEAE15E93}"/>
    <cellStyle name="Comma [0] 3 2 3 11 2 2 3" xfId="29754" xr:uid="{213BDB36-B771-484F-8F16-1594EB88CDB2}"/>
    <cellStyle name="Comma [0] 3 2 3 11 2 2 4" xfId="35172" xr:uid="{D00C1F8E-901B-425D-B81A-A96D270A594C}"/>
    <cellStyle name="Comma [0] 3 2 3 11 2 2 5" xfId="40557" xr:uid="{7DFE8993-81D7-4C52-B760-600F698D3DCE}"/>
    <cellStyle name="Comma [0] 3 2 3 11 2 2 6" xfId="45926" xr:uid="{AE8EE835-4B29-4A87-98C5-47D3970C40ED}"/>
    <cellStyle name="Comma [0] 3 2 3 11 2 2 7" xfId="51298" xr:uid="{E24575D0-A348-49A1-8411-A3F64D5740A9}"/>
    <cellStyle name="Comma [0] 3 2 3 11 2 2 8" xfId="56678" xr:uid="{4BF6F027-0A0B-47B5-9A5F-A1B7F7881023}"/>
    <cellStyle name="Comma [0] 3 2 3 11 2 2 9" xfId="19014" xr:uid="{6FD1758B-A3A6-4981-A20A-57A309E79C60}"/>
    <cellStyle name="Comma [0] 3 2 3 11 2 3" xfId="15454" xr:uid="{5D789566-C1AE-45E2-A1B9-7F90443FF557}"/>
    <cellStyle name="Comma [0] 3 2 3 11 2 4" xfId="20821" xr:uid="{94875179-7D8C-4CAB-897D-C82758C7A681}"/>
    <cellStyle name="Comma [0] 3 2 3 11 2 5" xfId="26195" xr:uid="{0F1AFDC0-583F-4971-ADB2-A80DF03686B9}"/>
    <cellStyle name="Comma [0] 3 2 3 11 2 6" xfId="31613" xr:uid="{C15093F6-EB1A-45AC-B4F8-D7708C369417}"/>
    <cellStyle name="Comma [0] 3 2 3 11 2 7" xfId="36998" xr:uid="{4A7678F5-0B52-4803-8CF4-029FEA22A53F}"/>
    <cellStyle name="Comma [0] 3 2 3 11 2 8" xfId="42367" xr:uid="{C2E20027-F4B2-4EC3-8352-031ABA14734A}"/>
    <cellStyle name="Comma [0] 3 2 3 11 2 9" xfId="47739" xr:uid="{9B728BB1-5563-4F9C-AF79-4C38F848865D}"/>
    <cellStyle name="Comma [0] 3 2 3 11 3" xfId="10024" xr:uid="{9E721247-3722-4206-BBA8-C9AE9D934DDB}"/>
    <cellStyle name="Comma [0] 3 2 3 11 3 2" xfId="22691" xr:uid="{F36B01AF-E716-4B56-A8B0-6B48893FF6F7}"/>
    <cellStyle name="Comma [0] 3 2 3 11 3 3" xfId="28065" xr:uid="{7DA10C14-3B43-427A-BA56-A24A4BD9D73D}"/>
    <cellStyle name="Comma [0] 3 2 3 11 3 4" xfId="33483" xr:uid="{9555373D-8846-4AE4-9DAB-A620257EDFCE}"/>
    <cellStyle name="Comma [0] 3 2 3 11 3 5" xfId="38868" xr:uid="{8EF4262F-9E1D-4055-B165-F64ABCECB937}"/>
    <cellStyle name="Comma [0] 3 2 3 11 3 6" xfId="44237" xr:uid="{7222B734-7E34-41BE-8962-901B8012D3C6}"/>
    <cellStyle name="Comma [0] 3 2 3 11 3 7" xfId="49609" xr:uid="{725092CB-CE3B-4C2E-81EE-0E81214BE917}"/>
    <cellStyle name="Comma [0] 3 2 3 11 3 8" xfId="54989" xr:uid="{32D38CEA-62FB-4237-A20C-B90EEC56CE32}"/>
    <cellStyle name="Comma [0] 3 2 3 11 3 9" xfId="17324" xr:uid="{E4C5F313-7087-4B19-B34D-741E530828B0}"/>
    <cellStyle name="Comma [0] 3 2 3 11 4" xfId="6908" xr:uid="{AABB43CB-3889-4578-978A-C34EE1890B2F}"/>
    <cellStyle name="Comma [0] 3 2 3 12" xfId="649" xr:uid="{6E04ADBB-261E-49FE-AAF8-37A76DF60254}"/>
    <cellStyle name="Comma [0] 3 2 3 12 2" xfId="8154" xr:uid="{E1A3A42C-49A7-47FF-8910-82E407ADBC06}"/>
    <cellStyle name="Comma [0] 3 2 3 12 2 10" xfId="53120" xr:uid="{1208D82D-723C-41DF-B00C-40F4F20789E1}"/>
    <cellStyle name="Comma [0] 3 2 3 12 2 11" xfId="13764" xr:uid="{BFA09982-149F-4130-AD23-FD70ACB09F25}"/>
    <cellStyle name="Comma [0] 3 2 3 12 2 12" xfId="59560" xr:uid="{F1DD7E4C-7535-4482-B867-9D0DDE41D0F6}"/>
    <cellStyle name="Comma [0] 3 2 3 12 2 2" xfId="11715" xr:uid="{C81DEDC8-CEC0-485A-B7BA-8B3E69D6AE69}"/>
    <cellStyle name="Comma [0] 3 2 3 12 2 2 2" xfId="24381" xr:uid="{A5222BE9-1F31-44CF-97C6-A684F49C9DD1}"/>
    <cellStyle name="Comma [0] 3 2 3 12 2 2 3" xfId="29755" xr:uid="{C0B27291-3560-4DDA-9E71-FA339309EC61}"/>
    <cellStyle name="Comma [0] 3 2 3 12 2 2 4" xfId="35173" xr:uid="{65DD1E85-525F-4A2E-802D-892686ECB2A5}"/>
    <cellStyle name="Comma [0] 3 2 3 12 2 2 5" xfId="40558" xr:uid="{A6370756-2308-44C4-BE3B-CB505FC5F517}"/>
    <cellStyle name="Comma [0] 3 2 3 12 2 2 6" xfId="45927" xr:uid="{9D2AE4D8-2C54-4128-8853-4BF1EFE607C5}"/>
    <cellStyle name="Comma [0] 3 2 3 12 2 2 7" xfId="51299" xr:uid="{539C2EFE-A2A7-4ABE-BBE0-8A4097C357AF}"/>
    <cellStyle name="Comma [0] 3 2 3 12 2 2 8" xfId="56679" xr:uid="{6121BEF6-5D27-4191-8A33-677B4F4F20F4}"/>
    <cellStyle name="Comma [0] 3 2 3 12 2 2 9" xfId="19015" xr:uid="{403E2414-EDB4-46A7-80F4-0824C5DCA060}"/>
    <cellStyle name="Comma [0] 3 2 3 12 2 3" xfId="15455" xr:uid="{422C9EFB-BCCC-4977-B48F-134F1EB2A968}"/>
    <cellStyle name="Comma [0] 3 2 3 12 2 4" xfId="20822" xr:uid="{62642CB8-F1A8-4731-915B-45301183ECAF}"/>
    <cellStyle name="Comma [0] 3 2 3 12 2 5" xfId="26196" xr:uid="{CF618ADB-5903-43B3-8235-51F95183E677}"/>
    <cellStyle name="Comma [0] 3 2 3 12 2 6" xfId="31614" xr:uid="{E36B266C-E9BB-4395-82A9-80D47FEBA07F}"/>
    <cellStyle name="Comma [0] 3 2 3 12 2 7" xfId="36999" xr:uid="{5198B055-9406-43B9-A8B0-7D9EC259E240}"/>
    <cellStyle name="Comma [0] 3 2 3 12 2 8" xfId="42368" xr:uid="{F8642CA0-42CF-41FD-AA3F-0A2B3AFB6BFF}"/>
    <cellStyle name="Comma [0] 3 2 3 12 2 9" xfId="47740" xr:uid="{4D24C1AB-DF1E-44F4-89F7-C0CC65BCAB20}"/>
    <cellStyle name="Comma [0] 3 2 3 12 3" xfId="10025" xr:uid="{139FFD09-083D-433A-9E81-233F3D90081F}"/>
    <cellStyle name="Comma [0] 3 2 3 12 3 2" xfId="22692" xr:uid="{007E6E56-3F9A-43E6-A99B-1A35061FC32E}"/>
    <cellStyle name="Comma [0] 3 2 3 12 3 3" xfId="28066" xr:uid="{12AD9178-0ECD-411C-8613-EFC5497698A3}"/>
    <cellStyle name="Comma [0] 3 2 3 12 3 4" xfId="33484" xr:uid="{F52B6BD9-33AA-449D-AA47-6CA3C16A0BA2}"/>
    <cellStyle name="Comma [0] 3 2 3 12 3 5" xfId="38869" xr:uid="{C7C69B91-536A-4B61-B06A-AD9D2E55486D}"/>
    <cellStyle name="Comma [0] 3 2 3 12 3 6" xfId="44238" xr:uid="{78D54AA2-D7A0-4536-AB37-933903A0FAE6}"/>
    <cellStyle name="Comma [0] 3 2 3 12 3 7" xfId="49610" xr:uid="{56D99416-5CD5-45CF-886B-D5BFC3B6C7CA}"/>
    <cellStyle name="Comma [0] 3 2 3 12 3 8" xfId="54990" xr:uid="{E997C531-8E46-48A1-8524-F71BE1F58465}"/>
    <cellStyle name="Comma [0] 3 2 3 12 3 9" xfId="17325" xr:uid="{66A1185B-F8F0-4D38-AE0E-6F7AF52656D9}"/>
    <cellStyle name="Comma [0] 3 2 3 12 4" xfId="6909" xr:uid="{E9A497D9-D76E-4708-BE8C-5C64EED9A182}"/>
    <cellStyle name="Comma [0] 3 2 3 13" xfId="650" xr:uid="{C5AB52FF-5CD6-4E8D-A449-4E015CA1BA08}"/>
    <cellStyle name="Comma [0] 3 2 3 13 2" xfId="8155" xr:uid="{ECD1DCCF-CE0B-4777-8017-661BE4D52529}"/>
    <cellStyle name="Comma [0] 3 2 3 13 2 10" xfId="53121" xr:uid="{7E0F4CA2-D860-479A-AFE1-498F06B518BA}"/>
    <cellStyle name="Comma [0] 3 2 3 13 2 11" xfId="13765" xr:uid="{494E7DF7-8037-4966-A619-7E7D1D29791D}"/>
    <cellStyle name="Comma [0] 3 2 3 13 2 12" xfId="59561" xr:uid="{A8FA1852-8582-48E7-BC13-32B3C2AEBC84}"/>
    <cellStyle name="Comma [0] 3 2 3 13 2 2" xfId="11716" xr:uid="{835536FB-BEE4-48C7-A23F-C4B6E5375034}"/>
    <cellStyle name="Comma [0] 3 2 3 13 2 2 2" xfId="24382" xr:uid="{7D404A37-AFA3-41A3-83D7-B6592E884255}"/>
    <cellStyle name="Comma [0] 3 2 3 13 2 2 3" xfId="29756" xr:uid="{F9A55A66-4C09-44BB-83F0-FC33D09C0740}"/>
    <cellStyle name="Comma [0] 3 2 3 13 2 2 4" xfId="35174" xr:uid="{A506ADE0-5082-4AF3-B6A3-70013CE654BE}"/>
    <cellStyle name="Comma [0] 3 2 3 13 2 2 5" xfId="40559" xr:uid="{2E1F6B80-8938-4FC6-9522-646CF4AE2108}"/>
    <cellStyle name="Comma [0] 3 2 3 13 2 2 6" xfId="45928" xr:uid="{16FF6253-9BB2-4FC6-9F4F-D32CF7958B85}"/>
    <cellStyle name="Comma [0] 3 2 3 13 2 2 7" xfId="51300" xr:uid="{9636B15B-26A5-484A-B3AD-4A261B7BF735}"/>
    <cellStyle name="Comma [0] 3 2 3 13 2 2 8" xfId="56680" xr:uid="{4CD73413-D280-4FF3-8243-A85A85BD2B01}"/>
    <cellStyle name="Comma [0] 3 2 3 13 2 2 9" xfId="19016" xr:uid="{701B1A2A-2D94-42BC-901C-5CFAA3D5DA46}"/>
    <cellStyle name="Comma [0] 3 2 3 13 2 3" xfId="15456" xr:uid="{BCB42726-BDA8-4F57-BB5F-DFB4F4613C54}"/>
    <cellStyle name="Comma [0] 3 2 3 13 2 4" xfId="20823" xr:uid="{E061FD4A-8DCF-4DAE-9512-3B08E1D41D61}"/>
    <cellStyle name="Comma [0] 3 2 3 13 2 5" xfId="26197" xr:uid="{54312115-6A9A-4408-A047-F5CC8DF88944}"/>
    <cellStyle name="Comma [0] 3 2 3 13 2 6" xfId="31615" xr:uid="{50C2C59F-B3E0-464C-AD9C-49200E792F79}"/>
    <cellStyle name="Comma [0] 3 2 3 13 2 7" xfId="37000" xr:uid="{8AB0457A-6D85-4FA9-9130-FA8818D97F0F}"/>
    <cellStyle name="Comma [0] 3 2 3 13 2 8" xfId="42369" xr:uid="{0E2A53AE-4DAB-447F-AC6B-3278685443C9}"/>
    <cellStyle name="Comma [0] 3 2 3 13 2 9" xfId="47741" xr:uid="{0ACAF373-17BB-43A2-BE6F-AF00AF70C48B}"/>
    <cellStyle name="Comma [0] 3 2 3 13 3" xfId="10026" xr:uid="{6019B1E8-4213-40DE-81BE-5B7A9725189E}"/>
    <cellStyle name="Comma [0] 3 2 3 13 3 2" xfId="22693" xr:uid="{BF8032CA-423A-448E-AA9C-7229750AD01A}"/>
    <cellStyle name="Comma [0] 3 2 3 13 3 3" xfId="28067" xr:uid="{3131E5E0-8909-4E81-AC97-14045C1CFC2B}"/>
    <cellStyle name="Comma [0] 3 2 3 13 3 4" xfId="33485" xr:uid="{35A7C028-A7F2-4F36-8550-02D47AEDB0F4}"/>
    <cellStyle name="Comma [0] 3 2 3 13 3 5" xfId="38870" xr:uid="{598FCFBC-879F-43E4-9B0C-AF7E345C992E}"/>
    <cellStyle name="Comma [0] 3 2 3 13 3 6" xfId="44239" xr:uid="{29C4965B-2046-498A-A503-4CFB123DF58E}"/>
    <cellStyle name="Comma [0] 3 2 3 13 3 7" xfId="49611" xr:uid="{2AD648C0-DF93-4A2A-8915-1BB48592ACF0}"/>
    <cellStyle name="Comma [0] 3 2 3 13 3 8" xfId="54991" xr:uid="{4B1878BD-9E08-409B-A196-AA2D3E3F10ED}"/>
    <cellStyle name="Comma [0] 3 2 3 13 3 9" xfId="17326" xr:uid="{5C45837B-844F-493D-8D76-FB13B3A85D43}"/>
    <cellStyle name="Comma [0] 3 2 3 13 4" xfId="6910" xr:uid="{5EF305A3-F27F-4B65-82B8-4D2F90673D16}"/>
    <cellStyle name="Comma [0] 3 2 3 14" xfId="5747" xr:uid="{9899A810-124F-404D-9CFC-3D96356D3A16}"/>
    <cellStyle name="Comma [0] 3 2 3 14 10" xfId="53117" xr:uid="{811B8712-72A3-420E-9559-5D4E04BFED76}"/>
    <cellStyle name="Comma [0] 3 2 3 14 11" xfId="13761" xr:uid="{99BE2629-8E75-4CA7-B928-F00229D91B5E}"/>
    <cellStyle name="Comma [0] 3 2 3 14 12" xfId="58425" xr:uid="{955FC139-233B-4851-AF99-3ADB79C2BDDE}"/>
    <cellStyle name="Comma [0] 3 2 3 14 13" xfId="8151" xr:uid="{8E2BCAE4-7FF4-485C-8CC2-59FD35ACB498}"/>
    <cellStyle name="Comma [0] 3 2 3 14 2" xfId="11712" xr:uid="{154F94DC-087A-4BAF-8FFC-7C245A6C5E6F}"/>
    <cellStyle name="Comma [0] 3 2 3 14 2 2" xfId="24378" xr:uid="{0746FB24-4C47-4D32-B131-3387AB32A85C}"/>
    <cellStyle name="Comma [0] 3 2 3 14 2 3" xfId="29752" xr:uid="{BB56B0FB-6A9E-41D1-8058-B1FF8F026D01}"/>
    <cellStyle name="Comma [0] 3 2 3 14 2 4" xfId="35170" xr:uid="{5FD37A64-3EFD-4BE5-81A5-BED93A7CC512}"/>
    <cellStyle name="Comma [0] 3 2 3 14 2 5" xfId="40555" xr:uid="{921474F0-D7D8-4750-9EC2-B292E172ED4E}"/>
    <cellStyle name="Comma [0] 3 2 3 14 2 6" xfId="45924" xr:uid="{D02114DD-55DE-441B-A967-47219409C3DF}"/>
    <cellStyle name="Comma [0] 3 2 3 14 2 7" xfId="51296" xr:uid="{13278408-839A-4C19-8BC8-BD6176F6B0F6}"/>
    <cellStyle name="Comma [0] 3 2 3 14 2 8" xfId="56676" xr:uid="{AE4072CA-AFA7-4CA0-936F-3D3EAE550AE8}"/>
    <cellStyle name="Comma [0] 3 2 3 14 2 9" xfId="19012" xr:uid="{4B222A29-7170-4AF7-94FE-E98C8D38EE89}"/>
    <cellStyle name="Comma [0] 3 2 3 14 3" xfId="15452" xr:uid="{E9CA8911-8F4E-47A4-B6C8-E45CABB0FC9F}"/>
    <cellStyle name="Comma [0] 3 2 3 14 4" xfId="20819" xr:uid="{D3B16217-EF3A-4182-AA5C-160BAF1EFCFA}"/>
    <cellStyle name="Comma [0] 3 2 3 14 5" xfId="26193" xr:uid="{53178B42-75EA-4DE6-804A-4B96815B35AD}"/>
    <cellStyle name="Comma [0] 3 2 3 14 6" xfId="31611" xr:uid="{6878DFB7-9AFA-4998-B7B6-C7BBC8C4F95B}"/>
    <cellStyle name="Comma [0] 3 2 3 14 7" xfId="36996" xr:uid="{0DB182FB-9A7F-4902-BA47-68CF32988294}"/>
    <cellStyle name="Comma [0] 3 2 3 14 8" xfId="42365" xr:uid="{C5AA7D5E-E57A-4408-8D99-9C9DFC0A5E48}"/>
    <cellStyle name="Comma [0] 3 2 3 14 9" xfId="47737" xr:uid="{1806B19B-B6B4-492B-948F-22C354AE4DFE}"/>
    <cellStyle name="Comma [0] 3 2 3 15" xfId="10022" xr:uid="{A6378260-CE3B-42B0-84A9-33956EDB12FC}"/>
    <cellStyle name="Comma [0] 3 2 3 15 2" xfId="22689" xr:uid="{90A08051-6A5D-4A04-854F-17BB4E95297C}"/>
    <cellStyle name="Comma [0] 3 2 3 15 3" xfId="28063" xr:uid="{028E2A6F-9975-418D-BCC0-67F78F192E09}"/>
    <cellStyle name="Comma [0] 3 2 3 15 4" xfId="33481" xr:uid="{7059A4FC-C467-47FA-B534-B6D915B23ACD}"/>
    <cellStyle name="Comma [0] 3 2 3 15 5" xfId="38866" xr:uid="{C82BC69C-EE3B-445B-AB85-E819047C2000}"/>
    <cellStyle name="Comma [0] 3 2 3 15 6" xfId="44235" xr:uid="{729533DE-F5FA-4A72-8CB3-7603037965FB}"/>
    <cellStyle name="Comma [0] 3 2 3 15 7" xfId="49607" xr:uid="{0DCB0D67-FC8C-4811-B12D-DFB5B1FBB89C}"/>
    <cellStyle name="Comma [0] 3 2 3 15 8" xfId="54987" xr:uid="{4F874D7D-B31A-4071-8416-A8CDF1A6D26A}"/>
    <cellStyle name="Comma [0] 3 2 3 15 9" xfId="17322" xr:uid="{F4C789E9-DA0C-4FFD-B727-2F5188FDF38B}"/>
    <cellStyle name="Comma [0] 3 2 3 2" xfId="651" xr:uid="{8381F987-067C-4E98-9D62-4A849E43588C}"/>
    <cellStyle name="Comma [0] 3 2 3 2 10" xfId="652" xr:uid="{EEFF0C37-946E-41FA-AA7C-C8251584F520}"/>
    <cellStyle name="Comma [0] 3 2 3 2 10 2" xfId="8157" xr:uid="{CBEA421A-48F9-4259-B9E5-6AFF2970775F}"/>
    <cellStyle name="Comma [0] 3 2 3 2 10 2 10" xfId="53123" xr:uid="{3E84245B-4219-408C-AFE1-67EE90B418A9}"/>
    <cellStyle name="Comma [0] 3 2 3 2 10 2 11" xfId="13767" xr:uid="{10305885-B03D-45D4-AD98-05728CF14074}"/>
    <cellStyle name="Comma [0] 3 2 3 2 10 2 12" xfId="59562" xr:uid="{BEC37579-C2E5-4762-9E64-DBF6AB85D4AF}"/>
    <cellStyle name="Comma [0] 3 2 3 2 10 2 2" xfId="11718" xr:uid="{673BECA0-A4DE-4A79-B651-5D0A07B445D3}"/>
    <cellStyle name="Comma [0] 3 2 3 2 10 2 2 2" xfId="24384" xr:uid="{6BD2244F-75B2-42F5-B08C-C32EEC660AF8}"/>
    <cellStyle name="Comma [0] 3 2 3 2 10 2 2 3" xfId="29758" xr:uid="{FE7F92AB-59EB-461C-9469-93CBD9CB8691}"/>
    <cellStyle name="Comma [0] 3 2 3 2 10 2 2 4" xfId="35176" xr:uid="{BBE454F2-3A16-4D8E-9ECD-02D31CECA390}"/>
    <cellStyle name="Comma [0] 3 2 3 2 10 2 2 5" xfId="40561" xr:uid="{D84DA97D-14E3-42C0-AF6B-C24507D5CB57}"/>
    <cellStyle name="Comma [0] 3 2 3 2 10 2 2 6" xfId="45930" xr:uid="{52059D03-C99F-43EA-A2A2-282D71CD66FC}"/>
    <cellStyle name="Comma [0] 3 2 3 2 10 2 2 7" xfId="51302" xr:uid="{A6EFC561-30F2-4F01-AAC4-94A996476531}"/>
    <cellStyle name="Comma [0] 3 2 3 2 10 2 2 8" xfId="56682" xr:uid="{6B8E8879-6C9B-4EDF-BAA9-A799EF8C7A09}"/>
    <cellStyle name="Comma [0] 3 2 3 2 10 2 2 9" xfId="19018" xr:uid="{27EDE862-9808-4EC7-9519-70B27D5539DB}"/>
    <cellStyle name="Comma [0] 3 2 3 2 10 2 3" xfId="15458" xr:uid="{87A70AEB-3201-4FDD-A872-2AE7D79448C9}"/>
    <cellStyle name="Comma [0] 3 2 3 2 10 2 4" xfId="20825" xr:uid="{B93509CC-0A4D-4E93-884A-1995C71B0F62}"/>
    <cellStyle name="Comma [0] 3 2 3 2 10 2 5" xfId="26199" xr:uid="{C5EC1736-B113-4B38-AB7E-3B29D38AE13C}"/>
    <cellStyle name="Comma [0] 3 2 3 2 10 2 6" xfId="31617" xr:uid="{DECE5D09-7BDD-4AD5-BE55-A79EE1E9F410}"/>
    <cellStyle name="Comma [0] 3 2 3 2 10 2 7" xfId="37002" xr:uid="{4EA688A6-F79F-428B-9355-D64B6F2E96DD}"/>
    <cellStyle name="Comma [0] 3 2 3 2 10 2 8" xfId="42371" xr:uid="{1435B89C-E825-4139-BED8-09102CD39F7D}"/>
    <cellStyle name="Comma [0] 3 2 3 2 10 2 9" xfId="47743" xr:uid="{53502DE1-98F2-4425-865B-3CF01F25CEEE}"/>
    <cellStyle name="Comma [0] 3 2 3 2 10 3" xfId="10028" xr:uid="{61F25D03-C90F-4552-B9F1-D04B16EDDC03}"/>
    <cellStyle name="Comma [0] 3 2 3 2 10 3 2" xfId="22695" xr:uid="{6E820CE8-5711-472D-8072-00C319313285}"/>
    <cellStyle name="Comma [0] 3 2 3 2 10 3 3" xfId="28069" xr:uid="{774C2176-0696-45DD-97E4-714EA24B5553}"/>
    <cellStyle name="Comma [0] 3 2 3 2 10 3 4" xfId="33487" xr:uid="{70E910B8-3943-4950-A489-C7C29F60D1C3}"/>
    <cellStyle name="Comma [0] 3 2 3 2 10 3 5" xfId="38872" xr:uid="{A4A1EDB4-4325-47EA-B876-F25AE9D99816}"/>
    <cellStyle name="Comma [0] 3 2 3 2 10 3 6" xfId="44241" xr:uid="{A80A3C8B-E360-4C84-B11B-0148AA7B04B5}"/>
    <cellStyle name="Comma [0] 3 2 3 2 10 3 7" xfId="49613" xr:uid="{A7B6000E-E467-4C37-95FD-6CD5A5C8E429}"/>
    <cellStyle name="Comma [0] 3 2 3 2 10 3 8" xfId="54993" xr:uid="{3289CEA6-C02A-4725-97BF-A52C15654740}"/>
    <cellStyle name="Comma [0] 3 2 3 2 10 3 9" xfId="17328" xr:uid="{9984D92F-BC64-40E6-B3FF-EB147C261C13}"/>
    <cellStyle name="Comma [0] 3 2 3 2 10 4" xfId="6911" xr:uid="{BB71AEA6-E713-4866-A8AD-0149FC6DC108}"/>
    <cellStyle name="Comma [0] 3 2 3 2 11" xfId="653" xr:uid="{5AD0A996-3091-4471-8FEB-402C1B92A69F}"/>
    <cellStyle name="Comma [0] 3 2 3 2 11 2" xfId="8158" xr:uid="{FC55D795-5FC7-4879-9B6B-D57459DFACCC}"/>
    <cellStyle name="Comma [0] 3 2 3 2 11 2 10" xfId="53124" xr:uid="{D6FD228A-A8EB-4CFC-B607-FD1D6BF933B0}"/>
    <cellStyle name="Comma [0] 3 2 3 2 11 2 11" xfId="13768" xr:uid="{9165285F-D5C0-4332-8249-D3979AAA07F2}"/>
    <cellStyle name="Comma [0] 3 2 3 2 11 2 12" xfId="59563" xr:uid="{3BFB5E20-C64C-41E0-9E1F-B0A29F2CF40F}"/>
    <cellStyle name="Comma [0] 3 2 3 2 11 2 2" xfId="11719" xr:uid="{165F6CF8-E9C1-4271-A5E9-538A12F5BD3C}"/>
    <cellStyle name="Comma [0] 3 2 3 2 11 2 2 2" xfId="24385" xr:uid="{54559796-1734-4F5D-9239-AD972707B5AD}"/>
    <cellStyle name="Comma [0] 3 2 3 2 11 2 2 3" xfId="29759" xr:uid="{A9363673-AEFD-4CD8-9DEC-C81B5586CBBA}"/>
    <cellStyle name="Comma [0] 3 2 3 2 11 2 2 4" xfId="35177" xr:uid="{FB51FD57-04FD-4B8C-BA24-CD3A6DCA0959}"/>
    <cellStyle name="Comma [0] 3 2 3 2 11 2 2 5" xfId="40562" xr:uid="{E368A09B-B846-422F-A667-30DFFE534542}"/>
    <cellStyle name="Comma [0] 3 2 3 2 11 2 2 6" xfId="45931" xr:uid="{995E8BB2-DEA4-4370-BE37-C0A1AEB72CA7}"/>
    <cellStyle name="Comma [0] 3 2 3 2 11 2 2 7" xfId="51303" xr:uid="{79D642A0-10F9-4899-8C68-E9BDBEC5C75C}"/>
    <cellStyle name="Comma [0] 3 2 3 2 11 2 2 8" xfId="56683" xr:uid="{210A53B0-93D8-4F9A-88DF-3B099C625192}"/>
    <cellStyle name="Comma [0] 3 2 3 2 11 2 2 9" xfId="19019" xr:uid="{29E6CCA3-B12D-4E17-A318-6AC0769DFFA6}"/>
    <cellStyle name="Comma [0] 3 2 3 2 11 2 3" xfId="15459" xr:uid="{E2BD6512-DF24-4CB6-B5CB-29F3508A34F9}"/>
    <cellStyle name="Comma [0] 3 2 3 2 11 2 4" xfId="20826" xr:uid="{87E96174-1976-4B1D-9CA8-21022E16882A}"/>
    <cellStyle name="Comma [0] 3 2 3 2 11 2 5" xfId="26200" xr:uid="{76B8A1F6-3BB0-40EE-B222-38E761FD67CD}"/>
    <cellStyle name="Comma [0] 3 2 3 2 11 2 6" xfId="31618" xr:uid="{C8D30093-DCCD-4740-BBA9-E5F024ADCB97}"/>
    <cellStyle name="Comma [0] 3 2 3 2 11 2 7" xfId="37003" xr:uid="{8C8959A8-0727-41A6-9FC6-B82519DFE451}"/>
    <cellStyle name="Comma [0] 3 2 3 2 11 2 8" xfId="42372" xr:uid="{0B2057CC-4273-45DE-A281-774DC0D1EEFB}"/>
    <cellStyle name="Comma [0] 3 2 3 2 11 2 9" xfId="47744" xr:uid="{C5030ED1-31AD-4F38-9DE1-5CED44B6B97E}"/>
    <cellStyle name="Comma [0] 3 2 3 2 11 3" xfId="10029" xr:uid="{46B0E222-D0A8-4C79-9864-4EC2164CBA41}"/>
    <cellStyle name="Comma [0] 3 2 3 2 11 3 2" xfId="22696" xr:uid="{436DEA20-5AB5-4316-90DC-296A539DE4E7}"/>
    <cellStyle name="Comma [0] 3 2 3 2 11 3 3" xfId="28070" xr:uid="{BCD1A6CE-C1F2-427B-8C18-7C4F2D8A2106}"/>
    <cellStyle name="Comma [0] 3 2 3 2 11 3 4" xfId="33488" xr:uid="{064EB0A5-CF94-46F3-B04A-8C7C6F7F0DB2}"/>
    <cellStyle name="Comma [0] 3 2 3 2 11 3 5" xfId="38873" xr:uid="{A1D3D767-E185-413E-B6EE-9DA52DC623E3}"/>
    <cellStyle name="Comma [0] 3 2 3 2 11 3 6" xfId="44242" xr:uid="{B2B95288-2226-4EDB-BDCB-08078BC07D29}"/>
    <cellStyle name="Comma [0] 3 2 3 2 11 3 7" xfId="49614" xr:uid="{46159500-4AE4-416A-913B-CAE8878A0F7A}"/>
    <cellStyle name="Comma [0] 3 2 3 2 11 3 8" xfId="54994" xr:uid="{D6E1A1BD-C2E0-4753-B6A5-6F28690044F9}"/>
    <cellStyle name="Comma [0] 3 2 3 2 11 3 9" xfId="17329" xr:uid="{82B07A96-D1C1-4556-9587-949C638766E4}"/>
    <cellStyle name="Comma [0] 3 2 3 2 11 4" xfId="6912" xr:uid="{59D62C1E-5B72-48AF-B484-8B40A26132AD}"/>
    <cellStyle name="Comma [0] 3 2 3 2 12" xfId="654" xr:uid="{BE950160-F683-4256-9315-FD7C6A316508}"/>
    <cellStyle name="Comma [0] 3 2 3 2 12 2" xfId="8159" xr:uid="{B6C8D616-71EA-4D63-9451-EA025501EDC6}"/>
    <cellStyle name="Comma [0] 3 2 3 2 12 2 10" xfId="53125" xr:uid="{9F4AD581-DA82-49E8-BE3E-7D33AA8144CF}"/>
    <cellStyle name="Comma [0] 3 2 3 2 12 2 11" xfId="13769" xr:uid="{99BF3F1E-EC07-47D0-9ABE-33B0F4DEEE90}"/>
    <cellStyle name="Comma [0] 3 2 3 2 12 2 12" xfId="59564" xr:uid="{72320FC2-7BF8-4AF2-8688-1E633E9A90A4}"/>
    <cellStyle name="Comma [0] 3 2 3 2 12 2 2" xfId="11720" xr:uid="{21048DA6-8490-469E-923B-1D7E4C88945F}"/>
    <cellStyle name="Comma [0] 3 2 3 2 12 2 2 2" xfId="24386" xr:uid="{EAB991DD-AA8C-4416-9D5C-328F6DC48A0E}"/>
    <cellStyle name="Comma [0] 3 2 3 2 12 2 2 3" xfId="29760" xr:uid="{2A85E14F-3473-438C-89DA-F21AB28374F5}"/>
    <cellStyle name="Comma [0] 3 2 3 2 12 2 2 4" xfId="35178" xr:uid="{AA4AD24D-047C-4BD0-A48C-830619B34DF0}"/>
    <cellStyle name="Comma [0] 3 2 3 2 12 2 2 5" xfId="40563" xr:uid="{7575B0BB-C905-4C95-9977-CA3390A26207}"/>
    <cellStyle name="Comma [0] 3 2 3 2 12 2 2 6" xfId="45932" xr:uid="{67ACB678-78E7-446D-977D-35E51200C5D5}"/>
    <cellStyle name="Comma [0] 3 2 3 2 12 2 2 7" xfId="51304" xr:uid="{59EAF19C-512A-436B-AA59-4E211535FE44}"/>
    <cellStyle name="Comma [0] 3 2 3 2 12 2 2 8" xfId="56684" xr:uid="{D8BA9E17-B04B-4B3F-9BC1-C6D839AD8866}"/>
    <cellStyle name="Comma [0] 3 2 3 2 12 2 2 9" xfId="19020" xr:uid="{C7EBDE00-603B-4AD0-9C76-810B5A58ACFC}"/>
    <cellStyle name="Comma [0] 3 2 3 2 12 2 3" xfId="15460" xr:uid="{08835DA1-EB86-4047-9C09-F1322B826FA6}"/>
    <cellStyle name="Comma [0] 3 2 3 2 12 2 4" xfId="20827" xr:uid="{0EDA988D-89FD-4496-9CC2-B24D238C0C7F}"/>
    <cellStyle name="Comma [0] 3 2 3 2 12 2 5" xfId="26201" xr:uid="{4D1BE3D8-168A-401E-B084-7959831786D1}"/>
    <cellStyle name="Comma [0] 3 2 3 2 12 2 6" xfId="31619" xr:uid="{AEFD69B2-AC58-445D-8906-81A2BAF2CAA4}"/>
    <cellStyle name="Comma [0] 3 2 3 2 12 2 7" xfId="37004" xr:uid="{11D8206E-088D-4DFB-8465-D2C5A9D2988F}"/>
    <cellStyle name="Comma [0] 3 2 3 2 12 2 8" xfId="42373" xr:uid="{D709E823-636E-42ED-A8A0-81144071211D}"/>
    <cellStyle name="Comma [0] 3 2 3 2 12 2 9" xfId="47745" xr:uid="{399102F7-C406-49E6-82AD-F7CBE8CECEC2}"/>
    <cellStyle name="Comma [0] 3 2 3 2 12 3" xfId="10030" xr:uid="{1BC229CA-64CE-47D7-9FB1-EF52FCF5E850}"/>
    <cellStyle name="Comma [0] 3 2 3 2 12 3 2" xfId="22697" xr:uid="{F20DD3BA-81C8-454E-B0EB-0B1C3B5589EB}"/>
    <cellStyle name="Comma [0] 3 2 3 2 12 3 3" xfId="28071" xr:uid="{931D0787-0938-4599-A2A6-AD4C74D1A173}"/>
    <cellStyle name="Comma [0] 3 2 3 2 12 3 4" xfId="33489" xr:uid="{37A77FBB-7EE5-4312-A9F7-213243E18880}"/>
    <cellStyle name="Comma [0] 3 2 3 2 12 3 5" xfId="38874" xr:uid="{B36BB9E6-D7DB-4DB9-AB71-AFB82C56D926}"/>
    <cellStyle name="Comma [0] 3 2 3 2 12 3 6" xfId="44243" xr:uid="{ABD30D88-8502-4AE1-B17C-1DD62B3E5429}"/>
    <cellStyle name="Comma [0] 3 2 3 2 12 3 7" xfId="49615" xr:uid="{47BF21C1-341A-45D7-B0FD-F6756CC1ACB0}"/>
    <cellStyle name="Comma [0] 3 2 3 2 12 3 8" xfId="54995" xr:uid="{B7E61EA4-413E-42E8-B804-0A7D06FF0422}"/>
    <cellStyle name="Comma [0] 3 2 3 2 12 3 9" xfId="17330" xr:uid="{5E44D8F8-C815-45E8-8F4D-C6384A88B527}"/>
    <cellStyle name="Comma [0] 3 2 3 2 12 4" xfId="6913" xr:uid="{EF8E905F-A24B-467C-86CD-CFDB8A21F72D}"/>
    <cellStyle name="Comma [0] 3 2 3 2 13" xfId="5748" xr:uid="{40C15FED-9EB8-4EC0-AAF3-B5417AD97F51}"/>
    <cellStyle name="Comma [0] 3 2 3 2 13 10" xfId="53122" xr:uid="{A4A7E936-C778-4AA9-8FF3-179DCF321EE9}"/>
    <cellStyle name="Comma [0] 3 2 3 2 13 11" xfId="13766" xr:uid="{C46F38D5-2C43-4E0F-A9DF-A144CB6E5D5B}"/>
    <cellStyle name="Comma [0] 3 2 3 2 13 12" xfId="58426" xr:uid="{3F4A2BB3-07C8-4BC9-A1F5-5B7CD14F5564}"/>
    <cellStyle name="Comma [0] 3 2 3 2 13 13" xfId="8156" xr:uid="{72FD0FEC-02F6-421B-B74B-726A1CBE0574}"/>
    <cellStyle name="Comma [0] 3 2 3 2 13 2" xfId="11717" xr:uid="{E8DF768B-FCEF-42D9-8CCB-088CB3F7F2A7}"/>
    <cellStyle name="Comma [0] 3 2 3 2 13 2 2" xfId="24383" xr:uid="{29038AC5-54E0-46DA-B70F-DFD3DE6245C4}"/>
    <cellStyle name="Comma [0] 3 2 3 2 13 2 3" xfId="29757" xr:uid="{99EC2800-ACFB-4FCB-B1F3-86AD1AF75084}"/>
    <cellStyle name="Comma [0] 3 2 3 2 13 2 4" xfId="35175" xr:uid="{448B8F16-718D-4BAB-956B-C80420DBC927}"/>
    <cellStyle name="Comma [0] 3 2 3 2 13 2 5" xfId="40560" xr:uid="{06969368-3D6E-4A10-92CD-5B0B78CDEB74}"/>
    <cellStyle name="Comma [0] 3 2 3 2 13 2 6" xfId="45929" xr:uid="{FB45AE8A-D410-42A3-8BE9-070F6D30BACC}"/>
    <cellStyle name="Comma [0] 3 2 3 2 13 2 7" xfId="51301" xr:uid="{60A5E73E-076D-447F-9FB2-8A926C5FE297}"/>
    <cellStyle name="Comma [0] 3 2 3 2 13 2 8" xfId="56681" xr:uid="{FB69F855-5DB7-4341-8981-BDEE0B6745AC}"/>
    <cellStyle name="Comma [0] 3 2 3 2 13 2 9" xfId="19017" xr:uid="{002E4D4F-D47E-4328-8F8F-9417AC8CC496}"/>
    <cellStyle name="Comma [0] 3 2 3 2 13 3" xfId="15457" xr:uid="{8A7E4538-E41A-493E-AD5E-7792E815FA91}"/>
    <cellStyle name="Comma [0] 3 2 3 2 13 4" xfId="20824" xr:uid="{52623338-DAC0-4060-9702-C64C7C9CCCF4}"/>
    <cellStyle name="Comma [0] 3 2 3 2 13 5" xfId="26198" xr:uid="{C5C444E0-D862-4C86-AE56-0E8B53A6453D}"/>
    <cellStyle name="Comma [0] 3 2 3 2 13 6" xfId="31616" xr:uid="{75E5CAFF-3C9D-474F-8010-E40EE06F30DE}"/>
    <cellStyle name="Comma [0] 3 2 3 2 13 7" xfId="37001" xr:uid="{CBE84729-10FD-4B4F-8CE1-9B9825BAB089}"/>
    <cellStyle name="Comma [0] 3 2 3 2 13 8" xfId="42370" xr:uid="{AD4B73FE-5951-4565-AB10-BB1E1CB41B8D}"/>
    <cellStyle name="Comma [0] 3 2 3 2 13 9" xfId="47742" xr:uid="{6485C96D-4240-449B-B8E7-3F1BA221EC6B}"/>
    <cellStyle name="Comma [0] 3 2 3 2 14" xfId="10027" xr:uid="{6B23EC5D-D047-48F9-9601-37822D376303}"/>
    <cellStyle name="Comma [0] 3 2 3 2 14 2" xfId="22694" xr:uid="{9D715897-1D76-4405-A5F6-10D83172B2DD}"/>
    <cellStyle name="Comma [0] 3 2 3 2 14 3" xfId="28068" xr:uid="{66A932A1-BE95-4CCC-8165-FAA6E2CCB30A}"/>
    <cellStyle name="Comma [0] 3 2 3 2 14 4" xfId="33486" xr:uid="{5FD536EE-48BB-47E9-93F0-4F0B79B40ECE}"/>
    <cellStyle name="Comma [0] 3 2 3 2 14 5" xfId="38871" xr:uid="{84B480D9-1E7A-45A7-A1FD-8D79FFEAE839}"/>
    <cellStyle name="Comma [0] 3 2 3 2 14 6" xfId="44240" xr:uid="{706FA587-B06A-426F-BBA1-F4182CE015E7}"/>
    <cellStyle name="Comma [0] 3 2 3 2 14 7" xfId="49612" xr:uid="{87EAC46B-6C68-47D6-8605-EDBCEE543DAA}"/>
    <cellStyle name="Comma [0] 3 2 3 2 14 8" xfId="54992" xr:uid="{CC2FAE91-FA59-4531-B694-8E5A47181EA3}"/>
    <cellStyle name="Comma [0] 3 2 3 2 14 9" xfId="17327" xr:uid="{8E79EF5C-7FFA-4801-9DED-B16DB2E893F1}"/>
    <cellStyle name="Comma [0] 3 2 3 2 2" xfId="655" xr:uid="{88A08FD7-A9E0-42E2-9835-5676070BFB76}"/>
    <cellStyle name="Comma [0] 3 2 3 2 2 10" xfId="656" xr:uid="{0CC5C7D6-075F-4904-8E9B-476D0999F84C}"/>
    <cellStyle name="Comma [0] 3 2 3 2 2 10 2" xfId="8161" xr:uid="{2E0517FA-2B76-4EF8-B75C-143BBAEBF606}"/>
    <cellStyle name="Comma [0] 3 2 3 2 2 10 2 10" xfId="53127" xr:uid="{A79401A4-AE36-48F0-8566-31E0A805AA4B}"/>
    <cellStyle name="Comma [0] 3 2 3 2 2 10 2 11" xfId="13771" xr:uid="{4A4AB69C-C9C5-49C4-9C95-867E662B11EA}"/>
    <cellStyle name="Comma [0] 3 2 3 2 2 10 2 12" xfId="59565" xr:uid="{005D1E31-99C7-48BF-AE9D-D5157A733E77}"/>
    <cellStyle name="Comma [0] 3 2 3 2 2 10 2 2" xfId="11722" xr:uid="{F64B0BD4-08BB-41FC-B494-29A46A60D7A8}"/>
    <cellStyle name="Comma [0] 3 2 3 2 2 10 2 2 2" xfId="24388" xr:uid="{AB032713-30AC-4748-86E4-B0087140210F}"/>
    <cellStyle name="Comma [0] 3 2 3 2 2 10 2 2 3" xfId="29762" xr:uid="{49291698-CA7B-47F6-8537-9AA4FF2E4457}"/>
    <cellStyle name="Comma [0] 3 2 3 2 2 10 2 2 4" xfId="35180" xr:uid="{8884CA8A-79E3-47C3-85C1-2C0B1AE19E19}"/>
    <cellStyle name="Comma [0] 3 2 3 2 2 10 2 2 5" xfId="40565" xr:uid="{538E5438-119A-46D4-A7DD-3383AC64AD41}"/>
    <cellStyle name="Comma [0] 3 2 3 2 2 10 2 2 6" xfId="45934" xr:uid="{E76644CF-7F9A-48A2-960F-0189D36926F8}"/>
    <cellStyle name="Comma [0] 3 2 3 2 2 10 2 2 7" xfId="51306" xr:uid="{10F0ED74-9DA6-4119-8966-A783828E3031}"/>
    <cellStyle name="Comma [0] 3 2 3 2 2 10 2 2 8" xfId="56686" xr:uid="{818EF97A-0AEB-469E-AEDB-57AB3C5B1262}"/>
    <cellStyle name="Comma [0] 3 2 3 2 2 10 2 2 9" xfId="19022" xr:uid="{F02892C9-B83D-46F3-9288-0E8DFFDEB1C4}"/>
    <cellStyle name="Comma [0] 3 2 3 2 2 10 2 3" xfId="15462" xr:uid="{B10ABFB8-66AB-40C1-B89E-215040AB68F5}"/>
    <cellStyle name="Comma [0] 3 2 3 2 2 10 2 4" xfId="20829" xr:uid="{47D85715-BF42-439D-8A6A-B078099142F7}"/>
    <cellStyle name="Comma [0] 3 2 3 2 2 10 2 5" xfId="26203" xr:uid="{4E69F904-B4ED-4A61-B636-6C0F12D3CCB9}"/>
    <cellStyle name="Comma [0] 3 2 3 2 2 10 2 6" xfId="31621" xr:uid="{88A3917A-A1C4-49C1-B551-82173F5ABE7F}"/>
    <cellStyle name="Comma [0] 3 2 3 2 2 10 2 7" xfId="37006" xr:uid="{F6C3AE8A-D5B7-462F-B264-938BC2C6A90C}"/>
    <cellStyle name="Comma [0] 3 2 3 2 2 10 2 8" xfId="42375" xr:uid="{1CFAD32A-271E-4EB7-9508-660B911362A0}"/>
    <cellStyle name="Comma [0] 3 2 3 2 2 10 2 9" xfId="47747" xr:uid="{BC3E65D6-39C9-47BC-B8C6-4B1F5F320E8D}"/>
    <cellStyle name="Comma [0] 3 2 3 2 2 10 3" xfId="10032" xr:uid="{25789742-4E39-40DF-AFF0-52868B652546}"/>
    <cellStyle name="Comma [0] 3 2 3 2 2 10 3 2" xfId="22699" xr:uid="{45C94F10-1BB5-4AFC-97D9-9928EE3EBA87}"/>
    <cellStyle name="Comma [0] 3 2 3 2 2 10 3 3" xfId="28073" xr:uid="{03607EEF-AB01-49FA-8DAB-B55AF7A53176}"/>
    <cellStyle name="Comma [0] 3 2 3 2 2 10 3 4" xfId="33491" xr:uid="{AC1DE955-F272-4D5C-880A-0A9133F3AA80}"/>
    <cellStyle name="Comma [0] 3 2 3 2 2 10 3 5" xfId="38876" xr:uid="{4EFE50F2-9615-4182-8D09-3C172117A334}"/>
    <cellStyle name="Comma [0] 3 2 3 2 2 10 3 6" xfId="44245" xr:uid="{C31F3572-1822-4C50-8A0A-AD6AEDFC4F51}"/>
    <cellStyle name="Comma [0] 3 2 3 2 2 10 3 7" xfId="49617" xr:uid="{8CFC2E21-081B-4A8D-9A9F-90152F22A482}"/>
    <cellStyle name="Comma [0] 3 2 3 2 2 10 3 8" xfId="54997" xr:uid="{C9FE479D-0975-45E0-B1F4-AB01E40ECE1F}"/>
    <cellStyle name="Comma [0] 3 2 3 2 2 10 3 9" xfId="17332" xr:uid="{BAF24F62-5291-4FFA-90B9-56B6CD50CBAC}"/>
    <cellStyle name="Comma [0] 3 2 3 2 2 10 4" xfId="6914" xr:uid="{DA5DD519-1B01-4F9D-A642-DB9687F2CEA2}"/>
    <cellStyle name="Comma [0] 3 2 3 2 2 11" xfId="5749" xr:uid="{47553413-D688-4785-A31F-53298D8EC817}"/>
    <cellStyle name="Comma [0] 3 2 3 2 2 11 10" xfId="53126" xr:uid="{2B05E6AC-F169-4AC6-A449-2D50BB5FD383}"/>
    <cellStyle name="Comma [0] 3 2 3 2 2 11 11" xfId="13770" xr:uid="{F29BEDC0-67DD-425B-9CE8-23D973395BE2}"/>
    <cellStyle name="Comma [0] 3 2 3 2 2 11 12" xfId="58427" xr:uid="{B7708C37-AAFC-4CD9-AEC7-BA5003F30EA7}"/>
    <cellStyle name="Comma [0] 3 2 3 2 2 11 13" xfId="8160" xr:uid="{C93785ED-CEE0-4DCF-8FD4-5602A49B4DD3}"/>
    <cellStyle name="Comma [0] 3 2 3 2 2 11 2" xfId="11721" xr:uid="{D1DC6C9D-8A73-434C-8CD8-75DB4CEC82C0}"/>
    <cellStyle name="Comma [0] 3 2 3 2 2 11 2 2" xfId="24387" xr:uid="{15F23277-5497-410A-9F32-D59242B93390}"/>
    <cellStyle name="Comma [0] 3 2 3 2 2 11 2 3" xfId="29761" xr:uid="{939B1257-3505-41BC-AEE4-5233F6780E15}"/>
    <cellStyle name="Comma [0] 3 2 3 2 2 11 2 4" xfId="35179" xr:uid="{761255D0-33FD-4500-A02A-D89186B097E9}"/>
    <cellStyle name="Comma [0] 3 2 3 2 2 11 2 5" xfId="40564" xr:uid="{EF220567-9281-408A-915C-A609026ED9A2}"/>
    <cellStyle name="Comma [0] 3 2 3 2 2 11 2 6" xfId="45933" xr:uid="{E6E67650-294A-4EDA-A7A7-E506BD8136C6}"/>
    <cellStyle name="Comma [0] 3 2 3 2 2 11 2 7" xfId="51305" xr:uid="{5F568217-88FF-4587-BC75-009B7667F96C}"/>
    <cellStyle name="Comma [0] 3 2 3 2 2 11 2 8" xfId="56685" xr:uid="{A2CB2D79-FA8C-4C69-B377-23984888E248}"/>
    <cellStyle name="Comma [0] 3 2 3 2 2 11 2 9" xfId="19021" xr:uid="{DCCB91A2-9A9D-49EA-91E9-E86072CB1867}"/>
    <cellStyle name="Comma [0] 3 2 3 2 2 11 3" xfId="15461" xr:uid="{969E0D51-F78B-4495-B1D4-7981A699C5D7}"/>
    <cellStyle name="Comma [0] 3 2 3 2 2 11 4" xfId="20828" xr:uid="{CC6E0203-1348-4C8C-AF12-FE527B7B3A4A}"/>
    <cellStyle name="Comma [0] 3 2 3 2 2 11 5" xfId="26202" xr:uid="{DD53C5DA-5003-4C0E-B550-4F536574383D}"/>
    <cellStyle name="Comma [0] 3 2 3 2 2 11 6" xfId="31620" xr:uid="{30A89622-DDC6-430D-9CFD-CBBECDCE90E6}"/>
    <cellStyle name="Comma [0] 3 2 3 2 2 11 7" xfId="37005" xr:uid="{4690163C-512D-4876-9A51-6938036D1804}"/>
    <cellStyle name="Comma [0] 3 2 3 2 2 11 8" xfId="42374" xr:uid="{0CB820DB-C7A2-4FD0-928F-CA040F3FEAEC}"/>
    <cellStyle name="Comma [0] 3 2 3 2 2 11 9" xfId="47746" xr:uid="{ACFA12BD-3F2B-4B7B-8FC4-E0A87F8DDC09}"/>
    <cellStyle name="Comma [0] 3 2 3 2 2 12" xfId="10031" xr:uid="{01CD841D-D673-43AE-89E3-11775BBD87CB}"/>
    <cellStyle name="Comma [0] 3 2 3 2 2 12 2" xfId="22698" xr:uid="{95B02CEF-B9F3-4FB0-9CB2-CC3085B446BE}"/>
    <cellStyle name="Comma [0] 3 2 3 2 2 12 3" xfId="28072" xr:uid="{F21759CF-2D09-45EA-A75B-6EE87AC33B1A}"/>
    <cellStyle name="Comma [0] 3 2 3 2 2 12 4" xfId="33490" xr:uid="{ECEBDB2F-C67B-4C35-9D24-EB0AAF472AE2}"/>
    <cellStyle name="Comma [0] 3 2 3 2 2 12 5" xfId="38875" xr:uid="{5368125C-B87C-4773-9492-A2E91FE179DE}"/>
    <cellStyle name="Comma [0] 3 2 3 2 2 12 6" xfId="44244" xr:uid="{7DD50D1E-8D5B-49B0-B3C0-502196C23F61}"/>
    <cellStyle name="Comma [0] 3 2 3 2 2 12 7" xfId="49616" xr:uid="{0273FEEB-28A6-4E59-8561-710FA3C97A62}"/>
    <cellStyle name="Comma [0] 3 2 3 2 2 12 8" xfId="54996" xr:uid="{8C612220-7AE7-42A6-837A-A75EDF52BB3B}"/>
    <cellStyle name="Comma [0] 3 2 3 2 2 12 9" xfId="17331" xr:uid="{6E50D18F-C1A7-4D25-B13D-C1CF30C6690B}"/>
    <cellStyle name="Comma [0] 3 2 3 2 2 2" xfId="657" xr:uid="{94C10FC4-0DA0-4D08-8C2B-E26103FD2751}"/>
    <cellStyle name="Comma [0] 3 2 3 2 2 2 2" xfId="3879" xr:uid="{6B4E7513-C54A-4262-A1C3-850E75C1EC94}"/>
    <cellStyle name="Comma [0] 3 2 3 2 2 2 2 10" xfId="53128" xr:uid="{FBF86B2C-C09D-4BD7-BECD-8814A74DA9C1}"/>
    <cellStyle name="Comma [0] 3 2 3 2 2 2 2 11" xfId="8162" xr:uid="{39E7A3EF-15B3-4592-A696-6BAEC5EAD917}"/>
    <cellStyle name="Comma [0] 3 2 3 2 2 2 2 2" xfId="5751" xr:uid="{CC410551-BF2B-4800-8E21-61D22B8422DD}"/>
    <cellStyle name="Comma [0] 3 2 3 2 2 2 2 2 10" xfId="58429" xr:uid="{2500797E-25D2-45D6-A41A-CADE75C5E2B3}"/>
    <cellStyle name="Comma [0] 3 2 3 2 2 2 2 2 11" xfId="11723" xr:uid="{F210FB79-E697-40AC-957C-6EB4B58E84E1}"/>
    <cellStyle name="Comma [0] 3 2 3 2 2 2 2 2 2" xfId="24389" xr:uid="{E70D56C0-3149-4939-AF00-01CF424E8918}"/>
    <cellStyle name="Comma [0] 3 2 3 2 2 2 2 2 3" xfId="29763" xr:uid="{0ED36D5C-A4D1-473A-8831-A4C1C19E881A}"/>
    <cellStyle name="Comma [0] 3 2 3 2 2 2 2 2 4" xfId="35181" xr:uid="{A170C7B7-D9F4-4A0A-BD82-4F8CB4888DDF}"/>
    <cellStyle name="Comma [0] 3 2 3 2 2 2 2 2 5" xfId="40566" xr:uid="{5CDBCF28-A4A4-42E4-A9FE-FEAB866B55DC}"/>
    <cellStyle name="Comma [0] 3 2 3 2 2 2 2 2 6" xfId="45935" xr:uid="{525EDFA9-87F8-4A78-86BD-75E405B128E9}"/>
    <cellStyle name="Comma [0] 3 2 3 2 2 2 2 2 7" xfId="51307" xr:uid="{5C58ECB4-DA4C-4404-91B9-54963AA79582}"/>
    <cellStyle name="Comma [0] 3 2 3 2 2 2 2 2 8" xfId="56687" xr:uid="{B0E6CC36-AC3B-4685-839F-A915805FAE81}"/>
    <cellStyle name="Comma [0] 3 2 3 2 2 2 2 2 9" xfId="19023" xr:uid="{291515D7-AD93-4AED-A6E2-8BB76CB8F3B9}"/>
    <cellStyle name="Comma [0] 3 2 3 2 2 2 2 3" xfId="15463" xr:uid="{2117EAD7-01B4-4726-9765-5806133B1228}"/>
    <cellStyle name="Comma [0] 3 2 3 2 2 2 2 4" xfId="20830" xr:uid="{505FA54A-6F5D-490E-92B7-5F3D81F76270}"/>
    <cellStyle name="Comma [0] 3 2 3 2 2 2 2 5" xfId="26204" xr:uid="{A55EA52D-BDCF-4A9E-9D04-81BA31E87014}"/>
    <cellStyle name="Comma [0] 3 2 3 2 2 2 2 6" xfId="31622" xr:uid="{C63ED683-59B2-4315-BD6B-AFACC6475487}"/>
    <cellStyle name="Comma [0] 3 2 3 2 2 2 2 7" xfId="37007" xr:uid="{5C70F901-C1ED-4748-9984-A70EF2AD61DC}"/>
    <cellStyle name="Comma [0] 3 2 3 2 2 2 2 8" xfId="42376" xr:uid="{A43A382B-72C2-48BE-BA29-26D80C259D8D}"/>
    <cellStyle name="Comma [0] 3 2 3 2 2 2 2 9" xfId="47748" xr:uid="{1D087079-F252-422F-9D2B-0DF82DE8CC53}"/>
    <cellStyle name="Comma [0] 3 2 3 2 2 2 3" xfId="5750" xr:uid="{1DA14FE5-7185-4DD4-B6B0-79217F1F51A8}"/>
    <cellStyle name="Comma [0] 3 2 3 2 2 2 3 10" xfId="13772" xr:uid="{8493C73F-C8C1-4460-86F7-E4CC325A96FA}"/>
    <cellStyle name="Comma [0] 3 2 3 2 2 2 3 11" xfId="58428" xr:uid="{4D66F7F1-8DEA-40E8-87BC-1FCE6836B44B}"/>
    <cellStyle name="Comma [0] 3 2 3 2 2 2 3 12" xfId="10033" xr:uid="{75A21639-91D8-40B2-91D5-31C7B1D10EE3}"/>
    <cellStyle name="Comma [0] 3 2 3 2 2 2 3 2" xfId="17333" xr:uid="{221FB0E5-CB38-480F-A69D-AC70836FC411}"/>
    <cellStyle name="Comma [0] 3 2 3 2 2 2 3 3" xfId="22700" xr:uid="{58F3500B-BC57-40DC-9370-BFE224A743DE}"/>
    <cellStyle name="Comma [0] 3 2 3 2 2 2 3 4" xfId="28074" xr:uid="{D0A309DE-A4CF-4511-817A-452F536A1D3C}"/>
    <cellStyle name="Comma [0] 3 2 3 2 2 2 3 5" xfId="33492" xr:uid="{007C89FB-0F38-4E1A-B0A7-39E4340C1060}"/>
    <cellStyle name="Comma [0] 3 2 3 2 2 2 3 6" xfId="38877" xr:uid="{3D27E467-BEF9-4397-B33A-D684D7F2413A}"/>
    <cellStyle name="Comma [0] 3 2 3 2 2 2 3 7" xfId="44246" xr:uid="{1D25377D-E053-402A-B16C-27861CF6F742}"/>
    <cellStyle name="Comma [0] 3 2 3 2 2 2 3 8" xfId="49618" xr:uid="{7C01C2BB-2F24-478B-AFB3-B4926C061F2F}"/>
    <cellStyle name="Comma [0] 3 2 3 2 2 2 3 9" xfId="54998" xr:uid="{42DCA871-E2A5-4B39-AE0D-023D841C0866}"/>
    <cellStyle name="Comma [0] 3 2 3 2 2 3" xfId="658" xr:uid="{AB4AAAEF-2B9B-4451-876C-1993C2BB0777}"/>
    <cellStyle name="Comma [0] 3 2 3 2 2 3 2" xfId="5752" xr:uid="{9FEC79B0-B59E-41DA-A760-EDB888378FAD}"/>
    <cellStyle name="Comma [0] 3 2 3 2 2 3 2 10" xfId="53129" xr:uid="{CF48FC9B-E52A-4FB2-9357-91D0D3FC1444}"/>
    <cellStyle name="Comma [0] 3 2 3 2 2 3 2 11" xfId="13773" xr:uid="{F3404690-02E9-43BE-AFC7-EAEA4F47BAB5}"/>
    <cellStyle name="Comma [0] 3 2 3 2 2 3 2 12" xfId="58430" xr:uid="{D026B424-4941-4D1A-9304-BD8FF7B1FC6F}"/>
    <cellStyle name="Comma [0] 3 2 3 2 2 3 2 13" xfId="8163" xr:uid="{5A892BE2-4528-4DC5-A1E9-8FBE8069648F}"/>
    <cellStyle name="Comma [0] 3 2 3 2 2 3 2 2" xfId="11724" xr:uid="{5CE34C95-D098-4B84-BF53-2C5AD37260E6}"/>
    <cellStyle name="Comma [0] 3 2 3 2 2 3 2 2 2" xfId="24390" xr:uid="{00D57B8B-EC1D-48FD-8695-4FAB5472307B}"/>
    <cellStyle name="Comma [0] 3 2 3 2 2 3 2 2 3" xfId="29764" xr:uid="{02D6F574-A608-4D63-BF64-8262DD675066}"/>
    <cellStyle name="Comma [0] 3 2 3 2 2 3 2 2 4" xfId="35182" xr:uid="{5167622D-180A-41E2-AAFF-6F8AACBEBE8C}"/>
    <cellStyle name="Comma [0] 3 2 3 2 2 3 2 2 5" xfId="40567" xr:uid="{D2AB4B0A-453A-4D80-B798-8F76F0BA4486}"/>
    <cellStyle name="Comma [0] 3 2 3 2 2 3 2 2 6" xfId="45936" xr:uid="{B1914893-1663-410A-8A19-B29808584728}"/>
    <cellStyle name="Comma [0] 3 2 3 2 2 3 2 2 7" xfId="51308" xr:uid="{DE5C75F2-9F98-4603-96F5-D7D05337512D}"/>
    <cellStyle name="Comma [0] 3 2 3 2 2 3 2 2 8" xfId="56688" xr:uid="{218DC0C7-B357-468F-A4B6-10779EB8402F}"/>
    <cellStyle name="Comma [0] 3 2 3 2 2 3 2 2 9" xfId="19024" xr:uid="{BB3BE97D-AA75-43CB-878B-99B79A4A4D0A}"/>
    <cellStyle name="Comma [0] 3 2 3 2 2 3 2 3" xfId="15464" xr:uid="{FCE458C5-29C4-43ED-831E-EB4A7BD2ADAF}"/>
    <cellStyle name="Comma [0] 3 2 3 2 2 3 2 4" xfId="20831" xr:uid="{4B013AF1-D007-470D-80DE-FFE1FDC9A323}"/>
    <cellStyle name="Comma [0] 3 2 3 2 2 3 2 5" xfId="26205" xr:uid="{6AD4D55A-4E69-4F8F-BACC-0BB90824EA5B}"/>
    <cellStyle name="Comma [0] 3 2 3 2 2 3 2 6" xfId="31623" xr:uid="{9851995B-B9ED-4268-8A24-4C77378FBC6A}"/>
    <cellStyle name="Comma [0] 3 2 3 2 2 3 2 7" xfId="37008" xr:uid="{47165462-48CA-4927-9DB7-47451A29BE67}"/>
    <cellStyle name="Comma [0] 3 2 3 2 2 3 2 8" xfId="42377" xr:uid="{A143A9D1-A59C-494C-97E3-A9B20C4B0D88}"/>
    <cellStyle name="Comma [0] 3 2 3 2 2 3 2 9" xfId="47749" xr:uid="{7C78C1D0-BCA3-45FB-9BB5-0D465D62EA8D}"/>
    <cellStyle name="Comma [0] 3 2 3 2 2 3 3" xfId="10034" xr:uid="{BB002B33-117A-4986-AC70-386917755117}"/>
    <cellStyle name="Comma [0] 3 2 3 2 2 3 3 2" xfId="22701" xr:uid="{B2D98E75-83E2-4540-A4E7-177FEA7A5CB2}"/>
    <cellStyle name="Comma [0] 3 2 3 2 2 3 3 3" xfId="28075" xr:uid="{06698DE5-015F-471E-9E24-27A7B93985AB}"/>
    <cellStyle name="Comma [0] 3 2 3 2 2 3 3 4" xfId="33493" xr:uid="{35803496-4276-4EDC-92F4-20FD96289F94}"/>
    <cellStyle name="Comma [0] 3 2 3 2 2 3 3 5" xfId="38878" xr:uid="{A15A4D2B-4623-458E-A17B-6F26CE5275E2}"/>
    <cellStyle name="Comma [0] 3 2 3 2 2 3 3 6" xfId="44247" xr:uid="{1E2D1151-EC90-4D30-8999-ADAAA56B5AB5}"/>
    <cellStyle name="Comma [0] 3 2 3 2 2 3 3 7" xfId="49619" xr:uid="{521CD8D3-7C03-43D0-B77F-D6AD03008692}"/>
    <cellStyle name="Comma [0] 3 2 3 2 2 3 3 8" xfId="54999" xr:uid="{6EFD7364-DE40-405E-8315-7D2C8E0714CE}"/>
    <cellStyle name="Comma [0] 3 2 3 2 2 3 3 9" xfId="17334" xr:uid="{288AEA98-3236-484D-B764-269ECA8E766B}"/>
    <cellStyle name="Comma [0] 3 2 3 2 2 4" xfId="659" xr:uid="{700076C2-C5A9-4852-88D2-56F11695B54F}"/>
    <cellStyle name="Comma [0] 3 2 3 2 2 4 2" xfId="8164" xr:uid="{2595BE28-4C73-453E-BF28-89E9DDED708B}"/>
    <cellStyle name="Comma [0] 3 2 3 2 2 4 2 10" xfId="53130" xr:uid="{730E9DAA-CDB8-4315-906B-F32282202F12}"/>
    <cellStyle name="Comma [0] 3 2 3 2 2 4 2 11" xfId="13774" xr:uid="{D91C3A97-C0E4-48D0-B9F7-229670CB5FD8}"/>
    <cellStyle name="Comma [0] 3 2 3 2 2 4 2 12" xfId="59566" xr:uid="{90705E4C-55C9-4600-A05A-88BF7A73CF23}"/>
    <cellStyle name="Comma [0] 3 2 3 2 2 4 2 2" xfId="11725" xr:uid="{86B720E9-3B5E-4C42-952B-369CCED11618}"/>
    <cellStyle name="Comma [0] 3 2 3 2 2 4 2 2 2" xfId="24391" xr:uid="{AE3268FF-585B-446B-A8DF-D8B6B376ABB2}"/>
    <cellStyle name="Comma [0] 3 2 3 2 2 4 2 2 3" xfId="29765" xr:uid="{09EC73B4-46E6-4FD5-9257-51DAB35D850C}"/>
    <cellStyle name="Comma [0] 3 2 3 2 2 4 2 2 4" xfId="35183" xr:uid="{903F5393-5C9F-46BF-BDA0-80B163FAE71C}"/>
    <cellStyle name="Comma [0] 3 2 3 2 2 4 2 2 5" xfId="40568" xr:uid="{2C29C675-A19C-440E-9E47-500D649D19DE}"/>
    <cellStyle name="Comma [0] 3 2 3 2 2 4 2 2 6" xfId="45937" xr:uid="{B959ABDC-976B-4830-8EB5-72E3EB992FFA}"/>
    <cellStyle name="Comma [0] 3 2 3 2 2 4 2 2 7" xfId="51309" xr:uid="{DFF5A30C-7CA9-46A7-B052-5008DE6075EC}"/>
    <cellStyle name="Comma [0] 3 2 3 2 2 4 2 2 8" xfId="56689" xr:uid="{A8935935-D511-45CF-9A78-B27195940602}"/>
    <cellStyle name="Comma [0] 3 2 3 2 2 4 2 2 9" xfId="19025" xr:uid="{44589B79-AF73-4D96-9150-E081DDF5A3B5}"/>
    <cellStyle name="Comma [0] 3 2 3 2 2 4 2 3" xfId="15465" xr:uid="{429849EF-FA02-40AF-85D0-BB80B2CABD56}"/>
    <cellStyle name="Comma [0] 3 2 3 2 2 4 2 4" xfId="20832" xr:uid="{F8D54DD5-A9FF-4AB0-AD23-B3079B435F85}"/>
    <cellStyle name="Comma [0] 3 2 3 2 2 4 2 5" xfId="26206" xr:uid="{68F261A9-944D-45BC-AA4B-44D351813795}"/>
    <cellStyle name="Comma [0] 3 2 3 2 2 4 2 6" xfId="31624" xr:uid="{E596B1EA-F4C3-4FFA-A769-A29E07CC00AE}"/>
    <cellStyle name="Comma [0] 3 2 3 2 2 4 2 7" xfId="37009" xr:uid="{B36E4161-D2E1-42E2-BB23-914ACB7A155D}"/>
    <cellStyle name="Comma [0] 3 2 3 2 2 4 2 8" xfId="42378" xr:uid="{2E194A44-207E-4B04-A369-6EE07F33D5E3}"/>
    <cellStyle name="Comma [0] 3 2 3 2 2 4 2 9" xfId="47750" xr:uid="{C97D9871-097F-41AA-8B50-D83624FE2D50}"/>
    <cellStyle name="Comma [0] 3 2 3 2 2 4 3" xfId="10035" xr:uid="{8CEC7C56-D635-4EE4-AB24-852993DACE66}"/>
    <cellStyle name="Comma [0] 3 2 3 2 2 4 3 2" xfId="22702" xr:uid="{208F3F1B-8D31-4608-98F8-9E805D264414}"/>
    <cellStyle name="Comma [0] 3 2 3 2 2 4 3 3" xfId="28076" xr:uid="{49E6EB72-7267-43E6-A779-4914FC90BBF0}"/>
    <cellStyle name="Comma [0] 3 2 3 2 2 4 3 4" xfId="33494" xr:uid="{39127D9A-1F7D-4645-95D6-479E90A10490}"/>
    <cellStyle name="Comma [0] 3 2 3 2 2 4 3 5" xfId="38879" xr:uid="{7F4489F7-F1C4-4C64-A73F-8BC57B2C7045}"/>
    <cellStyle name="Comma [0] 3 2 3 2 2 4 3 6" xfId="44248" xr:uid="{60B737FF-23A9-4669-BE2E-12046A24E6F1}"/>
    <cellStyle name="Comma [0] 3 2 3 2 2 4 3 7" xfId="49620" xr:uid="{E897E99C-C5A1-4DD6-A42C-7153CE2817FB}"/>
    <cellStyle name="Comma [0] 3 2 3 2 2 4 3 8" xfId="55000" xr:uid="{4D8E4CF2-11EC-41BF-A782-BDE02C4287C2}"/>
    <cellStyle name="Comma [0] 3 2 3 2 2 4 3 9" xfId="17335" xr:uid="{C2AE8384-3C39-455D-AF91-9440D27A6EE9}"/>
    <cellStyle name="Comma [0] 3 2 3 2 2 4 4" xfId="6915" xr:uid="{A4613198-E514-45D4-B8F2-B8D4C3D38244}"/>
    <cellStyle name="Comma [0] 3 2 3 2 2 5" xfId="660" xr:uid="{48BEB08D-735D-4B07-9D6A-5C925965E031}"/>
    <cellStyle name="Comma [0] 3 2 3 2 2 5 2" xfId="8165" xr:uid="{CA6978F6-B3CC-44DC-B460-A9FADD8B39B2}"/>
    <cellStyle name="Comma [0] 3 2 3 2 2 5 2 10" xfId="53131" xr:uid="{E9861038-B537-4881-AC7B-574095622D5C}"/>
    <cellStyle name="Comma [0] 3 2 3 2 2 5 2 11" xfId="13775" xr:uid="{AB7EA0A9-9FDB-4635-A64D-FFD8C65FB92B}"/>
    <cellStyle name="Comma [0] 3 2 3 2 2 5 2 12" xfId="59567" xr:uid="{3E0B0A8B-6D50-4B9E-87B4-FED2EE2811EC}"/>
    <cellStyle name="Comma [0] 3 2 3 2 2 5 2 2" xfId="11726" xr:uid="{92030925-4A5B-4502-8C86-8B8814703D14}"/>
    <cellStyle name="Comma [0] 3 2 3 2 2 5 2 2 2" xfId="24392" xr:uid="{609C177F-BE61-45AD-9427-A6E8A6424ECA}"/>
    <cellStyle name="Comma [0] 3 2 3 2 2 5 2 2 3" xfId="29766" xr:uid="{881F8E33-CC81-4F71-BBFE-70BE1948965B}"/>
    <cellStyle name="Comma [0] 3 2 3 2 2 5 2 2 4" xfId="35184" xr:uid="{7195E411-C072-4EED-8F12-7F582D53355E}"/>
    <cellStyle name="Comma [0] 3 2 3 2 2 5 2 2 5" xfId="40569" xr:uid="{0640B7B3-DD01-4789-8D47-63A024CE6BF9}"/>
    <cellStyle name="Comma [0] 3 2 3 2 2 5 2 2 6" xfId="45938" xr:uid="{1147029B-3624-4F78-862E-BD0E81A4598F}"/>
    <cellStyle name="Comma [0] 3 2 3 2 2 5 2 2 7" xfId="51310" xr:uid="{C4C35D00-2635-4882-B97E-DDBD9B357339}"/>
    <cellStyle name="Comma [0] 3 2 3 2 2 5 2 2 8" xfId="56690" xr:uid="{5A82EAA0-924F-46CF-B4B7-0D5783548E04}"/>
    <cellStyle name="Comma [0] 3 2 3 2 2 5 2 2 9" xfId="19026" xr:uid="{37B6E730-E7F1-4410-B8F1-0B400D0D8D02}"/>
    <cellStyle name="Comma [0] 3 2 3 2 2 5 2 3" xfId="15466" xr:uid="{DC2E0802-0BE2-446C-96C4-2D24569068B8}"/>
    <cellStyle name="Comma [0] 3 2 3 2 2 5 2 4" xfId="20833" xr:uid="{BD1B9520-CFF7-4644-8586-D5E5645A5629}"/>
    <cellStyle name="Comma [0] 3 2 3 2 2 5 2 5" xfId="26207" xr:uid="{FD8DAF8D-B77A-4C4E-81B7-4F1385A96BFA}"/>
    <cellStyle name="Comma [0] 3 2 3 2 2 5 2 6" xfId="31625" xr:uid="{66D8A276-530B-468F-8EAC-F7078820366E}"/>
    <cellStyle name="Comma [0] 3 2 3 2 2 5 2 7" xfId="37010" xr:uid="{614352EE-133B-4BA0-BF3F-4A670707BD39}"/>
    <cellStyle name="Comma [0] 3 2 3 2 2 5 2 8" xfId="42379" xr:uid="{2960B971-0AA0-4611-9FD6-8E1B44DB7D5B}"/>
    <cellStyle name="Comma [0] 3 2 3 2 2 5 2 9" xfId="47751" xr:uid="{1C682972-9475-4A69-B93D-1BA5F0E5B7B7}"/>
    <cellStyle name="Comma [0] 3 2 3 2 2 5 3" xfId="10036" xr:uid="{A579A915-865D-40B6-B956-812B7C468B75}"/>
    <cellStyle name="Comma [0] 3 2 3 2 2 5 3 2" xfId="22703" xr:uid="{2E30DD9F-C435-4EF6-9421-6E36F2389E24}"/>
    <cellStyle name="Comma [0] 3 2 3 2 2 5 3 3" xfId="28077" xr:uid="{345E3F12-0F92-4728-914C-4F21BC42AA4F}"/>
    <cellStyle name="Comma [0] 3 2 3 2 2 5 3 4" xfId="33495" xr:uid="{04FB5539-4F53-420D-9FCC-A6C2BEC0FAED}"/>
    <cellStyle name="Comma [0] 3 2 3 2 2 5 3 5" xfId="38880" xr:uid="{4099E33F-D611-409E-8FD5-3C06145D623B}"/>
    <cellStyle name="Comma [0] 3 2 3 2 2 5 3 6" xfId="44249" xr:uid="{0AC0712B-8244-4B69-B552-81ABC5377F98}"/>
    <cellStyle name="Comma [0] 3 2 3 2 2 5 3 7" xfId="49621" xr:uid="{B4DCC786-A948-476F-A1C3-9E75F17E9FB0}"/>
    <cellStyle name="Comma [0] 3 2 3 2 2 5 3 8" xfId="55001" xr:uid="{DC66D1B0-345A-487B-8A4F-2490B0D1381A}"/>
    <cellStyle name="Comma [0] 3 2 3 2 2 5 3 9" xfId="17336" xr:uid="{9366B613-9604-4267-8EA5-660192796776}"/>
    <cellStyle name="Comma [0] 3 2 3 2 2 5 4" xfId="6916" xr:uid="{467F453F-94EF-4A9B-B5BB-6C5A2D20BC1B}"/>
    <cellStyle name="Comma [0] 3 2 3 2 2 6" xfId="661" xr:uid="{F4ACE198-6699-4293-8AB9-696EABED803A}"/>
    <cellStyle name="Comma [0] 3 2 3 2 2 6 2" xfId="8166" xr:uid="{E84E378A-C3CF-4B4F-8A7B-CF70ABAEBC54}"/>
    <cellStyle name="Comma [0] 3 2 3 2 2 6 2 10" xfId="53132" xr:uid="{08462056-3229-4DA7-90E0-F1E3D3E93665}"/>
    <cellStyle name="Comma [0] 3 2 3 2 2 6 2 11" xfId="13776" xr:uid="{923407B2-4EEE-40FC-8C22-93DC18BE3606}"/>
    <cellStyle name="Comma [0] 3 2 3 2 2 6 2 12" xfId="59568" xr:uid="{BFBF7DD4-92C8-458F-B828-083490830933}"/>
    <cellStyle name="Comma [0] 3 2 3 2 2 6 2 2" xfId="11727" xr:uid="{F6085825-BBFA-4D47-AD24-5A21DD98F032}"/>
    <cellStyle name="Comma [0] 3 2 3 2 2 6 2 2 2" xfId="24393" xr:uid="{53C22430-C80F-4DB0-A9FC-9417A97933EF}"/>
    <cellStyle name="Comma [0] 3 2 3 2 2 6 2 2 3" xfId="29767" xr:uid="{E87DB0DF-A0D5-48E0-9A75-1E8E0AD61AA0}"/>
    <cellStyle name="Comma [0] 3 2 3 2 2 6 2 2 4" xfId="35185" xr:uid="{F0DDA66D-4E02-4232-8A83-334992DF7AFE}"/>
    <cellStyle name="Comma [0] 3 2 3 2 2 6 2 2 5" xfId="40570" xr:uid="{CA0DE9E8-0FBA-469F-AED6-D56416AABACB}"/>
    <cellStyle name="Comma [0] 3 2 3 2 2 6 2 2 6" xfId="45939" xr:uid="{FDFD2446-1FE5-4F0E-B1DC-D93AF9446C1E}"/>
    <cellStyle name="Comma [0] 3 2 3 2 2 6 2 2 7" xfId="51311" xr:uid="{E0760DE5-B74A-4491-BBEC-A4854D100C66}"/>
    <cellStyle name="Comma [0] 3 2 3 2 2 6 2 2 8" xfId="56691" xr:uid="{D323586D-ABE7-4335-8AC6-FA214646BE08}"/>
    <cellStyle name="Comma [0] 3 2 3 2 2 6 2 2 9" xfId="19027" xr:uid="{9EA3F81B-C39F-4259-B87F-D61829534C22}"/>
    <cellStyle name="Comma [0] 3 2 3 2 2 6 2 3" xfId="15467" xr:uid="{3566A443-BE81-4C69-8B90-AF7609F3B49D}"/>
    <cellStyle name="Comma [0] 3 2 3 2 2 6 2 4" xfId="20834" xr:uid="{7C608EC0-BEF6-407F-B932-B6D71446269F}"/>
    <cellStyle name="Comma [0] 3 2 3 2 2 6 2 5" xfId="26208" xr:uid="{495547D2-CF15-46CD-938B-ED174E50D2EC}"/>
    <cellStyle name="Comma [0] 3 2 3 2 2 6 2 6" xfId="31626" xr:uid="{2A82F7ED-C466-4202-B275-90BFE3845777}"/>
    <cellStyle name="Comma [0] 3 2 3 2 2 6 2 7" xfId="37011" xr:uid="{9429F970-924A-418E-A3FC-8715A3DCF571}"/>
    <cellStyle name="Comma [0] 3 2 3 2 2 6 2 8" xfId="42380" xr:uid="{05B8404A-4CC9-4440-AFC3-8280850D7C82}"/>
    <cellStyle name="Comma [0] 3 2 3 2 2 6 2 9" xfId="47752" xr:uid="{42C25ECC-8898-442A-B899-94B110BE3120}"/>
    <cellStyle name="Comma [0] 3 2 3 2 2 6 3" xfId="10037" xr:uid="{33FCC7C5-FBB4-4F81-800D-09EE5D5967F5}"/>
    <cellStyle name="Comma [0] 3 2 3 2 2 6 3 2" xfId="22704" xr:uid="{C3B52AFE-D272-4B7C-802D-1473CAD4B202}"/>
    <cellStyle name="Comma [0] 3 2 3 2 2 6 3 3" xfId="28078" xr:uid="{1480CBD0-E4E9-493D-9952-CF8E97D3FD4A}"/>
    <cellStyle name="Comma [0] 3 2 3 2 2 6 3 4" xfId="33496" xr:uid="{DA15F372-4DA2-4FB4-878B-F06300F19306}"/>
    <cellStyle name="Comma [0] 3 2 3 2 2 6 3 5" xfId="38881" xr:uid="{0F139DBA-FB8B-465E-B694-5D526E5F1EF9}"/>
    <cellStyle name="Comma [0] 3 2 3 2 2 6 3 6" xfId="44250" xr:uid="{CC41C65E-B326-41FE-A929-521BA861DAE1}"/>
    <cellStyle name="Comma [0] 3 2 3 2 2 6 3 7" xfId="49622" xr:uid="{8C8834D3-D8A6-4CA5-B113-8676AC855672}"/>
    <cellStyle name="Comma [0] 3 2 3 2 2 6 3 8" xfId="55002" xr:uid="{5ABAA819-8DE2-4A80-80EF-004EBBF55BD9}"/>
    <cellStyle name="Comma [0] 3 2 3 2 2 6 3 9" xfId="17337" xr:uid="{5007E195-8760-40BB-BD7E-848F12A57049}"/>
    <cellStyle name="Comma [0] 3 2 3 2 2 6 4" xfId="6917" xr:uid="{E25FC29B-5D8A-4430-8EFB-1B9151D5E418}"/>
    <cellStyle name="Comma [0] 3 2 3 2 2 7" xfId="662" xr:uid="{790B4F30-09F7-4A5A-BE8C-E96B598D4646}"/>
    <cellStyle name="Comma [0] 3 2 3 2 2 7 2" xfId="8167" xr:uid="{87C4A4FC-452E-442D-8798-D37D6BD203EA}"/>
    <cellStyle name="Comma [0] 3 2 3 2 2 7 2 10" xfId="53133" xr:uid="{BDA7ABE4-4F8F-44D7-8892-6CAD963F7273}"/>
    <cellStyle name="Comma [0] 3 2 3 2 2 7 2 11" xfId="13777" xr:uid="{94F00B5E-A184-4083-8E95-F8C4716870BD}"/>
    <cellStyle name="Comma [0] 3 2 3 2 2 7 2 12" xfId="59569" xr:uid="{4C890EE5-DCE5-4C0E-B4F2-E27764CE435D}"/>
    <cellStyle name="Comma [0] 3 2 3 2 2 7 2 2" xfId="11728" xr:uid="{C1D65E43-BA75-4E5C-8048-DA82FA6A24DC}"/>
    <cellStyle name="Comma [0] 3 2 3 2 2 7 2 2 2" xfId="24394" xr:uid="{38EC3D1B-079D-44D6-AB1E-40DFAAB78073}"/>
    <cellStyle name="Comma [0] 3 2 3 2 2 7 2 2 3" xfId="29768" xr:uid="{CCFBDEEB-6A6F-474A-B921-ACFDC6E13DB7}"/>
    <cellStyle name="Comma [0] 3 2 3 2 2 7 2 2 4" xfId="35186" xr:uid="{C93CAAB8-411A-4E19-B976-14C3590A5725}"/>
    <cellStyle name="Comma [0] 3 2 3 2 2 7 2 2 5" xfId="40571" xr:uid="{CCE6A39A-1866-4B24-8970-F8B1DBE7D1FF}"/>
    <cellStyle name="Comma [0] 3 2 3 2 2 7 2 2 6" xfId="45940" xr:uid="{1315CEC2-A55B-4E69-A784-75A898031B80}"/>
    <cellStyle name="Comma [0] 3 2 3 2 2 7 2 2 7" xfId="51312" xr:uid="{15BDA6EE-2F4F-4747-8089-B10980B81467}"/>
    <cellStyle name="Comma [0] 3 2 3 2 2 7 2 2 8" xfId="56692" xr:uid="{5A1B383A-5DFB-47C8-BB31-B524E770956C}"/>
    <cellStyle name="Comma [0] 3 2 3 2 2 7 2 2 9" xfId="19028" xr:uid="{7634A303-95DD-40AC-84B2-222FBE022F3B}"/>
    <cellStyle name="Comma [0] 3 2 3 2 2 7 2 3" xfId="15468" xr:uid="{1FE04AC7-FD72-4132-9E6F-6B1EAF7C70AE}"/>
    <cellStyle name="Comma [0] 3 2 3 2 2 7 2 4" xfId="20835" xr:uid="{DBCEBC65-5F3D-40C1-8AF1-064C3E7090E2}"/>
    <cellStyle name="Comma [0] 3 2 3 2 2 7 2 5" xfId="26209" xr:uid="{A7BBC652-4462-40CA-8722-A25287E9E07E}"/>
    <cellStyle name="Comma [0] 3 2 3 2 2 7 2 6" xfId="31627" xr:uid="{9DCE19B9-6435-4F8C-9167-5D3B1FCA5FA0}"/>
    <cellStyle name="Comma [0] 3 2 3 2 2 7 2 7" xfId="37012" xr:uid="{89A0F727-4E42-4E7A-8E9C-E44120060BC0}"/>
    <cellStyle name="Comma [0] 3 2 3 2 2 7 2 8" xfId="42381" xr:uid="{B443C18D-87B4-4ADC-8970-E935ED66D4F8}"/>
    <cellStyle name="Comma [0] 3 2 3 2 2 7 2 9" xfId="47753" xr:uid="{51B0DD61-1C00-49F9-96CF-60A923C95E32}"/>
    <cellStyle name="Comma [0] 3 2 3 2 2 7 3" xfId="10038" xr:uid="{9A8B6A52-E892-4C73-9465-75C009901D6A}"/>
    <cellStyle name="Comma [0] 3 2 3 2 2 7 3 2" xfId="22705" xr:uid="{BC2F5E35-9053-4384-ADD5-A0B6848F67FA}"/>
    <cellStyle name="Comma [0] 3 2 3 2 2 7 3 3" xfId="28079" xr:uid="{C6121968-EE92-41DE-B46A-FC8DBD02D820}"/>
    <cellStyle name="Comma [0] 3 2 3 2 2 7 3 4" xfId="33497" xr:uid="{42CE4FB8-6F76-4FE0-A104-364B6814F1D1}"/>
    <cellStyle name="Comma [0] 3 2 3 2 2 7 3 5" xfId="38882" xr:uid="{896A8EBB-F284-4767-9EC6-9546C1C8B787}"/>
    <cellStyle name="Comma [0] 3 2 3 2 2 7 3 6" xfId="44251" xr:uid="{FF271B92-7B32-4D25-A1EC-A5F7EF4BEE41}"/>
    <cellStyle name="Comma [0] 3 2 3 2 2 7 3 7" xfId="49623" xr:uid="{EE45DD2B-FFBF-48B7-A83E-2D34140B6BF4}"/>
    <cellStyle name="Comma [0] 3 2 3 2 2 7 3 8" xfId="55003" xr:uid="{90F12011-2AFC-4F35-A177-32A07D71990B}"/>
    <cellStyle name="Comma [0] 3 2 3 2 2 7 3 9" xfId="17338" xr:uid="{F16F56DB-EC1E-4BEF-9383-A60B39868BBC}"/>
    <cellStyle name="Comma [0] 3 2 3 2 2 7 4" xfId="6918" xr:uid="{72993C6E-D5FE-444C-A586-8047ABEEC914}"/>
    <cellStyle name="Comma [0] 3 2 3 2 2 8" xfId="663" xr:uid="{880464EF-6FBC-4493-AC95-F42CD51F8C47}"/>
    <cellStyle name="Comma [0] 3 2 3 2 2 8 2" xfId="8168" xr:uid="{10D3FC31-495B-4A83-B773-83C181885990}"/>
    <cellStyle name="Comma [0] 3 2 3 2 2 8 2 10" xfId="53134" xr:uid="{656111BC-C3A3-408C-A04A-C8CF34B573F3}"/>
    <cellStyle name="Comma [0] 3 2 3 2 2 8 2 11" xfId="13778" xr:uid="{62A9A369-31FC-4B78-AA9B-7394E214C4DB}"/>
    <cellStyle name="Comma [0] 3 2 3 2 2 8 2 12" xfId="59570" xr:uid="{A413CE02-1E98-407D-8EF8-F37E190A4EA5}"/>
    <cellStyle name="Comma [0] 3 2 3 2 2 8 2 2" xfId="11729" xr:uid="{F955E4BF-F2C9-4CAE-8BA8-60929C8144CF}"/>
    <cellStyle name="Comma [0] 3 2 3 2 2 8 2 2 2" xfId="24395" xr:uid="{5AEFE91B-AEAD-4358-8EAE-CFC65BF8E609}"/>
    <cellStyle name="Comma [0] 3 2 3 2 2 8 2 2 3" xfId="29769" xr:uid="{F56EA0E3-3401-4A88-8372-FDC7698C6F4A}"/>
    <cellStyle name="Comma [0] 3 2 3 2 2 8 2 2 4" xfId="35187" xr:uid="{63E97BBB-876B-4283-A3C6-BC287398FD2A}"/>
    <cellStyle name="Comma [0] 3 2 3 2 2 8 2 2 5" xfId="40572" xr:uid="{3E70B7D4-C0DF-4D62-8364-10F8785B55C8}"/>
    <cellStyle name="Comma [0] 3 2 3 2 2 8 2 2 6" xfId="45941" xr:uid="{670A2805-8ADE-41F4-AC15-F21703EE09BC}"/>
    <cellStyle name="Comma [0] 3 2 3 2 2 8 2 2 7" xfId="51313" xr:uid="{024E16A0-E5D2-4C7A-8623-4C9BEAEA0A9E}"/>
    <cellStyle name="Comma [0] 3 2 3 2 2 8 2 2 8" xfId="56693" xr:uid="{64B5CC80-438A-4B00-B6BC-E29A8E02606F}"/>
    <cellStyle name="Comma [0] 3 2 3 2 2 8 2 2 9" xfId="19029" xr:uid="{FCE01B3A-781C-452C-A685-2ED5E52164A4}"/>
    <cellStyle name="Comma [0] 3 2 3 2 2 8 2 3" xfId="15469" xr:uid="{DEE09EF8-4AE4-4C0E-94A3-884C4D5D6634}"/>
    <cellStyle name="Comma [0] 3 2 3 2 2 8 2 4" xfId="20836" xr:uid="{E8D9C32E-FDBD-45D9-8B6C-9E0F15C42AB6}"/>
    <cellStyle name="Comma [0] 3 2 3 2 2 8 2 5" xfId="26210" xr:uid="{B93DA698-A23A-44DC-97FF-6EF3F286DC54}"/>
    <cellStyle name="Comma [0] 3 2 3 2 2 8 2 6" xfId="31628" xr:uid="{790EFD2D-65A6-4B11-8491-621970078328}"/>
    <cellStyle name="Comma [0] 3 2 3 2 2 8 2 7" xfId="37013" xr:uid="{8959787D-1990-4F31-88DB-26901AFB1C4D}"/>
    <cellStyle name="Comma [0] 3 2 3 2 2 8 2 8" xfId="42382" xr:uid="{14761B4A-AFD3-49C2-95D4-A429C8AD4784}"/>
    <cellStyle name="Comma [0] 3 2 3 2 2 8 2 9" xfId="47754" xr:uid="{373975FF-081E-4A60-83A8-26FB8B6DB942}"/>
    <cellStyle name="Comma [0] 3 2 3 2 2 8 3" xfId="10039" xr:uid="{8C720DDB-0484-4F4B-86CB-8716268E6959}"/>
    <cellStyle name="Comma [0] 3 2 3 2 2 8 3 2" xfId="22706" xr:uid="{E839C168-6388-48AA-BCF4-5183D3F6A975}"/>
    <cellStyle name="Comma [0] 3 2 3 2 2 8 3 3" xfId="28080" xr:uid="{21701D0B-DFAB-41C3-9CBE-DF34995630BC}"/>
    <cellStyle name="Comma [0] 3 2 3 2 2 8 3 4" xfId="33498" xr:uid="{5F255DE7-4A99-494A-BC1A-FB91F47BE740}"/>
    <cellStyle name="Comma [0] 3 2 3 2 2 8 3 5" xfId="38883" xr:uid="{04BD94C1-9545-4BC7-A37E-DD993BBBB84C}"/>
    <cellStyle name="Comma [0] 3 2 3 2 2 8 3 6" xfId="44252" xr:uid="{98F059E8-10ED-4651-919D-2ED09356C4C7}"/>
    <cellStyle name="Comma [0] 3 2 3 2 2 8 3 7" xfId="49624" xr:uid="{C2A7A336-222E-48CF-891F-78590D6608DE}"/>
    <cellStyle name="Comma [0] 3 2 3 2 2 8 3 8" xfId="55004" xr:uid="{1DE29237-24D6-4086-A2E5-25CAEEEE3C34}"/>
    <cellStyle name="Comma [0] 3 2 3 2 2 8 3 9" xfId="17339" xr:uid="{2E91E98D-0F8C-4EEF-B177-CDAEB7B34323}"/>
    <cellStyle name="Comma [0] 3 2 3 2 2 8 4" xfId="6919" xr:uid="{F18661E2-B61C-48B5-A94A-2F567E9C205E}"/>
    <cellStyle name="Comma [0] 3 2 3 2 2 9" xfId="664" xr:uid="{C74F3C07-2A37-41B0-8308-5A89DC429479}"/>
    <cellStyle name="Comma [0] 3 2 3 2 2 9 2" xfId="8169" xr:uid="{2FFA963F-938F-465E-9FCA-436938C6E751}"/>
    <cellStyle name="Comma [0] 3 2 3 2 2 9 2 10" xfId="53135" xr:uid="{EE06D7C7-8802-48C9-A175-3FB0A6FC4E97}"/>
    <cellStyle name="Comma [0] 3 2 3 2 2 9 2 11" xfId="13779" xr:uid="{0C7F438E-CCAB-4E2C-A595-0423644DF047}"/>
    <cellStyle name="Comma [0] 3 2 3 2 2 9 2 12" xfId="59571" xr:uid="{4E8388DE-2994-4B1C-828D-9402562DBE82}"/>
    <cellStyle name="Comma [0] 3 2 3 2 2 9 2 2" xfId="11730" xr:uid="{EBC4A4A7-5CB0-4154-B5D8-4CE3BB2F5DE7}"/>
    <cellStyle name="Comma [0] 3 2 3 2 2 9 2 2 2" xfId="24396" xr:uid="{1D516B33-4781-469D-9B0C-58622784CAD9}"/>
    <cellStyle name="Comma [0] 3 2 3 2 2 9 2 2 3" xfId="29770" xr:uid="{D421BAC0-4B25-465C-A9BF-41117B7E1B15}"/>
    <cellStyle name="Comma [0] 3 2 3 2 2 9 2 2 4" xfId="35188" xr:uid="{87AD74C6-DC8D-4BBF-888D-4DE2599DFADE}"/>
    <cellStyle name="Comma [0] 3 2 3 2 2 9 2 2 5" xfId="40573" xr:uid="{1D8B71D7-6C77-48B0-A1C3-FEB5240FB9EC}"/>
    <cellStyle name="Comma [0] 3 2 3 2 2 9 2 2 6" xfId="45942" xr:uid="{4CC97DA3-BFEC-4475-937D-A73DD6164A5D}"/>
    <cellStyle name="Comma [0] 3 2 3 2 2 9 2 2 7" xfId="51314" xr:uid="{378CAEE7-2F66-4721-BD49-DA61A180823B}"/>
    <cellStyle name="Comma [0] 3 2 3 2 2 9 2 2 8" xfId="56694" xr:uid="{40A7519E-0CC5-4818-96B8-0949844EF22E}"/>
    <cellStyle name="Comma [0] 3 2 3 2 2 9 2 2 9" xfId="19030" xr:uid="{FF15A182-F417-46BD-AB70-8E5DE49CE02A}"/>
    <cellStyle name="Comma [0] 3 2 3 2 2 9 2 3" xfId="15470" xr:uid="{C0EAED90-01A6-42BE-8799-AE6A82D619B0}"/>
    <cellStyle name="Comma [0] 3 2 3 2 2 9 2 4" xfId="20837" xr:uid="{01D3F14E-5B0F-48C1-BB52-367AAFFDF89F}"/>
    <cellStyle name="Comma [0] 3 2 3 2 2 9 2 5" xfId="26211" xr:uid="{9964D531-5374-4A3A-A7C6-A07D94ADB572}"/>
    <cellStyle name="Comma [0] 3 2 3 2 2 9 2 6" xfId="31629" xr:uid="{90E770EA-E139-428D-BB97-D174A6E14B18}"/>
    <cellStyle name="Comma [0] 3 2 3 2 2 9 2 7" xfId="37014" xr:uid="{B475134E-E083-4B3D-88F9-35E83869561B}"/>
    <cellStyle name="Comma [0] 3 2 3 2 2 9 2 8" xfId="42383" xr:uid="{DFFC2BB6-E683-4D8C-8A96-39A2F26D1B57}"/>
    <cellStyle name="Comma [0] 3 2 3 2 2 9 2 9" xfId="47755" xr:uid="{3B78818A-A25B-4C1D-A8F8-A31632852BAC}"/>
    <cellStyle name="Comma [0] 3 2 3 2 2 9 3" xfId="10040" xr:uid="{CAFEF0EF-D04E-4552-8A94-4D4292AA21F5}"/>
    <cellStyle name="Comma [0] 3 2 3 2 2 9 3 2" xfId="22707" xr:uid="{3CAC76BE-E89C-4939-8B9E-A0737B956C54}"/>
    <cellStyle name="Comma [0] 3 2 3 2 2 9 3 3" xfId="28081" xr:uid="{1C2205AA-ED8C-4BDB-9FAE-E8352A4FDB3F}"/>
    <cellStyle name="Comma [0] 3 2 3 2 2 9 3 4" xfId="33499" xr:uid="{4AE94F18-F8A4-495B-883A-3980905D1D54}"/>
    <cellStyle name="Comma [0] 3 2 3 2 2 9 3 5" xfId="38884" xr:uid="{8AF124B1-A968-4AA3-A428-C2F29A0DBEE4}"/>
    <cellStyle name="Comma [0] 3 2 3 2 2 9 3 6" xfId="44253" xr:uid="{43F2D3FA-BCD8-43DC-939A-11F43C9E29CF}"/>
    <cellStyle name="Comma [0] 3 2 3 2 2 9 3 7" xfId="49625" xr:uid="{E7279429-3821-4BD1-A47B-91BAA4909795}"/>
    <cellStyle name="Comma [0] 3 2 3 2 2 9 3 8" xfId="55005" xr:uid="{524CCF5F-D7B1-4DA8-80F1-501BBCF75372}"/>
    <cellStyle name="Comma [0] 3 2 3 2 2 9 3 9" xfId="17340" xr:uid="{93CA0323-6BA8-4D29-B51F-A43DB69B6C8F}"/>
    <cellStyle name="Comma [0] 3 2 3 2 2 9 4" xfId="6920" xr:uid="{AD213BAE-6044-4186-97AE-892A1F9BA698}"/>
    <cellStyle name="Comma [0] 3 2 3 2 3" xfId="665" xr:uid="{8AF72FD3-09D8-4997-A29E-F35BA92A2EA6}"/>
    <cellStyle name="Comma [0] 3 2 3 2 3 2" xfId="3880" xr:uid="{4CF0E8F5-43AC-4072-B2F4-39C4AF211B6A}"/>
    <cellStyle name="Comma [0] 3 2 3 2 3 2 10" xfId="53136" xr:uid="{FF1FC432-D4CF-48D2-8FD8-DDEC8B776194}"/>
    <cellStyle name="Comma [0] 3 2 3 2 3 2 11" xfId="8170" xr:uid="{ABDB353B-C763-4E63-B1B9-19F87BCBD3DB}"/>
    <cellStyle name="Comma [0] 3 2 3 2 3 2 2" xfId="3881" xr:uid="{9855EC9D-4C51-40BE-A37F-C6EC8E4F3D84}"/>
    <cellStyle name="Comma [0] 3 2 3 2 3 2 2 10" xfId="11731" xr:uid="{2AA0117F-EB72-417E-80FE-6116932BBBE5}"/>
    <cellStyle name="Comma [0] 3 2 3 2 3 2 2 2" xfId="5755" xr:uid="{81CE49B3-87D3-4F85-B485-AFA68898D81A}"/>
    <cellStyle name="Comma [0] 3 2 3 2 3 2 2 2 2" xfId="58433" xr:uid="{5BF0A9E0-A916-404A-9AE2-030B08884DC0}"/>
    <cellStyle name="Comma [0] 3 2 3 2 3 2 2 2 3" xfId="19031" xr:uid="{483386FD-38DC-4827-B229-1B8AF0D1C6D8}"/>
    <cellStyle name="Comma [0] 3 2 3 2 3 2 2 3" xfId="24397" xr:uid="{E7CB834E-AAFD-486B-872F-D7EFEA595EA5}"/>
    <cellStyle name="Comma [0] 3 2 3 2 3 2 2 4" xfId="29771" xr:uid="{E5E5254C-25E3-45DE-9DE0-D249F7B39334}"/>
    <cellStyle name="Comma [0] 3 2 3 2 3 2 2 5" xfId="35189" xr:uid="{A78F4F6B-8E5E-4D84-AE5F-324E7B467AA1}"/>
    <cellStyle name="Comma [0] 3 2 3 2 3 2 2 6" xfId="40574" xr:uid="{0563D52D-10DF-4B86-B4C7-10F0396316A1}"/>
    <cellStyle name="Comma [0] 3 2 3 2 3 2 2 7" xfId="45943" xr:uid="{87DE3E0C-1C4D-445A-845A-AFFD6CC03CC9}"/>
    <cellStyle name="Comma [0] 3 2 3 2 3 2 2 8" xfId="51315" xr:uid="{20DD7F7C-85D2-4022-BA59-7923C94E5D3D}"/>
    <cellStyle name="Comma [0] 3 2 3 2 3 2 2 9" xfId="56695" xr:uid="{29092244-8A75-4452-BF0B-3026B8F14EE9}"/>
    <cellStyle name="Comma [0] 3 2 3 2 3 2 3" xfId="5754" xr:uid="{9D0C8F02-8099-4C1F-A8C5-CE1BBEF362E6}"/>
    <cellStyle name="Comma [0] 3 2 3 2 3 2 3 2" xfId="58432" xr:uid="{6630F088-C0C1-4902-A49B-D458A54D5470}"/>
    <cellStyle name="Comma [0] 3 2 3 2 3 2 3 3" xfId="15471" xr:uid="{6A581675-FA2D-42B5-AEB0-ECF92A73D037}"/>
    <cellStyle name="Comma [0] 3 2 3 2 3 2 4" xfId="20838" xr:uid="{D1D0510D-4E4A-4569-95FA-F47473B8BBB5}"/>
    <cellStyle name="Comma [0] 3 2 3 2 3 2 5" xfId="26212" xr:uid="{CFCAAB48-7CCE-4386-BA39-3E3585CDB31C}"/>
    <cellStyle name="Comma [0] 3 2 3 2 3 2 6" xfId="31630" xr:uid="{C5E09811-45B0-44DD-BD3F-D4029B0E6753}"/>
    <cellStyle name="Comma [0] 3 2 3 2 3 2 7" xfId="37015" xr:uid="{0B4E85C6-401B-4F0A-B68D-982C5718EC3A}"/>
    <cellStyle name="Comma [0] 3 2 3 2 3 2 8" xfId="42384" xr:uid="{835B4847-D832-40E4-8ED2-CE9219EE8DC3}"/>
    <cellStyle name="Comma [0] 3 2 3 2 3 2 9" xfId="47756" xr:uid="{0923308F-6652-449C-8BFA-37E1BD13203C}"/>
    <cellStyle name="Comma [0] 3 2 3 2 3 3" xfId="3882" xr:uid="{2217863E-E582-4EFE-AE76-2AADF7B6D8A1}"/>
    <cellStyle name="Comma [0] 3 2 3 2 3 3 10" xfId="10041" xr:uid="{CFCB178F-446E-44F8-822E-86938E1D8AC4}"/>
    <cellStyle name="Comma [0] 3 2 3 2 3 3 2" xfId="5756" xr:uid="{F78F879F-E6B7-4630-A21A-9A8BA7DCC302}"/>
    <cellStyle name="Comma [0] 3 2 3 2 3 3 2 2" xfId="58434" xr:uid="{4F12B924-71F3-4FC6-AA32-DB5B03F0A8C5}"/>
    <cellStyle name="Comma [0] 3 2 3 2 3 3 2 3" xfId="17341" xr:uid="{08041C88-99E8-4FF4-97A2-0F35556E0C8D}"/>
    <cellStyle name="Comma [0] 3 2 3 2 3 3 3" xfId="22708" xr:uid="{ABC82EF2-38A0-46EC-8D5B-561BB393B9A6}"/>
    <cellStyle name="Comma [0] 3 2 3 2 3 3 4" xfId="28082" xr:uid="{C9C51973-7F3E-4C57-A5CB-1B16F0890A36}"/>
    <cellStyle name="Comma [0] 3 2 3 2 3 3 5" xfId="33500" xr:uid="{A3139ADA-32AB-492D-9775-A42823778ADE}"/>
    <cellStyle name="Comma [0] 3 2 3 2 3 3 6" xfId="38885" xr:uid="{52E551EF-EF00-4B32-B6F4-0D2DD747758A}"/>
    <cellStyle name="Comma [0] 3 2 3 2 3 3 7" xfId="44254" xr:uid="{79278100-B617-4667-8DC3-8828190E1B9D}"/>
    <cellStyle name="Comma [0] 3 2 3 2 3 3 8" xfId="49626" xr:uid="{D4833BB8-C752-47BE-98E3-13F8C8D5D28D}"/>
    <cellStyle name="Comma [0] 3 2 3 2 3 3 9" xfId="55006" xr:uid="{417EC6BC-7645-4290-A7E5-99DAC86983B7}"/>
    <cellStyle name="Comma [0] 3 2 3 2 3 4" xfId="5753" xr:uid="{A98C16C3-604F-4E41-A191-46D56DBCECB1}"/>
    <cellStyle name="Comma [0] 3 2 3 2 3 4 2" xfId="58431" xr:uid="{061F4F41-DF42-4F90-A18D-7DCF5C651878}"/>
    <cellStyle name="Comma [0] 3 2 3 2 3 4 3" xfId="13780" xr:uid="{CC398F26-8285-4985-99BA-81FBE7E1BF85}"/>
    <cellStyle name="Comma [0] 3 2 3 2 4" xfId="666" xr:uid="{C9C7751B-6C4D-4DA8-A8F9-0FBC90A1D017}"/>
    <cellStyle name="Comma [0] 3 2 3 2 4 2" xfId="3883" xr:uid="{EC98398F-1C9D-46F7-894B-0F786DDF9B50}"/>
    <cellStyle name="Comma [0] 3 2 3 2 4 2 10" xfId="53137" xr:uid="{98063A19-F6B3-4518-AF99-F5A15DAF109F}"/>
    <cellStyle name="Comma [0] 3 2 3 2 4 2 11" xfId="8171" xr:uid="{77C91D1C-2F0B-4DA8-981E-C752E64FD11B}"/>
    <cellStyle name="Comma [0] 3 2 3 2 4 2 2" xfId="3884" xr:uid="{4A459B05-6F6A-46DA-B6B3-91ED54877526}"/>
    <cellStyle name="Comma [0] 3 2 3 2 4 2 2 10" xfId="11732" xr:uid="{3BD4046B-8ED7-4E46-9864-6D69F21F2988}"/>
    <cellStyle name="Comma [0] 3 2 3 2 4 2 2 2" xfId="5759" xr:uid="{876EAE0F-E443-446D-9DD1-68EEE7AC819D}"/>
    <cellStyle name="Comma [0] 3 2 3 2 4 2 2 2 2" xfId="58437" xr:uid="{8EDD2CA6-AEB6-4FB9-A682-156D62A80519}"/>
    <cellStyle name="Comma [0] 3 2 3 2 4 2 2 2 3" xfId="19032" xr:uid="{9B7D0277-5476-407E-85C5-901299EF7F86}"/>
    <cellStyle name="Comma [0] 3 2 3 2 4 2 2 3" xfId="24398" xr:uid="{9AC6FA06-0C4C-4A78-9181-4E0A7145CE05}"/>
    <cellStyle name="Comma [0] 3 2 3 2 4 2 2 4" xfId="29772" xr:uid="{C8CAF229-05E0-4899-BD82-3FFA56BFD606}"/>
    <cellStyle name="Comma [0] 3 2 3 2 4 2 2 5" xfId="35190" xr:uid="{D7C047FF-7929-4220-BFD9-2BE9FABCB271}"/>
    <cellStyle name="Comma [0] 3 2 3 2 4 2 2 6" xfId="40575" xr:uid="{B6340263-AAF6-48C7-B913-5C13A73DC128}"/>
    <cellStyle name="Comma [0] 3 2 3 2 4 2 2 7" xfId="45944" xr:uid="{16EF5577-A388-4EE3-84C7-9D9ECFD26289}"/>
    <cellStyle name="Comma [0] 3 2 3 2 4 2 2 8" xfId="51316" xr:uid="{7D404F81-D218-40B8-BD15-FAD4228700CF}"/>
    <cellStyle name="Comma [0] 3 2 3 2 4 2 2 9" xfId="56696" xr:uid="{FFBC7B56-4CD3-4DE3-B402-C4355F580344}"/>
    <cellStyle name="Comma [0] 3 2 3 2 4 2 3" xfId="5758" xr:uid="{7263F23D-A927-4556-B6D7-1ED0135E0478}"/>
    <cellStyle name="Comma [0] 3 2 3 2 4 2 3 2" xfId="58436" xr:uid="{FBC284F0-2001-4661-BFA6-5AF9FD86286D}"/>
    <cellStyle name="Comma [0] 3 2 3 2 4 2 3 3" xfId="15472" xr:uid="{99959015-FB20-4856-AD48-31CAA2B07E41}"/>
    <cellStyle name="Comma [0] 3 2 3 2 4 2 4" xfId="20839" xr:uid="{EF8304FF-1D8B-4218-A55B-88FBD400B842}"/>
    <cellStyle name="Comma [0] 3 2 3 2 4 2 5" xfId="26213" xr:uid="{253E43A5-ACEC-42CC-82C8-F11134EFFABE}"/>
    <cellStyle name="Comma [0] 3 2 3 2 4 2 6" xfId="31631" xr:uid="{8D8D0DCC-C998-4579-8F9D-B6F915A974A8}"/>
    <cellStyle name="Comma [0] 3 2 3 2 4 2 7" xfId="37016" xr:uid="{49C1B09C-9998-427E-864D-70DE1DD9BC70}"/>
    <cellStyle name="Comma [0] 3 2 3 2 4 2 8" xfId="42385" xr:uid="{9A50A396-A8BA-4E59-9DB7-21A7AF6EFEE9}"/>
    <cellStyle name="Comma [0] 3 2 3 2 4 2 9" xfId="47757" xr:uid="{BA4913F4-BAF6-422C-938A-B4B823CA36EC}"/>
    <cellStyle name="Comma [0] 3 2 3 2 4 3" xfId="3885" xr:uid="{9B01672A-E8AD-4234-9155-269E1C25C3F4}"/>
    <cellStyle name="Comma [0] 3 2 3 2 4 3 10" xfId="10042" xr:uid="{637C9AA9-F5E2-4E2F-B553-D300F7E8BB5F}"/>
    <cellStyle name="Comma [0] 3 2 3 2 4 3 2" xfId="5760" xr:uid="{E21F51F0-1AF2-471F-9EBC-FEA24308B50D}"/>
    <cellStyle name="Comma [0] 3 2 3 2 4 3 2 2" xfId="58438" xr:uid="{FF832D3C-E4D5-404C-BFC7-DDCFC5FB437E}"/>
    <cellStyle name="Comma [0] 3 2 3 2 4 3 2 3" xfId="17342" xr:uid="{13137C80-2151-4B47-B77A-E72F4AE307D3}"/>
    <cellStyle name="Comma [0] 3 2 3 2 4 3 3" xfId="22709" xr:uid="{EDCDFFB0-4ADB-4D7F-B7A9-4F227687F4AB}"/>
    <cellStyle name="Comma [0] 3 2 3 2 4 3 4" xfId="28083" xr:uid="{363035B8-EF86-4BA5-A221-44CA54DE0A4B}"/>
    <cellStyle name="Comma [0] 3 2 3 2 4 3 5" xfId="33501" xr:uid="{8F8A8C8A-546E-4A1D-AD07-2337BD1F08D8}"/>
    <cellStyle name="Comma [0] 3 2 3 2 4 3 6" xfId="38886" xr:uid="{52AB83C5-973E-4706-8B77-94B5DD3D700C}"/>
    <cellStyle name="Comma [0] 3 2 3 2 4 3 7" xfId="44255" xr:uid="{8177F83F-0BA4-4745-9BCA-C089390B18A9}"/>
    <cellStyle name="Comma [0] 3 2 3 2 4 3 8" xfId="49627" xr:uid="{FF3043DE-720F-44FB-9758-6B0C20C2C7DF}"/>
    <cellStyle name="Comma [0] 3 2 3 2 4 3 9" xfId="55007" xr:uid="{46902FC9-63FF-400C-9C72-89ED44218CD4}"/>
    <cellStyle name="Comma [0] 3 2 3 2 4 4" xfId="5757" xr:uid="{8EF56043-ACE1-46A4-903D-F6103C0BF4F7}"/>
    <cellStyle name="Comma [0] 3 2 3 2 4 4 2" xfId="58435" xr:uid="{1E32D403-20A4-4379-9587-726712B60203}"/>
    <cellStyle name="Comma [0] 3 2 3 2 4 4 3" xfId="13781" xr:uid="{06107298-1F1C-4284-B516-A6DEAAB8D347}"/>
    <cellStyle name="Comma [0] 3 2 3 2 5" xfId="667" xr:uid="{4869C485-AB7D-4D2B-B240-AD4A0D1FC98E}"/>
    <cellStyle name="Comma [0] 3 2 3 2 5 2" xfId="8172" xr:uid="{0237434F-0C32-4270-A53F-E0C0DD924D97}"/>
    <cellStyle name="Comma [0] 3 2 3 2 5 2 10" xfId="53138" xr:uid="{C6B6C979-89CD-4969-9F89-1FDC2FA2884D}"/>
    <cellStyle name="Comma [0] 3 2 3 2 5 2 11" xfId="13782" xr:uid="{2DE3E50C-E441-45BC-B233-815EA0407C70}"/>
    <cellStyle name="Comma [0] 3 2 3 2 5 2 12" xfId="59572" xr:uid="{BC701C63-85EF-4DD1-825D-F576F244DF15}"/>
    <cellStyle name="Comma [0] 3 2 3 2 5 2 2" xfId="11733" xr:uid="{3478D098-4BD9-4598-95DA-5E7AF1EE9B21}"/>
    <cellStyle name="Comma [0] 3 2 3 2 5 2 2 2" xfId="24399" xr:uid="{08DB85B9-611D-4300-A87B-B251F9A43C5E}"/>
    <cellStyle name="Comma [0] 3 2 3 2 5 2 2 3" xfId="29773" xr:uid="{332754CB-F960-4400-8594-ADE9C2E28FD3}"/>
    <cellStyle name="Comma [0] 3 2 3 2 5 2 2 4" xfId="35191" xr:uid="{5577CAEA-B9A8-48F7-A01B-D1EAD2319068}"/>
    <cellStyle name="Comma [0] 3 2 3 2 5 2 2 5" xfId="40576" xr:uid="{97E7C25D-976F-40FD-8B1A-375E949E4837}"/>
    <cellStyle name="Comma [0] 3 2 3 2 5 2 2 6" xfId="45945" xr:uid="{30B71F66-5018-47CD-8F12-F3166158F43D}"/>
    <cellStyle name="Comma [0] 3 2 3 2 5 2 2 7" xfId="51317" xr:uid="{72AC8CD0-4E54-42B4-A96B-801DAE134459}"/>
    <cellStyle name="Comma [0] 3 2 3 2 5 2 2 8" xfId="56697" xr:uid="{21FB554D-5007-4C9F-BBFB-CB89EF19C40E}"/>
    <cellStyle name="Comma [0] 3 2 3 2 5 2 2 9" xfId="19033" xr:uid="{2894D4CE-BA51-445B-901E-AD66B7188541}"/>
    <cellStyle name="Comma [0] 3 2 3 2 5 2 3" xfId="15473" xr:uid="{7D62D7A4-03C0-4F4E-AFA6-CFF15E59B7CF}"/>
    <cellStyle name="Comma [0] 3 2 3 2 5 2 4" xfId="20840" xr:uid="{D47ADB2E-A229-417D-B59D-BD04C62240D9}"/>
    <cellStyle name="Comma [0] 3 2 3 2 5 2 5" xfId="26214" xr:uid="{59359E1B-A6A8-4171-91D2-BDB849BC8912}"/>
    <cellStyle name="Comma [0] 3 2 3 2 5 2 6" xfId="31632" xr:uid="{CDFCC6A2-789B-4E26-8512-354620460A6E}"/>
    <cellStyle name="Comma [0] 3 2 3 2 5 2 7" xfId="37017" xr:uid="{4C1F6426-7CAF-4424-A8B7-0AC9D5AF34D6}"/>
    <cellStyle name="Comma [0] 3 2 3 2 5 2 8" xfId="42386" xr:uid="{DAE04C9F-EF97-4E47-A92B-29BD926E8461}"/>
    <cellStyle name="Comma [0] 3 2 3 2 5 2 9" xfId="47758" xr:uid="{BE6DCA55-AF6A-4F82-92A1-BEA4363C1FBD}"/>
    <cellStyle name="Comma [0] 3 2 3 2 5 3" xfId="10043" xr:uid="{A32A625B-823D-4298-AED5-34EFAFACD7B9}"/>
    <cellStyle name="Comma [0] 3 2 3 2 5 3 2" xfId="22710" xr:uid="{B1DB3302-DE74-4B71-A26B-6506075852F9}"/>
    <cellStyle name="Comma [0] 3 2 3 2 5 3 3" xfId="28084" xr:uid="{7BBB7B5D-7EEE-45C3-B0AC-667F5145F6C5}"/>
    <cellStyle name="Comma [0] 3 2 3 2 5 3 4" xfId="33502" xr:uid="{9211E3CA-A9F8-4CD0-A97E-FAE2F3A01AF4}"/>
    <cellStyle name="Comma [0] 3 2 3 2 5 3 5" xfId="38887" xr:uid="{F309BB20-C340-4078-BD36-C32CD91A4817}"/>
    <cellStyle name="Comma [0] 3 2 3 2 5 3 6" xfId="44256" xr:uid="{2D4AF0F7-331E-4414-978E-EEC09AA03E45}"/>
    <cellStyle name="Comma [0] 3 2 3 2 5 3 7" xfId="49628" xr:uid="{30C92CFE-CF90-4368-94E6-14B853D6BA15}"/>
    <cellStyle name="Comma [0] 3 2 3 2 5 3 8" xfId="55008" xr:uid="{705AF29F-BB19-4CC4-9DBD-A2A766DADBD2}"/>
    <cellStyle name="Comma [0] 3 2 3 2 5 3 9" xfId="17343" xr:uid="{D77434D0-CEF4-4452-9410-E4E48687AFB5}"/>
    <cellStyle name="Comma [0] 3 2 3 2 5 4" xfId="6921" xr:uid="{220D571D-D68E-4505-AEEC-024488D8E8FE}"/>
    <cellStyle name="Comma [0] 3 2 3 2 6" xfId="668" xr:uid="{A4D964A8-9528-4F71-BA08-DAE592372968}"/>
    <cellStyle name="Comma [0] 3 2 3 2 6 2" xfId="8173" xr:uid="{B018D76F-898D-4913-9937-BB6972DBED90}"/>
    <cellStyle name="Comma [0] 3 2 3 2 6 2 10" xfId="53139" xr:uid="{97DBC3DD-516B-4082-9CD4-E4B3FEC7279D}"/>
    <cellStyle name="Comma [0] 3 2 3 2 6 2 11" xfId="13783" xr:uid="{0B4676DB-8678-46B1-BBC9-2866E966F420}"/>
    <cellStyle name="Comma [0] 3 2 3 2 6 2 12" xfId="59573" xr:uid="{BFA7861F-1178-4F8A-BFA2-BD19872FA629}"/>
    <cellStyle name="Comma [0] 3 2 3 2 6 2 2" xfId="11734" xr:uid="{A6007B31-5098-472F-883E-90E26172085D}"/>
    <cellStyle name="Comma [0] 3 2 3 2 6 2 2 2" xfId="24400" xr:uid="{37FB8ED8-F6E2-4BFC-A7AB-142950A2F4DB}"/>
    <cellStyle name="Comma [0] 3 2 3 2 6 2 2 3" xfId="29774" xr:uid="{84B41110-0912-4CA3-896F-CCB02FC33F76}"/>
    <cellStyle name="Comma [0] 3 2 3 2 6 2 2 4" xfId="35192" xr:uid="{DFC5F46D-8E8E-4753-9727-5F7CB3E04B9F}"/>
    <cellStyle name="Comma [0] 3 2 3 2 6 2 2 5" xfId="40577" xr:uid="{FBFFE6A7-9CBE-434F-A0D2-059691E9CF55}"/>
    <cellStyle name="Comma [0] 3 2 3 2 6 2 2 6" xfId="45946" xr:uid="{C9544F63-0CF1-4ECC-BFF2-858D6CEF6EA7}"/>
    <cellStyle name="Comma [0] 3 2 3 2 6 2 2 7" xfId="51318" xr:uid="{EF7E7A1A-5460-41F9-8A2A-C63C5383BD85}"/>
    <cellStyle name="Comma [0] 3 2 3 2 6 2 2 8" xfId="56698" xr:uid="{8185C816-47B0-4C99-9AE1-AA17FC862629}"/>
    <cellStyle name="Comma [0] 3 2 3 2 6 2 2 9" xfId="19034" xr:uid="{36209BE0-0695-4D6E-BB8F-636D8B2DEF42}"/>
    <cellStyle name="Comma [0] 3 2 3 2 6 2 3" xfId="15474" xr:uid="{8C123C0B-CDE6-490D-906A-5BCB7DC7A060}"/>
    <cellStyle name="Comma [0] 3 2 3 2 6 2 4" xfId="20841" xr:uid="{3AF1430D-0D6F-4283-B61D-569906B354DF}"/>
    <cellStyle name="Comma [0] 3 2 3 2 6 2 5" xfId="26215" xr:uid="{73BE07F0-1A41-43FD-A78A-297BD8386252}"/>
    <cellStyle name="Comma [0] 3 2 3 2 6 2 6" xfId="31633" xr:uid="{216B0392-DD07-44BA-A0F5-8457C15DCAB3}"/>
    <cellStyle name="Comma [0] 3 2 3 2 6 2 7" xfId="37018" xr:uid="{EA08940A-C223-4F8C-8A2E-EF74E7C69D31}"/>
    <cellStyle name="Comma [0] 3 2 3 2 6 2 8" xfId="42387" xr:uid="{0C602B7B-88D3-4AC0-A617-CA22C02E0A85}"/>
    <cellStyle name="Comma [0] 3 2 3 2 6 2 9" xfId="47759" xr:uid="{29F747F7-2C84-4353-80A2-3049E8729C25}"/>
    <cellStyle name="Comma [0] 3 2 3 2 6 3" xfId="10044" xr:uid="{41F204AF-D0A3-4C7E-ABFB-91992539ECC7}"/>
    <cellStyle name="Comma [0] 3 2 3 2 6 3 2" xfId="22711" xr:uid="{04333051-3F3E-4FE2-8C68-F84A7794B86B}"/>
    <cellStyle name="Comma [0] 3 2 3 2 6 3 3" xfId="28085" xr:uid="{5DB624DF-9EE3-4BA5-AB48-10C7114704A2}"/>
    <cellStyle name="Comma [0] 3 2 3 2 6 3 4" xfId="33503" xr:uid="{C8BC2A13-55BC-4122-8D44-63E66A0B3963}"/>
    <cellStyle name="Comma [0] 3 2 3 2 6 3 5" xfId="38888" xr:uid="{D2D80EB0-3E50-4983-9B6B-BBC898866C2D}"/>
    <cellStyle name="Comma [0] 3 2 3 2 6 3 6" xfId="44257" xr:uid="{F6D05EDF-3F2F-4469-8FEB-1E7479699DB8}"/>
    <cellStyle name="Comma [0] 3 2 3 2 6 3 7" xfId="49629" xr:uid="{9043419F-37DE-4460-9DBB-6986784CF69E}"/>
    <cellStyle name="Comma [0] 3 2 3 2 6 3 8" xfId="55009" xr:uid="{0F17E63A-FCE3-41CC-94D8-52E1A5ECA0C7}"/>
    <cellStyle name="Comma [0] 3 2 3 2 6 3 9" xfId="17344" xr:uid="{2697A38C-FFD8-4522-B09B-BFCDD745D578}"/>
    <cellStyle name="Comma [0] 3 2 3 2 6 4" xfId="6922" xr:uid="{5F0B74F0-8D45-4193-ACBE-335DF7814CC4}"/>
    <cellStyle name="Comma [0] 3 2 3 2 7" xfId="669" xr:uid="{0AB6C851-59A3-46CA-9B49-09FF057E25C5}"/>
    <cellStyle name="Comma [0] 3 2 3 2 7 2" xfId="8174" xr:uid="{FAD0342E-E633-49A7-B8E1-03387DFD3A50}"/>
    <cellStyle name="Comma [0] 3 2 3 2 7 2 10" xfId="53140" xr:uid="{8FA35837-092B-4745-9527-109C4EC44D4C}"/>
    <cellStyle name="Comma [0] 3 2 3 2 7 2 11" xfId="13784" xr:uid="{C6BFB0C6-0A3A-4596-A673-3618EEE947C9}"/>
    <cellStyle name="Comma [0] 3 2 3 2 7 2 12" xfId="59574" xr:uid="{04584F6A-6F7E-4EC0-8E27-B9CF61B95BC5}"/>
    <cellStyle name="Comma [0] 3 2 3 2 7 2 2" xfId="11735" xr:uid="{FD49A2A5-B4A9-49D7-8E4D-AC3215661859}"/>
    <cellStyle name="Comma [0] 3 2 3 2 7 2 2 2" xfId="24401" xr:uid="{5897DC28-1E40-40BF-A6BD-798B2A4E0778}"/>
    <cellStyle name="Comma [0] 3 2 3 2 7 2 2 3" xfId="29775" xr:uid="{E0173DB8-A114-440B-AB39-BC4D75DB0A46}"/>
    <cellStyle name="Comma [0] 3 2 3 2 7 2 2 4" xfId="35193" xr:uid="{4E3644B0-B29E-4E95-82DB-1B4FCD81624B}"/>
    <cellStyle name="Comma [0] 3 2 3 2 7 2 2 5" xfId="40578" xr:uid="{FEDB26AF-721B-45D9-A63D-3E23B09494DD}"/>
    <cellStyle name="Comma [0] 3 2 3 2 7 2 2 6" xfId="45947" xr:uid="{8AB3F5DF-1C5A-4ACC-96C4-9AC872C8E9EF}"/>
    <cellStyle name="Comma [0] 3 2 3 2 7 2 2 7" xfId="51319" xr:uid="{CC14015C-4D7D-452D-8926-5026B8ACED2F}"/>
    <cellStyle name="Comma [0] 3 2 3 2 7 2 2 8" xfId="56699" xr:uid="{22EBD1BF-B46E-4BEA-8C84-EB71380CA003}"/>
    <cellStyle name="Comma [0] 3 2 3 2 7 2 2 9" xfId="19035" xr:uid="{950AABE1-8CB4-459F-BB6C-10B7B681F047}"/>
    <cellStyle name="Comma [0] 3 2 3 2 7 2 3" xfId="15475" xr:uid="{6385A6D9-5300-472E-9691-595E7709D543}"/>
    <cellStyle name="Comma [0] 3 2 3 2 7 2 4" xfId="20842" xr:uid="{81EDF321-1227-4736-AAD3-9C9458DB26F3}"/>
    <cellStyle name="Comma [0] 3 2 3 2 7 2 5" xfId="26216" xr:uid="{ABF5918B-2162-437A-968B-3E8AD7CDA4F9}"/>
    <cellStyle name="Comma [0] 3 2 3 2 7 2 6" xfId="31634" xr:uid="{09C3714F-34B7-4E8F-8DBC-104792F69464}"/>
    <cellStyle name="Comma [0] 3 2 3 2 7 2 7" xfId="37019" xr:uid="{7858FC11-4D19-4B5B-9B2B-62AEADFD5700}"/>
    <cellStyle name="Comma [0] 3 2 3 2 7 2 8" xfId="42388" xr:uid="{73E3AA09-6CF8-45AE-9140-57D2291733F5}"/>
    <cellStyle name="Comma [0] 3 2 3 2 7 2 9" xfId="47760" xr:uid="{1693AC6E-C4FC-41B2-9125-F6970B7E92F3}"/>
    <cellStyle name="Comma [0] 3 2 3 2 7 3" xfId="10045" xr:uid="{CFFE1D6F-E73F-4B05-ACCB-13FBC3A7D716}"/>
    <cellStyle name="Comma [0] 3 2 3 2 7 3 2" xfId="22712" xr:uid="{6C5A1943-5201-44B4-9322-EB7884D16B1B}"/>
    <cellStyle name="Comma [0] 3 2 3 2 7 3 3" xfId="28086" xr:uid="{5A456648-9404-4ED9-9EDE-15A74C97909C}"/>
    <cellStyle name="Comma [0] 3 2 3 2 7 3 4" xfId="33504" xr:uid="{1DF611DE-9245-4A49-A07A-52D6C9872E9E}"/>
    <cellStyle name="Comma [0] 3 2 3 2 7 3 5" xfId="38889" xr:uid="{C90D9A6E-EB74-4992-A464-725A691BC6A6}"/>
    <cellStyle name="Comma [0] 3 2 3 2 7 3 6" xfId="44258" xr:uid="{8A04C093-4751-47DD-8B2A-56B2669D4346}"/>
    <cellStyle name="Comma [0] 3 2 3 2 7 3 7" xfId="49630" xr:uid="{DFC70EF4-8E84-4F84-B627-F4E6C6621E69}"/>
    <cellStyle name="Comma [0] 3 2 3 2 7 3 8" xfId="55010" xr:uid="{BFFCAF9A-CA47-4F4B-A18F-C479AA1AE65F}"/>
    <cellStyle name="Comma [0] 3 2 3 2 7 3 9" xfId="17345" xr:uid="{5FB51FBD-1B83-4763-BFE4-CF1D41BAC78B}"/>
    <cellStyle name="Comma [0] 3 2 3 2 7 4" xfId="6923" xr:uid="{84CA6A6F-64B1-4A4F-8E98-60636FD2CCE5}"/>
    <cellStyle name="Comma [0] 3 2 3 2 8" xfId="670" xr:uid="{0E59F579-11FC-43E2-AD07-09BBC2DACC3A}"/>
    <cellStyle name="Comma [0] 3 2 3 2 8 2" xfId="8175" xr:uid="{B7BA7EAE-BD4C-4DF9-9B54-1E1CD0F7C39E}"/>
    <cellStyle name="Comma [0] 3 2 3 2 8 2 10" xfId="53141" xr:uid="{09772347-9F63-41D8-A24F-9497FC69CEE8}"/>
    <cellStyle name="Comma [0] 3 2 3 2 8 2 11" xfId="13785" xr:uid="{E612DC92-7D09-40A9-B306-F92261AE9A56}"/>
    <cellStyle name="Comma [0] 3 2 3 2 8 2 12" xfId="59575" xr:uid="{745A236A-DD11-4FAE-8BEB-645BC9998593}"/>
    <cellStyle name="Comma [0] 3 2 3 2 8 2 2" xfId="11736" xr:uid="{0204C9BA-C4B1-40CF-AB46-65FF40723322}"/>
    <cellStyle name="Comma [0] 3 2 3 2 8 2 2 2" xfId="24402" xr:uid="{57CC5CCD-95C3-407D-A001-887E9393EA59}"/>
    <cellStyle name="Comma [0] 3 2 3 2 8 2 2 3" xfId="29776" xr:uid="{151DD7B9-A32D-47DC-BFF2-A13645E9B1DA}"/>
    <cellStyle name="Comma [0] 3 2 3 2 8 2 2 4" xfId="35194" xr:uid="{D24FB3FE-F771-4652-BD98-0F94AED65BF3}"/>
    <cellStyle name="Comma [0] 3 2 3 2 8 2 2 5" xfId="40579" xr:uid="{6DE37FFE-E946-44DE-BAF3-68E0513355A5}"/>
    <cellStyle name="Comma [0] 3 2 3 2 8 2 2 6" xfId="45948" xr:uid="{CAABA10F-A4DF-482D-9ABD-E4C70C33DAEB}"/>
    <cellStyle name="Comma [0] 3 2 3 2 8 2 2 7" xfId="51320" xr:uid="{E5080426-4724-4735-8570-F7F7F931D6CA}"/>
    <cellStyle name="Comma [0] 3 2 3 2 8 2 2 8" xfId="56700" xr:uid="{C12E612C-8D4F-4394-B8A2-41AD3B7E882F}"/>
    <cellStyle name="Comma [0] 3 2 3 2 8 2 2 9" xfId="19036" xr:uid="{03BB8C60-0701-452B-B7BD-FA698E9AF02F}"/>
    <cellStyle name="Comma [0] 3 2 3 2 8 2 3" xfId="15476" xr:uid="{D2DEBA99-3415-4CF1-8127-3BEBAB8FF8E8}"/>
    <cellStyle name="Comma [0] 3 2 3 2 8 2 4" xfId="20843" xr:uid="{704E947E-13D4-43CD-928D-6F2DF9626964}"/>
    <cellStyle name="Comma [0] 3 2 3 2 8 2 5" xfId="26217" xr:uid="{F0BDE2A9-D8ED-4CBB-AA36-37C17F3665F8}"/>
    <cellStyle name="Comma [0] 3 2 3 2 8 2 6" xfId="31635" xr:uid="{E3108F6E-4C32-4167-A0EE-0FF77EF82FBD}"/>
    <cellStyle name="Comma [0] 3 2 3 2 8 2 7" xfId="37020" xr:uid="{4F1E0E94-A091-47C2-889D-43CD513F167D}"/>
    <cellStyle name="Comma [0] 3 2 3 2 8 2 8" xfId="42389" xr:uid="{412B1AA0-D94D-4E13-BC70-405ED8494D3C}"/>
    <cellStyle name="Comma [0] 3 2 3 2 8 2 9" xfId="47761" xr:uid="{776C617F-C60D-4200-A03F-579F1D0223F8}"/>
    <cellStyle name="Comma [0] 3 2 3 2 8 3" xfId="10046" xr:uid="{B72B3B38-1BAF-494C-AC89-BE7DBBBFD144}"/>
    <cellStyle name="Comma [0] 3 2 3 2 8 3 2" xfId="22713" xr:uid="{F8095C85-DFE2-4DE9-8AFC-9E54D03B13C6}"/>
    <cellStyle name="Comma [0] 3 2 3 2 8 3 3" xfId="28087" xr:uid="{B0E7AEE6-6F40-46C3-9EEB-B5A54EA793B1}"/>
    <cellStyle name="Comma [0] 3 2 3 2 8 3 4" xfId="33505" xr:uid="{1ACC24EB-D47D-4BF9-99B8-94F8B062AEC3}"/>
    <cellStyle name="Comma [0] 3 2 3 2 8 3 5" xfId="38890" xr:uid="{2736FDD8-096E-40D2-8D07-8B0A990EA808}"/>
    <cellStyle name="Comma [0] 3 2 3 2 8 3 6" xfId="44259" xr:uid="{BD50F671-B5A1-4419-B848-EB387318CED5}"/>
    <cellStyle name="Comma [0] 3 2 3 2 8 3 7" xfId="49631" xr:uid="{F58C29E4-76AE-4318-B13B-0897F75375D6}"/>
    <cellStyle name="Comma [0] 3 2 3 2 8 3 8" xfId="55011" xr:uid="{5357DB06-198E-410E-A42D-E84997850769}"/>
    <cellStyle name="Comma [0] 3 2 3 2 8 3 9" xfId="17346" xr:uid="{D681B6D5-FACE-44E6-A6ED-721E73F48CFF}"/>
    <cellStyle name="Comma [0] 3 2 3 2 8 4" xfId="6924" xr:uid="{97645005-5880-417B-85AE-7323BB2B7E86}"/>
    <cellStyle name="Comma [0] 3 2 3 2 9" xfId="671" xr:uid="{30507336-DE78-4F21-821C-0C300A244038}"/>
    <cellStyle name="Comma [0] 3 2 3 2 9 2" xfId="8176" xr:uid="{FC2BB307-AAAE-46F1-8096-304FFE46E0E5}"/>
    <cellStyle name="Comma [0] 3 2 3 2 9 2 10" xfId="53142" xr:uid="{AB1ED492-06A8-462A-BE74-0AB4504CF5DB}"/>
    <cellStyle name="Comma [0] 3 2 3 2 9 2 11" xfId="13786" xr:uid="{C905B01F-1822-4F52-BF3D-B7FCDF8FFD39}"/>
    <cellStyle name="Comma [0] 3 2 3 2 9 2 12" xfId="59576" xr:uid="{C89C93E1-26FA-4C3C-BA59-A3F34FBF378C}"/>
    <cellStyle name="Comma [0] 3 2 3 2 9 2 2" xfId="11737" xr:uid="{E354671A-53F4-4372-BA1A-C030BAD9387F}"/>
    <cellStyle name="Comma [0] 3 2 3 2 9 2 2 2" xfId="24403" xr:uid="{346E447D-358E-4084-98BA-E8CB9580FBC9}"/>
    <cellStyle name="Comma [0] 3 2 3 2 9 2 2 3" xfId="29777" xr:uid="{2DFCF6CD-4892-4EBB-A900-B1E53A799064}"/>
    <cellStyle name="Comma [0] 3 2 3 2 9 2 2 4" xfId="35195" xr:uid="{249B6F0A-6D27-44C5-8AE4-DBCA67EF1076}"/>
    <cellStyle name="Comma [0] 3 2 3 2 9 2 2 5" xfId="40580" xr:uid="{5C1EFB0C-9DF0-47B1-9503-28F3A5AE7CB8}"/>
    <cellStyle name="Comma [0] 3 2 3 2 9 2 2 6" xfId="45949" xr:uid="{023E0052-DEDC-4F56-97F0-3133B01E982A}"/>
    <cellStyle name="Comma [0] 3 2 3 2 9 2 2 7" xfId="51321" xr:uid="{144E86BD-01E9-42DF-BAD6-943BE71C42D2}"/>
    <cellStyle name="Comma [0] 3 2 3 2 9 2 2 8" xfId="56701" xr:uid="{C5BA9CC1-5CDA-49C9-9BFB-909B1212961C}"/>
    <cellStyle name="Comma [0] 3 2 3 2 9 2 2 9" xfId="19037" xr:uid="{668D43F8-3D5F-4CCF-8A8D-6CDC1DF6C8E5}"/>
    <cellStyle name="Comma [0] 3 2 3 2 9 2 3" xfId="15477" xr:uid="{6A3DB372-8DE1-48F8-AED6-3C2B79252AE6}"/>
    <cellStyle name="Comma [0] 3 2 3 2 9 2 4" xfId="20844" xr:uid="{46BAF2B5-AA4B-46E7-B191-8394273D2AB8}"/>
    <cellStyle name="Comma [0] 3 2 3 2 9 2 5" xfId="26218" xr:uid="{07C8DCD3-E9E7-4E52-9B51-5D710E3FC240}"/>
    <cellStyle name="Comma [0] 3 2 3 2 9 2 6" xfId="31636" xr:uid="{F3E1045C-536A-4793-B340-2052C0BA1A7B}"/>
    <cellStyle name="Comma [0] 3 2 3 2 9 2 7" xfId="37021" xr:uid="{60289573-9162-45AC-B0F1-84266019578E}"/>
    <cellStyle name="Comma [0] 3 2 3 2 9 2 8" xfId="42390" xr:uid="{5FC2DEF2-4EB1-4414-B0A9-45495392D46A}"/>
    <cellStyle name="Comma [0] 3 2 3 2 9 2 9" xfId="47762" xr:uid="{4435538B-3788-4AFC-878D-81042FA8F335}"/>
    <cellStyle name="Comma [0] 3 2 3 2 9 3" xfId="10047" xr:uid="{D6F515D2-682A-44E7-8481-35574C282102}"/>
    <cellStyle name="Comma [0] 3 2 3 2 9 3 2" xfId="22714" xr:uid="{6C469BB4-3AB2-4A46-98EF-A4CA433FF8D2}"/>
    <cellStyle name="Comma [0] 3 2 3 2 9 3 3" xfId="28088" xr:uid="{EA511342-7B30-4749-B861-96FD99259EB6}"/>
    <cellStyle name="Comma [0] 3 2 3 2 9 3 4" xfId="33506" xr:uid="{10978534-2774-4AFD-A4FE-B91CF07F126D}"/>
    <cellStyle name="Comma [0] 3 2 3 2 9 3 5" xfId="38891" xr:uid="{F24C112C-A82C-4A63-8AD5-8B3C9C5FAD54}"/>
    <cellStyle name="Comma [0] 3 2 3 2 9 3 6" xfId="44260" xr:uid="{48AE4C0F-CA93-4934-8B79-3F31D2AABA77}"/>
    <cellStyle name="Comma [0] 3 2 3 2 9 3 7" xfId="49632" xr:uid="{501A822B-58CB-4273-AA9C-B9BE57AFD032}"/>
    <cellStyle name="Comma [0] 3 2 3 2 9 3 8" xfId="55012" xr:uid="{EC6B7A25-81F8-4C40-B5BF-FBEC4C8DA08F}"/>
    <cellStyle name="Comma [0] 3 2 3 2 9 3 9" xfId="17347" xr:uid="{0565F5A5-0732-4D3A-81F5-174F2F49C2F0}"/>
    <cellStyle name="Comma [0] 3 2 3 2 9 4" xfId="6925" xr:uid="{AF469533-BCB5-4D1F-92FD-D96E07DF4A0D}"/>
    <cellStyle name="Comma [0] 3 2 3 3" xfId="672" xr:uid="{15688B4F-32DB-4C4D-9503-8AD7793DB19C}"/>
    <cellStyle name="Comma [0] 3 2 3 3 2" xfId="3886" xr:uid="{234CA188-90C4-4737-9AA5-687A6DF173B1}"/>
    <cellStyle name="Comma [0] 3 2 3 3 2 10" xfId="53143" xr:uid="{68AB3989-E95A-4490-96E3-03A1307F4F0D}"/>
    <cellStyle name="Comma [0] 3 2 3 3 2 11" xfId="8177" xr:uid="{7C2C2AA2-8209-4547-A360-064B7974C4D4}"/>
    <cellStyle name="Comma [0] 3 2 3 3 2 2" xfId="3887" xr:uid="{5A54A11A-9DDE-4412-859C-B48FA9681A4B}"/>
    <cellStyle name="Comma [0] 3 2 3 3 2 2 10" xfId="11738" xr:uid="{631575E7-191E-47EA-999D-970ACBC6909A}"/>
    <cellStyle name="Comma [0] 3 2 3 3 2 2 2" xfId="5763" xr:uid="{71BBD67B-151B-48A8-9C48-FA2C7845DE20}"/>
    <cellStyle name="Comma [0] 3 2 3 3 2 2 2 2" xfId="58441" xr:uid="{AEFAE315-8ED5-4CE3-8E51-5D6EB2F23DD2}"/>
    <cellStyle name="Comma [0] 3 2 3 3 2 2 2 3" xfId="19038" xr:uid="{BE59E410-56A6-4DAF-89FE-8304668B4893}"/>
    <cellStyle name="Comma [0] 3 2 3 3 2 2 3" xfId="24404" xr:uid="{7079E9A1-B13D-448C-A4F8-DD12B8AA67E3}"/>
    <cellStyle name="Comma [0] 3 2 3 3 2 2 4" xfId="29778" xr:uid="{6EE10BDB-98C1-41BA-A542-C3E2744EA3BA}"/>
    <cellStyle name="Comma [0] 3 2 3 3 2 2 5" xfId="35196" xr:uid="{3856EAC6-E992-43D7-BD6E-811CC2569271}"/>
    <cellStyle name="Comma [0] 3 2 3 3 2 2 6" xfId="40581" xr:uid="{61BCEEA0-DD5D-4132-B5BB-B6E055E394E1}"/>
    <cellStyle name="Comma [0] 3 2 3 3 2 2 7" xfId="45950" xr:uid="{3F4ECD3C-D79A-430B-AB28-9C26874D16AD}"/>
    <cellStyle name="Comma [0] 3 2 3 3 2 2 8" xfId="51322" xr:uid="{553767D3-335A-4C57-B2B3-29F0498D40F4}"/>
    <cellStyle name="Comma [0] 3 2 3 3 2 2 9" xfId="56702" xr:uid="{A6154FB6-040B-4E8A-B6CB-70990014F131}"/>
    <cellStyle name="Comma [0] 3 2 3 3 2 3" xfId="5762" xr:uid="{89A19F9E-8402-4424-9EFB-37A16FA45846}"/>
    <cellStyle name="Comma [0] 3 2 3 3 2 3 2" xfId="58440" xr:uid="{DABEEDB3-7E5A-400B-B2D8-6E6D711C12B6}"/>
    <cellStyle name="Comma [0] 3 2 3 3 2 3 3" xfId="15478" xr:uid="{49F5DB91-4ACD-4A7C-9CA1-4A88288D17AB}"/>
    <cellStyle name="Comma [0] 3 2 3 3 2 4" xfId="20845" xr:uid="{D6161D97-D154-4BED-9702-DD2F9A4DDB67}"/>
    <cellStyle name="Comma [0] 3 2 3 3 2 5" xfId="26219" xr:uid="{5DA1D724-2EAA-412A-B1B2-F15ED4579F11}"/>
    <cellStyle name="Comma [0] 3 2 3 3 2 6" xfId="31637" xr:uid="{F7B6FA9D-8E80-4074-BDDD-FE872A285C62}"/>
    <cellStyle name="Comma [0] 3 2 3 3 2 7" xfId="37022" xr:uid="{358725F6-1579-40A3-B1DA-A5E83B4C50FA}"/>
    <cellStyle name="Comma [0] 3 2 3 3 2 8" xfId="42391" xr:uid="{8B200BAD-5EFF-4C53-BA0A-CBB7874743BC}"/>
    <cellStyle name="Comma [0] 3 2 3 3 2 9" xfId="47763" xr:uid="{FB30D4EE-08E7-45A6-9037-66527BE3F8F6}"/>
    <cellStyle name="Comma [0] 3 2 3 3 3" xfId="3888" xr:uid="{3DF09551-F312-444C-A275-63C256424163}"/>
    <cellStyle name="Comma [0] 3 2 3 3 3 10" xfId="10048" xr:uid="{5B65522B-EE94-4F00-87C9-60928AACAB1A}"/>
    <cellStyle name="Comma [0] 3 2 3 3 3 2" xfId="5764" xr:uid="{4FCB6595-AF41-42A1-B310-F6E4F1810032}"/>
    <cellStyle name="Comma [0] 3 2 3 3 3 2 2" xfId="58442" xr:uid="{4D05AFA4-4E36-4D90-9B17-C99900B27E15}"/>
    <cellStyle name="Comma [0] 3 2 3 3 3 2 3" xfId="17348" xr:uid="{09924757-0AD9-4039-A76D-DCF4DEC486A3}"/>
    <cellStyle name="Comma [0] 3 2 3 3 3 3" xfId="22715" xr:uid="{BEB279DE-45F4-4C37-8BEC-1137EF112EBB}"/>
    <cellStyle name="Comma [0] 3 2 3 3 3 4" xfId="28089" xr:uid="{1C446710-D48D-4C1D-B102-C134422552EA}"/>
    <cellStyle name="Comma [0] 3 2 3 3 3 5" xfId="33507" xr:uid="{D5064091-01A7-4880-8163-636CEBD95DAB}"/>
    <cellStyle name="Comma [0] 3 2 3 3 3 6" xfId="38892" xr:uid="{9D4A1C6E-CD6B-41FB-8FBC-BD31FEC68B79}"/>
    <cellStyle name="Comma [0] 3 2 3 3 3 7" xfId="44261" xr:uid="{114A90EC-FAC4-49E7-A0FB-59B6BD9A359C}"/>
    <cellStyle name="Comma [0] 3 2 3 3 3 8" xfId="49633" xr:uid="{A405DAC4-0DAC-462A-AD60-ABD484BFE2EA}"/>
    <cellStyle name="Comma [0] 3 2 3 3 3 9" xfId="55013" xr:uid="{B82E7AAC-B39E-4102-A733-9EA8F8E0DBE6}"/>
    <cellStyle name="Comma [0] 3 2 3 3 4" xfId="5761" xr:uid="{61E7AC4D-AB59-45EB-B95B-C031AC5718B5}"/>
    <cellStyle name="Comma [0] 3 2 3 3 4 2" xfId="58439" xr:uid="{6FBE06D8-6C2E-4826-9359-ED6673D0256B}"/>
    <cellStyle name="Comma [0] 3 2 3 3 4 3" xfId="13787" xr:uid="{A1E53296-B1B3-4FEA-B202-0371DED3B6FA}"/>
    <cellStyle name="Comma [0] 3 2 3 4" xfId="673" xr:uid="{99705C4A-B7FF-4B9E-95F1-B1638E9E876C}"/>
    <cellStyle name="Comma [0] 3 2 3 4 10" xfId="674" xr:uid="{5D27F848-CBC6-48F9-8C4D-864D451961A4}"/>
    <cellStyle name="Comma [0] 3 2 3 4 10 2" xfId="8179" xr:uid="{268B29F5-AD51-427B-AB38-2DDA8BAA0DC4}"/>
    <cellStyle name="Comma [0] 3 2 3 4 10 2 10" xfId="53145" xr:uid="{DCB758AC-3E4B-4880-A9E2-5553E5B0F37B}"/>
    <cellStyle name="Comma [0] 3 2 3 4 10 2 11" xfId="13789" xr:uid="{5BBF424F-C6B7-49D4-9D86-2B0B11D71154}"/>
    <cellStyle name="Comma [0] 3 2 3 4 10 2 12" xfId="59577" xr:uid="{843BA1D2-B34A-4DD1-85D5-D5C5E6D7BD59}"/>
    <cellStyle name="Comma [0] 3 2 3 4 10 2 2" xfId="11740" xr:uid="{73261B47-D54D-4464-92FE-8422879500CB}"/>
    <cellStyle name="Comma [0] 3 2 3 4 10 2 2 2" xfId="24406" xr:uid="{26476EEE-3C20-481E-8288-16C554002EC8}"/>
    <cellStyle name="Comma [0] 3 2 3 4 10 2 2 3" xfId="29780" xr:uid="{33C1640B-28AA-4D70-80A0-02549379D31F}"/>
    <cellStyle name="Comma [0] 3 2 3 4 10 2 2 4" xfId="35198" xr:uid="{6824A8AC-DCCC-4366-9A9B-AB90A1A804C9}"/>
    <cellStyle name="Comma [0] 3 2 3 4 10 2 2 5" xfId="40583" xr:uid="{F0FE337E-D27B-49C4-A268-CC9676480B17}"/>
    <cellStyle name="Comma [0] 3 2 3 4 10 2 2 6" xfId="45952" xr:uid="{EA6BB707-F9EF-4793-AAF0-401F56CA9A5F}"/>
    <cellStyle name="Comma [0] 3 2 3 4 10 2 2 7" xfId="51324" xr:uid="{91858A71-CA4C-4F09-8054-D40AF1D8EFA3}"/>
    <cellStyle name="Comma [0] 3 2 3 4 10 2 2 8" xfId="56704" xr:uid="{6EB4CD91-1E3C-4575-92E1-A166E140E477}"/>
    <cellStyle name="Comma [0] 3 2 3 4 10 2 2 9" xfId="19040" xr:uid="{4AFC730A-A552-431A-893A-F3FAA26264F9}"/>
    <cellStyle name="Comma [0] 3 2 3 4 10 2 3" xfId="15480" xr:uid="{0857FDFF-6AE3-456C-99AD-60B265D64C95}"/>
    <cellStyle name="Comma [0] 3 2 3 4 10 2 4" xfId="20847" xr:uid="{A7436C17-36F5-40A2-BF2D-9C65FD8E0CAD}"/>
    <cellStyle name="Comma [0] 3 2 3 4 10 2 5" xfId="26221" xr:uid="{3BBA34CB-7AA1-4A9C-8BF6-9D5A1A3DD3CB}"/>
    <cellStyle name="Comma [0] 3 2 3 4 10 2 6" xfId="31639" xr:uid="{A2C952B1-5845-4610-8B41-AD179078307E}"/>
    <cellStyle name="Comma [0] 3 2 3 4 10 2 7" xfId="37024" xr:uid="{01CAECC5-E669-4BB9-8096-32009DCC5581}"/>
    <cellStyle name="Comma [0] 3 2 3 4 10 2 8" xfId="42393" xr:uid="{004E2086-8FF8-445F-944D-CB4B0CD7B358}"/>
    <cellStyle name="Comma [0] 3 2 3 4 10 2 9" xfId="47765" xr:uid="{9FD46B79-40D4-4B8C-BDB8-AFDE27B924C0}"/>
    <cellStyle name="Comma [0] 3 2 3 4 10 3" xfId="10050" xr:uid="{66822A8B-31CB-4647-9740-4FD4C38E0BA7}"/>
    <cellStyle name="Comma [0] 3 2 3 4 10 3 2" xfId="22717" xr:uid="{39294838-33E1-4986-80AA-7160D0436655}"/>
    <cellStyle name="Comma [0] 3 2 3 4 10 3 3" xfId="28091" xr:uid="{24990478-F8F3-4FF7-B174-CB56FA27A6F1}"/>
    <cellStyle name="Comma [0] 3 2 3 4 10 3 4" xfId="33509" xr:uid="{A4287F54-4921-4F91-8C94-A81F512AE556}"/>
    <cellStyle name="Comma [0] 3 2 3 4 10 3 5" xfId="38894" xr:uid="{C34A7A20-93C2-4266-ADBE-8C2306607548}"/>
    <cellStyle name="Comma [0] 3 2 3 4 10 3 6" xfId="44263" xr:uid="{07AD06B9-3E47-42BF-9FE3-54A79F675093}"/>
    <cellStyle name="Comma [0] 3 2 3 4 10 3 7" xfId="49635" xr:uid="{AFCC0714-B53F-4AF8-AAD3-DE9B012795D0}"/>
    <cellStyle name="Comma [0] 3 2 3 4 10 3 8" xfId="55015" xr:uid="{8A357C42-3087-4489-8143-CC716DEFCAAD}"/>
    <cellStyle name="Comma [0] 3 2 3 4 10 3 9" xfId="17350" xr:uid="{D6D8260C-7872-4507-B637-F9D45C9C782D}"/>
    <cellStyle name="Comma [0] 3 2 3 4 10 4" xfId="6926" xr:uid="{3E2286AF-9003-4CFB-A313-F2847C218E8F}"/>
    <cellStyle name="Comma [0] 3 2 3 4 11" xfId="5765" xr:uid="{78F06ED1-0AAD-471D-B490-1D1800F25E60}"/>
    <cellStyle name="Comma [0] 3 2 3 4 11 10" xfId="53144" xr:uid="{623899FF-C86F-4975-9C99-5134800F3296}"/>
    <cellStyle name="Comma [0] 3 2 3 4 11 11" xfId="13788" xr:uid="{CEAC0886-47DF-4F73-BF03-515AC4676394}"/>
    <cellStyle name="Comma [0] 3 2 3 4 11 12" xfId="58443" xr:uid="{8AE2367C-0727-4E9D-A049-125370A8645A}"/>
    <cellStyle name="Comma [0] 3 2 3 4 11 13" xfId="8178" xr:uid="{149E30C6-8D30-45E9-8DE9-138989A48A88}"/>
    <cellStyle name="Comma [0] 3 2 3 4 11 2" xfId="11739" xr:uid="{8D14A339-8067-4EF7-8388-4BA5FA1E9BE0}"/>
    <cellStyle name="Comma [0] 3 2 3 4 11 2 2" xfId="24405" xr:uid="{E20B0F17-7E9E-4E85-BE9F-D5548941E7BF}"/>
    <cellStyle name="Comma [0] 3 2 3 4 11 2 3" xfId="29779" xr:uid="{2F25770E-7585-4778-9D96-D485D5D89B86}"/>
    <cellStyle name="Comma [0] 3 2 3 4 11 2 4" xfId="35197" xr:uid="{811F6AB8-20A6-484F-8CC8-D5AE73B43AA8}"/>
    <cellStyle name="Comma [0] 3 2 3 4 11 2 5" xfId="40582" xr:uid="{86F870E8-F48E-4FAA-B4D1-720D59C8A883}"/>
    <cellStyle name="Comma [0] 3 2 3 4 11 2 6" xfId="45951" xr:uid="{0172E5A7-CD5D-40F4-ABB9-3A39FF66B1AB}"/>
    <cellStyle name="Comma [0] 3 2 3 4 11 2 7" xfId="51323" xr:uid="{508E844E-95D9-4380-B8DA-64C6163FC399}"/>
    <cellStyle name="Comma [0] 3 2 3 4 11 2 8" xfId="56703" xr:uid="{45986690-BC2F-4A6F-AB59-CCD5BE2E31BC}"/>
    <cellStyle name="Comma [0] 3 2 3 4 11 2 9" xfId="19039" xr:uid="{45448554-5F95-4636-8202-C4E280968207}"/>
    <cellStyle name="Comma [0] 3 2 3 4 11 3" xfId="15479" xr:uid="{4F6FC952-1DC8-43D1-96DB-E22FB67E3657}"/>
    <cellStyle name="Comma [0] 3 2 3 4 11 4" xfId="20846" xr:uid="{5A426055-F3B4-480A-BD8D-E8582E5CAA90}"/>
    <cellStyle name="Comma [0] 3 2 3 4 11 5" xfId="26220" xr:uid="{E547B989-A9E8-4A77-9C38-3F5320B37306}"/>
    <cellStyle name="Comma [0] 3 2 3 4 11 6" xfId="31638" xr:uid="{F5560732-78A5-4789-90D4-9C306AF3C009}"/>
    <cellStyle name="Comma [0] 3 2 3 4 11 7" xfId="37023" xr:uid="{B2566692-FDC4-4D08-9D1F-5F0C6CBC7E90}"/>
    <cellStyle name="Comma [0] 3 2 3 4 11 8" xfId="42392" xr:uid="{36174680-D301-4988-AB7D-F751808EA528}"/>
    <cellStyle name="Comma [0] 3 2 3 4 11 9" xfId="47764" xr:uid="{ECF70B1A-D7DB-41CD-B385-CF26F73E3B33}"/>
    <cellStyle name="Comma [0] 3 2 3 4 12" xfId="10049" xr:uid="{945B9924-08C9-40C2-97FD-62161E52438D}"/>
    <cellStyle name="Comma [0] 3 2 3 4 12 2" xfId="22716" xr:uid="{ADE7F704-68F5-4FE9-83C6-4039FD747BB8}"/>
    <cellStyle name="Comma [0] 3 2 3 4 12 3" xfId="28090" xr:uid="{74CE1634-F683-4925-B41E-2F5BC9C07CD1}"/>
    <cellStyle name="Comma [0] 3 2 3 4 12 4" xfId="33508" xr:uid="{163C9C1A-F1F8-4C2C-9856-00BCC1394140}"/>
    <cellStyle name="Comma [0] 3 2 3 4 12 5" xfId="38893" xr:uid="{2A9C5C75-6973-4BCC-A3A4-2F781600D405}"/>
    <cellStyle name="Comma [0] 3 2 3 4 12 6" xfId="44262" xr:uid="{A0C6E192-D92F-4849-92AE-677557A28C7E}"/>
    <cellStyle name="Comma [0] 3 2 3 4 12 7" xfId="49634" xr:uid="{59ECEA6F-84ED-4E40-BF25-8684EE74AFA7}"/>
    <cellStyle name="Comma [0] 3 2 3 4 12 8" xfId="55014" xr:uid="{84EE5036-227F-4C73-9DF3-804697DCE37C}"/>
    <cellStyle name="Comma [0] 3 2 3 4 12 9" xfId="17349" xr:uid="{ADB8A84F-3BC1-4A9D-A256-FBC0A4DCBFFC}"/>
    <cellStyle name="Comma [0] 3 2 3 4 2" xfId="675" xr:uid="{78B3E860-4724-4571-B1E0-7EEC14DD2B60}"/>
    <cellStyle name="Comma [0] 3 2 3 4 2 2" xfId="8180" xr:uid="{61F72738-22D5-4E41-B80F-A508E48B2AA9}"/>
    <cellStyle name="Comma [0] 3 2 3 4 2 2 10" xfId="53146" xr:uid="{D4785403-4B4A-4127-96B8-7587537FEE4B}"/>
    <cellStyle name="Comma [0] 3 2 3 4 2 2 11" xfId="13790" xr:uid="{0195C9CE-4F89-48FD-8024-FBF02A9349FC}"/>
    <cellStyle name="Comma [0] 3 2 3 4 2 2 12" xfId="59578" xr:uid="{8BD77FB3-1B6E-4510-9615-302D718EF91F}"/>
    <cellStyle name="Comma [0] 3 2 3 4 2 2 2" xfId="11741" xr:uid="{A5321207-34A1-4A2F-9A4D-232DE96ABE08}"/>
    <cellStyle name="Comma [0] 3 2 3 4 2 2 2 2" xfId="24407" xr:uid="{755E7C37-0E4B-405B-8D5E-F312E49C3F44}"/>
    <cellStyle name="Comma [0] 3 2 3 4 2 2 2 3" xfId="29781" xr:uid="{6EF6BA46-7780-46FD-927B-8BAC43300FE2}"/>
    <cellStyle name="Comma [0] 3 2 3 4 2 2 2 4" xfId="35199" xr:uid="{5E351A7A-5CBE-4C3D-B69E-A514CF1621C2}"/>
    <cellStyle name="Comma [0] 3 2 3 4 2 2 2 5" xfId="40584" xr:uid="{638AEB61-59FC-49E2-89AC-D875B255CEC9}"/>
    <cellStyle name="Comma [0] 3 2 3 4 2 2 2 6" xfId="45953" xr:uid="{3A63DB1A-4867-460D-82B4-DDB86F8037B8}"/>
    <cellStyle name="Comma [0] 3 2 3 4 2 2 2 7" xfId="51325" xr:uid="{919438D7-248B-4B74-ADC5-91D78A7B98D7}"/>
    <cellStyle name="Comma [0] 3 2 3 4 2 2 2 8" xfId="56705" xr:uid="{3607C057-D3C1-4471-939E-B1BD774E88E1}"/>
    <cellStyle name="Comma [0] 3 2 3 4 2 2 2 9" xfId="19041" xr:uid="{6DE4C397-2D7B-4B9A-B1EA-6D4B28182B39}"/>
    <cellStyle name="Comma [0] 3 2 3 4 2 2 3" xfId="15481" xr:uid="{AEEA3513-C957-42EF-820A-C864F6C276B5}"/>
    <cellStyle name="Comma [0] 3 2 3 4 2 2 4" xfId="20848" xr:uid="{F511EE78-B687-4B62-A770-264168D6FE7A}"/>
    <cellStyle name="Comma [0] 3 2 3 4 2 2 5" xfId="26222" xr:uid="{FFBFD943-B564-4022-8C87-F65CB5F103DF}"/>
    <cellStyle name="Comma [0] 3 2 3 4 2 2 6" xfId="31640" xr:uid="{AF47511C-7587-4A98-9F49-BCAA5AC5806D}"/>
    <cellStyle name="Comma [0] 3 2 3 4 2 2 7" xfId="37025" xr:uid="{9F46C7D1-F579-4B4A-BAE7-7F1E3689DC17}"/>
    <cellStyle name="Comma [0] 3 2 3 4 2 2 8" xfId="42394" xr:uid="{5BDA9F77-41D2-4BBB-84BE-F68DCA5E908A}"/>
    <cellStyle name="Comma [0] 3 2 3 4 2 2 9" xfId="47766" xr:uid="{8F4E6113-1C6A-4F1E-A487-A5EF2E19C002}"/>
    <cellStyle name="Comma [0] 3 2 3 4 2 3" xfId="10051" xr:uid="{27BC2921-E20A-479D-9789-1F29869797A9}"/>
    <cellStyle name="Comma [0] 3 2 3 4 2 3 2" xfId="22718" xr:uid="{687A3850-7876-4136-B87B-022403CD4247}"/>
    <cellStyle name="Comma [0] 3 2 3 4 2 3 3" xfId="28092" xr:uid="{E1C33C3D-A301-4272-877E-B00E39D4432E}"/>
    <cellStyle name="Comma [0] 3 2 3 4 2 3 4" xfId="33510" xr:uid="{32DEDBF2-CE9A-4DBC-BF85-0F445A874BF9}"/>
    <cellStyle name="Comma [0] 3 2 3 4 2 3 5" xfId="38895" xr:uid="{C5E9994D-44D1-4BA7-A244-328D78D5E142}"/>
    <cellStyle name="Comma [0] 3 2 3 4 2 3 6" xfId="44264" xr:uid="{3C54B1E2-A2F4-45FA-89C0-0F1086F20D73}"/>
    <cellStyle name="Comma [0] 3 2 3 4 2 3 7" xfId="49636" xr:uid="{0411B3A3-A22A-415E-9777-17502A658A53}"/>
    <cellStyle name="Comma [0] 3 2 3 4 2 3 8" xfId="55016" xr:uid="{4617DAB8-A3AD-426C-9AE3-B050E58CE90C}"/>
    <cellStyle name="Comma [0] 3 2 3 4 2 3 9" xfId="17351" xr:uid="{FE8E7E3C-B291-4CD9-A275-2508EDF13AAE}"/>
    <cellStyle name="Comma [0] 3 2 3 4 2 4" xfId="6927" xr:uid="{DA513F08-2AA9-4E61-B4D6-3A7195A9C396}"/>
    <cellStyle name="Comma [0] 3 2 3 4 3" xfId="676" xr:uid="{6F4042C4-D5E7-4134-8676-A300D8BA1261}"/>
    <cellStyle name="Comma [0] 3 2 3 4 3 2" xfId="8181" xr:uid="{261B6007-5C9A-4C2F-83F4-F4ACCCBE546B}"/>
    <cellStyle name="Comma [0] 3 2 3 4 3 2 10" xfId="53147" xr:uid="{74A73D3E-E27C-4568-AD97-9773BE26058E}"/>
    <cellStyle name="Comma [0] 3 2 3 4 3 2 11" xfId="13791" xr:uid="{35BC36AB-489C-4DBD-9EB0-63B16CC2C948}"/>
    <cellStyle name="Comma [0] 3 2 3 4 3 2 12" xfId="59579" xr:uid="{DC7C8378-DC2C-484A-9936-990CA57BF0D3}"/>
    <cellStyle name="Comma [0] 3 2 3 4 3 2 2" xfId="11742" xr:uid="{FC7211C9-2076-49DE-9100-9B207D4E1882}"/>
    <cellStyle name="Comma [0] 3 2 3 4 3 2 2 2" xfId="24408" xr:uid="{154F8BD7-E0A2-439B-B6C9-710B359E3BF3}"/>
    <cellStyle name="Comma [0] 3 2 3 4 3 2 2 3" xfId="29782" xr:uid="{E0C6A7D9-B32B-4197-AF84-EC3122DE80F2}"/>
    <cellStyle name="Comma [0] 3 2 3 4 3 2 2 4" xfId="35200" xr:uid="{38CEB0DB-778C-473B-9799-5B9666DF6100}"/>
    <cellStyle name="Comma [0] 3 2 3 4 3 2 2 5" xfId="40585" xr:uid="{A6359AB8-3EF9-465B-AFEA-8B83985D4592}"/>
    <cellStyle name="Comma [0] 3 2 3 4 3 2 2 6" xfId="45954" xr:uid="{C34D6A17-B0C3-488F-AB90-884D33A70D3F}"/>
    <cellStyle name="Comma [0] 3 2 3 4 3 2 2 7" xfId="51326" xr:uid="{DE62912D-4276-4352-A16E-25DE1B1020D3}"/>
    <cellStyle name="Comma [0] 3 2 3 4 3 2 2 8" xfId="56706" xr:uid="{DB1AB1F3-6883-42F3-B9A6-B252FBBD6503}"/>
    <cellStyle name="Comma [0] 3 2 3 4 3 2 2 9" xfId="19042" xr:uid="{688ABB65-79DB-4EEE-B6E2-9FF58D3FE74D}"/>
    <cellStyle name="Comma [0] 3 2 3 4 3 2 3" xfId="15482" xr:uid="{88145F52-5DAC-4C08-AD51-19926F73C258}"/>
    <cellStyle name="Comma [0] 3 2 3 4 3 2 4" xfId="20849" xr:uid="{A21570B6-8B94-4432-AB56-EF2232C80C59}"/>
    <cellStyle name="Comma [0] 3 2 3 4 3 2 5" xfId="26223" xr:uid="{DB3998A8-82D3-45FA-9AE3-0D7DDD1E214C}"/>
    <cellStyle name="Comma [0] 3 2 3 4 3 2 6" xfId="31641" xr:uid="{ABED0BA9-0B3E-48F2-B44D-0320B411DA0D}"/>
    <cellStyle name="Comma [0] 3 2 3 4 3 2 7" xfId="37026" xr:uid="{205A8720-DB59-48EE-ABBD-5795B2C2CE9E}"/>
    <cellStyle name="Comma [0] 3 2 3 4 3 2 8" xfId="42395" xr:uid="{5DAEAEAE-6084-43A4-873B-1470CD3DF0C0}"/>
    <cellStyle name="Comma [0] 3 2 3 4 3 2 9" xfId="47767" xr:uid="{0390EABC-0998-407B-94FD-D894FD418E5C}"/>
    <cellStyle name="Comma [0] 3 2 3 4 3 3" xfId="10052" xr:uid="{9415E4C1-CD10-477A-80A6-64F3ADD3FE32}"/>
    <cellStyle name="Comma [0] 3 2 3 4 3 3 2" xfId="22719" xr:uid="{BC00B6BA-C524-4E4C-A3A3-D90713A1DEB1}"/>
    <cellStyle name="Comma [0] 3 2 3 4 3 3 3" xfId="28093" xr:uid="{8550307A-7B70-4CE9-A570-6844B1A3B222}"/>
    <cellStyle name="Comma [0] 3 2 3 4 3 3 4" xfId="33511" xr:uid="{6BFD9FD4-39B2-4A99-A8A8-37302FD8840B}"/>
    <cellStyle name="Comma [0] 3 2 3 4 3 3 5" xfId="38896" xr:uid="{07171797-A0A6-4E8F-BAF7-0B4CCDB5CED0}"/>
    <cellStyle name="Comma [0] 3 2 3 4 3 3 6" xfId="44265" xr:uid="{956A318F-012B-4D2D-924B-E7E13190E955}"/>
    <cellStyle name="Comma [0] 3 2 3 4 3 3 7" xfId="49637" xr:uid="{DAF71B80-73BC-4597-84C5-2FC850515875}"/>
    <cellStyle name="Comma [0] 3 2 3 4 3 3 8" xfId="55017" xr:uid="{E2D96A6A-D07F-4B60-BACA-2D18E98E50A9}"/>
    <cellStyle name="Comma [0] 3 2 3 4 3 3 9" xfId="17352" xr:uid="{5E18D166-689F-4D79-8978-67B004513EA8}"/>
    <cellStyle name="Comma [0] 3 2 3 4 3 4" xfId="6928" xr:uid="{7F846202-5F31-4EB2-8452-AA2C7379319A}"/>
    <cellStyle name="Comma [0] 3 2 3 4 4" xfId="677" xr:uid="{B21D3414-9EAD-493B-B4F7-ABE3562D8F0A}"/>
    <cellStyle name="Comma [0] 3 2 3 4 4 2" xfId="8182" xr:uid="{E668888A-C537-4D4B-BCFB-3E4751319AC8}"/>
    <cellStyle name="Comma [0] 3 2 3 4 4 2 10" xfId="53148" xr:uid="{54BE4EEE-D2A1-4667-9221-D7DDF03E255B}"/>
    <cellStyle name="Comma [0] 3 2 3 4 4 2 11" xfId="13792" xr:uid="{D5D6CD7C-9E1A-4916-B807-1826D823E412}"/>
    <cellStyle name="Comma [0] 3 2 3 4 4 2 12" xfId="59580" xr:uid="{2C000334-CDF7-41D8-BA25-4737BDB9A1EA}"/>
    <cellStyle name="Comma [0] 3 2 3 4 4 2 2" xfId="11743" xr:uid="{1CEA6CB3-1701-42CA-B1AC-A2A6E8C13580}"/>
    <cellStyle name="Comma [0] 3 2 3 4 4 2 2 2" xfId="24409" xr:uid="{9693B665-A9E9-4BE8-A4BF-4EF437AF06A5}"/>
    <cellStyle name="Comma [0] 3 2 3 4 4 2 2 3" xfId="29783" xr:uid="{11C453BA-AE4A-44AD-8182-ED3F9E20CD5C}"/>
    <cellStyle name="Comma [0] 3 2 3 4 4 2 2 4" xfId="35201" xr:uid="{699B36B1-AB26-41FA-862B-4C1A142D10FD}"/>
    <cellStyle name="Comma [0] 3 2 3 4 4 2 2 5" xfId="40586" xr:uid="{4E5F6068-7052-4893-A3A4-246E0F70EB29}"/>
    <cellStyle name="Comma [0] 3 2 3 4 4 2 2 6" xfId="45955" xr:uid="{894C8895-B89E-4418-A5E0-43EB14A28F0B}"/>
    <cellStyle name="Comma [0] 3 2 3 4 4 2 2 7" xfId="51327" xr:uid="{ED1D9E89-0CD2-42C8-8BA4-4A3ABD1EF513}"/>
    <cellStyle name="Comma [0] 3 2 3 4 4 2 2 8" xfId="56707" xr:uid="{C00D30FE-FCD0-4B88-B438-01A2A2CEE235}"/>
    <cellStyle name="Comma [0] 3 2 3 4 4 2 2 9" xfId="19043" xr:uid="{1FF7F6A4-947F-4313-84C9-6BF099DF19C3}"/>
    <cellStyle name="Comma [0] 3 2 3 4 4 2 3" xfId="15483" xr:uid="{D79351E4-D852-4F5A-819D-4D99310552C8}"/>
    <cellStyle name="Comma [0] 3 2 3 4 4 2 4" xfId="20850" xr:uid="{A76A7B89-7306-4595-9A32-BBC87FEF4169}"/>
    <cellStyle name="Comma [0] 3 2 3 4 4 2 5" xfId="26224" xr:uid="{8FAD3607-A34D-401F-8999-BE02617E8227}"/>
    <cellStyle name="Comma [0] 3 2 3 4 4 2 6" xfId="31642" xr:uid="{7739F13F-604C-4F6F-81EE-43D38C48E1E3}"/>
    <cellStyle name="Comma [0] 3 2 3 4 4 2 7" xfId="37027" xr:uid="{7AB9BF6B-DD79-4A9B-B57C-287D4A1790E9}"/>
    <cellStyle name="Comma [0] 3 2 3 4 4 2 8" xfId="42396" xr:uid="{A32B5FC5-D8A6-4219-9CED-A64B29DD818A}"/>
    <cellStyle name="Comma [0] 3 2 3 4 4 2 9" xfId="47768" xr:uid="{DD374F35-6D95-492C-B616-B2B02EA1464C}"/>
    <cellStyle name="Comma [0] 3 2 3 4 4 3" xfId="10053" xr:uid="{B6E788AF-18A4-4D0F-8F89-A55962F186B0}"/>
    <cellStyle name="Comma [0] 3 2 3 4 4 3 2" xfId="22720" xr:uid="{A318692C-CC97-42AF-8CCD-D7EBADF5B1C4}"/>
    <cellStyle name="Comma [0] 3 2 3 4 4 3 3" xfId="28094" xr:uid="{D40B54AD-6181-46D2-AFFB-B45515DD82AD}"/>
    <cellStyle name="Comma [0] 3 2 3 4 4 3 4" xfId="33512" xr:uid="{F7DAB68A-7C28-443F-861E-1CE0019445BB}"/>
    <cellStyle name="Comma [0] 3 2 3 4 4 3 5" xfId="38897" xr:uid="{67D7D71C-49F4-4415-9D3E-01F25A0ACBFF}"/>
    <cellStyle name="Comma [0] 3 2 3 4 4 3 6" xfId="44266" xr:uid="{2E96589A-B3A9-4F35-9BE9-9CC39B85D5FA}"/>
    <cellStyle name="Comma [0] 3 2 3 4 4 3 7" xfId="49638" xr:uid="{D0253821-85E6-4A15-9DD9-3989A05D5205}"/>
    <cellStyle name="Comma [0] 3 2 3 4 4 3 8" xfId="55018" xr:uid="{1B48A5EB-C982-4AE3-9C16-EDD5BB1D92F7}"/>
    <cellStyle name="Comma [0] 3 2 3 4 4 3 9" xfId="17353" xr:uid="{43EDF1D6-97EF-47CC-82B9-CFE7F2A8A8BC}"/>
    <cellStyle name="Comma [0] 3 2 3 4 4 4" xfId="6929" xr:uid="{F6D95C13-D0EB-405F-8518-5A5D63143FD6}"/>
    <cellStyle name="Comma [0] 3 2 3 4 5" xfId="678" xr:uid="{D25E72F3-EB13-486D-91E5-71CF7DC98955}"/>
    <cellStyle name="Comma [0] 3 2 3 4 5 2" xfId="8183" xr:uid="{6F9FDF8A-768C-43A1-B3C5-9FEE7E23B309}"/>
    <cellStyle name="Comma [0] 3 2 3 4 5 2 10" xfId="53149" xr:uid="{B060FEC3-EDFB-4968-9352-6E81251F8EBC}"/>
    <cellStyle name="Comma [0] 3 2 3 4 5 2 11" xfId="13793" xr:uid="{2B85F498-8A91-4233-BE76-F7D35489ABA5}"/>
    <cellStyle name="Comma [0] 3 2 3 4 5 2 12" xfId="59581" xr:uid="{D139D50B-4931-42A9-AA68-E38C29ED7F29}"/>
    <cellStyle name="Comma [0] 3 2 3 4 5 2 2" xfId="11744" xr:uid="{95E0A796-4853-44DA-A674-694820951192}"/>
    <cellStyle name="Comma [0] 3 2 3 4 5 2 2 2" xfId="24410" xr:uid="{7B8EE7F4-BC17-4F5B-BAC8-E16573DA4E6D}"/>
    <cellStyle name="Comma [0] 3 2 3 4 5 2 2 3" xfId="29784" xr:uid="{9C4B6EED-0E9A-4D0C-85A9-523B5E001689}"/>
    <cellStyle name="Comma [0] 3 2 3 4 5 2 2 4" xfId="35202" xr:uid="{DA9FA433-E7DE-4FD1-846F-E593E84DE87A}"/>
    <cellStyle name="Comma [0] 3 2 3 4 5 2 2 5" xfId="40587" xr:uid="{A1BB2003-129C-4167-9A7D-7A390DD97383}"/>
    <cellStyle name="Comma [0] 3 2 3 4 5 2 2 6" xfId="45956" xr:uid="{E4613799-54AC-4099-8D36-FA6180454828}"/>
    <cellStyle name="Comma [0] 3 2 3 4 5 2 2 7" xfId="51328" xr:uid="{B5C90AF2-CA49-48C2-980F-4EF45946B45F}"/>
    <cellStyle name="Comma [0] 3 2 3 4 5 2 2 8" xfId="56708" xr:uid="{59E4A17B-D45F-4649-AE93-460EB369FCE2}"/>
    <cellStyle name="Comma [0] 3 2 3 4 5 2 2 9" xfId="19044" xr:uid="{4457FA89-4C6C-4319-B37F-8A98756B4A6F}"/>
    <cellStyle name="Comma [0] 3 2 3 4 5 2 3" xfId="15484" xr:uid="{FB00FC39-776B-4142-B5A6-15F256AA0865}"/>
    <cellStyle name="Comma [0] 3 2 3 4 5 2 4" xfId="20851" xr:uid="{248D70C4-FA32-4641-86F4-4B5655C41432}"/>
    <cellStyle name="Comma [0] 3 2 3 4 5 2 5" xfId="26225" xr:uid="{DE14F68E-55A1-42AB-A116-2E9A74320CCF}"/>
    <cellStyle name="Comma [0] 3 2 3 4 5 2 6" xfId="31643" xr:uid="{93276D5C-1FCA-41DF-A23A-307E3A646FF9}"/>
    <cellStyle name="Comma [0] 3 2 3 4 5 2 7" xfId="37028" xr:uid="{D2A0F007-EFA6-42CD-89C0-EFC6B63E6EC5}"/>
    <cellStyle name="Comma [0] 3 2 3 4 5 2 8" xfId="42397" xr:uid="{045C1842-66D3-46AA-B3F7-A991186DC855}"/>
    <cellStyle name="Comma [0] 3 2 3 4 5 2 9" xfId="47769" xr:uid="{BDA40E24-15F7-4E01-ACEA-D80935487CBB}"/>
    <cellStyle name="Comma [0] 3 2 3 4 5 3" xfId="10054" xr:uid="{1AE4845D-0736-4143-85F1-D035B464FB84}"/>
    <cellStyle name="Comma [0] 3 2 3 4 5 3 2" xfId="22721" xr:uid="{B350D7F0-5BFA-4161-BA30-5F327905D443}"/>
    <cellStyle name="Comma [0] 3 2 3 4 5 3 3" xfId="28095" xr:uid="{E45835BC-2187-45EC-A2D4-5AD665536308}"/>
    <cellStyle name="Comma [0] 3 2 3 4 5 3 4" xfId="33513" xr:uid="{6CE10011-8A22-4A1B-AB53-425BDCFB593F}"/>
    <cellStyle name="Comma [0] 3 2 3 4 5 3 5" xfId="38898" xr:uid="{2C5896DF-4384-4582-84CA-8327D1BE5B6F}"/>
    <cellStyle name="Comma [0] 3 2 3 4 5 3 6" xfId="44267" xr:uid="{DB215A92-AC1A-434C-A602-C95D5E5A2CB1}"/>
    <cellStyle name="Comma [0] 3 2 3 4 5 3 7" xfId="49639" xr:uid="{56365931-C7B5-4FC2-853F-D6AE306D1008}"/>
    <cellStyle name="Comma [0] 3 2 3 4 5 3 8" xfId="55019" xr:uid="{C891363C-4CCA-42D4-9CE2-8E64E3B8522A}"/>
    <cellStyle name="Comma [0] 3 2 3 4 5 3 9" xfId="17354" xr:uid="{001170E2-0C1A-4567-A044-B4207C5200B1}"/>
    <cellStyle name="Comma [0] 3 2 3 4 5 4" xfId="6930" xr:uid="{22B2F410-FDAB-4D77-8881-9D71CFBE9515}"/>
    <cellStyle name="Comma [0] 3 2 3 4 6" xfId="679" xr:uid="{C167DFB9-DA38-4FBC-B853-DDAB1A35EFBC}"/>
    <cellStyle name="Comma [0] 3 2 3 4 6 2" xfId="8184" xr:uid="{F6A12CCA-2230-4246-A312-51DBB8226CCA}"/>
    <cellStyle name="Comma [0] 3 2 3 4 6 2 10" xfId="53150" xr:uid="{22878DD0-D12F-49A8-84B8-CAE24DFB1A4A}"/>
    <cellStyle name="Comma [0] 3 2 3 4 6 2 11" xfId="13794" xr:uid="{B8BE1DE5-D90C-445E-A584-91C8959D0FEE}"/>
    <cellStyle name="Comma [0] 3 2 3 4 6 2 12" xfId="59582" xr:uid="{0BB2BC6E-75C7-479C-8987-3E33F6D41AEB}"/>
    <cellStyle name="Comma [0] 3 2 3 4 6 2 2" xfId="11745" xr:uid="{138F65CE-F259-43B1-A533-A9352E743F4C}"/>
    <cellStyle name="Comma [0] 3 2 3 4 6 2 2 2" xfId="24411" xr:uid="{8C292998-F723-4593-926C-EDA22D99D89C}"/>
    <cellStyle name="Comma [0] 3 2 3 4 6 2 2 3" xfId="29785" xr:uid="{56E4F59F-82AF-4417-94ED-EA972C255EC0}"/>
    <cellStyle name="Comma [0] 3 2 3 4 6 2 2 4" xfId="35203" xr:uid="{0A83E960-7135-4EB8-B617-83A57C37F1AB}"/>
    <cellStyle name="Comma [0] 3 2 3 4 6 2 2 5" xfId="40588" xr:uid="{87BFDEFE-85DD-4286-90E7-4129A9C6D2F1}"/>
    <cellStyle name="Comma [0] 3 2 3 4 6 2 2 6" xfId="45957" xr:uid="{27172D16-350A-4B42-AC90-444609CBE89E}"/>
    <cellStyle name="Comma [0] 3 2 3 4 6 2 2 7" xfId="51329" xr:uid="{B8D7FF6D-8C37-4E46-B7A2-8AAD0D9F1FF5}"/>
    <cellStyle name="Comma [0] 3 2 3 4 6 2 2 8" xfId="56709" xr:uid="{C11B899E-8302-4693-A474-68D060B14E41}"/>
    <cellStyle name="Comma [0] 3 2 3 4 6 2 2 9" xfId="19045" xr:uid="{AFE58323-C5AA-4AB7-8BBA-AC1A7E69D045}"/>
    <cellStyle name="Comma [0] 3 2 3 4 6 2 3" xfId="15485" xr:uid="{D72E07F6-1684-4DCE-BD4A-B6F1B704F1EA}"/>
    <cellStyle name="Comma [0] 3 2 3 4 6 2 4" xfId="20852" xr:uid="{B7726B41-086D-405B-813C-929AE19B2A68}"/>
    <cellStyle name="Comma [0] 3 2 3 4 6 2 5" xfId="26226" xr:uid="{9C50D6C1-5316-474E-9549-ACE42448E20D}"/>
    <cellStyle name="Comma [0] 3 2 3 4 6 2 6" xfId="31644" xr:uid="{07793333-ECCB-4C6B-A83A-3220F5DDE762}"/>
    <cellStyle name="Comma [0] 3 2 3 4 6 2 7" xfId="37029" xr:uid="{C04D405D-0AF9-4122-A4F5-7A083A2E836C}"/>
    <cellStyle name="Comma [0] 3 2 3 4 6 2 8" xfId="42398" xr:uid="{91702D3F-F755-4329-95CA-13AE6FE5D6E2}"/>
    <cellStyle name="Comma [0] 3 2 3 4 6 2 9" xfId="47770" xr:uid="{9A81EE31-3351-4236-8726-200617FFBF07}"/>
    <cellStyle name="Comma [0] 3 2 3 4 6 3" xfId="10055" xr:uid="{E538BFA9-342B-480D-8DC6-51766BFBD909}"/>
    <cellStyle name="Comma [0] 3 2 3 4 6 3 2" xfId="22722" xr:uid="{BDF109A6-2E9F-4AF2-AE7C-2749EC8B46C1}"/>
    <cellStyle name="Comma [0] 3 2 3 4 6 3 3" xfId="28096" xr:uid="{0F34EF20-0449-4230-A3B5-FFE3C6D4FE79}"/>
    <cellStyle name="Comma [0] 3 2 3 4 6 3 4" xfId="33514" xr:uid="{50973218-C792-4440-B3AD-175298D8B371}"/>
    <cellStyle name="Comma [0] 3 2 3 4 6 3 5" xfId="38899" xr:uid="{F823E3EA-6EE3-4E92-A2F6-2B4FECA9070B}"/>
    <cellStyle name="Comma [0] 3 2 3 4 6 3 6" xfId="44268" xr:uid="{EBEB39CC-95D0-4689-AA8C-4EA5D12B3CF8}"/>
    <cellStyle name="Comma [0] 3 2 3 4 6 3 7" xfId="49640" xr:uid="{DF7B0243-80BE-4D18-A32E-F25FF720A633}"/>
    <cellStyle name="Comma [0] 3 2 3 4 6 3 8" xfId="55020" xr:uid="{51F63373-A11A-4B86-9B0B-4F93A8E488A3}"/>
    <cellStyle name="Comma [0] 3 2 3 4 6 3 9" xfId="17355" xr:uid="{17AF4391-454A-47F3-B4F0-FD4D6030374B}"/>
    <cellStyle name="Comma [0] 3 2 3 4 6 4" xfId="6931" xr:uid="{290D089E-CFA0-4454-96BF-683CD07EFA71}"/>
    <cellStyle name="Comma [0] 3 2 3 4 7" xfId="680" xr:uid="{6EA2CE6F-C4F9-402D-A4B9-A28DC6D05188}"/>
    <cellStyle name="Comma [0] 3 2 3 4 7 2" xfId="8185" xr:uid="{1625E176-2938-4319-929B-4CA7845D965F}"/>
    <cellStyle name="Comma [0] 3 2 3 4 7 2 10" xfId="53151" xr:uid="{D5121DE0-74BD-4309-9596-10858968491A}"/>
    <cellStyle name="Comma [0] 3 2 3 4 7 2 11" xfId="13795" xr:uid="{A444A567-C06E-4A96-8592-86E6217AB21C}"/>
    <cellStyle name="Comma [0] 3 2 3 4 7 2 12" xfId="59583" xr:uid="{031FDD6C-CD94-40F6-A9A3-258F4989B62F}"/>
    <cellStyle name="Comma [0] 3 2 3 4 7 2 2" xfId="11746" xr:uid="{539FB6DB-392D-44E0-95AA-4192939ABB18}"/>
    <cellStyle name="Comma [0] 3 2 3 4 7 2 2 2" xfId="24412" xr:uid="{C38AB0E7-40F2-46B8-9616-C2E93249539F}"/>
    <cellStyle name="Comma [0] 3 2 3 4 7 2 2 3" xfId="29786" xr:uid="{90867D00-2160-47DE-826E-ED9B22B0ABE9}"/>
    <cellStyle name="Comma [0] 3 2 3 4 7 2 2 4" xfId="35204" xr:uid="{E21FAF05-00C3-440C-A7D5-B1BEB9C5A840}"/>
    <cellStyle name="Comma [0] 3 2 3 4 7 2 2 5" xfId="40589" xr:uid="{4E79D6AA-9822-46A2-BC95-F393DAA33E2E}"/>
    <cellStyle name="Comma [0] 3 2 3 4 7 2 2 6" xfId="45958" xr:uid="{FA326FA4-CFB7-4C7C-8364-860CC502FA1E}"/>
    <cellStyle name="Comma [0] 3 2 3 4 7 2 2 7" xfId="51330" xr:uid="{578D2929-BE9A-49C1-A4C6-BCC1CF8BC22D}"/>
    <cellStyle name="Comma [0] 3 2 3 4 7 2 2 8" xfId="56710" xr:uid="{4D9B8C5C-A941-47FB-93DF-8504D551412C}"/>
    <cellStyle name="Comma [0] 3 2 3 4 7 2 2 9" xfId="19046" xr:uid="{4082DD4E-04E0-4E5F-92A5-059DD420D817}"/>
    <cellStyle name="Comma [0] 3 2 3 4 7 2 3" xfId="15486" xr:uid="{02AE2A6A-D996-4EC4-A63E-9BAE1EADDD1B}"/>
    <cellStyle name="Comma [0] 3 2 3 4 7 2 4" xfId="20853" xr:uid="{8F687877-1AC5-4B76-A176-DB881D668F17}"/>
    <cellStyle name="Comma [0] 3 2 3 4 7 2 5" xfId="26227" xr:uid="{A0534015-691B-4CA5-B7F7-B4F75FD85951}"/>
    <cellStyle name="Comma [0] 3 2 3 4 7 2 6" xfId="31645" xr:uid="{9528FB14-EE2A-410D-8CA4-B55FAB6920E2}"/>
    <cellStyle name="Comma [0] 3 2 3 4 7 2 7" xfId="37030" xr:uid="{E61E33D0-099E-46B2-A2B2-5050DABA0725}"/>
    <cellStyle name="Comma [0] 3 2 3 4 7 2 8" xfId="42399" xr:uid="{85325366-6712-469D-A88D-475A425A5BDF}"/>
    <cellStyle name="Comma [0] 3 2 3 4 7 2 9" xfId="47771" xr:uid="{B8FB6C9B-0788-42A3-A166-FA314CC596C7}"/>
    <cellStyle name="Comma [0] 3 2 3 4 7 3" xfId="10056" xr:uid="{023FEB0B-839A-4E71-A24A-2ADF8B790E9C}"/>
    <cellStyle name="Comma [0] 3 2 3 4 7 3 2" xfId="22723" xr:uid="{5D38E900-54A9-4975-B73F-E7A37FF4D1F0}"/>
    <cellStyle name="Comma [0] 3 2 3 4 7 3 3" xfId="28097" xr:uid="{505CCF0F-967B-4E76-BADE-035286229F5E}"/>
    <cellStyle name="Comma [0] 3 2 3 4 7 3 4" xfId="33515" xr:uid="{EC94C536-B9B0-45C0-ABBD-F8DD9D514970}"/>
    <cellStyle name="Comma [0] 3 2 3 4 7 3 5" xfId="38900" xr:uid="{B822C634-8F2F-49E1-AF7A-BFB5654F367B}"/>
    <cellStyle name="Comma [0] 3 2 3 4 7 3 6" xfId="44269" xr:uid="{2B630010-D342-407A-94F1-6032B7A773A4}"/>
    <cellStyle name="Comma [0] 3 2 3 4 7 3 7" xfId="49641" xr:uid="{FF6EBC12-93C9-4D3C-8FA0-8D3C7E5841DF}"/>
    <cellStyle name="Comma [0] 3 2 3 4 7 3 8" xfId="55021" xr:uid="{3E4DB91B-21F6-45D8-AF59-ACB116B59489}"/>
    <cellStyle name="Comma [0] 3 2 3 4 7 3 9" xfId="17356" xr:uid="{105D9F64-6BD0-41F9-A669-6FD13A87BC4C}"/>
    <cellStyle name="Comma [0] 3 2 3 4 7 4" xfId="6932" xr:uid="{154F982A-6A03-4AEE-A738-B7600570764B}"/>
    <cellStyle name="Comma [0] 3 2 3 4 8" xfId="681" xr:uid="{6A6BBAAC-A765-4B13-8FFE-AB9D3B3E0E2D}"/>
    <cellStyle name="Comma [0] 3 2 3 4 8 2" xfId="8186" xr:uid="{4726FC3B-909A-43E6-B248-55664E9DDC33}"/>
    <cellStyle name="Comma [0] 3 2 3 4 8 2 10" xfId="53152" xr:uid="{A627FC28-7711-42B0-B427-80BCE3C1EE5B}"/>
    <cellStyle name="Comma [0] 3 2 3 4 8 2 11" xfId="13796" xr:uid="{16703317-72B1-439D-AF46-F502EF856BF4}"/>
    <cellStyle name="Comma [0] 3 2 3 4 8 2 12" xfId="59584" xr:uid="{04A88564-3F3B-4B94-802E-437D37C1D163}"/>
    <cellStyle name="Comma [0] 3 2 3 4 8 2 2" xfId="11747" xr:uid="{D88907D4-8CBB-436F-9827-7968E906BB1B}"/>
    <cellStyle name="Comma [0] 3 2 3 4 8 2 2 2" xfId="24413" xr:uid="{347CA6E5-C73C-4E55-B5FE-21B253526AEC}"/>
    <cellStyle name="Comma [0] 3 2 3 4 8 2 2 3" xfId="29787" xr:uid="{E868178A-25AF-463F-8092-EA28EF555594}"/>
    <cellStyle name="Comma [0] 3 2 3 4 8 2 2 4" xfId="35205" xr:uid="{7DE60CF0-57B4-4293-8818-FB5F9830D27B}"/>
    <cellStyle name="Comma [0] 3 2 3 4 8 2 2 5" xfId="40590" xr:uid="{21B67309-96C6-49DC-9437-705A5E4AB64B}"/>
    <cellStyle name="Comma [0] 3 2 3 4 8 2 2 6" xfId="45959" xr:uid="{20F7F9D6-8448-46F8-A39C-160A73E3621F}"/>
    <cellStyle name="Comma [0] 3 2 3 4 8 2 2 7" xfId="51331" xr:uid="{647576C0-9F0D-4711-A131-AF608D690C8F}"/>
    <cellStyle name="Comma [0] 3 2 3 4 8 2 2 8" xfId="56711" xr:uid="{252D7C52-3647-485A-8B8F-4CB05EA93F22}"/>
    <cellStyle name="Comma [0] 3 2 3 4 8 2 2 9" xfId="19047" xr:uid="{7C80A8C0-CAC3-48DD-93AE-5965DA1D73C8}"/>
    <cellStyle name="Comma [0] 3 2 3 4 8 2 3" xfId="15487" xr:uid="{B5CA3DC4-D58B-4747-A6CC-BF6BA9659811}"/>
    <cellStyle name="Comma [0] 3 2 3 4 8 2 4" xfId="20854" xr:uid="{D9527DDB-BF94-4355-82D5-D4B0CD6FCB66}"/>
    <cellStyle name="Comma [0] 3 2 3 4 8 2 5" xfId="26228" xr:uid="{5EA98F14-5032-4F64-87BE-DFFEB4813003}"/>
    <cellStyle name="Comma [0] 3 2 3 4 8 2 6" xfId="31646" xr:uid="{67FCEA53-688F-492F-B376-80A694C7C99D}"/>
    <cellStyle name="Comma [0] 3 2 3 4 8 2 7" xfId="37031" xr:uid="{32628B03-5119-44A1-A4F9-A4EB202F77AD}"/>
    <cellStyle name="Comma [0] 3 2 3 4 8 2 8" xfId="42400" xr:uid="{DE09D7D7-765F-4A5A-8010-2F2BB2BCD7DE}"/>
    <cellStyle name="Comma [0] 3 2 3 4 8 2 9" xfId="47772" xr:uid="{7AB47823-D3EA-4AF3-BEE7-B3E8220952D9}"/>
    <cellStyle name="Comma [0] 3 2 3 4 8 3" xfId="10057" xr:uid="{CC97C5AC-DDC0-490F-A4A3-0152BB3CE956}"/>
    <cellStyle name="Comma [0] 3 2 3 4 8 3 2" xfId="22724" xr:uid="{9074263C-3C37-4D94-816E-CF987D81A222}"/>
    <cellStyle name="Comma [0] 3 2 3 4 8 3 3" xfId="28098" xr:uid="{3729CB70-D350-4B60-AC94-393AA3C59E94}"/>
    <cellStyle name="Comma [0] 3 2 3 4 8 3 4" xfId="33516" xr:uid="{B1586CD6-EFBF-402F-8F95-62B4A6B105B0}"/>
    <cellStyle name="Comma [0] 3 2 3 4 8 3 5" xfId="38901" xr:uid="{8EA845BC-4291-46D3-ABB8-C1541273AF34}"/>
    <cellStyle name="Comma [0] 3 2 3 4 8 3 6" xfId="44270" xr:uid="{7B714672-B921-453B-B9EA-4DB9A34479EF}"/>
    <cellStyle name="Comma [0] 3 2 3 4 8 3 7" xfId="49642" xr:uid="{6C93A5A2-30F2-42CD-BF9C-9D8C10C3AC09}"/>
    <cellStyle name="Comma [0] 3 2 3 4 8 3 8" xfId="55022" xr:uid="{C4D986B6-AA4C-4CA2-87AF-06B36B5A44BD}"/>
    <cellStyle name="Comma [0] 3 2 3 4 8 3 9" xfId="17357" xr:uid="{3D29FE55-ABA2-4B7C-9434-06BFC6A0761F}"/>
    <cellStyle name="Comma [0] 3 2 3 4 8 4" xfId="6933" xr:uid="{6E8296B5-DB33-4017-AB96-32F5FC62DBB8}"/>
    <cellStyle name="Comma [0] 3 2 3 4 9" xfId="682" xr:uid="{9450213D-7E4D-437C-A1CA-99D02C1ED281}"/>
    <cellStyle name="Comma [0] 3 2 3 4 9 2" xfId="8187" xr:uid="{720E94D2-9175-4468-BCF8-6AD449A3890A}"/>
    <cellStyle name="Comma [0] 3 2 3 4 9 2 10" xfId="53153" xr:uid="{39000ABB-EDFF-4E74-8F27-CE6121DDE27F}"/>
    <cellStyle name="Comma [0] 3 2 3 4 9 2 11" xfId="13797" xr:uid="{C13F52E4-0A83-49CA-A96B-24A32A117E37}"/>
    <cellStyle name="Comma [0] 3 2 3 4 9 2 12" xfId="59585" xr:uid="{45373A58-1ED3-478F-970A-F8F6C83F3CB5}"/>
    <cellStyle name="Comma [0] 3 2 3 4 9 2 2" xfId="11748" xr:uid="{F5555E99-E02E-4CB0-87E4-10E16BF8C936}"/>
    <cellStyle name="Comma [0] 3 2 3 4 9 2 2 2" xfId="24414" xr:uid="{051EA7B8-FE8F-4EBB-B171-1D2D2956F421}"/>
    <cellStyle name="Comma [0] 3 2 3 4 9 2 2 3" xfId="29788" xr:uid="{03BADD55-3011-44D2-B2C7-08B1047B99AE}"/>
    <cellStyle name="Comma [0] 3 2 3 4 9 2 2 4" xfId="35206" xr:uid="{B6012945-E837-4BF1-80E9-F0209E3E9C9F}"/>
    <cellStyle name="Comma [0] 3 2 3 4 9 2 2 5" xfId="40591" xr:uid="{323D2CA0-8296-4275-93D9-51BF1CAADC48}"/>
    <cellStyle name="Comma [0] 3 2 3 4 9 2 2 6" xfId="45960" xr:uid="{4AF1BC7B-7EDB-4FA1-975A-D60DE1A695FE}"/>
    <cellStyle name="Comma [0] 3 2 3 4 9 2 2 7" xfId="51332" xr:uid="{52823EBF-05CA-4E9D-B664-E8CDC89A5A6D}"/>
    <cellStyle name="Comma [0] 3 2 3 4 9 2 2 8" xfId="56712" xr:uid="{41046EFE-7033-4369-B46D-26A4485B679C}"/>
    <cellStyle name="Comma [0] 3 2 3 4 9 2 2 9" xfId="19048" xr:uid="{CDE8CCC8-C72F-40CE-BC6A-3EB052D43819}"/>
    <cellStyle name="Comma [0] 3 2 3 4 9 2 3" xfId="15488" xr:uid="{A44FFB39-BF66-42AE-98D8-D58D70E3FC4F}"/>
    <cellStyle name="Comma [0] 3 2 3 4 9 2 4" xfId="20855" xr:uid="{EA087A6B-BD3C-4A67-99BA-7348DB75FEE7}"/>
    <cellStyle name="Comma [0] 3 2 3 4 9 2 5" xfId="26229" xr:uid="{B25521D7-7EE4-4299-8FAD-04ED11A333AD}"/>
    <cellStyle name="Comma [0] 3 2 3 4 9 2 6" xfId="31647" xr:uid="{3E7FC3DF-E8D7-45CA-ABA2-502AC096E047}"/>
    <cellStyle name="Comma [0] 3 2 3 4 9 2 7" xfId="37032" xr:uid="{227BA734-B898-4AF1-916E-222070906D9C}"/>
    <cellStyle name="Comma [0] 3 2 3 4 9 2 8" xfId="42401" xr:uid="{25E4D589-011B-49D9-9DA3-05292AE93485}"/>
    <cellStyle name="Comma [0] 3 2 3 4 9 2 9" xfId="47773" xr:uid="{2DD94CBD-EC79-427C-9DEA-9E40286747D0}"/>
    <cellStyle name="Comma [0] 3 2 3 4 9 3" xfId="10058" xr:uid="{9B6A9B9A-7B49-4113-A294-5D02CF3358E0}"/>
    <cellStyle name="Comma [0] 3 2 3 4 9 3 2" xfId="22725" xr:uid="{2B8A4EB6-413C-462C-B0EC-46F57027E400}"/>
    <cellStyle name="Comma [0] 3 2 3 4 9 3 3" xfId="28099" xr:uid="{987E3DC3-AD07-4660-82AA-8C23C1A96EA0}"/>
    <cellStyle name="Comma [0] 3 2 3 4 9 3 4" xfId="33517" xr:uid="{1BD59014-A4AF-4887-9885-310A8312BF43}"/>
    <cellStyle name="Comma [0] 3 2 3 4 9 3 5" xfId="38902" xr:uid="{2600CC7E-BBF7-472D-BD5C-ECD8A6E3A626}"/>
    <cellStyle name="Comma [0] 3 2 3 4 9 3 6" xfId="44271" xr:uid="{6706AACD-A461-42F4-9897-C0C17467A78D}"/>
    <cellStyle name="Comma [0] 3 2 3 4 9 3 7" xfId="49643" xr:uid="{0B2A8C46-FF93-4E41-8297-EDE47399F752}"/>
    <cellStyle name="Comma [0] 3 2 3 4 9 3 8" xfId="55023" xr:uid="{3EB1BE0B-941F-407E-9B91-46B744EC0658}"/>
    <cellStyle name="Comma [0] 3 2 3 4 9 3 9" xfId="17358" xr:uid="{DC472D68-45F3-40CA-B5D5-2405AABE47C1}"/>
    <cellStyle name="Comma [0] 3 2 3 4 9 4" xfId="6934" xr:uid="{261A1B3C-191F-4736-A92A-07AE750A4D0F}"/>
    <cellStyle name="Comma [0] 3 2 3 5" xfId="683" xr:uid="{529911A5-5271-42B8-A736-1C7F73288BBF}"/>
    <cellStyle name="Comma [0] 3 2 3 5 2" xfId="5766" xr:uid="{88204406-AD0E-40DE-A03C-A9D9DB41EFB4}"/>
    <cellStyle name="Comma [0] 3 2 3 5 2 10" xfId="53154" xr:uid="{C5B52FB3-5814-4B00-AF98-28AA9831E03D}"/>
    <cellStyle name="Comma [0] 3 2 3 5 2 11" xfId="13798" xr:uid="{CF3B0ABE-5D32-4378-8554-E15558F524EE}"/>
    <cellStyle name="Comma [0] 3 2 3 5 2 12" xfId="58444" xr:uid="{3D456B1B-41B7-4837-AE00-1BAA8933E5FA}"/>
    <cellStyle name="Comma [0] 3 2 3 5 2 13" xfId="8188" xr:uid="{760EFF5E-68B7-425B-95CC-A308D76F5053}"/>
    <cellStyle name="Comma [0] 3 2 3 5 2 2" xfId="11749" xr:uid="{3AF6CDA0-E9B4-4AAB-9655-9565C414C83C}"/>
    <cellStyle name="Comma [0] 3 2 3 5 2 2 2" xfId="24415" xr:uid="{7DA71B20-D82A-4286-B7EB-AB0DB3475E11}"/>
    <cellStyle name="Comma [0] 3 2 3 5 2 2 3" xfId="29789" xr:uid="{7CE7F8A7-0F35-4361-8BC0-5D62EC122D81}"/>
    <cellStyle name="Comma [0] 3 2 3 5 2 2 4" xfId="35207" xr:uid="{F0A32DE5-D204-490D-AE99-807590731798}"/>
    <cellStyle name="Comma [0] 3 2 3 5 2 2 5" xfId="40592" xr:uid="{3045450A-E893-4705-BEF0-F3F9F7DE9963}"/>
    <cellStyle name="Comma [0] 3 2 3 5 2 2 6" xfId="45961" xr:uid="{B02E089B-3C43-4834-B75C-BFB18787F0E6}"/>
    <cellStyle name="Comma [0] 3 2 3 5 2 2 7" xfId="51333" xr:uid="{9DCDBDF7-09F4-42A3-87ED-6C15D602A51D}"/>
    <cellStyle name="Comma [0] 3 2 3 5 2 2 8" xfId="56713" xr:uid="{10717D0F-37A8-4C62-9317-EE3C95A079A3}"/>
    <cellStyle name="Comma [0] 3 2 3 5 2 2 9" xfId="19049" xr:uid="{B852FD6C-3AB6-4FE6-AC36-83C4DEF561EA}"/>
    <cellStyle name="Comma [0] 3 2 3 5 2 3" xfId="15489" xr:uid="{E5861C9C-771E-4F71-AE84-296D67FF89C9}"/>
    <cellStyle name="Comma [0] 3 2 3 5 2 4" xfId="20856" xr:uid="{A4887427-A8E2-4826-B420-43945F3B3AC0}"/>
    <cellStyle name="Comma [0] 3 2 3 5 2 5" xfId="26230" xr:uid="{D741E6F3-B399-433B-8B95-9F873C6D1D0C}"/>
    <cellStyle name="Comma [0] 3 2 3 5 2 6" xfId="31648" xr:uid="{F26AC3A5-5689-42DA-9C56-F733F0DE853B}"/>
    <cellStyle name="Comma [0] 3 2 3 5 2 7" xfId="37033" xr:uid="{4BD33B3F-8968-4103-9DBC-498C6A843258}"/>
    <cellStyle name="Comma [0] 3 2 3 5 2 8" xfId="42402" xr:uid="{BB58B41E-F1CD-48C7-8366-6AD19DEECEB0}"/>
    <cellStyle name="Comma [0] 3 2 3 5 2 9" xfId="47774" xr:uid="{E6AC7EC3-1EE3-417C-A134-9D86D9264EB3}"/>
    <cellStyle name="Comma [0] 3 2 3 5 3" xfId="10059" xr:uid="{70EB47C8-A8E9-479E-AB02-1B8880220BAD}"/>
    <cellStyle name="Comma [0] 3 2 3 5 3 2" xfId="22726" xr:uid="{8E348F52-A39B-4CCF-A933-FB3187E5ED5B}"/>
    <cellStyle name="Comma [0] 3 2 3 5 3 3" xfId="28100" xr:uid="{2E85EE1C-760F-42FF-9FAB-3A934C5194DC}"/>
    <cellStyle name="Comma [0] 3 2 3 5 3 4" xfId="33518" xr:uid="{EEC788E9-4B2F-4E5E-A524-62F6F253321D}"/>
    <cellStyle name="Comma [0] 3 2 3 5 3 5" xfId="38903" xr:uid="{F42BBFF0-DD5D-478F-B1C1-958481535802}"/>
    <cellStyle name="Comma [0] 3 2 3 5 3 6" xfId="44272" xr:uid="{6CB2F35B-CAC0-4D27-BA33-179BA58456E5}"/>
    <cellStyle name="Comma [0] 3 2 3 5 3 7" xfId="49644" xr:uid="{3F00E422-1DDD-481F-8D89-EE54C3ADDB70}"/>
    <cellStyle name="Comma [0] 3 2 3 5 3 8" xfId="55024" xr:uid="{4610DF6B-012D-4D26-A9FC-3361211E70B6}"/>
    <cellStyle name="Comma [0] 3 2 3 5 3 9" xfId="17359" xr:uid="{89470A41-E24A-45E9-B810-8E28F1156AC7}"/>
    <cellStyle name="Comma [0] 3 2 3 6" xfId="684" xr:uid="{20A38A17-CEC5-4D4B-A15E-E071DF84B2DF}"/>
    <cellStyle name="Comma [0] 3 2 3 6 2" xfId="3889" xr:uid="{F4389281-FA74-4C3C-AC99-11FCFEB5FE0E}"/>
    <cellStyle name="Comma [0] 3 2 3 6 2 10" xfId="53155" xr:uid="{6A2E548D-7B0F-4BCF-A33D-03CB79AF2EFA}"/>
    <cellStyle name="Comma [0] 3 2 3 6 2 11" xfId="8189" xr:uid="{7F69A332-DBB6-425F-9CA8-E6389388E020}"/>
    <cellStyle name="Comma [0] 3 2 3 6 2 2" xfId="5768" xr:uid="{7F8B3476-8101-446D-B421-C651121657E1}"/>
    <cellStyle name="Comma [0] 3 2 3 6 2 2 10" xfId="58446" xr:uid="{D6D211B1-7D4C-45FC-9460-A7EEC09B25BC}"/>
    <cellStyle name="Comma [0] 3 2 3 6 2 2 11" xfId="11750" xr:uid="{FC7EB5EA-5E42-46C1-98FB-5A2DCB532EE9}"/>
    <cellStyle name="Comma [0] 3 2 3 6 2 2 2" xfId="24416" xr:uid="{CF4906D6-D831-47FC-A6E8-70A9858CB123}"/>
    <cellStyle name="Comma [0] 3 2 3 6 2 2 3" xfId="29790" xr:uid="{6A7C12B1-1CAB-4057-8C1A-E83B25C4258B}"/>
    <cellStyle name="Comma [0] 3 2 3 6 2 2 4" xfId="35208" xr:uid="{210DA808-86C8-49F5-B99F-65E9E36CA037}"/>
    <cellStyle name="Comma [0] 3 2 3 6 2 2 5" xfId="40593" xr:uid="{B492E9A9-B1F9-41F4-8934-0FC9DDD1DDFF}"/>
    <cellStyle name="Comma [0] 3 2 3 6 2 2 6" xfId="45962" xr:uid="{2D93AB3C-0FD1-4787-8916-C8BF91F3802F}"/>
    <cellStyle name="Comma [0] 3 2 3 6 2 2 7" xfId="51334" xr:uid="{99D77E4F-C21E-4FB7-9BCA-2AC49092DA48}"/>
    <cellStyle name="Comma [0] 3 2 3 6 2 2 8" xfId="56714" xr:uid="{9C638BD2-61C4-46A5-AA39-9498D163D553}"/>
    <cellStyle name="Comma [0] 3 2 3 6 2 2 9" xfId="19050" xr:uid="{44733B5D-FBDE-4C9E-AA55-D6475EB4335C}"/>
    <cellStyle name="Comma [0] 3 2 3 6 2 3" xfId="15490" xr:uid="{DD0B66C6-81BB-450D-8958-B1554DD25EC0}"/>
    <cellStyle name="Comma [0] 3 2 3 6 2 4" xfId="20857" xr:uid="{161A3DB6-6989-4950-8750-1302ADCC0EB3}"/>
    <cellStyle name="Comma [0] 3 2 3 6 2 5" xfId="26231" xr:uid="{5CDA46A2-F348-4562-81DB-E80C9A5DF3A7}"/>
    <cellStyle name="Comma [0] 3 2 3 6 2 6" xfId="31649" xr:uid="{9010B2E3-2225-483A-A01E-1C93D2E7C8F5}"/>
    <cellStyle name="Comma [0] 3 2 3 6 2 7" xfId="37034" xr:uid="{E29D8435-33D0-4B39-B8EA-10D6AEFEEF60}"/>
    <cellStyle name="Comma [0] 3 2 3 6 2 8" xfId="42403" xr:uid="{F7D467E5-2F10-4CA6-8643-3077C79FB138}"/>
    <cellStyle name="Comma [0] 3 2 3 6 2 9" xfId="47775" xr:uid="{D20AB0F1-0A50-4ACB-A37D-3206B42F4758}"/>
    <cellStyle name="Comma [0] 3 2 3 6 3" xfId="5767" xr:uid="{F0F7384A-BD50-475B-9E8B-B9A0C61C876E}"/>
    <cellStyle name="Comma [0] 3 2 3 6 3 10" xfId="13799" xr:uid="{4487C39A-1561-4317-B435-7B409FE69D79}"/>
    <cellStyle name="Comma [0] 3 2 3 6 3 11" xfId="58445" xr:uid="{B0FBF075-BCD3-4B63-86F2-D2E5137F1CEB}"/>
    <cellStyle name="Comma [0] 3 2 3 6 3 12" xfId="10060" xr:uid="{03B2687A-A516-4BBB-AC72-B3859B2C2793}"/>
    <cellStyle name="Comma [0] 3 2 3 6 3 2" xfId="17360" xr:uid="{FCEA1984-0088-4F2C-9061-5CDEEBC74EBF}"/>
    <cellStyle name="Comma [0] 3 2 3 6 3 3" xfId="22727" xr:uid="{199BA5B3-F101-49DE-9955-79944EB4093A}"/>
    <cellStyle name="Comma [0] 3 2 3 6 3 4" xfId="28101" xr:uid="{3679C2C7-86D5-4987-B6B3-C9B08B358D2F}"/>
    <cellStyle name="Comma [0] 3 2 3 6 3 5" xfId="33519" xr:uid="{F67190AF-2B3B-4DE1-AABB-B6DD23DA08F1}"/>
    <cellStyle name="Comma [0] 3 2 3 6 3 6" xfId="38904" xr:uid="{B39BE878-9883-4D79-9F28-8A058EAF14D3}"/>
    <cellStyle name="Comma [0] 3 2 3 6 3 7" xfId="44273" xr:uid="{65C8E41B-BFCC-4784-8C04-02A2EFD9B869}"/>
    <cellStyle name="Comma [0] 3 2 3 6 3 8" xfId="49645" xr:uid="{F01802A7-A4D0-4689-8E8F-8B37FA8EA868}"/>
    <cellStyle name="Comma [0] 3 2 3 6 3 9" xfId="55025" xr:uid="{BE7698D8-6CC5-4DC6-817A-2E659B6AE7BD}"/>
    <cellStyle name="Comma [0] 3 2 3 7" xfId="685" xr:uid="{F597DF87-BD2B-4D95-9F00-8458B84E831F}"/>
    <cellStyle name="Comma [0] 3 2 3 7 2" xfId="5769" xr:uid="{FC7C9D72-3B83-493E-9A21-3AEB0871FFEF}"/>
    <cellStyle name="Comma [0] 3 2 3 7 2 10" xfId="53156" xr:uid="{23F681EB-5FE2-4CF9-A002-C7570E0051A1}"/>
    <cellStyle name="Comma [0] 3 2 3 7 2 11" xfId="13800" xr:uid="{4244023E-8674-4296-A675-1A543FBA68F1}"/>
    <cellStyle name="Comma [0] 3 2 3 7 2 12" xfId="58447" xr:uid="{03378F1C-C02D-4416-9BB6-B4689374224A}"/>
    <cellStyle name="Comma [0] 3 2 3 7 2 13" xfId="8190" xr:uid="{060158E2-B8AA-44C1-83C7-D05A456DA3FE}"/>
    <cellStyle name="Comma [0] 3 2 3 7 2 2" xfId="11751" xr:uid="{940782D8-5418-4F1E-8973-E0FFCB2CEE7E}"/>
    <cellStyle name="Comma [0] 3 2 3 7 2 2 2" xfId="24417" xr:uid="{C04B1CEB-29CC-4092-9474-8EDC78226565}"/>
    <cellStyle name="Comma [0] 3 2 3 7 2 2 3" xfId="29791" xr:uid="{70E465B5-A1F8-44D4-9827-74C5DFD338F4}"/>
    <cellStyle name="Comma [0] 3 2 3 7 2 2 4" xfId="35209" xr:uid="{C57EF407-C1B0-4627-9ACC-4AA90FB9A82A}"/>
    <cellStyle name="Comma [0] 3 2 3 7 2 2 5" xfId="40594" xr:uid="{6A1719A9-81F4-425B-8D84-A59E924A25E8}"/>
    <cellStyle name="Comma [0] 3 2 3 7 2 2 6" xfId="45963" xr:uid="{7586C296-7ABD-4234-9208-7E8428997775}"/>
    <cellStyle name="Comma [0] 3 2 3 7 2 2 7" xfId="51335" xr:uid="{E2540350-895E-47E0-9E5D-E297361173A9}"/>
    <cellStyle name="Comma [0] 3 2 3 7 2 2 8" xfId="56715" xr:uid="{883F4766-6A78-46BE-B02D-05CF2F7FC7F0}"/>
    <cellStyle name="Comma [0] 3 2 3 7 2 2 9" xfId="19051" xr:uid="{EF82A27B-8DE5-472A-8A90-C869C4D133A5}"/>
    <cellStyle name="Comma [0] 3 2 3 7 2 3" xfId="15491" xr:uid="{8BA39848-8468-42D3-B99F-18DAC24C3DAE}"/>
    <cellStyle name="Comma [0] 3 2 3 7 2 4" xfId="20858" xr:uid="{5B70A1CD-302E-490A-8E8B-4836F3602CC0}"/>
    <cellStyle name="Comma [0] 3 2 3 7 2 5" xfId="26232" xr:uid="{15BA6FD9-D7A7-4BCA-AA6D-DE92EDAA2552}"/>
    <cellStyle name="Comma [0] 3 2 3 7 2 6" xfId="31650" xr:uid="{8623A55A-68C6-4E7D-946B-7277C1E26608}"/>
    <cellStyle name="Comma [0] 3 2 3 7 2 7" xfId="37035" xr:uid="{33FEF839-A988-4B1A-B132-494F4F6D8D7A}"/>
    <cellStyle name="Comma [0] 3 2 3 7 2 8" xfId="42404" xr:uid="{29DFA18D-68D9-4D9B-90F3-DA425CAB4EF0}"/>
    <cellStyle name="Comma [0] 3 2 3 7 2 9" xfId="47776" xr:uid="{C5398244-4AAC-49C9-B0C5-0EE9DA912C33}"/>
    <cellStyle name="Comma [0] 3 2 3 7 3" xfId="10061" xr:uid="{E5B07157-6269-4D4A-AF92-DD7BEBB8E20B}"/>
    <cellStyle name="Comma [0] 3 2 3 7 3 2" xfId="22728" xr:uid="{E99BB7DA-F8B4-430B-BEC8-32969D13799D}"/>
    <cellStyle name="Comma [0] 3 2 3 7 3 3" xfId="28102" xr:uid="{BC283904-4061-4C6E-9F6D-7CF19DD28F3D}"/>
    <cellStyle name="Comma [0] 3 2 3 7 3 4" xfId="33520" xr:uid="{87DCA657-E9CD-43BE-BC58-788604A3E753}"/>
    <cellStyle name="Comma [0] 3 2 3 7 3 5" xfId="38905" xr:uid="{A177BB62-671F-486A-9F05-776A9CC3CC16}"/>
    <cellStyle name="Comma [0] 3 2 3 7 3 6" xfId="44274" xr:uid="{B1C77D80-414F-43CD-BB76-48BAFF4B71D7}"/>
    <cellStyle name="Comma [0] 3 2 3 7 3 7" xfId="49646" xr:uid="{6CEBE6D0-511B-4760-9E07-646E684B593C}"/>
    <cellStyle name="Comma [0] 3 2 3 7 3 8" xfId="55026" xr:uid="{31803056-6982-4564-9475-249272926FC6}"/>
    <cellStyle name="Comma [0] 3 2 3 7 3 9" xfId="17361" xr:uid="{032B8D7E-6501-4693-B73B-EBC734E083AA}"/>
    <cellStyle name="Comma [0] 3 2 3 8" xfId="686" xr:uid="{AA14A5F7-5DA0-4B7E-88F5-5E0C4EE5C1FF}"/>
    <cellStyle name="Comma [0] 3 2 3 8 2" xfId="8191" xr:uid="{0AC79F0A-1E48-4A13-9974-F3EBF809FE3B}"/>
    <cellStyle name="Comma [0] 3 2 3 8 2 10" xfId="53157" xr:uid="{80A3CEE9-AC39-410A-A709-E472797C3C5B}"/>
    <cellStyle name="Comma [0] 3 2 3 8 2 11" xfId="13801" xr:uid="{8B0E035D-5C1D-4236-83DF-EC0627C5197E}"/>
    <cellStyle name="Comma [0] 3 2 3 8 2 12" xfId="59586" xr:uid="{24B0D63E-5BCE-4A80-A0E4-BB04E22F97F0}"/>
    <cellStyle name="Comma [0] 3 2 3 8 2 2" xfId="11752" xr:uid="{3DE6393D-FCC2-43AB-BB3E-B19CDE80239C}"/>
    <cellStyle name="Comma [0] 3 2 3 8 2 2 2" xfId="24418" xr:uid="{F7ABB6AF-D335-47D1-90DE-0AE5D1BD93A2}"/>
    <cellStyle name="Comma [0] 3 2 3 8 2 2 3" xfId="29792" xr:uid="{71CC9D65-11E5-4DBB-BC38-9DD6008D4DD5}"/>
    <cellStyle name="Comma [0] 3 2 3 8 2 2 4" xfId="35210" xr:uid="{FB8019DA-6E92-4719-B17C-3C56C61F1164}"/>
    <cellStyle name="Comma [0] 3 2 3 8 2 2 5" xfId="40595" xr:uid="{C21183DF-43A8-4D4B-9460-5C81454F3AF9}"/>
    <cellStyle name="Comma [0] 3 2 3 8 2 2 6" xfId="45964" xr:uid="{BCCBE83B-7D56-4B5F-8036-B94BC7A87ADF}"/>
    <cellStyle name="Comma [0] 3 2 3 8 2 2 7" xfId="51336" xr:uid="{BBA278DC-AB13-4BCD-8E33-AA35B3FCACC5}"/>
    <cellStyle name="Comma [0] 3 2 3 8 2 2 8" xfId="56716" xr:uid="{B2E81FEB-1268-47DC-BBA3-A2B55C5A39BB}"/>
    <cellStyle name="Comma [0] 3 2 3 8 2 2 9" xfId="19052" xr:uid="{B0037CFC-821B-4546-BE84-95FDBAD8B6A1}"/>
    <cellStyle name="Comma [0] 3 2 3 8 2 3" xfId="15492" xr:uid="{45733AC7-1749-4E67-BC24-B71692857565}"/>
    <cellStyle name="Comma [0] 3 2 3 8 2 4" xfId="20859" xr:uid="{5A1985DF-0137-4002-AF18-6939F8FB82BF}"/>
    <cellStyle name="Comma [0] 3 2 3 8 2 5" xfId="26233" xr:uid="{EF3C3326-ED09-4DE1-98BB-30186EF13793}"/>
    <cellStyle name="Comma [0] 3 2 3 8 2 6" xfId="31651" xr:uid="{20B54C63-DE74-4ED7-9027-FCF1B6727B16}"/>
    <cellStyle name="Comma [0] 3 2 3 8 2 7" xfId="37036" xr:uid="{FDF19898-C305-421C-96C4-87D2AE42BEEE}"/>
    <cellStyle name="Comma [0] 3 2 3 8 2 8" xfId="42405" xr:uid="{5A881A17-9E4E-4B9F-AF13-DF0A4E6CEE2A}"/>
    <cellStyle name="Comma [0] 3 2 3 8 2 9" xfId="47777" xr:uid="{808409A1-99FC-40AB-87BE-B2AF984BD41F}"/>
    <cellStyle name="Comma [0] 3 2 3 8 3" xfId="10062" xr:uid="{D19CD1D0-6545-4700-82C0-A4ABD9A677F2}"/>
    <cellStyle name="Comma [0] 3 2 3 8 3 2" xfId="22729" xr:uid="{E8EDCA87-491F-4073-B227-EDAB033E7C5B}"/>
    <cellStyle name="Comma [0] 3 2 3 8 3 3" xfId="28103" xr:uid="{44DDBB2D-C15E-4116-815E-53E7DB333C04}"/>
    <cellStyle name="Comma [0] 3 2 3 8 3 4" xfId="33521" xr:uid="{A18502C6-F68A-4AC8-A83A-CB7F45E988D1}"/>
    <cellStyle name="Comma [0] 3 2 3 8 3 5" xfId="38906" xr:uid="{1557DCF9-290D-497C-8658-99C099DF3064}"/>
    <cellStyle name="Comma [0] 3 2 3 8 3 6" xfId="44275" xr:uid="{E10BBE6A-066B-426E-B9FE-4F3DB8548E1C}"/>
    <cellStyle name="Comma [0] 3 2 3 8 3 7" xfId="49647" xr:uid="{482A82D8-1D24-4502-B916-3D9266B49729}"/>
    <cellStyle name="Comma [0] 3 2 3 8 3 8" xfId="55027" xr:uid="{C84BE2B0-1230-4039-B2E3-CD5C0AF7386F}"/>
    <cellStyle name="Comma [0] 3 2 3 8 3 9" xfId="17362" xr:uid="{D5847A37-3F6E-41C3-9D03-935401B036AD}"/>
    <cellStyle name="Comma [0] 3 2 3 8 4" xfId="6935" xr:uid="{103CA0C1-E9C3-4D2F-AAA5-689D129E5CCC}"/>
    <cellStyle name="Comma [0] 3 2 3 9" xfId="687" xr:uid="{3E1A6CDE-FB56-4F88-8516-857210CB6CA3}"/>
    <cellStyle name="Comma [0] 3 2 3 9 2" xfId="8192" xr:uid="{324A8A4B-93EA-4C0C-987F-658D6DC44C99}"/>
    <cellStyle name="Comma [0] 3 2 3 9 2 10" xfId="53158" xr:uid="{7886B8C7-7524-4DE3-B754-B4392B484C80}"/>
    <cellStyle name="Comma [0] 3 2 3 9 2 11" xfId="13802" xr:uid="{0D0897AA-B839-4C80-92B4-879B14BF8A22}"/>
    <cellStyle name="Comma [0] 3 2 3 9 2 12" xfId="59587" xr:uid="{9E7CFC9A-E1FD-475A-8965-9C1FD8AC4638}"/>
    <cellStyle name="Comma [0] 3 2 3 9 2 2" xfId="11753" xr:uid="{BE5CAC09-4525-4E1C-828D-BFC5C08087FA}"/>
    <cellStyle name="Comma [0] 3 2 3 9 2 2 2" xfId="24419" xr:uid="{31628886-DEDC-4828-9700-F83BDC54C14F}"/>
    <cellStyle name="Comma [0] 3 2 3 9 2 2 3" xfId="29793" xr:uid="{F83D6988-552B-42F2-B018-DB346DDA0488}"/>
    <cellStyle name="Comma [0] 3 2 3 9 2 2 4" xfId="35211" xr:uid="{3BCEC665-98E2-4A13-9FEB-34C0A6B3664B}"/>
    <cellStyle name="Comma [0] 3 2 3 9 2 2 5" xfId="40596" xr:uid="{9C8F227C-B419-49E4-8C6D-C9A9D7177488}"/>
    <cellStyle name="Comma [0] 3 2 3 9 2 2 6" xfId="45965" xr:uid="{F456F0E4-0CE0-48E1-B4F4-176B1DEA74AB}"/>
    <cellStyle name="Comma [0] 3 2 3 9 2 2 7" xfId="51337" xr:uid="{F204C3AD-98DA-4B56-89CA-A0C2116E0E93}"/>
    <cellStyle name="Comma [0] 3 2 3 9 2 2 8" xfId="56717" xr:uid="{225AEF2C-0ED2-445B-85D4-243D06395D06}"/>
    <cellStyle name="Comma [0] 3 2 3 9 2 2 9" xfId="19053" xr:uid="{29B276F4-2FF7-4207-94FF-DB904F2A095C}"/>
    <cellStyle name="Comma [0] 3 2 3 9 2 3" xfId="15493" xr:uid="{407B5FE8-7754-4F77-9A0F-167C379BA942}"/>
    <cellStyle name="Comma [0] 3 2 3 9 2 4" xfId="20860" xr:uid="{A59246EA-77FC-4207-976A-52E4CED7BF5B}"/>
    <cellStyle name="Comma [0] 3 2 3 9 2 5" xfId="26234" xr:uid="{E9351D1E-BC32-499F-B40B-EA38DB802EEE}"/>
    <cellStyle name="Comma [0] 3 2 3 9 2 6" xfId="31652" xr:uid="{93FA5BD4-A998-4339-A208-F8EB7F9A7D1A}"/>
    <cellStyle name="Comma [0] 3 2 3 9 2 7" xfId="37037" xr:uid="{468D9EA6-DEB0-43F3-BAF8-4D36BD4F3506}"/>
    <cellStyle name="Comma [0] 3 2 3 9 2 8" xfId="42406" xr:uid="{B79F39A3-9707-40C7-8916-3A2AF235F117}"/>
    <cellStyle name="Comma [0] 3 2 3 9 2 9" xfId="47778" xr:uid="{99FF9FEF-189A-4C14-9627-19DA904A2B39}"/>
    <cellStyle name="Comma [0] 3 2 3 9 3" xfId="10063" xr:uid="{217CB188-C83B-42F7-9829-48AAD389C061}"/>
    <cellStyle name="Comma [0] 3 2 3 9 3 2" xfId="22730" xr:uid="{C6473979-E204-44E2-AE1E-A9230C7EC553}"/>
    <cellStyle name="Comma [0] 3 2 3 9 3 3" xfId="28104" xr:uid="{4650CDBC-241F-473F-8DD2-6159FBC85757}"/>
    <cellStyle name="Comma [0] 3 2 3 9 3 4" xfId="33522" xr:uid="{708EF605-792A-456D-9AA1-657830CCDDAE}"/>
    <cellStyle name="Comma [0] 3 2 3 9 3 5" xfId="38907" xr:uid="{81E563AF-B6AF-4C55-953F-6FE35271FE2F}"/>
    <cellStyle name="Comma [0] 3 2 3 9 3 6" xfId="44276" xr:uid="{0F21A6EB-1D01-4E26-81C7-2F21CA786E8D}"/>
    <cellStyle name="Comma [0] 3 2 3 9 3 7" xfId="49648" xr:uid="{B109E2E3-F3A7-4132-A135-71884BBA1543}"/>
    <cellStyle name="Comma [0] 3 2 3 9 3 8" xfId="55028" xr:uid="{C81B2F60-7F98-4A36-B313-7A8C39D3594C}"/>
    <cellStyle name="Comma [0] 3 2 3 9 3 9" xfId="17363" xr:uid="{9ACE332D-C19E-4F0C-81EA-3451FB911763}"/>
    <cellStyle name="Comma [0] 3 2 3 9 4" xfId="6936" xr:uid="{3AAC960B-9796-4AED-A36D-5D3959051973}"/>
    <cellStyle name="Comma [0] 3 2 30" xfId="688" xr:uid="{4BF50C28-A4E0-4744-88C7-9D396C63F138}"/>
    <cellStyle name="Comma [0] 3 2 30 2" xfId="5770" xr:uid="{3E11D150-8DF9-4E5B-8BAA-0ED70A05A812}"/>
    <cellStyle name="Comma [0] 3 2 30 2 10" xfId="53159" xr:uid="{FBA981BF-2139-4093-99FF-6108AC4DDE77}"/>
    <cellStyle name="Comma [0] 3 2 30 2 11" xfId="13803" xr:uid="{84D6EF00-056D-4688-8A14-EEEAAC7A3EC3}"/>
    <cellStyle name="Comma [0] 3 2 30 2 12" xfId="58448" xr:uid="{CDF44280-2A8C-44A2-A565-2F9C7921FC4A}"/>
    <cellStyle name="Comma [0] 3 2 30 2 13" xfId="8193" xr:uid="{0D8D0AD4-852D-4E7B-946C-23E9D830F299}"/>
    <cellStyle name="Comma [0] 3 2 30 2 2" xfId="11754" xr:uid="{ECEFCD36-2E8A-453C-A10A-3F58B81DF7BA}"/>
    <cellStyle name="Comma [0] 3 2 30 2 2 2" xfId="24420" xr:uid="{1C8EEBBF-52D7-4586-A5F7-74815B586317}"/>
    <cellStyle name="Comma [0] 3 2 30 2 2 3" xfId="29794" xr:uid="{86ACBB80-20FB-4174-9DCE-7D19E46DCFD5}"/>
    <cellStyle name="Comma [0] 3 2 30 2 2 4" xfId="35212" xr:uid="{777EEE1F-58FF-4833-808A-5973C907E5DE}"/>
    <cellStyle name="Comma [0] 3 2 30 2 2 5" xfId="40597" xr:uid="{2CAC7A2D-FFDD-4EA5-8ECF-76D5CAC697B7}"/>
    <cellStyle name="Comma [0] 3 2 30 2 2 6" xfId="45966" xr:uid="{0EFEF696-8C81-4C8F-8A4F-689D273FD8A7}"/>
    <cellStyle name="Comma [0] 3 2 30 2 2 7" xfId="51338" xr:uid="{9CF63115-073B-4258-B2A6-4B90D2DA4FE1}"/>
    <cellStyle name="Comma [0] 3 2 30 2 2 8" xfId="56718" xr:uid="{6D3D3C62-EDC7-49C0-8285-8FF640683F25}"/>
    <cellStyle name="Comma [0] 3 2 30 2 2 9" xfId="19054" xr:uid="{D580DDC5-0C57-4D22-A23A-4BCCCEEEF942}"/>
    <cellStyle name="Comma [0] 3 2 30 2 3" xfId="15494" xr:uid="{AF07289B-2C62-4CB6-90A7-94C1B477D233}"/>
    <cellStyle name="Comma [0] 3 2 30 2 4" xfId="20861" xr:uid="{DD7ECF21-9781-4372-99CF-3136BB2B9A62}"/>
    <cellStyle name="Comma [0] 3 2 30 2 5" xfId="26235" xr:uid="{511188D5-1E50-4B8B-B70B-E7B8E529569C}"/>
    <cellStyle name="Comma [0] 3 2 30 2 6" xfId="31653" xr:uid="{95CFF400-72AD-45AC-A0FF-E6EB5D593C7E}"/>
    <cellStyle name="Comma [0] 3 2 30 2 7" xfId="37038" xr:uid="{C62C642A-B524-4EB0-B66D-9A77230FF1A9}"/>
    <cellStyle name="Comma [0] 3 2 30 2 8" xfId="42407" xr:uid="{454A1BD0-BCB3-4E82-A477-8C9987CC4D5A}"/>
    <cellStyle name="Comma [0] 3 2 30 2 9" xfId="47779" xr:uid="{95473FA2-059C-42D4-A54E-EE1DEC6DF0DF}"/>
    <cellStyle name="Comma [0] 3 2 30 3" xfId="10064" xr:uid="{D55F5E66-113D-447F-91FD-71EECFE2DB15}"/>
    <cellStyle name="Comma [0] 3 2 30 3 2" xfId="22731" xr:uid="{26368A01-80BA-45DB-AEBC-4401745B5F53}"/>
    <cellStyle name="Comma [0] 3 2 30 3 3" xfId="28105" xr:uid="{C41DBD67-AB12-4DE0-A3DB-540825AA955D}"/>
    <cellStyle name="Comma [0] 3 2 30 3 4" xfId="33523" xr:uid="{63B36A2C-4916-4DD8-8354-89C09A601A7B}"/>
    <cellStyle name="Comma [0] 3 2 30 3 5" xfId="38908" xr:uid="{F339873F-E02E-4E80-9CDD-2462B99B98CB}"/>
    <cellStyle name="Comma [0] 3 2 30 3 6" xfId="44277" xr:uid="{8BC888E4-51EA-4E75-B732-A670721518B4}"/>
    <cellStyle name="Comma [0] 3 2 30 3 7" xfId="49649" xr:uid="{49F55B89-1045-4DCA-AFB9-6837BE78B0A8}"/>
    <cellStyle name="Comma [0] 3 2 30 3 8" xfId="55029" xr:uid="{B2FADB68-3CAE-4819-9879-22EF52F3EAC4}"/>
    <cellStyle name="Comma [0] 3 2 30 3 9" xfId="17364" xr:uid="{345FCDA1-6697-41AD-B09A-80FD504C2135}"/>
    <cellStyle name="Comma [0] 3 2 31" xfId="689" xr:uid="{9D0D2EF9-E926-423E-8C57-2D12EF927C3E}"/>
    <cellStyle name="Comma [0] 3 2 31 2" xfId="5771" xr:uid="{846D35EF-C390-4A9F-BAEB-41DDB4943D3F}"/>
    <cellStyle name="Comma [0] 3 2 31 2 10" xfId="53160" xr:uid="{6BD435E6-82D9-44F2-92DC-33C09B5C8153}"/>
    <cellStyle name="Comma [0] 3 2 31 2 11" xfId="13804" xr:uid="{4532110C-7A56-42E2-834A-B4460192422D}"/>
    <cellStyle name="Comma [0] 3 2 31 2 12" xfId="58449" xr:uid="{523975CE-F770-4389-AC7A-86233FCDEA21}"/>
    <cellStyle name="Comma [0] 3 2 31 2 13" xfId="8194" xr:uid="{C2A429D7-413B-4B7B-BCE0-78BA628066E0}"/>
    <cellStyle name="Comma [0] 3 2 31 2 2" xfId="11755" xr:uid="{748F9D8E-40E7-4A30-B789-0C41EF151B45}"/>
    <cellStyle name="Comma [0] 3 2 31 2 2 2" xfId="24421" xr:uid="{F4BE319F-A35B-44CD-9983-F76E748711FF}"/>
    <cellStyle name="Comma [0] 3 2 31 2 2 3" xfId="29795" xr:uid="{9F57E068-D9E3-4143-B01D-D21FF1F278CD}"/>
    <cellStyle name="Comma [0] 3 2 31 2 2 4" xfId="35213" xr:uid="{3BE12768-FB88-4D12-991B-72C7B6BDD183}"/>
    <cellStyle name="Comma [0] 3 2 31 2 2 5" xfId="40598" xr:uid="{0DF3029F-FE39-49AF-9A1E-D896896545C6}"/>
    <cellStyle name="Comma [0] 3 2 31 2 2 6" xfId="45967" xr:uid="{D4162BD7-B536-4852-9EFC-797751B85E55}"/>
    <cellStyle name="Comma [0] 3 2 31 2 2 7" xfId="51339" xr:uid="{312234E3-7743-4FA9-A1DE-83CE16385FAA}"/>
    <cellStyle name="Comma [0] 3 2 31 2 2 8" xfId="56719" xr:uid="{E7D9CAA4-C64C-44E0-BC2D-C97A3CC41D4B}"/>
    <cellStyle name="Comma [0] 3 2 31 2 2 9" xfId="19055" xr:uid="{B861C90D-0679-4F90-B8B0-6110D73B4B32}"/>
    <cellStyle name="Comma [0] 3 2 31 2 3" xfId="15495" xr:uid="{11E59C1B-C4E0-499C-93A6-B4D42D99C67F}"/>
    <cellStyle name="Comma [0] 3 2 31 2 4" xfId="20862" xr:uid="{FB996DF6-B513-4E59-BDEC-88B187AFF92F}"/>
    <cellStyle name="Comma [0] 3 2 31 2 5" xfId="26236" xr:uid="{A53F4D4D-367A-4715-A572-C816BE1F6905}"/>
    <cellStyle name="Comma [0] 3 2 31 2 6" xfId="31654" xr:uid="{21E026DC-7EC4-4A36-BD3E-91FC2976E712}"/>
    <cellStyle name="Comma [0] 3 2 31 2 7" xfId="37039" xr:uid="{C5EEA8BB-0CE5-49F8-B80C-D7572DC835D4}"/>
    <cellStyle name="Comma [0] 3 2 31 2 8" xfId="42408" xr:uid="{3CD93FDC-FDD0-4C32-BB60-279D4179DA7A}"/>
    <cellStyle name="Comma [0] 3 2 31 2 9" xfId="47780" xr:uid="{4049AAA0-A8D6-42DA-A3FA-4297E06ADCC1}"/>
    <cellStyle name="Comma [0] 3 2 31 3" xfId="10065" xr:uid="{C7DD1453-D6D5-4827-B685-62A8A9314C16}"/>
    <cellStyle name="Comma [0] 3 2 31 3 2" xfId="22732" xr:uid="{351C8B75-6119-4D2C-844E-71C83C418F3A}"/>
    <cellStyle name="Comma [0] 3 2 31 3 3" xfId="28106" xr:uid="{B21CD293-F292-41C6-91CA-D1308876E3B3}"/>
    <cellStyle name="Comma [0] 3 2 31 3 4" xfId="33524" xr:uid="{5CD644C6-ACAC-4651-93F0-52CDE50C0355}"/>
    <cellStyle name="Comma [0] 3 2 31 3 5" xfId="38909" xr:uid="{EA601087-60D9-4312-8D27-9B2B66F25F2F}"/>
    <cellStyle name="Comma [0] 3 2 31 3 6" xfId="44278" xr:uid="{9EAA9BC1-E5A2-4929-BEDC-E64A895A9DF2}"/>
    <cellStyle name="Comma [0] 3 2 31 3 7" xfId="49650" xr:uid="{81C59055-5B56-481F-ABB1-B16C44783E7C}"/>
    <cellStyle name="Comma [0] 3 2 31 3 8" xfId="55030" xr:uid="{A7170856-6E98-40D8-AF8F-D7749B02596F}"/>
    <cellStyle name="Comma [0] 3 2 31 3 9" xfId="17365" xr:uid="{3CE57BF1-2108-4A85-9018-9CF824AB68D7}"/>
    <cellStyle name="Comma [0] 3 2 32" xfId="690" xr:uid="{7C6DF1B0-ECB0-46D0-9983-D3E9E3082AF7}"/>
    <cellStyle name="Comma [0] 3 2 32 2" xfId="3890" xr:uid="{67EEAFCD-CE7B-4650-BD9E-9AA095E60069}"/>
    <cellStyle name="Comma [0] 3 2 32 2 10" xfId="53161" xr:uid="{3BA11DCC-2558-4EC1-9179-E043D152F551}"/>
    <cellStyle name="Comma [0] 3 2 32 2 11" xfId="8195" xr:uid="{481789BC-F1F8-4F28-A65D-B03D88D1EDD0}"/>
    <cellStyle name="Comma [0] 3 2 32 2 2" xfId="3891" xr:uid="{52F0D704-6C7E-48F2-9114-EF44F6CFCDAA}"/>
    <cellStyle name="Comma [0] 3 2 32 2 2 10" xfId="11756" xr:uid="{CF120212-2BF9-4823-B535-673C290951A2}"/>
    <cellStyle name="Comma [0] 3 2 32 2 2 2" xfId="5774" xr:uid="{052B94DC-1FA9-4784-9DA7-7D6BB0B1F165}"/>
    <cellStyle name="Comma [0] 3 2 32 2 2 2 2" xfId="58452" xr:uid="{FF1996A2-9952-417E-8D66-50957C963DD0}"/>
    <cellStyle name="Comma [0] 3 2 32 2 2 2 3" xfId="19056" xr:uid="{112C22AC-2E88-47E3-BF39-C59B59A4C954}"/>
    <cellStyle name="Comma [0] 3 2 32 2 2 3" xfId="24422" xr:uid="{24E0731F-6CAA-4720-898F-299DED33C437}"/>
    <cellStyle name="Comma [0] 3 2 32 2 2 4" xfId="29796" xr:uid="{43423083-102B-4D0E-9431-3F5975E1732A}"/>
    <cellStyle name="Comma [0] 3 2 32 2 2 5" xfId="35214" xr:uid="{C11B181B-5C7C-4537-921A-EC1674CF968F}"/>
    <cellStyle name="Comma [0] 3 2 32 2 2 6" xfId="40599" xr:uid="{B4777418-6977-49ED-BEE3-E7C3559ADCA7}"/>
    <cellStyle name="Comma [0] 3 2 32 2 2 7" xfId="45968" xr:uid="{845B2C27-19A1-4F2A-A568-323AD04C8D82}"/>
    <cellStyle name="Comma [0] 3 2 32 2 2 8" xfId="51340" xr:uid="{5668B6A4-D6B4-4721-B667-EE345984013D}"/>
    <cellStyle name="Comma [0] 3 2 32 2 2 9" xfId="56720" xr:uid="{A121D8CF-0504-49ED-AEE9-B555C4378494}"/>
    <cellStyle name="Comma [0] 3 2 32 2 3" xfId="5773" xr:uid="{28518369-05E3-4163-A8FA-12842BB938EC}"/>
    <cellStyle name="Comma [0] 3 2 32 2 3 2" xfId="58451" xr:uid="{5CB9CEAD-5948-4C98-852A-5F1B2404C274}"/>
    <cellStyle name="Comma [0] 3 2 32 2 3 3" xfId="15496" xr:uid="{B277479D-C9C0-44ED-A6F8-9C88E7413834}"/>
    <cellStyle name="Comma [0] 3 2 32 2 4" xfId="20863" xr:uid="{8C92DA0C-FC78-454D-8B4B-5CBABE7363AD}"/>
    <cellStyle name="Comma [0] 3 2 32 2 5" xfId="26237" xr:uid="{44A1CCD2-0155-4B18-AD01-2172DA1D7466}"/>
    <cellStyle name="Comma [0] 3 2 32 2 6" xfId="31655" xr:uid="{66D1EEDC-13C8-4A9F-8C23-874D99B80021}"/>
    <cellStyle name="Comma [0] 3 2 32 2 7" xfId="37040" xr:uid="{49DD1974-D177-43D0-B5EE-11D47A3572F2}"/>
    <cellStyle name="Comma [0] 3 2 32 2 8" xfId="42409" xr:uid="{2303CDF4-1218-40DB-A900-0236385BF96B}"/>
    <cellStyle name="Comma [0] 3 2 32 2 9" xfId="47781" xr:uid="{D3AA0614-A06D-41AA-B9EF-5251986B6371}"/>
    <cellStyle name="Comma [0] 3 2 32 3" xfId="3892" xr:uid="{D7483F7C-6A14-4D71-9219-C5D0958F259E}"/>
    <cellStyle name="Comma [0] 3 2 32 3 10" xfId="10066" xr:uid="{2AA03546-8909-40D3-9048-91D292B44652}"/>
    <cellStyle name="Comma [0] 3 2 32 3 2" xfId="5775" xr:uid="{7DDA3010-EBA9-4E6B-B04D-1DF3D45FB1DB}"/>
    <cellStyle name="Comma [0] 3 2 32 3 2 2" xfId="58453" xr:uid="{2149B9A0-08F8-49EF-9AC9-617F299D9A2A}"/>
    <cellStyle name="Comma [0] 3 2 32 3 2 3" xfId="17366" xr:uid="{D3C2CD8F-722C-4D48-AFE7-B7E40606363B}"/>
    <cellStyle name="Comma [0] 3 2 32 3 3" xfId="22733" xr:uid="{5AB03252-6973-42BD-AC00-0FE12FF65C5C}"/>
    <cellStyle name="Comma [0] 3 2 32 3 4" xfId="28107" xr:uid="{1D23072F-A1C4-428F-8C49-179A759F51FB}"/>
    <cellStyle name="Comma [0] 3 2 32 3 5" xfId="33525" xr:uid="{0E315A99-23B0-4EA6-A13B-EDDA5B66F05F}"/>
    <cellStyle name="Comma [0] 3 2 32 3 6" xfId="38910" xr:uid="{DD00F0AC-7113-4D11-9A44-4C9CBFA3A02A}"/>
    <cellStyle name="Comma [0] 3 2 32 3 7" xfId="44279" xr:uid="{012858C1-D95C-432D-8567-7B6FC3CE0FFE}"/>
    <cellStyle name="Comma [0] 3 2 32 3 8" xfId="49651" xr:uid="{E01DB3A6-064B-4B26-9EE1-ADC7CB2D0C08}"/>
    <cellStyle name="Comma [0] 3 2 32 3 9" xfId="55031" xr:uid="{29C2E93F-550A-459B-99FB-A3329E156A61}"/>
    <cellStyle name="Comma [0] 3 2 32 4" xfId="5772" xr:uid="{6B6FC02B-F418-4C23-A37F-466C3A77877F}"/>
    <cellStyle name="Comma [0] 3 2 32 4 2" xfId="58450" xr:uid="{A4EDA7A6-81BA-456F-B6E0-1BC87EE1F787}"/>
    <cellStyle name="Comma [0] 3 2 32 4 3" xfId="13805" xr:uid="{49D7E379-CC77-4529-B0AD-F33B29CDDB42}"/>
    <cellStyle name="Comma [0] 3 2 33" xfId="691" xr:uid="{83A65EC0-8F55-43E7-A4D5-A8C42906DBD3}"/>
    <cellStyle name="Comma [0] 3 2 33 2" xfId="3893" xr:uid="{B805866C-EBBB-414A-A1C4-4DCE231BB7A2}"/>
    <cellStyle name="Comma [0] 3 2 33 2 10" xfId="53162" xr:uid="{EED4E99C-E141-46DF-947A-E1C2A7540BE7}"/>
    <cellStyle name="Comma [0] 3 2 33 2 11" xfId="8196" xr:uid="{24252572-CE3B-4FF1-A586-8728E09A7373}"/>
    <cellStyle name="Comma [0] 3 2 33 2 2" xfId="3894" xr:uid="{357E5997-9176-4971-9E4E-06008A70CE0C}"/>
    <cellStyle name="Comma [0] 3 2 33 2 2 10" xfId="11757" xr:uid="{5F04927E-ED0B-4F00-B7EC-CD60FE7E9013}"/>
    <cellStyle name="Comma [0] 3 2 33 2 2 2" xfId="5778" xr:uid="{0079831C-41F6-4DFE-80AB-B352A3D63F33}"/>
    <cellStyle name="Comma [0] 3 2 33 2 2 2 2" xfId="58456" xr:uid="{ADD26E88-7704-4882-BE3F-D83333207F2C}"/>
    <cellStyle name="Comma [0] 3 2 33 2 2 2 3" xfId="19057" xr:uid="{0BA5FBBB-CDB4-44F9-93A3-FE8E4EA7899A}"/>
    <cellStyle name="Comma [0] 3 2 33 2 2 3" xfId="24423" xr:uid="{FF6A4924-7B85-4831-A530-E0585EE5CD30}"/>
    <cellStyle name="Comma [0] 3 2 33 2 2 4" xfId="29797" xr:uid="{6996A4FC-8C02-4449-919E-93E0F4DCC7E2}"/>
    <cellStyle name="Comma [0] 3 2 33 2 2 5" xfId="35215" xr:uid="{0412F565-AD5C-4EC6-AC8C-BD6C4D1A8F6D}"/>
    <cellStyle name="Comma [0] 3 2 33 2 2 6" xfId="40600" xr:uid="{36EEADD1-CEEF-468E-8C74-A8C71429A1DF}"/>
    <cellStyle name="Comma [0] 3 2 33 2 2 7" xfId="45969" xr:uid="{A0517919-73A7-4D65-92C7-0E2EBA7E5A96}"/>
    <cellStyle name="Comma [0] 3 2 33 2 2 8" xfId="51341" xr:uid="{56A0BACE-A016-45F4-8D1A-ACE619C0C192}"/>
    <cellStyle name="Comma [0] 3 2 33 2 2 9" xfId="56721" xr:uid="{6A8A95E7-EDA9-4C28-A175-8B0F20FDF58C}"/>
    <cellStyle name="Comma [0] 3 2 33 2 3" xfId="5777" xr:uid="{765C5DDD-4452-435F-9DF9-CB1CA0DB39CB}"/>
    <cellStyle name="Comma [0] 3 2 33 2 3 2" xfId="58455" xr:uid="{B312485B-A6B4-4FC7-A152-7A35D2EA431E}"/>
    <cellStyle name="Comma [0] 3 2 33 2 3 3" xfId="15497" xr:uid="{CA6C5411-C47C-4BCC-959D-5540D1B5B1A8}"/>
    <cellStyle name="Comma [0] 3 2 33 2 4" xfId="20864" xr:uid="{23BBC69B-4245-4368-A7D0-3F14A4482197}"/>
    <cellStyle name="Comma [0] 3 2 33 2 5" xfId="26238" xr:uid="{EE791EFD-938D-4735-AEF0-FD3DED629338}"/>
    <cellStyle name="Comma [0] 3 2 33 2 6" xfId="31656" xr:uid="{826BE297-0B94-4055-A693-1359064F3D44}"/>
    <cellStyle name="Comma [0] 3 2 33 2 7" xfId="37041" xr:uid="{0B667B03-BC30-4F90-85C0-2822BC46BB3D}"/>
    <cellStyle name="Comma [0] 3 2 33 2 8" xfId="42410" xr:uid="{2A0CB1DE-E669-4085-975B-9CE635D7D221}"/>
    <cellStyle name="Comma [0] 3 2 33 2 9" xfId="47782" xr:uid="{6DEEAA4E-7F27-4A8C-9B8B-06F489309B57}"/>
    <cellStyle name="Comma [0] 3 2 33 3" xfId="3895" xr:uid="{96E1658C-D836-4BD5-8011-4EDBB46C79F4}"/>
    <cellStyle name="Comma [0] 3 2 33 3 10" xfId="10067" xr:uid="{E7269334-ABD0-462A-8E37-0EA34298BEA4}"/>
    <cellStyle name="Comma [0] 3 2 33 3 2" xfId="5779" xr:uid="{0729F997-7E22-4936-B1B7-5A0873617DFE}"/>
    <cellStyle name="Comma [0] 3 2 33 3 2 2" xfId="58457" xr:uid="{3F95D93D-385F-4E59-947C-9C2347C4C3D4}"/>
    <cellStyle name="Comma [0] 3 2 33 3 2 3" xfId="17367" xr:uid="{C6397BE7-BE9F-4E62-8174-1D0927EFA3C3}"/>
    <cellStyle name="Comma [0] 3 2 33 3 3" xfId="22734" xr:uid="{1E2BF11D-2E65-4B2B-B636-7D835E3DCD0C}"/>
    <cellStyle name="Comma [0] 3 2 33 3 4" xfId="28108" xr:uid="{A1354533-5A47-4051-AE9D-B3E24BB379C2}"/>
    <cellStyle name="Comma [0] 3 2 33 3 5" xfId="33526" xr:uid="{0EC1A2AA-6B30-42F0-9A61-F998AAA77E7D}"/>
    <cellStyle name="Comma [0] 3 2 33 3 6" xfId="38911" xr:uid="{327C549C-0B68-4A62-9144-F72A2E482A22}"/>
    <cellStyle name="Comma [0] 3 2 33 3 7" xfId="44280" xr:uid="{EE084050-5357-401A-950A-AB4EC75BC621}"/>
    <cellStyle name="Comma [0] 3 2 33 3 8" xfId="49652" xr:uid="{28944667-0518-4691-811C-76F0D03D0607}"/>
    <cellStyle name="Comma [0] 3 2 33 3 9" xfId="55032" xr:uid="{1F4BE9CA-0ED9-4ECA-A0FF-55E044D6F95A}"/>
    <cellStyle name="Comma [0] 3 2 33 4" xfId="5776" xr:uid="{69BF9991-86EC-4949-BB5A-47C46B0E5350}"/>
    <cellStyle name="Comma [0] 3 2 33 4 2" xfId="58454" xr:uid="{256C9116-B50B-49F2-B1B0-C7E845C95076}"/>
    <cellStyle name="Comma [0] 3 2 33 4 3" xfId="13806" xr:uid="{D7AC01E2-1497-40E7-B205-724D43DEF336}"/>
    <cellStyle name="Comma [0] 3 2 34" xfId="692" xr:uid="{ABAD91B2-E28B-4735-98BB-0CD45EB73BD9}"/>
    <cellStyle name="Comma [0] 3 2 34 2" xfId="3896" xr:uid="{9D042CBF-AEAC-4737-A534-3ABC0CDAC551}"/>
    <cellStyle name="Comma [0] 3 2 34 2 10" xfId="42411" xr:uid="{2562E799-0B50-4FD3-8D88-BC2CD994750A}"/>
    <cellStyle name="Comma [0] 3 2 34 2 11" xfId="47783" xr:uid="{B1B05A99-AD56-4A0E-8706-2206EA8C5FF4}"/>
    <cellStyle name="Comma [0] 3 2 34 2 12" xfId="53163" xr:uid="{3D36A1B7-735F-48C5-8634-C32B4052656A}"/>
    <cellStyle name="Comma [0] 3 2 34 2 13" xfId="12952" xr:uid="{2677D6D5-46D6-47F8-B215-FC449788F1CE}"/>
    <cellStyle name="Comma [0] 3 2 34 2 14" xfId="8197" xr:uid="{04BE007F-0322-4AB1-91EA-5674C5988B73}"/>
    <cellStyle name="Comma [0] 3 2 34 2 2" xfId="3897" xr:uid="{48EB1E53-BF30-4FC8-81AC-DB3BCA5FC3C5}"/>
    <cellStyle name="Comma [0] 3 2 34 2 2 10" xfId="11758" xr:uid="{CA1A97DE-7E2B-4BF0-84C9-78F1F9CB56C4}"/>
    <cellStyle name="Comma [0] 3 2 34 2 2 2" xfId="19058" xr:uid="{13A6C118-6A74-404B-ADCA-CB915F024608}"/>
    <cellStyle name="Comma [0] 3 2 34 2 2 3" xfId="24424" xr:uid="{60CA2C38-1A90-4601-832E-88E523A8F5EF}"/>
    <cellStyle name="Comma [0] 3 2 34 2 2 4" xfId="29798" xr:uid="{84D8DF7E-4EDD-47FD-860D-2908D2A482F4}"/>
    <cellStyle name="Comma [0] 3 2 34 2 2 5" xfId="35216" xr:uid="{035B610A-371C-40C0-85DF-B01812537314}"/>
    <cellStyle name="Comma [0] 3 2 34 2 2 6" xfId="40601" xr:uid="{59709281-E39E-4933-BE3A-267C17889EB2}"/>
    <cellStyle name="Comma [0] 3 2 34 2 2 7" xfId="45970" xr:uid="{B9AACFC7-FBF9-477B-A0F3-AC3E52D4EF2E}"/>
    <cellStyle name="Comma [0] 3 2 34 2 2 8" xfId="51342" xr:uid="{FF5DEFC2-0E61-4F67-8BFD-20DD46FB3C94}"/>
    <cellStyle name="Comma [0] 3 2 34 2 2 9" xfId="56722" xr:uid="{2B7D094D-BFDC-491D-8C50-F0DA16A913A6}"/>
    <cellStyle name="Comma [0] 3 2 34 2 3" xfId="4358" xr:uid="{5781B9EF-6A21-4AD8-BE94-FC66005373D7}"/>
    <cellStyle name="Comma [0] 3 2 34 2 3 2" xfId="13046" xr:uid="{A1B6AB28-DCF8-4F8F-935D-F787B48BED2F}"/>
    <cellStyle name="Comma [0] 3 2 34 2 4" xfId="4437" xr:uid="{DE316D29-6756-4433-AB7E-72233730DA4B}"/>
    <cellStyle name="Comma [0] 3 2 34 2 4 2" xfId="13079" xr:uid="{584C57CB-1CC4-4009-88CF-A7D9C9963C2D}"/>
    <cellStyle name="Comma [0] 3 2 34 2 5" xfId="5781" xr:uid="{B68316AC-9380-4188-A80D-7272D1571840}"/>
    <cellStyle name="Comma [0] 3 2 34 2 5 2" xfId="58459" xr:uid="{18DF3D43-941C-48A5-9E12-750FB4C786A6}"/>
    <cellStyle name="Comma [0] 3 2 34 2 5 3" xfId="15498" xr:uid="{3F3A2765-DC64-47AD-8217-F4F4C4B64E65}"/>
    <cellStyle name="Comma [0] 3 2 34 2 6" xfId="20865" xr:uid="{56153E69-116D-4558-9D9F-4F4CFC33C99C}"/>
    <cellStyle name="Comma [0] 3 2 34 2 7" xfId="26239" xr:uid="{8CD26B9C-CF8B-4311-AF9D-2054627032A0}"/>
    <cellStyle name="Comma [0] 3 2 34 2 8" xfId="31657" xr:uid="{CD0332DC-649E-43C5-AC9B-F1683E07A014}"/>
    <cellStyle name="Comma [0] 3 2 34 2 9" xfId="37042" xr:uid="{72AA6A14-77BE-4B6F-B66A-93214B2D7749}"/>
    <cellStyle name="Comma [0] 3 2 34 3" xfId="3898" xr:uid="{A0A685E9-6CF6-4027-BC6D-50105206E18C}"/>
    <cellStyle name="Comma [0] 3 2 34 3 10" xfId="12953" xr:uid="{05937CD1-B083-42D3-BB85-DD1FC064F1D4}"/>
    <cellStyle name="Comma [0] 3 2 34 3 11" xfId="10068" xr:uid="{20BAAF91-FED0-48FD-B9BA-50CE8FF14E41}"/>
    <cellStyle name="Comma [0] 3 2 34 3 2" xfId="5782" xr:uid="{E48770A7-9735-4CA9-8053-4E60D31BE4BC}"/>
    <cellStyle name="Comma [0] 3 2 34 3 2 2" xfId="58460" xr:uid="{A0A75DCB-7269-4CC7-A70F-533E21BB1501}"/>
    <cellStyle name="Comma [0] 3 2 34 3 2 3" xfId="17368" xr:uid="{D02AAFCA-49DF-4869-9D93-E709F43C1B91}"/>
    <cellStyle name="Comma [0] 3 2 34 3 3" xfId="22735" xr:uid="{91611735-B8FD-4A11-8A9D-3A3D948B2B41}"/>
    <cellStyle name="Comma [0] 3 2 34 3 4" xfId="28109" xr:uid="{7267E33C-1257-43B1-BA74-4C7E21E632B2}"/>
    <cellStyle name="Comma [0] 3 2 34 3 5" xfId="33527" xr:uid="{BC38C637-7FA4-46EC-AA25-A804E04032B7}"/>
    <cellStyle name="Comma [0] 3 2 34 3 6" xfId="38912" xr:uid="{6C1CF849-E6CC-4C83-8409-E34A59FEDCE5}"/>
    <cellStyle name="Comma [0] 3 2 34 3 7" xfId="44281" xr:uid="{83095649-3E76-418B-9511-79B990AEBE17}"/>
    <cellStyle name="Comma [0] 3 2 34 3 8" xfId="49653" xr:uid="{8F3319AF-3AA4-445A-AF37-64FF5FF5C418}"/>
    <cellStyle name="Comma [0] 3 2 34 3 9" xfId="55033" xr:uid="{3DAA8166-7C92-462C-943E-D671E63E5FC3}"/>
    <cellStyle name="Comma [0] 3 2 34 4" xfId="4359" xr:uid="{F3ACB711-ED2B-41EA-8457-2A14BDAAC266}"/>
    <cellStyle name="Comma [0] 3 2 34 4 2" xfId="13047" xr:uid="{6A861150-A5D7-4098-834A-34DC26C5E350}"/>
    <cellStyle name="Comma [0] 3 2 34 5" xfId="4436" xr:uid="{6198183F-CD0B-44B5-A5AE-FF968BA818AD}"/>
    <cellStyle name="Comma [0] 3 2 34 5 2" xfId="13078" xr:uid="{63A86267-D576-4AB8-A360-166AA5ED967D}"/>
    <cellStyle name="Comma [0] 3 2 34 6" xfId="5780" xr:uid="{AE76232D-AE83-4DEC-B5BA-D5DE2B7C4EF9}"/>
    <cellStyle name="Comma [0] 3 2 34 6 2" xfId="58458" xr:uid="{2B707D16-1101-4226-A63C-62B51232A5C2}"/>
    <cellStyle name="Comma [0] 3 2 34 6 3" xfId="13807" xr:uid="{CC7349F2-88C2-457D-AF1D-1DE80E879944}"/>
    <cellStyle name="Comma [0] 3 2 35" xfId="693" xr:uid="{7C1034B1-10DD-450C-9D1D-1AA7354558E5}"/>
    <cellStyle name="Comma [0] 3 2 35 2" xfId="5783" xr:uid="{5DDCC618-09C9-4476-B779-F4DE47D75AA6}"/>
    <cellStyle name="Comma [0] 3 2 35 2 10" xfId="53164" xr:uid="{25F29605-1A9A-4D72-857E-E7C564C06295}"/>
    <cellStyle name="Comma [0] 3 2 35 2 11" xfId="13808" xr:uid="{46000E04-3CCD-4692-B3ED-E0349C800631}"/>
    <cellStyle name="Comma [0] 3 2 35 2 12" xfId="58461" xr:uid="{021F372C-91A8-4525-B64A-1B8A6B674703}"/>
    <cellStyle name="Comma [0] 3 2 35 2 13" xfId="8198" xr:uid="{E4A1A795-CBCA-4E74-93AE-4DA28E4865C1}"/>
    <cellStyle name="Comma [0] 3 2 35 2 2" xfId="11759" xr:uid="{215F9F5A-23E5-4091-B7EB-87F95C2105E7}"/>
    <cellStyle name="Comma [0] 3 2 35 2 2 2" xfId="24425" xr:uid="{BB819760-9A5C-4A05-A95D-96A6FEF8C917}"/>
    <cellStyle name="Comma [0] 3 2 35 2 2 3" xfId="29799" xr:uid="{E87244C9-2717-4A66-96F5-45850602DDFF}"/>
    <cellStyle name="Comma [0] 3 2 35 2 2 4" xfId="35217" xr:uid="{2112A916-C7B0-4F9B-9D0C-1FFAF13157A6}"/>
    <cellStyle name="Comma [0] 3 2 35 2 2 5" xfId="40602" xr:uid="{86A769DD-4A52-40AC-A1B5-F5074B7225B3}"/>
    <cellStyle name="Comma [0] 3 2 35 2 2 6" xfId="45971" xr:uid="{EE0C343D-D364-4F86-81C8-0A661FE57247}"/>
    <cellStyle name="Comma [0] 3 2 35 2 2 7" xfId="51343" xr:uid="{4BD1D6B5-2482-49A6-B5C1-489594699B93}"/>
    <cellStyle name="Comma [0] 3 2 35 2 2 8" xfId="56723" xr:uid="{D63DE8E7-2EE8-49D0-BB83-7ECD6F32FF47}"/>
    <cellStyle name="Comma [0] 3 2 35 2 2 9" xfId="19059" xr:uid="{A74239FD-D205-4B77-A33D-009567837378}"/>
    <cellStyle name="Comma [0] 3 2 35 2 3" xfId="15499" xr:uid="{E180E0A9-CD4D-4034-8CC0-22E96948925C}"/>
    <cellStyle name="Comma [0] 3 2 35 2 4" xfId="20866" xr:uid="{4792C090-E72D-44D8-9955-FBCF0092AFE9}"/>
    <cellStyle name="Comma [0] 3 2 35 2 5" xfId="26240" xr:uid="{6899989D-2E53-4C10-AD7A-EE76335523A6}"/>
    <cellStyle name="Comma [0] 3 2 35 2 6" xfId="31658" xr:uid="{46A8D1EB-8467-4940-B0FA-3D8E025EB8D8}"/>
    <cellStyle name="Comma [0] 3 2 35 2 7" xfId="37043" xr:uid="{3F188507-8D81-42DE-A94A-4571B83943CE}"/>
    <cellStyle name="Comma [0] 3 2 35 2 8" xfId="42412" xr:uid="{6689DA36-6571-45A0-B725-4F02583B719D}"/>
    <cellStyle name="Comma [0] 3 2 35 2 9" xfId="47784" xr:uid="{CD12738B-C3B8-46C6-BEDA-6752B7B4A24B}"/>
    <cellStyle name="Comma [0] 3 2 35 3" xfId="10069" xr:uid="{A47E0569-5634-4C44-9FDE-18B8D1473B82}"/>
    <cellStyle name="Comma [0] 3 2 35 3 2" xfId="22736" xr:uid="{6D444FE1-7BC7-4EAE-AC7A-45B06D3351EC}"/>
    <cellStyle name="Comma [0] 3 2 35 3 3" xfId="28110" xr:uid="{6F108DB7-E122-4974-AE49-4BCB85088ABC}"/>
    <cellStyle name="Comma [0] 3 2 35 3 4" xfId="33528" xr:uid="{67F79EC3-738A-4DB7-B875-773340DA4AEC}"/>
    <cellStyle name="Comma [0] 3 2 35 3 5" xfId="38913" xr:uid="{24CA97BD-FDBF-4D83-8F0F-579B7ACE105A}"/>
    <cellStyle name="Comma [0] 3 2 35 3 6" xfId="44282" xr:uid="{BCB4C746-4D8A-42A2-8173-09B556855ED0}"/>
    <cellStyle name="Comma [0] 3 2 35 3 7" xfId="49654" xr:uid="{1E015EFD-C08D-4AAD-8C99-848410D4EA5D}"/>
    <cellStyle name="Comma [0] 3 2 35 3 8" xfId="55034" xr:uid="{510F53B1-CA81-441F-B5D6-380B92EB6173}"/>
    <cellStyle name="Comma [0] 3 2 35 3 9" xfId="17369" xr:uid="{A3856E42-5DAE-4415-8378-9EBC1E123AFE}"/>
    <cellStyle name="Comma [0] 3 2 36" xfId="694" xr:uid="{D4607F03-6CA1-4594-9FE0-8DE2FDF8750C}"/>
    <cellStyle name="Comma [0] 3 2 36 2" xfId="8199" xr:uid="{F530128C-33A3-4D66-A690-D3359B899701}"/>
    <cellStyle name="Comma [0] 3 2 36 2 10" xfId="53165" xr:uid="{5B02F66D-EA8A-40BC-938D-757E51D80D96}"/>
    <cellStyle name="Comma [0] 3 2 36 2 11" xfId="13809" xr:uid="{49AD1FA6-3D13-4C9F-AD95-7BD0D92256C9}"/>
    <cellStyle name="Comma [0] 3 2 36 2 12" xfId="59588" xr:uid="{B1A590B0-E260-468B-A700-EDE8214E4A76}"/>
    <cellStyle name="Comma [0] 3 2 36 2 2" xfId="11760" xr:uid="{42433CA5-10E4-441D-81C3-B3AB6885417D}"/>
    <cellStyle name="Comma [0] 3 2 36 2 2 2" xfId="24426" xr:uid="{49521176-6B3B-4790-8425-54E39A2C9CF8}"/>
    <cellStyle name="Comma [0] 3 2 36 2 2 3" xfId="29800" xr:uid="{7E492828-1E78-46E5-80E4-4D8FCB358E12}"/>
    <cellStyle name="Comma [0] 3 2 36 2 2 4" xfId="35218" xr:uid="{A6494CE9-2911-4459-8A2E-2F2FA4B42F03}"/>
    <cellStyle name="Comma [0] 3 2 36 2 2 5" xfId="40603" xr:uid="{50DEBD11-BC76-4353-850E-07137810097D}"/>
    <cellStyle name="Comma [0] 3 2 36 2 2 6" xfId="45972" xr:uid="{F4D40997-45F4-4DE2-9E69-7F9589020A55}"/>
    <cellStyle name="Comma [0] 3 2 36 2 2 7" xfId="51344" xr:uid="{6E07AC51-FC99-46AB-9119-A43A857A01B4}"/>
    <cellStyle name="Comma [0] 3 2 36 2 2 8" xfId="56724" xr:uid="{24CBD2A4-666C-4EAB-8E12-76435956A8D5}"/>
    <cellStyle name="Comma [0] 3 2 36 2 2 9" xfId="19060" xr:uid="{19A6788E-0095-4F94-8EB5-46FEE97B5F08}"/>
    <cellStyle name="Comma [0] 3 2 36 2 3" xfId="15500" xr:uid="{88F64F83-B91D-4B1B-89D2-D6F151EFA41E}"/>
    <cellStyle name="Comma [0] 3 2 36 2 4" xfId="20867" xr:uid="{806D0D34-4922-49A8-A707-B616C0986BA5}"/>
    <cellStyle name="Comma [0] 3 2 36 2 5" xfId="26241" xr:uid="{5C6D6DAD-6DC5-428B-A3E7-E5B0DB4DAE29}"/>
    <cellStyle name="Comma [0] 3 2 36 2 6" xfId="31659" xr:uid="{2E485E11-0DB1-4292-BEA7-B733E6B3114D}"/>
    <cellStyle name="Comma [0] 3 2 36 2 7" xfId="37044" xr:uid="{2A2083D5-602F-4F4B-8DBE-20F31881F40B}"/>
    <cellStyle name="Comma [0] 3 2 36 2 8" xfId="42413" xr:uid="{B6095BC6-A6EA-4A19-A583-9642BF00A8B9}"/>
    <cellStyle name="Comma [0] 3 2 36 2 9" xfId="47785" xr:uid="{A9944CF4-020A-47BB-BE9C-4B3AE6812B23}"/>
    <cellStyle name="Comma [0] 3 2 36 3" xfId="10070" xr:uid="{D9817FC1-D716-405B-9309-E91A808D5032}"/>
    <cellStyle name="Comma [0] 3 2 36 3 2" xfId="22737" xr:uid="{7BABE3F8-2CB7-4C24-8ED8-60AE527EF530}"/>
    <cellStyle name="Comma [0] 3 2 36 3 3" xfId="28111" xr:uid="{D6C218B7-B6A5-45DB-95F3-DE0479EB4256}"/>
    <cellStyle name="Comma [0] 3 2 36 3 4" xfId="33529" xr:uid="{9CDFD0C9-5FF0-478B-9BEE-4FD363361CE3}"/>
    <cellStyle name="Comma [0] 3 2 36 3 5" xfId="38914" xr:uid="{1D865B74-6340-4E73-A163-A5B33B2D1D66}"/>
    <cellStyle name="Comma [0] 3 2 36 3 6" xfId="44283" xr:uid="{E37BED60-763F-4981-B310-EBA43C23A5BD}"/>
    <cellStyle name="Comma [0] 3 2 36 3 7" xfId="49655" xr:uid="{51897D0E-3535-43B6-B7E5-647981952E3C}"/>
    <cellStyle name="Comma [0] 3 2 36 3 8" xfId="55035" xr:uid="{BF9759FF-FDC5-471A-B761-7D7B2C837666}"/>
    <cellStyle name="Comma [0] 3 2 36 3 9" xfId="17370" xr:uid="{4E9B390E-820A-4177-97D5-73A2DB02B967}"/>
    <cellStyle name="Comma [0] 3 2 36 4" xfId="6937" xr:uid="{DE4E1908-A49B-4F12-A7F1-F69AB0D279E6}"/>
    <cellStyle name="Comma [0] 3 2 37" xfId="695" xr:uid="{5E65EC82-CF68-4E3D-A5E4-BBAD906795BB}"/>
    <cellStyle name="Comma [0] 3 2 37 2" xfId="8200" xr:uid="{6325D456-0679-4B49-BCC5-FAD82ECC2081}"/>
    <cellStyle name="Comma [0] 3 2 37 2 10" xfId="53166" xr:uid="{DB4809EF-D31C-459C-AE81-B15CC22C29E7}"/>
    <cellStyle name="Comma [0] 3 2 37 2 11" xfId="13810" xr:uid="{D55153B9-B1C2-451B-A1CE-B6EC529CF68F}"/>
    <cellStyle name="Comma [0] 3 2 37 2 12" xfId="59589" xr:uid="{88AF3AFF-95A5-4DA5-ADD4-500E9FE888BB}"/>
    <cellStyle name="Comma [0] 3 2 37 2 2" xfId="11761" xr:uid="{8B9E4710-D8E9-4C7F-B49B-20CCA0D7151A}"/>
    <cellStyle name="Comma [0] 3 2 37 2 2 2" xfId="24427" xr:uid="{E0C2EC8F-E25B-40D8-94DA-391C3409D35C}"/>
    <cellStyle name="Comma [0] 3 2 37 2 2 3" xfId="29801" xr:uid="{5954DF63-5BB8-48D5-BB6F-0881C613E2B4}"/>
    <cellStyle name="Comma [0] 3 2 37 2 2 4" xfId="35219" xr:uid="{1663C212-94EB-4CCE-B5DD-DB5520FCB617}"/>
    <cellStyle name="Comma [0] 3 2 37 2 2 5" xfId="40604" xr:uid="{39F563E3-B6D1-43B0-BE4D-0E935C18269B}"/>
    <cellStyle name="Comma [0] 3 2 37 2 2 6" xfId="45973" xr:uid="{4C781D88-D913-41B5-B95E-247785BAB670}"/>
    <cellStyle name="Comma [0] 3 2 37 2 2 7" xfId="51345" xr:uid="{D8EA498E-AC84-4251-8126-6BE4F2E0DD28}"/>
    <cellStyle name="Comma [0] 3 2 37 2 2 8" xfId="56725" xr:uid="{EF33F216-5471-47E7-BD86-437B79C01A84}"/>
    <cellStyle name="Comma [0] 3 2 37 2 2 9" xfId="19061" xr:uid="{B7A17339-3C76-4E06-9F3A-06EBA4AC69F4}"/>
    <cellStyle name="Comma [0] 3 2 37 2 3" xfId="15501" xr:uid="{5700233A-5E6F-4B46-97E2-0FC785E81F08}"/>
    <cellStyle name="Comma [0] 3 2 37 2 4" xfId="20868" xr:uid="{C2EE2C97-E1B2-4770-9AF9-AE2190DC32D6}"/>
    <cellStyle name="Comma [0] 3 2 37 2 5" xfId="26242" xr:uid="{E50CCAAC-4C55-4A93-A3FF-83814F656538}"/>
    <cellStyle name="Comma [0] 3 2 37 2 6" xfId="31660" xr:uid="{B210F9AA-91B5-41A5-98C8-DF21A798A278}"/>
    <cellStyle name="Comma [0] 3 2 37 2 7" xfId="37045" xr:uid="{6503AB93-8255-49C9-8866-607F200C0228}"/>
    <cellStyle name="Comma [0] 3 2 37 2 8" xfId="42414" xr:uid="{DF36B925-EAED-4A0E-ACA6-58B9855CD370}"/>
    <cellStyle name="Comma [0] 3 2 37 2 9" xfId="47786" xr:uid="{FD78C484-4444-471B-8C6F-2A201F343059}"/>
    <cellStyle name="Comma [0] 3 2 37 3" xfId="10071" xr:uid="{BAFA3EDC-7146-4D12-B629-E405DCAD1A98}"/>
    <cellStyle name="Comma [0] 3 2 37 3 2" xfId="22738" xr:uid="{35B57EE6-3353-4CDE-8319-D9FF1EAD4204}"/>
    <cellStyle name="Comma [0] 3 2 37 3 3" xfId="28112" xr:uid="{2C8A61A4-0F61-47C5-B433-1FF39A327D40}"/>
    <cellStyle name="Comma [0] 3 2 37 3 4" xfId="33530" xr:uid="{CF2B70FF-3FF2-4C17-BB02-4C80DD7BEBE1}"/>
    <cellStyle name="Comma [0] 3 2 37 3 5" xfId="38915" xr:uid="{59CB7F6B-587F-4A04-B837-ACD23CA2B769}"/>
    <cellStyle name="Comma [0] 3 2 37 3 6" xfId="44284" xr:uid="{631FE78A-C8ED-46BB-AFF5-C6AC9F6F79D1}"/>
    <cellStyle name="Comma [0] 3 2 37 3 7" xfId="49656" xr:uid="{82DB28B0-B64D-425E-B074-864956C13737}"/>
    <cellStyle name="Comma [0] 3 2 37 3 8" xfId="55036" xr:uid="{BFE93E87-193C-450F-A7CB-A88EE83CA7C1}"/>
    <cellStyle name="Comma [0] 3 2 37 3 9" xfId="17371" xr:uid="{18B7D9B5-0957-4A91-81A0-597B1DA2B6F6}"/>
    <cellStyle name="Comma [0] 3 2 37 4" xfId="6938" xr:uid="{C7DF06BE-7302-41F4-903E-10F727700156}"/>
    <cellStyle name="Comma [0] 3 2 38" xfId="696" xr:uid="{AAD98FC5-06E2-4392-A404-4D9921B17EFE}"/>
    <cellStyle name="Comma [0] 3 2 38 2" xfId="8201" xr:uid="{7B9D2297-6FC9-4E76-9681-931C65EC8F5F}"/>
    <cellStyle name="Comma [0] 3 2 38 2 10" xfId="53167" xr:uid="{4A34D044-8B69-43AA-AE68-5CC9AC0314AC}"/>
    <cellStyle name="Comma [0] 3 2 38 2 11" xfId="13811" xr:uid="{70A9E115-3E48-4DA5-B82E-DDD4AA611B71}"/>
    <cellStyle name="Comma [0] 3 2 38 2 12" xfId="59590" xr:uid="{7B57BC58-D570-48B4-8E52-6D9B6843D6B5}"/>
    <cellStyle name="Comma [0] 3 2 38 2 2" xfId="11762" xr:uid="{9043EBA6-6A56-4F76-9705-8E180A7B0EF4}"/>
    <cellStyle name="Comma [0] 3 2 38 2 2 2" xfId="24428" xr:uid="{510DCE11-E024-4C8E-9E4C-DB10249795CD}"/>
    <cellStyle name="Comma [0] 3 2 38 2 2 3" xfId="29802" xr:uid="{767672F5-1354-4A80-B23D-4FCAFABA4111}"/>
    <cellStyle name="Comma [0] 3 2 38 2 2 4" xfId="35220" xr:uid="{4EF44B0B-1482-4B5E-BA8F-9D6E06E7555C}"/>
    <cellStyle name="Comma [0] 3 2 38 2 2 5" xfId="40605" xr:uid="{36530E45-624B-4E94-8AE2-EB94F683885B}"/>
    <cellStyle name="Comma [0] 3 2 38 2 2 6" xfId="45974" xr:uid="{A91B4CC2-6C62-4CC9-8B3A-48613A95C3F1}"/>
    <cellStyle name="Comma [0] 3 2 38 2 2 7" xfId="51346" xr:uid="{69002DA0-5695-4983-B6E2-FECD00309F3C}"/>
    <cellStyle name="Comma [0] 3 2 38 2 2 8" xfId="56726" xr:uid="{27487BF3-DEAC-4AA6-8E79-77164FF5FC64}"/>
    <cellStyle name="Comma [0] 3 2 38 2 2 9" xfId="19062" xr:uid="{6B3539CB-C94B-4B04-B291-08B16EBAA93C}"/>
    <cellStyle name="Comma [0] 3 2 38 2 3" xfId="15502" xr:uid="{AF4CC199-0874-451A-AF65-322CC09079B5}"/>
    <cellStyle name="Comma [0] 3 2 38 2 4" xfId="20869" xr:uid="{7CAC5FA4-6758-45AA-A195-9CDACE1B7326}"/>
    <cellStyle name="Comma [0] 3 2 38 2 5" xfId="26243" xr:uid="{BA399BB9-22DA-4DF9-A0B6-6452D55DFB86}"/>
    <cellStyle name="Comma [0] 3 2 38 2 6" xfId="31661" xr:uid="{68D582A4-3697-42BC-9335-BC2A18BF9155}"/>
    <cellStyle name="Comma [0] 3 2 38 2 7" xfId="37046" xr:uid="{8BE02339-00DD-4D1A-A148-69A4441E7CD8}"/>
    <cellStyle name="Comma [0] 3 2 38 2 8" xfId="42415" xr:uid="{E8A9F788-4F68-441D-B0B2-E7300AA0369D}"/>
    <cellStyle name="Comma [0] 3 2 38 2 9" xfId="47787" xr:uid="{20C779AB-D51B-4D75-B889-69E2FC71F6E7}"/>
    <cellStyle name="Comma [0] 3 2 38 3" xfId="10072" xr:uid="{3214D3A7-E762-4F09-8450-6ED7F50A37A9}"/>
    <cellStyle name="Comma [0] 3 2 38 3 2" xfId="22739" xr:uid="{263E9F27-D3CB-44D8-8475-7BBB86B76F31}"/>
    <cellStyle name="Comma [0] 3 2 38 3 3" xfId="28113" xr:uid="{1030BD4D-EBC7-447F-8410-48E1E93F7833}"/>
    <cellStyle name="Comma [0] 3 2 38 3 4" xfId="33531" xr:uid="{2C32726E-75D5-43D1-AEBB-4D04A9C15927}"/>
    <cellStyle name="Comma [0] 3 2 38 3 5" xfId="38916" xr:uid="{7D6DD0C5-EDFA-4B7C-8091-E5E09B905377}"/>
    <cellStyle name="Comma [0] 3 2 38 3 6" xfId="44285" xr:uid="{8C2A3920-0C4B-4018-9968-C5961FC67416}"/>
    <cellStyle name="Comma [0] 3 2 38 3 7" xfId="49657" xr:uid="{E1727BC9-8939-4F07-A35A-B94DFBFDA7AF}"/>
    <cellStyle name="Comma [0] 3 2 38 3 8" xfId="55037" xr:uid="{D80338BF-2463-4958-9FFF-675B4FE6352C}"/>
    <cellStyle name="Comma [0] 3 2 38 3 9" xfId="17372" xr:uid="{37AD8B05-0DC8-4278-A348-1B46986DA369}"/>
    <cellStyle name="Comma [0] 3 2 38 4" xfId="6939" xr:uid="{80DCDAAD-D5D4-49D9-8A5B-33F4EFA06F30}"/>
    <cellStyle name="Comma [0] 3 2 39" xfId="697" xr:uid="{113B0B24-6E05-44EC-B104-6DACE63B5F58}"/>
    <cellStyle name="Comma [0] 3 2 39 2" xfId="8202" xr:uid="{BFB024F0-BCF4-4FA6-81CA-5EEA504F25B3}"/>
    <cellStyle name="Comma [0] 3 2 39 2 10" xfId="53168" xr:uid="{880407F8-9D3D-481B-88C7-9FF2C5C41DF0}"/>
    <cellStyle name="Comma [0] 3 2 39 2 11" xfId="13812" xr:uid="{87F3F334-ED86-412F-B3EC-957B65E4BC56}"/>
    <cellStyle name="Comma [0] 3 2 39 2 12" xfId="59591" xr:uid="{CE81E97B-0296-4BD3-88B5-FEC2D46040DD}"/>
    <cellStyle name="Comma [0] 3 2 39 2 2" xfId="11763" xr:uid="{96BB4B1B-2B13-44C8-AB1E-1101E795274B}"/>
    <cellStyle name="Comma [0] 3 2 39 2 2 2" xfId="24429" xr:uid="{3CBE1413-A28E-4E76-BE9F-49FB956D7580}"/>
    <cellStyle name="Comma [0] 3 2 39 2 2 3" xfId="29803" xr:uid="{A745D042-91C8-4629-B4B2-148AF05B1705}"/>
    <cellStyle name="Comma [0] 3 2 39 2 2 4" xfId="35221" xr:uid="{0F7720AE-B0BC-4823-AB3B-122B0E1F12FC}"/>
    <cellStyle name="Comma [0] 3 2 39 2 2 5" xfId="40606" xr:uid="{D366A2CD-A845-4316-83FE-DB477A9F53E7}"/>
    <cellStyle name="Comma [0] 3 2 39 2 2 6" xfId="45975" xr:uid="{B8441E2C-BAF5-4DD7-B217-AABA024FEAB9}"/>
    <cellStyle name="Comma [0] 3 2 39 2 2 7" xfId="51347" xr:uid="{255A4FD3-F13C-434B-9A31-B3DFD0560B30}"/>
    <cellStyle name="Comma [0] 3 2 39 2 2 8" xfId="56727" xr:uid="{0667E16C-8C9A-4F03-91C9-DECAA12E9DFD}"/>
    <cellStyle name="Comma [0] 3 2 39 2 2 9" xfId="19063" xr:uid="{84655A8D-C4FF-4A39-A4D1-1C3990379FC8}"/>
    <cellStyle name="Comma [0] 3 2 39 2 3" xfId="15503" xr:uid="{197A49F3-5CE8-409B-B50F-59AB15029B5A}"/>
    <cellStyle name="Comma [0] 3 2 39 2 4" xfId="20870" xr:uid="{A2B6C010-5837-4DA1-8521-6681172F5295}"/>
    <cellStyle name="Comma [0] 3 2 39 2 5" xfId="26244" xr:uid="{83981FFB-683A-456A-9549-D44FA1BCF4DA}"/>
    <cellStyle name="Comma [0] 3 2 39 2 6" xfId="31662" xr:uid="{4238C80A-7F03-472D-8905-744FA1CC9B36}"/>
    <cellStyle name="Comma [0] 3 2 39 2 7" xfId="37047" xr:uid="{3C7A0732-7B36-40D4-A912-2E1781794299}"/>
    <cellStyle name="Comma [0] 3 2 39 2 8" xfId="42416" xr:uid="{5A556784-8744-4E9B-93F3-7AF8DF5DECEC}"/>
    <cellStyle name="Comma [0] 3 2 39 2 9" xfId="47788" xr:uid="{5900D2C8-B4EE-494F-80D9-9D16133EED31}"/>
    <cellStyle name="Comma [0] 3 2 39 3" xfId="10073" xr:uid="{66FA92C5-02F1-4009-8D61-95BADE3609C8}"/>
    <cellStyle name="Comma [0] 3 2 39 3 2" xfId="22740" xr:uid="{1FE87577-73EF-4063-A705-26C138557D2C}"/>
    <cellStyle name="Comma [0] 3 2 39 3 3" xfId="28114" xr:uid="{2F2E4271-1A69-4276-979B-D57F8452E16C}"/>
    <cellStyle name="Comma [0] 3 2 39 3 4" xfId="33532" xr:uid="{3952721D-91A7-47C3-AEE1-BE1F1F3EC559}"/>
    <cellStyle name="Comma [0] 3 2 39 3 5" xfId="38917" xr:uid="{2914488B-B4BA-40BC-9D0E-AD52218F56DF}"/>
    <cellStyle name="Comma [0] 3 2 39 3 6" xfId="44286" xr:uid="{E4FD5053-75A3-4CB9-94CA-6367E50C372B}"/>
    <cellStyle name="Comma [0] 3 2 39 3 7" xfId="49658" xr:uid="{AE306BB2-A6F8-42EA-B684-F5ABAC6C73C8}"/>
    <cellStyle name="Comma [0] 3 2 39 3 8" xfId="55038" xr:uid="{B33BE8A0-3E0A-4977-94BD-63E15C0353EC}"/>
    <cellStyle name="Comma [0] 3 2 39 3 9" xfId="17373" xr:uid="{3917DAAA-75FF-4809-88C4-8740F04A7D52}"/>
    <cellStyle name="Comma [0] 3 2 39 4" xfId="6940" xr:uid="{D91B0EA6-979C-44AC-805D-36BA6DD4C007}"/>
    <cellStyle name="Comma [0] 3 2 4" xfId="698" xr:uid="{BD7B6DC9-ABF2-4A24-BD13-87E8596DEDEA}"/>
    <cellStyle name="Comma [0] 3 2 4 10" xfId="699" xr:uid="{836BE312-1823-466C-848E-141269BD28D6}"/>
    <cellStyle name="Comma [0] 3 2 4 10 2" xfId="8204" xr:uid="{D34B89BF-7079-42DC-AC1E-4D24FE331059}"/>
    <cellStyle name="Comma [0] 3 2 4 10 2 10" xfId="53170" xr:uid="{F5B4BD95-4BC2-4286-B4BC-9152F27A10DF}"/>
    <cellStyle name="Comma [0] 3 2 4 10 2 11" xfId="13814" xr:uid="{CCD2C4D1-C32F-4B43-9ED5-2BDC74810624}"/>
    <cellStyle name="Comma [0] 3 2 4 10 2 12" xfId="59592" xr:uid="{68C462C8-5B41-444F-83B4-4EB5CC98F1D6}"/>
    <cellStyle name="Comma [0] 3 2 4 10 2 2" xfId="11765" xr:uid="{28A6EA2E-CECF-47C7-A19D-2BCE4CEDF9C5}"/>
    <cellStyle name="Comma [0] 3 2 4 10 2 2 2" xfId="24431" xr:uid="{B1D87823-B7BB-4FDC-A655-4AC07F179DEF}"/>
    <cellStyle name="Comma [0] 3 2 4 10 2 2 3" xfId="29805" xr:uid="{632D968F-14B4-45D4-BA8A-B7829DC76084}"/>
    <cellStyle name="Comma [0] 3 2 4 10 2 2 4" xfId="35223" xr:uid="{33556DE5-97FD-47F3-A78D-2A2F9F9CAFB5}"/>
    <cellStyle name="Comma [0] 3 2 4 10 2 2 5" xfId="40608" xr:uid="{C598C7E1-431F-4861-BC7A-05A88C236712}"/>
    <cellStyle name="Comma [0] 3 2 4 10 2 2 6" xfId="45977" xr:uid="{F6FBCE16-123A-465C-B9AC-843A5E198D68}"/>
    <cellStyle name="Comma [0] 3 2 4 10 2 2 7" xfId="51349" xr:uid="{67B3DF59-F106-4469-89C6-44BFA8B7CFE6}"/>
    <cellStyle name="Comma [0] 3 2 4 10 2 2 8" xfId="56729" xr:uid="{863B936E-93E2-4474-99E6-E5BE9032F014}"/>
    <cellStyle name="Comma [0] 3 2 4 10 2 2 9" xfId="19065" xr:uid="{787E4656-ACF1-4686-82AB-748201DB1470}"/>
    <cellStyle name="Comma [0] 3 2 4 10 2 3" xfId="15505" xr:uid="{17F2B29A-1EA8-476F-B61F-D50735746972}"/>
    <cellStyle name="Comma [0] 3 2 4 10 2 4" xfId="20872" xr:uid="{EE8165A4-5EE8-4A5E-B22F-1FFDE3ED4635}"/>
    <cellStyle name="Comma [0] 3 2 4 10 2 5" xfId="26246" xr:uid="{3EABBA6C-44A9-4C4B-8E96-D53BA59FCDA1}"/>
    <cellStyle name="Comma [0] 3 2 4 10 2 6" xfId="31664" xr:uid="{FE7FC2D7-5BF2-486C-BB7C-54F3335D5AFD}"/>
    <cellStyle name="Comma [0] 3 2 4 10 2 7" xfId="37049" xr:uid="{37746B62-0546-4022-92F8-F963462223BF}"/>
    <cellStyle name="Comma [0] 3 2 4 10 2 8" xfId="42418" xr:uid="{B3CF38C9-2236-4166-A68C-E38928E74472}"/>
    <cellStyle name="Comma [0] 3 2 4 10 2 9" xfId="47790" xr:uid="{238019B6-1AD2-42C3-801E-36FA48882643}"/>
    <cellStyle name="Comma [0] 3 2 4 10 3" xfId="10075" xr:uid="{ECA8A55C-C69B-429E-97E2-F6BE37AFD73C}"/>
    <cellStyle name="Comma [0] 3 2 4 10 3 2" xfId="22742" xr:uid="{EB137EAD-F91B-4178-9246-34CFA7243121}"/>
    <cellStyle name="Comma [0] 3 2 4 10 3 3" xfId="28116" xr:uid="{23519A83-BE27-4B03-B114-5CA9B6418B56}"/>
    <cellStyle name="Comma [0] 3 2 4 10 3 4" xfId="33534" xr:uid="{FC010F72-C12A-4E2C-88C5-367FD41852F7}"/>
    <cellStyle name="Comma [0] 3 2 4 10 3 5" xfId="38919" xr:uid="{2CCF3863-A720-4ABA-A285-B60F71ABB3BA}"/>
    <cellStyle name="Comma [0] 3 2 4 10 3 6" xfId="44288" xr:uid="{7597FCF4-D212-4407-A2AC-EA8D0BADFC9C}"/>
    <cellStyle name="Comma [0] 3 2 4 10 3 7" xfId="49660" xr:uid="{62579F7C-DB76-44AE-A936-B1EF29F25398}"/>
    <cellStyle name="Comma [0] 3 2 4 10 3 8" xfId="55040" xr:uid="{47101447-DF1B-444A-81DB-304FDE4FD5FF}"/>
    <cellStyle name="Comma [0] 3 2 4 10 3 9" xfId="17375" xr:uid="{A4AC8013-A712-4627-8049-E50D05ABBA5C}"/>
    <cellStyle name="Comma [0] 3 2 4 10 4" xfId="6941" xr:uid="{786BABD0-AF58-46FC-BC58-F709ED2871F0}"/>
    <cellStyle name="Comma [0] 3 2 4 11" xfId="700" xr:uid="{CD8446B6-5550-4DF0-B8AB-5BE8361DF6BD}"/>
    <cellStyle name="Comma [0] 3 2 4 11 2" xfId="8205" xr:uid="{6FE8A590-0014-458F-B7B1-708EA6439256}"/>
    <cellStyle name="Comma [0] 3 2 4 11 2 10" xfId="53171" xr:uid="{3D9ED6A0-9117-4DAC-A0B4-07E860D0544F}"/>
    <cellStyle name="Comma [0] 3 2 4 11 2 11" xfId="13815" xr:uid="{55BC99B0-7738-4F1C-8186-FDD13E5E9D16}"/>
    <cellStyle name="Comma [0] 3 2 4 11 2 12" xfId="59593" xr:uid="{543F07C3-E97A-422E-B188-0DCE863B5F27}"/>
    <cellStyle name="Comma [0] 3 2 4 11 2 2" xfId="11766" xr:uid="{C22F60D5-30E1-454F-ABB5-990EC219790A}"/>
    <cellStyle name="Comma [0] 3 2 4 11 2 2 2" xfId="24432" xr:uid="{F66A36F6-3E2A-45DD-B068-76A9624E6880}"/>
    <cellStyle name="Comma [0] 3 2 4 11 2 2 3" xfId="29806" xr:uid="{51A2CC8E-4EA2-42E3-8547-87612025EE0F}"/>
    <cellStyle name="Comma [0] 3 2 4 11 2 2 4" xfId="35224" xr:uid="{60807A8B-9EF4-42E5-8ACB-6A326F9E3AC2}"/>
    <cellStyle name="Comma [0] 3 2 4 11 2 2 5" xfId="40609" xr:uid="{F420966E-D308-4B0C-8678-E84331564A7A}"/>
    <cellStyle name="Comma [0] 3 2 4 11 2 2 6" xfId="45978" xr:uid="{7DAFAD38-1538-4C22-901C-2246B931611C}"/>
    <cellStyle name="Comma [0] 3 2 4 11 2 2 7" xfId="51350" xr:uid="{1BD7B4E6-0CAF-44D3-9884-82EC915DA158}"/>
    <cellStyle name="Comma [0] 3 2 4 11 2 2 8" xfId="56730" xr:uid="{B4BB03B3-ECCD-43F6-9B80-34F74CE2AE8C}"/>
    <cellStyle name="Comma [0] 3 2 4 11 2 2 9" xfId="19066" xr:uid="{B6742126-83F9-4960-9BED-68B498CBB76C}"/>
    <cellStyle name="Comma [0] 3 2 4 11 2 3" xfId="15506" xr:uid="{0E00B65A-42BA-4824-B7A1-DA8EE88059B4}"/>
    <cellStyle name="Comma [0] 3 2 4 11 2 4" xfId="20873" xr:uid="{7D3421D8-1EB2-4CFC-AEEC-03FD6C53C43C}"/>
    <cellStyle name="Comma [0] 3 2 4 11 2 5" xfId="26247" xr:uid="{5D0B827B-6FCE-4B48-BE2B-A86DE9BC4E54}"/>
    <cellStyle name="Comma [0] 3 2 4 11 2 6" xfId="31665" xr:uid="{C342F4E6-1FE4-4691-B5A3-7539E4157CF4}"/>
    <cellStyle name="Comma [0] 3 2 4 11 2 7" xfId="37050" xr:uid="{F69C4716-1C94-4B15-ABAF-12AA071074D0}"/>
    <cellStyle name="Comma [0] 3 2 4 11 2 8" xfId="42419" xr:uid="{B2CE5515-F844-4485-9AB8-7DB6EEE5B172}"/>
    <cellStyle name="Comma [0] 3 2 4 11 2 9" xfId="47791" xr:uid="{18E3675B-C5FD-4AED-B76D-5A0EE570A392}"/>
    <cellStyle name="Comma [0] 3 2 4 11 3" xfId="10076" xr:uid="{97AE5DEE-5549-48B2-A15D-67C4F9D1FEAA}"/>
    <cellStyle name="Comma [0] 3 2 4 11 3 2" xfId="22743" xr:uid="{0E85AB9E-946D-4DCD-BBAF-14A461A291DE}"/>
    <cellStyle name="Comma [0] 3 2 4 11 3 3" xfId="28117" xr:uid="{5604616A-0BD1-4056-9FD5-02CFC0BED610}"/>
    <cellStyle name="Comma [0] 3 2 4 11 3 4" xfId="33535" xr:uid="{42898507-7915-4CFD-8C83-F6A52E637F48}"/>
    <cellStyle name="Comma [0] 3 2 4 11 3 5" xfId="38920" xr:uid="{D80283E3-8827-4FC1-8947-6F69588658CC}"/>
    <cellStyle name="Comma [0] 3 2 4 11 3 6" xfId="44289" xr:uid="{DE969B2C-328B-4A13-9396-606B01ACB1B4}"/>
    <cellStyle name="Comma [0] 3 2 4 11 3 7" xfId="49661" xr:uid="{C8FBD99A-5D83-498D-9354-6538A97356FC}"/>
    <cellStyle name="Comma [0] 3 2 4 11 3 8" xfId="55041" xr:uid="{E8D265B2-4D13-4C4E-9A99-5A2A717E7D06}"/>
    <cellStyle name="Comma [0] 3 2 4 11 3 9" xfId="17376" xr:uid="{01C93C23-81FC-48D0-B7F3-49C00C8BB9EB}"/>
    <cellStyle name="Comma [0] 3 2 4 11 4" xfId="6942" xr:uid="{A7133243-5AD1-4E32-8F30-D28A1ABE64C7}"/>
    <cellStyle name="Comma [0] 3 2 4 12" xfId="701" xr:uid="{E50C300B-A69A-4144-ADB9-BB659DC04ED7}"/>
    <cellStyle name="Comma [0] 3 2 4 12 2" xfId="8206" xr:uid="{B89B9D19-97D2-4E06-8588-70BD5B1B5BB9}"/>
    <cellStyle name="Comma [0] 3 2 4 12 2 10" xfId="53172" xr:uid="{CA504305-B401-4A3E-A420-BC49E662ED9D}"/>
    <cellStyle name="Comma [0] 3 2 4 12 2 11" xfId="13816" xr:uid="{9F61EF84-0B3B-4B5A-B3A4-18E39E50BEE8}"/>
    <cellStyle name="Comma [0] 3 2 4 12 2 12" xfId="59594" xr:uid="{B4A5DAE6-FD1D-4B8D-B3EE-6C45DACBA1CB}"/>
    <cellStyle name="Comma [0] 3 2 4 12 2 2" xfId="11767" xr:uid="{8FF92762-6B78-4064-ADDB-4A318F878F4C}"/>
    <cellStyle name="Comma [0] 3 2 4 12 2 2 2" xfId="24433" xr:uid="{FB548FBF-76CC-4B8C-9A27-D3CA46242B1E}"/>
    <cellStyle name="Comma [0] 3 2 4 12 2 2 3" xfId="29807" xr:uid="{035FEF2E-C026-45F3-8AF8-4012AE3D28B1}"/>
    <cellStyle name="Comma [0] 3 2 4 12 2 2 4" xfId="35225" xr:uid="{72A34762-3B75-4A97-AB76-ED5731DC392A}"/>
    <cellStyle name="Comma [0] 3 2 4 12 2 2 5" xfId="40610" xr:uid="{A27BBBE6-F62B-4480-9994-45B10E6E06D2}"/>
    <cellStyle name="Comma [0] 3 2 4 12 2 2 6" xfId="45979" xr:uid="{5B7C99C6-F1E1-48CD-A457-EBBE527B239C}"/>
    <cellStyle name="Comma [0] 3 2 4 12 2 2 7" xfId="51351" xr:uid="{EC21EA84-6AB8-4458-9896-14EE458295BB}"/>
    <cellStyle name="Comma [0] 3 2 4 12 2 2 8" xfId="56731" xr:uid="{B013AEA2-BFF0-4E65-87DA-ED77BD57448D}"/>
    <cellStyle name="Comma [0] 3 2 4 12 2 2 9" xfId="19067" xr:uid="{08DE0997-8E05-4DE4-8EBC-0EFE144DCC99}"/>
    <cellStyle name="Comma [0] 3 2 4 12 2 3" xfId="15507" xr:uid="{C027B0DC-38B3-4F79-A63D-790D0E454436}"/>
    <cellStyle name="Comma [0] 3 2 4 12 2 4" xfId="20874" xr:uid="{B2315D48-F86D-455E-86DD-3F3FB0BDE003}"/>
    <cellStyle name="Comma [0] 3 2 4 12 2 5" xfId="26248" xr:uid="{B8ABE174-B579-47F5-9DC0-928D58261132}"/>
    <cellStyle name="Comma [0] 3 2 4 12 2 6" xfId="31666" xr:uid="{C7D6AE72-CE81-4D3A-80DB-F988799EBA25}"/>
    <cellStyle name="Comma [0] 3 2 4 12 2 7" xfId="37051" xr:uid="{6A1DEE06-AF33-4F77-A8A8-35C1DF5508BC}"/>
    <cellStyle name="Comma [0] 3 2 4 12 2 8" xfId="42420" xr:uid="{BB5B1434-8ACA-4484-8A1A-63BF8AB297E0}"/>
    <cellStyle name="Comma [0] 3 2 4 12 2 9" xfId="47792" xr:uid="{567FD087-7C51-4199-9BA6-C71F461826A5}"/>
    <cellStyle name="Comma [0] 3 2 4 12 3" xfId="10077" xr:uid="{BEA7D781-88C7-4868-8181-302749601B96}"/>
    <cellStyle name="Comma [0] 3 2 4 12 3 2" xfId="22744" xr:uid="{38F80E87-97C5-417B-BA2D-D1572DE5F123}"/>
    <cellStyle name="Comma [0] 3 2 4 12 3 3" xfId="28118" xr:uid="{EBE2DDDF-8B14-4D0C-9C53-A7C7BBDFFE65}"/>
    <cellStyle name="Comma [0] 3 2 4 12 3 4" xfId="33536" xr:uid="{53C45912-3CFB-426C-9BC9-E17EE5C3ACE3}"/>
    <cellStyle name="Comma [0] 3 2 4 12 3 5" xfId="38921" xr:uid="{6F43383C-7E33-4A22-AA53-9D6D6BCB7C81}"/>
    <cellStyle name="Comma [0] 3 2 4 12 3 6" xfId="44290" xr:uid="{F4DB72F5-62CA-40B4-9957-CC094B698D27}"/>
    <cellStyle name="Comma [0] 3 2 4 12 3 7" xfId="49662" xr:uid="{8740EE6B-443D-4BBC-8DA8-C239FCC0B70D}"/>
    <cellStyle name="Comma [0] 3 2 4 12 3 8" xfId="55042" xr:uid="{DF41960C-D08E-47DE-8F69-915B74FB8594}"/>
    <cellStyle name="Comma [0] 3 2 4 12 3 9" xfId="17377" xr:uid="{EDF687CD-291E-47EE-84D9-22263831F2A6}"/>
    <cellStyle name="Comma [0] 3 2 4 12 4" xfId="6943" xr:uid="{11C21EE8-B2EA-4C18-B2B3-AD9D6645D2C0}"/>
    <cellStyle name="Comma [0] 3 2 4 13" xfId="702" xr:uid="{15036A16-0FEC-4458-A730-B25264CA7329}"/>
    <cellStyle name="Comma [0] 3 2 4 13 2" xfId="8207" xr:uid="{BA1E9DBC-5194-4645-80B5-CEDABEC4F570}"/>
    <cellStyle name="Comma [0] 3 2 4 13 2 10" xfId="53173" xr:uid="{843340F2-10ED-417A-8685-7DB8C08A87B5}"/>
    <cellStyle name="Comma [0] 3 2 4 13 2 11" xfId="13817" xr:uid="{BE41A54A-D3B3-42B3-959E-45DBA6CEA02B}"/>
    <cellStyle name="Comma [0] 3 2 4 13 2 12" xfId="59595" xr:uid="{13B703B2-8F5D-4701-BE51-68F194460CA1}"/>
    <cellStyle name="Comma [0] 3 2 4 13 2 2" xfId="11768" xr:uid="{B4A8BE69-0A3C-4AAD-A81F-85C76B016D6D}"/>
    <cellStyle name="Comma [0] 3 2 4 13 2 2 2" xfId="24434" xr:uid="{1C086CBF-EDFB-4604-82D0-F78E4EEAC043}"/>
    <cellStyle name="Comma [0] 3 2 4 13 2 2 3" xfId="29808" xr:uid="{39933CCA-991C-468D-ADE3-10557C47E18A}"/>
    <cellStyle name="Comma [0] 3 2 4 13 2 2 4" xfId="35226" xr:uid="{9A2AB457-6376-49DB-A437-13C3D81F5F57}"/>
    <cellStyle name="Comma [0] 3 2 4 13 2 2 5" xfId="40611" xr:uid="{52B87C91-45D0-4905-AFE4-DF1F0FB019B4}"/>
    <cellStyle name="Comma [0] 3 2 4 13 2 2 6" xfId="45980" xr:uid="{094DA3E5-FF3B-46B8-BAAF-59DD9CECF8D0}"/>
    <cellStyle name="Comma [0] 3 2 4 13 2 2 7" xfId="51352" xr:uid="{2F32688B-8C0A-4F78-9BC3-8CBE6D3B02F3}"/>
    <cellStyle name="Comma [0] 3 2 4 13 2 2 8" xfId="56732" xr:uid="{88170AF3-068C-47D6-860D-B80865629FF3}"/>
    <cellStyle name="Comma [0] 3 2 4 13 2 2 9" xfId="19068" xr:uid="{1E703737-534A-4AEC-A2DE-31312E17C27E}"/>
    <cellStyle name="Comma [0] 3 2 4 13 2 3" xfId="15508" xr:uid="{FFD1B631-DA18-4A12-A1D7-26B89B6708D3}"/>
    <cellStyle name="Comma [0] 3 2 4 13 2 4" xfId="20875" xr:uid="{9AD516A1-8E7B-4B84-94C3-A5980D0F818D}"/>
    <cellStyle name="Comma [0] 3 2 4 13 2 5" xfId="26249" xr:uid="{BAA20ECF-E386-4EF5-8412-4F519EB26634}"/>
    <cellStyle name="Comma [0] 3 2 4 13 2 6" xfId="31667" xr:uid="{F6DF9978-B0AA-47D1-A7B2-AEB85F335494}"/>
    <cellStyle name="Comma [0] 3 2 4 13 2 7" xfId="37052" xr:uid="{5BEB36F3-11A2-45E7-B069-B8FDD4DCDB6C}"/>
    <cellStyle name="Comma [0] 3 2 4 13 2 8" xfId="42421" xr:uid="{60BCACE4-3A14-496B-B471-DE54A82EA766}"/>
    <cellStyle name="Comma [0] 3 2 4 13 2 9" xfId="47793" xr:uid="{467FB809-CB4D-420D-9E12-0A7208E3B4DD}"/>
    <cellStyle name="Comma [0] 3 2 4 13 3" xfId="10078" xr:uid="{B2C9C6AA-90A6-4FC0-A96B-66199E1FC2DB}"/>
    <cellStyle name="Comma [0] 3 2 4 13 3 2" xfId="22745" xr:uid="{6F7C2F1B-6B91-411B-AAE2-AAC63CFE238C}"/>
    <cellStyle name="Comma [0] 3 2 4 13 3 3" xfId="28119" xr:uid="{3EE35B31-0672-4618-B956-73597ABCD513}"/>
    <cellStyle name="Comma [0] 3 2 4 13 3 4" xfId="33537" xr:uid="{049AABFC-86FD-4F13-A9E5-8B93C006BB97}"/>
    <cellStyle name="Comma [0] 3 2 4 13 3 5" xfId="38922" xr:uid="{27706424-F01E-4EF3-9B66-6238F4B8819F}"/>
    <cellStyle name="Comma [0] 3 2 4 13 3 6" xfId="44291" xr:uid="{37DD7DC8-FE36-4DCD-BCF0-B2CD6BD3729D}"/>
    <cellStyle name="Comma [0] 3 2 4 13 3 7" xfId="49663" xr:uid="{DD9A6043-CB5D-4BB6-BCCD-E4B42D851463}"/>
    <cellStyle name="Comma [0] 3 2 4 13 3 8" xfId="55043" xr:uid="{9051EDA8-9E13-4D30-85F4-5D73F0557107}"/>
    <cellStyle name="Comma [0] 3 2 4 13 3 9" xfId="17378" xr:uid="{21AD8D58-3EE3-4FAE-A68A-3D9FE58C50BC}"/>
    <cellStyle name="Comma [0] 3 2 4 13 4" xfId="6944" xr:uid="{C5FC2771-B125-4544-97F1-85B4537E924E}"/>
    <cellStyle name="Comma [0] 3 2 4 14" xfId="5784" xr:uid="{6832946C-059C-4CCA-AE0F-D2F2C0BBF644}"/>
    <cellStyle name="Comma [0] 3 2 4 14 10" xfId="53169" xr:uid="{4A442227-3D0C-4E48-954F-52A6927C8A37}"/>
    <cellStyle name="Comma [0] 3 2 4 14 11" xfId="13813" xr:uid="{AECAFF38-8EEB-4950-8C98-39E80519FBDF}"/>
    <cellStyle name="Comma [0] 3 2 4 14 12" xfId="58462" xr:uid="{F06B1C16-B655-445F-A38E-7975A0913308}"/>
    <cellStyle name="Comma [0] 3 2 4 14 13" xfId="8203" xr:uid="{C32EDE0A-88B4-450B-AD24-0D3A01D52EE2}"/>
    <cellStyle name="Comma [0] 3 2 4 14 2" xfId="11764" xr:uid="{F3824913-5BAA-45E1-9CBA-500EC3A8F231}"/>
    <cellStyle name="Comma [0] 3 2 4 14 2 2" xfId="24430" xr:uid="{E20DF23F-AB44-4AD9-8257-0A8C636D0A79}"/>
    <cellStyle name="Comma [0] 3 2 4 14 2 3" xfId="29804" xr:uid="{197E0141-6545-4059-BA9E-1C73C6D49B45}"/>
    <cellStyle name="Comma [0] 3 2 4 14 2 4" xfId="35222" xr:uid="{F907F45A-E351-4ECB-90EB-8B6F6717408F}"/>
    <cellStyle name="Comma [0] 3 2 4 14 2 5" xfId="40607" xr:uid="{DA244870-5281-4CF7-B45E-B3244F9A43CA}"/>
    <cellStyle name="Comma [0] 3 2 4 14 2 6" xfId="45976" xr:uid="{55CF3B2A-86DB-4212-AFDE-7B918C70B852}"/>
    <cellStyle name="Comma [0] 3 2 4 14 2 7" xfId="51348" xr:uid="{E3005526-0D46-4B28-8674-A1DAE66F07C7}"/>
    <cellStyle name="Comma [0] 3 2 4 14 2 8" xfId="56728" xr:uid="{CC911545-358C-444A-A79E-B0DED5115DAD}"/>
    <cellStyle name="Comma [0] 3 2 4 14 2 9" xfId="19064" xr:uid="{DFE8EC5F-E96A-4084-9466-83E24F5416DC}"/>
    <cellStyle name="Comma [0] 3 2 4 14 3" xfId="15504" xr:uid="{3EB64063-A7D0-40F2-954E-C5514B723112}"/>
    <cellStyle name="Comma [0] 3 2 4 14 4" xfId="20871" xr:uid="{5C617A17-47F9-4122-9BBE-7493D441B43B}"/>
    <cellStyle name="Comma [0] 3 2 4 14 5" xfId="26245" xr:uid="{DE180D45-D835-4327-A8E6-C9095A42D76E}"/>
    <cellStyle name="Comma [0] 3 2 4 14 6" xfId="31663" xr:uid="{226649FA-B127-4F54-8C68-71911BBAB2A9}"/>
    <cellStyle name="Comma [0] 3 2 4 14 7" xfId="37048" xr:uid="{DD69A0A8-B2C2-4F76-8EA8-D488D513AEFD}"/>
    <cellStyle name="Comma [0] 3 2 4 14 8" xfId="42417" xr:uid="{D7B9F8E9-5819-4471-8035-51613B37A2EA}"/>
    <cellStyle name="Comma [0] 3 2 4 14 9" xfId="47789" xr:uid="{E556185D-41C1-4BA9-9492-FCF977420DBE}"/>
    <cellStyle name="Comma [0] 3 2 4 15" xfId="10074" xr:uid="{22E2F8F2-9AFC-46FD-9257-65407302BCC6}"/>
    <cellStyle name="Comma [0] 3 2 4 15 2" xfId="22741" xr:uid="{B00A226E-FA52-4938-BF02-1905059BFA0A}"/>
    <cellStyle name="Comma [0] 3 2 4 15 3" xfId="28115" xr:uid="{EAB5E927-05D7-4059-B894-54878D81ED4C}"/>
    <cellStyle name="Comma [0] 3 2 4 15 4" xfId="33533" xr:uid="{14F65E89-708A-4299-A295-2E3C2B55D8CF}"/>
    <cellStyle name="Comma [0] 3 2 4 15 5" xfId="38918" xr:uid="{7BA8D138-E1ED-49CA-8F9E-AD1B36B28214}"/>
    <cellStyle name="Comma [0] 3 2 4 15 6" xfId="44287" xr:uid="{2B399B9A-BDDD-4EDF-99C2-4EEFF755EB9B}"/>
    <cellStyle name="Comma [0] 3 2 4 15 7" xfId="49659" xr:uid="{18B1A366-FEDC-4EEF-8903-DE0EF777D503}"/>
    <cellStyle name="Comma [0] 3 2 4 15 8" xfId="55039" xr:uid="{FD9F36BE-B3D2-454F-8511-7BAD01C64CBF}"/>
    <cellStyle name="Comma [0] 3 2 4 15 9" xfId="17374" xr:uid="{DC9ACD73-239E-410D-99F4-2442F99D71BC}"/>
    <cellStyle name="Comma [0] 3 2 4 2" xfId="703" xr:uid="{3B0B4105-DDA0-45F2-A440-C0D6C3E273BB}"/>
    <cellStyle name="Comma [0] 3 2 4 2 10" xfId="704" xr:uid="{E260AAE4-D1CB-4862-9AC3-3638178178CF}"/>
    <cellStyle name="Comma [0] 3 2 4 2 10 2" xfId="8209" xr:uid="{B1E95038-517C-43E2-A51A-CAD302A3EDB5}"/>
    <cellStyle name="Comma [0] 3 2 4 2 10 2 10" xfId="53175" xr:uid="{E66EB135-93D6-4368-BED2-4554C13EC001}"/>
    <cellStyle name="Comma [0] 3 2 4 2 10 2 11" xfId="13819" xr:uid="{A2308DAD-87EC-469B-933E-3D99658FE566}"/>
    <cellStyle name="Comma [0] 3 2 4 2 10 2 12" xfId="59596" xr:uid="{F9CF9858-860B-4B12-9DC1-4445450FFC1D}"/>
    <cellStyle name="Comma [0] 3 2 4 2 10 2 2" xfId="11770" xr:uid="{38ACAC43-01AD-45D4-9153-0BD0E80856F0}"/>
    <cellStyle name="Comma [0] 3 2 4 2 10 2 2 2" xfId="24436" xr:uid="{2255D297-E84F-4B9F-830F-8E30A1A9596D}"/>
    <cellStyle name="Comma [0] 3 2 4 2 10 2 2 3" xfId="29810" xr:uid="{31631727-AAAC-4070-BB37-0D90F07AD46C}"/>
    <cellStyle name="Comma [0] 3 2 4 2 10 2 2 4" xfId="35228" xr:uid="{2E8288CA-5C4E-47D0-9538-00A2908255BE}"/>
    <cellStyle name="Comma [0] 3 2 4 2 10 2 2 5" xfId="40613" xr:uid="{429F7E00-2631-4135-9A08-8D810EAAE5FA}"/>
    <cellStyle name="Comma [0] 3 2 4 2 10 2 2 6" xfId="45982" xr:uid="{9FC81B1B-BC5C-4389-8AFE-C5B425DCA1D5}"/>
    <cellStyle name="Comma [0] 3 2 4 2 10 2 2 7" xfId="51354" xr:uid="{DAFA0DB6-7FA3-4866-BE4A-4188D4F13C8C}"/>
    <cellStyle name="Comma [0] 3 2 4 2 10 2 2 8" xfId="56734" xr:uid="{5F9F94F9-2805-45CA-8690-92C093C3BA6F}"/>
    <cellStyle name="Comma [0] 3 2 4 2 10 2 2 9" xfId="19070" xr:uid="{1095B176-B188-42D4-AF3D-1FB300233512}"/>
    <cellStyle name="Comma [0] 3 2 4 2 10 2 3" xfId="15510" xr:uid="{8805A4B7-CD8D-4BF6-9E76-68B0A1EA2107}"/>
    <cellStyle name="Comma [0] 3 2 4 2 10 2 4" xfId="20877" xr:uid="{AB2C316C-DCA9-416E-BD10-FB4CFE09B60F}"/>
    <cellStyle name="Comma [0] 3 2 4 2 10 2 5" xfId="26251" xr:uid="{81A09964-CBAA-4E40-9EE6-1CA7F5D2E24B}"/>
    <cellStyle name="Comma [0] 3 2 4 2 10 2 6" xfId="31669" xr:uid="{45AF4522-BDE2-43DD-AA31-817C16807BED}"/>
    <cellStyle name="Comma [0] 3 2 4 2 10 2 7" xfId="37054" xr:uid="{E8BC51FD-27CA-4189-B42E-DA8315FF3D41}"/>
    <cellStyle name="Comma [0] 3 2 4 2 10 2 8" xfId="42423" xr:uid="{31A218A8-81A5-40AC-B662-C3BD189F9C48}"/>
    <cellStyle name="Comma [0] 3 2 4 2 10 2 9" xfId="47795" xr:uid="{D1880AA0-E5D1-44B1-9B7D-84A9B8C54B2D}"/>
    <cellStyle name="Comma [0] 3 2 4 2 10 3" xfId="10080" xr:uid="{FD31EBCB-D1B3-45C4-8576-601179CDAB28}"/>
    <cellStyle name="Comma [0] 3 2 4 2 10 3 2" xfId="22747" xr:uid="{B6777FE3-7EE5-45EB-8C7C-1D3C4D26C62E}"/>
    <cellStyle name="Comma [0] 3 2 4 2 10 3 3" xfId="28121" xr:uid="{1E59C606-ACCC-4FE8-AB24-35C9F374F896}"/>
    <cellStyle name="Comma [0] 3 2 4 2 10 3 4" xfId="33539" xr:uid="{B572142B-D01E-4262-93F1-DC47CC2BAC26}"/>
    <cellStyle name="Comma [0] 3 2 4 2 10 3 5" xfId="38924" xr:uid="{8EB3CC9F-0FAC-48A6-80C4-C3D305CD1297}"/>
    <cellStyle name="Comma [0] 3 2 4 2 10 3 6" xfId="44293" xr:uid="{1C242724-63A1-411A-B573-86DAE9DC6751}"/>
    <cellStyle name="Comma [0] 3 2 4 2 10 3 7" xfId="49665" xr:uid="{108CC434-3F22-4BB8-876A-BAC9BDCA3D79}"/>
    <cellStyle name="Comma [0] 3 2 4 2 10 3 8" xfId="55045" xr:uid="{144351B0-72D0-410D-92CD-D7EACB0E2983}"/>
    <cellStyle name="Comma [0] 3 2 4 2 10 3 9" xfId="17380" xr:uid="{882E3D1C-CCA1-4C82-AD75-18CCE5271792}"/>
    <cellStyle name="Comma [0] 3 2 4 2 10 4" xfId="6945" xr:uid="{33C74CB9-596B-4BF7-B5BD-FF1BA14C58CF}"/>
    <cellStyle name="Comma [0] 3 2 4 2 11" xfId="705" xr:uid="{724333C8-3888-406F-BA11-73DF67CE705A}"/>
    <cellStyle name="Comma [0] 3 2 4 2 11 2" xfId="8210" xr:uid="{3EEE983F-CB1E-414D-B15B-449C46F4378F}"/>
    <cellStyle name="Comma [0] 3 2 4 2 11 2 10" xfId="53176" xr:uid="{B023D425-E020-4688-8DF2-2195E2249E72}"/>
    <cellStyle name="Comma [0] 3 2 4 2 11 2 11" xfId="13820" xr:uid="{E4E6438A-0B14-4697-887E-D3E29656B3C4}"/>
    <cellStyle name="Comma [0] 3 2 4 2 11 2 12" xfId="59597" xr:uid="{E3F218E4-26EB-46B8-AB27-73AD7E00BC99}"/>
    <cellStyle name="Comma [0] 3 2 4 2 11 2 2" xfId="11771" xr:uid="{072E07A4-7F3E-4397-BEAA-A71A7786638F}"/>
    <cellStyle name="Comma [0] 3 2 4 2 11 2 2 2" xfId="24437" xr:uid="{749E9725-6809-4E38-BDA8-B0AE6020B671}"/>
    <cellStyle name="Comma [0] 3 2 4 2 11 2 2 3" xfId="29811" xr:uid="{B0AA0674-4EA9-4712-BDE8-C8996F02F123}"/>
    <cellStyle name="Comma [0] 3 2 4 2 11 2 2 4" xfId="35229" xr:uid="{7EC99036-43F6-482B-9459-62F76CD007C2}"/>
    <cellStyle name="Comma [0] 3 2 4 2 11 2 2 5" xfId="40614" xr:uid="{34E49BAE-2447-41AE-82B6-A87EB1B68939}"/>
    <cellStyle name="Comma [0] 3 2 4 2 11 2 2 6" xfId="45983" xr:uid="{A7B7E2D2-46B7-49D0-8210-CE1403ED49E2}"/>
    <cellStyle name="Comma [0] 3 2 4 2 11 2 2 7" xfId="51355" xr:uid="{C8E17100-D6A4-4D13-A05C-8C82CBBB793C}"/>
    <cellStyle name="Comma [0] 3 2 4 2 11 2 2 8" xfId="56735" xr:uid="{958A599A-ACD2-4FF2-BDB4-2C2C75355015}"/>
    <cellStyle name="Comma [0] 3 2 4 2 11 2 2 9" xfId="19071" xr:uid="{265BACB1-CC85-4C68-9FD8-06B9D028FA0F}"/>
    <cellStyle name="Comma [0] 3 2 4 2 11 2 3" xfId="15511" xr:uid="{A32DF8A1-4B39-4925-B246-E31CDE023A07}"/>
    <cellStyle name="Comma [0] 3 2 4 2 11 2 4" xfId="20878" xr:uid="{C301710E-4A45-4461-A84B-5ADA1825C101}"/>
    <cellStyle name="Comma [0] 3 2 4 2 11 2 5" xfId="26252" xr:uid="{8D7BAEC2-AE92-431E-9C59-F6334BCC373F}"/>
    <cellStyle name="Comma [0] 3 2 4 2 11 2 6" xfId="31670" xr:uid="{BCDB5D30-C685-4097-93F9-25F671DF40FD}"/>
    <cellStyle name="Comma [0] 3 2 4 2 11 2 7" xfId="37055" xr:uid="{FF590B68-B616-4C58-B635-B3ED6A7F6BDC}"/>
    <cellStyle name="Comma [0] 3 2 4 2 11 2 8" xfId="42424" xr:uid="{07F900F9-52AE-4701-B4B6-6F16F62A174D}"/>
    <cellStyle name="Comma [0] 3 2 4 2 11 2 9" xfId="47796" xr:uid="{D8B04480-502B-4D7A-81E2-A46CBEF04C72}"/>
    <cellStyle name="Comma [0] 3 2 4 2 11 3" xfId="10081" xr:uid="{E2927619-C658-4119-A7C1-5616E71C483F}"/>
    <cellStyle name="Comma [0] 3 2 4 2 11 3 2" xfId="22748" xr:uid="{979D5D16-BC58-4A1A-BF92-75537ADD77A4}"/>
    <cellStyle name="Comma [0] 3 2 4 2 11 3 3" xfId="28122" xr:uid="{F6CAE225-8EC1-4EE4-9E21-DE45837E144F}"/>
    <cellStyle name="Comma [0] 3 2 4 2 11 3 4" xfId="33540" xr:uid="{DD80E9F5-79CC-46E7-B55A-137A10BCF902}"/>
    <cellStyle name="Comma [0] 3 2 4 2 11 3 5" xfId="38925" xr:uid="{09769161-D5D4-4241-83A4-22D2B3E5EF9B}"/>
    <cellStyle name="Comma [0] 3 2 4 2 11 3 6" xfId="44294" xr:uid="{3B3014A7-71FF-4546-AD61-D293F2E782D9}"/>
    <cellStyle name="Comma [0] 3 2 4 2 11 3 7" xfId="49666" xr:uid="{BF1491EA-C89F-46FD-A1F0-8F23A55D4BF4}"/>
    <cellStyle name="Comma [0] 3 2 4 2 11 3 8" xfId="55046" xr:uid="{BB40504B-6B40-476F-A14B-3339EB51F1DA}"/>
    <cellStyle name="Comma [0] 3 2 4 2 11 3 9" xfId="17381" xr:uid="{08B4C585-BA4C-4CB3-B772-4B9C32CA59A3}"/>
    <cellStyle name="Comma [0] 3 2 4 2 11 4" xfId="6946" xr:uid="{128040B7-67E7-416C-BA23-163C15BBC6F6}"/>
    <cellStyle name="Comma [0] 3 2 4 2 12" xfId="706" xr:uid="{51446386-439B-46F4-B3DE-473600405669}"/>
    <cellStyle name="Comma [0] 3 2 4 2 12 2" xfId="8211" xr:uid="{617C55DD-7D38-4D6B-8CCA-362E2CF774A5}"/>
    <cellStyle name="Comma [0] 3 2 4 2 12 2 10" xfId="53177" xr:uid="{0402AFC1-D54F-4F09-8054-4399F653BA98}"/>
    <cellStyle name="Comma [0] 3 2 4 2 12 2 11" xfId="13821" xr:uid="{6BABA514-A8A6-43A4-99A1-EFB91E500A6F}"/>
    <cellStyle name="Comma [0] 3 2 4 2 12 2 12" xfId="59598" xr:uid="{F3947E32-B5EE-4FCC-8B15-D907586C51B5}"/>
    <cellStyle name="Comma [0] 3 2 4 2 12 2 2" xfId="11772" xr:uid="{78EDBC68-83EE-421A-B7ED-AC2E311EF30B}"/>
    <cellStyle name="Comma [0] 3 2 4 2 12 2 2 2" xfId="24438" xr:uid="{BF44193C-C1CD-4209-9BE2-E4B3384E9B36}"/>
    <cellStyle name="Comma [0] 3 2 4 2 12 2 2 3" xfId="29812" xr:uid="{3D8509E2-519F-4209-9231-F2E4CF40449C}"/>
    <cellStyle name="Comma [0] 3 2 4 2 12 2 2 4" xfId="35230" xr:uid="{14B0C0AB-5B64-4491-AE09-EECB626A7E01}"/>
    <cellStyle name="Comma [0] 3 2 4 2 12 2 2 5" xfId="40615" xr:uid="{FFA3CE48-CE6E-4311-B232-09C7ADDEABE4}"/>
    <cellStyle name="Comma [0] 3 2 4 2 12 2 2 6" xfId="45984" xr:uid="{FA630F49-A375-4856-B602-9B1301E1FF87}"/>
    <cellStyle name="Comma [0] 3 2 4 2 12 2 2 7" xfId="51356" xr:uid="{C9A71014-7AA5-4E99-978A-7F1907DDC8B7}"/>
    <cellStyle name="Comma [0] 3 2 4 2 12 2 2 8" xfId="56736" xr:uid="{FF188251-06AD-48DC-AFA1-5F679E314DAA}"/>
    <cellStyle name="Comma [0] 3 2 4 2 12 2 2 9" xfId="19072" xr:uid="{DA7D7131-69AF-4E17-8F93-2027D1065631}"/>
    <cellStyle name="Comma [0] 3 2 4 2 12 2 3" xfId="15512" xr:uid="{F6F8DC0F-A75B-46DA-815D-A67E3979008F}"/>
    <cellStyle name="Comma [0] 3 2 4 2 12 2 4" xfId="20879" xr:uid="{4DC80CB4-B706-41A1-AAA7-AC96D461BECD}"/>
    <cellStyle name="Comma [0] 3 2 4 2 12 2 5" xfId="26253" xr:uid="{1448014E-DC24-4904-AD5D-AF4807BDB150}"/>
    <cellStyle name="Comma [0] 3 2 4 2 12 2 6" xfId="31671" xr:uid="{9868669D-7E64-4372-B9B7-657394DC63D0}"/>
    <cellStyle name="Comma [0] 3 2 4 2 12 2 7" xfId="37056" xr:uid="{723299D3-5D05-4C4E-BCF7-08A68E07EAFB}"/>
    <cellStyle name="Comma [0] 3 2 4 2 12 2 8" xfId="42425" xr:uid="{0473700E-7ABB-4E7C-9806-E6785934E6F7}"/>
    <cellStyle name="Comma [0] 3 2 4 2 12 2 9" xfId="47797" xr:uid="{A91C3794-B893-433A-B2EA-B9A72E13381C}"/>
    <cellStyle name="Comma [0] 3 2 4 2 12 3" xfId="10082" xr:uid="{526C09AE-D33F-4305-AF34-7628FBB8E405}"/>
    <cellStyle name="Comma [0] 3 2 4 2 12 3 2" xfId="22749" xr:uid="{112B7BA3-EDE1-44A9-9B0A-7BC0E47CBFB5}"/>
    <cellStyle name="Comma [0] 3 2 4 2 12 3 3" xfId="28123" xr:uid="{BC37C352-FD14-49C5-BE40-6F990C6B69DC}"/>
    <cellStyle name="Comma [0] 3 2 4 2 12 3 4" xfId="33541" xr:uid="{2FFED60A-4E6A-4DAE-8F27-29E9E9B2C1C8}"/>
    <cellStyle name="Comma [0] 3 2 4 2 12 3 5" xfId="38926" xr:uid="{4E6716D5-7F3B-400E-B4CF-8D5374033960}"/>
    <cellStyle name="Comma [0] 3 2 4 2 12 3 6" xfId="44295" xr:uid="{0135A017-78DC-4B4C-9D0E-B9164C8201CE}"/>
    <cellStyle name="Comma [0] 3 2 4 2 12 3 7" xfId="49667" xr:uid="{8C6F1DDB-8722-4332-AEE0-697F6EE6CB74}"/>
    <cellStyle name="Comma [0] 3 2 4 2 12 3 8" xfId="55047" xr:uid="{2B14B21B-6944-4EB5-8BBB-78CDB90E4843}"/>
    <cellStyle name="Comma [0] 3 2 4 2 12 3 9" xfId="17382" xr:uid="{166BEAF6-C382-4031-806F-131572FFB49E}"/>
    <cellStyle name="Comma [0] 3 2 4 2 12 4" xfId="6947" xr:uid="{8A40035E-72D1-40BE-977E-C1E9E436B317}"/>
    <cellStyle name="Comma [0] 3 2 4 2 13" xfId="5785" xr:uid="{E4964AB7-9201-4476-83DF-7F1CB4E4F1CB}"/>
    <cellStyle name="Comma [0] 3 2 4 2 13 10" xfId="53174" xr:uid="{2A92882A-7DA8-46B9-925A-AA149F3FDD51}"/>
    <cellStyle name="Comma [0] 3 2 4 2 13 11" xfId="13818" xr:uid="{CFF4AD3C-E00E-47F8-8C56-0EA0314FD84D}"/>
    <cellStyle name="Comma [0] 3 2 4 2 13 12" xfId="58463" xr:uid="{AA92F0EF-9FCE-4EBC-9877-B260D59E0D64}"/>
    <cellStyle name="Comma [0] 3 2 4 2 13 13" xfId="8208" xr:uid="{B55BD19A-372A-4102-9D1F-1FC6D5AB18F4}"/>
    <cellStyle name="Comma [0] 3 2 4 2 13 2" xfId="11769" xr:uid="{90E59E8E-F1C3-4178-A21F-C59D4E2FCD8A}"/>
    <cellStyle name="Comma [0] 3 2 4 2 13 2 2" xfId="24435" xr:uid="{44A83E98-AAB9-4529-806E-FD39B464DBBD}"/>
    <cellStyle name="Comma [0] 3 2 4 2 13 2 3" xfId="29809" xr:uid="{0C38BD2F-F07D-438C-9E04-AF2393535E33}"/>
    <cellStyle name="Comma [0] 3 2 4 2 13 2 4" xfId="35227" xr:uid="{7BFF5070-6F65-4C75-AFBC-5906027DEE71}"/>
    <cellStyle name="Comma [0] 3 2 4 2 13 2 5" xfId="40612" xr:uid="{42A7CD76-E3DF-48B3-9FEB-1F9F59DA0D70}"/>
    <cellStyle name="Comma [0] 3 2 4 2 13 2 6" xfId="45981" xr:uid="{0FFC9BD2-7863-476E-8572-F72A86B1D1D9}"/>
    <cellStyle name="Comma [0] 3 2 4 2 13 2 7" xfId="51353" xr:uid="{CE185BE8-0D1B-4822-A22C-799B9B8F477C}"/>
    <cellStyle name="Comma [0] 3 2 4 2 13 2 8" xfId="56733" xr:uid="{8E165564-0D00-4039-8956-03EEAEA0185D}"/>
    <cellStyle name="Comma [0] 3 2 4 2 13 2 9" xfId="19069" xr:uid="{0021A2AF-3E3A-4DB7-BAE2-5ACBE100D611}"/>
    <cellStyle name="Comma [0] 3 2 4 2 13 3" xfId="15509" xr:uid="{4C3BDBDD-CD1D-443D-8FCE-581B0BAFF586}"/>
    <cellStyle name="Comma [0] 3 2 4 2 13 4" xfId="20876" xr:uid="{701CA616-62EA-4956-8844-B847AAB9E75D}"/>
    <cellStyle name="Comma [0] 3 2 4 2 13 5" xfId="26250" xr:uid="{6669CCC6-A294-447B-B447-D07550D1947B}"/>
    <cellStyle name="Comma [0] 3 2 4 2 13 6" xfId="31668" xr:uid="{604AD92D-EB4C-496B-A65B-0138CA0134E5}"/>
    <cellStyle name="Comma [0] 3 2 4 2 13 7" xfId="37053" xr:uid="{E5E8E7FD-870C-463A-A12A-5B6622C65F37}"/>
    <cellStyle name="Comma [0] 3 2 4 2 13 8" xfId="42422" xr:uid="{CCA3F399-2A1C-43B7-9829-70816D8318E3}"/>
    <cellStyle name="Comma [0] 3 2 4 2 13 9" xfId="47794" xr:uid="{F9FC1D87-41E8-4109-96FE-707FD1FBF48D}"/>
    <cellStyle name="Comma [0] 3 2 4 2 14" xfId="10079" xr:uid="{AE02613F-3015-44CC-9E50-E72B11448C62}"/>
    <cellStyle name="Comma [0] 3 2 4 2 14 2" xfId="22746" xr:uid="{0CDA94F9-48CE-44C4-A1C8-2CA1AF28CA24}"/>
    <cellStyle name="Comma [0] 3 2 4 2 14 3" xfId="28120" xr:uid="{F2B8743E-9172-4392-AE62-BF9F49410370}"/>
    <cellStyle name="Comma [0] 3 2 4 2 14 4" xfId="33538" xr:uid="{EC1487DE-DA6C-4F97-BB07-1340168EC62E}"/>
    <cellStyle name="Comma [0] 3 2 4 2 14 5" xfId="38923" xr:uid="{D37154BA-76E1-40E9-9A55-44D0BACB8AE8}"/>
    <cellStyle name="Comma [0] 3 2 4 2 14 6" xfId="44292" xr:uid="{710DEE3C-B4E2-4520-BB2A-9FEA7DA0178B}"/>
    <cellStyle name="Comma [0] 3 2 4 2 14 7" xfId="49664" xr:uid="{43069EA0-BDAC-4B61-9D3C-E61F0D7FCB08}"/>
    <cellStyle name="Comma [0] 3 2 4 2 14 8" xfId="55044" xr:uid="{38E0D25E-F302-434E-813A-F64E503EC8C3}"/>
    <cellStyle name="Comma [0] 3 2 4 2 14 9" xfId="17379" xr:uid="{01502579-3079-4BE5-967A-459AF0D2234A}"/>
    <cellStyle name="Comma [0] 3 2 4 2 2" xfId="707" xr:uid="{094CB946-EF0F-436E-B11A-BCE6E7640BAF}"/>
    <cellStyle name="Comma [0] 3 2 4 2 2 10" xfId="708" xr:uid="{A7FE09C7-839C-4495-8CC5-96AB1A5C3D1A}"/>
    <cellStyle name="Comma [0] 3 2 4 2 2 10 2" xfId="8213" xr:uid="{33108A34-7456-47B3-AC94-FCD539474578}"/>
    <cellStyle name="Comma [0] 3 2 4 2 2 10 2 10" xfId="53179" xr:uid="{4C0D26C6-C700-47EE-A99C-617AB1676699}"/>
    <cellStyle name="Comma [0] 3 2 4 2 2 10 2 11" xfId="13823" xr:uid="{06A3268F-046A-4821-952D-C34E0305E487}"/>
    <cellStyle name="Comma [0] 3 2 4 2 2 10 2 12" xfId="59599" xr:uid="{534B4A85-722D-417C-AE46-71F61FF6B9B6}"/>
    <cellStyle name="Comma [0] 3 2 4 2 2 10 2 2" xfId="11774" xr:uid="{9A03973B-67B8-4D2E-B56B-D2CE23425833}"/>
    <cellStyle name="Comma [0] 3 2 4 2 2 10 2 2 2" xfId="24440" xr:uid="{A870B76E-F518-4D08-881F-9297281AE0AB}"/>
    <cellStyle name="Comma [0] 3 2 4 2 2 10 2 2 3" xfId="29814" xr:uid="{08EF0630-B9BD-41E7-BDA1-7577902978E7}"/>
    <cellStyle name="Comma [0] 3 2 4 2 2 10 2 2 4" xfId="35232" xr:uid="{66FCEB41-7F71-499A-B3C1-A6C86249558E}"/>
    <cellStyle name="Comma [0] 3 2 4 2 2 10 2 2 5" xfId="40617" xr:uid="{68245B73-8B95-4B41-890F-9CC7A5C29708}"/>
    <cellStyle name="Comma [0] 3 2 4 2 2 10 2 2 6" xfId="45986" xr:uid="{E987C790-E3AB-4087-9D4A-7CC918AD8173}"/>
    <cellStyle name="Comma [0] 3 2 4 2 2 10 2 2 7" xfId="51358" xr:uid="{ED473EF0-87FB-4522-9BD0-B4D1C524EF2B}"/>
    <cellStyle name="Comma [0] 3 2 4 2 2 10 2 2 8" xfId="56738" xr:uid="{8EA32BB9-40A7-4FFB-8DF7-223B658DE506}"/>
    <cellStyle name="Comma [0] 3 2 4 2 2 10 2 2 9" xfId="19074" xr:uid="{E5A4715C-E1E1-4263-83E3-874E6E947E61}"/>
    <cellStyle name="Comma [0] 3 2 4 2 2 10 2 3" xfId="15514" xr:uid="{A54C1566-E5D2-4BCE-9000-D294D22E12B5}"/>
    <cellStyle name="Comma [0] 3 2 4 2 2 10 2 4" xfId="20881" xr:uid="{BDE760B8-8FA9-49DD-9969-BFE37B684E15}"/>
    <cellStyle name="Comma [0] 3 2 4 2 2 10 2 5" xfId="26255" xr:uid="{2F04AF72-738E-4C97-8846-F2EEEF51FD95}"/>
    <cellStyle name="Comma [0] 3 2 4 2 2 10 2 6" xfId="31673" xr:uid="{557EDC06-3126-4F53-A659-8EA03A89B6E6}"/>
    <cellStyle name="Comma [0] 3 2 4 2 2 10 2 7" xfId="37058" xr:uid="{D7F993BD-DF9C-466B-9612-B7D85D0D4916}"/>
    <cellStyle name="Comma [0] 3 2 4 2 2 10 2 8" xfId="42427" xr:uid="{51B31B0B-E17D-4AAA-96FB-34D7CDC744AC}"/>
    <cellStyle name="Comma [0] 3 2 4 2 2 10 2 9" xfId="47799" xr:uid="{83536BF0-1668-4F84-9117-0A5EF02B8DAE}"/>
    <cellStyle name="Comma [0] 3 2 4 2 2 10 3" xfId="10084" xr:uid="{EA4FCCB8-0466-49E3-B97E-E2915C33ED55}"/>
    <cellStyle name="Comma [0] 3 2 4 2 2 10 3 2" xfId="22751" xr:uid="{66265C38-8422-4C10-B13F-D7DF0172E169}"/>
    <cellStyle name="Comma [0] 3 2 4 2 2 10 3 3" xfId="28125" xr:uid="{447D1792-B209-4212-B1DB-95509E09FA94}"/>
    <cellStyle name="Comma [0] 3 2 4 2 2 10 3 4" xfId="33543" xr:uid="{28FF7588-6601-4DD7-8B32-460BBF114722}"/>
    <cellStyle name="Comma [0] 3 2 4 2 2 10 3 5" xfId="38928" xr:uid="{FD1A9382-9724-49F6-8B00-C73DCA388839}"/>
    <cellStyle name="Comma [0] 3 2 4 2 2 10 3 6" xfId="44297" xr:uid="{BCB3C794-2C95-4D94-8D16-81C618337454}"/>
    <cellStyle name="Comma [0] 3 2 4 2 2 10 3 7" xfId="49669" xr:uid="{06E05DDC-4177-4739-8897-D99BE853D4BB}"/>
    <cellStyle name="Comma [0] 3 2 4 2 2 10 3 8" xfId="55049" xr:uid="{EF492D4B-D185-469B-81F4-2500766F769F}"/>
    <cellStyle name="Comma [0] 3 2 4 2 2 10 3 9" xfId="17384" xr:uid="{F67F7DB4-4BF8-40FF-BB7B-6732A6F40917}"/>
    <cellStyle name="Comma [0] 3 2 4 2 2 10 4" xfId="6948" xr:uid="{BC4C1B87-9711-4C1A-A183-7332E524D3FC}"/>
    <cellStyle name="Comma [0] 3 2 4 2 2 11" xfId="5786" xr:uid="{444EBF0D-A6B5-4975-AC73-4C04832324F3}"/>
    <cellStyle name="Comma [0] 3 2 4 2 2 11 10" xfId="53178" xr:uid="{28500319-6EFE-4FE9-8059-C0BC4BC790F2}"/>
    <cellStyle name="Comma [0] 3 2 4 2 2 11 11" xfId="13822" xr:uid="{B5E79719-45CF-48F5-931F-392894615F9B}"/>
    <cellStyle name="Comma [0] 3 2 4 2 2 11 12" xfId="58464" xr:uid="{39DB97A9-456B-4993-8CA7-6DDC61FC9317}"/>
    <cellStyle name="Comma [0] 3 2 4 2 2 11 13" xfId="8212" xr:uid="{FD2D00C0-D461-4729-9D40-682C97745E34}"/>
    <cellStyle name="Comma [0] 3 2 4 2 2 11 2" xfId="11773" xr:uid="{0722AB34-0E12-4375-BDAB-AE9C11828CCD}"/>
    <cellStyle name="Comma [0] 3 2 4 2 2 11 2 2" xfId="24439" xr:uid="{21AF51E0-F88C-4C2F-8E91-6EB4C8590203}"/>
    <cellStyle name="Comma [0] 3 2 4 2 2 11 2 3" xfId="29813" xr:uid="{62A4A25F-5B6F-4522-B479-EB98132ED5F3}"/>
    <cellStyle name="Comma [0] 3 2 4 2 2 11 2 4" xfId="35231" xr:uid="{26563656-4C24-4C48-865F-388118AAEAAF}"/>
    <cellStyle name="Comma [0] 3 2 4 2 2 11 2 5" xfId="40616" xr:uid="{DD1B3EB8-A295-4C3B-965E-8A1CB96F9077}"/>
    <cellStyle name="Comma [0] 3 2 4 2 2 11 2 6" xfId="45985" xr:uid="{30B029E3-93EE-4A51-A1F0-76DC962737C6}"/>
    <cellStyle name="Comma [0] 3 2 4 2 2 11 2 7" xfId="51357" xr:uid="{B20C2B6F-7696-4F93-9642-E0A9A2967705}"/>
    <cellStyle name="Comma [0] 3 2 4 2 2 11 2 8" xfId="56737" xr:uid="{E3E58E01-12D4-4681-9C9C-BEC8E97C630B}"/>
    <cellStyle name="Comma [0] 3 2 4 2 2 11 2 9" xfId="19073" xr:uid="{78604A00-5FE5-4320-B4A1-E4B1933EF781}"/>
    <cellStyle name="Comma [0] 3 2 4 2 2 11 3" xfId="15513" xr:uid="{028515E8-0241-4521-8D95-E176F607C430}"/>
    <cellStyle name="Comma [0] 3 2 4 2 2 11 4" xfId="20880" xr:uid="{A86F7AED-53FD-49C2-B962-D4C83F051DB2}"/>
    <cellStyle name="Comma [0] 3 2 4 2 2 11 5" xfId="26254" xr:uid="{99770074-4D20-49A3-B885-14907E301C7A}"/>
    <cellStyle name="Comma [0] 3 2 4 2 2 11 6" xfId="31672" xr:uid="{C98F417A-52A7-4401-AD47-AB3C759A85D5}"/>
    <cellStyle name="Comma [0] 3 2 4 2 2 11 7" xfId="37057" xr:uid="{E3FD0947-5383-47BA-AC97-4B6B6CA2C2D6}"/>
    <cellStyle name="Comma [0] 3 2 4 2 2 11 8" xfId="42426" xr:uid="{33582CB4-767F-4A9A-BDA3-A1C35CA31D65}"/>
    <cellStyle name="Comma [0] 3 2 4 2 2 11 9" xfId="47798" xr:uid="{A2A79B2D-5262-46A6-8F33-4F6B72CE720D}"/>
    <cellStyle name="Comma [0] 3 2 4 2 2 12" xfId="10083" xr:uid="{C769F730-9E1A-4478-91AA-4D7C32E9E67B}"/>
    <cellStyle name="Comma [0] 3 2 4 2 2 12 2" xfId="22750" xr:uid="{FBAB67D1-4DFB-49A5-92B7-A818BAAC5CF0}"/>
    <cellStyle name="Comma [0] 3 2 4 2 2 12 3" xfId="28124" xr:uid="{A8DDE6CF-14B9-4192-9987-E97334145CEB}"/>
    <cellStyle name="Comma [0] 3 2 4 2 2 12 4" xfId="33542" xr:uid="{EBD566E6-68E4-4892-89C1-F0812F103976}"/>
    <cellStyle name="Comma [0] 3 2 4 2 2 12 5" xfId="38927" xr:uid="{5912C86F-BBD0-41A2-860E-513C0D303954}"/>
    <cellStyle name="Comma [0] 3 2 4 2 2 12 6" xfId="44296" xr:uid="{9AFBA1BE-A845-4EC4-B66C-511693A3C5CA}"/>
    <cellStyle name="Comma [0] 3 2 4 2 2 12 7" xfId="49668" xr:uid="{E73DBDE4-D7B1-46D7-AEAE-A35F2323E448}"/>
    <cellStyle name="Comma [0] 3 2 4 2 2 12 8" xfId="55048" xr:uid="{BC334450-EA46-4A7F-A6C2-976589B9E9AF}"/>
    <cellStyle name="Comma [0] 3 2 4 2 2 12 9" xfId="17383" xr:uid="{7223A5DA-A84C-41ED-8972-8514414EAD13}"/>
    <cellStyle name="Comma [0] 3 2 4 2 2 2" xfId="709" xr:uid="{D6BEBDD6-D6AE-4A2F-83AE-3C4F0D5D9190}"/>
    <cellStyle name="Comma [0] 3 2 4 2 2 2 2" xfId="3899" xr:uid="{3168FD2D-F197-4F97-909C-164C4D92AE98}"/>
    <cellStyle name="Comma [0] 3 2 4 2 2 2 2 10" xfId="53180" xr:uid="{D7BDF75F-1488-40F3-BA2B-40CC5AEB6A61}"/>
    <cellStyle name="Comma [0] 3 2 4 2 2 2 2 11" xfId="8214" xr:uid="{8D4B9727-2C92-4C6F-BAB7-7DDE356AA32B}"/>
    <cellStyle name="Comma [0] 3 2 4 2 2 2 2 2" xfId="5788" xr:uid="{4DCE86B5-F48B-4E6B-AB54-D7215911A6AD}"/>
    <cellStyle name="Comma [0] 3 2 4 2 2 2 2 2 10" xfId="58466" xr:uid="{58936C45-1088-4C84-8C46-04CA4E2E3F1A}"/>
    <cellStyle name="Comma [0] 3 2 4 2 2 2 2 2 11" xfId="11775" xr:uid="{96750EB1-FB21-463B-B9BE-2135E77B3642}"/>
    <cellStyle name="Comma [0] 3 2 4 2 2 2 2 2 2" xfId="24441" xr:uid="{09C9C96C-DCA6-4015-BDBE-B6CA65B78466}"/>
    <cellStyle name="Comma [0] 3 2 4 2 2 2 2 2 3" xfId="29815" xr:uid="{E342E24E-AA95-4D73-BC1D-81F6B8F2AAC6}"/>
    <cellStyle name="Comma [0] 3 2 4 2 2 2 2 2 4" xfId="35233" xr:uid="{6E476422-BC6B-427E-9442-97DAC4B46876}"/>
    <cellStyle name="Comma [0] 3 2 4 2 2 2 2 2 5" xfId="40618" xr:uid="{3C5E1CCF-B616-4E71-908E-12D86194A2B2}"/>
    <cellStyle name="Comma [0] 3 2 4 2 2 2 2 2 6" xfId="45987" xr:uid="{B2EBAC48-EBE0-4F4E-A3CC-7DEC818FA908}"/>
    <cellStyle name="Comma [0] 3 2 4 2 2 2 2 2 7" xfId="51359" xr:uid="{B241608C-BEE3-42E8-B9C3-3D13B0E0F2BE}"/>
    <cellStyle name="Comma [0] 3 2 4 2 2 2 2 2 8" xfId="56739" xr:uid="{4B5E7B1B-D4BE-4A85-8987-43B62934619A}"/>
    <cellStyle name="Comma [0] 3 2 4 2 2 2 2 2 9" xfId="19075" xr:uid="{47C76E44-D556-4599-818B-47F3C2DA3E8D}"/>
    <cellStyle name="Comma [0] 3 2 4 2 2 2 2 3" xfId="15515" xr:uid="{1EA16404-108C-409A-99DF-B2EE332E596E}"/>
    <cellStyle name="Comma [0] 3 2 4 2 2 2 2 4" xfId="20882" xr:uid="{FA845963-3460-478E-9E3E-5025A7CFB4F5}"/>
    <cellStyle name="Comma [0] 3 2 4 2 2 2 2 5" xfId="26256" xr:uid="{40DF57D6-561C-4BEF-87EB-4CCD81F29A7D}"/>
    <cellStyle name="Comma [0] 3 2 4 2 2 2 2 6" xfId="31674" xr:uid="{27941A74-90D0-4FFC-A21E-91B060F2B274}"/>
    <cellStyle name="Comma [0] 3 2 4 2 2 2 2 7" xfId="37059" xr:uid="{7F73470F-5BE4-42A0-865E-B9A87E10C16B}"/>
    <cellStyle name="Comma [0] 3 2 4 2 2 2 2 8" xfId="42428" xr:uid="{26102955-E64E-47A6-9694-C081238F13B8}"/>
    <cellStyle name="Comma [0] 3 2 4 2 2 2 2 9" xfId="47800" xr:uid="{914B1325-3A3D-4E3B-952B-DCCE574CDA21}"/>
    <cellStyle name="Comma [0] 3 2 4 2 2 2 3" xfId="5787" xr:uid="{4147C49F-C9EE-4D5C-8652-952C76705BB1}"/>
    <cellStyle name="Comma [0] 3 2 4 2 2 2 3 10" xfId="13824" xr:uid="{D8960346-D097-4ED1-A165-1A2FAF171DC7}"/>
    <cellStyle name="Comma [0] 3 2 4 2 2 2 3 11" xfId="58465" xr:uid="{D200128D-7832-40D7-B256-D6302A058C3F}"/>
    <cellStyle name="Comma [0] 3 2 4 2 2 2 3 12" xfId="10085" xr:uid="{1EFDB3B1-BD17-433B-8A79-E025CF91FF8B}"/>
    <cellStyle name="Comma [0] 3 2 4 2 2 2 3 2" xfId="17385" xr:uid="{31BE471E-3AFF-4F73-9282-540C829577B5}"/>
    <cellStyle name="Comma [0] 3 2 4 2 2 2 3 3" xfId="22752" xr:uid="{8DCD3914-C345-48EC-A715-7CCDEAFA4317}"/>
    <cellStyle name="Comma [0] 3 2 4 2 2 2 3 4" xfId="28126" xr:uid="{BD1F24BA-A03D-49D1-9BBE-9A6A1E92EC17}"/>
    <cellStyle name="Comma [0] 3 2 4 2 2 2 3 5" xfId="33544" xr:uid="{FC4B5CD9-A059-48F6-8D0D-26A9B4D72C79}"/>
    <cellStyle name="Comma [0] 3 2 4 2 2 2 3 6" xfId="38929" xr:uid="{4CD4DFB8-3EA2-4E84-A27C-63FD6A14430C}"/>
    <cellStyle name="Comma [0] 3 2 4 2 2 2 3 7" xfId="44298" xr:uid="{6FABF806-7CB3-4799-A198-9E66AFF12483}"/>
    <cellStyle name="Comma [0] 3 2 4 2 2 2 3 8" xfId="49670" xr:uid="{47B98636-0F72-4162-8997-89261EC404E7}"/>
    <cellStyle name="Comma [0] 3 2 4 2 2 2 3 9" xfId="55050" xr:uid="{3C2BABAA-2602-43FC-88E6-93A1AD672C6D}"/>
    <cellStyle name="Comma [0] 3 2 4 2 2 3" xfId="710" xr:uid="{4801C6CB-8011-4CCA-9427-F6F3A5A381AE}"/>
    <cellStyle name="Comma [0] 3 2 4 2 2 3 2" xfId="5789" xr:uid="{B9E757F5-545F-4038-9C72-7B02DDDA2A5B}"/>
    <cellStyle name="Comma [0] 3 2 4 2 2 3 2 10" xfId="53181" xr:uid="{A4AEF439-3910-4694-B070-09EC05ECE507}"/>
    <cellStyle name="Comma [0] 3 2 4 2 2 3 2 11" xfId="13825" xr:uid="{9D2DEF97-7EEF-4C93-9B42-0670DD4AAD8A}"/>
    <cellStyle name="Comma [0] 3 2 4 2 2 3 2 12" xfId="58467" xr:uid="{A0BAA538-6F48-4EBF-9301-BFFCB8F45CAC}"/>
    <cellStyle name="Comma [0] 3 2 4 2 2 3 2 13" xfId="8215" xr:uid="{6168727C-E892-4519-BF65-1D6F1473888C}"/>
    <cellStyle name="Comma [0] 3 2 4 2 2 3 2 2" xfId="11776" xr:uid="{E3275E9B-F7DE-4454-B037-252AD9640E6E}"/>
    <cellStyle name="Comma [0] 3 2 4 2 2 3 2 2 2" xfId="24442" xr:uid="{10FA8795-722B-4D94-BEDF-3CBA4BD3AA2E}"/>
    <cellStyle name="Comma [0] 3 2 4 2 2 3 2 2 3" xfId="29816" xr:uid="{D4B6E4C6-51A1-4DA4-9C96-C03E6AA44835}"/>
    <cellStyle name="Comma [0] 3 2 4 2 2 3 2 2 4" xfId="35234" xr:uid="{B4C3DB66-1ADD-4165-93E6-DABFDEA371C0}"/>
    <cellStyle name="Comma [0] 3 2 4 2 2 3 2 2 5" xfId="40619" xr:uid="{34E27891-8FB0-45EE-8F4F-CCC99362670C}"/>
    <cellStyle name="Comma [0] 3 2 4 2 2 3 2 2 6" xfId="45988" xr:uid="{9C7A9826-E2B8-4F05-BAA9-D3ABA3EB87FD}"/>
    <cellStyle name="Comma [0] 3 2 4 2 2 3 2 2 7" xfId="51360" xr:uid="{5733A19E-E4CC-4553-ACAD-B989ED683DBD}"/>
    <cellStyle name="Comma [0] 3 2 4 2 2 3 2 2 8" xfId="56740" xr:uid="{1784E3A8-78F8-46EF-A70C-96D58B5D00F3}"/>
    <cellStyle name="Comma [0] 3 2 4 2 2 3 2 2 9" xfId="19076" xr:uid="{FC04A18E-2FAA-40C3-9059-EFD11B7E9F74}"/>
    <cellStyle name="Comma [0] 3 2 4 2 2 3 2 3" xfId="15516" xr:uid="{BD0BE7F7-0737-4053-8EF6-9E3208337A16}"/>
    <cellStyle name="Comma [0] 3 2 4 2 2 3 2 4" xfId="20883" xr:uid="{13766AD3-1A91-449C-90FC-9C65897E449E}"/>
    <cellStyle name="Comma [0] 3 2 4 2 2 3 2 5" xfId="26257" xr:uid="{A396D7EA-E60F-490E-A4A3-B3C475876F2F}"/>
    <cellStyle name="Comma [0] 3 2 4 2 2 3 2 6" xfId="31675" xr:uid="{FABB1ADC-211A-438E-890B-01985C3BD850}"/>
    <cellStyle name="Comma [0] 3 2 4 2 2 3 2 7" xfId="37060" xr:uid="{2A863BA9-E47F-47F4-BEAB-6BBCBEA99BEC}"/>
    <cellStyle name="Comma [0] 3 2 4 2 2 3 2 8" xfId="42429" xr:uid="{61CFF84F-B132-47A1-B228-3B59A119A002}"/>
    <cellStyle name="Comma [0] 3 2 4 2 2 3 2 9" xfId="47801" xr:uid="{38285CB2-E22C-46BE-AC60-3D53F6321FCC}"/>
    <cellStyle name="Comma [0] 3 2 4 2 2 3 3" xfId="10086" xr:uid="{FE775410-C892-46B4-ADA0-7D4C2C1D77A3}"/>
    <cellStyle name="Comma [0] 3 2 4 2 2 3 3 2" xfId="22753" xr:uid="{7A5A6E44-6B52-467F-8000-C2479DB0626C}"/>
    <cellStyle name="Comma [0] 3 2 4 2 2 3 3 3" xfId="28127" xr:uid="{965DCFB7-03A5-4213-A612-9EF9509AA1F4}"/>
    <cellStyle name="Comma [0] 3 2 4 2 2 3 3 4" xfId="33545" xr:uid="{C2DF0D56-9D6D-4002-8C21-A65C3386C3F4}"/>
    <cellStyle name="Comma [0] 3 2 4 2 2 3 3 5" xfId="38930" xr:uid="{385DA68C-297C-48DB-A213-095998A7942D}"/>
    <cellStyle name="Comma [0] 3 2 4 2 2 3 3 6" xfId="44299" xr:uid="{B7AA2499-952F-4517-9767-D982B84DD671}"/>
    <cellStyle name="Comma [0] 3 2 4 2 2 3 3 7" xfId="49671" xr:uid="{C738F9FE-96F5-4177-B602-AD1E73A96A77}"/>
    <cellStyle name="Comma [0] 3 2 4 2 2 3 3 8" xfId="55051" xr:uid="{734EC1F8-BBE0-485C-A2E4-6ED4B9878C5C}"/>
    <cellStyle name="Comma [0] 3 2 4 2 2 3 3 9" xfId="17386" xr:uid="{750DE322-DA34-490A-AE22-4E85C1746AA7}"/>
    <cellStyle name="Comma [0] 3 2 4 2 2 4" xfId="711" xr:uid="{2D9639B7-1FB6-4894-B12B-2BB6327EE85B}"/>
    <cellStyle name="Comma [0] 3 2 4 2 2 4 2" xfId="8216" xr:uid="{74CCA7B4-FE29-48EC-BD83-8458A21D20BF}"/>
    <cellStyle name="Comma [0] 3 2 4 2 2 4 2 10" xfId="53182" xr:uid="{59F33050-655C-40F7-B804-63AE41D3C0F4}"/>
    <cellStyle name="Comma [0] 3 2 4 2 2 4 2 11" xfId="13826" xr:uid="{056434AA-DD2C-4385-96B4-0957352FE73F}"/>
    <cellStyle name="Comma [0] 3 2 4 2 2 4 2 12" xfId="59600" xr:uid="{3F4D5911-BA97-4634-8272-1B132C482FDF}"/>
    <cellStyle name="Comma [0] 3 2 4 2 2 4 2 2" xfId="11777" xr:uid="{6414EA3A-EFA0-48E7-908C-0C7149980DB7}"/>
    <cellStyle name="Comma [0] 3 2 4 2 2 4 2 2 2" xfId="24443" xr:uid="{AA8327E7-A470-4A3C-9B37-84E5DB395D8F}"/>
    <cellStyle name="Comma [0] 3 2 4 2 2 4 2 2 3" xfId="29817" xr:uid="{6D218C12-54E8-4D74-B6A7-64CCD3614982}"/>
    <cellStyle name="Comma [0] 3 2 4 2 2 4 2 2 4" xfId="35235" xr:uid="{1FE00FFB-2497-4FE0-AD62-977291120AE3}"/>
    <cellStyle name="Comma [0] 3 2 4 2 2 4 2 2 5" xfId="40620" xr:uid="{DC8ADB01-57DF-4004-9CDB-58918F34927C}"/>
    <cellStyle name="Comma [0] 3 2 4 2 2 4 2 2 6" xfId="45989" xr:uid="{E323B994-1224-4820-8780-D50A022CED33}"/>
    <cellStyle name="Comma [0] 3 2 4 2 2 4 2 2 7" xfId="51361" xr:uid="{A8B4A5FA-C756-4D7F-BBB0-EDFE5F626775}"/>
    <cellStyle name="Comma [0] 3 2 4 2 2 4 2 2 8" xfId="56741" xr:uid="{22B7E337-2972-4E8E-A4C6-6FA2F544E8BA}"/>
    <cellStyle name="Comma [0] 3 2 4 2 2 4 2 2 9" xfId="19077" xr:uid="{FE9BE787-9524-44AC-A770-A31BF1A582C2}"/>
    <cellStyle name="Comma [0] 3 2 4 2 2 4 2 3" xfId="15517" xr:uid="{6EBB5B50-AD0A-4E6E-8995-69AEA2F65FF5}"/>
    <cellStyle name="Comma [0] 3 2 4 2 2 4 2 4" xfId="20884" xr:uid="{ADA5F29E-B411-4752-ADF7-78030B574DFE}"/>
    <cellStyle name="Comma [0] 3 2 4 2 2 4 2 5" xfId="26258" xr:uid="{EA4C0FD9-ABE2-4709-8718-8D72B63BA3B0}"/>
    <cellStyle name="Comma [0] 3 2 4 2 2 4 2 6" xfId="31676" xr:uid="{841AA0D9-14EA-4A07-85D3-074C6C28D74D}"/>
    <cellStyle name="Comma [0] 3 2 4 2 2 4 2 7" xfId="37061" xr:uid="{3564033E-BE27-42E7-ACA2-0DE0CD49F41D}"/>
    <cellStyle name="Comma [0] 3 2 4 2 2 4 2 8" xfId="42430" xr:uid="{2A622C4C-D40B-4713-BCEB-B74244900C7F}"/>
    <cellStyle name="Comma [0] 3 2 4 2 2 4 2 9" xfId="47802" xr:uid="{9D81E001-E9FE-48D7-BC48-E80779560BD7}"/>
    <cellStyle name="Comma [0] 3 2 4 2 2 4 3" xfId="10087" xr:uid="{50E5F04F-2DEA-48D7-9F31-55B99ADA4152}"/>
    <cellStyle name="Comma [0] 3 2 4 2 2 4 3 2" xfId="22754" xr:uid="{A906ADC5-CFFC-4F21-8AF3-3AFF7A734FB0}"/>
    <cellStyle name="Comma [0] 3 2 4 2 2 4 3 3" xfId="28128" xr:uid="{CA2FCDF9-CD48-4CB9-B704-5C9E792E73A2}"/>
    <cellStyle name="Comma [0] 3 2 4 2 2 4 3 4" xfId="33546" xr:uid="{67FC8D44-33D5-4F53-8174-755830343CCF}"/>
    <cellStyle name="Comma [0] 3 2 4 2 2 4 3 5" xfId="38931" xr:uid="{72F11788-AB34-48C4-B219-23408451132D}"/>
    <cellStyle name="Comma [0] 3 2 4 2 2 4 3 6" xfId="44300" xr:uid="{4F319715-1A44-4B31-850D-7A7BB4492432}"/>
    <cellStyle name="Comma [0] 3 2 4 2 2 4 3 7" xfId="49672" xr:uid="{68C0A1B6-9BCD-4C36-A39E-43B717156BF7}"/>
    <cellStyle name="Comma [0] 3 2 4 2 2 4 3 8" xfId="55052" xr:uid="{3F14C80E-1EA4-4FA6-8B65-C9A91D573729}"/>
    <cellStyle name="Comma [0] 3 2 4 2 2 4 3 9" xfId="17387" xr:uid="{7603F47B-4412-4B3D-9235-85E9B108A2B6}"/>
    <cellStyle name="Comma [0] 3 2 4 2 2 4 4" xfId="6949" xr:uid="{FC9E4F0E-93F4-4256-BDE2-9874C281A423}"/>
    <cellStyle name="Comma [0] 3 2 4 2 2 5" xfId="712" xr:uid="{A2FBE715-85C4-40E1-9234-96A56E86D59F}"/>
    <cellStyle name="Comma [0] 3 2 4 2 2 5 2" xfId="8217" xr:uid="{440EE7CF-8C3E-4B96-9BEA-BF5C72AF0F1F}"/>
    <cellStyle name="Comma [0] 3 2 4 2 2 5 2 10" xfId="53183" xr:uid="{C5578035-7617-46EF-A86F-BEBBC7DD547E}"/>
    <cellStyle name="Comma [0] 3 2 4 2 2 5 2 11" xfId="13827" xr:uid="{ADB1FA10-B875-4F56-BDC4-8B58BC2F1AB4}"/>
    <cellStyle name="Comma [0] 3 2 4 2 2 5 2 12" xfId="59601" xr:uid="{8EC7FF54-5562-430E-8D15-5C89BC6CF5C2}"/>
    <cellStyle name="Comma [0] 3 2 4 2 2 5 2 2" xfId="11778" xr:uid="{926D66EE-F8F4-4E53-AC6C-73CCCC87A7D2}"/>
    <cellStyle name="Comma [0] 3 2 4 2 2 5 2 2 2" xfId="24444" xr:uid="{B6C38D50-E295-47D7-AECC-4298A8370DF9}"/>
    <cellStyle name="Comma [0] 3 2 4 2 2 5 2 2 3" xfId="29818" xr:uid="{3B97F94A-4E41-41E7-8C61-F95AD3C882E7}"/>
    <cellStyle name="Comma [0] 3 2 4 2 2 5 2 2 4" xfId="35236" xr:uid="{023DFAD5-648E-48AC-AE35-12D8546675AE}"/>
    <cellStyle name="Comma [0] 3 2 4 2 2 5 2 2 5" xfId="40621" xr:uid="{0D256E89-7070-46F0-884D-769510697B61}"/>
    <cellStyle name="Comma [0] 3 2 4 2 2 5 2 2 6" xfId="45990" xr:uid="{B258B89F-C272-4C09-88B9-A6942FA3EA79}"/>
    <cellStyle name="Comma [0] 3 2 4 2 2 5 2 2 7" xfId="51362" xr:uid="{26B25C07-12AC-40DD-9FE4-99CA5D28EA9A}"/>
    <cellStyle name="Comma [0] 3 2 4 2 2 5 2 2 8" xfId="56742" xr:uid="{DF48237D-37E1-4BB4-B868-33CA0E6EBA1F}"/>
    <cellStyle name="Comma [0] 3 2 4 2 2 5 2 2 9" xfId="19078" xr:uid="{A937989B-7875-4160-A541-A2B23DE8BCE5}"/>
    <cellStyle name="Comma [0] 3 2 4 2 2 5 2 3" xfId="15518" xr:uid="{8F298AF5-7849-45C5-B4E9-F75C59AF76AE}"/>
    <cellStyle name="Comma [0] 3 2 4 2 2 5 2 4" xfId="20885" xr:uid="{CF2D191C-D56B-4ED1-81A2-90AADE90931B}"/>
    <cellStyle name="Comma [0] 3 2 4 2 2 5 2 5" xfId="26259" xr:uid="{EEBB37C0-A1CF-4A62-B765-2C073A5C0278}"/>
    <cellStyle name="Comma [0] 3 2 4 2 2 5 2 6" xfId="31677" xr:uid="{BDE81590-5C5F-495D-A892-BCB4F47DE09F}"/>
    <cellStyle name="Comma [0] 3 2 4 2 2 5 2 7" xfId="37062" xr:uid="{7FB24264-DCEA-49E1-9F7F-087B99CA1EEA}"/>
    <cellStyle name="Comma [0] 3 2 4 2 2 5 2 8" xfId="42431" xr:uid="{575C407E-DCDF-4708-A49B-2780D0AD08E4}"/>
    <cellStyle name="Comma [0] 3 2 4 2 2 5 2 9" xfId="47803" xr:uid="{23A42132-3F69-4DC3-95CB-DC00741EDDC0}"/>
    <cellStyle name="Comma [0] 3 2 4 2 2 5 3" xfId="10088" xr:uid="{12FD2A65-F5B2-469D-9E75-7B2616ABF482}"/>
    <cellStyle name="Comma [0] 3 2 4 2 2 5 3 2" xfId="22755" xr:uid="{D9805A8D-8B5C-4F1E-BAF1-7040B9430EA9}"/>
    <cellStyle name="Comma [0] 3 2 4 2 2 5 3 3" xfId="28129" xr:uid="{E0251113-5690-454B-8FDA-361C93E14130}"/>
    <cellStyle name="Comma [0] 3 2 4 2 2 5 3 4" xfId="33547" xr:uid="{F2C93D6A-0169-452C-B484-85FAE31C34EE}"/>
    <cellStyle name="Comma [0] 3 2 4 2 2 5 3 5" xfId="38932" xr:uid="{8ABC9533-B20F-4BAB-B88B-87CEBE0184DE}"/>
    <cellStyle name="Comma [0] 3 2 4 2 2 5 3 6" xfId="44301" xr:uid="{0FBC72BB-9C1A-4FCC-A388-92AAD77A950D}"/>
    <cellStyle name="Comma [0] 3 2 4 2 2 5 3 7" xfId="49673" xr:uid="{81C40C80-2B76-4D89-B460-121E81E9598E}"/>
    <cellStyle name="Comma [0] 3 2 4 2 2 5 3 8" xfId="55053" xr:uid="{83D4AD17-9124-4045-8323-692939B1E88C}"/>
    <cellStyle name="Comma [0] 3 2 4 2 2 5 3 9" xfId="17388" xr:uid="{A5863FC5-F1BA-44B7-A268-F12B644A67DA}"/>
    <cellStyle name="Comma [0] 3 2 4 2 2 5 4" xfId="6950" xr:uid="{C3F8C77A-6EEB-40D5-9CE9-C2EBAE35C5AA}"/>
    <cellStyle name="Comma [0] 3 2 4 2 2 6" xfId="713" xr:uid="{90666A03-492A-42B6-973C-426CE8313329}"/>
    <cellStyle name="Comma [0] 3 2 4 2 2 6 2" xfId="8218" xr:uid="{6B48DA76-39DC-4D40-B3FD-D70141375F4B}"/>
    <cellStyle name="Comma [0] 3 2 4 2 2 6 2 10" xfId="53184" xr:uid="{FC4ECFAC-CD40-4AEA-B881-1A398976BA6C}"/>
    <cellStyle name="Comma [0] 3 2 4 2 2 6 2 11" xfId="13828" xr:uid="{7A17A92E-06A2-4C51-AA86-80F7BAB5A233}"/>
    <cellStyle name="Comma [0] 3 2 4 2 2 6 2 12" xfId="59602" xr:uid="{C0EDCEB3-5B53-4A4F-91EC-3B2BB78E3018}"/>
    <cellStyle name="Comma [0] 3 2 4 2 2 6 2 2" xfId="11779" xr:uid="{17D4E90E-A49F-4F68-A9DE-23A91239A656}"/>
    <cellStyle name="Comma [0] 3 2 4 2 2 6 2 2 2" xfId="24445" xr:uid="{AA4DC505-58F7-4C23-BCAC-5749991D029A}"/>
    <cellStyle name="Comma [0] 3 2 4 2 2 6 2 2 3" xfId="29819" xr:uid="{3326B391-7EC8-48CD-99B2-B0AFD77ED704}"/>
    <cellStyle name="Comma [0] 3 2 4 2 2 6 2 2 4" xfId="35237" xr:uid="{352A844B-C99E-44C1-82E9-6649FF4D6D43}"/>
    <cellStyle name="Comma [0] 3 2 4 2 2 6 2 2 5" xfId="40622" xr:uid="{7F82332C-8487-4036-9BE7-5AB722885B87}"/>
    <cellStyle name="Comma [0] 3 2 4 2 2 6 2 2 6" xfId="45991" xr:uid="{B76C54DB-FE23-4495-B798-44F0FE144F6A}"/>
    <cellStyle name="Comma [0] 3 2 4 2 2 6 2 2 7" xfId="51363" xr:uid="{13F8A85B-584E-4119-BAFB-B0A7FCC9F723}"/>
    <cellStyle name="Comma [0] 3 2 4 2 2 6 2 2 8" xfId="56743" xr:uid="{7DB1960C-6715-4244-8136-E7EFCDCE2215}"/>
    <cellStyle name="Comma [0] 3 2 4 2 2 6 2 2 9" xfId="19079" xr:uid="{3C3133A3-A999-4325-B550-0AFCDDBEFEF8}"/>
    <cellStyle name="Comma [0] 3 2 4 2 2 6 2 3" xfId="15519" xr:uid="{30F64ABA-72F9-49FD-A767-A5E57ADF5BB7}"/>
    <cellStyle name="Comma [0] 3 2 4 2 2 6 2 4" xfId="20886" xr:uid="{F954A89F-ED51-49A3-9716-239673D30D78}"/>
    <cellStyle name="Comma [0] 3 2 4 2 2 6 2 5" xfId="26260" xr:uid="{CFD4EC20-3069-4AF9-96E7-6E0AA1960469}"/>
    <cellStyle name="Comma [0] 3 2 4 2 2 6 2 6" xfId="31678" xr:uid="{4BC712D3-5301-4DEE-8025-EF13133DE69A}"/>
    <cellStyle name="Comma [0] 3 2 4 2 2 6 2 7" xfId="37063" xr:uid="{81925DBB-A317-489B-B656-5B5EFB332244}"/>
    <cellStyle name="Comma [0] 3 2 4 2 2 6 2 8" xfId="42432" xr:uid="{5876D054-746E-4330-A858-9D89A335EDAA}"/>
    <cellStyle name="Comma [0] 3 2 4 2 2 6 2 9" xfId="47804" xr:uid="{76420E0D-B38A-43BD-9C45-8F18AB70F99B}"/>
    <cellStyle name="Comma [0] 3 2 4 2 2 6 3" xfId="10089" xr:uid="{CB94EBB0-987F-4391-95BB-4CECEE740F23}"/>
    <cellStyle name="Comma [0] 3 2 4 2 2 6 3 2" xfId="22756" xr:uid="{A06DD7D3-3D55-4C03-9C3B-CAC9A21CF020}"/>
    <cellStyle name="Comma [0] 3 2 4 2 2 6 3 3" xfId="28130" xr:uid="{3E6DBA3F-D9FB-4D21-BF20-3979C964E337}"/>
    <cellStyle name="Comma [0] 3 2 4 2 2 6 3 4" xfId="33548" xr:uid="{7A510449-0CC1-4C1D-ACE7-BD2C57141036}"/>
    <cellStyle name="Comma [0] 3 2 4 2 2 6 3 5" xfId="38933" xr:uid="{0E21A0DF-F28D-445B-8580-EC503EBDECD6}"/>
    <cellStyle name="Comma [0] 3 2 4 2 2 6 3 6" xfId="44302" xr:uid="{16A60FA8-4D05-41E0-A1B9-F28E2BE31C99}"/>
    <cellStyle name="Comma [0] 3 2 4 2 2 6 3 7" xfId="49674" xr:uid="{0E6AB28A-C7F2-4EE5-9055-F5492B78BCFE}"/>
    <cellStyle name="Comma [0] 3 2 4 2 2 6 3 8" xfId="55054" xr:uid="{AF04AAB0-2951-4C71-82AD-D07BB73FA12D}"/>
    <cellStyle name="Comma [0] 3 2 4 2 2 6 3 9" xfId="17389" xr:uid="{9C733E61-B49F-4802-8B67-A1261A2A48BB}"/>
    <cellStyle name="Comma [0] 3 2 4 2 2 6 4" xfId="6951" xr:uid="{C93B274B-DEA4-4C70-98CE-CD39C7E8B6D3}"/>
    <cellStyle name="Comma [0] 3 2 4 2 2 7" xfId="714" xr:uid="{01A11B91-44DF-4162-AF78-581F5A298400}"/>
    <cellStyle name="Comma [0] 3 2 4 2 2 7 2" xfId="8219" xr:uid="{D8F2038E-D9F4-43E6-8E83-34D61485742C}"/>
    <cellStyle name="Comma [0] 3 2 4 2 2 7 2 10" xfId="53185" xr:uid="{42D588B1-49BD-4FAE-8E48-C97033E1FABD}"/>
    <cellStyle name="Comma [0] 3 2 4 2 2 7 2 11" xfId="13829" xr:uid="{97E5255A-E805-45F2-A3F8-66A685549F27}"/>
    <cellStyle name="Comma [0] 3 2 4 2 2 7 2 12" xfId="59603" xr:uid="{DB74FE27-9CF2-4F48-A453-AA243F7DA19B}"/>
    <cellStyle name="Comma [0] 3 2 4 2 2 7 2 2" xfId="11780" xr:uid="{9CD9E788-13D6-48F9-9D5B-A5B92A4A078F}"/>
    <cellStyle name="Comma [0] 3 2 4 2 2 7 2 2 2" xfId="24446" xr:uid="{ED6EF027-2B0E-4E79-86C6-AE701E36368B}"/>
    <cellStyle name="Comma [0] 3 2 4 2 2 7 2 2 3" xfId="29820" xr:uid="{0133F366-6336-4FAF-9AB4-B01BFDC5284E}"/>
    <cellStyle name="Comma [0] 3 2 4 2 2 7 2 2 4" xfId="35238" xr:uid="{01C7D6B5-58B5-41B5-83FE-012A9B09B5D5}"/>
    <cellStyle name="Comma [0] 3 2 4 2 2 7 2 2 5" xfId="40623" xr:uid="{A1651A2F-E04F-4B8C-A774-C3271C377804}"/>
    <cellStyle name="Comma [0] 3 2 4 2 2 7 2 2 6" xfId="45992" xr:uid="{0E489E0B-4211-4B5F-B408-C3F70C6CAE03}"/>
    <cellStyle name="Comma [0] 3 2 4 2 2 7 2 2 7" xfId="51364" xr:uid="{6C673427-FE57-4EB8-87C4-B0262328ECA4}"/>
    <cellStyle name="Comma [0] 3 2 4 2 2 7 2 2 8" xfId="56744" xr:uid="{C47CA413-CD93-4B89-8D14-641F67973529}"/>
    <cellStyle name="Comma [0] 3 2 4 2 2 7 2 2 9" xfId="19080" xr:uid="{4EA2B283-9503-4261-A93C-6DFDD342BD04}"/>
    <cellStyle name="Comma [0] 3 2 4 2 2 7 2 3" xfId="15520" xr:uid="{F2EB747B-2E3E-4637-A67F-25E1962B0260}"/>
    <cellStyle name="Comma [0] 3 2 4 2 2 7 2 4" xfId="20887" xr:uid="{CDC1F1EF-AA34-4C84-8C3F-04BE0C8A1E7A}"/>
    <cellStyle name="Comma [0] 3 2 4 2 2 7 2 5" xfId="26261" xr:uid="{CA0AB1DF-D679-4E6F-816B-75F53E175A5D}"/>
    <cellStyle name="Comma [0] 3 2 4 2 2 7 2 6" xfId="31679" xr:uid="{592EA27B-9020-4F91-85B9-B84B326E2FAD}"/>
    <cellStyle name="Comma [0] 3 2 4 2 2 7 2 7" xfId="37064" xr:uid="{4BF8FAF2-4B35-4647-B1E2-2C9AD36EABC7}"/>
    <cellStyle name="Comma [0] 3 2 4 2 2 7 2 8" xfId="42433" xr:uid="{A5806E2C-F7B8-430A-A3DF-5110DD0317D9}"/>
    <cellStyle name="Comma [0] 3 2 4 2 2 7 2 9" xfId="47805" xr:uid="{A418FB4B-E36B-4B74-A779-EFDD3132C2DE}"/>
    <cellStyle name="Comma [0] 3 2 4 2 2 7 3" xfId="10090" xr:uid="{DE5C72C6-7F7A-4ADD-B740-05526DBA6648}"/>
    <cellStyle name="Comma [0] 3 2 4 2 2 7 3 2" xfId="22757" xr:uid="{C4F1E477-7B82-47EA-B073-5A6E2A115449}"/>
    <cellStyle name="Comma [0] 3 2 4 2 2 7 3 3" xfId="28131" xr:uid="{D36A7C28-EB43-48B0-934D-0FCF0F0D2A0E}"/>
    <cellStyle name="Comma [0] 3 2 4 2 2 7 3 4" xfId="33549" xr:uid="{CB63D59B-DC3A-4DB5-A01A-3FF833158D49}"/>
    <cellStyle name="Comma [0] 3 2 4 2 2 7 3 5" xfId="38934" xr:uid="{E5008604-F265-45EF-B218-7F7D4F79C410}"/>
    <cellStyle name="Comma [0] 3 2 4 2 2 7 3 6" xfId="44303" xr:uid="{67187512-20BE-45FA-9A68-26E6FD7EDFA0}"/>
    <cellStyle name="Comma [0] 3 2 4 2 2 7 3 7" xfId="49675" xr:uid="{9C708496-C5DE-414B-A5D8-CC3D700BFAA5}"/>
    <cellStyle name="Comma [0] 3 2 4 2 2 7 3 8" xfId="55055" xr:uid="{4CB01E0F-2594-4858-96EE-1774D513D012}"/>
    <cellStyle name="Comma [0] 3 2 4 2 2 7 3 9" xfId="17390" xr:uid="{7D28EF90-D694-4B77-B9B0-676B69D11D96}"/>
    <cellStyle name="Comma [0] 3 2 4 2 2 7 4" xfId="6952" xr:uid="{3B94D357-68FB-4E08-9CA9-3F4069FE65C0}"/>
    <cellStyle name="Comma [0] 3 2 4 2 2 8" xfId="715" xr:uid="{C2F5EEF1-B43A-4D23-9D44-0625AB78AAF7}"/>
    <cellStyle name="Comma [0] 3 2 4 2 2 8 2" xfId="8220" xr:uid="{0DD49D2C-DE03-4D99-A24D-6D74700D5FC8}"/>
    <cellStyle name="Comma [0] 3 2 4 2 2 8 2 10" xfId="53186" xr:uid="{E9377EC6-0A44-4DE4-AC66-5DA90416C6C8}"/>
    <cellStyle name="Comma [0] 3 2 4 2 2 8 2 11" xfId="13830" xr:uid="{CE549A78-8BA8-4EE0-B577-E3931E9B7839}"/>
    <cellStyle name="Comma [0] 3 2 4 2 2 8 2 12" xfId="59604" xr:uid="{680C1471-9D25-4BCE-89E9-0FC9F0DAA2A6}"/>
    <cellStyle name="Comma [0] 3 2 4 2 2 8 2 2" xfId="11781" xr:uid="{DE14A8D1-E174-4896-BAA2-DDDFC559A4D0}"/>
    <cellStyle name="Comma [0] 3 2 4 2 2 8 2 2 2" xfId="24447" xr:uid="{1CE8A875-332E-4877-9F6B-E05AC268B6C6}"/>
    <cellStyle name="Comma [0] 3 2 4 2 2 8 2 2 3" xfId="29821" xr:uid="{B7004F1F-6DE9-47D2-9D45-A3894E2273F7}"/>
    <cellStyle name="Comma [0] 3 2 4 2 2 8 2 2 4" xfId="35239" xr:uid="{33DDDA35-9337-464F-A621-A63A62B7F367}"/>
    <cellStyle name="Comma [0] 3 2 4 2 2 8 2 2 5" xfId="40624" xr:uid="{F6119CED-A56B-48BB-8AD6-FC9BE40844E5}"/>
    <cellStyle name="Comma [0] 3 2 4 2 2 8 2 2 6" xfId="45993" xr:uid="{5A90674C-F318-4EB1-8F25-223BEAEE71C3}"/>
    <cellStyle name="Comma [0] 3 2 4 2 2 8 2 2 7" xfId="51365" xr:uid="{A3442C50-6831-4F72-839C-1992EAC17D16}"/>
    <cellStyle name="Comma [0] 3 2 4 2 2 8 2 2 8" xfId="56745" xr:uid="{8D1495E5-285E-42DB-8FE5-483557C3FE29}"/>
    <cellStyle name="Comma [0] 3 2 4 2 2 8 2 2 9" xfId="19081" xr:uid="{28932A59-16B9-452F-81E0-4620E225D9C3}"/>
    <cellStyle name="Comma [0] 3 2 4 2 2 8 2 3" xfId="15521" xr:uid="{0A507A8A-20BD-4D17-8604-7023A40440DB}"/>
    <cellStyle name="Comma [0] 3 2 4 2 2 8 2 4" xfId="20888" xr:uid="{C666566C-5863-4ED4-841F-E09293900DD1}"/>
    <cellStyle name="Comma [0] 3 2 4 2 2 8 2 5" xfId="26262" xr:uid="{2467B92C-849A-4F3B-BBA6-805840153F84}"/>
    <cellStyle name="Comma [0] 3 2 4 2 2 8 2 6" xfId="31680" xr:uid="{4F6130A5-441B-4BB3-8835-410BD8397780}"/>
    <cellStyle name="Comma [0] 3 2 4 2 2 8 2 7" xfId="37065" xr:uid="{6F737FA8-084C-4563-A44B-9CACA4B64B02}"/>
    <cellStyle name="Comma [0] 3 2 4 2 2 8 2 8" xfId="42434" xr:uid="{D5687B99-66A5-478F-A770-5CFD3441C612}"/>
    <cellStyle name="Comma [0] 3 2 4 2 2 8 2 9" xfId="47806" xr:uid="{E9D6B127-D797-4E3E-BB5C-0A92CD78B812}"/>
    <cellStyle name="Comma [0] 3 2 4 2 2 8 3" xfId="10091" xr:uid="{E9588AAA-16B1-41A2-8744-9F67E6E55080}"/>
    <cellStyle name="Comma [0] 3 2 4 2 2 8 3 2" xfId="22758" xr:uid="{DC0D7F55-4A4A-421C-BE64-4475ACDEE27F}"/>
    <cellStyle name="Comma [0] 3 2 4 2 2 8 3 3" xfId="28132" xr:uid="{43774D98-599D-4581-9BAF-C2CD4F73553C}"/>
    <cellStyle name="Comma [0] 3 2 4 2 2 8 3 4" xfId="33550" xr:uid="{C9E63265-370D-45FC-9D17-B167617AD6BE}"/>
    <cellStyle name="Comma [0] 3 2 4 2 2 8 3 5" xfId="38935" xr:uid="{FEAC678F-68A8-4A96-8C1C-5DBD41BCCC34}"/>
    <cellStyle name="Comma [0] 3 2 4 2 2 8 3 6" xfId="44304" xr:uid="{F8CA8471-B0E6-485F-AB40-10F96760F645}"/>
    <cellStyle name="Comma [0] 3 2 4 2 2 8 3 7" xfId="49676" xr:uid="{054C02B3-661C-435F-92F8-87AF08ED41EE}"/>
    <cellStyle name="Comma [0] 3 2 4 2 2 8 3 8" xfId="55056" xr:uid="{A6218A3F-A65E-4621-837B-FF5A75D10638}"/>
    <cellStyle name="Comma [0] 3 2 4 2 2 8 3 9" xfId="17391" xr:uid="{B5AFDFB7-1A94-41EC-BA54-8D12D37BFD29}"/>
    <cellStyle name="Comma [0] 3 2 4 2 2 8 4" xfId="6953" xr:uid="{DB8B3E44-7464-460A-A143-00CB0EEA496A}"/>
    <cellStyle name="Comma [0] 3 2 4 2 2 9" xfId="716" xr:uid="{68E65781-6971-437D-A6C9-4FE62718E14A}"/>
    <cellStyle name="Comma [0] 3 2 4 2 2 9 2" xfId="8221" xr:uid="{563C86BF-ED8E-4E50-B4F5-57E7D28E1114}"/>
    <cellStyle name="Comma [0] 3 2 4 2 2 9 2 10" xfId="53187" xr:uid="{9AF84004-8408-4F02-A874-5328C421F64E}"/>
    <cellStyle name="Comma [0] 3 2 4 2 2 9 2 11" xfId="13831" xr:uid="{5C6F4259-9B6C-49BD-BC81-5F03D156EC52}"/>
    <cellStyle name="Comma [0] 3 2 4 2 2 9 2 12" xfId="59605" xr:uid="{44A999C7-A61A-4435-BE38-60C3A5D156BD}"/>
    <cellStyle name="Comma [0] 3 2 4 2 2 9 2 2" xfId="11782" xr:uid="{945B8B3A-9DE8-4C2C-8458-44883CDD67F4}"/>
    <cellStyle name="Comma [0] 3 2 4 2 2 9 2 2 2" xfId="24448" xr:uid="{92A3545E-E909-429E-ABE4-2A70BA2BD8C8}"/>
    <cellStyle name="Comma [0] 3 2 4 2 2 9 2 2 3" xfId="29822" xr:uid="{9BCFAA87-772C-46CF-AD1B-3971AD0A2E88}"/>
    <cellStyle name="Comma [0] 3 2 4 2 2 9 2 2 4" xfId="35240" xr:uid="{20CE1FAA-829E-4E8C-9FA3-3A44D15CDEA4}"/>
    <cellStyle name="Comma [0] 3 2 4 2 2 9 2 2 5" xfId="40625" xr:uid="{BCDA7D57-A9E9-42C2-81FC-5C16F0D94C2D}"/>
    <cellStyle name="Comma [0] 3 2 4 2 2 9 2 2 6" xfId="45994" xr:uid="{67990087-0919-46F2-80A4-70F832F6F403}"/>
    <cellStyle name="Comma [0] 3 2 4 2 2 9 2 2 7" xfId="51366" xr:uid="{B6794F59-C45A-4F19-BD72-E4586E2E1693}"/>
    <cellStyle name="Comma [0] 3 2 4 2 2 9 2 2 8" xfId="56746" xr:uid="{16E8ECA6-AEF1-4EB1-8A37-945D8979527D}"/>
    <cellStyle name="Comma [0] 3 2 4 2 2 9 2 2 9" xfId="19082" xr:uid="{ED0D3D29-9932-4F0F-9ADE-019A3FB08093}"/>
    <cellStyle name="Comma [0] 3 2 4 2 2 9 2 3" xfId="15522" xr:uid="{478EEBC8-8994-4A48-939B-CE72B2D3E402}"/>
    <cellStyle name="Comma [0] 3 2 4 2 2 9 2 4" xfId="20889" xr:uid="{6A9E6AFF-D527-429C-9B64-2761B80531AC}"/>
    <cellStyle name="Comma [0] 3 2 4 2 2 9 2 5" xfId="26263" xr:uid="{5F16194F-FBFC-4E69-BBDD-DC2C445ADACD}"/>
    <cellStyle name="Comma [0] 3 2 4 2 2 9 2 6" xfId="31681" xr:uid="{EBA37319-BE55-4C5E-A757-305F6096C613}"/>
    <cellStyle name="Comma [0] 3 2 4 2 2 9 2 7" xfId="37066" xr:uid="{89D402DB-9A5A-46E3-8587-67BC64F3D5E2}"/>
    <cellStyle name="Comma [0] 3 2 4 2 2 9 2 8" xfId="42435" xr:uid="{C14D4A96-4308-4A0A-909F-EEDAEE7808AD}"/>
    <cellStyle name="Comma [0] 3 2 4 2 2 9 2 9" xfId="47807" xr:uid="{5F66123B-0F12-4C9C-AF1A-3CB760C21A4E}"/>
    <cellStyle name="Comma [0] 3 2 4 2 2 9 3" xfId="10092" xr:uid="{1870AA69-30CF-4C97-9813-F6DF02A46CDD}"/>
    <cellStyle name="Comma [0] 3 2 4 2 2 9 3 2" xfId="22759" xr:uid="{29CCDC81-15FB-40D1-B255-493A0D6B985B}"/>
    <cellStyle name="Comma [0] 3 2 4 2 2 9 3 3" xfId="28133" xr:uid="{509FEE92-75D5-4C25-8217-64DBCA5D7AFF}"/>
    <cellStyle name="Comma [0] 3 2 4 2 2 9 3 4" xfId="33551" xr:uid="{14A5DEDD-5754-4803-B7AE-F6A83B8EBAFA}"/>
    <cellStyle name="Comma [0] 3 2 4 2 2 9 3 5" xfId="38936" xr:uid="{1EA80015-2856-41BA-BA75-BD3C7B3BC364}"/>
    <cellStyle name="Comma [0] 3 2 4 2 2 9 3 6" xfId="44305" xr:uid="{B328B891-F07D-4EF0-A9A4-1E6E166CE766}"/>
    <cellStyle name="Comma [0] 3 2 4 2 2 9 3 7" xfId="49677" xr:uid="{7AD04A4E-D8AE-468B-8BC1-B96982DED396}"/>
    <cellStyle name="Comma [0] 3 2 4 2 2 9 3 8" xfId="55057" xr:uid="{8C5C1883-1444-4ECE-92F7-00E459170BCA}"/>
    <cellStyle name="Comma [0] 3 2 4 2 2 9 3 9" xfId="17392" xr:uid="{05524F0F-B3DE-4BD7-AD88-476D83AAE39E}"/>
    <cellStyle name="Comma [0] 3 2 4 2 2 9 4" xfId="6954" xr:uid="{A0925B48-8161-4617-9A13-7B0450AC7C0B}"/>
    <cellStyle name="Comma [0] 3 2 4 2 3" xfId="717" xr:uid="{D4A88170-4747-461F-B383-CBFBF8CEA993}"/>
    <cellStyle name="Comma [0] 3 2 4 2 3 2" xfId="3900" xr:uid="{B0A0F5A1-D338-45A6-9A86-AD4C29826767}"/>
    <cellStyle name="Comma [0] 3 2 4 2 3 2 10" xfId="53188" xr:uid="{83CCF846-2D85-47AF-8173-FAA438DA839E}"/>
    <cellStyle name="Comma [0] 3 2 4 2 3 2 11" xfId="8222" xr:uid="{BC723C48-8285-47EB-BECE-E9E783036198}"/>
    <cellStyle name="Comma [0] 3 2 4 2 3 2 2" xfId="3901" xr:uid="{71EEB88E-3ADD-414A-A32C-01486C064AFD}"/>
    <cellStyle name="Comma [0] 3 2 4 2 3 2 2 10" xfId="11783" xr:uid="{BEB1379A-16C5-48A4-8936-CB573BF8D25E}"/>
    <cellStyle name="Comma [0] 3 2 4 2 3 2 2 2" xfId="5792" xr:uid="{28F5278F-DFD1-434C-B837-5BC78CBCE4F5}"/>
    <cellStyle name="Comma [0] 3 2 4 2 3 2 2 2 2" xfId="58470" xr:uid="{AE432DA8-755C-40DF-B6E8-EF5B5FDE8A86}"/>
    <cellStyle name="Comma [0] 3 2 4 2 3 2 2 2 3" xfId="19083" xr:uid="{8F6D39A7-FB64-43A4-9231-4A556A9D9B0C}"/>
    <cellStyle name="Comma [0] 3 2 4 2 3 2 2 3" xfId="24449" xr:uid="{903FC263-355C-45C6-9485-ED760A207560}"/>
    <cellStyle name="Comma [0] 3 2 4 2 3 2 2 4" xfId="29823" xr:uid="{F3B77FEC-616E-4FAC-9D6E-343E56768BB5}"/>
    <cellStyle name="Comma [0] 3 2 4 2 3 2 2 5" xfId="35241" xr:uid="{AEF3F6DD-94CF-427A-9432-CC1D0001B88F}"/>
    <cellStyle name="Comma [0] 3 2 4 2 3 2 2 6" xfId="40626" xr:uid="{EDE65307-F2D1-41AD-ACFC-4A2D4DD50E44}"/>
    <cellStyle name="Comma [0] 3 2 4 2 3 2 2 7" xfId="45995" xr:uid="{B3C2E6C9-3409-4526-AE1C-0A7FE8FB9236}"/>
    <cellStyle name="Comma [0] 3 2 4 2 3 2 2 8" xfId="51367" xr:uid="{188FEF2E-3403-45C2-9D95-215699080DA4}"/>
    <cellStyle name="Comma [0] 3 2 4 2 3 2 2 9" xfId="56747" xr:uid="{2AE17FDF-DCCA-4A69-939B-3696ECBDAA8B}"/>
    <cellStyle name="Comma [0] 3 2 4 2 3 2 3" xfId="5791" xr:uid="{951B2987-0CD7-46B2-94D5-B27F8C7C6C2E}"/>
    <cellStyle name="Comma [0] 3 2 4 2 3 2 3 2" xfId="58469" xr:uid="{DAE0070F-2241-45D0-954D-61FFCA54BF2D}"/>
    <cellStyle name="Comma [0] 3 2 4 2 3 2 3 3" xfId="15523" xr:uid="{565AF2BB-DCD4-4001-810F-D7792ADF5BB1}"/>
    <cellStyle name="Comma [0] 3 2 4 2 3 2 4" xfId="20890" xr:uid="{DBBAEE1E-6718-48D1-8314-A86945A64B9B}"/>
    <cellStyle name="Comma [0] 3 2 4 2 3 2 5" xfId="26264" xr:uid="{4FA876AD-D57D-400C-ABD6-7AF22F1739AB}"/>
    <cellStyle name="Comma [0] 3 2 4 2 3 2 6" xfId="31682" xr:uid="{7D7C18E6-A176-41A1-9EC6-255E114004D2}"/>
    <cellStyle name="Comma [0] 3 2 4 2 3 2 7" xfId="37067" xr:uid="{62EC40F5-AF14-4F17-936F-D38F956782F9}"/>
    <cellStyle name="Comma [0] 3 2 4 2 3 2 8" xfId="42436" xr:uid="{01054583-1FF1-4D84-8FA5-F5C9E291F24A}"/>
    <cellStyle name="Comma [0] 3 2 4 2 3 2 9" xfId="47808" xr:uid="{6B2A6F98-A21A-4CBA-BBF9-396C14AADAF7}"/>
    <cellStyle name="Comma [0] 3 2 4 2 3 3" xfId="3902" xr:uid="{2CF0C6BF-CC31-4184-ABDF-9BB82395E836}"/>
    <cellStyle name="Comma [0] 3 2 4 2 3 3 10" xfId="10093" xr:uid="{0DE15EF5-74DC-4BCF-87AA-4828ACBE77ED}"/>
    <cellStyle name="Comma [0] 3 2 4 2 3 3 2" xfId="5793" xr:uid="{FB4694E5-57DA-4252-8EFD-C19B81917BBC}"/>
    <cellStyle name="Comma [0] 3 2 4 2 3 3 2 2" xfId="58471" xr:uid="{5BF71A7A-E415-441C-AB34-19DAFBAC9591}"/>
    <cellStyle name="Comma [0] 3 2 4 2 3 3 2 3" xfId="17393" xr:uid="{892001BC-E14A-4346-AE83-4CD6D678CDE0}"/>
    <cellStyle name="Comma [0] 3 2 4 2 3 3 3" xfId="22760" xr:uid="{EA098AAB-4BB3-45EA-915E-45F1BDF8B43F}"/>
    <cellStyle name="Comma [0] 3 2 4 2 3 3 4" xfId="28134" xr:uid="{B221F365-A231-4E4E-B666-FA67ACAA5E56}"/>
    <cellStyle name="Comma [0] 3 2 4 2 3 3 5" xfId="33552" xr:uid="{39857F79-7D5A-4316-B6B7-BD946D9AAFFE}"/>
    <cellStyle name="Comma [0] 3 2 4 2 3 3 6" xfId="38937" xr:uid="{FF97AD8A-1378-4280-BC99-55CF8C0C57AE}"/>
    <cellStyle name="Comma [0] 3 2 4 2 3 3 7" xfId="44306" xr:uid="{D1E2DB2F-1581-431D-B478-726828BC92E3}"/>
    <cellStyle name="Comma [0] 3 2 4 2 3 3 8" xfId="49678" xr:uid="{248495CB-6D3C-48D4-9F45-029EE8D869F1}"/>
    <cellStyle name="Comma [0] 3 2 4 2 3 3 9" xfId="55058" xr:uid="{CB057549-F834-4B01-8FFE-390C47B2137E}"/>
    <cellStyle name="Comma [0] 3 2 4 2 3 4" xfId="5790" xr:uid="{CF58E7AC-A194-4E5B-9CCF-C510769CE139}"/>
    <cellStyle name="Comma [0] 3 2 4 2 3 4 2" xfId="58468" xr:uid="{8978DEE1-A5B5-4641-86D2-5AA2BE574512}"/>
    <cellStyle name="Comma [0] 3 2 4 2 3 4 3" xfId="13832" xr:uid="{AFE1A29E-640B-4823-9C4C-006128541EF7}"/>
    <cellStyle name="Comma [0] 3 2 4 2 4" xfId="718" xr:uid="{61F6D33B-81FC-4D64-AE2C-7A9E197D8EE4}"/>
    <cellStyle name="Comma [0] 3 2 4 2 4 2" xfId="3903" xr:uid="{EF128C18-9670-4A35-99C7-D9A7312554EC}"/>
    <cellStyle name="Comma [0] 3 2 4 2 4 2 10" xfId="53189" xr:uid="{DE8BEBCA-4A47-4CD1-87BC-B903CB89B52A}"/>
    <cellStyle name="Comma [0] 3 2 4 2 4 2 11" xfId="8223" xr:uid="{D08CEA12-395C-48C9-BC50-A4344A463C1C}"/>
    <cellStyle name="Comma [0] 3 2 4 2 4 2 2" xfId="3904" xr:uid="{FA4EF4A4-5671-42F3-BBD0-986D78988A03}"/>
    <cellStyle name="Comma [0] 3 2 4 2 4 2 2 10" xfId="11784" xr:uid="{196F3AC2-5D07-4CF8-8053-5006EE4F60AD}"/>
    <cellStyle name="Comma [0] 3 2 4 2 4 2 2 2" xfId="5796" xr:uid="{59D598A9-A0B8-49F4-B737-9C3DF194A6A1}"/>
    <cellStyle name="Comma [0] 3 2 4 2 4 2 2 2 2" xfId="58474" xr:uid="{2A67ACBA-C491-4182-A49D-CFC15C2DCB6B}"/>
    <cellStyle name="Comma [0] 3 2 4 2 4 2 2 2 3" xfId="19084" xr:uid="{F097324D-299F-46ED-97D2-75907CDFF8A5}"/>
    <cellStyle name="Comma [0] 3 2 4 2 4 2 2 3" xfId="24450" xr:uid="{37B6F268-77C7-4C51-9DF6-9A2F5CDE6A49}"/>
    <cellStyle name="Comma [0] 3 2 4 2 4 2 2 4" xfId="29824" xr:uid="{84A7C7D0-2580-4406-B189-539E2261F4B0}"/>
    <cellStyle name="Comma [0] 3 2 4 2 4 2 2 5" xfId="35242" xr:uid="{1F2DA5E7-2B12-46C6-9643-3ED3A76E1BEC}"/>
    <cellStyle name="Comma [0] 3 2 4 2 4 2 2 6" xfId="40627" xr:uid="{20037B02-DF84-48D5-8B45-584891C9B512}"/>
    <cellStyle name="Comma [0] 3 2 4 2 4 2 2 7" xfId="45996" xr:uid="{B88AE590-3F4E-480A-9324-8DC4E6532B87}"/>
    <cellStyle name="Comma [0] 3 2 4 2 4 2 2 8" xfId="51368" xr:uid="{1B933E22-59B5-45EF-B5F0-8DCB50CA3757}"/>
    <cellStyle name="Comma [0] 3 2 4 2 4 2 2 9" xfId="56748" xr:uid="{6FF2D675-D20F-45D6-894F-ABEBD44E55E0}"/>
    <cellStyle name="Comma [0] 3 2 4 2 4 2 3" xfId="5795" xr:uid="{AF6C7255-C912-4A84-AB8D-4CB0C955E162}"/>
    <cellStyle name="Comma [0] 3 2 4 2 4 2 3 2" xfId="58473" xr:uid="{1DFBF4F2-030A-4C74-A20D-70B2E4A7FFD7}"/>
    <cellStyle name="Comma [0] 3 2 4 2 4 2 3 3" xfId="15524" xr:uid="{1784D4FE-3440-44A2-A7A1-815ABF7A486D}"/>
    <cellStyle name="Comma [0] 3 2 4 2 4 2 4" xfId="20891" xr:uid="{62CF94DA-4BC4-4EBB-8CB4-A84F4C58C568}"/>
    <cellStyle name="Comma [0] 3 2 4 2 4 2 5" xfId="26265" xr:uid="{3242F84A-ECBC-4581-B634-91818FE51A1C}"/>
    <cellStyle name="Comma [0] 3 2 4 2 4 2 6" xfId="31683" xr:uid="{E26DBFBB-B7E2-404B-B414-F654BFEF348D}"/>
    <cellStyle name="Comma [0] 3 2 4 2 4 2 7" xfId="37068" xr:uid="{2B955C1F-853E-472A-BA04-4BC43FD308F4}"/>
    <cellStyle name="Comma [0] 3 2 4 2 4 2 8" xfId="42437" xr:uid="{8A23931E-80F8-4A2E-8636-402798AB7486}"/>
    <cellStyle name="Comma [0] 3 2 4 2 4 2 9" xfId="47809" xr:uid="{5078B1F1-620D-4AA8-8197-8CD5A9F526D9}"/>
    <cellStyle name="Comma [0] 3 2 4 2 4 3" xfId="3905" xr:uid="{A0813159-6AD2-4727-925F-64B711C8516E}"/>
    <cellStyle name="Comma [0] 3 2 4 2 4 3 10" xfId="10094" xr:uid="{C9CB8E5A-BB01-4FAD-9690-F7B8ABD7164C}"/>
    <cellStyle name="Comma [0] 3 2 4 2 4 3 2" xfId="5797" xr:uid="{8D0E8A66-EB3D-4C7B-B022-B68724B88076}"/>
    <cellStyle name="Comma [0] 3 2 4 2 4 3 2 2" xfId="58475" xr:uid="{5C2CEFA3-BD2A-4660-B337-AC2F9F6735B7}"/>
    <cellStyle name="Comma [0] 3 2 4 2 4 3 2 3" xfId="17394" xr:uid="{DA9D8CF2-CAE2-4555-9FA0-04C4585EBEAA}"/>
    <cellStyle name="Comma [0] 3 2 4 2 4 3 3" xfId="22761" xr:uid="{7B89FD35-12E4-48A3-8905-4C062FC3B353}"/>
    <cellStyle name="Comma [0] 3 2 4 2 4 3 4" xfId="28135" xr:uid="{CCEE2907-8766-481D-AAAB-25F126AAEA92}"/>
    <cellStyle name="Comma [0] 3 2 4 2 4 3 5" xfId="33553" xr:uid="{CD716CEE-2344-4680-9F70-47980661AA11}"/>
    <cellStyle name="Comma [0] 3 2 4 2 4 3 6" xfId="38938" xr:uid="{B7035B17-8E59-44DB-980E-132578046B3B}"/>
    <cellStyle name="Comma [0] 3 2 4 2 4 3 7" xfId="44307" xr:uid="{CA2AA627-7B7F-4F15-90BD-66ECAFCD3F9C}"/>
    <cellStyle name="Comma [0] 3 2 4 2 4 3 8" xfId="49679" xr:uid="{5C454C37-5D73-4ED2-83FF-DC1DC91E4DEB}"/>
    <cellStyle name="Comma [0] 3 2 4 2 4 3 9" xfId="55059" xr:uid="{30B82003-AEF1-4C58-B0BE-2B8E7EEB90CC}"/>
    <cellStyle name="Comma [0] 3 2 4 2 4 4" xfId="5794" xr:uid="{7AB9F9F0-2563-4F3E-A688-44548DEED32E}"/>
    <cellStyle name="Comma [0] 3 2 4 2 4 4 2" xfId="58472" xr:uid="{B523961C-62F1-4F8E-92C2-331400885C87}"/>
    <cellStyle name="Comma [0] 3 2 4 2 4 4 3" xfId="13833" xr:uid="{0EEE9310-BCD6-4A8B-8877-3D8E4B8CF668}"/>
    <cellStyle name="Comma [0] 3 2 4 2 5" xfId="719" xr:uid="{99149483-7C2B-4F83-BA06-22661266D12D}"/>
    <cellStyle name="Comma [0] 3 2 4 2 5 2" xfId="8224" xr:uid="{5809C494-7F60-4873-AE1E-4D26A0D493D3}"/>
    <cellStyle name="Comma [0] 3 2 4 2 5 2 10" xfId="53190" xr:uid="{2236FB3F-CDAC-4F72-838A-B0AECC7D852C}"/>
    <cellStyle name="Comma [0] 3 2 4 2 5 2 11" xfId="13834" xr:uid="{96091DAD-EA2E-462B-AB4B-988F255DFC2B}"/>
    <cellStyle name="Comma [0] 3 2 4 2 5 2 12" xfId="59606" xr:uid="{56E428EC-55AA-4026-B5CE-D8794013F379}"/>
    <cellStyle name="Comma [0] 3 2 4 2 5 2 2" xfId="11785" xr:uid="{7EA4C90D-2EFE-458B-B665-B3F1F49E0821}"/>
    <cellStyle name="Comma [0] 3 2 4 2 5 2 2 2" xfId="24451" xr:uid="{334F33E2-C27A-4313-ADB4-A26DEEC60DB9}"/>
    <cellStyle name="Comma [0] 3 2 4 2 5 2 2 3" xfId="29825" xr:uid="{1A79D5C6-F5EA-422F-BFD8-8BA49CED8691}"/>
    <cellStyle name="Comma [0] 3 2 4 2 5 2 2 4" xfId="35243" xr:uid="{EDF77E08-8001-49BE-9963-0F21B3D2FF2C}"/>
    <cellStyle name="Comma [0] 3 2 4 2 5 2 2 5" xfId="40628" xr:uid="{240A2350-AD7B-4A15-AF49-4640103A9A99}"/>
    <cellStyle name="Comma [0] 3 2 4 2 5 2 2 6" xfId="45997" xr:uid="{8694F7F3-E9D4-4258-9E30-00FA102F3051}"/>
    <cellStyle name="Comma [0] 3 2 4 2 5 2 2 7" xfId="51369" xr:uid="{C7B0795B-2B19-4478-BC65-61B753DDB741}"/>
    <cellStyle name="Comma [0] 3 2 4 2 5 2 2 8" xfId="56749" xr:uid="{6E133D39-311F-4A1E-9BA4-54DF1CC353EB}"/>
    <cellStyle name="Comma [0] 3 2 4 2 5 2 2 9" xfId="19085" xr:uid="{C0336F1C-3720-4FCF-985C-7ACDAD178674}"/>
    <cellStyle name="Comma [0] 3 2 4 2 5 2 3" xfId="15525" xr:uid="{0C26D6C2-55D8-4212-8F05-369F9CEE2E95}"/>
    <cellStyle name="Comma [0] 3 2 4 2 5 2 4" xfId="20892" xr:uid="{A799A5AC-3206-4E8F-A09C-431ACDB60F71}"/>
    <cellStyle name="Comma [0] 3 2 4 2 5 2 5" xfId="26266" xr:uid="{3023FE34-0682-47F5-962B-3AC470A980A6}"/>
    <cellStyle name="Comma [0] 3 2 4 2 5 2 6" xfId="31684" xr:uid="{29B01B5F-6F3D-4882-8B26-DD68189501FF}"/>
    <cellStyle name="Comma [0] 3 2 4 2 5 2 7" xfId="37069" xr:uid="{9B19ADC9-F3D4-4713-996B-C269D5A0D245}"/>
    <cellStyle name="Comma [0] 3 2 4 2 5 2 8" xfId="42438" xr:uid="{3AAB4195-8A94-44B7-82D1-EE88C11FD3E4}"/>
    <cellStyle name="Comma [0] 3 2 4 2 5 2 9" xfId="47810" xr:uid="{A45A53E7-542F-4B0D-AA8C-B6D24CD35146}"/>
    <cellStyle name="Comma [0] 3 2 4 2 5 3" xfId="10095" xr:uid="{4BE146DA-D7E8-44B8-97B3-024F158CD7C9}"/>
    <cellStyle name="Comma [0] 3 2 4 2 5 3 2" xfId="22762" xr:uid="{CBE53636-1B33-4956-B63C-F6AB48E6F330}"/>
    <cellStyle name="Comma [0] 3 2 4 2 5 3 3" xfId="28136" xr:uid="{BED480BD-90D9-4B77-A57C-AB919A99AF36}"/>
    <cellStyle name="Comma [0] 3 2 4 2 5 3 4" xfId="33554" xr:uid="{D9A31268-9E02-43C7-840D-752F8DB1D002}"/>
    <cellStyle name="Comma [0] 3 2 4 2 5 3 5" xfId="38939" xr:uid="{FECB8CB1-CB40-41F3-A3C8-BFA57D07C1F5}"/>
    <cellStyle name="Comma [0] 3 2 4 2 5 3 6" xfId="44308" xr:uid="{C55953DC-E2A0-46FD-B099-B384C5587B22}"/>
    <cellStyle name="Comma [0] 3 2 4 2 5 3 7" xfId="49680" xr:uid="{884F8BDE-0977-4122-8830-96D12DB32B65}"/>
    <cellStyle name="Comma [0] 3 2 4 2 5 3 8" xfId="55060" xr:uid="{1ED10B17-6A5B-49BD-8CE5-3E1308FF3D9D}"/>
    <cellStyle name="Comma [0] 3 2 4 2 5 3 9" xfId="17395" xr:uid="{E9AB3B67-2F94-421E-9755-9466788CC554}"/>
    <cellStyle name="Comma [0] 3 2 4 2 5 4" xfId="6955" xr:uid="{8D93546E-27E1-4B08-8383-D29584296310}"/>
    <cellStyle name="Comma [0] 3 2 4 2 6" xfId="720" xr:uid="{21DCB2BF-7E8E-44E1-8DDF-455E9774BEBF}"/>
    <cellStyle name="Comma [0] 3 2 4 2 6 2" xfId="8225" xr:uid="{FD944B15-DF86-4FB9-9C81-84A29FF0A8CC}"/>
    <cellStyle name="Comma [0] 3 2 4 2 6 2 10" xfId="53191" xr:uid="{D5063BEE-D65F-45AD-826C-75E8C4562345}"/>
    <cellStyle name="Comma [0] 3 2 4 2 6 2 11" xfId="13835" xr:uid="{4AB135BA-2105-4C00-AEB1-8A0C123DB291}"/>
    <cellStyle name="Comma [0] 3 2 4 2 6 2 12" xfId="59607" xr:uid="{D9C4C9EB-7A87-4BBA-BFC8-A16B6770170D}"/>
    <cellStyle name="Comma [0] 3 2 4 2 6 2 2" xfId="11786" xr:uid="{A010F5C7-5A96-44A0-BF61-FB101B09ABBA}"/>
    <cellStyle name="Comma [0] 3 2 4 2 6 2 2 2" xfId="24452" xr:uid="{61534288-BA2C-4FA0-A814-C87DBFA393F9}"/>
    <cellStyle name="Comma [0] 3 2 4 2 6 2 2 3" xfId="29826" xr:uid="{020C9799-098B-4456-AB91-2811E96DBBA5}"/>
    <cellStyle name="Comma [0] 3 2 4 2 6 2 2 4" xfId="35244" xr:uid="{6CF7FD5C-CC95-4DBB-80A9-CF798B9CB0BA}"/>
    <cellStyle name="Comma [0] 3 2 4 2 6 2 2 5" xfId="40629" xr:uid="{B53E860D-B593-4D49-945C-7DA89160C688}"/>
    <cellStyle name="Comma [0] 3 2 4 2 6 2 2 6" xfId="45998" xr:uid="{1EA9CF08-B732-4FCC-91B7-6479A6813237}"/>
    <cellStyle name="Comma [0] 3 2 4 2 6 2 2 7" xfId="51370" xr:uid="{01C0E8F2-FA94-4DAD-83B1-29DB0B8C5B04}"/>
    <cellStyle name="Comma [0] 3 2 4 2 6 2 2 8" xfId="56750" xr:uid="{0011BF31-9AB6-4153-9625-6C1893C8024F}"/>
    <cellStyle name="Comma [0] 3 2 4 2 6 2 2 9" xfId="19086" xr:uid="{F1F3D435-D96F-4C13-9E5D-6504DC5214B5}"/>
    <cellStyle name="Comma [0] 3 2 4 2 6 2 3" xfId="15526" xr:uid="{32978355-CE4B-4A71-AA16-AB67F27BB4B5}"/>
    <cellStyle name="Comma [0] 3 2 4 2 6 2 4" xfId="20893" xr:uid="{F47FEAA9-8315-4705-8D3F-47275CB4A576}"/>
    <cellStyle name="Comma [0] 3 2 4 2 6 2 5" xfId="26267" xr:uid="{EE4A0AA0-DB78-4225-948F-E24FE1D8839E}"/>
    <cellStyle name="Comma [0] 3 2 4 2 6 2 6" xfId="31685" xr:uid="{9A487EEA-C584-46AC-8DE3-56B232652C81}"/>
    <cellStyle name="Comma [0] 3 2 4 2 6 2 7" xfId="37070" xr:uid="{C97582D2-5215-4C07-91A4-48EB2A1BAE28}"/>
    <cellStyle name="Comma [0] 3 2 4 2 6 2 8" xfId="42439" xr:uid="{DAA55F3D-0BE4-450A-AE55-CBD81FD4C772}"/>
    <cellStyle name="Comma [0] 3 2 4 2 6 2 9" xfId="47811" xr:uid="{81F69A59-CB5F-4B64-9EBB-8911703F9E5A}"/>
    <cellStyle name="Comma [0] 3 2 4 2 6 3" xfId="10096" xr:uid="{71516E2E-15C4-4245-8A54-F5B9D1B16FE3}"/>
    <cellStyle name="Comma [0] 3 2 4 2 6 3 2" xfId="22763" xr:uid="{163B6D48-CE07-4F62-8CCB-96812455F028}"/>
    <cellStyle name="Comma [0] 3 2 4 2 6 3 3" xfId="28137" xr:uid="{8E71EC07-E365-4F2F-9B4B-4F5E358ED77C}"/>
    <cellStyle name="Comma [0] 3 2 4 2 6 3 4" xfId="33555" xr:uid="{F4741A77-6F8C-4029-84A5-AB6D0255FB97}"/>
    <cellStyle name="Comma [0] 3 2 4 2 6 3 5" xfId="38940" xr:uid="{C8D1B2CA-7D76-4CED-8E9A-082F816AC528}"/>
    <cellStyle name="Comma [0] 3 2 4 2 6 3 6" xfId="44309" xr:uid="{83C54A8C-6B34-482E-B8F5-3CC1D9E47DD0}"/>
    <cellStyle name="Comma [0] 3 2 4 2 6 3 7" xfId="49681" xr:uid="{8DE17243-2DED-43B1-859A-DAE17C6690E3}"/>
    <cellStyle name="Comma [0] 3 2 4 2 6 3 8" xfId="55061" xr:uid="{6E7B4420-86B6-438E-8D6F-2BEF7D49787D}"/>
    <cellStyle name="Comma [0] 3 2 4 2 6 3 9" xfId="17396" xr:uid="{536474BC-5CB1-4FC3-9C72-9247BC8CD9A1}"/>
    <cellStyle name="Comma [0] 3 2 4 2 6 4" xfId="6956" xr:uid="{45AED0CA-FB82-46C7-9A4A-09BFE405ADC3}"/>
    <cellStyle name="Comma [0] 3 2 4 2 7" xfId="721" xr:uid="{62F8F324-EE02-426B-BFE2-7D856D11C2A2}"/>
    <cellStyle name="Comma [0] 3 2 4 2 7 2" xfId="8226" xr:uid="{8E055BCD-F1E0-4254-94E4-1FECDE15C970}"/>
    <cellStyle name="Comma [0] 3 2 4 2 7 2 10" xfId="53192" xr:uid="{373A09B5-8824-43F2-99C7-95B7D1D3BAA2}"/>
    <cellStyle name="Comma [0] 3 2 4 2 7 2 11" xfId="13836" xr:uid="{04DAA513-0C27-4045-BC9D-B0D3E2CB726A}"/>
    <cellStyle name="Comma [0] 3 2 4 2 7 2 12" xfId="59608" xr:uid="{BCC5A4F5-C162-451B-9EEC-EB4E2C3274C4}"/>
    <cellStyle name="Comma [0] 3 2 4 2 7 2 2" xfId="11787" xr:uid="{61EF14B4-C687-4D6D-96BD-F9D9AB42B82D}"/>
    <cellStyle name="Comma [0] 3 2 4 2 7 2 2 2" xfId="24453" xr:uid="{A89A5537-4218-4CC5-81E2-0C4EFA984981}"/>
    <cellStyle name="Comma [0] 3 2 4 2 7 2 2 3" xfId="29827" xr:uid="{19F86735-F55E-4D0D-8287-F3EA538CA526}"/>
    <cellStyle name="Comma [0] 3 2 4 2 7 2 2 4" xfId="35245" xr:uid="{B501AC52-88BE-4900-ABD0-19FAA6713BE6}"/>
    <cellStyle name="Comma [0] 3 2 4 2 7 2 2 5" xfId="40630" xr:uid="{DF0F4CEC-66DC-4BCD-B3A4-872D2751C4B2}"/>
    <cellStyle name="Comma [0] 3 2 4 2 7 2 2 6" xfId="45999" xr:uid="{7097FB9E-A63F-4D76-A153-910EB8D63A2A}"/>
    <cellStyle name="Comma [0] 3 2 4 2 7 2 2 7" xfId="51371" xr:uid="{EDC4F97E-F335-44E6-88FD-BD91272B83F8}"/>
    <cellStyle name="Comma [0] 3 2 4 2 7 2 2 8" xfId="56751" xr:uid="{2133786C-8172-4B20-9154-F0B7134731FC}"/>
    <cellStyle name="Comma [0] 3 2 4 2 7 2 2 9" xfId="19087" xr:uid="{FF8BF260-1789-4921-A7B4-9CF736656294}"/>
    <cellStyle name="Comma [0] 3 2 4 2 7 2 3" xfId="15527" xr:uid="{1808BFDF-9A5B-49EA-8DAE-6CDC165D6A8F}"/>
    <cellStyle name="Comma [0] 3 2 4 2 7 2 4" xfId="20894" xr:uid="{093B235C-8183-4F11-B702-AA052DBB71FF}"/>
    <cellStyle name="Comma [0] 3 2 4 2 7 2 5" xfId="26268" xr:uid="{713DCCE2-AAB6-43F4-AB71-06B30BF91B33}"/>
    <cellStyle name="Comma [0] 3 2 4 2 7 2 6" xfId="31686" xr:uid="{467A775B-3FD7-43D2-BD83-EBCA0866D6B7}"/>
    <cellStyle name="Comma [0] 3 2 4 2 7 2 7" xfId="37071" xr:uid="{512409B1-D348-476F-A0B9-DFBF7FFC13E1}"/>
    <cellStyle name="Comma [0] 3 2 4 2 7 2 8" xfId="42440" xr:uid="{D535C367-00F6-400E-8615-8749268FCCDA}"/>
    <cellStyle name="Comma [0] 3 2 4 2 7 2 9" xfId="47812" xr:uid="{6330D32C-6899-4CFF-8B25-887FF6B8F877}"/>
    <cellStyle name="Comma [0] 3 2 4 2 7 3" xfId="10097" xr:uid="{AC8A3402-71F8-41D7-8766-D03D2A1DCA90}"/>
    <cellStyle name="Comma [0] 3 2 4 2 7 3 2" xfId="22764" xr:uid="{107DD241-B891-4FF3-8A2D-72D8CF697A67}"/>
    <cellStyle name="Comma [0] 3 2 4 2 7 3 3" xfId="28138" xr:uid="{36392BB6-5258-4224-9DDF-B17A8CEFB397}"/>
    <cellStyle name="Comma [0] 3 2 4 2 7 3 4" xfId="33556" xr:uid="{BD9EDE3E-1EB1-4DC9-9081-DDC4A22754A9}"/>
    <cellStyle name="Comma [0] 3 2 4 2 7 3 5" xfId="38941" xr:uid="{B5A7C107-D45C-4AED-BC9D-C0A0C7A35ED7}"/>
    <cellStyle name="Comma [0] 3 2 4 2 7 3 6" xfId="44310" xr:uid="{A0E356F0-A4C3-4B97-B6E4-914C0717FD8B}"/>
    <cellStyle name="Comma [0] 3 2 4 2 7 3 7" xfId="49682" xr:uid="{F835E50B-205F-4AF2-ADC6-6FC89A7CB5BB}"/>
    <cellStyle name="Comma [0] 3 2 4 2 7 3 8" xfId="55062" xr:uid="{248023C7-D151-4B06-94F2-EF3F7F386B3E}"/>
    <cellStyle name="Comma [0] 3 2 4 2 7 3 9" xfId="17397" xr:uid="{3F051D4C-B072-4431-B38B-CD09A7A7F23B}"/>
    <cellStyle name="Comma [0] 3 2 4 2 7 4" xfId="6957" xr:uid="{7D0A3D25-1A36-4869-A8DC-A1AD42975F71}"/>
    <cellStyle name="Comma [0] 3 2 4 2 8" xfId="722" xr:uid="{3B32304D-5886-4ACE-82DF-811B9869DF67}"/>
    <cellStyle name="Comma [0] 3 2 4 2 8 2" xfId="8227" xr:uid="{23ECAFD4-0DD6-445E-834C-0CF6F769F100}"/>
    <cellStyle name="Comma [0] 3 2 4 2 8 2 10" xfId="53193" xr:uid="{7628C2F9-E15E-4B1B-9D08-9FDDD8DC525A}"/>
    <cellStyle name="Comma [0] 3 2 4 2 8 2 11" xfId="13837" xr:uid="{5183DB90-C2BE-474A-8273-B67A0264E99F}"/>
    <cellStyle name="Comma [0] 3 2 4 2 8 2 12" xfId="59609" xr:uid="{58F26CB8-B8E5-42D7-949C-58960265EBF0}"/>
    <cellStyle name="Comma [0] 3 2 4 2 8 2 2" xfId="11788" xr:uid="{358F235B-8844-4355-9618-DAA7B64CA41A}"/>
    <cellStyle name="Comma [0] 3 2 4 2 8 2 2 2" xfId="24454" xr:uid="{9EE3C550-F2FD-4214-88D2-6404C507223B}"/>
    <cellStyle name="Comma [0] 3 2 4 2 8 2 2 3" xfId="29828" xr:uid="{99FCF7B5-7F77-4332-9067-49442FBDEBDA}"/>
    <cellStyle name="Comma [0] 3 2 4 2 8 2 2 4" xfId="35246" xr:uid="{7D324C05-FEA4-46DB-A568-A67278FAEBF4}"/>
    <cellStyle name="Comma [0] 3 2 4 2 8 2 2 5" xfId="40631" xr:uid="{86D47797-F4C4-4EFB-8F4A-417DA3D9F703}"/>
    <cellStyle name="Comma [0] 3 2 4 2 8 2 2 6" xfId="46000" xr:uid="{D1AB68C4-7363-44EC-A314-972175BFE051}"/>
    <cellStyle name="Comma [0] 3 2 4 2 8 2 2 7" xfId="51372" xr:uid="{1882DCA0-6013-4C07-B616-FD67C0754C31}"/>
    <cellStyle name="Comma [0] 3 2 4 2 8 2 2 8" xfId="56752" xr:uid="{C0389DDA-C27F-4DFA-89B4-0D7099DEAA17}"/>
    <cellStyle name="Comma [0] 3 2 4 2 8 2 2 9" xfId="19088" xr:uid="{9BB39432-2C22-4FF3-A66B-C67993A46705}"/>
    <cellStyle name="Comma [0] 3 2 4 2 8 2 3" xfId="15528" xr:uid="{862F4596-B41D-4958-9ECE-8574165E25D1}"/>
    <cellStyle name="Comma [0] 3 2 4 2 8 2 4" xfId="20895" xr:uid="{26320D9E-7272-434E-A1CB-53D7D2EF5BD0}"/>
    <cellStyle name="Comma [0] 3 2 4 2 8 2 5" xfId="26269" xr:uid="{37A504F4-8FB9-4524-8A94-34F6B8B15F88}"/>
    <cellStyle name="Comma [0] 3 2 4 2 8 2 6" xfId="31687" xr:uid="{5DFFB714-F734-48BF-9E6E-384E00BF08AF}"/>
    <cellStyle name="Comma [0] 3 2 4 2 8 2 7" xfId="37072" xr:uid="{5F5B0011-A998-4FB9-8E94-C2CA4559D2AB}"/>
    <cellStyle name="Comma [0] 3 2 4 2 8 2 8" xfId="42441" xr:uid="{7A7F089A-381A-4E5B-9FC9-D2C594872F79}"/>
    <cellStyle name="Comma [0] 3 2 4 2 8 2 9" xfId="47813" xr:uid="{910784BE-7F9C-4EED-B106-292414805A9F}"/>
    <cellStyle name="Comma [0] 3 2 4 2 8 3" xfId="10098" xr:uid="{6B21ABDD-E407-47B9-B9B3-A4689B84065D}"/>
    <cellStyle name="Comma [0] 3 2 4 2 8 3 2" xfId="22765" xr:uid="{28E305D4-55EB-4071-B970-84E365D37541}"/>
    <cellStyle name="Comma [0] 3 2 4 2 8 3 3" xfId="28139" xr:uid="{7A65781E-BAA3-4F0F-BEF8-F0233452B3F4}"/>
    <cellStyle name="Comma [0] 3 2 4 2 8 3 4" xfId="33557" xr:uid="{4C8BBC14-2C08-47F2-B5E0-223B85923B86}"/>
    <cellStyle name="Comma [0] 3 2 4 2 8 3 5" xfId="38942" xr:uid="{5181B2D3-5999-41A0-8433-E68CD0AB79A5}"/>
    <cellStyle name="Comma [0] 3 2 4 2 8 3 6" xfId="44311" xr:uid="{5ED62179-04DA-4CAF-9F6A-4AB69FE49CE1}"/>
    <cellStyle name="Comma [0] 3 2 4 2 8 3 7" xfId="49683" xr:uid="{D9135F07-4B39-4BE1-B951-3EBFA2EC9F2A}"/>
    <cellStyle name="Comma [0] 3 2 4 2 8 3 8" xfId="55063" xr:uid="{1C60A74A-B891-4967-B210-4D14764BD8F7}"/>
    <cellStyle name="Comma [0] 3 2 4 2 8 3 9" xfId="17398" xr:uid="{A8144BCA-5D4D-41A9-ADE1-733B62DC9C1C}"/>
    <cellStyle name="Comma [0] 3 2 4 2 8 4" xfId="6958" xr:uid="{80F50B3C-9839-45F6-8476-C6A0FF2109DA}"/>
    <cellStyle name="Comma [0] 3 2 4 2 9" xfId="723" xr:uid="{66D8BC25-5C4A-4439-8136-CD827B573709}"/>
    <cellStyle name="Comma [0] 3 2 4 2 9 2" xfId="8228" xr:uid="{05904382-83D0-42E1-95CB-6FC3F2E6E1F8}"/>
    <cellStyle name="Comma [0] 3 2 4 2 9 2 10" xfId="53194" xr:uid="{3389FF8B-C6F6-4F25-A0B6-54A2CEA7FC48}"/>
    <cellStyle name="Comma [0] 3 2 4 2 9 2 11" xfId="13838" xr:uid="{559E4235-F4C8-45C9-BE58-99A2CF24125C}"/>
    <cellStyle name="Comma [0] 3 2 4 2 9 2 12" xfId="59610" xr:uid="{DD00DEDE-28A9-4A4A-9DFC-09423C921849}"/>
    <cellStyle name="Comma [0] 3 2 4 2 9 2 2" xfId="11789" xr:uid="{611C4F28-3A92-4251-A9C9-15C750EDFB1B}"/>
    <cellStyle name="Comma [0] 3 2 4 2 9 2 2 2" xfId="24455" xr:uid="{068AFBFA-4871-4D53-8A95-BEB7D6783EEA}"/>
    <cellStyle name="Comma [0] 3 2 4 2 9 2 2 3" xfId="29829" xr:uid="{0CA058F6-B84C-4B3B-B5B2-B0DCC60C8F48}"/>
    <cellStyle name="Comma [0] 3 2 4 2 9 2 2 4" xfId="35247" xr:uid="{39A5272D-54CB-4F8E-B270-9CE613009BD3}"/>
    <cellStyle name="Comma [0] 3 2 4 2 9 2 2 5" xfId="40632" xr:uid="{5D67BCA4-2020-4C15-AD1C-6288E13591C4}"/>
    <cellStyle name="Comma [0] 3 2 4 2 9 2 2 6" xfId="46001" xr:uid="{0E914D1E-7689-4DCE-A21F-1EA543FB559F}"/>
    <cellStyle name="Comma [0] 3 2 4 2 9 2 2 7" xfId="51373" xr:uid="{DE2C585D-793C-4374-BD29-E13D257BDEB9}"/>
    <cellStyle name="Comma [0] 3 2 4 2 9 2 2 8" xfId="56753" xr:uid="{B25B78B2-94BE-4B3E-A13D-337EB51D7885}"/>
    <cellStyle name="Comma [0] 3 2 4 2 9 2 2 9" xfId="19089" xr:uid="{AE40826A-9889-47BE-B329-B0F34E2F1CF8}"/>
    <cellStyle name="Comma [0] 3 2 4 2 9 2 3" xfId="15529" xr:uid="{391958E7-03A6-4476-879D-39A7E04326D4}"/>
    <cellStyle name="Comma [0] 3 2 4 2 9 2 4" xfId="20896" xr:uid="{171B965C-708D-4552-A95F-4D2E9FE89D3E}"/>
    <cellStyle name="Comma [0] 3 2 4 2 9 2 5" xfId="26270" xr:uid="{E609BA83-D127-442B-ADD9-62509C221CBB}"/>
    <cellStyle name="Comma [0] 3 2 4 2 9 2 6" xfId="31688" xr:uid="{2BA81C75-C6A4-4DCC-A955-434E20974814}"/>
    <cellStyle name="Comma [0] 3 2 4 2 9 2 7" xfId="37073" xr:uid="{55F3E24B-A071-457C-822C-70FD9F39DDCA}"/>
    <cellStyle name="Comma [0] 3 2 4 2 9 2 8" xfId="42442" xr:uid="{B2045EDA-6048-43F8-9A2F-40220F5218B4}"/>
    <cellStyle name="Comma [0] 3 2 4 2 9 2 9" xfId="47814" xr:uid="{8006FA9D-EAFE-498D-BFD4-B338E1E1F277}"/>
    <cellStyle name="Comma [0] 3 2 4 2 9 3" xfId="10099" xr:uid="{A9A03A40-D92D-4A15-99E6-D6566C361F72}"/>
    <cellStyle name="Comma [0] 3 2 4 2 9 3 2" xfId="22766" xr:uid="{4A6A6A82-7FA4-42BF-9399-DBAA14894111}"/>
    <cellStyle name="Comma [0] 3 2 4 2 9 3 3" xfId="28140" xr:uid="{C73EB023-EFA5-48B1-8131-1C70A6FF509A}"/>
    <cellStyle name="Comma [0] 3 2 4 2 9 3 4" xfId="33558" xr:uid="{F7A344AC-33F8-4707-8543-EED19BB132CE}"/>
    <cellStyle name="Comma [0] 3 2 4 2 9 3 5" xfId="38943" xr:uid="{C1A58077-6FBE-4F80-BDF4-9A040BEEC97D}"/>
    <cellStyle name="Comma [0] 3 2 4 2 9 3 6" xfId="44312" xr:uid="{A70D0307-A156-4FA3-9D55-D522AF02EB46}"/>
    <cellStyle name="Comma [0] 3 2 4 2 9 3 7" xfId="49684" xr:uid="{2EBD9B0F-515F-4AAE-AAB2-7DE67BB08819}"/>
    <cellStyle name="Comma [0] 3 2 4 2 9 3 8" xfId="55064" xr:uid="{252CB623-7FBF-4A0B-AB44-C0E929A95817}"/>
    <cellStyle name="Comma [0] 3 2 4 2 9 3 9" xfId="17399" xr:uid="{021733CD-AB1B-468D-A390-2D6F0FB62BE4}"/>
    <cellStyle name="Comma [0] 3 2 4 2 9 4" xfId="6959" xr:uid="{2AB0D9E2-6B2E-4E77-AE46-88080518A781}"/>
    <cellStyle name="Comma [0] 3 2 4 3" xfId="724" xr:uid="{7608C220-3F42-40F2-A1EF-B6F6563B013C}"/>
    <cellStyle name="Comma [0] 3 2 4 3 2" xfId="3906" xr:uid="{D7BA9715-1D79-475D-80D9-ADFF2A416054}"/>
    <cellStyle name="Comma [0] 3 2 4 3 2 10" xfId="53195" xr:uid="{A6432256-D45F-43DF-B598-538299D47583}"/>
    <cellStyle name="Comma [0] 3 2 4 3 2 11" xfId="8229" xr:uid="{8A40A330-78E3-406B-90C6-D806519AD27E}"/>
    <cellStyle name="Comma [0] 3 2 4 3 2 2" xfId="3907" xr:uid="{15EF1900-36F4-47C9-926A-A5410B2EE087}"/>
    <cellStyle name="Comma [0] 3 2 4 3 2 2 10" xfId="11790" xr:uid="{DC9FECC4-2826-4897-8F81-0BE5E266DAA7}"/>
    <cellStyle name="Comma [0] 3 2 4 3 2 2 2" xfId="5800" xr:uid="{069352EA-85EA-4823-96BE-DEFE800ABDF0}"/>
    <cellStyle name="Comma [0] 3 2 4 3 2 2 2 2" xfId="58478" xr:uid="{D85C7499-4838-409A-8243-BE8D1C321A86}"/>
    <cellStyle name="Comma [0] 3 2 4 3 2 2 2 3" xfId="19090" xr:uid="{81A6BBCA-F000-429D-B007-A5E371FDA7F0}"/>
    <cellStyle name="Comma [0] 3 2 4 3 2 2 3" xfId="24456" xr:uid="{A1A2C050-C169-4CED-8B41-977344F0F915}"/>
    <cellStyle name="Comma [0] 3 2 4 3 2 2 4" xfId="29830" xr:uid="{76785828-8791-4CF2-A33E-07BC30CF1F0A}"/>
    <cellStyle name="Comma [0] 3 2 4 3 2 2 5" xfId="35248" xr:uid="{F8D7B077-6F1C-40CB-A630-EBDA675CDAE0}"/>
    <cellStyle name="Comma [0] 3 2 4 3 2 2 6" xfId="40633" xr:uid="{36A01010-B815-4C0B-9317-2F51050E5305}"/>
    <cellStyle name="Comma [0] 3 2 4 3 2 2 7" xfId="46002" xr:uid="{A37E868D-C439-403D-B716-629BD026E162}"/>
    <cellStyle name="Comma [0] 3 2 4 3 2 2 8" xfId="51374" xr:uid="{31CF7886-657D-4655-8DCF-B15D73883615}"/>
    <cellStyle name="Comma [0] 3 2 4 3 2 2 9" xfId="56754" xr:uid="{8DB11B91-434E-46DA-9945-841E8607C254}"/>
    <cellStyle name="Comma [0] 3 2 4 3 2 3" xfId="5799" xr:uid="{E097183F-3AD1-49E9-9C67-0E6139A518E7}"/>
    <cellStyle name="Comma [0] 3 2 4 3 2 3 2" xfId="58477" xr:uid="{D69F010F-1686-4E83-BE39-5070578F7B7F}"/>
    <cellStyle name="Comma [0] 3 2 4 3 2 3 3" xfId="15530" xr:uid="{AF0FBA2D-0760-4017-967B-A04CCFE3FBC8}"/>
    <cellStyle name="Comma [0] 3 2 4 3 2 4" xfId="20897" xr:uid="{79EEF28C-B43C-4908-9DC1-803D276154A1}"/>
    <cellStyle name="Comma [0] 3 2 4 3 2 5" xfId="26271" xr:uid="{593E1E3B-6CE2-4AF2-9B7F-20F5043D1DE7}"/>
    <cellStyle name="Comma [0] 3 2 4 3 2 6" xfId="31689" xr:uid="{3737F150-A70C-479C-A2E5-9DF7618820FE}"/>
    <cellStyle name="Comma [0] 3 2 4 3 2 7" xfId="37074" xr:uid="{53F27A4A-F4C6-4F40-9029-54B4F75E170B}"/>
    <cellStyle name="Comma [0] 3 2 4 3 2 8" xfId="42443" xr:uid="{8D8DE65F-10D2-464C-ABBA-85142492E2ED}"/>
    <cellStyle name="Comma [0] 3 2 4 3 2 9" xfId="47815" xr:uid="{E7702EED-C875-4577-B095-97BDEB5E22D6}"/>
    <cellStyle name="Comma [0] 3 2 4 3 3" xfId="3908" xr:uid="{168FC9D3-8A94-4707-93D7-8E4FB03ABB8B}"/>
    <cellStyle name="Comma [0] 3 2 4 3 3 10" xfId="10100" xr:uid="{B03E9ECE-E704-49E8-BF95-07B1641717B8}"/>
    <cellStyle name="Comma [0] 3 2 4 3 3 2" xfId="5801" xr:uid="{4B277C0A-A588-4827-81E6-4B855223B223}"/>
    <cellStyle name="Comma [0] 3 2 4 3 3 2 2" xfId="58479" xr:uid="{8050B2E8-750B-4468-A02D-2294336DF0FD}"/>
    <cellStyle name="Comma [0] 3 2 4 3 3 2 3" xfId="17400" xr:uid="{D25D49F3-17E7-408C-812E-ABFD5B17FC88}"/>
    <cellStyle name="Comma [0] 3 2 4 3 3 3" xfId="22767" xr:uid="{B6DE24D3-1239-484D-BD38-F4E9E4B2D08C}"/>
    <cellStyle name="Comma [0] 3 2 4 3 3 4" xfId="28141" xr:uid="{8E7C7D87-C86E-44EE-B4D5-91C8B43F45A7}"/>
    <cellStyle name="Comma [0] 3 2 4 3 3 5" xfId="33559" xr:uid="{D091D7A4-87C8-4E87-991B-9A20AEF1FD3F}"/>
    <cellStyle name="Comma [0] 3 2 4 3 3 6" xfId="38944" xr:uid="{1BE3DF95-7199-4A13-883D-7D17834FA3D4}"/>
    <cellStyle name="Comma [0] 3 2 4 3 3 7" xfId="44313" xr:uid="{88F73B68-BC21-4767-AF49-8D8EA5F7C873}"/>
    <cellStyle name="Comma [0] 3 2 4 3 3 8" xfId="49685" xr:uid="{E6E1C243-7129-4F61-BC45-62139150457D}"/>
    <cellStyle name="Comma [0] 3 2 4 3 3 9" xfId="55065" xr:uid="{FE98E663-1315-439E-8781-A13CECE611D9}"/>
    <cellStyle name="Comma [0] 3 2 4 3 4" xfId="5798" xr:uid="{6C14BB84-0C07-4CB1-9631-4C07FD30B9A2}"/>
    <cellStyle name="Comma [0] 3 2 4 3 4 2" xfId="58476" xr:uid="{D4EA607C-06BD-4C46-B763-8153740E01F5}"/>
    <cellStyle name="Comma [0] 3 2 4 3 4 3" xfId="13839" xr:uid="{ADB31956-9F01-4E1D-AC82-089E16C1FC04}"/>
    <cellStyle name="Comma [0] 3 2 4 4" xfId="725" xr:uid="{596F7A22-E55C-4390-8BD8-7766943F9546}"/>
    <cellStyle name="Comma [0] 3 2 4 4 10" xfId="726" xr:uid="{8EC41DEC-1897-47F6-B67B-1EC525F81A4B}"/>
    <cellStyle name="Comma [0] 3 2 4 4 10 2" xfId="8231" xr:uid="{64671907-C821-42FD-900D-C87541410D1E}"/>
    <cellStyle name="Comma [0] 3 2 4 4 10 2 10" xfId="53197" xr:uid="{A9A27A56-E5ED-46E7-998B-B98A331E4D26}"/>
    <cellStyle name="Comma [0] 3 2 4 4 10 2 11" xfId="13841" xr:uid="{8078D4BC-508B-4F7B-8D75-7C3C242EA12F}"/>
    <cellStyle name="Comma [0] 3 2 4 4 10 2 12" xfId="59611" xr:uid="{631C0ABA-61D7-4FBA-B53C-3E23DA861A40}"/>
    <cellStyle name="Comma [0] 3 2 4 4 10 2 2" xfId="11792" xr:uid="{B80B9B3B-C1FF-4014-9FFF-E5FE5F5076BC}"/>
    <cellStyle name="Comma [0] 3 2 4 4 10 2 2 2" xfId="24458" xr:uid="{19E5D9E4-9012-429D-A53D-CA1F013258DE}"/>
    <cellStyle name="Comma [0] 3 2 4 4 10 2 2 3" xfId="29832" xr:uid="{215F47A6-79E4-4892-AC3E-DA2691F413EA}"/>
    <cellStyle name="Comma [0] 3 2 4 4 10 2 2 4" xfId="35250" xr:uid="{15D032A5-12D0-423C-917A-15E66F28CCBD}"/>
    <cellStyle name="Comma [0] 3 2 4 4 10 2 2 5" xfId="40635" xr:uid="{E0BEED1F-181A-4AFA-A52D-AE01046B80F7}"/>
    <cellStyle name="Comma [0] 3 2 4 4 10 2 2 6" xfId="46004" xr:uid="{EACA4145-7577-45CE-A5C8-BABDE4536E0D}"/>
    <cellStyle name="Comma [0] 3 2 4 4 10 2 2 7" xfId="51376" xr:uid="{BF703913-1B87-42CD-92A6-5DBF5E48A8D9}"/>
    <cellStyle name="Comma [0] 3 2 4 4 10 2 2 8" xfId="56756" xr:uid="{5DDDE4B3-3839-495E-A746-A0E0D8279D9B}"/>
    <cellStyle name="Comma [0] 3 2 4 4 10 2 2 9" xfId="19092" xr:uid="{97312A5D-4238-494C-A48E-6F2B4799C30E}"/>
    <cellStyle name="Comma [0] 3 2 4 4 10 2 3" xfId="15532" xr:uid="{8C5BE532-31B3-4693-BB1D-5E69611DF8BE}"/>
    <cellStyle name="Comma [0] 3 2 4 4 10 2 4" xfId="20899" xr:uid="{4EE387A1-D6E1-4700-9EE5-1A52A19558FE}"/>
    <cellStyle name="Comma [0] 3 2 4 4 10 2 5" xfId="26273" xr:uid="{24C851B4-1AB3-48AA-B82C-6EE8C123CFEA}"/>
    <cellStyle name="Comma [0] 3 2 4 4 10 2 6" xfId="31691" xr:uid="{E4A73724-DC9A-4167-92A7-9254B288D92B}"/>
    <cellStyle name="Comma [0] 3 2 4 4 10 2 7" xfId="37076" xr:uid="{BA043A7B-E343-435B-AA91-03E4AB1BD87F}"/>
    <cellStyle name="Comma [0] 3 2 4 4 10 2 8" xfId="42445" xr:uid="{33E7B0D1-C0B4-4563-AB49-F48145355108}"/>
    <cellStyle name="Comma [0] 3 2 4 4 10 2 9" xfId="47817" xr:uid="{4A97FCCF-AB27-4BB2-B552-5D1F3440DB72}"/>
    <cellStyle name="Comma [0] 3 2 4 4 10 3" xfId="10102" xr:uid="{7B033C22-7724-4DA8-8D26-CDBC4F3CD6D6}"/>
    <cellStyle name="Comma [0] 3 2 4 4 10 3 2" xfId="22769" xr:uid="{317C1FED-D7D5-4259-8861-18623336EDCD}"/>
    <cellStyle name="Comma [0] 3 2 4 4 10 3 3" xfId="28143" xr:uid="{223B63D2-A930-4938-89F1-8C86538BDCA5}"/>
    <cellStyle name="Comma [0] 3 2 4 4 10 3 4" xfId="33561" xr:uid="{DE581C5A-74B6-4B0C-8BEC-AEDBCA7823DE}"/>
    <cellStyle name="Comma [0] 3 2 4 4 10 3 5" xfId="38946" xr:uid="{A4F12ACA-E0BE-4B71-A10A-28E0AA60078E}"/>
    <cellStyle name="Comma [0] 3 2 4 4 10 3 6" xfId="44315" xr:uid="{B36D0305-C753-4490-BCCF-8A6D9429D61A}"/>
    <cellStyle name="Comma [0] 3 2 4 4 10 3 7" xfId="49687" xr:uid="{2F98FDD7-155D-4245-9926-04C5AC7ABAD5}"/>
    <cellStyle name="Comma [0] 3 2 4 4 10 3 8" xfId="55067" xr:uid="{43A27F3B-84A8-4186-8E79-3DA97A453026}"/>
    <cellStyle name="Comma [0] 3 2 4 4 10 3 9" xfId="17402" xr:uid="{0693E339-7763-473A-B9DB-9A144BCF2B37}"/>
    <cellStyle name="Comma [0] 3 2 4 4 10 4" xfId="6960" xr:uid="{AF535F80-9030-41BD-981D-ACAA7B587328}"/>
    <cellStyle name="Comma [0] 3 2 4 4 11" xfId="5802" xr:uid="{2636964C-8329-484D-86A4-7D6DE576C714}"/>
    <cellStyle name="Comma [0] 3 2 4 4 11 10" xfId="53196" xr:uid="{063F9D01-7F37-40B7-8F1D-02A0317EA972}"/>
    <cellStyle name="Comma [0] 3 2 4 4 11 11" xfId="13840" xr:uid="{C7F66AD5-C5A3-48DC-8EF1-87C127D94648}"/>
    <cellStyle name="Comma [0] 3 2 4 4 11 12" xfId="58480" xr:uid="{2E5736D0-8EDC-4CD2-8C41-5A486568C8EB}"/>
    <cellStyle name="Comma [0] 3 2 4 4 11 13" xfId="8230" xr:uid="{2AB5B958-3343-40DD-A8DB-4287C70FDFF7}"/>
    <cellStyle name="Comma [0] 3 2 4 4 11 2" xfId="11791" xr:uid="{AE8AFE41-0B2F-4086-A68B-E1E32A4351F9}"/>
    <cellStyle name="Comma [0] 3 2 4 4 11 2 2" xfId="24457" xr:uid="{6CD23CE9-F5B2-46A5-B855-6976866294B8}"/>
    <cellStyle name="Comma [0] 3 2 4 4 11 2 3" xfId="29831" xr:uid="{F41AB13C-2D0D-4A08-ADDC-455A19B0C8FB}"/>
    <cellStyle name="Comma [0] 3 2 4 4 11 2 4" xfId="35249" xr:uid="{1F1BAA27-B441-4B3E-8129-A2283C2E694E}"/>
    <cellStyle name="Comma [0] 3 2 4 4 11 2 5" xfId="40634" xr:uid="{8F48D52C-5DDA-4E3D-A959-EBECCFCA6F99}"/>
    <cellStyle name="Comma [0] 3 2 4 4 11 2 6" xfId="46003" xr:uid="{895DA674-2862-4EAC-902B-20E200092326}"/>
    <cellStyle name="Comma [0] 3 2 4 4 11 2 7" xfId="51375" xr:uid="{63D41CED-D5A9-42AB-8BA1-09E658FF0469}"/>
    <cellStyle name="Comma [0] 3 2 4 4 11 2 8" xfId="56755" xr:uid="{DDD97A7F-7C80-477B-8B01-762365239C7A}"/>
    <cellStyle name="Comma [0] 3 2 4 4 11 2 9" xfId="19091" xr:uid="{92B1A714-864F-4D68-8378-626207DDB143}"/>
    <cellStyle name="Comma [0] 3 2 4 4 11 3" xfId="15531" xr:uid="{A1096B34-95DA-4193-B1C2-32FCAF5A8937}"/>
    <cellStyle name="Comma [0] 3 2 4 4 11 4" xfId="20898" xr:uid="{798C39F0-6F5D-4697-8BB0-C08DF38BF5B2}"/>
    <cellStyle name="Comma [0] 3 2 4 4 11 5" xfId="26272" xr:uid="{AECD6A1E-989D-4A59-A148-9B642AE2D966}"/>
    <cellStyle name="Comma [0] 3 2 4 4 11 6" xfId="31690" xr:uid="{E90DF900-6E18-42CF-B668-01ECE55683AC}"/>
    <cellStyle name="Comma [0] 3 2 4 4 11 7" xfId="37075" xr:uid="{BFF1E8D5-0138-477E-ADC5-F8F33D609711}"/>
    <cellStyle name="Comma [0] 3 2 4 4 11 8" xfId="42444" xr:uid="{E6BCEFD3-2A1F-421B-BB52-EE0E0E4BE378}"/>
    <cellStyle name="Comma [0] 3 2 4 4 11 9" xfId="47816" xr:uid="{A47D5155-ADBE-4AE5-ACBC-DD5A3F2D7488}"/>
    <cellStyle name="Comma [0] 3 2 4 4 12" xfId="10101" xr:uid="{E63B323D-4C9E-48F7-A9DD-71EAFAB96148}"/>
    <cellStyle name="Comma [0] 3 2 4 4 12 2" xfId="22768" xr:uid="{49098DCF-34B2-4DE7-9031-D500BE286E35}"/>
    <cellStyle name="Comma [0] 3 2 4 4 12 3" xfId="28142" xr:uid="{709ABAA7-0F6E-4F3E-92EE-58125F5D586D}"/>
    <cellStyle name="Comma [0] 3 2 4 4 12 4" xfId="33560" xr:uid="{0EDC0160-0EDD-4714-B327-8499EDB7EE88}"/>
    <cellStyle name="Comma [0] 3 2 4 4 12 5" xfId="38945" xr:uid="{8758DADF-C03D-4394-B4A0-C12C9C98F280}"/>
    <cellStyle name="Comma [0] 3 2 4 4 12 6" xfId="44314" xr:uid="{641915D8-E523-4219-B8B9-0FA7A1D8390A}"/>
    <cellStyle name="Comma [0] 3 2 4 4 12 7" xfId="49686" xr:uid="{A0643F8C-5B94-4643-80BB-23EC56A30B29}"/>
    <cellStyle name="Comma [0] 3 2 4 4 12 8" xfId="55066" xr:uid="{61F068EF-E52C-4FF3-A223-E3919686F4B2}"/>
    <cellStyle name="Comma [0] 3 2 4 4 12 9" xfId="17401" xr:uid="{224E7321-6C56-425F-AA5D-24F2B42DE76A}"/>
    <cellStyle name="Comma [0] 3 2 4 4 2" xfId="727" xr:uid="{CDE9D296-6C03-4A93-A225-88595B11FFF2}"/>
    <cellStyle name="Comma [0] 3 2 4 4 2 2" xfId="8232" xr:uid="{9958FC4F-1DB6-47C9-B275-1AF1B45A4CA6}"/>
    <cellStyle name="Comma [0] 3 2 4 4 2 2 10" xfId="53198" xr:uid="{5F59622F-1B5C-4E6D-A2FA-CCA583ABF252}"/>
    <cellStyle name="Comma [0] 3 2 4 4 2 2 11" xfId="13842" xr:uid="{0774EE35-7D53-4DCF-9EFE-67E016ACD888}"/>
    <cellStyle name="Comma [0] 3 2 4 4 2 2 12" xfId="59612" xr:uid="{976F649C-4C6E-4CFB-8ED4-CEA75DA4A9EA}"/>
    <cellStyle name="Comma [0] 3 2 4 4 2 2 2" xfId="11793" xr:uid="{3B5EAAA4-9443-4813-986B-390832BD6F12}"/>
    <cellStyle name="Comma [0] 3 2 4 4 2 2 2 2" xfId="24459" xr:uid="{08D7ED5A-D458-4D52-92B3-327F7C0C29B1}"/>
    <cellStyle name="Comma [0] 3 2 4 4 2 2 2 3" xfId="29833" xr:uid="{84EAAD2A-B500-4C54-87BE-7F0D4A141CDE}"/>
    <cellStyle name="Comma [0] 3 2 4 4 2 2 2 4" xfId="35251" xr:uid="{974FB7A0-C2C1-42F4-8337-456E8F59F2D2}"/>
    <cellStyle name="Comma [0] 3 2 4 4 2 2 2 5" xfId="40636" xr:uid="{8D2C7BBD-F166-4B92-BACF-D6C7FC5B41A4}"/>
    <cellStyle name="Comma [0] 3 2 4 4 2 2 2 6" xfId="46005" xr:uid="{AE66225E-7D07-4437-B281-3811BEDC10B8}"/>
    <cellStyle name="Comma [0] 3 2 4 4 2 2 2 7" xfId="51377" xr:uid="{DEF7E0B3-F999-4FAD-8528-7138145DBA0D}"/>
    <cellStyle name="Comma [0] 3 2 4 4 2 2 2 8" xfId="56757" xr:uid="{6FFF3705-BBFE-4152-9368-7FF4F5A4276C}"/>
    <cellStyle name="Comma [0] 3 2 4 4 2 2 2 9" xfId="19093" xr:uid="{A93CADD6-29DE-43AF-AD3C-18E23C9FD6C0}"/>
    <cellStyle name="Comma [0] 3 2 4 4 2 2 3" xfId="15533" xr:uid="{BAF40C20-B8AC-47DF-B584-2C96865E33B7}"/>
    <cellStyle name="Comma [0] 3 2 4 4 2 2 4" xfId="20900" xr:uid="{83C8DF65-8CF5-4CB7-B4A1-9756E1BA22F1}"/>
    <cellStyle name="Comma [0] 3 2 4 4 2 2 5" xfId="26274" xr:uid="{B08B63C8-6ED9-4FDB-BE3D-6A705B3B8F93}"/>
    <cellStyle name="Comma [0] 3 2 4 4 2 2 6" xfId="31692" xr:uid="{2277E20B-15BD-428F-8462-E96265913092}"/>
    <cellStyle name="Comma [0] 3 2 4 4 2 2 7" xfId="37077" xr:uid="{27255EC7-8F28-4481-858B-329801F131C2}"/>
    <cellStyle name="Comma [0] 3 2 4 4 2 2 8" xfId="42446" xr:uid="{2E36D0AC-07A7-4093-8A17-497C98BD4125}"/>
    <cellStyle name="Comma [0] 3 2 4 4 2 2 9" xfId="47818" xr:uid="{D6E8CC9D-A0B6-4EAB-AE6D-4D1CC836443A}"/>
    <cellStyle name="Comma [0] 3 2 4 4 2 3" xfId="10103" xr:uid="{52FE5741-69FD-47CC-8891-DD94C3DED566}"/>
    <cellStyle name="Comma [0] 3 2 4 4 2 3 2" xfId="22770" xr:uid="{22D80CF0-7E1B-4316-BC0A-9719E2AA5AB7}"/>
    <cellStyle name="Comma [0] 3 2 4 4 2 3 3" xfId="28144" xr:uid="{EC2C0B5A-4B51-4152-8798-AF9699454A39}"/>
    <cellStyle name="Comma [0] 3 2 4 4 2 3 4" xfId="33562" xr:uid="{F6CC7903-17C2-4F08-90E9-1A92C10F07AF}"/>
    <cellStyle name="Comma [0] 3 2 4 4 2 3 5" xfId="38947" xr:uid="{F8FB79A3-7A1E-49E9-9987-C01AA3F1AE27}"/>
    <cellStyle name="Comma [0] 3 2 4 4 2 3 6" xfId="44316" xr:uid="{FC5247B6-98E8-453F-B769-A08EFC586A0B}"/>
    <cellStyle name="Comma [0] 3 2 4 4 2 3 7" xfId="49688" xr:uid="{980EE998-BB1A-4D2D-808A-211E5A568C8E}"/>
    <cellStyle name="Comma [0] 3 2 4 4 2 3 8" xfId="55068" xr:uid="{4FA4A741-130B-49D4-8B93-AD5CEB443B77}"/>
    <cellStyle name="Comma [0] 3 2 4 4 2 3 9" xfId="17403" xr:uid="{DBEE3189-7410-4EAA-9CEB-951DD3F76BD1}"/>
    <cellStyle name="Comma [0] 3 2 4 4 2 4" xfId="6961" xr:uid="{1EA27C0F-9FF7-4C4B-9027-50367AE4C908}"/>
    <cellStyle name="Comma [0] 3 2 4 4 3" xfId="728" xr:uid="{0CC7D632-DF8F-4173-B2A4-9450568A82DD}"/>
    <cellStyle name="Comma [0] 3 2 4 4 3 2" xfId="8233" xr:uid="{ABD4F27F-B56D-4EDB-AF36-705AA4629C2B}"/>
    <cellStyle name="Comma [0] 3 2 4 4 3 2 10" xfId="53199" xr:uid="{344E3602-FD6A-47C2-8FE1-ABBB5B345DFD}"/>
    <cellStyle name="Comma [0] 3 2 4 4 3 2 11" xfId="13843" xr:uid="{CE6597DA-20CC-4FB0-9051-46CF0AD28A68}"/>
    <cellStyle name="Comma [0] 3 2 4 4 3 2 12" xfId="59613" xr:uid="{54F10CC6-F653-49C7-B716-787C18E14C1F}"/>
    <cellStyle name="Comma [0] 3 2 4 4 3 2 2" xfId="11794" xr:uid="{543DBAA3-5CBC-4D3D-90E6-B540F8C51F4E}"/>
    <cellStyle name="Comma [0] 3 2 4 4 3 2 2 2" xfId="24460" xr:uid="{C045DF63-05AE-4956-9D61-55FB601E1280}"/>
    <cellStyle name="Comma [0] 3 2 4 4 3 2 2 3" xfId="29834" xr:uid="{92D9882B-BD83-45AC-8D2A-EAED1E286517}"/>
    <cellStyle name="Comma [0] 3 2 4 4 3 2 2 4" xfId="35252" xr:uid="{BF3D4A67-50F6-4297-8845-AA5BBA782C7E}"/>
    <cellStyle name="Comma [0] 3 2 4 4 3 2 2 5" xfId="40637" xr:uid="{B475168D-CDFA-4861-A9E6-1C9C2B1D2EA4}"/>
    <cellStyle name="Comma [0] 3 2 4 4 3 2 2 6" xfId="46006" xr:uid="{9D2F2599-484D-4BD9-8265-22CE62CA9B8F}"/>
    <cellStyle name="Comma [0] 3 2 4 4 3 2 2 7" xfId="51378" xr:uid="{302AFD4A-3FE5-45BA-A29F-8A33CD54862D}"/>
    <cellStyle name="Comma [0] 3 2 4 4 3 2 2 8" xfId="56758" xr:uid="{CE332E56-DDCD-4249-89D5-BD65B3B4B3CB}"/>
    <cellStyle name="Comma [0] 3 2 4 4 3 2 2 9" xfId="19094" xr:uid="{6D44DA37-ECAF-4605-9DF8-A05C02AD8502}"/>
    <cellStyle name="Comma [0] 3 2 4 4 3 2 3" xfId="15534" xr:uid="{A5400503-E883-4867-B256-B6524D86219A}"/>
    <cellStyle name="Comma [0] 3 2 4 4 3 2 4" xfId="20901" xr:uid="{4B9FB3C4-5FF6-4CB9-A06D-9936A2204EC6}"/>
    <cellStyle name="Comma [0] 3 2 4 4 3 2 5" xfId="26275" xr:uid="{92A47121-D68C-442F-BBE3-6028D55B0473}"/>
    <cellStyle name="Comma [0] 3 2 4 4 3 2 6" xfId="31693" xr:uid="{2AA4F284-08A2-4A3E-A152-BAF41B9961FD}"/>
    <cellStyle name="Comma [0] 3 2 4 4 3 2 7" xfId="37078" xr:uid="{2B520F36-EDF8-4DA8-901D-63BD41F151EE}"/>
    <cellStyle name="Comma [0] 3 2 4 4 3 2 8" xfId="42447" xr:uid="{950AEE53-704B-4163-B481-8208C1D0C070}"/>
    <cellStyle name="Comma [0] 3 2 4 4 3 2 9" xfId="47819" xr:uid="{FB958F9A-F9ED-4EE8-BACA-30D3FC59D4A6}"/>
    <cellStyle name="Comma [0] 3 2 4 4 3 3" xfId="10104" xr:uid="{86C6F29A-36B2-47C5-A288-3810463112E3}"/>
    <cellStyle name="Comma [0] 3 2 4 4 3 3 2" xfId="22771" xr:uid="{EE9FB86A-07C2-4FFD-9C52-1BA83A922FA8}"/>
    <cellStyle name="Comma [0] 3 2 4 4 3 3 3" xfId="28145" xr:uid="{CD147101-CB6F-4752-BA21-76522FC408A9}"/>
    <cellStyle name="Comma [0] 3 2 4 4 3 3 4" xfId="33563" xr:uid="{312E2C88-44D1-43D3-B7B2-C6CB7E7748FE}"/>
    <cellStyle name="Comma [0] 3 2 4 4 3 3 5" xfId="38948" xr:uid="{AEB0AA24-BF89-449B-81D2-E22789CDA5BB}"/>
    <cellStyle name="Comma [0] 3 2 4 4 3 3 6" xfId="44317" xr:uid="{6695DAB2-5CB1-40BA-AFBD-7E540E763D3B}"/>
    <cellStyle name="Comma [0] 3 2 4 4 3 3 7" xfId="49689" xr:uid="{4DC8FA06-83AF-4648-80B0-2FCCF5A70CF3}"/>
    <cellStyle name="Comma [0] 3 2 4 4 3 3 8" xfId="55069" xr:uid="{24B99DCC-859B-4EDB-BAEB-0128D76742EC}"/>
    <cellStyle name="Comma [0] 3 2 4 4 3 3 9" xfId="17404" xr:uid="{5E15BDEE-9732-4F09-B8E7-783CEF6B3494}"/>
    <cellStyle name="Comma [0] 3 2 4 4 3 4" xfId="6962" xr:uid="{2E805AB5-CC6E-4F6B-8921-DCEAC1A15D83}"/>
    <cellStyle name="Comma [0] 3 2 4 4 4" xfId="729" xr:uid="{A128D359-E98F-4F9D-BB92-10B2AFF41F0C}"/>
    <cellStyle name="Comma [0] 3 2 4 4 4 2" xfId="8234" xr:uid="{FF45C652-BC19-423B-9529-94494AC03C2F}"/>
    <cellStyle name="Comma [0] 3 2 4 4 4 2 10" xfId="53200" xr:uid="{C2FF83DF-8A59-469B-B8AD-70A21423B21B}"/>
    <cellStyle name="Comma [0] 3 2 4 4 4 2 11" xfId="13844" xr:uid="{F86AF39B-223A-4832-A71E-AC99E2EB18EE}"/>
    <cellStyle name="Comma [0] 3 2 4 4 4 2 12" xfId="59614" xr:uid="{A46E7D62-24F4-4867-95D2-C7866DCDF1C8}"/>
    <cellStyle name="Comma [0] 3 2 4 4 4 2 2" xfId="11795" xr:uid="{57C14EE8-C9FD-4B09-A7DC-0859C5C9135D}"/>
    <cellStyle name="Comma [0] 3 2 4 4 4 2 2 2" xfId="24461" xr:uid="{27DD3FF8-1C90-41ED-81DA-944090007543}"/>
    <cellStyle name="Comma [0] 3 2 4 4 4 2 2 3" xfId="29835" xr:uid="{D7951CB9-7E2B-4D6F-AF54-4854376FD8C5}"/>
    <cellStyle name="Comma [0] 3 2 4 4 4 2 2 4" xfId="35253" xr:uid="{CEBE599D-A1BC-4A2D-91C0-78F3DD02921D}"/>
    <cellStyle name="Comma [0] 3 2 4 4 4 2 2 5" xfId="40638" xr:uid="{909E55E3-2198-47C3-ADEE-954CD83D44A8}"/>
    <cellStyle name="Comma [0] 3 2 4 4 4 2 2 6" xfId="46007" xr:uid="{F12C91D6-B763-48B6-9E67-920BA2D82495}"/>
    <cellStyle name="Comma [0] 3 2 4 4 4 2 2 7" xfId="51379" xr:uid="{49BB401A-6E55-4064-B079-211C1FA1B260}"/>
    <cellStyle name="Comma [0] 3 2 4 4 4 2 2 8" xfId="56759" xr:uid="{6434C69C-5D59-419B-89B8-6516DA53E216}"/>
    <cellStyle name="Comma [0] 3 2 4 4 4 2 2 9" xfId="19095" xr:uid="{E3356A49-4AD3-4D6D-BCCC-202B1FAB465E}"/>
    <cellStyle name="Comma [0] 3 2 4 4 4 2 3" xfId="15535" xr:uid="{4E088DC3-9F21-40CA-BBB2-5E1716D99E63}"/>
    <cellStyle name="Comma [0] 3 2 4 4 4 2 4" xfId="20902" xr:uid="{3AF792A7-FC00-41F1-A2EB-24EFA2BF0481}"/>
    <cellStyle name="Comma [0] 3 2 4 4 4 2 5" xfId="26276" xr:uid="{1D847EF1-6847-4C3E-803A-DE4FFFCCEF39}"/>
    <cellStyle name="Comma [0] 3 2 4 4 4 2 6" xfId="31694" xr:uid="{6605CAF9-4C1C-4352-91FB-513BC8EC5FB4}"/>
    <cellStyle name="Comma [0] 3 2 4 4 4 2 7" xfId="37079" xr:uid="{4EE6E41C-3C72-4A95-8A38-86D26AEACD2D}"/>
    <cellStyle name="Comma [0] 3 2 4 4 4 2 8" xfId="42448" xr:uid="{F617A362-0E53-476A-81F3-F3CC966E38D1}"/>
    <cellStyle name="Comma [0] 3 2 4 4 4 2 9" xfId="47820" xr:uid="{69A14B62-1773-4455-A5FF-55C0BFBCB7D4}"/>
    <cellStyle name="Comma [0] 3 2 4 4 4 3" xfId="10105" xr:uid="{2FE4E253-F01E-4BA3-8013-89EC07309EF3}"/>
    <cellStyle name="Comma [0] 3 2 4 4 4 3 2" xfId="22772" xr:uid="{321D2570-9892-4DDE-BC30-92E76E556616}"/>
    <cellStyle name="Comma [0] 3 2 4 4 4 3 3" xfId="28146" xr:uid="{35E18C29-1157-453F-BFD6-6976140A7DFC}"/>
    <cellStyle name="Comma [0] 3 2 4 4 4 3 4" xfId="33564" xr:uid="{D9260461-CE91-480F-AE6A-0218565C624C}"/>
    <cellStyle name="Comma [0] 3 2 4 4 4 3 5" xfId="38949" xr:uid="{27DAB89A-EEC1-4579-BD04-2836A4E97C28}"/>
    <cellStyle name="Comma [0] 3 2 4 4 4 3 6" xfId="44318" xr:uid="{B2D1A9AE-4951-48F1-A97F-DE3156F5BB9F}"/>
    <cellStyle name="Comma [0] 3 2 4 4 4 3 7" xfId="49690" xr:uid="{28859A17-CC64-43C4-BB4A-03FC37368A19}"/>
    <cellStyle name="Comma [0] 3 2 4 4 4 3 8" xfId="55070" xr:uid="{7A8F4A6C-BB25-46CE-A716-E205D23CC763}"/>
    <cellStyle name="Comma [0] 3 2 4 4 4 3 9" xfId="17405" xr:uid="{9D61F739-27B5-4A7B-89FC-C4E41821A04B}"/>
    <cellStyle name="Comma [0] 3 2 4 4 4 4" xfId="6963" xr:uid="{E45EF2F6-5986-4800-8B32-5DEFE9ABA186}"/>
    <cellStyle name="Comma [0] 3 2 4 4 5" xfId="730" xr:uid="{14D0E3E5-32A7-4613-8778-FE513027F7DE}"/>
    <cellStyle name="Comma [0] 3 2 4 4 5 2" xfId="8235" xr:uid="{01D7B6D6-BA9D-40D2-A4A9-1E5778340853}"/>
    <cellStyle name="Comma [0] 3 2 4 4 5 2 10" xfId="53201" xr:uid="{1510481F-6FF0-4797-B49A-5854A95F684F}"/>
    <cellStyle name="Comma [0] 3 2 4 4 5 2 11" xfId="13845" xr:uid="{B980F91D-4326-41A4-B0DC-D233BED85E83}"/>
    <cellStyle name="Comma [0] 3 2 4 4 5 2 12" xfId="59615" xr:uid="{11E58782-0F7C-4926-B46F-5894AE5592E0}"/>
    <cellStyle name="Comma [0] 3 2 4 4 5 2 2" xfId="11796" xr:uid="{F2BA8429-04B6-47F7-924F-950756304F54}"/>
    <cellStyle name="Comma [0] 3 2 4 4 5 2 2 2" xfId="24462" xr:uid="{BADDA554-EEA3-462C-ADE7-E7FA16926EAF}"/>
    <cellStyle name="Comma [0] 3 2 4 4 5 2 2 3" xfId="29836" xr:uid="{EC6E88B2-E2D4-4280-AFDC-8CD22670C3F9}"/>
    <cellStyle name="Comma [0] 3 2 4 4 5 2 2 4" xfId="35254" xr:uid="{57C9E97B-4507-4CE2-9C5E-141DB535D3C9}"/>
    <cellStyle name="Comma [0] 3 2 4 4 5 2 2 5" xfId="40639" xr:uid="{0F3B97A5-9E26-442C-86E7-52369132F5BD}"/>
    <cellStyle name="Comma [0] 3 2 4 4 5 2 2 6" xfId="46008" xr:uid="{24468A67-D6FC-43C1-A6F2-38FEDC06E380}"/>
    <cellStyle name="Comma [0] 3 2 4 4 5 2 2 7" xfId="51380" xr:uid="{89244665-D5B0-47FF-9349-A6BE7A73B6CB}"/>
    <cellStyle name="Comma [0] 3 2 4 4 5 2 2 8" xfId="56760" xr:uid="{634F0B7E-3518-4BD5-AF68-BACA0DD1EC49}"/>
    <cellStyle name="Comma [0] 3 2 4 4 5 2 2 9" xfId="19096" xr:uid="{1CFB9161-B0AE-467A-940C-365457367C30}"/>
    <cellStyle name="Comma [0] 3 2 4 4 5 2 3" xfId="15536" xr:uid="{6D8E0317-5D34-4E98-9C4A-40B0064CE5ED}"/>
    <cellStyle name="Comma [0] 3 2 4 4 5 2 4" xfId="20903" xr:uid="{81041DF3-F95F-46B0-BA09-89821C696D65}"/>
    <cellStyle name="Comma [0] 3 2 4 4 5 2 5" xfId="26277" xr:uid="{45BE8C43-B72C-4AF0-83FC-7671A76C587C}"/>
    <cellStyle name="Comma [0] 3 2 4 4 5 2 6" xfId="31695" xr:uid="{179BD5FE-5453-4E22-89A4-A0FD9A336AD4}"/>
    <cellStyle name="Comma [0] 3 2 4 4 5 2 7" xfId="37080" xr:uid="{766A354E-4BC4-4928-A9F8-16FD98F0C476}"/>
    <cellStyle name="Comma [0] 3 2 4 4 5 2 8" xfId="42449" xr:uid="{A2FBB146-F2E7-4FCE-AEB9-0C669AA11C91}"/>
    <cellStyle name="Comma [0] 3 2 4 4 5 2 9" xfId="47821" xr:uid="{55C7DFF9-3177-410A-9F78-1CE36A85A92B}"/>
    <cellStyle name="Comma [0] 3 2 4 4 5 3" xfId="10106" xr:uid="{DF3EC1CC-FEB6-4519-A07C-8351F2382524}"/>
    <cellStyle name="Comma [0] 3 2 4 4 5 3 2" xfId="22773" xr:uid="{219631A5-457C-4D64-95B0-9FD339C3C71F}"/>
    <cellStyle name="Comma [0] 3 2 4 4 5 3 3" xfId="28147" xr:uid="{1E8604A0-F48E-46A2-B9F0-C9EB458AEECD}"/>
    <cellStyle name="Comma [0] 3 2 4 4 5 3 4" xfId="33565" xr:uid="{2D0C866A-A298-4B23-B52D-C9A5AA3D203E}"/>
    <cellStyle name="Comma [0] 3 2 4 4 5 3 5" xfId="38950" xr:uid="{ED58A09A-4746-44B6-A583-78DA7C96A014}"/>
    <cellStyle name="Comma [0] 3 2 4 4 5 3 6" xfId="44319" xr:uid="{77328941-A65E-4836-B284-E3E21BC7EAF5}"/>
    <cellStyle name="Comma [0] 3 2 4 4 5 3 7" xfId="49691" xr:uid="{1941693C-F1CB-4AA0-9836-0283F5AF1E89}"/>
    <cellStyle name="Comma [0] 3 2 4 4 5 3 8" xfId="55071" xr:uid="{6414D486-A246-4083-B5DD-046D4DFBC25A}"/>
    <cellStyle name="Comma [0] 3 2 4 4 5 3 9" xfId="17406" xr:uid="{AD27F250-4378-4988-BB60-C471C117462A}"/>
    <cellStyle name="Comma [0] 3 2 4 4 5 4" xfId="6964" xr:uid="{BC0FD58E-8EF3-4CB9-8106-50B1C394867E}"/>
    <cellStyle name="Comma [0] 3 2 4 4 6" xfId="731" xr:uid="{08A6167F-6E26-45F3-A67D-E8EE83241FD7}"/>
    <cellStyle name="Comma [0] 3 2 4 4 6 2" xfId="8236" xr:uid="{787949C2-A069-43A9-9247-1E530868CE3E}"/>
    <cellStyle name="Comma [0] 3 2 4 4 6 2 10" xfId="53202" xr:uid="{809AE6FE-E790-4DD5-A662-81793102C5BF}"/>
    <cellStyle name="Comma [0] 3 2 4 4 6 2 11" xfId="13846" xr:uid="{E60C5A32-7608-4745-9F7B-DF102D2B9DD8}"/>
    <cellStyle name="Comma [0] 3 2 4 4 6 2 12" xfId="59616" xr:uid="{1D9347A8-37CE-4CCA-B6D8-5B99C619E883}"/>
    <cellStyle name="Comma [0] 3 2 4 4 6 2 2" xfId="11797" xr:uid="{26498B30-C522-4D6A-B302-ECEC81549CD0}"/>
    <cellStyle name="Comma [0] 3 2 4 4 6 2 2 2" xfId="24463" xr:uid="{8C225FDD-5CE8-4EE5-8195-492ACE2DC128}"/>
    <cellStyle name="Comma [0] 3 2 4 4 6 2 2 3" xfId="29837" xr:uid="{4E23DFF5-D7DA-43FF-9D99-18C337E13EA8}"/>
    <cellStyle name="Comma [0] 3 2 4 4 6 2 2 4" xfId="35255" xr:uid="{239344E8-A7CE-49ED-B4E6-AB0BC7707131}"/>
    <cellStyle name="Comma [0] 3 2 4 4 6 2 2 5" xfId="40640" xr:uid="{943F9E9E-3890-48DA-BF20-281DC9238BE6}"/>
    <cellStyle name="Comma [0] 3 2 4 4 6 2 2 6" xfId="46009" xr:uid="{D047CDC1-1AF1-4F61-8B96-52D1257F6B73}"/>
    <cellStyle name="Comma [0] 3 2 4 4 6 2 2 7" xfId="51381" xr:uid="{9972E188-1D4A-4160-9C0A-5CE88EC105BA}"/>
    <cellStyle name="Comma [0] 3 2 4 4 6 2 2 8" xfId="56761" xr:uid="{AC9522CD-B4DF-48A7-84DE-ED84728BC176}"/>
    <cellStyle name="Comma [0] 3 2 4 4 6 2 2 9" xfId="19097" xr:uid="{19AA1EE3-EF8A-42F3-BD23-BB83F14BD940}"/>
    <cellStyle name="Comma [0] 3 2 4 4 6 2 3" xfId="15537" xr:uid="{0EED0607-F122-4204-B7E4-CE0A97BA5AD3}"/>
    <cellStyle name="Comma [0] 3 2 4 4 6 2 4" xfId="20904" xr:uid="{5C45E8A4-7C00-4709-AD9F-AE210C93D94C}"/>
    <cellStyle name="Comma [0] 3 2 4 4 6 2 5" xfId="26278" xr:uid="{27F1C323-27C1-40E2-9D0F-ED68038F58E1}"/>
    <cellStyle name="Comma [0] 3 2 4 4 6 2 6" xfId="31696" xr:uid="{1761F2AF-F0D4-4F4A-9610-5D9559475FF1}"/>
    <cellStyle name="Comma [0] 3 2 4 4 6 2 7" xfId="37081" xr:uid="{85DCBFE8-32DF-446B-9B65-100325408D01}"/>
    <cellStyle name="Comma [0] 3 2 4 4 6 2 8" xfId="42450" xr:uid="{A074B016-E134-43B3-BBF6-D759A2E585B1}"/>
    <cellStyle name="Comma [0] 3 2 4 4 6 2 9" xfId="47822" xr:uid="{45907FB8-04E5-419C-92C0-123B6214E565}"/>
    <cellStyle name="Comma [0] 3 2 4 4 6 3" xfId="10107" xr:uid="{95976F49-1AC7-4E63-8DEE-69AB37553A40}"/>
    <cellStyle name="Comma [0] 3 2 4 4 6 3 2" xfId="22774" xr:uid="{E72ED5C4-E38F-44EC-9B6A-69AE09430B28}"/>
    <cellStyle name="Comma [0] 3 2 4 4 6 3 3" xfId="28148" xr:uid="{0C48C92A-03B6-448F-9840-7F96211B2C43}"/>
    <cellStyle name="Comma [0] 3 2 4 4 6 3 4" xfId="33566" xr:uid="{8E178479-11E0-4F67-BAEC-A25067438607}"/>
    <cellStyle name="Comma [0] 3 2 4 4 6 3 5" xfId="38951" xr:uid="{A21247C7-3176-4E99-B929-8B566EB5CFEF}"/>
    <cellStyle name="Comma [0] 3 2 4 4 6 3 6" xfId="44320" xr:uid="{9AF2FE59-DC6C-419A-B7D9-45C5BF119A8C}"/>
    <cellStyle name="Comma [0] 3 2 4 4 6 3 7" xfId="49692" xr:uid="{563D812D-5F12-439C-BED7-A6F2F842FCFD}"/>
    <cellStyle name="Comma [0] 3 2 4 4 6 3 8" xfId="55072" xr:uid="{93ED51DE-4C7C-4703-A09A-DA5665C2DE2E}"/>
    <cellStyle name="Comma [0] 3 2 4 4 6 3 9" xfId="17407" xr:uid="{442A0251-DA52-460B-B5DC-4003937D04CB}"/>
    <cellStyle name="Comma [0] 3 2 4 4 6 4" xfId="6965" xr:uid="{02F8603A-DBC7-4D03-9449-E21DA424F22C}"/>
    <cellStyle name="Comma [0] 3 2 4 4 7" xfId="732" xr:uid="{4DD52B4C-270E-4D06-9FCA-11D6D3C965F8}"/>
    <cellStyle name="Comma [0] 3 2 4 4 7 2" xfId="8237" xr:uid="{E9B82174-9DD7-483A-9A6B-E6C7EE262DDD}"/>
    <cellStyle name="Comma [0] 3 2 4 4 7 2 10" xfId="53203" xr:uid="{4D3A296C-F513-4FF6-9000-667B24CB0D65}"/>
    <cellStyle name="Comma [0] 3 2 4 4 7 2 11" xfId="13847" xr:uid="{B75C68C4-51E9-4BD2-9142-9C16E1D64007}"/>
    <cellStyle name="Comma [0] 3 2 4 4 7 2 12" xfId="59617" xr:uid="{D6C5EAE9-78A8-4377-B0F5-E07C8F3993D6}"/>
    <cellStyle name="Comma [0] 3 2 4 4 7 2 2" xfId="11798" xr:uid="{E18551BF-7DFF-4964-88E7-920EB9982E70}"/>
    <cellStyle name="Comma [0] 3 2 4 4 7 2 2 2" xfId="24464" xr:uid="{A77E217C-A0FB-406F-8751-70E82C3D3CF8}"/>
    <cellStyle name="Comma [0] 3 2 4 4 7 2 2 3" xfId="29838" xr:uid="{7A0ABEF4-5E41-4984-A317-CA3882011B20}"/>
    <cellStyle name="Comma [0] 3 2 4 4 7 2 2 4" xfId="35256" xr:uid="{9690756E-22A8-458A-B9FC-33D554130E75}"/>
    <cellStyle name="Comma [0] 3 2 4 4 7 2 2 5" xfId="40641" xr:uid="{087B4CF2-41D8-4AD8-8F6C-272FBF1DBC1C}"/>
    <cellStyle name="Comma [0] 3 2 4 4 7 2 2 6" xfId="46010" xr:uid="{0BD8AC31-0FA6-483D-B196-D145CDBE7DC8}"/>
    <cellStyle name="Comma [0] 3 2 4 4 7 2 2 7" xfId="51382" xr:uid="{9E0603C5-843F-44ED-B63B-10433EEA4C8F}"/>
    <cellStyle name="Comma [0] 3 2 4 4 7 2 2 8" xfId="56762" xr:uid="{EED5DD09-20F8-49C5-8932-A69909F2C573}"/>
    <cellStyle name="Comma [0] 3 2 4 4 7 2 2 9" xfId="19098" xr:uid="{2912456C-F53D-40CA-8448-415EF9A8EE6B}"/>
    <cellStyle name="Comma [0] 3 2 4 4 7 2 3" xfId="15538" xr:uid="{1F6FF408-DE6E-4C12-8A7C-CB5FD0B53148}"/>
    <cellStyle name="Comma [0] 3 2 4 4 7 2 4" xfId="20905" xr:uid="{663F12B1-7751-40B6-B4BF-D313FB67FD68}"/>
    <cellStyle name="Comma [0] 3 2 4 4 7 2 5" xfId="26279" xr:uid="{0E59E862-84B8-4BB6-A9EF-1A07212C0FA4}"/>
    <cellStyle name="Comma [0] 3 2 4 4 7 2 6" xfId="31697" xr:uid="{33481994-0D2B-4DFE-A074-8F7D96060D18}"/>
    <cellStyle name="Comma [0] 3 2 4 4 7 2 7" xfId="37082" xr:uid="{54759812-A7E7-4C05-A382-F6933373853E}"/>
    <cellStyle name="Comma [0] 3 2 4 4 7 2 8" xfId="42451" xr:uid="{A0050CDE-BBD9-4964-8DD7-199B6BE790C1}"/>
    <cellStyle name="Comma [0] 3 2 4 4 7 2 9" xfId="47823" xr:uid="{2AD2BBCA-CFF1-48A6-AD84-CFF2B1B14DE7}"/>
    <cellStyle name="Comma [0] 3 2 4 4 7 3" xfId="10108" xr:uid="{EC91B394-FAC7-43DC-87C0-1F22072569CB}"/>
    <cellStyle name="Comma [0] 3 2 4 4 7 3 2" xfId="22775" xr:uid="{5BB50873-453B-490C-8A36-C297718EFDA8}"/>
    <cellStyle name="Comma [0] 3 2 4 4 7 3 3" xfId="28149" xr:uid="{4E24BAA3-060F-46CE-998F-D9FE9C9B6536}"/>
    <cellStyle name="Comma [0] 3 2 4 4 7 3 4" xfId="33567" xr:uid="{557B4658-E4F0-4AF0-9C3D-E52696457416}"/>
    <cellStyle name="Comma [0] 3 2 4 4 7 3 5" xfId="38952" xr:uid="{EE28EADD-3506-44D1-9D74-BB335D7E4CF6}"/>
    <cellStyle name="Comma [0] 3 2 4 4 7 3 6" xfId="44321" xr:uid="{8A8513F4-E029-4BFB-993C-82DCB920F026}"/>
    <cellStyle name="Comma [0] 3 2 4 4 7 3 7" xfId="49693" xr:uid="{3CC7DA8A-00D6-4306-9011-F2779C0A7C08}"/>
    <cellStyle name="Comma [0] 3 2 4 4 7 3 8" xfId="55073" xr:uid="{BCE77275-20EA-486C-A57D-5E19D6AC1394}"/>
    <cellStyle name="Comma [0] 3 2 4 4 7 3 9" xfId="17408" xr:uid="{5B39CB4E-06CA-4B4B-A3EF-CC42F0FFB66B}"/>
    <cellStyle name="Comma [0] 3 2 4 4 7 4" xfId="6966" xr:uid="{FFCBA688-851E-4E18-BB3C-2D6A82207CFE}"/>
    <cellStyle name="Comma [0] 3 2 4 4 8" xfId="733" xr:uid="{A8D75E27-3DE5-4C06-B5E9-FDC452693C87}"/>
    <cellStyle name="Comma [0] 3 2 4 4 8 2" xfId="8238" xr:uid="{E4144EFF-33B7-48AD-B5C3-E9F50129AC7D}"/>
    <cellStyle name="Comma [0] 3 2 4 4 8 2 10" xfId="53204" xr:uid="{E775EDB8-261D-47AA-9922-7BED6D5A2BAD}"/>
    <cellStyle name="Comma [0] 3 2 4 4 8 2 11" xfId="13848" xr:uid="{0790FC0B-284B-4370-B5F5-83C4D4B41965}"/>
    <cellStyle name="Comma [0] 3 2 4 4 8 2 12" xfId="59618" xr:uid="{C80BC248-D947-458F-B728-DF8D4FB6428A}"/>
    <cellStyle name="Comma [0] 3 2 4 4 8 2 2" xfId="11799" xr:uid="{1A335FB2-7F6D-476B-9566-427B2D35A957}"/>
    <cellStyle name="Comma [0] 3 2 4 4 8 2 2 2" xfId="24465" xr:uid="{138B525B-0490-47E7-9A8B-3F8AC7B219C3}"/>
    <cellStyle name="Comma [0] 3 2 4 4 8 2 2 3" xfId="29839" xr:uid="{CD5E5C8B-88CD-467F-8993-38963CBEDF73}"/>
    <cellStyle name="Comma [0] 3 2 4 4 8 2 2 4" xfId="35257" xr:uid="{0A835F7A-8CDF-4D72-BDB0-CB0DE027902F}"/>
    <cellStyle name="Comma [0] 3 2 4 4 8 2 2 5" xfId="40642" xr:uid="{55D7A243-BB1D-4F29-805F-A395343BD945}"/>
    <cellStyle name="Comma [0] 3 2 4 4 8 2 2 6" xfId="46011" xr:uid="{BFF01E3A-7B5C-431D-92DE-E809E49A2F02}"/>
    <cellStyle name="Comma [0] 3 2 4 4 8 2 2 7" xfId="51383" xr:uid="{272032C0-E822-453F-AA71-85FE1C35376B}"/>
    <cellStyle name="Comma [0] 3 2 4 4 8 2 2 8" xfId="56763" xr:uid="{A712B658-B9F2-4A3E-A7AD-92B881D1665E}"/>
    <cellStyle name="Comma [0] 3 2 4 4 8 2 2 9" xfId="19099" xr:uid="{9185BBA7-E7F6-44DB-8814-48454B7F5303}"/>
    <cellStyle name="Comma [0] 3 2 4 4 8 2 3" xfId="15539" xr:uid="{05672D3F-6D18-4DD0-9D8C-03BA41E1CC6A}"/>
    <cellStyle name="Comma [0] 3 2 4 4 8 2 4" xfId="20906" xr:uid="{50A9F09C-6774-45C6-8790-6958754051AA}"/>
    <cellStyle name="Comma [0] 3 2 4 4 8 2 5" xfId="26280" xr:uid="{7C4A649B-CA22-4AC6-8BCC-3C6444ABEA3E}"/>
    <cellStyle name="Comma [0] 3 2 4 4 8 2 6" xfId="31698" xr:uid="{ED229293-E027-4EE1-9819-E2A6E71FD6FA}"/>
    <cellStyle name="Comma [0] 3 2 4 4 8 2 7" xfId="37083" xr:uid="{D31C0022-8E9C-4A72-8890-DD107D09D387}"/>
    <cellStyle name="Comma [0] 3 2 4 4 8 2 8" xfId="42452" xr:uid="{10F9CF7B-70DE-4A25-B554-38012D0CB1C9}"/>
    <cellStyle name="Comma [0] 3 2 4 4 8 2 9" xfId="47824" xr:uid="{98AE4A54-176A-40F4-BE8A-0CA8240DE903}"/>
    <cellStyle name="Comma [0] 3 2 4 4 8 3" xfId="10109" xr:uid="{EC484D26-4EE7-43DF-963A-7BC88EBD3A28}"/>
    <cellStyle name="Comma [0] 3 2 4 4 8 3 2" xfId="22776" xr:uid="{AE732863-34F1-4E0E-B5BD-23D7CEA720F4}"/>
    <cellStyle name="Comma [0] 3 2 4 4 8 3 3" xfId="28150" xr:uid="{E7EFB6C6-6DED-4D04-93BE-8596578401D5}"/>
    <cellStyle name="Comma [0] 3 2 4 4 8 3 4" xfId="33568" xr:uid="{F255FE35-EDA3-43CA-B583-92CFE39C3698}"/>
    <cellStyle name="Comma [0] 3 2 4 4 8 3 5" xfId="38953" xr:uid="{3A87B74A-3B59-4494-AC4A-78A21DC2FEDF}"/>
    <cellStyle name="Comma [0] 3 2 4 4 8 3 6" xfId="44322" xr:uid="{7EA14F7D-FC4A-4780-ABAA-BA6C3278F987}"/>
    <cellStyle name="Comma [0] 3 2 4 4 8 3 7" xfId="49694" xr:uid="{078E1D85-454D-4E0E-9F5A-04AC7AB8A19B}"/>
    <cellStyle name="Comma [0] 3 2 4 4 8 3 8" xfId="55074" xr:uid="{BD03A94B-0559-4DCE-A9B2-350FD2E980B0}"/>
    <cellStyle name="Comma [0] 3 2 4 4 8 3 9" xfId="17409" xr:uid="{441926CF-742D-4E91-9B6E-2C591F06BE32}"/>
    <cellStyle name="Comma [0] 3 2 4 4 8 4" xfId="6967" xr:uid="{9FF92A0C-E630-4A2B-84A5-961DFC193A3E}"/>
    <cellStyle name="Comma [0] 3 2 4 4 9" xfId="734" xr:uid="{59A9A08D-B255-4903-BDAA-84B32724BAAB}"/>
    <cellStyle name="Comma [0] 3 2 4 4 9 2" xfId="8239" xr:uid="{B85CA7FE-A662-4953-AE52-A13726080D59}"/>
    <cellStyle name="Comma [0] 3 2 4 4 9 2 10" xfId="53205" xr:uid="{8BDD78C8-4CCC-4FCB-BF4A-024FB8570D99}"/>
    <cellStyle name="Comma [0] 3 2 4 4 9 2 11" xfId="13849" xr:uid="{7F7CCEF1-BD00-472A-8037-74718F403DED}"/>
    <cellStyle name="Comma [0] 3 2 4 4 9 2 12" xfId="59619" xr:uid="{2D31B884-73F5-47BB-AEE3-0F6EBBCCE137}"/>
    <cellStyle name="Comma [0] 3 2 4 4 9 2 2" xfId="11800" xr:uid="{33EDC111-FEF1-42FF-BBCA-F3EF4AAC36B0}"/>
    <cellStyle name="Comma [0] 3 2 4 4 9 2 2 2" xfId="24466" xr:uid="{F459A130-C7FB-429D-B60F-7A9B79B5C031}"/>
    <cellStyle name="Comma [0] 3 2 4 4 9 2 2 3" xfId="29840" xr:uid="{F601F389-FD48-45E9-A2ED-BEBCFAB4BC99}"/>
    <cellStyle name="Comma [0] 3 2 4 4 9 2 2 4" xfId="35258" xr:uid="{723FF7FE-270C-4468-912F-446AD061F429}"/>
    <cellStyle name="Comma [0] 3 2 4 4 9 2 2 5" xfId="40643" xr:uid="{1A2F2A88-92E3-4B70-878C-13CAFE51CC5E}"/>
    <cellStyle name="Comma [0] 3 2 4 4 9 2 2 6" xfId="46012" xr:uid="{FBBEAA11-F789-4314-AD73-637F873AA8A3}"/>
    <cellStyle name="Comma [0] 3 2 4 4 9 2 2 7" xfId="51384" xr:uid="{42E7B9D3-CBE1-4A3C-A625-78503F3572DB}"/>
    <cellStyle name="Comma [0] 3 2 4 4 9 2 2 8" xfId="56764" xr:uid="{2313EEC4-60FD-4338-AB52-BB6F28346DCD}"/>
    <cellStyle name="Comma [0] 3 2 4 4 9 2 2 9" xfId="19100" xr:uid="{0CC5FC48-2501-4382-89E3-CA0A4C78021D}"/>
    <cellStyle name="Comma [0] 3 2 4 4 9 2 3" xfId="15540" xr:uid="{20D66956-076A-4519-B74B-2D5E32116287}"/>
    <cellStyle name="Comma [0] 3 2 4 4 9 2 4" xfId="20907" xr:uid="{B1AF62AC-ACCB-447D-A0BC-7DE28786005B}"/>
    <cellStyle name="Comma [0] 3 2 4 4 9 2 5" xfId="26281" xr:uid="{D0A73754-8B14-4968-B229-8E37287E08E7}"/>
    <cellStyle name="Comma [0] 3 2 4 4 9 2 6" xfId="31699" xr:uid="{43AB5C36-A127-4200-B75E-BF114CFD786D}"/>
    <cellStyle name="Comma [0] 3 2 4 4 9 2 7" xfId="37084" xr:uid="{96620FCD-044F-49DB-B0E8-876D545CA1F3}"/>
    <cellStyle name="Comma [0] 3 2 4 4 9 2 8" xfId="42453" xr:uid="{9CAA61C8-D97C-4269-ABC0-251AD2FD3C58}"/>
    <cellStyle name="Comma [0] 3 2 4 4 9 2 9" xfId="47825" xr:uid="{8357747F-6AB2-46EA-86FF-349934DC973C}"/>
    <cellStyle name="Comma [0] 3 2 4 4 9 3" xfId="10110" xr:uid="{F7D432B7-5ABE-4366-8440-B2A6CF1DD8B3}"/>
    <cellStyle name="Comma [0] 3 2 4 4 9 3 2" xfId="22777" xr:uid="{090A1D32-C83D-4669-9E1F-1D018EEF9883}"/>
    <cellStyle name="Comma [0] 3 2 4 4 9 3 3" xfId="28151" xr:uid="{E2082A03-1D8B-4E89-8461-D0468797EDE1}"/>
    <cellStyle name="Comma [0] 3 2 4 4 9 3 4" xfId="33569" xr:uid="{961FE417-3463-4F02-AA04-BEC8664109FD}"/>
    <cellStyle name="Comma [0] 3 2 4 4 9 3 5" xfId="38954" xr:uid="{81D724C8-2D89-46FA-BB7F-A7C6F4BA3432}"/>
    <cellStyle name="Comma [0] 3 2 4 4 9 3 6" xfId="44323" xr:uid="{1729A677-E4EF-47EF-8EA7-0876D3D643B9}"/>
    <cellStyle name="Comma [0] 3 2 4 4 9 3 7" xfId="49695" xr:uid="{8719F0FC-3CCC-4FEC-82A3-89078CA3ED96}"/>
    <cellStyle name="Comma [0] 3 2 4 4 9 3 8" xfId="55075" xr:uid="{6B189B4D-24B0-482F-BA95-90F8B6076649}"/>
    <cellStyle name="Comma [0] 3 2 4 4 9 3 9" xfId="17410" xr:uid="{830C4DC7-67AE-4558-8B92-167F29DE7427}"/>
    <cellStyle name="Comma [0] 3 2 4 4 9 4" xfId="6968" xr:uid="{7FEF4114-0F0A-4AFC-9F49-59C36E44498E}"/>
    <cellStyle name="Comma [0] 3 2 4 5" xfId="735" xr:uid="{A136FDCE-AEDF-4E5A-ADFD-E9DEF1EAF315}"/>
    <cellStyle name="Comma [0] 3 2 4 5 2" xfId="5803" xr:uid="{3118C686-A037-4754-A463-F5C25C460569}"/>
    <cellStyle name="Comma [0] 3 2 4 5 2 10" xfId="53206" xr:uid="{C9923F05-6A0A-4DE2-ADBA-DBA9075BFC35}"/>
    <cellStyle name="Comma [0] 3 2 4 5 2 11" xfId="13850" xr:uid="{094AF5E2-B65F-4149-A91E-8B8675C5FD0A}"/>
    <cellStyle name="Comma [0] 3 2 4 5 2 12" xfId="58481" xr:uid="{CC37CA78-19B4-4B5C-972D-72A5208099F9}"/>
    <cellStyle name="Comma [0] 3 2 4 5 2 13" xfId="8240" xr:uid="{93AC1009-B17C-4E8D-AFF3-7BC9043B1B25}"/>
    <cellStyle name="Comma [0] 3 2 4 5 2 2" xfId="11801" xr:uid="{0418653B-2388-4DC5-8946-BF4FB41550F2}"/>
    <cellStyle name="Comma [0] 3 2 4 5 2 2 2" xfId="24467" xr:uid="{DA819BBC-1C42-4E4B-B5D6-EC0B6EE4361A}"/>
    <cellStyle name="Comma [0] 3 2 4 5 2 2 3" xfId="29841" xr:uid="{9F80F19E-17FE-4626-8CAC-00B44C7DCC60}"/>
    <cellStyle name="Comma [0] 3 2 4 5 2 2 4" xfId="35259" xr:uid="{A6380D37-9116-448F-9723-23410D9D5DCF}"/>
    <cellStyle name="Comma [0] 3 2 4 5 2 2 5" xfId="40644" xr:uid="{E2DB7082-DBCC-45D0-9E31-B6D08F2F964F}"/>
    <cellStyle name="Comma [0] 3 2 4 5 2 2 6" xfId="46013" xr:uid="{3BD757C9-7D9C-4AB5-A7DD-E0CE8890D907}"/>
    <cellStyle name="Comma [0] 3 2 4 5 2 2 7" xfId="51385" xr:uid="{50C64B18-D88A-43D1-936E-0CE00453D9C5}"/>
    <cellStyle name="Comma [0] 3 2 4 5 2 2 8" xfId="56765" xr:uid="{AF621522-AB65-473E-82EA-AC9718528965}"/>
    <cellStyle name="Comma [0] 3 2 4 5 2 2 9" xfId="19101" xr:uid="{92B9ADAB-A24B-4534-881B-8BF0171A2026}"/>
    <cellStyle name="Comma [0] 3 2 4 5 2 3" xfId="15541" xr:uid="{22979B26-6655-4330-A8A0-8B02D094D22C}"/>
    <cellStyle name="Comma [0] 3 2 4 5 2 4" xfId="20908" xr:uid="{28F0C348-CB4F-438B-B2F4-24D92EBB47D4}"/>
    <cellStyle name="Comma [0] 3 2 4 5 2 5" xfId="26282" xr:uid="{92CF8EF0-62AA-43A2-91FB-39B108FAF599}"/>
    <cellStyle name="Comma [0] 3 2 4 5 2 6" xfId="31700" xr:uid="{2742A46D-79CD-4D26-ABCD-92F0C34E6ABE}"/>
    <cellStyle name="Comma [0] 3 2 4 5 2 7" xfId="37085" xr:uid="{E5E952A7-F074-49A1-BD24-F9AF2402FD3D}"/>
    <cellStyle name="Comma [0] 3 2 4 5 2 8" xfId="42454" xr:uid="{A693F4FF-E75E-4D1D-9E01-36C364A78D8C}"/>
    <cellStyle name="Comma [0] 3 2 4 5 2 9" xfId="47826" xr:uid="{2F192E78-0F7B-47C0-905E-D037D329CE8C}"/>
    <cellStyle name="Comma [0] 3 2 4 5 3" xfId="10111" xr:uid="{7142FC44-C73B-4204-8BE0-8885A30D42DD}"/>
    <cellStyle name="Comma [0] 3 2 4 5 3 2" xfId="22778" xr:uid="{B81EF4F7-80D9-4833-8D75-F3B3D65BE865}"/>
    <cellStyle name="Comma [0] 3 2 4 5 3 3" xfId="28152" xr:uid="{97B3157A-7AD1-45AE-B235-89EB0A7D13B8}"/>
    <cellStyle name="Comma [0] 3 2 4 5 3 4" xfId="33570" xr:uid="{30E777DB-076C-4729-AC17-70423B8AED21}"/>
    <cellStyle name="Comma [0] 3 2 4 5 3 5" xfId="38955" xr:uid="{F24D087C-F065-4B1C-8EAF-958674353C9A}"/>
    <cellStyle name="Comma [0] 3 2 4 5 3 6" xfId="44324" xr:uid="{BFC440AA-CAE6-4D1C-A018-0FB159746B6D}"/>
    <cellStyle name="Comma [0] 3 2 4 5 3 7" xfId="49696" xr:uid="{EA73A012-BE2C-42FA-815B-D1D7F8FAD6E1}"/>
    <cellStyle name="Comma [0] 3 2 4 5 3 8" xfId="55076" xr:uid="{258AFA6E-96A6-4EC6-A264-EFCC6555F9D7}"/>
    <cellStyle name="Comma [0] 3 2 4 5 3 9" xfId="17411" xr:uid="{48388B45-5B17-41F9-9320-879634D054CB}"/>
    <cellStyle name="Comma [0] 3 2 4 6" xfId="736" xr:uid="{FDA76AB5-8088-4B11-BBF9-636E0EE5AD42}"/>
    <cellStyle name="Comma [0] 3 2 4 6 2" xfId="3909" xr:uid="{89C5777F-7E7F-434F-8CB4-F9A03627951E}"/>
    <cellStyle name="Comma [0] 3 2 4 6 2 10" xfId="53207" xr:uid="{8AB6B37C-0CDD-45F3-988B-106984007EFB}"/>
    <cellStyle name="Comma [0] 3 2 4 6 2 11" xfId="8241" xr:uid="{7D4B663F-E12C-40B3-85A9-8BFC61F32223}"/>
    <cellStyle name="Comma [0] 3 2 4 6 2 2" xfId="5805" xr:uid="{BE619F14-71CD-4495-B3EA-72B8ADCB18F8}"/>
    <cellStyle name="Comma [0] 3 2 4 6 2 2 10" xfId="58483" xr:uid="{CEF7B715-5FEB-4714-8438-C86EE2D7B12D}"/>
    <cellStyle name="Comma [0] 3 2 4 6 2 2 11" xfId="11802" xr:uid="{FEFBBFF4-7DA8-486D-BD07-7F3C1ECD4E16}"/>
    <cellStyle name="Comma [0] 3 2 4 6 2 2 2" xfId="24468" xr:uid="{EA0A272F-DB49-4F51-92DB-BBA399BD4D92}"/>
    <cellStyle name="Comma [0] 3 2 4 6 2 2 3" xfId="29842" xr:uid="{1E39C453-182C-417C-AB95-F402FAFBD527}"/>
    <cellStyle name="Comma [0] 3 2 4 6 2 2 4" xfId="35260" xr:uid="{ACA8F04B-36BB-44CD-8E2F-22F6D5A829A5}"/>
    <cellStyle name="Comma [0] 3 2 4 6 2 2 5" xfId="40645" xr:uid="{22930400-CB81-4401-AA06-A36EDA99498C}"/>
    <cellStyle name="Comma [0] 3 2 4 6 2 2 6" xfId="46014" xr:uid="{708EDF16-3032-452F-A1A2-37103C5B4FB0}"/>
    <cellStyle name="Comma [0] 3 2 4 6 2 2 7" xfId="51386" xr:uid="{237F71E5-1B6A-43C7-83D3-F9B60830B763}"/>
    <cellStyle name="Comma [0] 3 2 4 6 2 2 8" xfId="56766" xr:uid="{DD9B9923-088A-4CB5-B513-5919EB523840}"/>
    <cellStyle name="Comma [0] 3 2 4 6 2 2 9" xfId="19102" xr:uid="{EDD49EDD-BB2F-4E16-ABE5-407EDA525141}"/>
    <cellStyle name="Comma [0] 3 2 4 6 2 3" xfId="15542" xr:uid="{B022DC32-AC73-463E-80AE-18B6267E68F0}"/>
    <cellStyle name="Comma [0] 3 2 4 6 2 4" xfId="20909" xr:uid="{BB958E4B-4FF9-44F3-B5E2-45AEE1BEF170}"/>
    <cellStyle name="Comma [0] 3 2 4 6 2 5" xfId="26283" xr:uid="{D6CCD78A-BBB6-4733-AE71-C8AC4128A973}"/>
    <cellStyle name="Comma [0] 3 2 4 6 2 6" xfId="31701" xr:uid="{548B907C-DF48-4FBC-9167-7FA4D006C3FB}"/>
    <cellStyle name="Comma [0] 3 2 4 6 2 7" xfId="37086" xr:uid="{2119983C-2F0A-4D11-8AC2-D1F07AE1359B}"/>
    <cellStyle name="Comma [0] 3 2 4 6 2 8" xfId="42455" xr:uid="{C3DD7FE3-0FF9-4933-BE4B-D3900DA55F77}"/>
    <cellStyle name="Comma [0] 3 2 4 6 2 9" xfId="47827" xr:uid="{EA1C9698-169D-40F2-8592-4C30CBB8C43E}"/>
    <cellStyle name="Comma [0] 3 2 4 6 3" xfId="5804" xr:uid="{D8EE5D09-6119-4D69-923B-B7892FDCDA31}"/>
    <cellStyle name="Comma [0] 3 2 4 6 3 10" xfId="13851" xr:uid="{23357607-C6B4-40AA-B6D9-562242AD4BF3}"/>
    <cellStyle name="Comma [0] 3 2 4 6 3 11" xfId="58482" xr:uid="{4E6D1203-253B-4C31-A384-42A4E8D52BED}"/>
    <cellStyle name="Comma [0] 3 2 4 6 3 12" xfId="10112" xr:uid="{8010AA07-932E-4C9C-B8FA-E1D453AAC128}"/>
    <cellStyle name="Comma [0] 3 2 4 6 3 2" xfId="17412" xr:uid="{1FAD794B-A3E7-40F8-BD0A-5B93BDC9E2F4}"/>
    <cellStyle name="Comma [0] 3 2 4 6 3 3" xfId="22779" xr:uid="{35D61A7C-1C69-4456-98F5-914B10AD30C5}"/>
    <cellStyle name="Comma [0] 3 2 4 6 3 4" xfId="28153" xr:uid="{86B4A0CD-F69A-4EED-9B71-77DB9DDEBC90}"/>
    <cellStyle name="Comma [0] 3 2 4 6 3 5" xfId="33571" xr:uid="{79DD1460-42A5-44CB-8F7E-CCD129CE0F77}"/>
    <cellStyle name="Comma [0] 3 2 4 6 3 6" xfId="38956" xr:uid="{58ED6253-9CC2-454C-873D-88BC310148DC}"/>
    <cellStyle name="Comma [0] 3 2 4 6 3 7" xfId="44325" xr:uid="{7A4BEDD1-2131-4C73-A879-A2F2CE2E6EC5}"/>
    <cellStyle name="Comma [0] 3 2 4 6 3 8" xfId="49697" xr:uid="{8DDEC124-853B-4272-9DE3-5B0719833A5A}"/>
    <cellStyle name="Comma [0] 3 2 4 6 3 9" xfId="55077" xr:uid="{642E9FA8-818E-473C-8016-4F3D70EF30AE}"/>
    <cellStyle name="Comma [0] 3 2 4 7" xfId="737" xr:uid="{B88849B9-D0D6-43B7-9CCD-AFCB6E00D303}"/>
    <cellStyle name="Comma [0] 3 2 4 7 2" xfId="5806" xr:uid="{565C7436-F6A1-44FB-958A-E4CC24DCC516}"/>
    <cellStyle name="Comma [0] 3 2 4 7 2 10" xfId="53208" xr:uid="{6D710BC1-F4F0-45CF-ADD1-5D2A10B9D684}"/>
    <cellStyle name="Comma [0] 3 2 4 7 2 11" xfId="13852" xr:uid="{B04256B4-1205-48DD-B31E-F23B8415A83B}"/>
    <cellStyle name="Comma [0] 3 2 4 7 2 12" xfId="58484" xr:uid="{5AE59031-22A9-411D-8394-6E9E0965516D}"/>
    <cellStyle name="Comma [0] 3 2 4 7 2 13" xfId="8242" xr:uid="{A066D09C-F001-4F58-B858-78E791906131}"/>
    <cellStyle name="Comma [0] 3 2 4 7 2 2" xfId="11803" xr:uid="{38A95A11-5CFE-4972-99B5-2BB4D69FCBF0}"/>
    <cellStyle name="Comma [0] 3 2 4 7 2 2 2" xfId="24469" xr:uid="{BEC35004-922B-471C-8A66-1D4B397332B5}"/>
    <cellStyle name="Comma [0] 3 2 4 7 2 2 3" xfId="29843" xr:uid="{7830271E-A3BB-4592-8696-26EE954491DE}"/>
    <cellStyle name="Comma [0] 3 2 4 7 2 2 4" xfId="35261" xr:uid="{CEB9522F-CD88-4F5E-BA8C-883CDE760C1F}"/>
    <cellStyle name="Comma [0] 3 2 4 7 2 2 5" xfId="40646" xr:uid="{7284952A-E898-4FDA-BC81-C1AE07ED343E}"/>
    <cellStyle name="Comma [0] 3 2 4 7 2 2 6" xfId="46015" xr:uid="{FA5C764D-F1B4-48A3-90CC-49B6336AFCEA}"/>
    <cellStyle name="Comma [0] 3 2 4 7 2 2 7" xfId="51387" xr:uid="{14D9CC23-A672-423D-B490-3B9468203219}"/>
    <cellStyle name="Comma [0] 3 2 4 7 2 2 8" xfId="56767" xr:uid="{9F647579-9740-40C0-B97A-DBFA001E4061}"/>
    <cellStyle name="Comma [0] 3 2 4 7 2 2 9" xfId="19103" xr:uid="{C77A6936-24F8-4A71-B155-7B3FB1D38498}"/>
    <cellStyle name="Comma [0] 3 2 4 7 2 3" xfId="15543" xr:uid="{039A68CD-CEA1-4E0F-AAF8-431F2D6A7C60}"/>
    <cellStyle name="Comma [0] 3 2 4 7 2 4" xfId="20910" xr:uid="{679A0F21-2A0A-46C8-A78C-EC0BDEBF9901}"/>
    <cellStyle name="Comma [0] 3 2 4 7 2 5" xfId="26284" xr:uid="{FD98D468-C02B-4199-A37D-5CE08F5844F8}"/>
    <cellStyle name="Comma [0] 3 2 4 7 2 6" xfId="31702" xr:uid="{03710D68-CFCB-43AE-83FA-975AB3A190AD}"/>
    <cellStyle name="Comma [0] 3 2 4 7 2 7" xfId="37087" xr:uid="{3B93D888-D486-44A7-9A3B-3509EE7E4402}"/>
    <cellStyle name="Comma [0] 3 2 4 7 2 8" xfId="42456" xr:uid="{3301637C-4CBA-43C7-931E-BF2FD9465456}"/>
    <cellStyle name="Comma [0] 3 2 4 7 2 9" xfId="47828" xr:uid="{7F31F1F8-5391-491B-B6C0-B5F78FDBD1BE}"/>
    <cellStyle name="Comma [0] 3 2 4 7 3" xfId="10113" xr:uid="{3B5CBE41-2067-49D9-A01C-8E4DC110055E}"/>
    <cellStyle name="Comma [0] 3 2 4 7 3 2" xfId="22780" xr:uid="{47A689BC-070A-41CD-A129-BBC82E9763AB}"/>
    <cellStyle name="Comma [0] 3 2 4 7 3 3" xfId="28154" xr:uid="{4C9AA4C5-34B5-4C9F-9422-E46D65A6E22E}"/>
    <cellStyle name="Comma [0] 3 2 4 7 3 4" xfId="33572" xr:uid="{4C9F360A-32BD-49EE-B334-0CEC3F55E804}"/>
    <cellStyle name="Comma [0] 3 2 4 7 3 5" xfId="38957" xr:uid="{046CC221-2489-4E03-8669-2C4D56A33F35}"/>
    <cellStyle name="Comma [0] 3 2 4 7 3 6" xfId="44326" xr:uid="{7F4CA734-3546-4AE1-A6C2-AE87AF4DB31D}"/>
    <cellStyle name="Comma [0] 3 2 4 7 3 7" xfId="49698" xr:uid="{E86EB9B3-37C3-4B87-BC63-E69CD4BEF277}"/>
    <cellStyle name="Comma [0] 3 2 4 7 3 8" xfId="55078" xr:uid="{78351203-C455-4974-B283-698C4F80A64A}"/>
    <cellStyle name="Comma [0] 3 2 4 7 3 9" xfId="17413" xr:uid="{335F26F3-1E72-46C8-98E3-6E1FF672C5E3}"/>
    <cellStyle name="Comma [0] 3 2 4 8" xfId="738" xr:uid="{D5CE6588-7783-4B77-A9C3-7F39F736AC17}"/>
    <cellStyle name="Comma [0] 3 2 4 8 2" xfId="8243" xr:uid="{C00E943C-E4BE-4D4B-8C8F-B6F43956E891}"/>
    <cellStyle name="Comma [0] 3 2 4 8 2 10" xfId="53209" xr:uid="{6264B567-C02F-4406-A8E0-21F22379674F}"/>
    <cellStyle name="Comma [0] 3 2 4 8 2 11" xfId="13853" xr:uid="{5186BCD1-0CA4-43E2-98BC-42BA850B60BD}"/>
    <cellStyle name="Comma [0] 3 2 4 8 2 12" xfId="59620" xr:uid="{6280B05B-D1BC-4BE3-A24F-8D988C3F3463}"/>
    <cellStyle name="Comma [0] 3 2 4 8 2 2" xfId="11804" xr:uid="{8D7CFF9F-C916-4CCB-B6E8-D07E8D0F9D5C}"/>
    <cellStyle name="Comma [0] 3 2 4 8 2 2 2" xfId="24470" xr:uid="{53AA5ACB-EB46-4FF6-8F57-34AECFBA2D27}"/>
    <cellStyle name="Comma [0] 3 2 4 8 2 2 3" xfId="29844" xr:uid="{7993EDB9-C678-48BC-8313-7D14BC91628A}"/>
    <cellStyle name="Comma [0] 3 2 4 8 2 2 4" xfId="35262" xr:uid="{A836C350-890E-4E33-979E-B3F45329616E}"/>
    <cellStyle name="Comma [0] 3 2 4 8 2 2 5" xfId="40647" xr:uid="{6E43C4A4-574F-4810-8425-179EC83BE3D2}"/>
    <cellStyle name="Comma [0] 3 2 4 8 2 2 6" xfId="46016" xr:uid="{034F5417-496A-4C95-94C5-4219AF198E09}"/>
    <cellStyle name="Comma [0] 3 2 4 8 2 2 7" xfId="51388" xr:uid="{55836E63-5F64-4BBF-BFC2-A14025B1A79A}"/>
    <cellStyle name="Comma [0] 3 2 4 8 2 2 8" xfId="56768" xr:uid="{FFACA7E4-9E3E-4C30-A934-081BD22A3E9A}"/>
    <cellStyle name="Comma [0] 3 2 4 8 2 2 9" xfId="19104" xr:uid="{2F580B27-4278-4E40-A944-FCBF31663327}"/>
    <cellStyle name="Comma [0] 3 2 4 8 2 3" xfId="15544" xr:uid="{E1296DFD-06A7-4460-9CCF-6FA6DA7D5012}"/>
    <cellStyle name="Comma [0] 3 2 4 8 2 4" xfId="20911" xr:uid="{516E95F0-B26E-4F00-B425-4FB27E45D5AF}"/>
    <cellStyle name="Comma [0] 3 2 4 8 2 5" xfId="26285" xr:uid="{964D865D-03AC-46A7-84A5-676DE708B43B}"/>
    <cellStyle name="Comma [0] 3 2 4 8 2 6" xfId="31703" xr:uid="{E44E1E43-FBE1-4F82-8AC1-E3E133A1A5EF}"/>
    <cellStyle name="Comma [0] 3 2 4 8 2 7" xfId="37088" xr:uid="{61A89EA5-0105-42F8-B447-9BA8EDCB720A}"/>
    <cellStyle name="Comma [0] 3 2 4 8 2 8" xfId="42457" xr:uid="{2066A22C-3E9A-4E41-9281-F3358E2F8AF3}"/>
    <cellStyle name="Comma [0] 3 2 4 8 2 9" xfId="47829" xr:uid="{4D6B2E53-DC94-4CC9-9A98-2F338050A814}"/>
    <cellStyle name="Comma [0] 3 2 4 8 3" xfId="10114" xr:uid="{2F1AF816-E25A-40FB-9808-A04D00DA9FD6}"/>
    <cellStyle name="Comma [0] 3 2 4 8 3 2" xfId="22781" xr:uid="{4155A6B4-156F-4883-B1F5-A2241C439543}"/>
    <cellStyle name="Comma [0] 3 2 4 8 3 3" xfId="28155" xr:uid="{7DDAC6EF-BF3B-4237-AFB7-B52B2C11106A}"/>
    <cellStyle name="Comma [0] 3 2 4 8 3 4" xfId="33573" xr:uid="{07FE9373-6C1F-43B3-A940-D0218FBEF5D7}"/>
    <cellStyle name="Comma [0] 3 2 4 8 3 5" xfId="38958" xr:uid="{D49E3530-18A1-4AB1-89C4-8D2EA4046BB1}"/>
    <cellStyle name="Comma [0] 3 2 4 8 3 6" xfId="44327" xr:uid="{273ADBF7-8E41-45C6-AB45-7B9914C61162}"/>
    <cellStyle name="Comma [0] 3 2 4 8 3 7" xfId="49699" xr:uid="{C35860AD-ABAD-4F46-9F2C-21CA9494DB1B}"/>
    <cellStyle name="Comma [0] 3 2 4 8 3 8" xfId="55079" xr:uid="{8B256D43-5C43-415B-8A63-AF02C30F8002}"/>
    <cellStyle name="Comma [0] 3 2 4 8 3 9" xfId="17414" xr:uid="{6F5C762C-32C0-4CF2-83D7-842088837363}"/>
    <cellStyle name="Comma [0] 3 2 4 8 4" xfId="6969" xr:uid="{B7F1E488-18A1-451D-86B4-37FFF7913091}"/>
    <cellStyle name="Comma [0] 3 2 4 9" xfId="739" xr:uid="{E4D1E235-B079-483D-B74B-88321D5C1AB4}"/>
    <cellStyle name="Comma [0] 3 2 4 9 2" xfId="8244" xr:uid="{35606D80-CFCD-4482-8C72-B7C1B47D9BCD}"/>
    <cellStyle name="Comma [0] 3 2 4 9 2 10" xfId="53210" xr:uid="{5E5741AB-16DB-4A20-A2E5-A94F1B68D669}"/>
    <cellStyle name="Comma [0] 3 2 4 9 2 11" xfId="13854" xr:uid="{335569FD-C450-4B15-9CDE-2D98AF882F5E}"/>
    <cellStyle name="Comma [0] 3 2 4 9 2 12" xfId="59621" xr:uid="{49ECA925-160E-4A41-BEE4-6E63DD767943}"/>
    <cellStyle name="Comma [0] 3 2 4 9 2 2" xfId="11805" xr:uid="{6625E3DE-EB70-4D26-87D7-5987A1D10B75}"/>
    <cellStyle name="Comma [0] 3 2 4 9 2 2 2" xfId="24471" xr:uid="{F37636C6-1601-4E8E-B586-45BB486B82DC}"/>
    <cellStyle name="Comma [0] 3 2 4 9 2 2 3" xfId="29845" xr:uid="{0EC4FB76-001F-4F66-8FBC-BE6A11BC2C67}"/>
    <cellStyle name="Comma [0] 3 2 4 9 2 2 4" xfId="35263" xr:uid="{614FCBB0-8877-4116-8655-2AF74A4622AD}"/>
    <cellStyle name="Comma [0] 3 2 4 9 2 2 5" xfId="40648" xr:uid="{815DA156-08AC-4D47-A5D3-FE76B720DD68}"/>
    <cellStyle name="Comma [0] 3 2 4 9 2 2 6" xfId="46017" xr:uid="{5340543E-83D3-432A-A500-BD564B00142E}"/>
    <cellStyle name="Comma [0] 3 2 4 9 2 2 7" xfId="51389" xr:uid="{CE6C6C4B-6C26-40A3-8CD9-C72BF2C731B6}"/>
    <cellStyle name="Comma [0] 3 2 4 9 2 2 8" xfId="56769" xr:uid="{B5CD5645-6511-4821-A38F-52A047E4CA73}"/>
    <cellStyle name="Comma [0] 3 2 4 9 2 2 9" xfId="19105" xr:uid="{64012E62-3AAB-4248-8145-07C990258342}"/>
    <cellStyle name="Comma [0] 3 2 4 9 2 3" xfId="15545" xr:uid="{21B05040-938F-4BA9-9622-8A26CC625B60}"/>
    <cellStyle name="Comma [0] 3 2 4 9 2 4" xfId="20912" xr:uid="{344F947C-2C67-4E83-B401-762CA5F54505}"/>
    <cellStyle name="Comma [0] 3 2 4 9 2 5" xfId="26286" xr:uid="{E3BBC75D-DBAA-45AD-A7B6-544BE46E5CA0}"/>
    <cellStyle name="Comma [0] 3 2 4 9 2 6" xfId="31704" xr:uid="{A68D6606-2959-437C-A9DA-AB630931D117}"/>
    <cellStyle name="Comma [0] 3 2 4 9 2 7" xfId="37089" xr:uid="{25976A25-AB3C-4E97-BF19-CB5336D61E23}"/>
    <cellStyle name="Comma [0] 3 2 4 9 2 8" xfId="42458" xr:uid="{091D58E5-14BF-474E-818D-0C362DB6A352}"/>
    <cellStyle name="Comma [0] 3 2 4 9 2 9" xfId="47830" xr:uid="{3FA5E317-1CDA-4FF0-88D9-D412C311E4D7}"/>
    <cellStyle name="Comma [0] 3 2 4 9 3" xfId="10115" xr:uid="{1EED1677-9454-447B-978F-3A90D6F8F7A9}"/>
    <cellStyle name="Comma [0] 3 2 4 9 3 2" xfId="22782" xr:uid="{59492C37-C7B3-4CFF-9BFF-36C3869DE0CE}"/>
    <cellStyle name="Comma [0] 3 2 4 9 3 3" xfId="28156" xr:uid="{8D52FF42-0DC5-4CBC-8AB8-6D2510533C50}"/>
    <cellStyle name="Comma [0] 3 2 4 9 3 4" xfId="33574" xr:uid="{4D84A61E-8E58-4F72-8EBE-333D351BA15B}"/>
    <cellStyle name="Comma [0] 3 2 4 9 3 5" xfId="38959" xr:uid="{C283B2DD-5B07-454D-B59F-476999A77DD7}"/>
    <cellStyle name="Comma [0] 3 2 4 9 3 6" xfId="44328" xr:uid="{7C450904-4BA2-48F2-8640-296E8FE2D18B}"/>
    <cellStyle name="Comma [0] 3 2 4 9 3 7" xfId="49700" xr:uid="{77060378-DBF0-4D3C-A1A3-67AC345F9554}"/>
    <cellStyle name="Comma [0] 3 2 4 9 3 8" xfId="55080" xr:uid="{A35F69D8-69D4-4405-ABED-4E832D707757}"/>
    <cellStyle name="Comma [0] 3 2 4 9 3 9" xfId="17415" xr:uid="{CA79D9B5-43B8-4AF2-A88B-8BC1E04356DA}"/>
    <cellStyle name="Comma [0] 3 2 4 9 4" xfId="6970" xr:uid="{B922D02D-E236-4587-A0E0-9EE8E54E394C}"/>
    <cellStyle name="Comma [0] 3 2 40" xfId="740" xr:uid="{1DA99896-C574-4358-9D42-696647B2E238}"/>
    <cellStyle name="Comma [0] 3 2 40 2" xfId="8245" xr:uid="{B043BB2D-1CFB-4167-983B-81687829E34D}"/>
    <cellStyle name="Comma [0] 3 2 40 2 10" xfId="53211" xr:uid="{BA85D9E8-7FC8-477A-8A00-4C3701A08781}"/>
    <cellStyle name="Comma [0] 3 2 40 2 11" xfId="13855" xr:uid="{D5DA8B9D-309F-4E15-BEB0-FC88FB64D9A0}"/>
    <cellStyle name="Comma [0] 3 2 40 2 12" xfId="59622" xr:uid="{68EFB849-7CAC-4EA1-B1F3-704D23BEF27B}"/>
    <cellStyle name="Comma [0] 3 2 40 2 2" xfId="11806" xr:uid="{B9E3D76D-CB03-4EEC-8699-156D243732FF}"/>
    <cellStyle name="Comma [0] 3 2 40 2 2 2" xfId="24472" xr:uid="{A8BC572A-73F2-414A-BFFE-2933187C7464}"/>
    <cellStyle name="Comma [0] 3 2 40 2 2 3" xfId="29846" xr:uid="{293920FE-12B3-41D4-8F03-163F7F8CB05B}"/>
    <cellStyle name="Comma [0] 3 2 40 2 2 4" xfId="35264" xr:uid="{21FF9666-71B7-4C6D-A350-21EDFB0E49F3}"/>
    <cellStyle name="Comma [0] 3 2 40 2 2 5" xfId="40649" xr:uid="{F9386BED-6DC5-4BA2-A1FB-57F820B26C0F}"/>
    <cellStyle name="Comma [0] 3 2 40 2 2 6" xfId="46018" xr:uid="{7A9E1FD4-7353-46D9-B676-2BF1992751B2}"/>
    <cellStyle name="Comma [0] 3 2 40 2 2 7" xfId="51390" xr:uid="{C6E92858-7A69-4FC3-A716-0E82D7304DE0}"/>
    <cellStyle name="Comma [0] 3 2 40 2 2 8" xfId="56770" xr:uid="{F790FCA3-6EDD-4000-B287-7BFBF15CABA0}"/>
    <cellStyle name="Comma [0] 3 2 40 2 2 9" xfId="19106" xr:uid="{470002C9-868F-4C5E-8209-02E6B3BC920E}"/>
    <cellStyle name="Comma [0] 3 2 40 2 3" xfId="15546" xr:uid="{81BEC936-4CAB-4770-AD41-B3D67A59013A}"/>
    <cellStyle name="Comma [0] 3 2 40 2 4" xfId="20913" xr:uid="{B0129A16-1DEB-4C1A-97FA-4ACC3C2A92C6}"/>
    <cellStyle name="Comma [0] 3 2 40 2 5" xfId="26287" xr:uid="{6E5C9E12-4B05-4523-A4CB-8AF37F8A65B9}"/>
    <cellStyle name="Comma [0] 3 2 40 2 6" xfId="31705" xr:uid="{5657F6CB-11E1-42C2-9EBD-B84CDE2D6EAA}"/>
    <cellStyle name="Comma [0] 3 2 40 2 7" xfId="37090" xr:uid="{E8FC2A85-0768-4C79-B420-31310706093F}"/>
    <cellStyle name="Comma [0] 3 2 40 2 8" xfId="42459" xr:uid="{96F2876C-C1EC-4F51-A8EF-73993B87E0CF}"/>
    <cellStyle name="Comma [0] 3 2 40 2 9" xfId="47831" xr:uid="{51DE794E-A66E-43C6-AAD7-71A73B30F0C8}"/>
    <cellStyle name="Comma [0] 3 2 40 3" xfId="10116" xr:uid="{836C727D-603F-45CB-9DBA-129BE8EBB9E0}"/>
    <cellStyle name="Comma [0] 3 2 40 3 2" xfId="22783" xr:uid="{56150F46-E2C5-4F9F-A468-943C05B0A14B}"/>
    <cellStyle name="Comma [0] 3 2 40 3 3" xfId="28157" xr:uid="{43A6C312-D6A9-4E4B-ABE2-CECDF5D171C7}"/>
    <cellStyle name="Comma [0] 3 2 40 3 4" xfId="33575" xr:uid="{F796EC75-B2F5-41A5-859D-9480668CA33C}"/>
    <cellStyle name="Comma [0] 3 2 40 3 5" xfId="38960" xr:uid="{D7A67BEB-AF35-4C36-B3A6-EB01913EE692}"/>
    <cellStyle name="Comma [0] 3 2 40 3 6" xfId="44329" xr:uid="{D0352CF8-A87D-4B5A-9346-228559825DFB}"/>
    <cellStyle name="Comma [0] 3 2 40 3 7" xfId="49701" xr:uid="{D0EF103A-1619-490F-8D23-A7535E01C0B6}"/>
    <cellStyle name="Comma [0] 3 2 40 3 8" xfId="55081" xr:uid="{60424C85-6B88-4BDB-9665-B089BADEAB3D}"/>
    <cellStyle name="Comma [0] 3 2 40 3 9" xfId="17416" xr:uid="{D7738B8D-54B1-4FE7-B926-3609AF6F3E71}"/>
    <cellStyle name="Comma [0] 3 2 40 4" xfId="6971" xr:uid="{F540E2C2-6502-46BA-9EF7-1EE3EF2F7691}"/>
    <cellStyle name="Comma [0] 3 2 41" xfId="741" xr:uid="{E3A77DF5-1526-41D9-9163-B6E493BF7313}"/>
    <cellStyle name="Comma [0] 3 2 41 2" xfId="8246" xr:uid="{48275109-27C7-4B82-A1DE-8891F5AC0EC6}"/>
    <cellStyle name="Comma [0] 3 2 41 2 10" xfId="53212" xr:uid="{6A9BD929-A615-44B2-8BAD-34FF92D2885F}"/>
    <cellStyle name="Comma [0] 3 2 41 2 11" xfId="13856" xr:uid="{B6DE1A3F-4E69-44A7-9C6C-27286901A7D3}"/>
    <cellStyle name="Comma [0] 3 2 41 2 12" xfId="59623" xr:uid="{D4AAD498-732D-4748-B4D0-D2F8E5C2BB1B}"/>
    <cellStyle name="Comma [0] 3 2 41 2 2" xfId="11807" xr:uid="{E7D56D34-FE1C-4146-91DA-49ECA9D20245}"/>
    <cellStyle name="Comma [0] 3 2 41 2 2 2" xfId="24473" xr:uid="{B6382E63-510F-4154-850F-DBD7154495D5}"/>
    <cellStyle name="Comma [0] 3 2 41 2 2 3" xfId="29847" xr:uid="{ABD022F6-D642-4BE3-8284-7068A5D162AA}"/>
    <cellStyle name="Comma [0] 3 2 41 2 2 4" xfId="35265" xr:uid="{1D466060-1D6E-481F-BACF-D0FF9AD0461D}"/>
    <cellStyle name="Comma [0] 3 2 41 2 2 5" xfId="40650" xr:uid="{3EF5BAEA-B216-4EA1-8661-9CC0B4DF226E}"/>
    <cellStyle name="Comma [0] 3 2 41 2 2 6" xfId="46019" xr:uid="{CD96E38E-9324-4806-AC19-AE13422A77D1}"/>
    <cellStyle name="Comma [0] 3 2 41 2 2 7" xfId="51391" xr:uid="{1B0E417B-0A9B-4278-AD42-A6EB86227FAE}"/>
    <cellStyle name="Comma [0] 3 2 41 2 2 8" xfId="56771" xr:uid="{0DC8F25B-13DE-4F9D-9B81-FD4D59CFD250}"/>
    <cellStyle name="Comma [0] 3 2 41 2 2 9" xfId="19107" xr:uid="{1520FC72-B334-453A-AF96-26F978925F7A}"/>
    <cellStyle name="Comma [0] 3 2 41 2 3" xfId="15547" xr:uid="{8760AB21-4522-4DEA-81D9-2460C99A535B}"/>
    <cellStyle name="Comma [0] 3 2 41 2 4" xfId="20914" xr:uid="{222E214C-1518-48F7-A893-B77F40595F0F}"/>
    <cellStyle name="Comma [0] 3 2 41 2 5" xfId="26288" xr:uid="{97CE2319-53D3-4C6F-A882-0F79169B9EC0}"/>
    <cellStyle name="Comma [0] 3 2 41 2 6" xfId="31706" xr:uid="{BC520C6B-5110-41E3-AF1A-A4292E1AB48D}"/>
    <cellStyle name="Comma [0] 3 2 41 2 7" xfId="37091" xr:uid="{70E1F479-F721-46D9-96E1-C74B366A4AE2}"/>
    <cellStyle name="Comma [0] 3 2 41 2 8" xfId="42460" xr:uid="{E577BD74-46CB-4D7E-A4FB-A5F8D686608A}"/>
    <cellStyle name="Comma [0] 3 2 41 2 9" xfId="47832" xr:uid="{FFD312AB-E38A-470B-B35C-12719643357E}"/>
    <cellStyle name="Comma [0] 3 2 41 3" xfId="10117" xr:uid="{5E2D4EBC-3EF4-4E70-ACB1-C236134C485B}"/>
    <cellStyle name="Comma [0] 3 2 41 3 2" xfId="22784" xr:uid="{295F24FD-5561-4CCB-A5ED-EF1ECBA2A8D1}"/>
    <cellStyle name="Comma [0] 3 2 41 3 3" xfId="28158" xr:uid="{C9777B97-4EFB-4261-A29C-AFFF6B37D40F}"/>
    <cellStyle name="Comma [0] 3 2 41 3 4" xfId="33576" xr:uid="{1CEFFF92-19EB-42D0-A47A-51C9DD7E1F46}"/>
    <cellStyle name="Comma [0] 3 2 41 3 5" xfId="38961" xr:uid="{FF6F2EB3-25C2-4542-92C0-C6AF7D15CBAB}"/>
    <cellStyle name="Comma [0] 3 2 41 3 6" xfId="44330" xr:uid="{6352EF9D-C644-4372-A17A-77F25218E9E2}"/>
    <cellStyle name="Comma [0] 3 2 41 3 7" xfId="49702" xr:uid="{5DEFAC7E-C0F3-4753-8E6F-261DDE61AA24}"/>
    <cellStyle name="Comma [0] 3 2 41 3 8" xfId="55082" xr:uid="{7B8642EA-DED5-4BB9-B5C0-799BA20186B8}"/>
    <cellStyle name="Comma [0] 3 2 41 3 9" xfId="17417" xr:uid="{FFF6BF2C-F2DB-4E0E-B257-35D2D40977B2}"/>
    <cellStyle name="Comma [0] 3 2 41 4" xfId="6972" xr:uid="{883C4D8E-A89D-4B0C-A049-DF71A2491C56}"/>
    <cellStyle name="Comma [0] 3 2 42" xfId="742" xr:uid="{0F68B8DC-A4BD-4437-AC7C-D3904783AC1B}"/>
    <cellStyle name="Comma [0] 3 2 42 2" xfId="8247" xr:uid="{CC7129FC-223E-4003-941E-8CA398A4D328}"/>
    <cellStyle name="Comma [0] 3 2 42 2 10" xfId="53213" xr:uid="{BFE11A6F-7EA9-41B3-A0EC-BC49E659DA59}"/>
    <cellStyle name="Comma [0] 3 2 42 2 11" xfId="13857" xr:uid="{60753EFB-961B-4F81-81F3-732ECFCAFAF5}"/>
    <cellStyle name="Comma [0] 3 2 42 2 12" xfId="59624" xr:uid="{8CF348D3-A9EC-452D-BCDE-C19138495274}"/>
    <cellStyle name="Comma [0] 3 2 42 2 2" xfId="11808" xr:uid="{5C75A532-963B-4C85-A9D1-C5541A63440F}"/>
    <cellStyle name="Comma [0] 3 2 42 2 2 2" xfId="24474" xr:uid="{6C98188C-67FA-4277-AE07-A22AFFA27380}"/>
    <cellStyle name="Comma [0] 3 2 42 2 2 3" xfId="29848" xr:uid="{54639001-9606-402E-A4C5-C55809698699}"/>
    <cellStyle name="Comma [0] 3 2 42 2 2 4" xfId="35266" xr:uid="{C4C119BB-B9FA-455F-91E6-F58F83DF9A32}"/>
    <cellStyle name="Comma [0] 3 2 42 2 2 5" xfId="40651" xr:uid="{5007AE59-34E0-48DD-B25C-D9BB5116353C}"/>
    <cellStyle name="Comma [0] 3 2 42 2 2 6" xfId="46020" xr:uid="{39289001-751D-4BC5-90E0-A65F56585FA6}"/>
    <cellStyle name="Comma [0] 3 2 42 2 2 7" xfId="51392" xr:uid="{FC880C64-C8B1-4A18-BCAC-C9A58A4C980F}"/>
    <cellStyle name="Comma [0] 3 2 42 2 2 8" xfId="56772" xr:uid="{1748FA48-3FBA-44AA-87B9-926CA65501F7}"/>
    <cellStyle name="Comma [0] 3 2 42 2 2 9" xfId="19108" xr:uid="{919A7E30-BD28-46F7-9891-9D7EAE90B62A}"/>
    <cellStyle name="Comma [0] 3 2 42 2 3" xfId="15548" xr:uid="{00CD3AEE-5569-49D9-8579-5376B2A45353}"/>
    <cellStyle name="Comma [0] 3 2 42 2 4" xfId="20915" xr:uid="{4692813A-5623-4805-94A9-3F2B6EDD6EAA}"/>
    <cellStyle name="Comma [0] 3 2 42 2 5" xfId="26289" xr:uid="{DABDC594-B65D-457C-A719-C21A206444CF}"/>
    <cellStyle name="Comma [0] 3 2 42 2 6" xfId="31707" xr:uid="{B5189E17-B38D-4146-8EDB-F45941FDDA23}"/>
    <cellStyle name="Comma [0] 3 2 42 2 7" xfId="37092" xr:uid="{1D7E155A-EC60-4F2E-A2F2-FF32360A954B}"/>
    <cellStyle name="Comma [0] 3 2 42 2 8" xfId="42461" xr:uid="{AA3211CF-A043-4AF7-AEE8-2A2C3061AFAC}"/>
    <cellStyle name="Comma [0] 3 2 42 2 9" xfId="47833" xr:uid="{6017E45B-09E7-47A6-91CB-B9BAFF0A9B8D}"/>
    <cellStyle name="Comma [0] 3 2 42 3" xfId="10118" xr:uid="{09DB0335-C27D-451F-ACB7-342F49D31B4D}"/>
    <cellStyle name="Comma [0] 3 2 42 3 2" xfId="22785" xr:uid="{6D65580D-D9F2-4988-8E14-A15E84ECF4AC}"/>
    <cellStyle name="Comma [0] 3 2 42 3 3" xfId="28159" xr:uid="{98D34932-CC4A-441F-B948-61AC75195090}"/>
    <cellStyle name="Comma [0] 3 2 42 3 4" xfId="33577" xr:uid="{5E2D16EB-03DB-4C92-920D-AD0C5C1F9BBF}"/>
    <cellStyle name="Comma [0] 3 2 42 3 5" xfId="38962" xr:uid="{41B8ED8E-78C9-480C-82AE-F1E360DF760C}"/>
    <cellStyle name="Comma [0] 3 2 42 3 6" xfId="44331" xr:uid="{A712AE19-8C0E-4953-947B-2EC5BD2F2731}"/>
    <cellStyle name="Comma [0] 3 2 42 3 7" xfId="49703" xr:uid="{7CE7AA95-68B0-4F9F-8CDF-CCAF2EB62690}"/>
    <cellStyle name="Comma [0] 3 2 42 3 8" xfId="55083" xr:uid="{FAC101C9-1621-4641-8732-37C70AF028E2}"/>
    <cellStyle name="Comma [0] 3 2 42 3 9" xfId="17418" xr:uid="{BE1CE5F0-C589-42AC-84B3-6096A7E07B4D}"/>
    <cellStyle name="Comma [0] 3 2 42 4" xfId="6973" xr:uid="{FF7DEAEA-95C1-4AAD-B568-7E9013DA5774}"/>
    <cellStyle name="Comma [0] 3 2 43" xfId="743" xr:uid="{0B66A887-BD31-44B0-BDDC-03FD6A12BB6B}"/>
    <cellStyle name="Comma [0] 3 2 43 2" xfId="8248" xr:uid="{1E068CC6-EF50-4958-8372-732F1312E9FF}"/>
    <cellStyle name="Comma [0] 3 2 43 2 10" xfId="53214" xr:uid="{F8309B24-5F7F-4AAB-91AF-805910BFA0AF}"/>
    <cellStyle name="Comma [0] 3 2 43 2 11" xfId="13858" xr:uid="{FC5DD406-14F4-4E34-8413-163D02210277}"/>
    <cellStyle name="Comma [0] 3 2 43 2 12" xfId="59625" xr:uid="{713F4919-130C-4020-948B-99F027E3509B}"/>
    <cellStyle name="Comma [0] 3 2 43 2 2" xfId="11809" xr:uid="{03597BB0-0D9C-460A-A5E5-5E5BE21453B6}"/>
    <cellStyle name="Comma [0] 3 2 43 2 2 2" xfId="24475" xr:uid="{B35F5CB4-FD2F-40B8-83DD-73604636A180}"/>
    <cellStyle name="Comma [0] 3 2 43 2 2 3" xfId="29849" xr:uid="{6DDE28A7-6192-4843-BA60-BDCBC27F1D3B}"/>
    <cellStyle name="Comma [0] 3 2 43 2 2 4" xfId="35267" xr:uid="{C5D04D85-B3F0-48A2-92E8-F0BAB12F2659}"/>
    <cellStyle name="Comma [0] 3 2 43 2 2 5" xfId="40652" xr:uid="{5B3519DC-65B3-40E4-9261-FDEB4DCC09B0}"/>
    <cellStyle name="Comma [0] 3 2 43 2 2 6" xfId="46021" xr:uid="{CB224F8E-D297-4747-980C-D5B5762EA80C}"/>
    <cellStyle name="Comma [0] 3 2 43 2 2 7" xfId="51393" xr:uid="{8ADCFA4B-CADF-4373-B10F-C650D674A1E5}"/>
    <cellStyle name="Comma [0] 3 2 43 2 2 8" xfId="56773" xr:uid="{FCC208D2-939D-487F-B63E-EDCBB3DEF3F4}"/>
    <cellStyle name="Comma [0] 3 2 43 2 2 9" xfId="19109" xr:uid="{8A734FF9-1FD7-4027-95A0-BC240C040A84}"/>
    <cellStyle name="Comma [0] 3 2 43 2 3" xfId="15549" xr:uid="{DCB83138-80F5-4095-9C3E-8F5E7EBED846}"/>
    <cellStyle name="Comma [0] 3 2 43 2 4" xfId="20916" xr:uid="{07485E8E-A991-403B-BFD9-258A5F668442}"/>
    <cellStyle name="Comma [0] 3 2 43 2 5" xfId="26290" xr:uid="{94BE1837-EA08-4289-8820-DDC9AABD5219}"/>
    <cellStyle name="Comma [0] 3 2 43 2 6" xfId="31708" xr:uid="{80F60A0F-1A09-4B37-8BCB-E9682CE2B42C}"/>
    <cellStyle name="Comma [0] 3 2 43 2 7" xfId="37093" xr:uid="{D848E80F-7A2E-46A0-B92D-4CCB9EDE1FEF}"/>
    <cellStyle name="Comma [0] 3 2 43 2 8" xfId="42462" xr:uid="{40EB8D54-D14C-44B3-A42E-20BCEDD03BBE}"/>
    <cellStyle name="Comma [0] 3 2 43 2 9" xfId="47834" xr:uid="{05BA6E5E-ACE3-41A4-9242-5A14DB7C2F42}"/>
    <cellStyle name="Comma [0] 3 2 43 3" xfId="10119" xr:uid="{7875290B-DC05-431D-9CEB-033ED4D4C2C9}"/>
    <cellStyle name="Comma [0] 3 2 43 3 2" xfId="22786" xr:uid="{DBC98BCB-31F1-45F4-949F-57C417F1446A}"/>
    <cellStyle name="Comma [0] 3 2 43 3 3" xfId="28160" xr:uid="{7891CC1E-317D-4D82-8959-D1EB4892757E}"/>
    <cellStyle name="Comma [0] 3 2 43 3 4" xfId="33578" xr:uid="{63DDBAC0-F790-42D0-8D2C-55936CB9E827}"/>
    <cellStyle name="Comma [0] 3 2 43 3 5" xfId="38963" xr:uid="{81185CFB-F914-4AC6-A0BC-BC7686A49BA4}"/>
    <cellStyle name="Comma [0] 3 2 43 3 6" xfId="44332" xr:uid="{BF2126F7-0F50-4BE8-9BD4-8CA9D8A5621D}"/>
    <cellStyle name="Comma [0] 3 2 43 3 7" xfId="49704" xr:uid="{AE62E22F-745E-4392-B7E3-59D109CEB33B}"/>
    <cellStyle name="Comma [0] 3 2 43 3 8" xfId="55084" xr:uid="{EEC05758-558A-4D07-962A-DD54CF1BED93}"/>
    <cellStyle name="Comma [0] 3 2 43 3 9" xfId="17419" xr:uid="{2D59019A-653E-4D42-B356-AE02FBA165AE}"/>
    <cellStyle name="Comma [0] 3 2 43 4" xfId="6974" xr:uid="{3C5E6F35-BA95-43E8-ADCB-6921958FC194}"/>
    <cellStyle name="Comma [0] 3 2 44" xfId="5460" xr:uid="{6AA15AC0-8F18-4A40-B6D6-1834ECF65E53}"/>
    <cellStyle name="Comma [0] 3 2 44 10" xfId="52614" xr:uid="{2FB84093-C712-4CEF-8A83-2B8AF56BADEC}"/>
    <cellStyle name="Comma [0] 3 2 44 11" xfId="13258" xr:uid="{B74D762F-B479-483A-B19E-E8E3906B3278}"/>
    <cellStyle name="Comma [0] 3 2 44 12" xfId="58138" xr:uid="{BA33B396-B563-4E5B-8360-08117EE7F2C6}"/>
    <cellStyle name="Comma [0] 3 2 44 13" xfId="7648" xr:uid="{F4DF3D96-77B5-4113-BC35-97A835B1D509}"/>
    <cellStyle name="Comma [0] 3 2 44 2" xfId="11209" xr:uid="{B4B27C0C-B630-4D2A-AB11-CF1195BC6D11}"/>
    <cellStyle name="Comma [0] 3 2 44 2 2" xfId="23875" xr:uid="{7DE20165-78F6-469F-8FF4-3D8677152FD7}"/>
    <cellStyle name="Comma [0] 3 2 44 2 3" xfId="29249" xr:uid="{5D3B8124-9A84-4BAF-94C0-112834863041}"/>
    <cellStyle name="Comma [0] 3 2 44 2 4" xfId="34667" xr:uid="{D61C22F8-EEF4-4C02-8441-B75C750EDD40}"/>
    <cellStyle name="Comma [0] 3 2 44 2 5" xfId="40052" xr:uid="{E34E0F18-F1E8-4BF5-B749-4D181110201A}"/>
    <cellStyle name="Comma [0] 3 2 44 2 6" xfId="45421" xr:uid="{DC155F51-C534-4C5F-82E0-38DF77084AED}"/>
    <cellStyle name="Comma [0] 3 2 44 2 7" xfId="50793" xr:uid="{4F4BAA75-74FD-466B-9C07-6A81AA21A2F0}"/>
    <cellStyle name="Comma [0] 3 2 44 2 8" xfId="56173" xr:uid="{50A2C7C0-3B6C-4F88-83F4-C4DEFC145977}"/>
    <cellStyle name="Comma [0] 3 2 44 2 9" xfId="18509" xr:uid="{02B4D387-7CF4-42F6-A809-CF765F5AAEBD}"/>
    <cellStyle name="Comma [0] 3 2 44 3" xfId="14949" xr:uid="{67E97DAB-0954-40D3-A8A3-0E1D901A6ABC}"/>
    <cellStyle name="Comma [0] 3 2 44 4" xfId="20316" xr:uid="{C97F02F3-98B4-45A4-B946-7C717C899D05}"/>
    <cellStyle name="Comma [0] 3 2 44 5" xfId="25690" xr:uid="{E260DF65-D914-43FF-A83C-B2223DC60EB6}"/>
    <cellStyle name="Comma [0] 3 2 44 6" xfId="31108" xr:uid="{314D60A3-E13C-417E-884D-71C44276360F}"/>
    <cellStyle name="Comma [0] 3 2 44 7" xfId="36493" xr:uid="{1B47E0E4-D4AE-49E8-BA55-B5EDBA92729D}"/>
    <cellStyle name="Comma [0] 3 2 44 8" xfId="41862" xr:uid="{D0948F21-27E0-485C-8974-FA2C3B7CEBD6}"/>
    <cellStyle name="Comma [0] 3 2 44 9" xfId="47234" xr:uid="{AE510CDF-7C7B-4E83-A982-FD94919825CD}"/>
    <cellStyle name="Comma [0] 3 2 45" xfId="9519" xr:uid="{3984C491-92CD-4013-88E0-EAEB36CAD5D5}"/>
    <cellStyle name="Comma [0] 3 2 45 2" xfId="22186" xr:uid="{B1196CE0-8513-413E-A456-6769ABA352B7}"/>
    <cellStyle name="Comma [0] 3 2 45 3" xfId="27560" xr:uid="{84E10186-CB38-437C-A689-028348829780}"/>
    <cellStyle name="Comma [0] 3 2 45 4" xfId="32978" xr:uid="{B558C1C2-DE43-4447-8D32-D0E020D220D2}"/>
    <cellStyle name="Comma [0] 3 2 45 5" xfId="38363" xr:uid="{6A4C3228-B088-4175-AE80-D35175F0997B}"/>
    <cellStyle name="Comma [0] 3 2 45 6" xfId="43732" xr:uid="{DD2CF5E4-A4F4-4634-9936-39E9E2C1B31B}"/>
    <cellStyle name="Comma [0] 3 2 45 7" xfId="49104" xr:uid="{791A621D-4091-4CCD-A3A3-8DB25ADF6B7C}"/>
    <cellStyle name="Comma [0] 3 2 45 8" xfId="54484" xr:uid="{2CA84864-5FF3-443A-B48C-705B60BA86F0}"/>
    <cellStyle name="Comma [0] 3 2 45 9" xfId="16819" xr:uid="{E5189751-2382-4A7A-AAFB-A2510A76CA5C}"/>
    <cellStyle name="Comma [0] 3 2 5" xfId="744" xr:uid="{A107B952-EE83-4755-B9CC-5ACDBB9794AB}"/>
    <cellStyle name="Comma [0] 3 2 5 10" xfId="745" xr:uid="{AE0801A6-AB9B-4F04-A663-66394C499462}"/>
    <cellStyle name="Comma [0] 3 2 5 10 2" xfId="8250" xr:uid="{ECCCD7E8-5000-408B-AD94-9DA4917E3086}"/>
    <cellStyle name="Comma [0] 3 2 5 10 2 10" xfId="53216" xr:uid="{C7AF2D69-0ED5-4BA9-AB4C-FF6CE2713EC9}"/>
    <cellStyle name="Comma [0] 3 2 5 10 2 11" xfId="13860" xr:uid="{28C32112-FB4C-4E26-8ADD-B8C7A82D8C2D}"/>
    <cellStyle name="Comma [0] 3 2 5 10 2 12" xfId="59626" xr:uid="{D9375C4F-0849-4B65-9E4C-806B1B02EBA5}"/>
    <cellStyle name="Comma [0] 3 2 5 10 2 2" xfId="11811" xr:uid="{E6B98572-EADA-41FB-B7BB-F4EA5857F129}"/>
    <cellStyle name="Comma [0] 3 2 5 10 2 2 2" xfId="24477" xr:uid="{7E84F53C-14B3-4405-8AEB-F90F2C4A217A}"/>
    <cellStyle name="Comma [0] 3 2 5 10 2 2 3" xfId="29851" xr:uid="{408E8ECD-7840-485F-A8C9-8DE3CE186C45}"/>
    <cellStyle name="Comma [0] 3 2 5 10 2 2 4" xfId="35269" xr:uid="{992EDB98-1720-444F-B06A-5B5696130BCA}"/>
    <cellStyle name="Comma [0] 3 2 5 10 2 2 5" xfId="40654" xr:uid="{2264B92A-5302-4702-A034-EB8AE0D3BCC3}"/>
    <cellStyle name="Comma [0] 3 2 5 10 2 2 6" xfId="46023" xr:uid="{F4B91E25-0450-4D9B-BEFF-3CD0F3273345}"/>
    <cellStyle name="Comma [0] 3 2 5 10 2 2 7" xfId="51395" xr:uid="{B5FD6695-856E-4638-95FE-4FA809FEDE29}"/>
    <cellStyle name="Comma [0] 3 2 5 10 2 2 8" xfId="56775" xr:uid="{26C9D744-4E75-43E4-A292-0F307D01389F}"/>
    <cellStyle name="Comma [0] 3 2 5 10 2 2 9" xfId="19111" xr:uid="{5E449B5C-7307-4F66-8823-2BDDB5F052A5}"/>
    <cellStyle name="Comma [0] 3 2 5 10 2 3" xfId="15551" xr:uid="{6169D6A2-2E41-4185-8AEE-7F96E529E07F}"/>
    <cellStyle name="Comma [0] 3 2 5 10 2 4" xfId="20918" xr:uid="{C81402EA-17C5-449B-B300-DDC3F925A473}"/>
    <cellStyle name="Comma [0] 3 2 5 10 2 5" xfId="26292" xr:uid="{6BE76D5E-9511-4CEA-BF25-CCB272EB99F7}"/>
    <cellStyle name="Comma [0] 3 2 5 10 2 6" xfId="31710" xr:uid="{495A0DFD-8C42-4869-9EAD-B9E9456EFE21}"/>
    <cellStyle name="Comma [0] 3 2 5 10 2 7" xfId="37095" xr:uid="{8AF3F361-4D96-483C-B21E-AEE449436608}"/>
    <cellStyle name="Comma [0] 3 2 5 10 2 8" xfId="42464" xr:uid="{9C64E909-00C1-49B2-9C9E-D78003310AE3}"/>
    <cellStyle name="Comma [0] 3 2 5 10 2 9" xfId="47836" xr:uid="{DA7706E2-75C7-475C-946F-FBC4C713312E}"/>
    <cellStyle name="Comma [0] 3 2 5 10 3" xfId="10121" xr:uid="{2CD35913-2006-49E2-B227-890822098C29}"/>
    <cellStyle name="Comma [0] 3 2 5 10 3 2" xfId="22788" xr:uid="{478463B3-1EB2-45DF-A67B-A4F4215844E1}"/>
    <cellStyle name="Comma [0] 3 2 5 10 3 3" xfId="28162" xr:uid="{1F9E5471-5F8A-441D-B9FE-438DFD808B08}"/>
    <cellStyle name="Comma [0] 3 2 5 10 3 4" xfId="33580" xr:uid="{E805ECB5-02A9-4D3C-AF0C-D2C49E4901EF}"/>
    <cellStyle name="Comma [0] 3 2 5 10 3 5" xfId="38965" xr:uid="{3DA64BFB-BDA2-4CBC-968C-279E33EA52D5}"/>
    <cellStyle name="Comma [0] 3 2 5 10 3 6" xfId="44334" xr:uid="{180E147B-AD5E-41E0-BFF1-DAF51C0E798D}"/>
    <cellStyle name="Comma [0] 3 2 5 10 3 7" xfId="49706" xr:uid="{56334165-234F-4B8D-B8E0-355FC2543D9B}"/>
    <cellStyle name="Comma [0] 3 2 5 10 3 8" xfId="55086" xr:uid="{5B0491C0-B1B1-4F83-949E-46213518A0C8}"/>
    <cellStyle name="Comma [0] 3 2 5 10 3 9" xfId="17421" xr:uid="{768CDCEF-A217-4DD7-8F3B-EC612BB14DD4}"/>
    <cellStyle name="Comma [0] 3 2 5 10 4" xfId="6975" xr:uid="{B296F3F5-3CFC-4094-BBA2-1D532AE7C48E}"/>
    <cellStyle name="Comma [0] 3 2 5 11" xfId="746" xr:uid="{B94B918D-7283-4A1F-B547-065FD76AECF3}"/>
    <cellStyle name="Comma [0] 3 2 5 11 2" xfId="8251" xr:uid="{9275CCCA-8ECF-470F-AB73-29A0AF89B421}"/>
    <cellStyle name="Comma [0] 3 2 5 11 2 10" xfId="53217" xr:uid="{DD392041-FBD3-46DB-BB9F-0011AC38E775}"/>
    <cellStyle name="Comma [0] 3 2 5 11 2 11" xfId="13861" xr:uid="{30EEEA16-C375-4558-ACB5-064F1186D122}"/>
    <cellStyle name="Comma [0] 3 2 5 11 2 12" xfId="59627" xr:uid="{763F90EC-53E3-4251-B88B-453F0BC80B05}"/>
    <cellStyle name="Comma [0] 3 2 5 11 2 2" xfId="11812" xr:uid="{37C55E19-C504-4595-97BE-317B232F5812}"/>
    <cellStyle name="Comma [0] 3 2 5 11 2 2 2" xfId="24478" xr:uid="{E0639FD1-1C86-4C8F-98D7-F94EDB7A6307}"/>
    <cellStyle name="Comma [0] 3 2 5 11 2 2 3" xfId="29852" xr:uid="{D28EDE2B-7BEE-477F-AF68-D6FEF2795BD5}"/>
    <cellStyle name="Comma [0] 3 2 5 11 2 2 4" xfId="35270" xr:uid="{35BAE342-FC24-4B28-A05A-79E73E667C15}"/>
    <cellStyle name="Comma [0] 3 2 5 11 2 2 5" xfId="40655" xr:uid="{B12CEFB5-6FAE-4A0A-907E-886CDE7FA209}"/>
    <cellStyle name="Comma [0] 3 2 5 11 2 2 6" xfId="46024" xr:uid="{1CCB59B0-AA28-4B4D-B2B1-6002AF2950A0}"/>
    <cellStyle name="Comma [0] 3 2 5 11 2 2 7" xfId="51396" xr:uid="{B21F2753-275A-455A-AE1A-F5756C0AFE9B}"/>
    <cellStyle name="Comma [0] 3 2 5 11 2 2 8" xfId="56776" xr:uid="{8F6A23EB-C0C0-4BE8-B11D-5F4129ADC7FC}"/>
    <cellStyle name="Comma [0] 3 2 5 11 2 2 9" xfId="19112" xr:uid="{FD123E86-213D-4108-8F37-63916540A66D}"/>
    <cellStyle name="Comma [0] 3 2 5 11 2 3" xfId="15552" xr:uid="{B3FF4062-7F03-492D-A1FE-B743399357B0}"/>
    <cellStyle name="Comma [0] 3 2 5 11 2 4" xfId="20919" xr:uid="{7068EEC2-A6FB-4926-8DDB-72E918956023}"/>
    <cellStyle name="Comma [0] 3 2 5 11 2 5" xfId="26293" xr:uid="{AD704240-87D4-4A60-B23E-F14D67E28FF2}"/>
    <cellStyle name="Comma [0] 3 2 5 11 2 6" xfId="31711" xr:uid="{7F50D0AF-AC9A-41BF-915A-AB60D7626BF8}"/>
    <cellStyle name="Comma [0] 3 2 5 11 2 7" xfId="37096" xr:uid="{17006B6E-834B-4413-9B2E-A173B2981790}"/>
    <cellStyle name="Comma [0] 3 2 5 11 2 8" xfId="42465" xr:uid="{CFFF5B10-9A93-42AD-AD78-7CB20FBDDF0E}"/>
    <cellStyle name="Comma [0] 3 2 5 11 2 9" xfId="47837" xr:uid="{121E327E-7887-4CAF-B9A6-0B89D8CE8631}"/>
    <cellStyle name="Comma [0] 3 2 5 11 3" xfId="10122" xr:uid="{EB65C98F-A584-48C6-A122-500E2D289D23}"/>
    <cellStyle name="Comma [0] 3 2 5 11 3 2" xfId="22789" xr:uid="{2E984B75-B3DE-44DA-926C-2FE306BAF645}"/>
    <cellStyle name="Comma [0] 3 2 5 11 3 3" xfId="28163" xr:uid="{C6518817-F6C2-4CD9-A643-F0D8BB13E3FD}"/>
    <cellStyle name="Comma [0] 3 2 5 11 3 4" xfId="33581" xr:uid="{DB09CB14-86C6-40DA-B872-2D4E45D6C32D}"/>
    <cellStyle name="Comma [0] 3 2 5 11 3 5" xfId="38966" xr:uid="{B776DECD-940C-441D-A8D0-16D5B24AC474}"/>
    <cellStyle name="Comma [0] 3 2 5 11 3 6" xfId="44335" xr:uid="{F44C9D93-739E-4245-BE07-2EA6FF5FB9D7}"/>
    <cellStyle name="Comma [0] 3 2 5 11 3 7" xfId="49707" xr:uid="{E71F7A66-540A-4390-8C1A-1ED0D4D371CF}"/>
    <cellStyle name="Comma [0] 3 2 5 11 3 8" xfId="55087" xr:uid="{51E91D88-D3AE-452E-9F6B-B5E010AF9855}"/>
    <cellStyle name="Comma [0] 3 2 5 11 3 9" xfId="17422" xr:uid="{650BD610-4DA7-4D4F-AA1D-1044B2647DA8}"/>
    <cellStyle name="Comma [0] 3 2 5 11 4" xfId="6976" xr:uid="{8C82ECEA-E1CA-40E9-B3E1-ADE3C155E846}"/>
    <cellStyle name="Comma [0] 3 2 5 12" xfId="747" xr:uid="{A48930FA-A23C-4B39-BF24-0E4845B2551D}"/>
    <cellStyle name="Comma [0] 3 2 5 12 2" xfId="8252" xr:uid="{0C270F58-E62C-4F02-BF5F-E91523C23CCC}"/>
    <cellStyle name="Comma [0] 3 2 5 12 2 10" xfId="53218" xr:uid="{6BCD4883-A320-4456-9628-4DF81E42C037}"/>
    <cellStyle name="Comma [0] 3 2 5 12 2 11" xfId="13862" xr:uid="{FB784654-5779-417A-AC35-28A8F4786517}"/>
    <cellStyle name="Comma [0] 3 2 5 12 2 12" xfId="59628" xr:uid="{7D4D3E41-ABB3-40F2-952D-14243F3C128F}"/>
    <cellStyle name="Comma [0] 3 2 5 12 2 2" xfId="11813" xr:uid="{6E804A0F-B84B-443E-B6C6-92CF1F1350CA}"/>
    <cellStyle name="Comma [0] 3 2 5 12 2 2 2" xfId="24479" xr:uid="{C021C7BE-D84C-4338-9A5E-695368C15419}"/>
    <cellStyle name="Comma [0] 3 2 5 12 2 2 3" xfId="29853" xr:uid="{33771A3C-1FF5-4A4B-857D-FC1DDFAFDAD5}"/>
    <cellStyle name="Comma [0] 3 2 5 12 2 2 4" xfId="35271" xr:uid="{8472DCF8-946E-43C9-90EF-E49052094246}"/>
    <cellStyle name="Comma [0] 3 2 5 12 2 2 5" xfId="40656" xr:uid="{4A24035E-4C2B-42CA-86EB-A7200F207A7A}"/>
    <cellStyle name="Comma [0] 3 2 5 12 2 2 6" xfId="46025" xr:uid="{8B58C869-A795-4081-8271-12367A949776}"/>
    <cellStyle name="Comma [0] 3 2 5 12 2 2 7" xfId="51397" xr:uid="{F117A040-D9E1-4DFC-989F-4F2A4ACA3048}"/>
    <cellStyle name="Comma [0] 3 2 5 12 2 2 8" xfId="56777" xr:uid="{29468103-FDBD-41C6-9AA0-6A61D9B2B481}"/>
    <cellStyle name="Comma [0] 3 2 5 12 2 2 9" xfId="19113" xr:uid="{6F57D332-A58E-4C1C-ADEA-D7199B768C8B}"/>
    <cellStyle name="Comma [0] 3 2 5 12 2 3" xfId="15553" xr:uid="{F94ACD89-01FA-4817-8857-4BA53FBFE6AB}"/>
    <cellStyle name="Comma [0] 3 2 5 12 2 4" xfId="20920" xr:uid="{D114EE58-D0C8-4DE2-BB61-DB419BA95FA6}"/>
    <cellStyle name="Comma [0] 3 2 5 12 2 5" xfId="26294" xr:uid="{401471CF-352C-4D18-A446-B8B09AAF78BC}"/>
    <cellStyle name="Comma [0] 3 2 5 12 2 6" xfId="31712" xr:uid="{BECD61B7-F94B-409F-B6B4-466EF2199EAB}"/>
    <cellStyle name="Comma [0] 3 2 5 12 2 7" xfId="37097" xr:uid="{B3799297-5FA6-41D0-9367-A5B10AD39C33}"/>
    <cellStyle name="Comma [0] 3 2 5 12 2 8" xfId="42466" xr:uid="{5C96E690-BE85-435B-9B44-A35FA448517B}"/>
    <cellStyle name="Comma [0] 3 2 5 12 2 9" xfId="47838" xr:uid="{ECAADEFC-B922-46D0-B8CF-2309ED49323F}"/>
    <cellStyle name="Comma [0] 3 2 5 12 3" xfId="10123" xr:uid="{1AEC9C66-328D-466F-8CBF-5249CCD145C6}"/>
    <cellStyle name="Comma [0] 3 2 5 12 3 2" xfId="22790" xr:uid="{3F956187-F058-4265-91BA-C01350B436D3}"/>
    <cellStyle name="Comma [0] 3 2 5 12 3 3" xfId="28164" xr:uid="{087A2829-407C-466A-8478-343421E935A8}"/>
    <cellStyle name="Comma [0] 3 2 5 12 3 4" xfId="33582" xr:uid="{A2A2560C-99E8-4E99-BB5F-DD2011EBEE49}"/>
    <cellStyle name="Comma [0] 3 2 5 12 3 5" xfId="38967" xr:uid="{B95E2FC1-B50A-4BBD-A200-060000968A7E}"/>
    <cellStyle name="Comma [0] 3 2 5 12 3 6" xfId="44336" xr:uid="{9E8031A5-7E3E-41C1-802F-CBC3E0150B6D}"/>
    <cellStyle name="Comma [0] 3 2 5 12 3 7" xfId="49708" xr:uid="{A5D6B1EF-57CA-41FC-B884-CDFD82663249}"/>
    <cellStyle name="Comma [0] 3 2 5 12 3 8" xfId="55088" xr:uid="{389D33F9-78E8-46E5-9287-AF3F1EA917EA}"/>
    <cellStyle name="Comma [0] 3 2 5 12 3 9" xfId="17423" xr:uid="{9B742ECC-1A4E-4DFD-B5A6-9A9444CC967F}"/>
    <cellStyle name="Comma [0] 3 2 5 12 4" xfId="6977" xr:uid="{AB698EBD-A437-4564-9833-72291BD58DE5}"/>
    <cellStyle name="Comma [0] 3 2 5 13" xfId="748" xr:uid="{4B9B8994-122E-4D93-A64E-8F93812A35D2}"/>
    <cellStyle name="Comma [0] 3 2 5 13 2" xfId="8253" xr:uid="{B539BD0B-0B27-4A72-BBE2-462FF7B4670D}"/>
    <cellStyle name="Comma [0] 3 2 5 13 2 10" xfId="53219" xr:uid="{9EA3C4CC-8816-40F3-B28E-18F95683785A}"/>
    <cellStyle name="Comma [0] 3 2 5 13 2 11" xfId="13863" xr:uid="{98CAEE20-4B0E-4B9E-BCB1-321535F7A575}"/>
    <cellStyle name="Comma [0] 3 2 5 13 2 12" xfId="59629" xr:uid="{542D193A-0B6E-463C-AF7C-D7A726EEF16B}"/>
    <cellStyle name="Comma [0] 3 2 5 13 2 2" xfId="11814" xr:uid="{97E3FF3D-2F16-4E07-B60C-2D623035C758}"/>
    <cellStyle name="Comma [0] 3 2 5 13 2 2 2" xfId="24480" xr:uid="{0F5906D1-4D35-4861-9F48-EDA63D9A18EF}"/>
    <cellStyle name="Comma [0] 3 2 5 13 2 2 3" xfId="29854" xr:uid="{D6E8AF91-C58A-4F79-B732-FBDC5DA7318C}"/>
    <cellStyle name="Comma [0] 3 2 5 13 2 2 4" xfId="35272" xr:uid="{7D7CFE72-5C3E-434C-8C2B-80AABC96F788}"/>
    <cellStyle name="Comma [0] 3 2 5 13 2 2 5" xfId="40657" xr:uid="{79F237D3-2543-4C68-B927-18A330D27730}"/>
    <cellStyle name="Comma [0] 3 2 5 13 2 2 6" xfId="46026" xr:uid="{56E35DD0-C64B-450E-BF24-166D7DB0C07B}"/>
    <cellStyle name="Comma [0] 3 2 5 13 2 2 7" xfId="51398" xr:uid="{25DDB569-5F5E-48FA-908A-D79C4F69B8CC}"/>
    <cellStyle name="Comma [0] 3 2 5 13 2 2 8" xfId="56778" xr:uid="{3EFFB9C7-15F6-41ED-B738-7290AE49A71A}"/>
    <cellStyle name="Comma [0] 3 2 5 13 2 2 9" xfId="19114" xr:uid="{7B85E558-21A9-425F-9064-315AEFA1340F}"/>
    <cellStyle name="Comma [0] 3 2 5 13 2 3" xfId="15554" xr:uid="{BDAC4DEA-2520-43C6-96C5-054CD7DE2EEA}"/>
    <cellStyle name="Comma [0] 3 2 5 13 2 4" xfId="20921" xr:uid="{6CFCBCBA-D9A2-4A45-A931-5FEA9A2A7756}"/>
    <cellStyle name="Comma [0] 3 2 5 13 2 5" xfId="26295" xr:uid="{B7D54D5A-B1D1-4D9C-9856-693129F9AC2F}"/>
    <cellStyle name="Comma [0] 3 2 5 13 2 6" xfId="31713" xr:uid="{EA14CC6F-630A-4F6E-9C87-29B295373B29}"/>
    <cellStyle name="Comma [0] 3 2 5 13 2 7" xfId="37098" xr:uid="{01301A16-7D68-4712-9228-FE2D19215F34}"/>
    <cellStyle name="Comma [0] 3 2 5 13 2 8" xfId="42467" xr:uid="{B7AB6415-9701-463A-9CF7-BDDDFC89B29A}"/>
    <cellStyle name="Comma [0] 3 2 5 13 2 9" xfId="47839" xr:uid="{CD9438FD-3544-4D57-B528-F85A5DA0756B}"/>
    <cellStyle name="Comma [0] 3 2 5 13 3" xfId="10124" xr:uid="{0403F365-105A-49AC-AE6E-8E7321A23CB4}"/>
    <cellStyle name="Comma [0] 3 2 5 13 3 2" xfId="22791" xr:uid="{B618C0FF-68E2-46D7-8E47-CEC2F1C46B1C}"/>
    <cellStyle name="Comma [0] 3 2 5 13 3 3" xfId="28165" xr:uid="{FB7A3D4B-2E1D-4247-AE01-D535AA8141DD}"/>
    <cellStyle name="Comma [0] 3 2 5 13 3 4" xfId="33583" xr:uid="{AA59B24A-E8FA-4B84-A38F-F6DD7DD59EAD}"/>
    <cellStyle name="Comma [0] 3 2 5 13 3 5" xfId="38968" xr:uid="{0A88490C-B4A4-4CC2-97EF-1E51E330D63C}"/>
    <cellStyle name="Comma [0] 3 2 5 13 3 6" xfId="44337" xr:uid="{25E52C0A-4DDB-4DE9-8805-612E50A443D4}"/>
    <cellStyle name="Comma [0] 3 2 5 13 3 7" xfId="49709" xr:uid="{635028BE-D252-41AB-8B4A-D11AAFA9CD60}"/>
    <cellStyle name="Comma [0] 3 2 5 13 3 8" xfId="55089" xr:uid="{CE0C39C8-E23D-46D3-836A-1090199B641B}"/>
    <cellStyle name="Comma [0] 3 2 5 13 3 9" xfId="17424" xr:uid="{1B7243C9-A876-4F5D-807E-FCE9F44FE649}"/>
    <cellStyle name="Comma [0] 3 2 5 13 4" xfId="6978" xr:uid="{85B3DD0F-0AE2-4EFD-98F4-120DCA4974D0}"/>
    <cellStyle name="Comma [0] 3 2 5 14" xfId="5807" xr:uid="{69FA6AFE-59CD-4ACA-8344-2CA162186B42}"/>
    <cellStyle name="Comma [0] 3 2 5 14 10" xfId="53215" xr:uid="{3EB94822-9EFB-455C-AEF3-A1232D10C735}"/>
    <cellStyle name="Comma [0] 3 2 5 14 11" xfId="13859" xr:uid="{2539438A-DA37-43C2-AAF3-651CC78266B8}"/>
    <cellStyle name="Comma [0] 3 2 5 14 12" xfId="58485" xr:uid="{B64A9D4F-31C7-4457-829D-0E7F2A50B65C}"/>
    <cellStyle name="Comma [0] 3 2 5 14 13" xfId="8249" xr:uid="{CCAA74DC-E16E-4667-8E29-D8CFB4636F7D}"/>
    <cellStyle name="Comma [0] 3 2 5 14 2" xfId="11810" xr:uid="{25A87340-DDFD-494D-9796-58DF166819F3}"/>
    <cellStyle name="Comma [0] 3 2 5 14 2 2" xfId="24476" xr:uid="{582FD4CC-3D8F-484C-AFD8-2B637B43656D}"/>
    <cellStyle name="Comma [0] 3 2 5 14 2 3" xfId="29850" xr:uid="{14EDA91B-DF9E-4FD2-9173-E197D9928402}"/>
    <cellStyle name="Comma [0] 3 2 5 14 2 4" xfId="35268" xr:uid="{177D0E6C-28F1-4AA8-8879-57D0D8E5DC8C}"/>
    <cellStyle name="Comma [0] 3 2 5 14 2 5" xfId="40653" xr:uid="{DE77E3A7-C7F2-45DD-ACBE-15BC6A2EB3F9}"/>
    <cellStyle name="Comma [0] 3 2 5 14 2 6" xfId="46022" xr:uid="{2060238F-64D7-4958-8B8D-09062A18F321}"/>
    <cellStyle name="Comma [0] 3 2 5 14 2 7" xfId="51394" xr:uid="{232673BA-18E5-4D20-8B47-2AA9FEA0B52B}"/>
    <cellStyle name="Comma [0] 3 2 5 14 2 8" xfId="56774" xr:uid="{96B50335-72E0-4C65-9CE4-4B2F6A1C3C7E}"/>
    <cellStyle name="Comma [0] 3 2 5 14 2 9" xfId="19110" xr:uid="{2A1FD04B-037D-45D6-872E-8289D312BAD5}"/>
    <cellStyle name="Comma [0] 3 2 5 14 3" xfId="15550" xr:uid="{6601C0D2-E7EB-48AF-B215-678C44E45AC8}"/>
    <cellStyle name="Comma [0] 3 2 5 14 4" xfId="20917" xr:uid="{2A71F817-4393-4E2A-89FA-F5C48368FC73}"/>
    <cellStyle name="Comma [0] 3 2 5 14 5" xfId="26291" xr:uid="{8D10A5F4-967F-4808-B3F7-B635C2DC8742}"/>
    <cellStyle name="Comma [0] 3 2 5 14 6" xfId="31709" xr:uid="{614A87F8-21D5-4E93-9CC5-4724F81E2781}"/>
    <cellStyle name="Comma [0] 3 2 5 14 7" xfId="37094" xr:uid="{F3E65DDB-CCEA-49F3-B909-99B0120B28CB}"/>
    <cellStyle name="Comma [0] 3 2 5 14 8" xfId="42463" xr:uid="{1EFC7D64-1CE5-4DDD-8886-8A4B2718F99E}"/>
    <cellStyle name="Comma [0] 3 2 5 14 9" xfId="47835" xr:uid="{197D901F-2BA4-4AA6-92A5-2B7517A26E2B}"/>
    <cellStyle name="Comma [0] 3 2 5 15" xfId="10120" xr:uid="{A9001058-E910-43B5-8D3A-A17E227E8592}"/>
    <cellStyle name="Comma [0] 3 2 5 15 2" xfId="22787" xr:uid="{4E787274-9B44-4B4D-A50E-82122FE7FE46}"/>
    <cellStyle name="Comma [0] 3 2 5 15 3" xfId="28161" xr:uid="{4E005784-689F-4D60-B74F-83A7BC67839C}"/>
    <cellStyle name="Comma [0] 3 2 5 15 4" xfId="33579" xr:uid="{9E25ACFB-BE2C-49E8-A45E-16AD52DB1A80}"/>
    <cellStyle name="Comma [0] 3 2 5 15 5" xfId="38964" xr:uid="{BB958A66-725E-437C-844E-B5D7F5ED6C7D}"/>
    <cellStyle name="Comma [0] 3 2 5 15 6" xfId="44333" xr:uid="{D551E884-4E40-4026-B63F-6B20B25540E0}"/>
    <cellStyle name="Comma [0] 3 2 5 15 7" xfId="49705" xr:uid="{794A0889-69AD-4C8B-8260-79CBF77B2440}"/>
    <cellStyle name="Comma [0] 3 2 5 15 8" xfId="55085" xr:uid="{352F5295-9260-4637-B0FD-7EED7CA3FCF7}"/>
    <cellStyle name="Comma [0] 3 2 5 15 9" xfId="17420" xr:uid="{020CAFB1-6B96-416C-A2A7-2D2C2404598D}"/>
    <cellStyle name="Comma [0] 3 2 5 2" xfId="749" xr:uid="{10D067C8-FE4B-4C5C-887D-F9720F5862A8}"/>
    <cellStyle name="Comma [0] 3 2 5 2 10" xfId="750" xr:uid="{C4D05E57-3809-43BA-9E66-B1734D6C1A57}"/>
    <cellStyle name="Comma [0] 3 2 5 2 10 2" xfId="8255" xr:uid="{C98F388A-3332-413A-8411-22786E2EF287}"/>
    <cellStyle name="Comma [0] 3 2 5 2 10 2 10" xfId="53221" xr:uid="{9D387B49-D690-4B7A-BB43-3808A0799CA9}"/>
    <cellStyle name="Comma [0] 3 2 5 2 10 2 11" xfId="13865" xr:uid="{03D57D94-F401-46FE-A59C-5FA6A69AE395}"/>
    <cellStyle name="Comma [0] 3 2 5 2 10 2 12" xfId="59630" xr:uid="{1A1075F9-B979-464A-9A48-02DA37F74B1D}"/>
    <cellStyle name="Comma [0] 3 2 5 2 10 2 2" xfId="11816" xr:uid="{09EEDB1A-BCC9-4A46-BC07-4100CA8C0470}"/>
    <cellStyle name="Comma [0] 3 2 5 2 10 2 2 2" xfId="24482" xr:uid="{D7ED1D59-BF6B-47BD-88F9-249BD19EB72C}"/>
    <cellStyle name="Comma [0] 3 2 5 2 10 2 2 3" xfId="29856" xr:uid="{1D5856F7-F557-4FB4-8764-08E4DAD3F23C}"/>
    <cellStyle name="Comma [0] 3 2 5 2 10 2 2 4" xfId="35274" xr:uid="{08C877AA-50B6-4C3A-AA06-4BDA9949E95A}"/>
    <cellStyle name="Comma [0] 3 2 5 2 10 2 2 5" xfId="40659" xr:uid="{3BA9B618-2D02-417F-8913-7B9EB4A74FC6}"/>
    <cellStyle name="Comma [0] 3 2 5 2 10 2 2 6" xfId="46028" xr:uid="{89941B3D-2C57-40D8-9901-EF30C85DF83F}"/>
    <cellStyle name="Comma [0] 3 2 5 2 10 2 2 7" xfId="51400" xr:uid="{54C8D5B5-6490-4042-9FA0-EBE986678D71}"/>
    <cellStyle name="Comma [0] 3 2 5 2 10 2 2 8" xfId="56780" xr:uid="{8AD323E9-E9F0-4806-8277-711620650073}"/>
    <cellStyle name="Comma [0] 3 2 5 2 10 2 2 9" xfId="19116" xr:uid="{AF126322-2BDD-42CD-B75B-9ADE89DF1E16}"/>
    <cellStyle name="Comma [0] 3 2 5 2 10 2 3" xfId="15556" xr:uid="{2EDEDF2E-1D23-4334-8ED8-C7DBD87F29EC}"/>
    <cellStyle name="Comma [0] 3 2 5 2 10 2 4" xfId="20923" xr:uid="{E9E33E31-3E46-4873-BD18-3D893B6C993C}"/>
    <cellStyle name="Comma [0] 3 2 5 2 10 2 5" xfId="26297" xr:uid="{A8047D79-7269-4BE0-A863-78A121ABD595}"/>
    <cellStyle name="Comma [0] 3 2 5 2 10 2 6" xfId="31715" xr:uid="{815ECB70-FBDB-40E3-8C53-5AFB8252663A}"/>
    <cellStyle name="Comma [0] 3 2 5 2 10 2 7" xfId="37100" xr:uid="{B276791D-FA96-4FE3-A6C1-6F2887CD6001}"/>
    <cellStyle name="Comma [0] 3 2 5 2 10 2 8" xfId="42469" xr:uid="{2DCFAB43-578F-4569-9715-ABD91A3EE4BC}"/>
    <cellStyle name="Comma [0] 3 2 5 2 10 2 9" xfId="47841" xr:uid="{BBDEF160-351F-4D18-BE00-2F7B4A3D759C}"/>
    <cellStyle name="Comma [0] 3 2 5 2 10 3" xfId="10126" xr:uid="{C0D21CA1-71B8-44B8-949C-9CF447D878FE}"/>
    <cellStyle name="Comma [0] 3 2 5 2 10 3 2" xfId="22793" xr:uid="{D81DC432-7F1C-4998-B2DA-EB81162EA6F2}"/>
    <cellStyle name="Comma [0] 3 2 5 2 10 3 3" xfId="28167" xr:uid="{71BBAF9E-F3FE-454C-9C11-D0C2799B8001}"/>
    <cellStyle name="Comma [0] 3 2 5 2 10 3 4" xfId="33585" xr:uid="{EBB4DAC0-2916-4EDF-BD87-21805880E2E3}"/>
    <cellStyle name="Comma [0] 3 2 5 2 10 3 5" xfId="38970" xr:uid="{8189ECAE-AC64-4259-9D52-644FA4642471}"/>
    <cellStyle name="Comma [0] 3 2 5 2 10 3 6" xfId="44339" xr:uid="{C4039984-8A95-4F48-A557-9E4D262DBFD0}"/>
    <cellStyle name="Comma [0] 3 2 5 2 10 3 7" xfId="49711" xr:uid="{DF892933-C60F-40C8-9EC8-C1F1906804E7}"/>
    <cellStyle name="Comma [0] 3 2 5 2 10 3 8" xfId="55091" xr:uid="{F184572C-36F0-41BF-A778-1A3E8DDAA5A4}"/>
    <cellStyle name="Comma [0] 3 2 5 2 10 3 9" xfId="17426" xr:uid="{DC09222D-4122-41C7-B004-D3D1BFFD9FB8}"/>
    <cellStyle name="Comma [0] 3 2 5 2 10 4" xfId="6979" xr:uid="{F00F4831-0AD3-4375-8C15-EAAFD6255209}"/>
    <cellStyle name="Comma [0] 3 2 5 2 11" xfId="751" xr:uid="{AB4E0F0D-3286-404E-8EC1-57A1FE536081}"/>
    <cellStyle name="Comma [0] 3 2 5 2 11 2" xfId="8256" xr:uid="{351059C4-A448-42CB-9E4F-6B7820E42A99}"/>
    <cellStyle name="Comma [0] 3 2 5 2 11 2 10" xfId="53222" xr:uid="{17C58620-9205-4421-BE63-CD29880C438F}"/>
    <cellStyle name="Comma [0] 3 2 5 2 11 2 11" xfId="13866" xr:uid="{E6BCA3CD-CAA3-47FD-8594-33ED614B75C0}"/>
    <cellStyle name="Comma [0] 3 2 5 2 11 2 12" xfId="59631" xr:uid="{AB0E3840-955C-40DC-AFA5-9A9C18D03E48}"/>
    <cellStyle name="Comma [0] 3 2 5 2 11 2 2" xfId="11817" xr:uid="{72253853-3614-4611-896F-AA1DC010DDA5}"/>
    <cellStyle name="Comma [0] 3 2 5 2 11 2 2 2" xfId="24483" xr:uid="{148AF62D-96C8-4D93-99FF-8EA1FBF46F41}"/>
    <cellStyle name="Comma [0] 3 2 5 2 11 2 2 3" xfId="29857" xr:uid="{17AC13EE-D144-4C7C-A26F-0C9B782506EA}"/>
    <cellStyle name="Comma [0] 3 2 5 2 11 2 2 4" xfId="35275" xr:uid="{94C89918-BD1C-4D90-BCF1-233BF2DAB19E}"/>
    <cellStyle name="Comma [0] 3 2 5 2 11 2 2 5" xfId="40660" xr:uid="{26E8E456-EA90-4459-8E1A-3FC23D0604CC}"/>
    <cellStyle name="Comma [0] 3 2 5 2 11 2 2 6" xfId="46029" xr:uid="{49121D73-DA0C-4C56-9665-982AE8A3FD76}"/>
    <cellStyle name="Comma [0] 3 2 5 2 11 2 2 7" xfId="51401" xr:uid="{0FD4DE5A-708F-46B3-BD44-1B462F28118C}"/>
    <cellStyle name="Comma [0] 3 2 5 2 11 2 2 8" xfId="56781" xr:uid="{7158F5B6-A804-4CC3-8DFF-2380F18CA108}"/>
    <cellStyle name="Comma [0] 3 2 5 2 11 2 2 9" xfId="19117" xr:uid="{90E02319-5D18-4D6D-95A0-6F4BC0F49FE1}"/>
    <cellStyle name="Comma [0] 3 2 5 2 11 2 3" xfId="15557" xr:uid="{3281866F-F8D0-436D-9EDC-7BB482772DEB}"/>
    <cellStyle name="Comma [0] 3 2 5 2 11 2 4" xfId="20924" xr:uid="{B199B0B8-9252-45A6-A389-479083C465C0}"/>
    <cellStyle name="Comma [0] 3 2 5 2 11 2 5" xfId="26298" xr:uid="{0CAC2892-6300-44D7-A9AD-224A66BE11EA}"/>
    <cellStyle name="Comma [0] 3 2 5 2 11 2 6" xfId="31716" xr:uid="{6FC5D979-E12E-49CA-88D6-E356FA4B9C8A}"/>
    <cellStyle name="Comma [0] 3 2 5 2 11 2 7" xfId="37101" xr:uid="{DC09A5FB-4A8E-4946-B7E0-1C35285D5EF5}"/>
    <cellStyle name="Comma [0] 3 2 5 2 11 2 8" xfId="42470" xr:uid="{6CC8A3C2-9254-4925-B2CD-3366F5A0D53E}"/>
    <cellStyle name="Comma [0] 3 2 5 2 11 2 9" xfId="47842" xr:uid="{E44F55F7-EB31-4095-B28A-C7ACECCA8D60}"/>
    <cellStyle name="Comma [0] 3 2 5 2 11 3" xfId="10127" xr:uid="{50B0C620-7865-459C-A116-AA19D0E31CCA}"/>
    <cellStyle name="Comma [0] 3 2 5 2 11 3 2" xfId="22794" xr:uid="{9FEA1B7D-D84B-4D35-9C4C-1828FA795031}"/>
    <cellStyle name="Comma [0] 3 2 5 2 11 3 3" xfId="28168" xr:uid="{A9E5BB45-8C5F-47AA-A289-43B183FBC4FB}"/>
    <cellStyle name="Comma [0] 3 2 5 2 11 3 4" xfId="33586" xr:uid="{8135BB78-0660-4289-A7BE-4339176AAF16}"/>
    <cellStyle name="Comma [0] 3 2 5 2 11 3 5" xfId="38971" xr:uid="{78ED9910-D258-4589-9EBE-4E280223A8CD}"/>
    <cellStyle name="Comma [0] 3 2 5 2 11 3 6" xfId="44340" xr:uid="{FD50A25E-F525-47A1-AC41-44FBD2873381}"/>
    <cellStyle name="Comma [0] 3 2 5 2 11 3 7" xfId="49712" xr:uid="{C748B687-0657-4F70-8FA4-9F40C64D2A12}"/>
    <cellStyle name="Comma [0] 3 2 5 2 11 3 8" xfId="55092" xr:uid="{8CEC950A-31EF-413B-A448-1FF55E6D9AA2}"/>
    <cellStyle name="Comma [0] 3 2 5 2 11 3 9" xfId="17427" xr:uid="{2044AE6D-85E9-464E-9B03-2451258B3632}"/>
    <cellStyle name="Comma [0] 3 2 5 2 11 4" xfId="6980" xr:uid="{D393376C-9448-480C-BB3F-3BB7907A220B}"/>
    <cellStyle name="Comma [0] 3 2 5 2 12" xfId="752" xr:uid="{9A1BDB2B-A057-4BCF-A34B-8CA594B1D217}"/>
    <cellStyle name="Comma [0] 3 2 5 2 12 2" xfId="8257" xr:uid="{00F672D8-36AC-464E-9250-D5B4ED32906F}"/>
    <cellStyle name="Comma [0] 3 2 5 2 12 2 10" xfId="53223" xr:uid="{C8F33E15-69AB-4B66-A533-CEFE24B59842}"/>
    <cellStyle name="Comma [0] 3 2 5 2 12 2 11" xfId="13867" xr:uid="{08462C34-90C2-428A-91B4-95FAB73C72F0}"/>
    <cellStyle name="Comma [0] 3 2 5 2 12 2 12" xfId="59632" xr:uid="{4378EA52-EA9E-4E0E-8A19-80D67810431E}"/>
    <cellStyle name="Comma [0] 3 2 5 2 12 2 2" xfId="11818" xr:uid="{388E0DC1-5859-4BFB-92C7-EAD9A6AAE887}"/>
    <cellStyle name="Comma [0] 3 2 5 2 12 2 2 2" xfId="24484" xr:uid="{B91D5907-E6BC-4F6B-B809-5B275C2BBDD8}"/>
    <cellStyle name="Comma [0] 3 2 5 2 12 2 2 3" xfId="29858" xr:uid="{25C45DFB-BCD5-4DF1-896B-6441E0382A0F}"/>
    <cellStyle name="Comma [0] 3 2 5 2 12 2 2 4" xfId="35276" xr:uid="{E6ADBB7F-EC40-44A1-8403-B5C8F09B990C}"/>
    <cellStyle name="Comma [0] 3 2 5 2 12 2 2 5" xfId="40661" xr:uid="{D7DD1292-2709-499D-9BE3-A916291DFF45}"/>
    <cellStyle name="Comma [0] 3 2 5 2 12 2 2 6" xfId="46030" xr:uid="{40ECA7B1-11BF-4F28-A8FA-844BA1397D53}"/>
    <cellStyle name="Comma [0] 3 2 5 2 12 2 2 7" xfId="51402" xr:uid="{E80538B4-D92C-4C87-9FD7-A2771CB1A314}"/>
    <cellStyle name="Comma [0] 3 2 5 2 12 2 2 8" xfId="56782" xr:uid="{49C4A91A-B951-44DA-A40D-5C49FE7C62B2}"/>
    <cellStyle name="Comma [0] 3 2 5 2 12 2 2 9" xfId="19118" xr:uid="{BFEE4EF5-0BD7-45B2-85F8-80BA80AB3D64}"/>
    <cellStyle name="Comma [0] 3 2 5 2 12 2 3" xfId="15558" xr:uid="{BD03F40A-F9AE-4D71-8074-17B450F914B5}"/>
    <cellStyle name="Comma [0] 3 2 5 2 12 2 4" xfId="20925" xr:uid="{8DDFD365-DFB3-45EE-B14C-22B2FA33474F}"/>
    <cellStyle name="Comma [0] 3 2 5 2 12 2 5" xfId="26299" xr:uid="{F9AD3180-9FD0-4E89-AD72-1D87C3B63B63}"/>
    <cellStyle name="Comma [0] 3 2 5 2 12 2 6" xfId="31717" xr:uid="{FAC99D79-03A9-480A-9D63-83A5E7A718FB}"/>
    <cellStyle name="Comma [0] 3 2 5 2 12 2 7" xfId="37102" xr:uid="{0A543139-135A-40DE-AD89-537FB53AC77B}"/>
    <cellStyle name="Comma [0] 3 2 5 2 12 2 8" xfId="42471" xr:uid="{3C38CEFF-0E60-4375-BCA1-F2559F84253E}"/>
    <cellStyle name="Comma [0] 3 2 5 2 12 2 9" xfId="47843" xr:uid="{85F57D2E-1922-4E5E-9B51-3D35CA8AA962}"/>
    <cellStyle name="Comma [0] 3 2 5 2 12 3" xfId="10128" xr:uid="{8C5CD5CE-EE85-456F-9329-38A55B019202}"/>
    <cellStyle name="Comma [0] 3 2 5 2 12 3 2" xfId="22795" xr:uid="{A5B06354-CBD5-470D-A1DD-9CCCB5E18D0B}"/>
    <cellStyle name="Comma [0] 3 2 5 2 12 3 3" xfId="28169" xr:uid="{CA33F9F4-4069-4170-BD2A-2ADB6A32CFD2}"/>
    <cellStyle name="Comma [0] 3 2 5 2 12 3 4" xfId="33587" xr:uid="{72E77B0F-5F9E-46ED-8711-843D8F20B30A}"/>
    <cellStyle name="Comma [0] 3 2 5 2 12 3 5" xfId="38972" xr:uid="{EEE22DA0-D922-4A40-8BEB-97BD58F34ED4}"/>
    <cellStyle name="Comma [0] 3 2 5 2 12 3 6" xfId="44341" xr:uid="{DCB8660C-0490-4C17-B0FA-226E7679241C}"/>
    <cellStyle name="Comma [0] 3 2 5 2 12 3 7" xfId="49713" xr:uid="{64CA7DAE-57E1-4101-9B0A-A48AAEC9217B}"/>
    <cellStyle name="Comma [0] 3 2 5 2 12 3 8" xfId="55093" xr:uid="{42E2F357-37B7-4B9B-9C1E-DA663E181442}"/>
    <cellStyle name="Comma [0] 3 2 5 2 12 3 9" xfId="17428" xr:uid="{FBE4C326-CEE4-4A23-96EC-D979312ADA10}"/>
    <cellStyle name="Comma [0] 3 2 5 2 12 4" xfId="6981" xr:uid="{B74A7572-FEF5-4D73-9EE3-0BEA43E58D4E}"/>
    <cellStyle name="Comma [0] 3 2 5 2 13" xfId="5808" xr:uid="{B8827362-7015-4B05-9BDE-7311362FF8F8}"/>
    <cellStyle name="Comma [0] 3 2 5 2 13 10" xfId="53220" xr:uid="{BE962025-81F2-4491-8C5E-72725FB9976D}"/>
    <cellStyle name="Comma [0] 3 2 5 2 13 11" xfId="13864" xr:uid="{B42CDC81-8A43-42FD-8EF1-17E9F67D21AD}"/>
    <cellStyle name="Comma [0] 3 2 5 2 13 12" xfId="58486" xr:uid="{DFFE1DDF-0750-4F2C-AB4D-EAF45D52B173}"/>
    <cellStyle name="Comma [0] 3 2 5 2 13 13" xfId="8254" xr:uid="{BE4A5E65-1E27-4B06-BB0F-A1F15071F768}"/>
    <cellStyle name="Comma [0] 3 2 5 2 13 2" xfId="11815" xr:uid="{B46A05CB-1932-4B90-AAB3-B9F1F4D3C8F7}"/>
    <cellStyle name="Comma [0] 3 2 5 2 13 2 2" xfId="24481" xr:uid="{715F9A5D-6C27-40DC-BDCF-72798C7B9D17}"/>
    <cellStyle name="Comma [0] 3 2 5 2 13 2 3" xfId="29855" xr:uid="{E7BD8A3C-7A52-472B-A1AE-18FE5B8F3057}"/>
    <cellStyle name="Comma [0] 3 2 5 2 13 2 4" xfId="35273" xr:uid="{102FCD05-A23D-4957-AFF5-3B368459D4ED}"/>
    <cellStyle name="Comma [0] 3 2 5 2 13 2 5" xfId="40658" xr:uid="{4F4ED81E-4D68-4EF6-8F3D-0BEA33D789CC}"/>
    <cellStyle name="Comma [0] 3 2 5 2 13 2 6" xfId="46027" xr:uid="{7BED3DDB-3F25-4156-B090-57552D92104C}"/>
    <cellStyle name="Comma [0] 3 2 5 2 13 2 7" xfId="51399" xr:uid="{506490D7-D59B-4B8D-9B7D-6DBD3103544C}"/>
    <cellStyle name="Comma [0] 3 2 5 2 13 2 8" xfId="56779" xr:uid="{2CE9791D-8D1D-4EFC-889C-D1CC3C6ED239}"/>
    <cellStyle name="Comma [0] 3 2 5 2 13 2 9" xfId="19115" xr:uid="{E1492EAD-7DD1-4B1B-9F47-358B956640BB}"/>
    <cellStyle name="Comma [0] 3 2 5 2 13 3" xfId="15555" xr:uid="{1C87D7BD-690D-4A8D-86B6-FD5F47C767C6}"/>
    <cellStyle name="Comma [0] 3 2 5 2 13 4" xfId="20922" xr:uid="{80B6C207-64B8-4DAD-8167-B0C09E688513}"/>
    <cellStyle name="Comma [0] 3 2 5 2 13 5" xfId="26296" xr:uid="{843FF3B6-1BA2-414B-B925-C312B32E8E5F}"/>
    <cellStyle name="Comma [0] 3 2 5 2 13 6" xfId="31714" xr:uid="{51AE58B2-8F84-44B6-AA1D-474639C3A555}"/>
    <cellStyle name="Comma [0] 3 2 5 2 13 7" xfId="37099" xr:uid="{C65B9557-8177-4D4C-9AC0-CA2CFE66235F}"/>
    <cellStyle name="Comma [0] 3 2 5 2 13 8" xfId="42468" xr:uid="{9D388179-A69B-4996-B346-2DA2B02E7F68}"/>
    <cellStyle name="Comma [0] 3 2 5 2 13 9" xfId="47840" xr:uid="{45A12436-A8B0-48BB-B134-3EE76CD48634}"/>
    <cellStyle name="Comma [0] 3 2 5 2 14" xfId="10125" xr:uid="{724AE8FB-D066-4E40-ADDC-7B8F16DB9971}"/>
    <cellStyle name="Comma [0] 3 2 5 2 14 2" xfId="22792" xr:uid="{7DD370F5-8D7E-41E7-BCB3-356866B5CE25}"/>
    <cellStyle name="Comma [0] 3 2 5 2 14 3" xfId="28166" xr:uid="{DF37BEC5-706E-49BB-B3A9-705314DF0DC8}"/>
    <cellStyle name="Comma [0] 3 2 5 2 14 4" xfId="33584" xr:uid="{58376AF2-F9D6-4022-8474-8088BAA82897}"/>
    <cellStyle name="Comma [0] 3 2 5 2 14 5" xfId="38969" xr:uid="{FCAB7E9E-9067-4A4A-BA7A-4ABD7655FF80}"/>
    <cellStyle name="Comma [0] 3 2 5 2 14 6" xfId="44338" xr:uid="{C9E8021F-7C74-403E-9BE3-6F51872031B5}"/>
    <cellStyle name="Comma [0] 3 2 5 2 14 7" xfId="49710" xr:uid="{6330E599-037E-4EC4-A699-B9F1D371EDBC}"/>
    <cellStyle name="Comma [0] 3 2 5 2 14 8" xfId="55090" xr:uid="{420FAEAC-C11F-45A1-9B13-F547097001D6}"/>
    <cellStyle name="Comma [0] 3 2 5 2 14 9" xfId="17425" xr:uid="{9990DABB-C9B7-49C1-BD49-54B271CCD036}"/>
    <cellStyle name="Comma [0] 3 2 5 2 2" xfId="753" xr:uid="{E7D78CD1-90C9-4AB9-8EA0-1C7EBAF19BCE}"/>
    <cellStyle name="Comma [0] 3 2 5 2 2 10" xfId="754" xr:uid="{3F76C9CA-80B2-4599-B833-67D6EC70727F}"/>
    <cellStyle name="Comma [0] 3 2 5 2 2 10 2" xfId="8259" xr:uid="{F4AE0CCC-9672-4853-A095-EC4AE6EA3269}"/>
    <cellStyle name="Comma [0] 3 2 5 2 2 10 2 10" xfId="53225" xr:uid="{8F56302E-32D2-471E-B0DB-AF5B4402B972}"/>
    <cellStyle name="Comma [0] 3 2 5 2 2 10 2 11" xfId="13869" xr:uid="{D60142E9-A65E-465B-9EF2-5F03FF697374}"/>
    <cellStyle name="Comma [0] 3 2 5 2 2 10 2 12" xfId="59633" xr:uid="{05BDD570-76D8-41E7-B226-53CCEEC56192}"/>
    <cellStyle name="Comma [0] 3 2 5 2 2 10 2 2" xfId="11820" xr:uid="{44822A33-971B-4563-8D70-0C728B9ED712}"/>
    <cellStyle name="Comma [0] 3 2 5 2 2 10 2 2 2" xfId="24486" xr:uid="{52F22F00-B335-4D0A-A1DF-32B48647809E}"/>
    <cellStyle name="Comma [0] 3 2 5 2 2 10 2 2 3" xfId="29860" xr:uid="{F0EEA49C-C5EB-4ED4-A229-94F2B1E790B8}"/>
    <cellStyle name="Comma [0] 3 2 5 2 2 10 2 2 4" xfId="35278" xr:uid="{E21AE82C-40D4-4894-ABF1-A7EB1655B8A8}"/>
    <cellStyle name="Comma [0] 3 2 5 2 2 10 2 2 5" xfId="40663" xr:uid="{6AACB722-F78F-4B61-906E-EF4C739DC73B}"/>
    <cellStyle name="Comma [0] 3 2 5 2 2 10 2 2 6" xfId="46032" xr:uid="{BBBC5F76-FCCE-4325-9186-B598133C649D}"/>
    <cellStyle name="Comma [0] 3 2 5 2 2 10 2 2 7" xfId="51404" xr:uid="{4581CA4D-E85B-4FEB-953E-D38148C5637F}"/>
    <cellStyle name="Comma [0] 3 2 5 2 2 10 2 2 8" xfId="56784" xr:uid="{52547565-4968-4B5D-8BC3-8FBD018D459F}"/>
    <cellStyle name="Comma [0] 3 2 5 2 2 10 2 2 9" xfId="19120" xr:uid="{2965FBEB-BF8E-4C6B-92C7-8178C44200C2}"/>
    <cellStyle name="Comma [0] 3 2 5 2 2 10 2 3" xfId="15560" xr:uid="{6804DBD6-7C56-444F-A40C-A51400B59752}"/>
    <cellStyle name="Comma [0] 3 2 5 2 2 10 2 4" xfId="20927" xr:uid="{17326AC9-0E36-4018-B636-64C5B91D2D99}"/>
    <cellStyle name="Comma [0] 3 2 5 2 2 10 2 5" xfId="26301" xr:uid="{8C0146D1-E698-4923-8D5C-1930528FEE03}"/>
    <cellStyle name="Comma [0] 3 2 5 2 2 10 2 6" xfId="31719" xr:uid="{819B0B9B-5FEE-426A-9D81-12B17B722708}"/>
    <cellStyle name="Comma [0] 3 2 5 2 2 10 2 7" xfId="37104" xr:uid="{07CAD90E-DF6E-42E8-97B5-4325E096FF75}"/>
    <cellStyle name="Comma [0] 3 2 5 2 2 10 2 8" xfId="42473" xr:uid="{05BD39A8-09F9-410A-9457-F2F802AF9019}"/>
    <cellStyle name="Comma [0] 3 2 5 2 2 10 2 9" xfId="47845" xr:uid="{AE70B619-5871-4789-B5B8-023F7483A320}"/>
    <cellStyle name="Comma [0] 3 2 5 2 2 10 3" xfId="10130" xr:uid="{597CF31E-7561-4C58-B7EB-D0EF9E6C8519}"/>
    <cellStyle name="Comma [0] 3 2 5 2 2 10 3 2" xfId="22797" xr:uid="{872B4E7B-6EC4-4AE0-8F9F-B574CD952531}"/>
    <cellStyle name="Comma [0] 3 2 5 2 2 10 3 3" xfId="28171" xr:uid="{3AE21F7C-3CEA-4E06-B128-52626375606C}"/>
    <cellStyle name="Comma [0] 3 2 5 2 2 10 3 4" xfId="33589" xr:uid="{2D0FDD8D-AC21-44EC-A282-3AA3A1871858}"/>
    <cellStyle name="Comma [0] 3 2 5 2 2 10 3 5" xfId="38974" xr:uid="{1DBB0A6A-AA66-4E64-888B-723CC00B3823}"/>
    <cellStyle name="Comma [0] 3 2 5 2 2 10 3 6" xfId="44343" xr:uid="{C32C27FA-1F64-48FF-AD06-D49D6B69D5FA}"/>
    <cellStyle name="Comma [0] 3 2 5 2 2 10 3 7" xfId="49715" xr:uid="{D4BE855B-8FB9-42CD-BBB4-BEB9BC5E0820}"/>
    <cellStyle name="Comma [0] 3 2 5 2 2 10 3 8" xfId="55095" xr:uid="{D44D5E64-10F9-4A27-8F2D-B4CDE180B146}"/>
    <cellStyle name="Comma [0] 3 2 5 2 2 10 3 9" xfId="17430" xr:uid="{46EBB42B-AD2D-41D7-8D70-FAE709423724}"/>
    <cellStyle name="Comma [0] 3 2 5 2 2 10 4" xfId="6982" xr:uid="{D3C10E72-35C3-49CA-86D9-2E07BFE67B7A}"/>
    <cellStyle name="Comma [0] 3 2 5 2 2 11" xfId="5809" xr:uid="{EF2A87CF-91DB-46DA-8E90-BE258599B120}"/>
    <cellStyle name="Comma [0] 3 2 5 2 2 11 10" xfId="53224" xr:uid="{0924F429-FF6C-4DEE-9BB5-32AA1948A564}"/>
    <cellStyle name="Comma [0] 3 2 5 2 2 11 11" xfId="13868" xr:uid="{22CFAC5C-4B74-4B62-AE8A-1C792F24C7B9}"/>
    <cellStyle name="Comma [0] 3 2 5 2 2 11 12" xfId="58487" xr:uid="{FE801F41-6BB0-482B-8405-AFC3DC1E9B83}"/>
    <cellStyle name="Comma [0] 3 2 5 2 2 11 13" xfId="8258" xr:uid="{BA9BFF2C-3074-47E9-8B2C-B33335AAFA22}"/>
    <cellStyle name="Comma [0] 3 2 5 2 2 11 2" xfId="11819" xr:uid="{DDA0BD3F-4998-470C-BAE2-1B6EA5826B06}"/>
    <cellStyle name="Comma [0] 3 2 5 2 2 11 2 2" xfId="24485" xr:uid="{222F0558-A8C9-4CAB-BF23-286723F14A00}"/>
    <cellStyle name="Comma [0] 3 2 5 2 2 11 2 3" xfId="29859" xr:uid="{823EAFAD-1B9E-4C97-BD04-EE8E68568AEA}"/>
    <cellStyle name="Comma [0] 3 2 5 2 2 11 2 4" xfId="35277" xr:uid="{3545AD60-B78F-415E-B605-0974664D573A}"/>
    <cellStyle name="Comma [0] 3 2 5 2 2 11 2 5" xfId="40662" xr:uid="{366422A9-1E10-4D8B-8172-58ADECFFD704}"/>
    <cellStyle name="Comma [0] 3 2 5 2 2 11 2 6" xfId="46031" xr:uid="{419B3195-C36E-4C05-8938-EE853E342A28}"/>
    <cellStyle name="Comma [0] 3 2 5 2 2 11 2 7" xfId="51403" xr:uid="{E5608D03-18AE-4580-B0F2-83538ECFC141}"/>
    <cellStyle name="Comma [0] 3 2 5 2 2 11 2 8" xfId="56783" xr:uid="{B8FF97DB-B6CF-4531-B89E-24164A08510C}"/>
    <cellStyle name="Comma [0] 3 2 5 2 2 11 2 9" xfId="19119" xr:uid="{C1E1F80C-06C9-442A-87FD-0B7A74481D72}"/>
    <cellStyle name="Comma [0] 3 2 5 2 2 11 3" xfId="15559" xr:uid="{CE097A7B-32F0-416C-BE4F-21C8945934AA}"/>
    <cellStyle name="Comma [0] 3 2 5 2 2 11 4" xfId="20926" xr:uid="{5E0D2B4C-5866-4505-BE1C-2F445AD06D98}"/>
    <cellStyle name="Comma [0] 3 2 5 2 2 11 5" xfId="26300" xr:uid="{3FCBF687-35B2-4343-B9DC-17A9B0A758D9}"/>
    <cellStyle name="Comma [0] 3 2 5 2 2 11 6" xfId="31718" xr:uid="{C731FA94-E748-4106-98C8-1FE0B81AF7DB}"/>
    <cellStyle name="Comma [0] 3 2 5 2 2 11 7" xfId="37103" xr:uid="{3E411342-7799-46E8-9B86-52753B6C4502}"/>
    <cellStyle name="Comma [0] 3 2 5 2 2 11 8" xfId="42472" xr:uid="{C53BD8FD-7879-4644-B6EF-BC83CC731131}"/>
    <cellStyle name="Comma [0] 3 2 5 2 2 11 9" xfId="47844" xr:uid="{284F9B5C-C9D3-49FB-AA14-240B9FB1FE39}"/>
    <cellStyle name="Comma [0] 3 2 5 2 2 12" xfId="10129" xr:uid="{AF5D1FCB-AAE6-4FB4-A5D0-11DC051FD97C}"/>
    <cellStyle name="Comma [0] 3 2 5 2 2 12 2" xfId="22796" xr:uid="{30194CE9-595E-4C56-BE40-78547AB6203D}"/>
    <cellStyle name="Comma [0] 3 2 5 2 2 12 3" xfId="28170" xr:uid="{36420AA0-E952-4E47-884E-57D7D45EDF0C}"/>
    <cellStyle name="Comma [0] 3 2 5 2 2 12 4" xfId="33588" xr:uid="{5CB60468-D300-415B-B56D-007B33533499}"/>
    <cellStyle name="Comma [0] 3 2 5 2 2 12 5" xfId="38973" xr:uid="{F5ACE1A4-69E0-41C7-B08A-BF33ECAABDC8}"/>
    <cellStyle name="Comma [0] 3 2 5 2 2 12 6" xfId="44342" xr:uid="{5D79E341-E811-4432-BACB-6F54D672E75B}"/>
    <cellStyle name="Comma [0] 3 2 5 2 2 12 7" xfId="49714" xr:uid="{48D83325-17AD-4E67-A918-6DA855C498BD}"/>
    <cellStyle name="Comma [0] 3 2 5 2 2 12 8" xfId="55094" xr:uid="{092DADDB-BEF1-4464-B8F0-B8E4BF9A3B6D}"/>
    <cellStyle name="Comma [0] 3 2 5 2 2 12 9" xfId="17429" xr:uid="{EEBA763D-19CF-47EE-9430-70982A9BFEAA}"/>
    <cellStyle name="Comma [0] 3 2 5 2 2 2" xfId="755" xr:uid="{CCBF3733-8CEF-4F0B-99C0-522FC88FA853}"/>
    <cellStyle name="Comma [0] 3 2 5 2 2 2 2" xfId="3910" xr:uid="{EAAA5D4F-EC2F-400B-8195-715A3134D515}"/>
    <cellStyle name="Comma [0] 3 2 5 2 2 2 2 10" xfId="53226" xr:uid="{7495C25F-9096-48EB-A333-EC955E7C611D}"/>
    <cellStyle name="Comma [0] 3 2 5 2 2 2 2 11" xfId="8260" xr:uid="{D9191952-7A9E-4859-88FD-A59D13ECEA6A}"/>
    <cellStyle name="Comma [0] 3 2 5 2 2 2 2 2" xfId="5811" xr:uid="{5D322AC0-0349-475F-826F-275CE507A413}"/>
    <cellStyle name="Comma [0] 3 2 5 2 2 2 2 2 10" xfId="58489" xr:uid="{37AA2932-6AF2-482C-8363-1B27CF02382C}"/>
    <cellStyle name="Comma [0] 3 2 5 2 2 2 2 2 11" xfId="11821" xr:uid="{54452633-D77A-464D-9BF9-482F8F80E984}"/>
    <cellStyle name="Comma [0] 3 2 5 2 2 2 2 2 2" xfId="24487" xr:uid="{854DB941-6E5A-48E7-B70F-65B08ED0BFF9}"/>
    <cellStyle name="Comma [0] 3 2 5 2 2 2 2 2 3" xfId="29861" xr:uid="{DF039C9C-4FCA-4C77-9643-0463807D24EE}"/>
    <cellStyle name="Comma [0] 3 2 5 2 2 2 2 2 4" xfId="35279" xr:uid="{2EE32070-97CD-4FE0-BFB9-66B49FA81A7C}"/>
    <cellStyle name="Comma [0] 3 2 5 2 2 2 2 2 5" xfId="40664" xr:uid="{90D33426-5C7E-41AE-AA8E-661FBC275FA0}"/>
    <cellStyle name="Comma [0] 3 2 5 2 2 2 2 2 6" xfId="46033" xr:uid="{9804A5E7-506E-4A1B-B275-F121AC352613}"/>
    <cellStyle name="Comma [0] 3 2 5 2 2 2 2 2 7" xfId="51405" xr:uid="{8F67FCCE-AF28-4594-B308-B91AFAB2998F}"/>
    <cellStyle name="Comma [0] 3 2 5 2 2 2 2 2 8" xfId="56785" xr:uid="{D564EFDF-97AC-4644-8856-C689058F9351}"/>
    <cellStyle name="Comma [0] 3 2 5 2 2 2 2 2 9" xfId="19121" xr:uid="{74EE22E7-94AC-4946-938C-E6C175A84115}"/>
    <cellStyle name="Comma [0] 3 2 5 2 2 2 2 3" xfId="15561" xr:uid="{EDA058EC-9D2B-4A04-AB2F-A55F02A1D7F2}"/>
    <cellStyle name="Comma [0] 3 2 5 2 2 2 2 4" xfId="20928" xr:uid="{5BD94A12-84DF-4CA9-B7A7-B5ACDD29E883}"/>
    <cellStyle name="Comma [0] 3 2 5 2 2 2 2 5" xfId="26302" xr:uid="{580F5B4E-B112-40AD-893F-75CEAD92ABE5}"/>
    <cellStyle name="Comma [0] 3 2 5 2 2 2 2 6" xfId="31720" xr:uid="{4BF9DD0C-22E3-46A7-8AC3-408B40695F86}"/>
    <cellStyle name="Comma [0] 3 2 5 2 2 2 2 7" xfId="37105" xr:uid="{11A9903A-4262-441F-A87B-0558F85D9B39}"/>
    <cellStyle name="Comma [0] 3 2 5 2 2 2 2 8" xfId="42474" xr:uid="{84BC2A3D-6B9A-4A6C-8E44-FA627A0EC24F}"/>
    <cellStyle name="Comma [0] 3 2 5 2 2 2 2 9" xfId="47846" xr:uid="{376C60D7-0BA8-4AD6-93A3-BE62CD33E330}"/>
    <cellStyle name="Comma [0] 3 2 5 2 2 2 3" xfId="5810" xr:uid="{2C7C17D5-24A0-43D8-8656-F9F010F15384}"/>
    <cellStyle name="Comma [0] 3 2 5 2 2 2 3 10" xfId="13870" xr:uid="{8A4EFE85-C288-424A-B3F9-C813AEA87A88}"/>
    <cellStyle name="Comma [0] 3 2 5 2 2 2 3 11" xfId="58488" xr:uid="{E1F1258D-CE4F-4DF2-8DF4-DC1E2B9B1903}"/>
    <cellStyle name="Comma [0] 3 2 5 2 2 2 3 12" xfId="10131" xr:uid="{B89CDEF1-5DF8-4754-AD6B-95A8FCA0C19C}"/>
    <cellStyle name="Comma [0] 3 2 5 2 2 2 3 2" xfId="17431" xr:uid="{E5ED1625-1C37-4708-BF5D-C42583B551A0}"/>
    <cellStyle name="Comma [0] 3 2 5 2 2 2 3 3" xfId="22798" xr:uid="{0A770985-AF28-4B7C-839A-26F2118B4153}"/>
    <cellStyle name="Comma [0] 3 2 5 2 2 2 3 4" xfId="28172" xr:uid="{9C234CFB-8743-4F7F-88E6-5DD780FD5E50}"/>
    <cellStyle name="Comma [0] 3 2 5 2 2 2 3 5" xfId="33590" xr:uid="{CC5D8C03-499A-43F0-A256-4FA10E4C2343}"/>
    <cellStyle name="Comma [0] 3 2 5 2 2 2 3 6" xfId="38975" xr:uid="{7CBD73E0-3C85-4A3A-8530-993D5D431D79}"/>
    <cellStyle name="Comma [0] 3 2 5 2 2 2 3 7" xfId="44344" xr:uid="{3FE08958-EC30-4F09-AACA-BE929EF33D7F}"/>
    <cellStyle name="Comma [0] 3 2 5 2 2 2 3 8" xfId="49716" xr:uid="{EAD15C75-C538-4C8D-B886-D2B90E97D87B}"/>
    <cellStyle name="Comma [0] 3 2 5 2 2 2 3 9" xfId="55096" xr:uid="{EE134AB1-2FF4-483D-B509-9CE53D73B73F}"/>
    <cellStyle name="Comma [0] 3 2 5 2 2 3" xfId="756" xr:uid="{15F934A4-48FF-4E78-BD8D-A1F4966DA475}"/>
    <cellStyle name="Comma [0] 3 2 5 2 2 3 2" xfId="5812" xr:uid="{BD75C4DE-C6BF-4F24-BEF6-F9AF6390E3BB}"/>
    <cellStyle name="Comma [0] 3 2 5 2 2 3 2 10" xfId="53227" xr:uid="{BA5FD452-0F04-49F2-8D8E-D01C3AE6D7BD}"/>
    <cellStyle name="Comma [0] 3 2 5 2 2 3 2 11" xfId="13871" xr:uid="{E8C45987-F635-4740-AA52-BB96E4B2D068}"/>
    <cellStyle name="Comma [0] 3 2 5 2 2 3 2 12" xfId="58490" xr:uid="{8C64A7C2-267B-4996-AC6B-F2FDDF5FD309}"/>
    <cellStyle name="Comma [0] 3 2 5 2 2 3 2 13" xfId="8261" xr:uid="{A7A803BE-1338-4377-BB95-CBA4927795F4}"/>
    <cellStyle name="Comma [0] 3 2 5 2 2 3 2 2" xfId="11822" xr:uid="{98ACC166-0E94-45E8-AA8B-43CA533862A8}"/>
    <cellStyle name="Comma [0] 3 2 5 2 2 3 2 2 2" xfId="24488" xr:uid="{AE116020-6A09-4FE8-958E-14A967BCF536}"/>
    <cellStyle name="Comma [0] 3 2 5 2 2 3 2 2 3" xfId="29862" xr:uid="{29C0B5AF-7D4C-41F4-9EBE-D6FE1F235CBB}"/>
    <cellStyle name="Comma [0] 3 2 5 2 2 3 2 2 4" xfId="35280" xr:uid="{ABF74559-5CF9-4C2C-99E4-9942D4C34C1E}"/>
    <cellStyle name="Comma [0] 3 2 5 2 2 3 2 2 5" xfId="40665" xr:uid="{76F47FAE-960F-4FAA-B95C-9256C34A7968}"/>
    <cellStyle name="Comma [0] 3 2 5 2 2 3 2 2 6" xfId="46034" xr:uid="{6B9ACDC7-825C-4568-BD7E-2606B9E9374D}"/>
    <cellStyle name="Comma [0] 3 2 5 2 2 3 2 2 7" xfId="51406" xr:uid="{F9650C4B-DE92-4144-8811-DBC1FC6E8552}"/>
    <cellStyle name="Comma [0] 3 2 5 2 2 3 2 2 8" xfId="56786" xr:uid="{B0979EFC-9847-4E20-8AB9-0EA31A65959B}"/>
    <cellStyle name="Comma [0] 3 2 5 2 2 3 2 2 9" xfId="19122" xr:uid="{2C72CB58-19B5-4820-AE00-F883D2E0AE37}"/>
    <cellStyle name="Comma [0] 3 2 5 2 2 3 2 3" xfId="15562" xr:uid="{C50ACEE1-B817-4889-8C72-4B4A9EFD61AB}"/>
    <cellStyle name="Comma [0] 3 2 5 2 2 3 2 4" xfId="20929" xr:uid="{A9DF11B1-40C8-4FF0-B38D-EB83849C277D}"/>
    <cellStyle name="Comma [0] 3 2 5 2 2 3 2 5" xfId="26303" xr:uid="{4CE7912D-EB0F-419C-B940-C92F9BFF1BD2}"/>
    <cellStyle name="Comma [0] 3 2 5 2 2 3 2 6" xfId="31721" xr:uid="{B9382A17-E9C8-48CB-BF4C-CEB8E08C4252}"/>
    <cellStyle name="Comma [0] 3 2 5 2 2 3 2 7" xfId="37106" xr:uid="{07B2D0C9-7718-4B29-B87A-889154219AAC}"/>
    <cellStyle name="Comma [0] 3 2 5 2 2 3 2 8" xfId="42475" xr:uid="{679876D7-613F-40E4-A300-52BAE8EFAB5B}"/>
    <cellStyle name="Comma [0] 3 2 5 2 2 3 2 9" xfId="47847" xr:uid="{BB902814-D5FD-4F7F-B6A8-D16BC705D1E4}"/>
    <cellStyle name="Comma [0] 3 2 5 2 2 3 3" xfId="10132" xr:uid="{FCF5AADB-2441-4660-9473-C641FF5780E7}"/>
    <cellStyle name="Comma [0] 3 2 5 2 2 3 3 2" xfId="22799" xr:uid="{6236B1AB-FC14-4EE4-9A7B-086DA93B5CDE}"/>
    <cellStyle name="Comma [0] 3 2 5 2 2 3 3 3" xfId="28173" xr:uid="{307F5260-AFA1-49F4-8318-F63DC0D6677C}"/>
    <cellStyle name="Comma [0] 3 2 5 2 2 3 3 4" xfId="33591" xr:uid="{65B11E3B-36F8-4AC6-91E5-486021FA874F}"/>
    <cellStyle name="Comma [0] 3 2 5 2 2 3 3 5" xfId="38976" xr:uid="{577E54F3-8384-47BF-B887-D1F48658A3DB}"/>
    <cellStyle name="Comma [0] 3 2 5 2 2 3 3 6" xfId="44345" xr:uid="{24E8FF9E-FA5E-4C59-9EB0-DEC0173AD87F}"/>
    <cellStyle name="Comma [0] 3 2 5 2 2 3 3 7" xfId="49717" xr:uid="{71B74692-59C9-4BC2-BA2B-122DAC3F8835}"/>
    <cellStyle name="Comma [0] 3 2 5 2 2 3 3 8" xfId="55097" xr:uid="{AC618C52-0509-44BA-A535-611491982CF3}"/>
    <cellStyle name="Comma [0] 3 2 5 2 2 3 3 9" xfId="17432" xr:uid="{64BD1728-A703-4A1B-99D4-1D51B9A5D99C}"/>
    <cellStyle name="Comma [0] 3 2 5 2 2 4" xfId="757" xr:uid="{09DF4016-EFEE-416A-8FC6-7EF0DEB37CB6}"/>
    <cellStyle name="Comma [0] 3 2 5 2 2 4 2" xfId="8262" xr:uid="{CD07DF8F-0FDF-44F3-92C3-E1AB04F3709C}"/>
    <cellStyle name="Comma [0] 3 2 5 2 2 4 2 10" xfId="53228" xr:uid="{FA832CE6-CC31-43DF-912D-1D09C061162F}"/>
    <cellStyle name="Comma [0] 3 2 5 2 2 4 2 11" xfId="13872" xr:uid="{DC37B512-0D15-492F-9C0A-3EF5FEA866D0}"/>
    <cellStyle name="Comma [0] 3 2 5 2 2 4 2 12" xfId="59634" xr:uid="{BB3BE47C-8B28-4412-97AE-C8ED4F97447C}"/>
    <cellStyle name="Comma [0] 3 2 5 2 2 4 2 2" xfId="11823" xr:uid="{0023B8AC-F9B2-47F5-A11F-2620B1246317}"/>
    <cellStyle name="Comma [0] 3 2 5 2 2 4 2 2 2" xfId="24489" xr:uid="{04549335-6239-45F7-9FF2-FC610B7ED31C}"/>
    <cellStyle name="Comma [0] 3 2 5 2 2 4 2 2 3" xfId="29863" xr:uid="{E8D3B503-9508-4018-90E2-B79E02471F09}"/>
    <cellStyle name="Comma [0] 3 2 5 2 2 4 2 2 4" xfId="35281" xr:uid="{8DF4DF60-029D-4AEA-8865-9D29F83D41B2}"/>
    <cellStyle name="Comma [0] 3 2 5 2 2 4 2 2 5" xfId="40666" xr:uid="{92D034C3-73CF-4099-BB06-35893EA951C0}"/>
    <cellStyle name="Comma [0] 3 2 5 2 2 4 2 2 6" xfId="46035" xr:uid="{40CE0D57-443C-4156-A5DA-AE27CC59BD8B}"/>
    <cellStyle name="Comma [0] 3 2 5 2 2 4 2 2 7" xfId="51407" xr:uid="{B340164E-0F7F-466A-B67B-EA9BC108C593}"/>
    <cellStyle name="Comma [0] 3 2 5 2 2 4 2 2 8" xfId="56787" xr:uid="{8BDCF8B4-944A-4DA4-9009-0601189072B8}"/>
    <cellStyle name="Comma [0] 3 2 5 2 2 4 2 2 9" xfId="19123" xr:uid="{A09B43C0-3406-458F-96CF-33BB01D3EC33}"/>
    <cellStyle name="Comma [0] 3 2 5 2 2 4 2 3" xfId="15563" xr:uid="{BDA68B4B-A02E-4F65-A6D3-C636FEFF9ACA}"/>
    <cellStyle name="Comma [0] 3 2 5 2 2 4 2 4" xfId="20930" xr:uid="{656F2DCA-D2C9-4B51-98CB-390372A21A18}"/>
    <cellStyle name="Comma [0] 3 2 5 2 2 4 2 5" xfId="26304" xr:uid="{B7FDF46F-2EC9-489A-8237-E1083779421A}"/>
    <cellStyle name="Comma [0] 3 2 5 2 2 4 2 6" xfId="31722" xr:uid="{1ED0FBB3-5E1F-4083-BBF1-4964186AC618}"/>
    <cellStyle name="Comma [0] 3 2 5 2 2 4 2 7" xfId="37107" xr:uid="{24A58093-5AD2-4D06-B4AE-EB33C2C2B26E}"/>
    <cellStyle name="Comma [0] 3 2 5 2 2 4 2 8" xfId="42476" xr:uid="{C309454F-6554-4AA3-86C0-9ECD8DC3B44A}"/>
    <cellStyle name="Comma [0] 3 2 5 2 2 4 2 9" xfId="47848" xr:uid="{3DFF2568-6920-44E1-AC95-355B5BF31BA1}"/>
    <cellStyle name="Comma [0] 3 2 5 2 2 4 3" xfId="10133" xr:uid="{942D6E7A-8CBB-4629-B40D-41D0AD9165D9}"/>
    <cellStyle name="Comma [0] 3 2 5 2 2 4 3 2" xfId="22800" xr:uid="{A70AA443-1889-463E-AC49-559D5ED4C714}"/>
    <cellStyle name="Comma [0] 3 2 5 2 2 4 3 3" xfId="28174" xr:uid="{6EF8989A-398F-45CE-BC09-A5E68117F868}"/>
    <cellStyle name="Comma [0] 3 2 5 2 2 4 3 4" xfId="33592" xr:uid="{A69943D4-132A-473A-B1D0-39AF7F3CFACB}"/>
    <cellStyle name="Comma [0] 3 2 5 2 2 4 3 5" xfId="38977" xr:uid="{349A75E2-ABAE-4810-961A-00C3898EC2F4}"/>
    <cellStyle name="Comma [0] 3 2 5 2 2 4 3 6" xfId="44346" xr:uid="{ECD46CB3-FDD7-40A2-8738-06092F92EF0B}"/>
    <cellStyle name="Comma [0] 3 2 5 2 2 4 3 7" xfId="49718" xr:uid="{38EDA78B-C9E8-4632-A929-94D07A1B16D5}"/>
    <cellStyle name="Comma [0] 3 2 5 2 2 4 3 8" xfId="55098" xr:uid="{FB57F3D5-35EE-46AD-ACFB-15DC9715B4B1}"/>
    <cellStyle name="Comma [0] 3 2 5 2 2 4 3 9" xfId="17433" xr:uid="{3F80F601-AD6D-4842-9207-83811F22A486}"/>
    <cellStyle name="Comma [0] 3 2 5 2 2 4 4" xfId="6983" xr:uid="{11EE8D58-77E9-4074-BDC5-B7B34B4D9D21}"/>
    <cellStyle name="Comma [0] 3 2 5 2 2 5" xfId="758" xr:uid="{CA88D887-D195-40EB-AEE5-C939472B8B84}"/>
    <cellStyle name="Comma [0] 3 2 5 2 2 5 2" xfId="8263" xr:uid="{19833E04-F2CF-4111-9587-3C106FE69A9B}"/>
    <cellStyle name="Comma [0] 3 2 5 2 2 5 2 10" xfId="53229" xr:uid="{B8F7E275-09CF-40A4-8311-234B8C199CCF}"/>
    <cellStyle name="Comma [0] 3 2 5 2 2 5 2 11" xfId="13873" xr:uid="{80603789-58EE-438C-9C2F-9913A188937E}"/>
    <cellStyle name="Comma [0] 3 2 5 2 2 5 2 12" xfId="59635" xr:uid="{73F043BC-C325-41B9-A6F3-CCE3FC5C334B}"/>
    <cellStyle name="Comma [0] 3 2 5 2 2 5 2 2" xfId="11824" xr:uid="{AEA4BF3C-E02D-458A-A8B7-08520FFD8146}"/>
    <cellStyle name="Comma [0] 3 2 5 2 2 5 2 2 2" xfId="24490" xr:uid="{2AFE3707-EE8F-4AD2-9263-4D4AF20621CF}"/>
    <cellStyle name="Comma [0] 3 2 5 2 2 5 2 2 3" xfId="29864" xr:uid="{55D857D8-902F-472A-974A-F713D95FB578}"/>
    <cellStyle name="Comma [0] 3 2 5 2 2 5 2 2 4" xfId="35282" xr:uid="{484C6830-7F8E-426C-8EE0-9CB8C74D7C64}"/>
    <cellStyle name="Comma [0] 3 2 5 2 2 5 2 2 5" xfId="40667" xr:uid="{07D7BBF8-4552-4FD5-9516-BCD8702B7FB3}"/>
    <cellStyle name="Comma [0] 3 2 5 2 2 5 2 2 6" xfId="46036" xr:uid="{1BC6D0D2-8A8B-452F-AD1A-BDC5AFC90099}"/>
    <cellStyle name="Comma [0] 3 2 5 2 2 5 2 2 7" xfId="51408" xr:uid="{08A25CF4-8D6F-4AA3-8D51-4A9B90C62D46}"/>
    <cellStyle name="Comma [0] 3 2 5 2 2 5 2 2 8" xfId="56788" xr:uid="{0461BFD9-3A30-4EE7-AA6D-FA95C4E58AC5}"/>
    <cellStyle name="Comma [0] 3 2 5 2 2 5 2 2 9" xfId="19124" xr:uid="{49AF980B-B401-4834-B4A2-ECC576339EF9}"/>
    <cellStyle name="Comma [0] 3 2 5 2 2 5 2 3" xfId="15564" xr:uid="{D597C9F8-07FB-46DD-A957-76EA2B493ABA}"/>
    <cellStyle name="Comma [0] 3 2 5 2 2 5 2 4" xfId="20931" xr:uid="{37DDB321-7E84-4723-9C0C-7BCDA744D6EE}"/>
    <cellStyle name="Comma [0] 3 2 5 2 2 5 2 5" xfId="26305" xr:uid="{5225EDCD-9606-48B4-9C40-E48C8B820F0A}"/>
    <cellStyle name="Comma [0] 3 2 5 2 2 5 2 6" xfId="31723" xr:uid="{79822B61-EBCA-47F3-AF28-170188AEC692}"/>
    <cellStyle name="Comma [0] 3 2 5 2 2 5 2 7" xfId="37108" xr:uid="{4EDB46E2-A463-48D6-80A5-EE4A8F016FFF}"/>
    <cellStyle name="Comma [0] 3 2 5 2 2 5 2 8" xfId="42477" xr:uid="{A20AEC8B-7FDC-457E-9D28-76A80C28FE45}"/>
    <cellStyle name="Comma [0] 3 2 5 2 2 5 2 9" xfId="47849" xr:uid="{D8372216-A46F-4C68-BE4C-A5617B325ADC}"/>
    <cellStyle name="Comma [0] 3 2 5 2 2 5 3" xfId="10134" xr:uid="{A69501AC-4256-4D69-BB26-833FE7635CD3}"/>
    <cellStyle name="Comma [0] 3 2 5 2 2 5 3 2" xfId="22801" xr:uid="{876E66FF-ACB2-4F29-B4B0-5C7D5E3228DC}"/>
    <cellStyle name="Comma [0] 3 2 5 2 2 5 3 3" xfId="28175" xr:uid="{0118E314-577F-465E-B674-EB06F2170EDC}"/>
    <cellStyle name="Comma [0] 3 2 5 2 2 5 3 4" xfId="33593" xr:uid="{86171F23-2F26-4FCF-A49A-DAA48107228D}"/>
    <cellStyle name="Comma [0] 3 2 5 2 2 5 3 5" xfId="38978" xr:uid="{621386F3-0AD7-497E-AD19-F4431AA550D0}"/>
    <cellStyle name="Comma [0] 3 2 5 2 2 5 3 6" xfId="44347" xr:uid="{417AD829-9BFA-4AB5-A80D-B8DDDF328F75}"/>
    <cellStyle name="Comma [0] 3 2 5 2 2 5 3 7" xfId="49719" xr:uid="{F7D4C6BB-4FD3-4FC3-90EC-6283C517E908}"/>
    <cellStyle name="Comma [0] 3 2 5 2 2 5 3 8" xfId="55099" xr:uid="{B318A917-6C72-4998-B3AC-714FC7E518E1}"/>
    <cellStyle name="Comma [0] 3 2 5 2 2 5 3 9" xfId="17434" xr:uid="{40CFF333-7838-418C-8804-58F57707D223}"/>
    <cellStyle name="Comma [0] 3 2 5 2 2 5 4" xfId="6984" xr:uid="{E2B5D32E-B054-4166-9BB5-069380FB0F65}"/>
    <cellStyle name="Comma [0] 3 2 5 2 2 6" xfId="759" xr:uid="{6F2FEA5C-3434-4EF5-8BB6-A2C5A69E9F6E}"/>
    <cellStyle name="Comma [0] 3 2 5 2 2 6 2" xfId="8264" xr:uid="{EBC1B90D-36A9-40DF-A936-E361A172D102}"/>
    <cellStyle name="Comma [0] 3 2 5 2 2 6 2 10" xfId="53230" xr:uid="{AD5B9AEF-7258-4F2C-A784-603271425C34}"/>
    <cellStyle name="Comma [0] 3 2 5 2 2 6 2 11" xfId="13874" xr:uid="{3BC6326E-8795-4EC0-8AF8-21EBCC6D5245}"/>
    <cellStyle name="Comma [0] 3 2 5 2 2 6 2 12" xfId="59636" xr:uid="{C4EDD824-A6AE-4543-ABBC-1300D6938BD0}"/>
    <cellStyle name="Comma [0] 3 2 5 2 2 6 2 2" xfId="11825" xr:uid="{3E5F8F00-221A-493E-B8BC-0BF89AE614B5}"/>
    <cellStyle name="Comma [0] 3 2 5 2 2 6 2 2 2" xfId="24491" xr:uid="{1E942D69-8A3A-4975-B643-9FE8879871A9}"/>
    <cellStyle name="Comma [0] 3 2 5 2 2 6 2 2 3" xfId="29865" xr:uid="{B1921D3A-34C4-4CC9-BDAE-5951667F6F5E}"/>
    <cellStyle name="Comma [0] 3 2 5 2 2 6 2 2 4" xfId="35283" xr:uid="{BB7F4D3B-560D-4409-9DD7-AE7585ACC202}"/>
    <cellStyle name="Comma [0] 3 2 5 2 2 6 2 2 5" xfId="40668" xr:uid="{C5551DB5-3B24-4479-9927-2B5DCE25C5E8}"/>
    <cellStyle name="Comma [0] 3 2 5 2 2 6 2 2 6" xfId="46037" xr:uid="{86FD81FF-3770-42D4-84A5-1392075EF11D}"/>
    <cellStyle name="Comma [0] 3 2 5 2 2 6 2 2 7" xfId="51409" xr:uid="{23151F3D-2046-4A38-9845-F401FAE3D7C7}"/>
    <cellStyle name="Comma [0] 3 2 5 2 2 6 2 2 8" xfId="56789" xr:uid="{181DD8DD-CEF5-4E2F-80BB-E0DDE9058FAA}"/>
    <cellStyle name="Comma [0] 3 2 5 2 2 6 2 2 9" xfId="19125" xr:uid="{EECC09C6-2CA4-4A1C-8D0B-C1AD123E215D}"/>
    <cellStyle name="Comma [0] 3 2 5 2 2 6 2 3" xfId="15565" xr:uid="{760D7DF3-8ACC-447C-BE52-978E9C4D6DBE}"/>
    <cellStyle name="Comma [0] 3 2 5 2 2 6 2 4" xfId="20932" xr:uid="{16A54F39-9605-4412-B1F8-3349C3B1D602}"/>
    <cellStyle name="Comma [0] 3 2 5 2 2 6 2 5" xfId="26306" xr:uid="{9B3A2D98-2139-4B32-8203-391257697F66}"/>
    <cellStyle name="Comma [0] 3 2 5 2 2 6 2 6" xfId="31724" xr:uid="{EDABD7D6-4852-4EAC-B34D-FFEA2CC2DFF8}"/>
    <cellStyle name="Comma [0] 3 2 5 2 2 6 2 7" xfId="37109" xr:uid="{A1632E4F-EDE8-48D4-BEBC-573D5ABC29FD}"/>
    <cellStyle name="Comma [0] 3 2 5 2 2 6 2 8" xfId="42478" xr:uid="{9120D03A-8BAC-4A55-AB83-FEEA88300078}"/>
    <cellStyle name="Comma [0] 3 2 5 2 2 6 2 9" xfId="47850" xr:uid="{3A91C8B1-5A7F-48B4-A72A-DA5C0C724384}"/>
    <cellStyle name="Comma [0] 3 2 5 2 2 6 3" xfId="10135" xr:uid="{B5CDD6C2-0854-4AFB-AC4F-81D9A06C5F98}"/>
    <cellStyle name="Comma [0] 3 2 5 2 2 6 3 2" xfId="22802" xr:uid="{6F3C7C0F-22A0-4AAB-92E6-AC0A862F1474}"/>
    <cellStyle name="Comma [0] 3 2 5 2 2 6 3 3" xfId="28176" xr:uid="{D47B4284-7AB7-4CBE-84F4-192F66BD1627}"/>
    <cellStyle name="Comma [0] 3 2 5 2 2 6 3 4" xfId="33594" xr:uid="{B0987381-9E74-40D6-855A-23521C221A9C}"/>
    <cellStyle name="Comma [0] 3 2 5 2 2 6 3 5" xfId="38979" xr:uid="{34D2C9A4-FCEC-4158-B557-EE15369E226D}"/>
    <cellStyle name="Comma [0] 3 2 5 2 2 6 3 6" xfId="44348" xr:uid="{288F1A12-E916-40C8-A5C0-A5376524F90F}"/>
    <cellStyle name="Comma [0] 3 2 5 2 2 6 3 7" xfId="49720" xr:uid="{E188931B-5873-4030-81BC-185CF52F6CF3}"/>
    <cellStyle name="Comma [0] 3 2 5 2 2 6 3 8" xfId="55100" xr:uid="{B2D1EC7A-60C2-4719-A93C-5B6663400295}"/>
    <cellStyle name="Comma [0] 3 2 5 2 2 6 3 9" xfId="17435" xr:uid="{A56BAA3F-084E-4F50-A389-6EA0382796F0}"/>
    <cellStyle name="Comma [0] 3 2 5 2 2 6 4" xfId="6985" xr:uid="{D4B80802-608A-4FA5-94FF-7271F3A8FCDA}"/>
    <cellStyle name="Comma [0] 3 2 5 2 2 7" xfId="760" xr:uid="{78B106DB-5B07-48FA-B114-1E33F961BBAC}"/>
    <cellStyle name="Comma [0] 3 2 5 2 2 7 2" xfId="8265" xr:uid="{0ADA9FCA-C1BC-4F38-B7D1-009C40882D66}"/>
    <cellStyle name="Comma [0] 3 2 5 2 2 7 2 10" xfId="53231" xr:uid="{948EC225-5176-421C-8BAA-ED9775E377A1}"/>
    <cellStyle name="Comma [0] 3 2 5 2 2 7 2 11" xfId="13875" xr:uid="{932F700A-97D0-44C8-8B53-A5B38FF8E30F}"/>
    <cellStyle name="Comma [0] 3 2 5 2 2 7 2 12" xfId="59637" xr:uid="{CA98EBFA-F0A9-42E8-8009-203681D4E483}"/>
    <cellStyle name="Comma [0] 3 2 5 2 2 7 2 2" xfId="11826" xr:uid="{8C828942-7488-4C83-96D4-4250C6178E1E}"/>
    <cellStyle name="Comma [0] 3 2 5 2 2 7 2 2 2" xfId="24492" xr:uid="{92F0784D-7D0E-41E9-9AE5-E92C2CB26804}"/>
    <cellStyle name="Comma [0] 3 2 5 2 2 7 2 2 3" xfId="29866" xr:uid="{BE1B8D6E-70E2-4C26-A6A6-0BECF248984C}"/>
    <cellStyle name="Comma [0] 3 2 5 2 2 7 2 2 4" xfId="35284" xr:uid="{4FABBA83-06D2-4083-A2B4-F3C2B0987B96}"/>
    <cellStyle name="Comma [0] 3 2 5 2 2 7 2 2 5" xfId="40669" xr:uid="{A69F69B0-39D3-42D7-A91B-BA207E1ADABC}"/>
    <cellStyle name="Comma [0] 3 2 5 2 2 7 2 2 6" xfId="46038" xr:uid="{B624C9EC-9B8E-491C-AC22-1211FE18118B}"/>
    <cellStyle name="Comma [0] 3 2 5 2 2 7 2 2 7" xfId="51410" xr:uid="{FD17642A-DD37-4A2E-BB45-10D125EDA0A1}"/>
    <cellStyle name="Comma [0] 3 2 5 2 2 7 2 2 8" xfId="56790" xr:uid="{EDA65E2B-2D87-4881-816B-385EA7EF1443}"/>
    <cellStyle name="Comma [0] 3 2 5 2 2 7 2 2 9" xfId="19126" xr:uid="{C625BE81-9CAC-4659-904B-8A2E4BAA5247}"/>
    <cellStyle name="Comma [0] 3 2 5 2 2 7 2 3" xfId="15566" xr:uid="{340D423E-96EB-4751-9C1D-AF560FD3286F}"/>
    <cellStyle name="Comma [0] 3 2 5 2 2 7 2 4" xfId="20933" xr:uid="{3ECC5990-67D4-4004-81D3-5E9909597D60}"/>
    <cellStyle name="Comma [0] 3 2 5 2 2 7 2 5" xfId="26307" xr:uid="{C35F4FA9-D262-4F00-8567-B83582E3A057}"/>
    <cellStyle name="Comma [0] 3 2 5 2 2 7 2 6" xfId="31725" xr:uid="{D5D9B52D-C849-4BF9-8033-5E189AFAC009}"/>
    <cellStyle name="Comma [0] 3 2 5 2 2 7 2 7" xfId="37110" xr:uid="{AB5FB59B-7CF6-4012-90C1-2B9BB9F121D1}"/>
    <cellStyle name="Comma [0] 3 2 5 2 2 7 2 8" xfId="42479" xr:uid="{F4B7E43C-F434-467A-AEEC-B067D6FFC676}"/>
    <cellStyle name="Comma [0] 3 2 5 2 2 7 2 9" xfId="47851" xr:uid="{87943E32-2585-4A35-A1B8-3821C487059A}"/>
    <cellStyle name="Comma [0] 3 2 5 2 2 7 3" xfId="10136" xr:uid="{A28B0620-BEEA-4561-BA0D-D3265B0BBD2E}"/>
    <cellStyle name="Comma [0] 3 2 5 2 2 7 3 2" xfId="22803" xr:uid="{9E39AEEB-B7F1-4833-B420-E7D9C1968A00}"/>
    <cellStyle name="Comma [0] 3 2 5 2 2 7 3 3" xfId="28177" xr:uid="{642675AC-A815-4834-9800-FFA1D1B49BDF}"/>
    <cellStyle name="Comma [0] 3 2 5 2 2 7 3 4" xfId="33595" xr:uid="{B0C26155-F8B4-44FC-8453-EF3969DCB676}"/>
    <cellStyle name="Comma [0] 3 2 5 2 2 7 3 5" xfId="38980" xr:uid="{A184877D-39A8-4EF4-9614-3A552DEBCEE5}"/>
    <cellStyle name="Comma [0] 3 2 5 2 2 7 3 6" xfId="44349" xr:uid="{2E4798E2-3539-4F02-9E56-53C7BCF630A4}"/>
    <cellStyle name="Comma [0] 3 2 5 2 2 7 3 7" xfId="49721" xr:uid="{BCEDF9CE-4780-4B5C-A0BE-C9140646F6FA}"/>
    <cellStyle name="Comma [0] 3 2 5 2 2 7 3 8" xfId="55101" xr:uid="{A83D77A3-B789-4988-957E-5F612B210264}"/>
    <cellStyle name="Comma [0] 3 2 5 2 2 7 3 9" xfId="17436" xr:uid="{54FA9BF6-A382-4024-80B4-8C7CAE70F46D}"/>
    <cellStyle name="Comma [0] 3 2 5 2 2 7 4" xfId="6986" xr:uid="{CA540AA4-21FE-4A48-BE06-0072E78EA78B}"/>
    <cellStyle name="Comma [0] 3 2 5 2 2 8" xfId="761" xr:uid="{770ECEA9-1D50-4262-804D-358FB6EEC00B}"/>
    <cellStyle name="Comma [0] 3 2 5 2 2 8 2" xfId="8266" xr:uid="{CD482E90-2509-49EC-8FC1-E98110C277B9}"/>
    <cellStyle name="Comma [0] 3 2 5 2 2 8 2 10" xfId="53232" xr:uid="{F725F3C9-4CE9-48D8-A5B5-784BFEF5CFCF}"/>
    <cellStyle name="Comma [0] 3 2 5 2 2 8 2 11" xfId="13876" xr:uid="{C2EBFFC8-1DF7-4AE8-8FEC-886AC70C115F}"/>
    <cellStyle name="Comma [0] 3 2 5 2 2 8 2 12" xfId="59638" xr:uid="{DA3DEAEF-3E4E-45CF-B53E-D0A76B75E2C2}"/>
    <cellStyle name="Comma [0] 3 2 5 2 2 8 2 2" xfId="11827" xr:uid="{A43BBD96-DDF2-48BE-BA70-C67A34E7D02E}"/>
    <cellStyle name="Comma [0] 3 2 5 2 2 8 2 2 2" xfId="24493" xr:uid="{80CDB27A-75F5-46C8-9ABB-B9755F3699F5}"/>
    <cellStyle name="Comma [0] 3 2 5 2 2 8 2 2 3" xfId="29867" xr:uid="{7027DB92-6204-41CF-95A9-18DF387CF700}"/>
    <cellStyle name="Comma [0] 3 2 5 2 2 8 2 2 4" xfId="35285" xr:uid="{9AC9A173-2240-42AA-93FA-AE84A97C3E9E}"/>
    <cellStyle name="Comma [0] 3 2 5 2 2 8 2 2 5" xfId="40670" xr:uid="{494F4CED-0C0C-4E42-9811-DDDF0A508C92}"/>
    <cellStyle name="Comma [0] 3 2 5 2 2 8 2 2 6" xfId="46039" xr:uid="{935EBEED-148B-4110-ACB7-E7910E6230C0}"/>
    <cellStyle name="Comma [0] 3 2 5 2 2 8 2 2 7" xfId="51411" xr:uid="{F5ABEB4D-9597-43C0-B1B0-E081B179B1CB}"/>
    <cellStyle name="Comma [0] 3 2 5 2 2 8 2 2 8" xfId="56791" xr:uid="{5FEBB46C-5515-4A24-9D7F-C99B54571F3D}"/>
    <cellStyle name="Comma [0] 3 2 5 2 2 8 2 2 9" xfId="19127" xr:uid="{00C9751F-7EEC-45FC-AD08-FCC3C69E1E2A}"/>
    <cellStyle name="Comma [0] 3 2 5 2 2 8 2 3" xfId="15567" xr:uid="{107BDC9F-E48E-4CFF-B29B-5223875F2F2B}"/>
    <cellStyle name="Comma [0] 3 2 5 2 2 8 2 4" xfId="20934" xr:uid="{052803B4-7AC4-4614-8EFB-6F0FBF26D015}"/>
    <cellStyle name="Comma [0] 3 2 5 2 2 8 2 5" xfId="26308" xr:uid="{BD2B6530-855B-455B-9B64-B337C24EBED8}"/>
    <cellStyle name="Comma [0] 3 2 5 2 2 8 2 6" xfId="31726" xr:uid="{BD8DCFA9-4666-49D1-8FAD-1EAAB8BB582F}"/>
    <cellStyle name="Comma [0] 3 2 5 2 2 8 2 7" xfId="37111" xr:uid="{A3A0F2CA-79CF-4043-8897-7E7C32ADC237}"/>
    <cellStyle name="Comma [0] 3 2 5 2 2 8 2 8" xfId="42480" xr:uid="{C224740F-B5FE-467A-9944-894B6D732938}"/>
    <cellStyle name="Comma [0] 3 2 5 2 2 8 2 9" xfId="47852" xr:uid="{07D4E9F5-71BC-4DB8-8E15-C6FDA28E594A}"/>
    <cellStyle name="Comma [0] 3 2 5 2 2 8 3" xfId="10137" xr:uid="{A5F44185-9952-4888-9C54-E8F84C6F12FC}"/>
    <cellStyle name="Comma [0] 3 2 5 2 2 8 3 2" xfId="22804" xr:uid="{B09146E1-E736-4363-A98E-85825C7B5EAE}"/>
    <cellStyle name="Comma [0] 3 2 5 2 2 8 3 3" xfId="28178" xr:uid="{944A4560-2EB7-44A1-B1ED-EBD5FAF230B8}"/>
    <cellStyle name="Comma [0] 3 2 5 2 2 8 3 4" xfId="33596" xr:uid="{70A16A28-4B63-4D0F-B19B-ECDD7866D4FC}"/>
    <cellStyle name="Comma [0] 3 2 5 2 2 8 3 5" xfId="38981" xr:uid="{CBA05B10-65C5-41B3-A3E5-9C3257D56F00}"/>
    <cellStyle name="Comma [0] 3 2 5 2 2 8 3 6" xfId="44350" xr:uid="{DE2BB382-AA35-4B87-B6F6-4C7DC461F70B}"/>
    <cellStyle name="Comma [0] 3 2 5 2 2 8 3 7" xfId="49722" xr:uid="{AA2FF109-2C70-4980-8BA6-0654A0DD239A}"/>
    <cellStyle name="Comma [0] 3 2 5 2 2 8 3 8" xfId="55102" xr:uid="{FF15FB7D-28BC-46F8-BDEA-4083578B3C32}"/>
    <cellStyle name="Comma [0] 3 2 5 2 2 8 3 9" xfId="17437" xr:uid="{274198D8-107A-49BE-89D1-96D41CD51CBC}"/>
    <cellStyle name="Comma [0] 3 2 5 2 2 8 4" xfId="6987" xr:uid="{3831F55E-A88C-4F2B-82CE-D9E9B34BAF93}"/>
    <cellStyle name="Comma [0] 3 2 5 2 2 9" xfId="762" xr:uid="{611D084B-7204-46B9-932F-FEE615E8350F}"/>
    <cellStyle name="Comma [0] 3 2 5 2 2 9 2" xfId="8267" xr:uid="{185D77D7-BCBC-4BF8-B11C-811ABAC36D09}"/>
    <cellStyle name="Comma [0] 3 2 5 2 2 9 2 10" xfId="53233" xr:uid="{43F30D9C-D464-4F49-955B-A4D8519B29FA}"/>
    <cellStyle name="Comma [0] 3 2 5 2 2 9 2 11" xfId="13877" xr:uid="{EF2EE4EB-7972-4497-BD5C-902BB73F2447}"/>
    <cellStyle name="Comma [0] 3 2 5 2 2 9 2 12" xfId="59639" xr:uid="{152FDF1E-F04C-45C2-8DAC-2AC973BF16AB}"/>
    <cellStyle name="Comma [0] 3 2 5 2 2 9 2 2" xfId="11828" xr:uid="{848217DA-7A59-47C1-964D-4F34BA8C8718}"/>
    <cellStyle name="Comma [0] 3 2 5 2 2 9 2 2 2" xfId="24494" xr:uid="{C08F68B2-D197-412C-B67B-9A38877BC19A}"/>
    <cellStyle name="Comma [0] 3 2 5 2 2 9 2 2 3" xfId="29868" xr:uid="{63F4F5BE-5E57-4804-A737-30B0C51A19E2}"/>
    <cellStyle name="Comma [0] 3 2 5 2 2 9 2 2 4" xfId="35286" xr:uid="{4CB06B12-DFA2-4ABF-A1BF-FDC5D402E833}"/>
    <cellStyle name="Comma [0] 3 2 5 2 2 9 2 2 5" xfId="40671" xr:uid="{A89AED6D-767A-443C-BFAD-0E67C864F06E}"/>
    <cellStyle name="Comma [0] 3 2 5 2 2 9 2 2 6" xfId="46040" xr:uid="{D8841C9B-40EB-4F3A-BCB3-3FD729F8A13B}"/>
    <cellStyle name="Comma [0] 3 2 5 2 2 9 2 2 7" xfId="51412" xr:uid="{66DBF5C0-A1A1-4F46-AA32-11D9961E176A}"/>
    <cellStyle name="Comma [0] 3 2 5 2 2 9 2 2 8" xfId="56792" xr:uid="{A97FCA15-0CC3-4061-A48D-6EBE488985A2}"/>
    <cellStyle name="Comma [0] 3 2 5 2 2 9 2 2 9" xfId="19128" xr:uid="{8BFCB1E9-D18D-4F23-A358-7C9CBEA8C165}"/>
    <cellStyle name="Comma [0] 3 2 5 2 2 9 2 3" xfId="15568" xr:uid="{EB924843-14B9-422B-A255-CEB7F37CB7A1}"/>
    <cellStyle name="Comma [0] 3 2 5 2 2 9 2 4" xfId="20935" xr:uid="{699F5294-AB63-40A0-86B3-66528A382C43}"/>
    <cellStyle name="Comma [0] 3 2 5 2 2 9 2 5" xfId="26309" xr:uid="{2D9BBBD3-3620-49DD-B59C-D92164120CAA}"/>
    <cellStyle name="Comma [0] 3 2 5 2 2 9 2 6" xfId="31727" xr:uid="{BF995E6A-CF07-4E4A-BBE4-C33188082726}"/>
    <cellStyle name="Comma [0] 3 2 5 2 2 9 2 7" xfId="37112" xr:uid="{9D2E11DD-912B-4F9B-A2D5-AD651B8DD84D}"/>
    <cellStyle name="Comma [0] 3 2 5 2 2 9 2 8" xfId="42481" xr:uid="{FFDFF491-E05B-47B4-AB58-46522840A4DD}"/>
    <cellStyle name="Comma [0] 3 2 5 2 2 9 2 9" xfId="47853" xr:uid="{131882F1-59F7-4A7C-91ED-955B7773854D}"/>
    <cellStyle name="Comma [0] 3 2 5 2 2 9 3" xfId="10138" xr:uid="{88EC29CB-D5F5-4009-9E7A-9C611C194463}"/>
    <cellStyle name="Comma [0] 3 2 5 2 2 9 3 2" xfId="22805" xr:uid="{F2BFA451-1263-4FB2-A64E-7324D6FBC2F1}"/>
    <cellStyle name="Comma [0] 3 2 5 2 2 9 3 3" xfId="28179" xr:uid="{96CCA79C-623C-4B6A-8FFD-DB38DA077525}"/>
    <cellStyle name="Comma [0] 3 2 5 2 2 9 3 4" xfId="33597" xr:uid="{6FE2AEC2-D7E7-4860-BF3A-CC5219295CEE}"/>
    <cellStyle name="Comma [0] 3 2 5 2 2 9 3 5" xfId="38982" xr:uid="{8FFA694A-8674-4E85-9D8D-998E02B1C1B9}"/>
    <cellStyle name="Comma [0] 3 2 5 2 2 9 3 6" xfId="44351" xr:uid="{548E47E3-45BF-4239-AB8C-A34C54F69392}"/>
    <cellStyle name="Comma [0] 3 2 5 2 2 9 3 7" xfId="49723" xr:uid="{75D1FBCC-5667-4703-8E84-9AD97629C959}"/>
    <cellStyle name="Comma [0] 3 2 5 2 2 9 3 8" xfId="55103" xr:uid="{A8638230-340F-4C78-ACBC-06D3B178A51C}"/>
    <cellStyle name="Comma [0] 3 2 5 2 2 9 3 9" xfId="17438" xr:uid="{29A3B938-F383-436C-A682-024F90648019}"/>
    <cellStyle name="Comma [0] 3 2 5 2 2 9 4" xfId="6988" xr:uid="{FCB0B7EA-A347-4BCE-AD75-84C462C72F96}"/>
    <cellStyle name="Comma [0] 3 2 5 2 3" xfId="763" xr:uid="{884CDE55-2BEF-4308-8A5F-90442671AB60}"/>
    <cellStyle name="Comma [0] 3 2 5 2 3 2" xfId="3911" xr:uid="{E320EFDC-41A4-443A-B356-31285F1210B8}"/>
    <cellStyle name="Comma [0] 3 2 5 2 3 2 10" xfId="53234" xr:uid="{580B7F70-1E0C-4190-B6C5-4139884115A6}"/>
    <cellStyle name="Comma [0] 3 2 5 2 3 2 11" xfId="8268" xr:uid="{76E493C4-8C4A-403D-9D7A-2C46273BEC91}"/>
    <cellStyle name="Comma [0] 3 2 5 2 3 2 2" xfId="3912" xr:uid="{8A968241-5CD1-4A9D-9BFB-CC8BB95C262E}"/>
    <cellStyle name="Comma [0] 3 2 5 2 3 2 2 10" xfId="11829" xr:uid="{0A134672-638B-4A83-9C28-3C871576BB79}"/>
    <cellStyle name="Comma [0] 3 2 5 2 3 2 2 2" xfId="5815" xr:uid="{8512A1DB-E5EC-48A3-8489-71813540F5C7}"/>
    <cellStyle name="Comma [0] 3 2 5 2 3 2 2 2 2" xfId="58493" xr:uid="{569876BE-A084-4646-A50E-AC46D4B5DEC2}"/>
    <cellStyle name="Comma [0] 3 2 5 2 3 2 2 2 3" xfId="19129" xr:uid="{B756BD6B-A180-4DCD-877E-1960F025B0D6}"/>
    <cellStyle name="Comma [0] 3 2 5 2 3 2 2 3" xfId="24495" xr:uid="{AD3A954D-CA29-4B2B-A0A1-0EE9B9948524}"/>
    <cellStyle name="Comma [0] 3 2 5 2 3 2 2 4" xfId="29869" xr:uid="{CD79E644-AA90-44AF-B653-33C01435E44A}"/>
    <cellStyle name="Comma [0] 3 2 5 2 3 2 2 5" xfId="35287" xr:uid="{B15AED55-FAC9-4F12-84AB-E8842D49B7A8}"/>
    <cellStyle name="Comma [0] 3 2 5 2 3 2 2 6" xfId="40672" xr:uid="{DA07BD16-D1B3-4703-8A6B-4B22A0640FA7}"/>
    <cellStyle name="Comma [0] 3 2 5 2 3 2 2 7" xfId="46041" xr:uid="{BBF3C335-985E-4ADD-8463-DD6E24B0EA3E}"/>
    <cellStyle name="Comma [0] 3 2 5 2 3 2 2 8" xfId="51413" xr:uid="{C915FB62-0FD2-43DE-8996-6D6DC1057FE3}"/>
    <cellStyle name="Comma [0] 3 2 5 2 3 2 2 9" xfId="56793" xr:uid="{363EDD9D-49F8-4A30-A082-365EEE472ED9}"/>
    <cellStyle name="Comma [0] 3 2 5 2 3 2 3" xfId="5814" xr:uid="{0959FA20-637F-40E4-8275-40CCE117A4CE}"/>
    <cellStyle name="Comma [0] 3 2 5 2 3 2 3 2" xfId="58492" xr:uid="{61539F0D-33D7-4D11-8E5B-B3ABE22A2555}"/>
    <cellStyle name="Comma [0] 3 2 5 2 3 2 3 3" xfId="15569" xr:uid="{7BFD235B-1400-4AD3-A237-A4A82A494327}"/>
    <cellStyle name="Comma [0] 3 2 5 2 3 2 4" xfId="20936" xr:uid="{8707C057-F015-4AA0-932E-33CA6D6EE0E0}"/>
    <cellStyle name="Comma [0] 3 2 5 2 3 2 5" xfId="26310" xr:uid="{7B09B5BB-EC48-4DE0-826D-6B669015FBAD}"/>
    <cellStyle name="Comma [0] 3 2 5 2 3 2 6" xfId="31728" xr:uid="{050230A6-D44E-47D2-A786-0D1F4A3390FD}"/>
    <cellStyle name="Comma [0] 3 2 5 2 3 2 7" xfId="37113" xr:uid="{18C86988-E359-4A79-A716-B7D6FF911AFF}"/>
    <cellStyle name="Comma [0] 3 2 5 2 3 2 8" xfId="42482" xr:uid="{5736E60F-8626-4B4E-8242-3ED9D9CD1C1C}"/>
    <cellStyle name="Comma [0] 3 2 5 2 3 2 9" xfId="47854" xr:uid="{1CD189E1-5D6C-4123-98F9-F32F7D9720C1}"/>
    <cellStyle name="Comma [0] 3 2 5 2 3 3" xfId="3913" xr:uid="{F7D5EF5D-C0F0-4808-A575-A32018C05057}"/>
    <cellStyle name="Comma [0] 3 2 5 2 3 3 10" xfId="10139" xr:uid="{BCEA811C-5380-48B8-BEF0-DB9A03CA8837}"/>
    <cellStyle name="Comma [0] 3 2 5 2 3 3 2" xfId="5816" xr:uid="{D26917E6-110C-49D4-AF72-91B49DBFF6A5}"/>
    <cellStyle name="Comma [0] 3 2 5 2 3 3 2 2" xfId="58494" xr:uid="{47C527C5-DB3C-443A-B0C8-BB3B8F2A19BF}"/>
    <cellStyle name="Comma [0] 3 2 5 2 3 3 2 3" xfId="17439" xr:uid="{18EB2A7E-A9AE-4885-8AB4-7EE50D3993A9}"/>
    <cellStyle name="Comma [0] 3 2 5 2 3 3 3" xfId="22806" xr:uid="{B2488DC2-9DE6-4ACE-B4BE-896025BF34B2}"/>
    <cellStyle name="Comma [0] 3 2 5 2 3 3 4" xfId="28180" xr:uid="{19CE28FB-FA31-4F7C-BF18-DBDE0C36229E}"/>
    <cellStyle name="Comma [0] 3 2 5 2 3 3 5" xfId="33598" xr:uid="{42A5CE34-4B26-4FF6-93FB-6026E73164DA}"/>
    <cellStyle name="Comma [0] 3 2 5 2 3 3 6" xfId="38983" xr:uid="{CB41CB28-4990-4FE8-882F-D78695A4AEE8}"/>
    <cellStyle name="Comma [0] 3 2 5 2 3 3 7" xfId="44352" xr:uid="{9CE1D303-7A88-4C00-AD76-567FB2569403}"/>
    <cellStyle name="Comma [0] 3 2 5 2 3 3 8" xfId="49724" xr:uid="{A12FCF31-C652-49D7-AB74-FE1B4978E801}"/>
    <cellStyle name="Comma [0] 3 2 5 2 3 3 9" xfId="55104" xr:uid="{DE18F0D2-7DA7-4878-9D00-E68FCF10EF0E}"/>
    <cellStyle name="Comma [0] 3 2 5 2 3 4" xfId="5813" xr:uid="{14FA841B-65F1-4040-AC78-84D1609F15F6}"/>
    <cellStyle name="Comma [0] 3 2 5 2 3 4 2" xfId="58491" xr:uid="{710C5D0B-A9AC-4D2F-A30B-725A347F2859}"/>
    <cellStyle name="Comma [0] 3 2 5 2 3 4 3" xfId="13878" xr:uid="{452901BF-43EC-42A7-BC74-5D133F49947E}"/>
    <cellStyle name="Comma [0] 3 2 5 2 4" xfId="764" xr:uid="{C252BAFF-CB97-4278-B89C-A0508FD7AE29}"/>
    <cellStyle name="Comma [0] 3 2 5 2 4 2" xfId="3914" xr:uid="{2CA05F01-7559-4FD1-8C45-D5F37A3A3504}"/>
    <cellStyle name="Comma [0] 3 2 5 2 4 2 10" xfId="53235" xr:uid="{7C9DA9F6-889E-4A7B-B70A-2B40DE9BDA1E}"/>
    <cellStyle name="Comma [0] 3 2 5 2 4 2 11" xfId="8269" xr:uid="{B1FD6AD7-D81F-407E-9B98-B4B1551D715F}"/>
    <cellStyle name="Comma [0] 3 2 5 2 4 2 2" xfId="3915" xr:uid="{D7905792-5347-49C5-82FC-E0DD0F846799}"/>
    <cellStyle name="Comma [0] 3 2 5 2 4 2 2 10" xfId="11830" xr:uid="{50CE8D6E-99E4-4E8C-B70D-D14A5A29777D}"/>
    <cellStyle name="Comma [0] 3 2 5 2 4 2 2 2" xfId="5819" xr:uid="{25E87570-7EA1-42D0-B607-97F6D10474A4}"/>
    <cellStyle name="Comma [0] 3 2 5 2 4 2 2 2 2" xfId="58497" xr:uid="{85C46482-FC5D-46DB-8706-60F569ED9930}"/>
    <cellStyle name="Comma [0] 3 2 5 2 4 2 2 2 3" xfId="19130" xr:uid="{8CC810A7-490D-420F-B1D7-DA8922C8CD4C}"/>
    <cellStyle name="Comma [0] 3 2 5 2 4 2 2 3" xfId="24496" xr:uid="{D804CF01-D7B3-4137-B062-8F2DE5D9BB3E}"/>
    <cellStyle name="Comma [0] 3 2 5 2 4 2 2 4" xfId="29870" xr:uid="{ED01814F-8DFE-4D86-9E9A-5948C988A30C}"/>
    <cellStyle name="Comma [0] 3 2 5 2 4 2 2 5" xfId="35288" xr:uid="{ED6C70E6-7719-4A57-BA5C-824C284A40ED}"/>
    <cellStyle name="Comma [0] 3 2 5 2 4 2 2 6" xfId="40673" xr:uid="{0934CAB5-A845-40FA-9EC1-8F6824CC79DD}"/>
    <cellStyle name="Comma [0] 3 2 5 2 4 2 2 7" xfId="46042" xr:uid="{CA495A3E-27B4-4FD1-8DA0-5F2A6E72B486}"/>
    <cellStyle name="Comma [0] 3 2 5 2 4 2 2 8" xfId="51414" xr:uid="{31612A58-D04F-4ECB-96BC-98C6C76AEBEF}"/>
    <cellStyle name="Comma [0] 3 2 5 2 4 2 2 9" xfId="56794" xr:uid="{5BD5B2C8-D41D-421F-B3E4-9EDAACD191E5}"/>
    <cellStyle name="Comma [0] 3 2 5 2 4 2 3" xfId="5818" xr:uid="{6AD3CC89-66C5-4D88-9BDF-D53E4C1A0B4D}"/>
    <cellStyle name="Comma [0] 3 2 5 2 4 2 3 2" xfId="58496" xr:uid="{B5660B31-6093-4CEE-ABCA-2D5C14540E92}"/>
    <cellStyle name="Comma [0] 3 2 5 2 4 2 3 3" xfId="15570" xr:uid="{7F0A4A5F-EF5C-4C31-A7BA-5C29F1C5853C}"/>
    <cellStyle name="Comma [0] 3 2 5 2 4 2 4" xfId="20937" xr:uid="{D6021D72-AE4D-4826-863E-BF954BD93469}"/>
    <cellStyle name="Comma [0] 3 2 5 2 4 2 5" xfId="26311" xr:uid="{45DBD929-C6F1-4E32-AB10-99E72EF57BBC}"/>
    <cellStyle name="Comma [0] 3 2 5 2 4 2 6" xfId="31729" xr:uid="{997B1AFD-51A6-4A46-823F-9F646B79CB11}"/>
    <cellStyle name="Comma [0] 3 2 5 2 4 2 7" xfId="37114" xr:uid="{85D10D31-710C-497F-ACDF-ADEC31D8139A}"/>
    <cellStyle name="Comma [0] 3 2 5 2 4 2 8" xfId="42483" xr:uid="{4EB73C1E-2462-45D8-BB08-0EA4DBB29024}"/>
    <cellStyle name="Comma [0] 3 2 5 2 4 2 9" xfId="47855" xr:uid="{B864ED64-E7B7-41BA-A73F-4E3F999FCFCA}"/>
    <cellStyle name="Comma [0] 3 2 5 2 4 3" xfId="3916" xr:uid="{F59881B9-F345-4495-8729-40D01452049E}"/>
    <cellStyle name="Comma [0] 3 2 5 2 4 3 10" xfId="10140" xr:uid="{10D286BE-B6B2-4653-8207-7EA997A6D6BF}"/>
    <cellStyle name="Comma [0] 3 2 5 2 4 3 2" xfId="5820" xr:uid="{CB5A2D67-EDA4-4FDC-86D7-0F64889E5370}"/>
    <cellStyle name="Comma [0] 3 2 5 2 4 3 2 2" xfId="58498" xr:uid="{8A9AE32F-F04A-4208-AAF9-D4B74509A419}"/>
    <cellStyle name="Comma [0] 3 2 5 2 4 3 2 3" xfId="17440" xr:uid="{691D4B8D-0546-48D1-9770-7128D4324156}"/>
    <cellStyle name="Comma [0] 3 2 5 2 4 3 3" xfId="22807" xr:uid="{0A48553A-11CC-4AE8-BB7F-A24F3B5CE0F7}"/>
    <cellStyle name="Comma [0] 3 2 5 2 4 3 4" xfId="28181" xr:uid="{DD8CEF4A-126C-4E6D-8972-486588968C4F}"/>
    <cellStyle name="Comma [0] 3 2 5 2 4 3 5" xfId="33599" xr:uid="{1A1D434D-CDAD-4D1E-9CA3-8D5ABB3971B8}"/>
    <cellStyle name="Comma [0] 3 2 5 2 4 3 6" xfId="38984" xr:uid="{59F1539E-AA05-4815-BB03-86EE1E8C84EB}"/>
    <cellStyle name="Comma [0] 3 2 5 2 4 3 7" xfId="44353" xr:uid="{22528C9E-6CCD-4C42-8E8C-A71E0792EE76}"/>
    <cellStyle name="Comma [0] 3 2 5 2 4 3 8" xfId="49725" xr:uid="{8D12E243-E941-465D-B0FC-690E2029A480}"/>
    <cellStyle name="Comma [0] 3 2 5 2 4 3 9" xfId="55105" xr:uid="{0CD7904F-437E-4491-99E1-ADFC72D4C64E}"/>
    <cellStyle name="Comma [0] 3 2 5 2 4 4" xfId="5817" xr:uid="{AF7A3644-FA75-40E2-AF8E-1A248EAA70E8}"/>
    <cellStyle name="Comma [0] 3 2 5 2 4 4 2" xfId="58495" xr:uid="{6D5E2EF2-0934-4790-88F3-D8E0C461F468}"/>
    <cellStyle name="Comma [0] 3 2 5 2 4 4 3" xfId="13879" xr:uid="{D0B58A86-24B2-46BD-93A3-7A82892B42FA}"/>
    <cellStyle name="Comma [0] 3 2 5 2 5" xfId="765" xr:uid="{5BAC15B3-D6BC-4260-974B-F2DE9FB9E6B0}"/>
    <cellStyle name="Comma [0] 3 2 5 2 5 2" xfId="8270" xr:uid="{453BC9F6-93C3-418F-BE30-971FE0D54355}"/>
    <cellStyle name="Comma [0] 3 2 5 2 5 2 10" xfId="53236" xr:uid="{02DD1FAF-28DF-4CF5-92E0-C092981DF39A}"/>
    <cellStyle name="Comma [0] 3 2 5 2 5 2 11" xfId="13880" xr:uid="{3F427EDD-0F58-44F7-AC9C-B4F60A2C6D23}"/>
    <cellStyle name="Comma [0] 3 2 5 2 5 2 12" xfId="59640" xr:uid="{937E7809-B51C-4E9D-A2C0-A70E12913E99}"/>
    <cellStyle name="Comma [0] 3 2 5 2 5 2 2" xfId="11831" xr:uid="{2DCAF8D3-00D0-4433-B7EF-3A32EE1D658F}"/>
    <cellStyle name="Comma [0] 3 2 5 2 5 2 2 2" xfId="24497" xr:uid="{AA7C9939-112B-448D-9C74-254821DF4EBC}"/>
    <cellStyle name="Comma [0] 3 2 5 2 5 2 2 3" xfId="29871" xr:uid="{F15276C9-8F7A-41C1-ABBC-EEE44DE7059C}"/>
    <cellStyle name="Comma [0] 3 2 5 2 5 2 2 4" xfId="35289" xr:uid="{5AE5CA36-4D5A-4D6E-B1F7-9E22AA94CFFF}"/>
    <cellStyle name="Comma [0] 3 2 5 2 5 2 2 5" xfId="40674" xr:uid="{EFACA231-04CB-4D29-8EC5-7F55B90B8B3A}"/>
    <cellStyle name="Comma [0] 3 2 5 2 5 2 2 6" xfId="46043" xr:uid="{2837F09F-0B10-4890-AC63-911F32805DBD}"/>
    <cellStyle name="Comma [0] 3 2 5 2 5 2 2 7" xfId="51415" xr:uid="{5438C2D7-43EA-47AC-9EF0-22AA83919492}"/>
    <cellStyle name="Comma [0] 3 2 5 2 5 2 2 8" xfId="56795" xr:uid="{EBEE18CD-FF4C-46C1-8335-74C3137E10DC}"/>
    <cellStyle name="Comma [0] 3 2 5 2 5 2 2 9" xfId="19131" xr:uid="{05C96ADF-D039-4F52-99E1-25D35203726E}"/>
    <cellStyle name="Comma [0] 3 2 5 2 5 2 3" xfId="15571" xr:uid="{04E01E84-83C9-47CB-A4D3-C076C73FBC4B}"/>
    <cellStyle name="Comma [0] 3 2 5 2 5 2 4" xfId="20938" xr:uid="{765238F4-1B6D-452E-9B9E-947CC753C7BE}"/>
    <cellStyle name="Comma [0] 3 2 5 2 5 2 5" xfId="26312" xr:uid="{F59D81CB-3EAB-429D-A020-BC41CE83BACF}"/>
    <cellStyle name="Comma [0] 3 2 5 2 5 2 6" xfId="31730" xr:uid="{F2F1F2DC-CF31-48F4-9645-C012CA57498F}"/>
    <cellStyle name="Comma [0] 3 2 5 2 5 2 7" xfId="37115" xr:uid="{FFEE75C8-90A4-44E2-889F-75BB166F4DC1}"/>
    <cellStyle name="Comma [0] 3 2 5 2 5 2 8" xfId="42484" xr:uid="{6B09DD4D-ADDE-4E8A-B029-1015F15744CD}"/>
    <cellStyle name="Comma [0] 3 2 5 2 5 2 9" xfId="47856" xr:uid="{1CDFD690-46D2-4FBE-A0D9-4C54F2A6BEE2}"/>
    <cellStyle name="Comma [0] 3 2 5 2 5 3" xfId="10141" xr:uid="{96E3A623-36D9-4EF9-ABCD-60AD32C823F8}"/>
    <cellStyle name="Comma [0] 3 2 5 2 5 3 2" xfId="22808" xr:uid="{7ACB943A-B385-40ED-9A85-CDB2F0D71680}"/>
    <cellStyle name="Comma [0] 3 2 5 2 5 3 3" xfId="28182" xr:uid="{5DA010D7-6646-41E3-8E7C-5BC17E019EE9}"/>
    <cellStyle name="Comma [0] 3 2 5 2 5 3 4" xfId="33600" xr:uid="{DE804C18-53F8-4343-8B21-FE2B996F0E73}"/>
    <cellStyle name="Comma [0] 3 2 5 2 5 3 5" xfId="38985" xr:uid="{938EB673-BD41-4C70-8B0D-4B9BC12E0C4E}"/>
    <cellStyle name="Comma [0] 3 2 5 2 5 3 6" xfId="44354" xr:uid="{0DAF0B26-19B4-42E6-9BD4-2F2A2EF041CF}"/>
    <cellStyle name="Comma [0] 3 2 5 2 5 3 7" xfId="49726" xr:uid="{1FC62B07-A3B8-45F3-9CD2-EC6898B1C7D4}"/>
    <cellStyle name="Comma [0] 3 2 5 2 5 3 8" xfId="55106" xr:uid="{72DE4DCF-3AFE-4092-B68A-3E236403F8BD}"/>
    <cellStyle name="Comma [0] 3 2 5 2 5 3 9" xfId="17441" xr:uid="{2AB2D5CE-AFBC-4271-AC15-B76770BD0226}"/>
    <cellStyle name="Comma [0] 3 2 5 2 5 4" xfId="6989" xr:uid="{ECC1F6E8-3270-444A-AF01-9512A492BF4E}"/>
    <cellStyle name="Comma [0] 3 2 5 2 6" xfId="766" xr:uid="{06B9AD97-4507-49C6-8E1C-4B4123EB2D79}"/>
    <cellStyle name="Comma [0] 3 2 5 2 6 2" xfId="8271" xr:uid="{720DD74E-FDF0-4830-A25F-88C633945D65}"/>
    <cellStyle name="Comma [0] 3 2 5 2 6 2 10" xfId="53237" xr:uid="{1520E7FF-A8B3-47B1-A184-71F0A59530D8}"/>
    <cellStyle name="Comma [0] 3 2 5 2 6 2 11" xfId="13881" xr:uid="{4D5FEDC5-B3EC-47E9-B40F-8298426749AD}"/>
    <cellStyle name="Comma [0] 3 2 5 2 6 2 12" xfId="59641" xr:uid="{67CAF6FD-BAE8-4463-93AE-490B2C7BD908}"/>
    <cellStyle name="Comma [0] 3 2 5 2 6 2 2" xfId="11832" xr:uid="{47998226-ABEA-4ADA-869C-84A294A2CAD2}"/>
    <cellStyle name="Comma [0] 3 2 5 2 6 2 2 2" xfId="24498" xr:uid="{021754D8-15BF-459B-8604-4D82B58ACF00}"/>
    <cellStyle name="Comma [0] 3 2 5 2 6 2 2 3" xfId="29872" xr:uid="{CF3A6CB1-1196-4932-A1A3-C7C5B721F7B5}"/>
    <cellStyle name="Comma [0] 3 2 5 2 6 2 2 4" xfId="35290" xr:uid="{9DCBF468-E27C-4CE7-9D4E-1D8AA3AB22CC}"/>
    <cellStyle name="Comma [0] 3 2 5 2 6 2 2 5" xfId="40675" xr:uid="{D9F5C8AE-4E6F-43FB-B03A-BE1ED29E142A}"/>
    <cellStyle name="Comma [0] 3 2 5 2 6 2 2 6" xfId="46044" xr:uid="{AA56E18F-C7A2-487C-951A-F8E2C99C8B6F}"/>
    <cellStyle name="Comma [0] 3 2 5 2 6 2 2 7" xfId="51416" xr:uid="{176C7B5D-22F9-4275-B21C-955395DD7994}"/>
    <cellStyle name="Comma [0] 3 2 5 2 6 2 2 8" xfId="56796" xr:uid="{53BBBE76-A458-4E5D-899C-260991F5E9F6}"/>
    <cellStyle name="Comma [0] 3 2 5 2 6 2 2 9" xfId="19132" xr:uid="{DFA34D52-8791-485F-9341-788787547422}"/>
    <cellStyle name="Comma [0] 3 2 5 2 6 2 3" xfId="15572" xr:uid="{E63C2BCF-BD7A-492B-B562-DC0EFF99E1CA}"/>
    <cellStyle name="Comma [0] 3 2 5 2 6 2 4" xfId="20939" xr:uid="{6EEE40F1-7490-401F-BECF-9D6594530C9E}"/>
    <cellStyle name="Comma [0] 3 2 5 2 6 2 5" xfId="26313" xr:uid="{BB807414-FC9E-426A-BA38-F2B24A21E5CA}"/>
    <cellStyle name="Comma [0] 3 2 5 2 6 2 6" xfId="31731" xr:uid="{0FB56C51-955C-4DC0-A06F-252D2E71AA33}"/>
    <cellStyle name="Comma [0] 3 2 5 2 6 2 7" xfId="37116" xr:uid="{EBFD7C93-733D-448B-AC4A-32F9211BD5B5}"/>
    <cellStyle name="Comma [0] 3 2 5 2 6 2 8" xfId="42485" xr:uid="{1C8E19AD-A721-4982-B64D-7EF4D33F9BB9}"/>
    <cellStyle name="Comma [0] 3 2 5 2 6 2 9" xfId="47857" xr:uid="{F3DDC509-D627-4E8D-B201-3E45793A6EB8}"/>
    <cellStyle name="Comma [0] 3 2 5 2 6 3" xfId="10142" xr:uid="{4709375E-AFDF-4C66-A7DB-AF510393EEE3}"/>
    <cellStyle name="Comma [0] 3 2 5 2 6 3 2" xfId="22809" xr:uid="{4A7ECBE9-C5EE-494E-B362-9337D605BCE4}"/>
    <cellStyle name="Comma [0] 3 2 5 2 6 3 3" xfId="28183" xr:uid="{419AEF4C-8999-44B6-B1E2-8CB7441CCFB6}"/>
    <cellStyle name="Comma [0] 3 2 5 2 6 3 4" xfId="33601" xr:uid="{C115F6FB-A5AA-473F-85B7-97E6988B6E6D}"/>
    <cellStyle name="Comma [0] 3 2 5 2 6 3 5" xfId="38986" xr:uid="{997ACBA6-B3F4-4938-97B8-DC30C375483B}"/>
    <cellStyle name="Comma [0] 3 2 5 2 6 3 6" xfId="44355" xr:uid="{1578B264-AB9F-4633-AE6D-F334C2CCEB47}"/>
    <cellStyle name="Comma [0] 3 2 5 2 6 3 7" xfId="49727" xr:uid="{EAC4C95E-D19A-4275-8B38-5FC82531F73A}"/>
    <cellStyle name="Comma [0] 3 2 5 2 6 3 8" xfId="55107" xr:uid="{FFFCB67A-34C1-4FC7-BC19-A877C7AF773A}"/>
    <cellStyle name="Comma [0] 3 2 5 2 6 3 9" xfId="17442" xr:uid="{4AE2C1A7-B0F0-448D-86B5-68CA1AB01EA9}"/>
    <cellStyle name="Comma [0] 3 2 5 2 6 4" xfId="6990" xr:uid="{DB2A8D90-09A7-4FD3-8753-5CFD0DBCCC8D}"/>
    <cellStyle name="Comma [0] 3 2 5 2 7" xfId="767" xr:uid="{AC097A80-6662-4B7B-AB6C-DB1779D054A9}"/>
    <cellStyle name="Comma [0] 3 2 5 2 7 2" xfId="8272" xr:uid="{F7DB2864-118E-4EE7-8F67-2492F24FE6E9}"/>
    <cellStyle name="Comma [0] 3 2 5 2 7 2 10" xfId="53238" xr:uid="{1FFAFA1A-6C6E-4AFB-95BF-485A78F0F5DB}"/>
    <cellStyle name="Comma [0] 3 2 5 2 7 2 11" xfId="13882" xr:uid="{D7291B7A-A04E-4A8D-86B7-D71A26AA2578}"/>
    <cellStyle name="Comma [0] 3 2 5 2 7 2 12" xfId="59642" xr:uid="{9D7AD065-2A2A-4BD2-A8C5-A00F7D55422E}"/>
    <cellStyle name="Comma [0] 3 2 5 2 7 2 2" xfId="11833" xr:uid="{81E70EE6-69D9-4005-9FF3-2414D74CB12B}"/>
    <cellStyle name="Comma [0] 3 2 5 2 7 2 2 2" xfId="24499" xr:uid="{21EA9EA3-04BB-4C45-B75A-3A8D6E5ACAA0}"/>
    <cellStyle name="Comma [0] 3 2 5 2 7 2 2 3" xfId="29873" xr:uid="{6736F14F-4E7E-4B83-B35B-BAEF6E54C5B9}"/>
    <cellStyle name="Comma [0] 3 2 5 2 7 2 2 4" xfId="35291" xr:uid="{95C49FF4-53B5-4519-908C-7946FFB348A0}"/>
    <cellStyle name="Comma [0] 3 2 5 2 7 2 2 5" xfId="40676" xr:uid="{4C4ABDC3-F85B-440A-8FEB-B037E1884406}"/>
    <cellStyle name="Comma [0] 3 2 5 2 7 2 2 6" xfId="46045" xr:uid="{64098A10-E65C-4E8A-B94B-31F583021187}"/>
    <cellStyle name="Comma [0] 3 2 5 2 7 2 2 7" xfId="51417" xr:uid="{A77FF2FC-9BE9-4308-A3CA-BDDA4350596C}"/>
    <cellStyle name="Comma [0] 3 2 5 2 7 2 2 8" xfId="56797" xr:uid="{7ABD56F7-F5DA-4F3C-8A27-7EAA3662AC10}"/>
    <cellStyle name="Comma [0] 3 2 5 2 7 2 2 9" xfId="19133" xr:uid="{1A41B68F-02E7-4A42-87C9-0A3968D421FF}"/>
    <cellStyle name="Comma [0] 3 2 5 2 7 2 3" xfId="15573" xr:uid="{7F378CAC-5EAC-4EF9-B2CD-A32C8678EC4B}"/>
    <cellStyle name="Comma [0] 3 2 5 2 7 2 4" xfId="20940" xr:uid="{8612BB6B-BAA4-410C-80C9-3BC78759168A}"/>
    <cellStyle name="Comma [0] 3 2 5 2 7 2 5" xfId="26314" xr:uid="{3C1DF6A5-082C-4C3E-BBC1-2C39C2055506}"/>
    <cellStyle name="Comma [0] 3 2 5 2 7 2 6" xfId="31732" xr:uid="{2A5305A2-AC1A-4763-8EF9-745AF660B661}"/>
    <cellStyle name="Comma [0] 3 2 5 2 7 2 7" xfId="37117" xr:uid="{96AE8591-A997-49EC-AFE0-5D5005806B48}"/>
    <cellStyle name="Comma [0] 3 2 5 2 7 2 8" xfId="42486" xr:uid="{CF85F08B-6043-4811-B75F-8CD00F7F2E37}"/>
    <cellStyle name="Comma [0] 3 2 5 2 7 2 9" xfId="47858" xr:uid="{BB7C275F-26BF-4E85-B5CE-DC683815B2C3}"/>
    <cellStyle name="Comma [0] 3 2 5 2 7 3" xfId="10143" xr:uid="{BB2F71FD-7249-467B-9FFE-62F116AB4E02}"/>
    <cellStyle name="Comma [0] 3 2 5 2 7 3 2" xfId="22810" xr:uid="{FA2AFD17-6B87-4DFF-9C2A-51BD11955183}"/>
    <cellStyle name="Comma [0] 3 2 5 2 7 3 3" xfId="28184" xr:uid="{D45B4715-9CEC-44F1-A8F1-8263C86743DC}"/>
    <cellStyle name="Comma [0] 3 2 5 2 7 3 4" xfId="33602" xr:uid="{B7B90322-870B-45A4-8C1C-9EF051212D57}"/>
    <cellStyle name="Comma [0] 3 2 5 2 7 3 5" xfId="38987" xr:uid="{4D836983-D27C-4533-8325-3489F9B84E80}"/>
    <cellStyle name="Comma [0] 3 2 5 2 7 3 6" xfId="44356" xr:uid="{5770C812-D813-4CC2-A7EB-07ED2DFDCECA}"/>
    <cellStyle name="Comma [0] 3 2 5 2 7 3 7" xfId="49728" xr:uid="{F2EDD260-0CA8-4144-93C5-4762ED2AC4C1}"/>
    <cellStyle name="Comma [0] 3 2 5 2 7 3 8" xfId="55108" xr:uid="{5CFA2572-1856-4F14-88F0-598D4A7A2900}"/>
    <cellStyle name="Comma [0] 3 2 5 2 7 3 9" xfId="17443" xr:uid="{2D25DEAA-FC5B-49E7-B1BC-C67E48B6603B}"/>
    <cellStyle name="Comma [0] 3 2 5 2 7 4" xfId="6991" xr:uid="{EEF8DCF4-7F99-4D02-8F67-10D7F890B46D}"/>
    <cellStyle name="Comma [0] 3 2 5 2 8" xfId="768" xr:uid="{EEF8CEBA-1891-4608-9250-1C1D433997E5}"/>
    <cellStyle name="Comma [0] 3 2 5 2 8 2" xfId="8273" xr:uid="{217B7697-89FB-4FE4-99BB-F4030377D9E0}"/>
    <cellStyle name="Comma [0] 3 2 5 2 8 2 10" xfId="53239" xr:uid="{483A9C8F-837E-4A68-9955-797797C79C9E}"/>
    <cellStyle name="Comma [0] 3 2 5 2 8 2 11" xfId="13883" xr:uid="{81AFD3A9-9E52-47AD-AC6F-715A8508A464}"/>
    <cellStyle name="Comma [0] 3 2 5 2 8 2 12" xfId="59643" xr:uid="{EAF43117-86A7-4DC0-9E25-4D7F900153C9}"/>
    <cellStyle name="Comma [0] 3 2 5 2 8 2 2" xfId="11834" xr:uid="{664FBE6B-5D89-4328-92BA-127D611DEB71}"/>
    <cellStyle name="Comma [0] 3 2 5 2 8 2 2 2" xfId="24500" xr:uid="{77D1D5A8-A51C-4974-85E0-8BB3AB2C5B80}"/>
    <cellStyle name="Comma [0] 3 2 5 2 8 2 2 3" xfId="29874" xr:uid="{3A2A17DC-1674-43F1-9241-7C90D38242E1}"/>
    <cellStyle name="Comma [0] 3 2 5 2 8 2 2 4" xfId="35292" xr:uid="{DE210C7C-04D6-4B5A-9EBB-AE49458B9F33}"/>
    <cellStyle name="Comma [0] 3 2 5 2 8 2 2 5" xfId="40677" xr:uid="{8EBF13F2-3F06-408E-BB83-D619CA33A860}"/>
    <cellStyle name="Comma [0] 3 2 5 2 8 2 2 6" xfId="46046" xr:uid="{4391D719-C23E-4ECE-82BF-5D9853096C0D}"/>
    <cellStyle name="Comma [0] 3 2 5 2 8 2 2 7" xfId="51418" xr:uid="{5F77DF8C-FD9F-4A10-92AA-7359AABF7D7F}"/>
    <cellStyle name="Comma [0] 3 2 5 2 8 2 2 8" xfId="56798" xr:uid="{891A7F8A-D1DD-4790-BDC9-460622457549}"/>
    <cellStyle name="Comma [0] 3 2 5 2 8 2 2 9" xfId="19134" xr:uid="{B65A767A-ABBF-4235-AFC8-2FF58E6BA37D}"/>
    <cellStyle name="Comma [0] 3 2 5 2 8 2 3" xfId="15574" xr:uid="{5DC9348D-C7CB-4593-AA03-226385400AFC}"/>
    <cellStyle name="Comma [0] 3 2 5 2 8 2 4" xfId="20941" xr:uid="{28A0759F-1EAC-4186-8B30-25A3879F2B0C}"/>
    <cellStyle name="Comma [0] 3 2 5 2 8 2 5" xfId="26315" xr:uid="{CCD8E231-2C6A-42D2-9FF7-5DCBC35F226A}"/>
    <cellStyle name="Comma [0] 3 2 5 2 8 2 6" xfId="31733" xr:uid="{A737D60E-AED3-464B-A053-3D58E1F06AC9}"/>
    <cellStyle name="Comma [0] 3 2 5 2 8 2 7" xfId="37118" xr:uid="{320872F5-B864-4F6B-92C3-B6E1F5026B66}"/>
    <cellStyle name="Comma [0] 3 2 5 2 8 2 8" xfId="42487" xr:uid="{CA64A85B-6A85-425B-8EF9-0904A8CCAC95}"/>
    <cellStyle name="Comma [0] 3 2 5 2 8 2 9" xfId="47859" xr:uid="{2A276B72-43DC-4ACD-8485-C92A7B73DCD1}"/>
    <cellStyle name="Comma [0] 3 2 5 2 8 3" xfId="10144" xr:uid="{C5587801-3E4F-476D-B6F5-B153F3DA8F55}"/>
    <cellStyle name="Comma [0] 3 2 5 2 8 3 2" xfId="22811" xr:uid="{CFDEB7BC-B7D7-4EB4-9D37-29B01831B2AB}"/>
    <cellStyle name="Comma [0] 3 2 5 2 8 3 3" xfId="28185" xr:uid="{B0F18DB3-BC87-4666-ADDE-AFEDD9F2AD4B}"/>
    <cellStyle name="Comma [0] 3 2 5 2 8 3 4" xfId="33603" xr:uid="{C1A4542E-7BC6-4EFF-9A2A-581E869A39AA}"/>
    <cellStyle name="Comma [0] 3 2 5 2 8 3 5" xfId="38988" xr:uid="{4212B918-1327-4591-ACDC-956C35D23575}"/>
    <cellStyle name="Comma [0] 3 2 5 2 8 3 6" xfId="44357" xr:uid="{0BE71E40-5641-4F8A-82C5-83EE94EA89F2}"/>
    <cellStyle name="Comma [0] 3 2 5 2 8 3 7" xfId="49729" xr:uid="{124F9986-9837-4E8D-95EA-E7F264691A1D}"/>
    <cellStyle name="Comma [0] 3 2 5 2 8 3 8" xfId="55109" xr:uid="{CDC36A7E-AECA-413C-8D73-1487E5056917}"/>
    <cellStyle name="Comma [0] 3 2 5 2 8 3 9" xfId="17444" xr:uid="{C5FEAFD2-59DB-4CD7-A47D-F8E41C1B6475}"/>
    <cellStyle name="Comma [0] 3 2 5 2 8 4" xfId="6992" xr:uid="{5DEC95C8-299F-41F7-824C-338AE8AFA185}"/>
    <cellStyle name="Comma [0] 3 2 5 2 9" xfId="769" xr:uid="{0AD910D4-B8E9-4D8B-B14C-B16152AEB846}"/>
    <cellStyle name="Comma [0] 3 2 5 2 9 2" xfId="8274" xr:uid="{714F36D4-E6C8-4C48-99D7-56A7ED4604B0}"/>
    <cellStyle name="Comma [0] 3 2 5 2 9 2 10" xfId="53240" xr:uid="{A3EB3978-80B9-4FB1-8F09-A563CF71B70C}"/>
    <cellStyle name="Comma [0] 3 2 5 2 9 2 11" xfId="13884" xr:uid="{8728D8F9-76E5-4381-8055-DBB134F49D96}"/>
    <cellStyle name="Comma [0] 3 2 5 2 9 2 12" xfId="59644" xr:uid="{7E211940-4525-4815-A235-02719AA9DE70}"/>
    <cellStyle name="Comma [0] 3 2 5 2 9 2 2" xfId="11835" xr:uid="{8806A688-681E-4E87-9A0A-23C1F31161BA}"/>
    <cellStyle name="Comma [0] 3 2 5 2 9 2 2 2" xfId="24501" xr:uid="{D256B61A-A732-4622-9C2F-D2EDA628D346}"/>
    <cellStyle name="Comma [0] 3 2 5 2 9 2 2 3" xfId="29875" xr:uid="{2B19A2FE-707B-4B36-8DA8-B615CE379626}"/>
    <cellStyle name="Comma [0] 3 2 5 2 9 2 2 4" xfId="35293" xr:uid="{6A656C4F-CB88-4661-ADBA-227175D807B1}"/>
    <cellStyle name="Comma [0] 3 2 5 2 9 2 2 5" xfId="40678" xr:uid="{FEA45FD7-89E1-4D9F-B5EE-2CDD9E6CB0CD}"/>
    <cellStyle name="Comma [0] 3 2 5 2 9 2 2 6" xfId="46047" xr:uid="{9C8CA0CB-62C5-479C-AA45-4E33E93B983D}"/>
    <cellStyle name="Comma [0] 3 2 5 2 9 2 2 7" xfId="51419" xr:uid="{8BA33EDF-06C8-4846-A2E3-0A67EB0F546A}"/>
    <cellStyle name="Comma [0] 3 2 5 2 9 2 2 8" xfId="56799" xr:uid="{765617C0-B8E5-47ED-B948-8EA3EB64C67C}"/>
    <cellStyle name="Comma [0] 3 2 5 2 9 2 2 9" xfId="19135" xr:uid="{88963604-0D0D-410F-9A94-7023A8411092}"/>
    <cellStyle name="Comma [0] 3 2 5 2 9 2 3" xfId="15575" xr:uid="{D885C10D-AE29-47DB-9EC6-79712A647989}"/>
    <cellStyle name="Comma [0] 3 2 5 2 9 2 4" xfId="20942" xr:uid="{057494F6-2C63-45B9-8908-0D951ECF0D87}"/>
    <cellStyle name="Comma [0] 3 2 5 2 9 2 5" xfId="26316" xr:uid="{786CA6DD-91B0-4924-A1A0-1642497D7F29}"/>
    <cellStyle name="Comma [0] 3 2 5 2 9 2 6" xfId="31734" xr:uid="{724BD4A7-47F9-4682-B4D7-C22CAE0BE5AA}"/>
    <cellStyle name="Comma [0] 3 2 5 2 9 2 7" xfId="37119" xr:uid="{0330BB4E-81A2-4952-9940-C110F8D4EC5D}"/>
    <cellStyle name="Comma [0] 3 2 5 2 9 2 8" xfId="42488" xr:uid="{FDA9C66E-7275-4EFB-B595-B8AD14DE6753}"/>
    <cellStyle name="Comma [0] 3 2 5 2 9 2 9" xfId="47860" xr:uid="{802A882E-5862-44D8-8234-53C26E480D1F}"/>
    <cellStyle name="Comma [0] 3 2 5 2 9 3" xfId="10145" xr:uid="{1A3E2828-AF35-4BA0-8799-D9776BE4D001}"/>
    <cellStyle name="Comma [0] 3 2 5 2 9 3 2" xfId="22812" xr:uid="{E51C4DEF-F224-4644-8BE2-1C930B295723}"/>
    <cellStyle name="Comma [0] 3 2 5 2 9 3 3" xfId="28186" xr:uid="{DA20F3A6-E164-4048-B372-7111F84C384B}"/>
    <cellStyle name="Comma [0] 3 2 5 2 9 3 4" xfId="33604" xr:uid="{D298850A-8849-4511-813E-09EC1E0996E8}"/>
    <cellStyle name="Comma [0] 3 2 5 2 9 3 5" xfId="38989" xr:uid="{97E3A5BD-0037-42B0-B364-85A4EDC7774F}"/>
    <cellStyle name="Comma [0] 3 2 5 2 9 3 6" xfId="44358" xr:uid="{32D2493B-AA4E-49BA-982B-9700A618812E}"/>
    <cellStyle name="Comma [0] 3 2 5 2 9 3 7" xfId="49730" xr:uid="{DD9986AB-0AEE-43CB-A0D4-4C83EF9A79A4}"/>
    <cellStyle name="Comma [0] 3 2 5 2 9 3 8" xfId="55110" xr:uid="{69F6F46C-B42D-403C-9535-900679E8EFB5}"/>
    <cellStyle name="Comma [0] 3 2 5 2 9 3 9" xfId="17445" xr:uid="{C31881F6-A634-44FE-97F1-40F5DB34F0E9}"/>
    <cellStyle name="Comma [0] 3 2 5 2 9 4" xfId="6993" xr:uid="{F61C9E4B-4FF9-453B-A6D8-00FB99AA62D7}"/>
    <cellStyle name="Comma [0] 3 2 5 3" xfId="770" xr:uid="{E25ABCE6-FC92-432F-9E45-6B48B65A0E68}"/>
    <cellStyle name="Comma [0] 3 2 5 3 2" xfId="3917" xr:uid="{3A620B36-1535-438B-AEA0-85B1B00E5083}"/>
    <cellStyle name="Comma [0] 3 2 5 3 2 10" xfId="53241" xr:uid="{DE113A7F-2691-481E-8E42-D34AF9B6BD90}"/>
    <cellStyle name="Comma [0] 3 2 5 3 2 11" xfId="8275" xr:uid="{3974D6CB-9809-4596-B8E4-A256C3D2B1D6}"/>
    <cellStyle name="Comma [0] 3 2 5 3 2 2" xfId="3918" xr:uid="{A0EAEC93-312F-4C08-8E94-F9155AC9E727}"/>
    <cellStyle name="Comma [0] 3 2 5 3 2 2 10" xfId="11836" xr:uid="{CE4DFF75-801C-47A5-9440-B9DBE87E6D29}"/>
    <cellStyle name="Comma [0] 3 2 5 3 2 2 2" xfId="5823" xr:uid="{4DCCAD7C-AEB1-4F67-9B47-D743FB29D403}"/>
    <cellStyle name="Comma [0] 3 2 5 3 2 2 2 2" xfId="58501" xr:uid="{62AA360A-8A96-45B4-AEF8-47692E7536DF}"/>
    <cellStyle name="Comma [0] 3 2 5 3 2 2 2 3" xfId="19136" xr:uid="{9E2B62AC-919D-49D9-B887-326CE78A3E20}"/>
    <cellStyle name="Comma [0] 3 2 5 3 2 2 3" xfId="24502" xr:uid="{225698A3-BC96-40E8-B205-321B2515BF02}"/>
    <cellStyle name="Comma [0] 3 2 5 3 2 2 4" xfId="29876" xr:uid="{3B3A52E3-4105-4F24-BC3C-0899A14B8777}"/>
    <cellStyle name="Comma [0] 3 2 5 3 2 2 5" xfId="35294" xr:uid="{A80BE764-A9DF-4DF7-AE1A-DD207F89FDC7}"/>
    <cellStyle name="Comma [0] 3 2 5 3 2 2 6" xfId="40679" xr:uid="{CBC4A500-3615-43A2-A4C2-70577CAEA98E}"/>
    <cellStyle name="Comma [0] 3 2 5 3 2 2 7" xfId="46048" xr:uid="{6A0BE07E-307A-43C2-868D-5EE98E6AE3D1}"/>
    <cellStyle name="Comma [0] 3 2 5 3 2 2 8" xfId="51420" xr:uid="{38997FBD-A90B-4438-BB4E-C551A7F226A4}"/>
    <cellStyle name="Comma [0] 3 2 5 3 2 2 9" xfId="56800" xr:uid="{ECF5D48E-54BD-491C-8C0E-877651BDF474}"/>
    <cellStyle name="Comma [0] 3 2 5 3 2 3" xfId="5822" xr:uid="{ECBDDCD7-7C15-4101-9BFC-F89E6F8A500B}"/>
    <cellStyle name="Comma [0] 3 2 5 3 2 3 2" xfId="58500" xr:uid="{73C14555-F7F9-4DBA-94CC-C7DC1A68A813}"/>
    <cellStyle name="Comma [0] 3 2 5 3 2 3 3" xfId="15576" xr:uid="{823299AD-F367-40B6-AF54-833754119607}"/>
    <cellStyle name="Comma [0] 3 2 5 3 2 4" xfId="20943" xr:uid="{17C9F4BF-580B-4C46-8EC1-E72BDAA5A731}"/>
    <cellStyle name="Comma [0] 3 2 5 3 2 5" xfId="26317" xr:uid="{61FCAEA1-D59A-4842-81C1-103ACFA5CE8A}"/>
    <cellStyle name="Comma [0] 3 2 5 3 2 6" xfId="31735" xr:uid="{559C9515-7D17-4ACD-B7BC-A5DED69D92C2}"/>
    <cellStyle name="Comma [0] 3 2 5 3 2 7" xfId="37120" xr:uid="{8F70D5FD-9C53-4521-A771-53CBB73A64A0}"/>
    <cellStyle name="Comma [0] 3 2 5 3 2 8" xfId="42489" xr:uid="{CFBE002D-E305-4DAB-BF77-A9CDE4CE3F1D}"/>
    <cellStyle name="Comma [0] 3 2 5 3 2 9" xfId="47861" xr:uid="{B923A3A3-F58B-4702-864B-B211ABB8C504}"/>
    <cellStyle name="Comma [0] 3 2 5 3 3" xfId="3919" xr:uid="{D1D196FC-690A-4018-9FBB-E4C0F476CA51}"/>
    <cellStyle name="Comma [0] 3 2 5 3 3 10" xfId="10146" xr:uid="{1051477B-93AE-46E4-95C7-B7799E2562A1}"/>
    <cellStyle name="Comma [0] 3 2 5 3 3 2" xfId="5824" xr:uid="{0B51C905-5706-4329-A782-8D6B8366FF15}"/>
    <cellStyle name="Comma [0] 3 2 5 3 3 2 2" xfId="58502" xr:uid="{BDCC8389-F6D7-4894-970B-AC7C0C86462D}"/>
    <cellStyle name="Comma [0] 3 2 5 3 3 2 3" xfId="17446" xr:uid="{163559BE-B785-4709-9DF6-38958F76A65C}"/>
    <cellStyle name="Comma [0] 3 2 5 3 3 3" xfId="22813" xr:uid="{BB9E99FE-2A74-48DA-B640-C1BAC2341941}"/>
    <cellStyle name="Comma [0] 3 2 5 3 3 4" xfId="28187" xr:uid="{8FA7F27E-E370-4A5C-9421-7CA3ABC67631}"/>
    <cellStyle name="Comma [0] 3 2 5 3 3 5" xfId="33605" xr:uid="{B41EBC5C-1F1F-4E27-9CDC-540DF36F27FC}"/>
    <cellStyle name="Comma [0] 3 2 5 3 3 6" xfId="38990" xr:uid="{3D6DA410-FD28-49DB-B2AB-39C6D7BD38ED}"/>
    <cellStyle name="Comma [0] 3 2 5 3 3 7" xfId="44359" xr:uid="{2CFCE360-3931-4AA4-AE71-EC4EE7706684}"/>
    <cellStyle name="Comma [0] 3 2 5 3 3 8" xfId="49731" xr:uid="{0525A79A-1849-406A-AB22-609DDE7A3B04}"/>
    <cellStyle name="Comma [0] 3 2 5 3 3 9" xfId="55111" xr:uid="{CACFB7F8-8FBF-4775-AC5E-1A5B7E4FA6D7}"/>
    <cellStyle name="Comma [0] 3 2 5 3 4" xfId="5821" xr:uid="{B3967075-EFE6-4EAE-A7C9-188A336B831D}"/>
    <cellStyle name="Comma [0] 3 2 5 3 4 2" xfId="58499" xr:uid="{2F3ED2AA-5925-455B-88F5-BE9135C97067}"/>
    <cellStyle name="Comma [0] 3 2 5 3 4 3" xfId="13885" xr:uid="{448BF347-E6DC-4B2F-BDD2-9FB47D12EF6C}"/>
    <cellStyle name="Comma [0] 3 2 5 4" xfId="771" xr:uid="{53C6D024-E075-4B76-A1DA-2A98F2F86839}"/>
    <cellStyle name="Comma [0] 3 2 5 4 10" xfId="772" xr:uid="{4F15C75F-286B-424A-9943-AC87B42263ED}"/>
    <cellStyle name="Comma [0] 3 2 5 4 10 2" xfId="8277" xr:uid="{6CA34DD3-0653-4D5A-AEC6-FA58A76B5F35}"/>
    <cellStyle name="Comma [0] 3 2 5 4 10 2 10" xfId="53243" xr:uid="{2503C46E-3A2F-4267-9800-7D2A25E34D4B}"/>
    <cellStyle name="Comma [0] 3 2 5 4 10 2 11" xfId="13887" xr:uid="{117EB9C2-596A-415E-B055-8F8699031B49}"/>
    <cellStyle name="Comma [0] 3 2 5 4 10 2 12" xfId="59645" xr:uid="{31394FF9-4D81-4E83-88B1-109D9FC06003}"/>
    <cellStyle name="Comma [0] 3 2 5 4 10 2 2" xfId="11838" xr:uid="{2D781874-EB77-4A09-A991-A7D4747CB3B8}"/>
    <cellStyle name="Comma [0] 3 2 5 4 10 2 2 2" xfId="24504" xr:uid="{8C936159-7C57-4F59-AF5F-241EF34D1C7A}"/>
    <cellStyle name="Comma [0] 3 2 5 4 10 2 2 3" xfId="29878" xr:uid="{38093E44-9A84-4EBC-8551-40064C8331D3}"/>
    <cellStyle name="Comma [0] 3 2 5 4 10 2 2 4" xfId="35296" xr:uid="{95130BB1-89A6-48D5-85BC-D5B30CECA12D}"/>
    <cellStyle name="Comma [0] 3 2 5 4 10 2 2 5" xfId="40681" xr:uid="{FECE99C5-9338-4A39-A105-9D4A4FBA5B2B}"/>
    <cellStyle name="Comma [0] 3 2 5 4 10 2 2 6" xfId="46050" xr:uid="{AFFDEDEC-19A9-4793-8802-5B0CD9D00FFF}"/>
    <cellStyle name="Comma [0] 3 2 5 4 10 2 2 7" xfId="51422" xr:uid="{204D6C57-715D-445A-8F41-60054C56B5E4}"/>
    <cellStyle name="Comma [0] 3 2 5 4 10 2 2 8" xfId="56802" xr:uid="{00393CCC-3BEB-4465-A957-A86AD3C4F6C2}"/>
    <cellStyle name="Comma [0] 3 2 5 4 10 2 2 9" xfId="19138" xr:uid="{7DD570D7-CA21-46BE-817D-90515F7CE913}"/>
    <cellStyle name="Comma [0] 3 2 5 4 10 2 3" xfId="15578" xr:uid="{CE8D97A1-A489-4B91-850C-700E94C51260}"/>
    <cellStyle name="Comma [0] 3 2 5 4 10 2 4" xfId="20945" xr:uid="{7F8F057C-259B-433E-9045-50D40294B17D}"/>
    <cellStyle name="Comma [0] 3 2 5 4 10 2 5" xfId="26319" xr:uid="{4BE0909D-4056-4871-8D1D-6D70D5BF03E1}"/>
    <cellStyle name="Comma [0] 3 2 5 4 10 2 6" xfId="31737" xr:uid="{8AEF6A3B-30E3-4B48-9D07-FD6765D50FB0}"/>
    <cellStyle name="Comma [0] 3 2 5 4 10 2 7" xfId="37122" xr:uid="{D0E957A6-3C9D-4AD4-A2C8-B27A245649FF}"/>
    <cellStyle name="Comma [0] 3 2 5 4 10 2 8" xfId="42491" xr:uid="{5FF4AC3D-BD3D-43D9-A8D8-627F5B8F075E}"/>
    <cellStyle name="Comma [0] 3 2 5 4 10 2 9" xfId="47863" xr:uid="{28C5C3F4-47CC-418D-8A7C-6B333CA30A17}"/>
    <cellStyle name="Comma [0] 3 2 5 4 10 3" xfId="10148" xr:uid="{F5551A3E-7935-4088-A8B7-A503B3603221}"/>
    <cellStyle name="Comma [0] 3 2 5 4 10 3 2" xfId="22815" xr:uid="{3CFE8711-3B9E-42A2-916A-8C11B404592E}"/>
    <cellStyle name="Comma [0] 3 2 5 4 10 3 3" xfId="28189" xr:uid="{06792AAC-4407-48CD-B4A2-FB2B592B3356}"/>
    <cellStyle name="Comma [0] 3 2 5 4 10 3 4" xfId="33607" xr:uid="{9B957787-F6A3-4B9D-B110-61E48D023EF1}"/>
    <cellStyle name="Comma [0] 3 2 5 4 10 3 5" xfId="38992" xr:uid="{8A5F759F-DA92-4B2A-B5E3-5DACCD7C4A8F}"/>
    <cellStyle name="Comma [0] 3 2 5 4 10 3 6" xfId="44361" xr:uid="{F7E7648F-42EB-4F20-B4BD-9B65F2660D07}"/>
    <cellStyle name="Comma [0] 3 2 5 4 10 3 7" xfId="49733" xr:uid="{8D467EFE-1400-4E95-9DA8-A034059EB81E}"/>
    <cellStyle name="Comma [0] 3 2 5 4 10 3 8" xfId="55113" xr:uid="{A9274C7E-2244-45EB-82AD-E8B290F78D45}"/>
    <cellStyle name="Comma [0] 3 2 5 4 10 3 9" xfId="17448" xr:uid="{F632796D-FC47-4694-A333-B14AD7529654}"/>
    <cellStyle name="Comma [0] 3 2 5 4 10 4" xfId="6994" xr:uid="{F1675735-1B71-45BF-8BDA-985B830E2E1C}"/>
    <cellStyle name="Comma [0] 3 2 5 4 11" xfId="5825" xr:uid="{F74BE6CC-06E7-40A8-B5D9-FA922AA403B8}"/>
    <cellStyle name="Comma [0] 3 2 5 4 11 10" xfId="53242" xr:uid="{4334A758-F238-4F68-BB69-C5B9B8BFB91E}"/>
    <cellStyle name="Comma [0] 3 2 5 4 11 11" xfId="13886" xr:uid="{95883F63-0473-4AC7-AA2D-0C9559360F98}"/>
    <cellStyle name="Comma [0] 3 2 5 4 11 12" xfId="58503" xr:uid="{C29B590B-E5C8-47F0-BA07-38CD170611F0}"/>
    <cellStyle name="Comma [0] 3 2 5 4 11 13" xfId="8276" xr:uid="{32E48153-99F0-401C-9127-AE3BFC04D85E}"/>
    <cellStyle name="Comma [0] 3 2 5 4 11 2" xfId="11837" xr:uid="{14CA2E3E-B4D6-4FEC-8C65-D1C61E207360}"/>
    <cellStyle name="Comma [0] 3 2 5 4 11 2 2" xfId="24503" xr:uid="{D395323C-CEEC-4D24-898F-DE677A765E81}"/>
    <cellStyle name="Comma [0] 3 2 5 4 11 2 3" xfId="29877" xr:uid="{24BB4A8E-995F-4754-8E2E-42A2C7AA334A}"/>
    <cellStyle name="Comma [0] 3 2 5 4 11 2 4" xfId="35295" xr:uid="{C447ECBC-F47F-4D5B-AD4F-D244AEE44C12}"/>
    <cellStyle name="Comma [0] 3 2 5 4 11 2 5" xfId="40680" xr:uid="{6ECF7881-5F07-4F17-AE00-870D88CCB793}"/>
    <cellStyle name="Comma [0] 3 2 5 4 11 2 6" xfId="46049" xr:uid="{8AFAAECB-2C51-4DD7-87EC-F223B97C19EF}"/>
    <cellStyle name="Comma [0] 3 2 5 4 11 2 7" xfId="51421" xr:uid="{4B535EE5-E922-46C8-A80D-6075231F524B}"/>
    <cellStyle name="Comma [0] 3 2 5 4 11 2 8" xfId="56801" xr:uid="{75E97EA0-69F9-4361-B803-CC24315F6D49}"/>
    <cellStyle name="Comma [0] 3 2 5 4 11 2 9" xfId="19137" xr:uid="{ACD3867B-BD83-49EB-8D59-A1D45B6A95D4}"/>
    <cellStyle name="Comma [0] 3 2 5 4 11 3" xfId="15577" xr:uid="{EB2DA4CE-EBA3-4C44-9E50-2A0C5D1E82BD}"/>
    <cellStyle name="Comma [0] 3 2 5 4 11 4" xfId="20944" xr:uid="{201DE1A7-2125-46D7-A1B6-C1B4A9CF728A}"/>
    <cellStyle name="Comma [0] 3 2 5 4 11 5" xfId="26318" xr:uid="{52F5A4E7-07BB-43F1-A906-A17439A1968F}"/>
    <cellStyle name="Comma [0] 3 2 5 4 11 6" xfId="31736" xr:uid="{C66F3557-8BDB-47DD-A266-13B0A05414AA}"/>
    <cellStyle name="Comma [0] 3 2 5 4 11 7" xfId="37121" xr:uid="{38A64C86-DBA3-43BB-B230-9499FCE16688}"/>
    <cellStyle name="Comma [0] 3 2 5 4 11 8" xfId="42490" xr:uid="{F65CDFC8-194B-42C9-B724-90127133A162}"/>
    <cellStyle name="Comma [0] 3 2 5 4 11 9" xfId="47862" xr:uid="{2ED715F7-CCAB-4EC3-9D24-B1C7BB7C153C}"/>
    <cellStyle name="Comma [0] 3 2 5 4 12" xfId="10147" xr:uid="{A102AD8E-B468-4A04-BD93-65F7C8F97FF7}"/>
    <cellStyle name="Comma [0] 3 2 5 4 12 2" xfId="22814" xr:uid="{9D6D385D-DBF1-43D5-B41D-12C6700327BE}"/>
    <cellStyle name="Comma [0] 3 2 5 4 12 3" xfId="28188" xr:uid="{9CA4F211-5607-4F1C-8364-DB4982992C83}"/>
    <cellStyle name="Comma [0] 3 2 5 4 12 4" xfId="33606" xr:uid="{4E6154DC-61C9-476C-AF82-BDA420D78227}"/>
    <cellStyle name="Comma [0] 3 2 5 4 12 5" xfId="38991" xr:uid="{14577563-6556-44D1-A258-204B762E3108}"/>
    <cellStyle name="Comma [0] 3 2 5 4 12 6" xfId="44360" xr:uid="{1652E502-E1FA-4164-80FE-EEDAB9E10556}"/>
    <cellStyle name="Comma [0] 3 2 5 4 12 7" xfId="49732" xr:uid="{6149E71C-071A-48EB-B427-1010B8198EE1}"/>
    <cellStyle name="Comma [0] 3 2 5 4 12 8" xfId="55112" xr:uid="{6E3DECC4-36DA-4025-B9E8-483F8D9DC1BD}"/>
    <cellStyle name="Comma [0] 3 2 5 4 12 9" xfId="17447" xr:uid="{A208FA84-06C9-4723-B22E-DCF9D19E586B}"/>
    <cellStyle name="Comma [0] 3 2 5 4 2" xfId="773" xr:uid="{12266768-D2B7-4934-BF85-4A127EB28EB1}"/>
    <cellStyle name="Comma [0] 3 2 5 4 2 2" xfId="8278" xr:uid="{C5C3B10E-6016-4827-9DDF-AC49CD3684D3}"/>
    <cellStyle name="Comma [0] 3 2 5 4 2 2 10" xfId="53244" xr:uid="{48487F85-58D6-4141-B43C-0454E5E779E0}"/>
    <cellStyle name="Comma [0] 3 2 5 4 2 2 11" xfId="13888" xr:uid="{F9EC06B1-DD48-415F-87C6-F18F5AB446D7}"/>
    <cellStyle name="Comma [0] 3 2 5 4 2 2 12" xfId="59646" xr:uid="{55501F30-419E-457E-BC2E-E0EC7E15C4B9}"/>
    <cellStyle name="Comma [0] 3 2 5 4 2 2 2" xfId="11839" xr:uid="{4ABAECA6-1862-479D-AC83-766571D1CE5F}"/>
    <cellStyle name="Comma [0] 3 2 5 4 2 2 2 2" xfId="24505" xr:uid="{C2D24FFC-57BE-4BAB-B3AA-08728033E289}"/>
    <cellStyle name="Comma [0] 3 2 5 4 2 2 2 3" xfId="29879" xr:uid="{52D44F7A-025E-478E-B153-1336586C421B}"/>
    <cellStyle name="Comma [0] 3 2 5 4 2 2 2 4" xfId="35297" xr:uid="{23F082AE-7AE5-46E3-A344-7AC268922E0C}"/>
    <cellStyle name="Comma [0] 3 2 5 4 2 2 2 5" xfId="40682" xr:uid="{630DA985-BFCC-47D3-86A6-31C114F7E67D}"/>
    <cellStyle name="Comma [0] 3 2 5 4 2 2 2 6" xfId="46051" xr:uid="{AAC06533-3616-4C77-803F-F6D285C45593}"/>
    <cellStyle name="Comma [0] 3 2 5 4 2 2 2 7" xfId="51423" xr:uid="{D5FABF96-F5F3-4E17-B56F-0A4FEC827169}"/>
    <cellStyle name="Comma [0] 3 2 5 4 2 2 2 8" xfId="56803" xr:uid="{EAD96774-A7EB-4438-96E7-E1F31E147434}"/>
    <cellStyle name="Comma [0] 3 2 5 4 2 2 2 9" xfId="19139" xr:uid="{8A3495B6-100F-425C-9EB4-29A45419F44D}"/>
    <cellStyle name="Comma [0] 3 2 5 4 2 2 3" xfId="15579" xr:uid="{39BBCD99-7BE4-4375-8947-332A2B52B5F1}"/>
    <cellStyle name="Comma [0] 3 2 5 4 2 2 4" xfId="20946" xr:uid="{3A9FE377-A5A6-4CA2-AED0-4C73E9A11DE5}"/>
    <cellStyle name="Comma [0] 3 2 5 4 2 2 5" xfId="26320" xr:uid="{E5E39223-B161-42CD-9B9B-2B37183B7A36}"/>
    <cellStyle name="Comma [0] 3 2 5 4 2 2 6" xfId="31738" xr:uid="{894843AC-2CFD-46B3-BE02-8FF20C5DC26E}"/>
    <cellStyle name="Comma [0] 3 2 5 4 2 2 7" xfId="37123" xr:uid="{B6341B35-B4AE-4A27-90C1-B76E957BA12C}"/>
    <cellStyle name="Comma [0] 3 2 5 4 2 2 8" xfId="42492" xr:uid="{38D2ED9C-6751-4056-9500-C54CD5222D39}"/>
    <cellStyle name="Comma [0] 3 2 5 4 2 2 9" xfId="47864" xr:uid="{5B055CD7-15C3-4DB7-BC3E-23D860EBA7AC}"/>
    <cellStyle name="Comma [0] 3 2 5 4 2 3" xfId="10149" xr:uid="{FC8C1C52-CD07-411A-A567-ACF4FABE1C27}"/>
    <cellStyle name="Comma [0] 3 2 5 4 2 3 2" xfId="22816" xr:uid="{55C0ADB7-253E-4553-A607-75C0A019B221}"/>
    <cellStyle name="Comma [0] 3 2 5 4 2 3 3" xfId="28190" xr:uid="{CDFCF621-DB3D-49E4-90C3-A0053BB865E8}"/>
    <cellStyle name="Comma [0] 3 2 5 4 2 3 4" xfId="33608" xr:uid="{CB717B93-18C2-4975-9382-79651F4BC17F}"/>
    <cellStyle name="Comma [0] 3 2 5 4 2 3 5" xfId="38993" xr:uid="{062C328B-5E33-48DA-B056-5F14C8ED491D}"/>
    <cellStyle name="Comma [0] 3 2 5 4 2 3 6" xfId="44362" xr:uid="{B081DFB7-D2BF-4C07-BEB3-3E2BA72DE8CC}"/>
    <cellStyle name="Comma [0] 3 2 5 4 2 3 7" xfId="49734" xr:uid="{0D3A53DE-437B-44F6-8B9C-AA81BF651933}"/>
    <cellStyle name="Comma [0] 3 2 5 4 2 3 8" xfId="55114" xr:uid="{E3DA4BE9-E505-4579-AD80-15302747A842}"/>
    <cellStyle name="Comma [0] 3 2 5 4 2 3 9" xfId="17449" xr:uid="{429DF71B-F730-47A5-A746-1C2082B984C1}"/>
    <cellStyle name="Comma [0] 3 2 5 4 2 4" xfId="6995" xr:uid="{62CF1128-F97B-4DEF-8BE0-BB786F260485}"/>
    <cellStyle name="Comma [0] 3 2 5 4 3" xfId="774" xr:uid="{5C3AD215-EF32-4A2A-B2AC-CFAC09B396BE}"/>
    <cellStyle name="Comma [0] 3 2 5 4 3 2" xfId="8279" xr:uid="{1A1F65CF-FC4B-4913-9383-2B284CFC438E}"/>
    <cellStyle name="Comma [0] 3 2 5 4 3 2 10" xfId="53245" xr:uid="{4B6B0677-5ADD-47F3-9D28-48746D2BB441}"/>
    <cellStyle name="Comma [0] 3 2 5 4 3 2 11" xfId="13889" xr:uid="{7E1CC606-A8DB-40C3-AD82-139EAD666652}"/>
    <cellStyle name="Comma [0] 3 2 5 4 3 2 12" xfId="59647" xr:uid="{6B706C40-F138-4F97-B319-B0ECD95F5437}"/>
    <cellStyle name="Comma [0] 3 2 5 4 3 2 2" xfId="11840" xr:uid="{E3410752-92B4-450E-83E1-7204041ED9F7}"/>
    <cellStyle name="Comma [0] 3 2 5 4 3 2 2 2" xfId="24506" xr:uid="{2EEF1BBB-82C4-4222-92FA-0DEBE5A49B20}"/>
    <cellStyle name="Comma [0] 3 2 5 4 3 2 2 3" xfId="29880" xr:uid="{3B230E1F-C3A9-4C56-9709-8CABE2B52162}"/>
    <cellStyle name="Comma [0] 3 2 5 4 3 2 2 4" xfId="35298" xr:uid="{46192C78-555D-4074-829E-24B0FD0F4DE7}"/>
    <cellStyle name="Comma [0] 3 2 5 4 3 2 2 5" xfId="40683" xr:uid="{509D3148-C6B0-4AFF-A2A6-761599090A2B}"/>
    <cellStyle name="Comma [0] 3 2 5 4 3 2 2 6" xfId="46052" xr:uid="{C4282E25-524E-4DF6-998D-79658DB7411D}"/>
    <cellStyle name="Comma [0] 3 2 5 4 3 2 2 7" xfId="51424" xr:uid="{04E2CB12-E50F-4303-B7A1-8BAC81459904}"/>
    <cellStyle name="Comma [0] 3 2 5 4 3 2 2 8" xfId="56804" xr:uid="{1ED03575-6D56-4D82-BCA0-BF2898731F6C}"/>
    <cellStyle name="Comma [0] 3 2 5 4 3 2 2 9" xfId="19140" xr:uid="{DD613198-9BA0-4B27-9345-0201E5E949DE}"/>
    <cellStyle name="Comma [0] 3 2 5 4 3 2 3" xfId="15580" xr:uid="{097454E5-89A7-415C-B940-D90CE69B75E2}"/>
    <cellStyle name="Comma [0] 3 2 5 4 3 2 4" xfId="20947" xr:uid="{CF3F5040-1381-42A1-8196-61AE2E542446}"/>
    <cellStyle name="Comma [0] 3 2 5 4 3 2 5" xfId="26321" xr:uid="{0A363BE1-86A9-4823-B870-24E9D3A13C38}"/>
    <cellStyle name="Comma [0] 3 2 5 4 3 2 6" xfId="31739" xr:uid="{7E3BC003-16C5-4C3F-B4CE-0FA753C79C97}"/>
    <cellStyle name="Comma [0] 3 2 5 4 3 2 7" xfId="37124" xr:uid="{A9B5223C-0F3E-423A-B744-FAC6C681E44E}"/>
    <cellStyle name="Comma [0] 3 2 5 4 3 2 8" xfId="42493" xr:uid="{5BAC4BF0-805D-4466-A16D-412DAA849F3E}"/>
    <cellStyle name="Comma [0] 3 2 5 4 3 2 9" xfId="47865" xr:uid="{2DB553E7-2165-479B-AAF3-04121D6C366E}"/>
    <cellStyle name="Comma [0] 3 2 5 4 3 3" xfId="10150" xr:uid="{1D543A9C-D959-48AF-9666-7DBB9226D5EA}"/>
    <cellStyle name="Comma [0] 3 2 5 4 3 3 2" xfId="22817" xr:uid="{6B29959D-05E8-46F9-AA68-1689B754EEBC}"/>
    <cellStyle name="Comma [0] 3 2 5 4 3 3 3" xfId="28191" xr:uid="{A503FF64-4CB8-4BEF-9DC7-9136B4CE12F5}"/>
    <cellStyle name="Comma [0] 3 2 5 4 3 3 4" xfId="33609" xr:uid="{00A85D7D-C209-4FAB-86D1-900D64725B40}"/>
    <cellStyle name="Comma [0] 3 2 5 4 3 3 5" xfId="38994" xr:uid="{4890E48C-DF39-4CD1-B2B9-162F541C28EF}"/>
    <cellStyle name="Comma [0] 3 2 5 4 3 3 6" xfId="44363" xr:uid="{16920F50-AB4A-4D4C-B1B4-B326F4A8858A}"/>
    <cellStyle name="Comma [0] 3 2 5 4 3 3 7" xfId="49735" xr:uid="{DEA56D1D-2B7F-46A2-8531-7FCA6BAE0089}"/>
    <cellStyle name="Comma [0] 3 2 5 4 3 3 8" xfId="55115" xr:uid="{9BBA03B0-0669-4F05-B743-3A17FC5E2101}"/>
    <cellStyle name="Comma [0] 3 2 5 4 3 3 9" xfId="17450" xr:uid="{FEBACCBE-3B0A-4661-9DBA-05B64AFA34EC}"/>
    <cellStyle name="Comma [0] 3 2 5 4 3 4" xfId="6996" xr:uid="{D15ACDC1-9CAB-432F-881C-34B5FFFAEAA3}"/>
    <cellStyle name="Comma [0] 3 2 5 4 4" xfId="775" xr:uid="{299B81B5-0EB8-46F9-A05A-603874D01C5B}"/>
    <cellStyle name="Comma [0] 3 2 5 4 4 2" xfId="8280" xr:uid="{76091F86-0C71-4533-A0EC-64E77A213D0F}"/>
    <cellStyle name="Comma [0] 3 2 5 4 4 2 10" xfId="53246" xr:uid="{ED2F96DD-71EE-41EB-B31F-06D028622B39}"/>
    <cellStyle name="Comma [0] 3 2 5 4 4 2 11" xfId="13890" xr:uid="{7502EE86-93B9-45BA-9436-5D2E5700E2D3}"/>
    <cellStyle name="Comma [0] 3 2 5 4 4 2 12" xfId="59648" xr:uid="{33AA30E1-5BF7-4E57-A6D6-D006911F1709}"/>
    <cellStyle name="Comma [0] 3 2 5 4 4 2 2" xfId="11841" xr:uid="{70A90EBD-1E57-4EA9-B2E6-41ED247173BB}"/>
    <cellStyle name="Comma [0] 3 2 5 4 4 2 2 2" xfId="24507" xr:uid="{EC9B0660-6809-4892-8401-98EB95D19A49}"/>
    <cellStyle name="Comma [0] 3 2 5 4 4 2 2 3" xfId="29881" xr:uid="{2447F73E-1D86-450D-B325-CE87F577A33A}"/>
    <cellStyle name="Comma [0] 3 2 5 4 4 2 2 4" xfId="35299" xr:uid="{862A6243-72F3-4A09-9512-5B0BA45FD949}"/>
    <cellStyle name="Comma [0] 3 2 5 4 4 2 2 5" xfId="40684" xr:uid="{9E82AECB-3B1F-406A-BEB0-A2A06C6C1710}"/>
    <cellStyle name="Comma [0] 3 2 5 4 4 2 2 6" xfId="46053" xr:uid="{D6AC0419-EFDA-4DCA-BFCE-1FC1460CE51A}"/>
    <cellStyle name="Comma [0] 3 2 5 4 4 2 2 7" xfId="51425" xr:uid="{DA510D62-515E-4F4E-B2ED-2AAFCD4984D0}"/>
    <cellStyle name="Comma [0] 3 2 5 4 4 2 2 8" xfId="56805" xr:uid="{5FE18E90-7AF1-4BE9-8BE7-A4CAECEA39D0}"/>
    <cellStyle name="Comma [0] 3 2 5 4 4 2 2 9" xfId="19141" xr:uid="{14EFF46C-861F-4B04-A5E0-BFC8BCAA2F6A}"/>
    <cellStyle name="Comma [0] 3 2 5 4 4 2 3" xfId="15581" xr:uid="{942F38D8-742D-4120-806A-75EA673ABF4F}"/>
    <cellStyle name="Comma [0] 3 2 5 4 4 2 4" xfId="20948" xr:uid="{0170C2F5-2E5E-4A0A-92A1-C85157E36C67}"/>
    <cellStyle name="Comma [0] 3 2 5 4 4 2 5" xfId="26322" xr:uid="{10AAA661-0AC9-420D-ACCB-D01781F81BEC}"/>
    <cellStyle name="Comma [0] 3 2 5 4 4 2 6" xfId="31740" xr:uid="{25C0C000-63DD-4546-A12A-FE38345AAC18}"/>
    <cellStyle name="Comma [0] 3 2 5 4 4 2 7" xfId="37125" xr:uid="{61191441-44BC-4D1A-8409-8B294A7E24B9}"/>
    <cellStyle name="Comma [0] 3 2 5 4 4 2 8" xfId="42494" xr:uid="{CD9A6374-71D3-4FB7-8FBE-BB875EB234E7}"/>
    <cellStyle name="Comma [0] 3 2 5 4 4 2 9" xfId="47866" xr:uid="{762D0754-DCF9-410E-8E48-49A00662A008}"/>
    <cellStyle name="Comma [0] 3 2 5 4 4 3" xfId="10151" xr:uid="{0E95F585-980E-440F-9663-8523102D5CCD}"/>
    <cellStyle name="Comma [0] 3 2 5 4 4 3 2" xfId="22818" xr:uid="{097CF508-A387-4C85-8F75-7630B6E8FADB}"/>
    <cellStyle name="Comma [0] 3 2 5 4 4 3 3" xfId="28192" xr:uid="{A4CC7CE5-8575-4E52-8FE4-0A6B9BEC8BD1}"/>
    <cellStyle name="Comma [0] 3 2 5 4 4 3 4" xfId="33610" xr:uid="{4AEBFA5F-144F-46BB-BA29-ABEA1BA7A00C}"/>
    <cellStyle name="Comma [0] 3 2 5 4 4 3 5" xfId="38995" xr:uid="{8B17D6E9-4C45-4633-9F69-A395331F1002}"/>
    <cellStyle name="Comma [0] 3 2 5 4 4 3 6" xfId="44364" xr:uid="{71B39961-DB01-466A-85E5-FED1599D19DE}"/>
    <cellStyle name="Comma [0] 3 2 5 4 4 3 7" xfId="49736" xr:uid="{31B8A702-422C-4E9B-972A-919B0D8E6111}"/>
    <cellStyle name="Comma [0] 3 2 5 4 4 3 8" xfId="55116" xr:uid="{E74DE242-4B3A-4B7B-9A1F-1AADCB1010D6}"/>
    <cellStyle name="Comma [0] 3 2 5 4 4 3 9" xfId="17451" xr:uid="{6CB3DBEE-9A12-475F-A664-7334B1C5C918}"/>
    <cellStyle name="Comma [0] 3 2 5 4 4 4" xfId="6997" xr:uid="{78ABE8A5-ABF1-4612-8498-6867B171EEEA}"/>
    <cellStyle name="Comma [0] 3 2 5 4 5" xfId="776" xr:uid="{8A27E6FE-1BD7-4F14-93ED-28542F2E87D3}"/>
    <cellStyle name="Comma [0] 3 2 5 4 5 2" xfId="8281" xr:uid="{EB762BE1-08A0-4B45-88E1-B9B3F86DD0C9}"/>
    <cellStyle name="Comma [0] 3 2 5 4 5 2 10" xfId="53247" xr:uid="{02AD8500-77A9-46B0-AD23-DF2BD81E5CDB}"/>
    <cellStyle name="Comma [0] 3 2 5 4 5 2 11" xfId="13891" xr:uid="{846F26E6-D497-4647-8CEC-2F3E534D4926}"/>
    <cellStyle name="Comma [0] 3 2 5 4 5 2 12" xfId="59649" xr:uid="{0A2B6B7F-9CCF-48A5-865E-58E75D709E7A}"/>
    <cellStyle name="Comma [0] 3 2 5 4 5 2 2" xfId="11842" xr:uid="{71BC2E92-D445-42C8-9F61-F7FE218331AA}"/>
    <cellStyle name="Comma [0] 3 2 5 4 5 2 2 2" xfId="24508" xr:uid="{13301773-2677-4FE9-A582-444C3EB05C3F}"/>
    <cellStyle name="Comma [0] 3 2 5 4 5 2 2 3" xfId="29882" xr:uid="{99D0FE0D-201D-40B1-B589-D71E01A37B1F}"/>
    <cellStyle name="Comma [0] 3 2 5 4 5 2 2 4" xfId="35300" xr:uid="{E286C93E-AAA4-4A36-9A6C-E8E13B9CD457}"/>
    <cellStyle name="Comma [0] 3 2 5 4 5 2 2 5" xfId="40685" xr:uid="{F73B8E08-12FB-477E-9295-F1E79E9DE9FD}"/>
    <cellStyle name="Comma [0] 3 2 5 4 5 2 2 6" xfId="46054" xr:uid="{01956788-5387-4ADB-914C-13FCE357ABF4}"/>
    <cellStyle name="Comma [0] 3 2 5 4 5 2 2 7" xfId="51426" xr:uid="{DE13C0A6-7508-49AA-B8DF-598E56A97F0C}"/>
    <cellStyle name="Comma [0] 3 2 5 4 5 2 2 8" xfId="56806" xr:uid="{A1A00B74-8DCA-4A8A-A1C3-D34B70A2F56F}"/>
    <cellStyle name="Comma [0] 3 2 5 4 5 2 2 9" xfId="19142" xr:uid="{C2EAFDB7-4BB8-4189-B319-1A2039936D8C}"/>
    <cellStyle name="Comma [0] 3 2 5 4 5 2 3" xfId="15582" xr:uid="{9B745776-F8F7-4084-BF8E-C625B66EC29B}"/>
    <cellStyle name="Comma [0] 3 2 5 4 5 2 4" xfId="20949" xr:uid="{BBF622F9-AD76-48DF-BE17-F9F0CDE2DB9F}"/>
    <cellStyle name="Comma [0] 3 2 5 4 5 2 5" xfId="26323" xr:uid="{1F0E7AC2-E7F2-4E51-B162-812BA9F8DDC7}"/>
    <cellStyle name="Comma [0] 3 2 5 4 5 2 6" xfId="31741" xr:uid="{B440B5BD-BC6D-4581-9AFA-1BB733A89775}"/>
    <cellStyle name="Comma [0] 3 2 5 4 5 2 7" xfId="37126" xr:uid="{CF34C860-C4AD-4577-83AA-AFD04E51ECC8}"/>
    <cellStyle name="Comma [0] 3 2 5 4 5 2 8" xfId="42495" xr:uid="{4BF22D30-646A-42A0-B1E6-F089C7E0A493}"/>
    <cellStyle name="Comma [0] 3 2 5 4 5 2 9" xfId="47867" xr:uid="{267E0203-043B-48EE-BE5E-54E645AE504A}"/>
    <cellStyle name="Comma [0] 3 2 5 4 5 3" xfId="10152" xr:uid="{208409FF-1604-4AFB-85B7-0B4D6AF8B91A}"/>
    <cellStyle name="Comma [0] 3 2 5 4 5 3 2" xfId="22819" xr:uid="{CC503D00-ACB3-4342-9855-928E862D595C}"/>
    <cellStyle name="Comma [0] 3 2 5 4 5 3 3" xfId="28193" xr:uid="{36B39A78-B4B3-4757-BBD8-BA8125E7731D}"/>
    <cellStyle name="Comma [0] 3 2 5 4 5 3 4" xfId="33611" xr:uid="{F898E8DD-23A4-49C5-B824-299E318EBFEC}"/>
    <cellStyle name="Comma [0] 3 2 5 4 5 3 5" xfId="38996" xr:uid="{9EA2681F-D436-45B7-A911-FDEC6A36678D}"/>
    <cellStyle name="Comma [0] 3 2 5 4 5 3 6" xfId="44365" xr:uid="{74FF03F1-2EAD-43A1-8620-828E3A8D5858}"/>
    <cellStyle name="Comma [0] 3 2 5 4 5 3 7" xfId="49737" xr:uid="{984112DE-2F11-4500-A9F9-1B4E732EAF78}"/>
    <cellStyle name="Comma [0] 3 2 5 4 5 3 8" xfId="55117" xr:uid="{DB166E89-E20F-447B-BCDA-7C1281ED54EE}"/>
    <cellStyle name="Comma [0] 3 2 5 4 5 3 9" xfId="17452" xr:uid="{78355A89-E343-49EC-A6AB-C278999FB32E}"/>
    <cellStyle name="Comma [0] 3 2 5 4 5 4" xfId="6998" xr:uid="{C8A01D7D-15B8-4FE3-9A55-BD2EF8D9BAA3}"/>
    <cellStyle name="Comma [0] 3 2 5 4 6" xfId="777" xr:uid="{78C118C5-2167-4EF9-AB38-6584AFA5F1BF}"/>
    <cellStyle name="Comma [0] 3 2 5 4 6 2" xfId="8282" xr:uid="{2AC24834-CD54-4B32-80C2-49CBAF35FB6B}"/>
    <cellStyle name="Comma [0] 3 2 5 4 6 2 10" xfId="53248" xr:uid="{8A395470-EAA5-495A-9327-E5B10AF3D8D1}"/>
    <cellStyle name="Comma [0] 3 2 5 4 6 2 11" xfId="13892" xr:uid="{5EA9FA62-C40E-40BC-BA7A-333E85098CF3}"/>
    <cellStyle name="Comma [0] 3 2 5 4 6 2 12" xfId="59650" xr:uid="{9BC9F6AB-588D-461D-A9AF-275602D77E4A}"/>
    <cellStyle name="Comma [0] 3 2 5 4 6 2 2" xfId="11843" xr:uid="{46E427DB-8A87-4B44-89DB-C4F70ECE04B5}"/>
    <cellStyle name="Comma [0] 3 2 5 4 6 2 2 2" xfId="24509" xr:uid="{AF2BA849-BA60-47C2-903A-32599047AA80}"/>
    <cellStyle name="Comma [0] 3 2 5 4 6 2 2 3" xfId="29883" xr:uid="{D8D55B2B-CF81-4534-B002-86879A590E94}"/>
    <cellStyle name="Comma [0] 3 2 5 4 6 2 2 4" xfId="35301" xr:uid="{6B01D0F5-B99E-4739-AA01-B5C340DEA0D2}"/>
    <cellStyle name="Comma [0] 3 2 5 4 6 2 2 5" xfId="40686" xr:uid="{64CF7A01-FAAB-4327-BCCD-A0CF6DBE89E1}"/>
    <cellStyle name="Comma [0] 3 2 5 4 6 2 2 6" xfId="46055" xr:uid="{D769F491-0B05-4CA2-9EED-E83C08D557C5}"/>
    <cellStyle name="Comma [0] 3 2 5 4 6 2 2 7" xfId="51427" xr:uid="{BB342911-50CC-46BC-989B-1E719D7CFFB0}"/>
    <cellStyle name="Comma [0] 3 2 5 4 6 2 2 8" xfId="56807" xr:uid="{94DFA67F-01FB-47C9-B076-9C1674A4CD36}"/>
    <cellStyle name="Comma [0] 3 2 5 4 6 2 2 9" xfId="19143" xr:uid="{F89ED1A5-C1F4-4268-A135-3A32D0F8FDF4}"/>
    <cellStyle name="Comma [0] 3 2 5 4 6 2 3" xfId="15583" xr:uid="{3C499AFE-903E-4892-9DC8-17418E4BCFC1}"/>
    <cellStyle name="Comma [0] 3 2 5 4 6 2 4" xfId="20950" xr:uid="{DD0B8F1E-D7F9-45D4-A8F0-2BEF6A8B1DC2}"/>
    <cellStyle name="Comma [0] 3 2 5 4 6 2 5" xfId="26324" xr:uid="{36247E01-CFAB-431A-BD98-EDE2F8E1E8B2}"/>
    <cellStyle name="Comma [0] 3 2 5 4 6 2 6" xfId="31742" xr:uid="{2162050B-6FBB-4D8F-8682-4A56109A8FCE}"/>
    <cellStyle name="Comma [0] 3 2 5 4 6 2 7" xfId="37127" xr:uid="{590FD0C0-52F8-480C-AE5B-AAC9466D15D7}"/>
    <cellStyle name="Comma [0] 3 2 5 4 6 2 8" xfId="42496" xr:uid="{5A28751C-D452-426D-AAE9-A0ABB579866F}"/>
    <cellStyle name="Comma [0] 3 2 5 4 6 2 9" xfId="47868" xr:uid="{DFA30A0C-7047-43EB-8EC0-199C39D356EA}"/>
    <cellStyle name="Comma [0] 3 2 5 4 6 3" xfId="10153" xr:uid="{9966F8D9-2C78-41A1-9988-2572378D7D89}"/>
    <cellStyle name="Comma [0] 3 2 5 4 6 3 2" xfId="22820" xr:uid="{4B2E5B09-6369-43B7-9BDF-DDA1C0C2422A}"/>
    <cellStyle name="Comma [0] 3 2 5 4 6 3 3" xfId="28194" xr:uid="{ADB6EB8A-2747-4718-8D72-34FE788501F8}"/>
    <cellStyle name="Comma [0] 3 2 5 4 6 3 4" xfId="33612" xr:uid="{58CBCEC2-8E6B-47BF-8CB2-0342F5FE20A3}"/>
    <cellStyle name="Comma [0] 3 2 5 4 6 3 5" xfId="38997" xr:uid="{A6B512DC-6310-43E6-828C-D43F42047BCB}"/>
    <cellStyle name="Comma [0] 3 2 5 4 6 3 6" xfId="44366" xr:uid="{FF3F5FED-3CC9-4EA1-9DDD-97CBCB2F653B}"/>
    <cellStyle name="Comma [0] 3 2 5 4 6 3 7" xfId="49738" xr:uid="{47F00856-BF4A-41D8-9D06-012286B150AC}"/>
    <cellStyle name="Comma [0] 3 2 5 4 6 3 8" xfId="55118" xr:uid="{C00369F8-B02A-4B41-B4D5-619349FE4C6B}"/>
    <cellStyle name="Comma [0] 3 2 5 4 6 3 9" xfId="17453" xr:uid="{FA8F00E9-27A7-4455-B14E-AD227141C0FD}"/>
    <cellStyle name="Comma [0] 3 2 5 4 6 4" xfId="6999" xr:uid="{594804FA-3235-4759-817F-F4C7B0F2982F}"/>
    <cellStyle name="Comma [0] 3 2 5 4 7" xfId="778" xr:uid="{3C586E50-5321-4896-9BBD-09673E19D23C}"/>
    <cellStyle name="Comma [0] 3 2 5 4 7 2" xfId="8283" xr:uid="{3B81B65A-FEBE-4C76-BF7C-413FE1620A2E}"/>
    <cellStyle name="Comma [0] 3 2 5 4 7 2 10" xfId="53249" xr:uid="{438AA263-F176-48D1-A914-BCEAACCFED92}"/>
    <cellStyle name="Comma [0] 3 2 5 4 7 2 11" xfId="13893" xr:uid="{1867BA4B-FF47-4AA5-82DC-A3F81433B68B}"/>
    <cellStyle name="Comma [0] 3 2 5 4 7 2 12" xfId="59651" xr:uid="{3245B3E6-3B21-4092-BB8F-92DF9C3AAB7E}"/>
    <cellStyle name="Comma [0] 3 2 5 4 7 2 2" xfId="11844" xr:uid="{6707F037-EA31-4979-A1F0-147F97CA0421}"/>
    <cellStyle name="Comma [0] 3 2 5 4 7 2 2 2" xfId="24510" xr:uid="{398C81A6-714A-461A-8C12-6D2364290BC5}"/>
    <cellStyle name="Comma [0] 3 2 5 4 7 2 2 3" xfId="29884" xr:uid="{9A3CD892-3E71-46C4-824E-23C17B869FD6}"/>
    <cellStyle name="Comma [0] 3 2 5 4 7 2 2 4" xfId="35302" xr:uid="{7ED4906A-00B1-4B25-987A-CF62F3E79251}"/>
    <cellStyle name="Comma [0] 3 2 5 4 7 2 2 5" xfId="40687" xr:uid="{74FEF825-D941-4F44-B8F0-9C79CCC7F7C4}"/>
    <cellStyle name="Comma [0] 3 2 5 4 7 2 2 6" xfId="46056" xr:uid="{436D63AD-9FB9-4B01-958C-D9B3F5A42439}"/>
    <cellStyle name="Comma [0] 3 2 5 4 7 2 2 7" xfId="51428" xr:uid="{CDB25EA5-691A-4597-91EF-E5C25219FEBF}"/>
    <cellStyle name="Comma [0] 3 2 5 4 7 2 2 8" xfId="56808" xr:uid="{603297EE-CCFE-42FB-B106-5DCB0542C30D}"/>
    <cellStyle name="Comma [0] 3 2 5 4 7 2 2 9" xfId="19144" xr:uid="{D27DB3EE-B885-40F2-A7E8-190D893980E7}"/>
    <cellStyle name="Comma [0] 3 2 5 4 7 2 3" xfId="15584" xr:uid="{5754A15E-04F6-47A2-81D2-A785D715EDFC}"/>
    <cellStyle name="Comma [0] 3 2 5 4 7 2 4" xfId="20951" xr:uid="{E185FD56-A59B-4D4F-A0F6-C32D974188AA}"/>
    <cellStyle name="Comma [0] 3 2 5 4 7 2 5" xfId="26325" xr:uid="{99DDADD0-ADA0-4750-9CF7-5F5829A03ED7}"/>
    <cellStyle name="Comma [0] 3 2 5 4 7 2 6" xfId="31743" xr:uid="{D5611756-8A8E-4357-8097-BCD963FFB4C5}"/>
    <cellStyle name="Comma [0] 3 2 5 4 7 2 7" xfId="37128" xr:uid="{BF0B7FFD-85BB-4420-9B99-21892E727350}"/>
    <cellStyle name="Comma [0] 3 2 5 4 7 2 8" xfId="42497" xr:uid="{3E5E0B21-94EE-4EAE-8EAE-51818BFFECE9}"/>
    <cellStyle name="Comma [0] 3 2 5 4 7 2 9" xfId="47869" xr:uid="{DCFCBD90-4A1B-402F-AFE2-EB7FB3467C29}"/>
    <cellStyle name="Comma [0] 3 2 5 4 7 3" xfId="10154" xr:uid="{BFAD7591-330D-492B-BB70-EAF77C46739C}"/>
    <cellStyle name="Comma [0] 3 2 5 4 7 3 2" xfId="22821" xr:uid="{C87A3ACC-B04A-4300-A816-1C9994FDA4D8}"/>
    <cellStyle name="Comma [0] 3 2 5 4 7 3 3" xfId="28195" xr:uid="{023558EB-3415-47F5-9225-6291A8550B94}"/>
    <cellStyle name="Comma [0] 3 2 5 4 7 3 4" xfId="33613" xr:uid="{3260F128-968D-4EF3-A314-F9308587CE97}"/>
    <cellStyle name="Comma [0] 3 2 5 4 7 3 5" xfId="38998" xr:uid="{663E3E95-16AB-4CA8-A964-EE9DE7C79F00}"/>
    <cellStyle name="Comma [0] 3 2 5 4 7 3 6" xfId="44367" xr:uid="{19CDE972-E2E8-489F-A2E8-4A88158EB7E8}"/>
    <cellStyle name="Comma [0] 3 2 5 4 7 3 7" xfId="49739" xr:uid="{3D04D20B-C2F0-41E5-A6B0-1C38A1EE1D42}"/>
    <cellStyle name="Comma [0] 3 2 5 4 7 3 8" xfId="55119" xr:uid="{2ECB4454-A8B1-445F-BFFA-1784E2C02AFD}"/>
    <cellStyle name="Comma [0] 3 2 5 4 7 3 9" xfId="17454" xr:uid="{1262CD2D-BCB4-4FFF-9A27-56D554E4CF47}"/>
    <cellStyle name="Comma [0] 3 2 5 4 7 4" xfId="7000" xr:uid="{2E58F2D4-82B6-4E85-A956-FFC17E36FBF8}"/>
    <cellStyle name="Comma [0] 3 2 5 4 8" xfId="779" xr:uid="{465796BA-0546-4FCD-924C-97CFED031E92}"/>
    <cellStyle name="Comma [0] 3 2 5 4 8 2" xfId="8284" xr:uid="{ACCF57BA-09CC-4DC6-8960-2FAF1E2009EA}"/>
    <cellStyle name="Comma [0] 3 2 5 4 8 2 10" xfId="53250" xr:uid="{EE063F4B-CD20-46D7-8FD6-D1D0F6F232DE}"/>
    <cellStyle name="Comma [0] 3 2 5 4 8 2 11" xfId="13894" xr:uid="{6CD32967-6497-41F6-89EC-44FA8C47AB68}"/>
    <cellStyle name="Comma [0] 3 2 5 4 8 2 12" xfId="59652" xr:uid="{C5CB464A-6923-4E46-B6E7-E01BE3373FBA}"/>
    <cellStyle name="Comma [0] 3 2 5 4 8 2 2" xfId="11845" xr:uid="{18781F54-454C-4D6B-AF7A-5A6E5F176A6B}"/>
    <cellStyle name="Comma [0] 3 2 5 4 8 2 2 2" xfId="24511" xr:uid="{C523AC25-5F54-48F9-AEA8-652736034F00}"/>
    <cellStyle name="Comma [0] 3 2 5 4 8 2 2 3" xfId="29885" xr:uid="{7A8AC861-3FE3-4B2A-958B-988A58210745}"/>
    <cellStyle name="Comma [0] 3 2 5 4 8 2 2 4" xfId="35303" xr:uid="{0F4FBE82-12C0-41A1-B534-7C6206D82E23}"/>
    <cellStyle name="Comma [0] 3 2 5 4 8 2 2 5" xfId="40688" xr:uid="{FEE15BF8-AAD2-47A4-9A0E-398AD644641B}"/>
    <cellStyle name="Comma [0] 3 2 5 4 8 2 2 6" xfId="46057" xr:uid="{71D77342-0FC0-4019-83B2-85CD414D9235}"/>
    <cellStyle name="Comma [0] 3 2 5 4 8 2 2 7" xfId="51429" xr:uid="{17A55EC6-11D5-48BA-9C1F-18D036448068}"/>
    <cellStyle name="Comma [0] 3 2 5 4 8 2 2 8" xfId="56809" xr:uid="{0F81C89A-FF01-41F8-8926-5847B55AA2AB}"/>
    <cellStyle name="Comma [0] 3 2 5 4 8 2 2 9" xfId="19145" xr:uid="{F3D38F28-6755-454F-8B8F-3818F8BD7557}"/>
    <cellStyle name="Comma [0] 3 2 5 4 8 2 3" xfId="15585" xr:uid="{73E3F3E0-0044-4439-B2A7-114092D98544}"/>
    <cellStyle name="Comma [0] 3 2 5 4 8 2 4" xfId="20952" xr:uid="{2773A3CE-C690-473A-897C-830D77EF16B5}"/>
    <cellStyle name="Comma [0] 3 2 5 4 8 2 5" xfId="26326" xr:uid="{C138167E-5888-4D6C-982F-D8CE8ACE1011}"/>
    <cellStyle name="Comma [0] 3 2 5 4 8 2 6" xfId="31744" xr:uid="{50AA39A4-562F-42CA-9E09-593C45D0724E}"/>
    <cellStyle name="Comma [0] 3 2 5 4 8 2 7" xfId="37129" xr:uid="{BC9AA00B-DB8D-497F-878F-13AB32CDD1D7}"/>
    <cellStyle name="Comma [0] 3 2 5 4 8 2 8" xfId="42498" xr:uid="{E3F2DDE4-3C92-45C3-B88D-1EC1127151B4}"/>
    <cellStyle name="Comma [0] 3 2 5 4 8 2 9" xfId="47870" xr:uid="{9ADBAA4C-89E3-4BF3-B94A-DE449CB8998E}"/>
    <cellStyle name="Comma [0] 3 2 5 4 8 3" xfId="10155" xr:uid="{E711A79E-D72A-4C82-BB35-4FBDCABFF6BC}"/>
    <cellStyle name="Comma [0] 3 2 5 4 8 3 2" xfId="22822" xr:uid="{0487D64F-9325-45E5-B9A6-8913B75694AF}"/>
    <cellStyle name="Comma [0] 3 2 5 4 8 3 3" xfId="28196" xr:uid="{007344FB-4AA2-476D-9B4C-87A267DFE8AF}"/>
    <cellStyle name="Comma [0] 3 2 5 4 8 3 4" xfId="33614" xr:uid="{0613DEF3-840C-4192-8159-49772F744193}"/>
    <cellStyle name="Comma [0] 3 2 5 4 8 3 5" xfId="38999" xr:uid="{065CF3E1-BE08-4B45-9042-22936E87F9D1}"/>
    <cellStyle name="Comma [0] 3 2 5 4 8 3 6" xfId="44368" xr:uid="{94638B35-87DC-4597-B7DD-7549A8C3E7FA}"/>
    <cellStyle name="Comma [0] 3 2 5 4 8 3 7" xfId="49740" xr:uid="{B113E77A-0133-4B7A-8D8D-8595EFC49404}"/>
    <cellStyle name="Comma [0] 3 2 5 4 8 3 8" xfId="55120" xr:uid="{AA8F58E8-89B7-41ED-9EE8-55F5EB02046F}"/>
    <cellStyle name="Comma [0] 3 2 5 4 8 3 9" xfId="17455" xr:uid="{AC8E9762-ECBE-43CF-96D1-D91A39784562}"/>
    <cellStyle name="Comma [0] 3 2 5 4 8 4" xfId="7001" xr:uid="{0523A1D0-D2DC-4178-AE5D-66070DBC2602}"/>
    <cellStyle name="Comma [0] 3 2 5 4 9" xfId="780" xr:uid="{260D5A45-85A9-4A55-BFC6-2B1F94727A19}"/>
    <cellStyle name="Comma [0] 3 2 5 4 9 2" xfId="8285" xr:uid="{BF384A41-8D78-43D5-A275-9EFD0173DE22}"/>
    <cellStyle name="Comma [0] 3 2 5 4 9 2 10" xfId="53251" xr:uid="{CEA48A1C-A01A-40E0-9376-22B0C2EC61F2}"/>
    <cellStyle name="Comma [0] 3 2 5 4 9 2 11" xfId="13895" xr:uid="{B826D8CB-847B-4A7C-8FF0-866D23A23833}"/>
    <cellStyle name="Comma [0] 3 2 5 4 9 2 12" xfId="59653" xr:uid="{6BF85005-5DCB-4815-BD10-7207915EBF14}"/>
    <cellStyle name="Comma [0] 3 2 5 4 9 2 2" xfId="11846" xr:uid="{FC2E9FC8-0B63-4ED4-AFAE-B392CFD0E863}"/>
    <cellStyle name="Comma [0] 3 2 5 4 9 2 2 2" xfId="24512" xr:uid="{5618DF4E-7B6D-46CE-AADE-9A824E00B209}"/>
    <cellStyle name="Comma [0] 3 2 5 4 9 2 2 3" xfId="29886" xr:uid="{6BCADDD2-CDE7-4163-A336-F771747797C1}"/>
    <cellStyle name="Comma [0] 3 2 5 4 9 2 2 4" xfId="35304" xr:uid="{59742DF4-953D-4A12-AF48-872ACFB9BF5F}"/>
    <cellStyle name="Comma [0] 3 2 5 4 9 2 2 5" xfId="40689" xr:uid="{DACC1979-C60C-414B-9703-BAE5A6823407}"/>
    <cellStyle name="Comma [0] 3 2 5 4 9 2 2 6" xfId="46058" xr:uid="{0B5F3C5B-485D-45B1-9EFD-AF34E5F6BEFB}"/>
    <cellStyle name="Comma [0] 3 2 5 4 9 2 2 7" xfId="51430" xr:uid="{28D033B4-52F6-4DF4-8209-9B4F634A4054}"/>
    <cellStyle name="Comma [0] 3 2 5 4 9 2 2 8" xfId="56810" xr:uid="{588BF1E9-A49F-4992-B186-8C4ECB3E8221}"/>
    <cellStyle name="Comma [0] 3 2 5 4 9 2 2 9" xfId="19146" xr:uid="{20F67EA7-18D3-49EF-AF7C-5E32922D5B0C}"/>
    <cellStyle name="Comma [0] 3 2 5 4 9 2 3" xfId="15586" xr:uid="{193D9E37-7E7A-4C51-85AE-D3C24CE6E415}"/>
    <cellStyle name="Comma [0] 3 2 5 4 9 2 4" xfId="20953" xr:uid="{F1D8C2B3-01F5-4B4A-B3D5-70CFD16C3B27}"/>
    <cellStyle name="Comma [0] 3 2 5 4 9 2 5" xfId="26327" xr:uid="{D0908D06-0985-4D76-97DF-67FA9ADB1809}"/>
    <cellStyle name="Comma [0] 3 2 5 4 9 2 6" xfId="31745" xr:uid="{07943A82-836B-4B21-A489-5C8162121CF6}"/>
    <cellStyle name="Comma [0] 3 2 5 4 9 2 7" xfId="37130" xr:uid="{8F63403B-0C50-4D39-A681-2CF29055A4B5}"/>
    <cellStyle name="Comma [0] 3 2 5 4 9 2 8" xfId="42499" xr:uid="{304AE29B-A4A6-4620-A339-BA703E25B6EC}"/>
    <cellStyle name="Comma [0] 3 2 5 4 9 2 9" xfId="47871" xr:uid="{A690B891-6081-4809-97AD-AD651C3BA762}"/>
    <cellStyle name="Comma [0] 3 2 5 4 9 3" xfId="10156" xr:uid="{C7FFFF4E-87F7-41CF-8D70-4576507FC123}"/>
    <cellStyle name="Comma [0] 3 2 5 4 9 3 2" xfId="22823" xr:uid="{E461BFD2-5948-46CA-A264-036BE382AF4E}"/>
    <cellStyle name="Comma [0] 3 2 5 4 9 3 3" xfId="28197" xr:uid="{B1639992-009C-445D-AE69-D0B5A67995C4}"/>
    <cellStyle name="Comma [0] 3 2 5 4 9 3 4" xfId="33615" xr:uid="{A36CEAB3-2554-4351-9ECA-3592E825C76F}"/>
    <cellStyle name="Comma [0] 3 2 5 4 9 3 5" xfId="39000" xr:uid="{11796F5B-7B47-4EAF-B767-640DE8BB43D2}"/>
    <cellStyle name="Comma [0] 3 2 5 4 9 3 6" xfId="44369" xr:uid="{B393FA20-44B5-463E-ABAE-BF6F45F5B340}"/>
    <cellStyle name="Comma [0] 3 2 5 4 9 3 7" xfId="49741" xr:uid="{2CE86D17-DEB1-43DC-A915-8DC8A183A55E}"/>
    <cellStyle name="Comma [0] 3 2 5 4 9 3 8" xfId="55121" xr:uid="{7D6CC479-5B5A-4362-A767-E1CDB0487742}"/>
    <cellStyle name="Comma [0] 3 2 5 4 9 3 9" xfId="17456" xr:uid="{9AF3E961-69AE-4BAC-A7DD-D4D97B2D905A}"/>
    <cellStyle name="Comma [0] 3 2 5 4 9 4" xfId="7002" xr:uid="{A9150B11-AA68-40B8-8993-29E1588F4530}"/>
    <cellStyle name="Comma [0] 3 2 5 5" xfId="781" xr:uid="{7403572F-8334-41A4-A200-6130CA2AD5F2}"/>
    <cellStyle name="Comma [0] 3 2 5 5 2" xfId="5826" xr:uid="{178D5FB2-68C3-4A0B-A370-6A863CF87D7E}"/>
    <cellStyle name="Comma [0] 3 2 5 5 2 10" xfId="53252" xr:uid="{FFEBE5B8-0F56-4243-84CF-AC1BCA04D797}"/>
    <cellStyle name="Comma [0] 3 2 5 5 2 11" xfId="13896" xr:uid="{A5CD996F-A75D-46FD-A182-BE56FE9F3573}"/>
    <cellStyle name="Comma [0] 3 2 5 5 2 12" xfId="58504" xr:uid="{6BF5AE2F-C717-412B-8E49-44E67707382F}"/>
    <cellStyle name="Comma [0] 3 2 5 5 2 13" xfId="8286" xr:uid="{FF037CD5-3FE8-44AF-882E-E8B357F2D5F0}"/>
    <cellStyle name="Comma [0] 3 2 5 5 2 2" xfId="11847" xr:uid="{884FA725-D4F5-43E3-9DA4-372E562E2422}"/>
    <cellStyle name="Comma [0] 3 2 5 5 2 2 2" xfId="24513" xr:uid="{87B3DA20-3F07-4426-BE35-1D345070D4DC}"/>
    <cellStyle name="Comma [0] 3 2 5 5 2 2 3" xfId="29887" xr:uid="{9375B157-E5B6-420E-9CF5-97241B261169}"/>
    <cellStyle name="Comma [0] 3 2 5 5 2 2 4" xfId="35305" xr:uid="{BB0C6DE8-B1CD-4F98-A30B-3F62F725A2EC}"/>
    <cellStyle name="Comma [0] 3 2 5 5 2 2 5" xfId="40690" xr:uid="{4A45A8D9-D645-46A5-9E58-3B4670B84D29}"/>
    <cellStyle name="Comma [0] 3 2 5 5 2 2 6" xfId="46059" xr:uid="{C58351D6-FF2D-4158-A881-D6EFD6920AD3}"/>
    <cellStyle name="Comma [0] 3 2 5 5 2 2 7" xfId="51431" xr:uid="{14550380-3B84-47F0-AC11-16320B8B39FD}"/>
    <cellStyle name="Comma [0] 3 2 5 5 2 2 8" xfId="56811" xr:uid="{22C315D6-2AB4-434C-A982-5CB937B42BC6}"/>
    <cellStyle name="Comma [0] 3 2 5 5 2 2 9" xfId="19147" xr:uid="{8E4B73A9-8E55-4181-B87B-BEB2D9498CC8}"/>
    <cellStyle name="Comma [0] 3 2 5 5 2 3" xfId="15587" xr:uid="{F4966248-B9F9-4AF2-BA62-9D949C036456}"/>
    <cellStyle name="Comma [0] 3 2 5 5 2 4" xfId="20954" xr:uid="{052DF6F4-3356-41BD-A5FD-07AB47135605}"/>
    <cellStyle name="Comma [0] 3 2 5 5 2 5" xfId="26328" xr:uid="{C17324FE-1F5C-4249-95E8-7924EB26FC21}"/>
    <cellStyle name="Comma [0] 3 2 5 5 2 6" xfId="31746" xr:uid="{E0724A57-506C-4177-A381-00E1BFF5135B}"/>
    <cellStyle name="Comma [0] 3 2 5 5 2 7" xfId="37131" xr:uid="{336CF964-0183-48A2-BF98-3A2FCC005D6F}"/>
    <cellStyle name="Comma [0] 3 2 5 5 2 8" xfId="42500" xr:uid="{5789EECB-1940-4F7A-89C6-4B517017F3BA}"/>
    <cellStyle name="Comma [0] 3 2 5 5 2 9" xfId="47872" xr:uid="{142E7F2E-4AB7-4C9C-B79A-C6079E0F74CD}"/>
    <cellStyle name="Comma [0] 3 2 5 5 3" xfId="10157" xr:uid="{1907E95C-24E3-4C39-8C8A-40160E5478DF}"/>
    <cellStyle name="Comma [0] 3 2 5 5 3 2" xfId="22824" xr:uid="{6D7CB891-DA0F-4DA6-B78D-085F3201BE93}"/>
    <cellStyle name="Comma [0] 3 2 5 5 3 3" xfId="28198" xr:uid="{FF455E12-CDDC-4121-A10A-5469C920E59A}"/>
    <cellStyle name="Comma [0] 3 2 5 5 3 4" xfId="33616" xr:uid="{E693B72F-8A3E-4957-B4AB-7AAD6F964C05}"/>
    <cellStyle name="Comma [0] 3 2 5 5 3 5" xfId="39001" xr:uid="{936C58AB-3C73-42A6-87C2-FDE97DDB7786}"/>
    <cellStyle name="Comma [0] 3 2 5 5 3 6" xfId="44370" xr:uid="{28A2B42F-E0D4-48EF-906F-FF3E33418037}"/>
    <cellStyle name="Comma [0] 3 2 5 5 3 7" xfId="49742" xr:uid="{58A65DFE-6351-4FD6-9BA6-434326C9692C}"/>
    <cellStyle name="Comma [0] 3 2 5 5 3 8" xfId="55122" xr:uid="{88618AD9-139A-4ED1-A498-D91E77F0F495}"/>
    <cellStyle name="Comma [0] 3 2 5 5 3 9" xfId="17457" xr:uid="{7224E7D3-3963-4367-A8F4-7E7E981DE87B}"/>
    <cellStyle name="Comma [0] 3 2 5 6" xfId="782" xr:uid="{AEC26125-6BE0-40E1-BF0B-BECC99EAF4DA}"/>
    <cellStyle name="Comma [0] 3 2 5 6 2" xfId="3920" xr:uid="{9BDC7311-D46B-4BC6-9CA3-E24C7516643D}"/>
    <cellStyle name="Comma [0] 3 2 5 6 2 10" xfId="53253" xr:uid="{75220F03-AFDA-49EB-AD05-6DE62E63E360}"/>
    <cellStyle name="Comma [0] 3 2 5 6 2 11" xfId="8287" xr:uid="{96F5683B-5E5E-463B-99EC-3081EFF31088}"/>
    <cellStyle name="Comma [0] 3 2 5 6 2 2" xfId="5828" xr:uid="{EF21565C-40B3-4DF5-9DEA-AFC6E9FEEB4B}"/>
    <cellStyle name="Comma [0] 3 2 5 6 2 2 10" xfId="58506" xr:uid="{9FF7796F-04AE-4DA7-A711-0D643C6CF25C}"/>
    <cellStyle name="Comma [0] 3 2 5 6 2 2 11" xfId="11848" xr:uid="{2A78303F-D79D-48C6-89F6-C0A3C67C5A12}"/>
    <cellStyle name="Comma [0] 3 2 5 6 2 2 2" xfId="24514" xr:uid="{DB76B259-0DCD-4BBB-AA04-ED767AFEF48B}"/>
    <cellStyle name="Comma [0] 3 2 5 6 2 2 3" xfId="29888" xr:uid="{E9FA8050-DDDF-4E4E-98C1-71153B4A6235}"/>
    <cellStyle name="Comma [0] 3 2 5 6 2 2 4" xfId="35306" xr:uid="{772994E4-7461-4C8F-8555-6B8EB86187A7}"/>
    <cellStyle name="Comma [0] 3 2 5 6 2 2 5" xfId="40691" xr:uid="{B3A8AA74-39DA-442B-8BCD-F822C217A6DC}"/>
    <cellStyle name="Comma [0] 3 2 5 6 2 2 6" xfId="46060" xr:uid="{7A5D985A-C04A-4D69-8B19-F02B3507A785}"/>
    <cellStyle name="Comma [0] 3 2 5 6 2 2 7" xfId="51432" xr:uid="{26DE7C61-2F3C-45CD-B4B7-C1557665ED8F}"/>
    <cellStyle name="Comma [0] 3 2 5 6 2 2 8" xfId="56812" xr:uid="{DC8C182A-FC9C-4DA4-8F4B-1A19CFDE34F7}"/>
    <cellStyle name="Comma [0] 3 2 5 6 2 2 9" xfId="19148" xr:uid="{FCCF1DE8-8CB2-404E-BF7E-96366490A83D}"/>
    <cellStyle name="Comma [0] 3 2 5 6 2 3" xfId="15588" xr:uid="{6E6DE175-9C9C-4E36-B44C-2F505851DB9F}"/>
    <cellStyle name="Comma [0] 3 2 5 6 2 4" xfId="20955" xr:uid="{F606F789-A409-4119-93F1-7ECC91B8FDCE}"/>
    <cellStyle name="Comma [0] 3 2 5 6 2 5" xfId="26329" xr:uid="{4A800C3A-3A1E-48A4-98A9-2ACA94755231}"/>
    <cellStyle name="Comma [0] 3 2 5 6 2 6" xfId="31747" xr:uid="{B1190C0A-8791-48A7-99E8-86255E627B15}"/>
    <cellStyle name="Comma [0] 3 2 5 6 2 7" xfId="37132" xr:uid="{EA8549F8-95FB-4E41-A4E8-03002BC398EE}"/>
    <cellStyle name="Comma [0] 3 2 5 6 2 8" xfId="42501" xr:uid="{10BC5C9A-3A61-44A0-B135-8B7FAD15D744}"/>
    <cellStyle name="Comma [0] 3 2 5 6 2 9" xfId="47873" xr:uid="{AEC90E00-4060-49DB-A1BE-390AE9E5A942}"/>
    <cellStyle name="Comma [0] 3 2 5 6 3" xfId="5827" xr:uid="{1D751D3F-7A17-4F80-94B1-05579F20E3AB}"/>
    <cellStyle name="Comma [0] 3 2 5 6 3 10" xfId="13897" xr:uid="{49E10FBD-2C88-4785-A933-A9AAEDF8D796}"/>
    <cellStyle name="Comma [0] 3 2 5 6 3 11" xfId="58505" xr:uid="{2B0C1FF1-EDED-47E7-97ED-7881901BF778}"/>
    <cellStyle name="Comma [0] 3 2 5 6 3 12" xfId="10158" xr:uid="{924AE8D4-198D-40F2-99CE-63BB695E04AA}"/>
    <cellStyle name="Comma [0] 3 2 5 6 3 2" xfId="17458" xr:uid="{BDEA18C5-0002-4BB1-88B5-DBF9D51B05CC}"/>
    <cellStyle name="Comma [0] 3 2 5 6 3 3" xfId="22825" xr:uid="{3D7364D9-682B-436F-A061-052F1CE5F449}"/>
    <cellStyle name="Comma [0] 3 2 5 6 3 4" xfId="28199" xr:uid="{B7AE6A25-B18F-436E-867D-DBCD88976C91}"/>
    <cellStyle name="Comma [0] 3 2 5 6 3 5" xfId="33617" xr:uid="{7A786396-CECC-4239-9789-C547ADA4275E}"/>
    <cellStyle name="Comma [0] 3 2 5 6 3 6" xfId="39002" xr:uid="{34E166A5-2222-40C3-9D22-6A25E2A5507B}"/>
    <cellStyle name="Comma [0] 3 2 5 6 3 7" xfId="44371" xr:uid="{07D20A13-00FB-4231-8125-DE5A5B887472}"/>
    <cellStyle name="Comma [0] 3 2 5 6 3 8" xfId="49743" xr:uid="{35EBC5AC-2428-4197-A5FD-D0A4FEB416BB}"/>
    <cellStyle name="Comma [0] 3 2 5 6 3 9" xfId="55123" xr:uid="{E551F0B8-1748-4EA2-AD5A-4E5B60AE747E}"/>
    <cellStyle name="Comma [0] 3 2 5 7" xfId="783" xr:uid="{2931CEF4-B6B3-4186-8E6B-2FD982F5DC89}"/>
    <cellStyle name="Comma [0] 3 2 5 7 2" xfId="5829" xr:uid="{18984925-97CB-40A7-9A03-812D9D4323F4}"/>
    <cellStyle name="Comma [0] 3 2 5 7 2 10" xfId="53254" xr:uid="{6FD6423C-829F-4043-93A6-4D803E5200EC}"/>
    <cellStyle name="Comma [0] 3 2 5 7 2 11" xfId="13898" xr:uid="{BBAFDC38-2926-49B4-8F85-CC6B9766C069}"/>
    <cellStyle name="Comma [0] 3 2 5 7 2 12" xfId="58507" xr:uid="{BFB16B8B-3441-48A4-9A98-42AC2CEB7D8E}"/>
    <cellStyle name="Comma [0] 3 2 5 7 2 13" xfId="8288" xr:uid="{62126F16-C6ED-4FCF-826B-576A9A20CC34}"/>
    <cellStyle name="Comma [0] 3 2 5 7 2 2" xfId="11849" xr:uid="{9F7E58AC-E739-4A4B-93A0-E111BFF3379A}"/>
    <cellStyle name="Comma [0] 3 2 5 7 2 2 2" xfId="24515" xr:uid="{581ACCCC-C35D-4EF8-A8BE-DEC22956F0AD}"/>
    <cellStyle name="Comma [0] 3 2 5 7 2 2 3" xfId="29889" xr:uid="{2790E08F-54FC-484D-B911-289F5E2F6AE6}"/>
    <cellStyle name="Comma [0] 3 2 5 7 2 2 4" xfId="35307" xr:uid="{CE682BAD-5374-45C9-94EE-6470F8751330}"/>
    <cellStyle name="Comma [0] 3 2 5 7 2 2 5" xfId="40692" xr:uid="{8396AE39-B91F-4438-9D83-8EF6083D6A3A}"/>
    <cellStyle name="Comma [0] 3 2 5 7 2 2 6" xfId="46061" xr:uid="{F6334529-F8DC-4979-B0FE-551DDAA228BF}"/>
    <cellStyle name="Comma [0] 3 2 5 7 2 2 7" xfId="51433" xr:uid="{42817754-1E86-4A06-8BBA-AC091D5E3DC2}"/>
    <cellStyle name="Comma [0] 3 2 5 7 2 2 8" xfId="56813" xr:uid="{ED72538C-1D8F-4CA3-990F-74F131F76266}"/>
    <cellStyle name="Comma [0] 3 2 5 7 2 2 9" xfId="19149" xr:uid="{0DE28784-D34E-4AF0-9BFA-E3B437117CB8}"/>
    <cellStyle name="Comma [0] 3 2 5 7 2 3" xfId="15589" xr:uid="{1701C28D-B4F2-4656-B0D7-432F357DE11B}"/>
    <cellStyle name="Comma [0] 3 2 5 7 2 4" xfId="20956" xr:uid="{CA2F1730-CBA1-4121-9DAC-B74CFBC5FCA1}"/>
    <cellStyle name="Comma [0] 3 2 5 7 2 5" xfId="26330" xr:uid="{CF777FDB-A3A4-4BF4-BE53-3788E8C254EC}"/>
    <cellStyle name="Comma [0] 3 2 5 7 2 6" xfId="31748" xr:uid="{892E27C9-3121-4922-859F-6AF823159529}"/>
    <cellStyle name="Comma [0] 3 2 5 7 2 7" xfId="37133" xr:uid="{58E0E216-ADF4-4E11-AFFB-5A4EBD0AADE9}"/>
    <cellStyle name="Comma [0] 3 2 5 7 2 8" xfId="42502" xr:uid="{A626E489-A994-4B2F-AF3E-733AF30B39A9}"/>
    <cellStyle name="Comma [0] 3 2 5 7 2 9" xfId="47874" xr:uid="{B7B09C4A-50D2-4A6B-B57D-1FB28EB7261F}"/>
    <cellStyle name="Comma [0] 3 2 5 7 3" xfId="10159" xr:uid="{F0295522-616D-4373-84BB-7F9FAE3B6E91}"/>
    <cellStyle name="Comma [0] 3 2 5 7 3 2" xfId="22826" xr:uid="{BED38DC9-F9F3-4813-B829-6324ECC1F3F1}"/>
    <cellStyle name="Comma [0] 3 2 5 7 3 3" xfId="28200" xr:uid="{6AA11880-DE6D-431D-9939-4D8667C50E2F}"/>
    <cellStyle name="Comma [0] 3 2 5 7 3 4" xfId="33618" xr:uid="{7E153882-97DF-4935-A25D-B54A57FFCFE8}"/>
    <cellStyle name="Comma [0] 3 2 5 7 3 5" xfId="39003" xr:uid="{A505F7E1-682E-4A38-9B84-F17BA63D9C69}"/>
    <cellStyle name="Comma [0] 3 2 5 7 3 6" xfId="44372" xr:uid="{01D7D851-022A-44AF-BE2C-A00136CBA6A7}"/>
    <cellStyle name="Comma [0] 3 2 5 7 3 7" xfId="49744" xr:uid="{1694075F-7950-4F4B-B96B-F2B373D33C31}"/>
    <cellStyle name="Comma [0] 3 2 5 7 3 8" xfId="55124" xr:uid="{A2A7EF88-82D0-43B3-A89C-B3BC4C6FD0CB}"/>
    <cellStyle name="Comma [0] 3 2 5 7 3 9" xfId="17459" xr:uid="{21B4C457-E4AC-446A-9264-CFA86C02EDFA}"/>
    <cellStyle name="Comma [0] 3 2 5 8" xfId="784" xr:uid="{F7D9F5E5-46B8-49CD-A60E-AB9D542D617E}"/>
    <cellStyle name="Comma [0] 3 2 5 8 2" xfId="8289" xr:uid="{E56666D0-D79F-434E-A053-4FFA58EECB61}"/>
    <cellStyle name="Comma [0] 3 2 5 8 2 10" xfId="53255" xr:uid="{14A478DF-72A0-49CD-A8B8-D3CD01F4B825}"/>
    <cellStyle name="Comma [0] 3 2 5 8 2 11" xfId="13899" xr:uid="{4CF517E9-FC4A-4BBB-AB27-6818E29BC4B8}"/>
    <cellStyle name="Comma [0] 3 2 5 8 2 12" xfId="59654" xr:uid="{1F00B7BD-FBA4-4F4A-98BB-6AB60201351C}"/>
    <cellStyle name="Comma [0] 3 2 5 8 2 2" xfId="11850" xr:uid="{4A8DB63A-10AC-4E7C-B93F-3C1315ABF863}"/>
    <cellStyle name="Comma [0] 3 2 5 8 2 2 2" xfId="24516" xr:uid="{976781A3-77D6-4D19-8823-CDE3184133E1}"/>
    <cellStyle name="Comma [0] 3 2 5 8 2 2 3" xfId="29890" xr:uid="{9F820DAB-CC7E-4C11-BA44-29E5177424A1}"/>
    <cellStyle name="Comma [0] 3 2 5 8 2 2 4" xfId="35308" xr:uid="{73118FA1-9486-4A18-ABE4-3CA80C1CB257}"/>
    <cellStyle name="Comma [0] 3 2 5 8 2 2 5" xfId="40693" xr:uid="{AE2B1063-DE92-4C0A-B069-04C01566F30C}"/>
    <cellStyle name="Comma [0] 3 2 5 8 2 2 6" xfId="46062" xr:uid="{7ACD92DC-DA1F-44C9-B74A-60B300E22BBE}"/>
    <cellStyle name="Comma [0] 3 2 5 8 2 2 7" xfId="51434" xr:uid="{D915963E-7BE0-4495-A59B-13DF0D8D402E}"/>
    <cellStyle name="Comma [0] 3 2 5 8 2 2 8" xfId="56814" xr:uid="{3829B538-E561-4187-9EAE-5180042EFC27}"/>
    <cellStyle name="Comma [0] 3 2 5 8 2 2 9" xfId="19150" xr:uid="{E340000C-86E5-4868-9AE0-5F449D93D366}"/>
    <cellStyle name="Comma [0] 3 2 5 8 2 3" xfId="15590" xr:uid="{D508BDD8-8784-462E-8D0E-5DB021E153C0}"/>
    <cellStyle name="Comma [0] 3 2 5 8 2 4" xfId="20957" xr:uid="{30CEDFDF-347F-4480-9E31-B438D93A4987}"/>
    <cellStyle name="Comma [0] 3 2 5 8 2 5" xfId="26331" xr:uid="{AD30D197-4654-4592-B0FB-A71B7E54C264}"/>
    <cellStyle name="Comma [0] 3 2 5 8 2 6" xfId="31749" xr:uid="{6925F4DC-92F5-4F74-951D-60379D6E844D}"/>
    <cellStyle name="Comma [0] 3 2 5 8 2 7" xfId="37134" xr:uid="{F287C1E5-E830-4777-9F7C-D2AB627EAB92}"/>
    <cellStyle name="Comma [0] 3 2 5 8 2 8" xfId="42503" xr:uid="{59D33ECA-1D5F-473B-A541-002857406F1A}"/>
    <cellStyle name="Comma [0] 3 2 5 8 2 9" xfId="47875" xr:uid="{749E7ED3-3F7D-420A-82A6-2CB2727FA0F8}"/>
    <cellStyle name="Comma [0] 3 2 5 8 3" xfId="10160" xr:uid="{D08D4CA9-5425-420D-B95F-01B3CE43093F}"/>
    <cellStyle name="Comma [0] 3 2 5 8 3 2" xfId="22827" xr:uid="{1B54A39F-BA1C-4120-9994-897402488FA2}"/>
    <cellStyle name="Comma [0] 3 2 5 8 3 3" xfId="28201" xr:uid="{37F1AAA5-9473-4DEA-B24E-7A5CE141ADDD}"/>
    <cellStyle name="Comma [0] 3 2 5 8 3 4" xfId="33619" xr:uid="{1191D98E-32D6-4BB2-96B7-5DB23640F151}"/>
    <cellStyle name="Comma [0] 3 2 5 8 3 5" xfId="39004" xr:uid="{E065E070-AC9D-45DD-85B7-080AFF825B09}"/>
    <cellStyle name="Comma [0] 3 2 5 8 3 6" xfId="44373" xr:uid="{3EEA5972-748E-439D-85F1-48175221442B}"/>
    <cellStyle name="Comma [0] 3 2 5 8 3 7" xfId="49745" xr:uid="{2A6CD8D2-E7A6-41AB-9D3B-9EEC4A73B5CD}"/>
    <cellStyle name="Comma [0] 3 2 5 8 3 8" xfId="55125" xr:uid="{64A82470-15A5-4509-8786-B6719FD2A2C3}"/>
    <cellStyle name="Comma [0] 3 2 5 8 3 9" xfId="17460" xr:uid="{C2131A32-C7EF-4607-B73A-19D17E311B79}"/>
    <cellStyle name="Comma [0] 3 2 5 8 4" xfId="7003" xr:uid="{6855DBAE-6E14-498D-9602-3719CDE1B959}"/>
    <cellStyle name="Comma [0] 3 2 5 9" xfId="785" xr:uid="{2DB25E20-3D5C-4EA4-9F50-C6C1EC02E6E1}"/>
    <cellStyle name="Comma [0] 3 2 5 9 2" xfId="8290" xr:uid="{9C2FC90A-9B39-4DA2-94C4-C8A125CE1A45}"/>
    <cellStyle name="Comma [0] 3 2 5 9 2 10" xfId="53256" xr:uid="{31B4856C-0360-400E-BC1C-E0E15B29C104}"/>
    <cellStyle name="Comma [0] 3 2 5 9 2 11" xfId="13900" xr:uid="{3C03AE4F-E235-4721-AC2A-9996629838E2}"/>
    <cellStyle name="Comma [0] 3 2 5 9 2 12" xfId="59655" xr:uid="{C6C1FE95-6893-4ECC-8440-E8802CE08615}"/>
    <cellStyle name="Comma [0] 3 2 5 9 2 2" xfId="11851" xr:uid="{FD18D9E0-8526-4557-B8CE-02EAC2B0C0EB}"/>
    <cellStyle name="Comma [0] 3 2 5 9 2 2 2" xfId="24517" xr:uid="{141B91FC-3AD9-44D9-B5DF-F4EA2A3D9F4E}"/>
    <cellStyle name="Comma [0] 3 2 5 9 2 2 3" xfId="29891" xr:uid="{E565B698-2B6E-432F-9CFC-0F4F9E6D5264}"/>
    <cellStyle name="Comma [0] 3 2 5 9 2 2 4" xfId="35309" xr:uid="{2C5EC32B-EE99-4A91-9F40-0BE87A08AD1C}"/>
    <cellStyle name="Comma [0] 3 2 5 9 2 2 5" xfId="40694" xr:uid="{DA265FE2-A26C-4C12-AE4B-A3A636A316BD}"/>
    <cellStyle name="Comma [0] 3 2 5 9 2 2 6" xfId="46063" xr:uid="{18CB7586-68C9-42BD-8F1F-79C11F02770D}"/>
    <cellStyle name="Comma [0] 3 2 5 9 2 2 7" xfId="51435" xr:uid="{8C0BCFA8-7F75-4B3F-B007-29D4F62A33D4}"/>
    <cellStyle name="Comma [0] 3 2 5 9 2 2 8" xfId="56815" xr:uid="{8733BD6C-E38E-45DE-A70A-1719651C269C}"/>
    <cellStyle name="Comma [0] 3 2 5 9 2 2 9" xfId="19151" xr:uid="{E6616539-1946-4C71-A702-8B10A8F27DE1}"/>
    <cellStyle name="Comma [0] 3 2 5 9 2 3" xfId="15591" xr:uid="{46CD7C68-7785-42F0-AD80-B58DF4E83127}"/>
    <cellStyle name="Comma [0] 3 2 5 9 2 4" xfId="20958" xr:uid="{C4D7C699-0DA6-4A02-A992-17E954EDC8A8}"/>
    <cellStyle name="Comma [0] 3 2 5 9 2 5" xfId="26332" xr:uid="{9CF4FAE5-D8FD-45F7-9360-5E95582A0D28}"/>
    <cellStyle name="Comma [0] 3 2 5 9 2 6" xfId="31750" xr:uid="{4497742E-DDCE-424E-8063-727475EC54FF}"/>
    <cellStyle name="Comma [0] 3 2 5 9 2 7" xfId="37135" xr:uid="{5E8D2DC6-BD6C-470B-AC88-2791AB33D42A}"/>
    <cellStyle name="Comma [0] 3 2 5 9 2 8" xfId="42504" xr:uid="{A253D9FA-9686-4337-A22A-3DBFC828A3BD}"/>
    <cellStyle name="Comma [0] 3 2 5 9 2 9" xfId="47876" xr:uid="{D9836DF3-0888-416D-A428-AAF4BD778DF2}"/>
    <cellStyle name="Comma [0] 3 2 5 9 3" xfId="10161" xr:uid="{FFD0B155-3939-430F-95A2-161E3B62B11E}"/>
    <cellStyle name="Comma [0] 3 2 5 9 3 2" xfId="22828" xr:uid="{C43F71BE-BF05-4E33-B5F6-352D6B3F42C7}"/>
    <cellStyle name="Comma [0] 3 2 5 9 3 3" xfId="28202" xr:uid="{F60F3936-4F16-40C5-A2D0-C005474811B6}"/>
    <cellStyle name="Comma [0] 3 2 5 9 3 4" xfId="33620" xr:uid="{0E2B4448-241B-47A1-B967-350BBBB3C55F}"/>
    <cellStyle name="Comma [0] 3 2 5 9 3 5" xfId="39005" xr:uid="{8A29294F-3229-45F6-8EBD-9FF399339FA8}"/>
    <cellStyle name="Comma [0] 3 2 5 9 3 6" xfId="44374" xr:uid="{27A630BB-1F42-41AF-862B-830B6CB21A17}"/>
    <cellStyle name="Comma [0] 3 2 5 9 3 7" xfId="49746" xr:uid="{C1443B74-F9DA-4479-B34A-D8583CB867F7}"/>
    <cellStyle name="Comma [0] 3 2 5 9 3 8" xfId="55126" xr:uid="{700655D8-DDD8-4185-B237-032D7C8206C2}"/>
    <cellStyle name="Comma [0] 3 2 5 9 3 9" xfId="17461" xr:uid="{F1C4E59A-F960-4010-B250-63DEA3295FD0}"/>
    <cellStyle name="Comma [0] 3 2 5 9 4" xfId="7004" xr:uid="{47AED566-E24B-480D-817D-C0475B8E6CFD}"/>
    <cellStyle name="Comma [0] 3 2 6" xfId="786" xr:uid="{7DF7A521-D360-4760-A59B-432541599C48}"/>
    <cellStyle name="Comma [0] 3 2 6 10" xfId="787" xr:uid="{57474BA5-F681-4D0D-8989-0DB96B3BC9EB}"/>
    <cellStyle name="Comma [0] 3 2 6 10 2" xfId="8292" xr:uid="{87208E05-1786-454F-BE46-5E0018DBA133}"/>
    <cellStyle name="Comma [0] 3 2 6 10 2 10" xfId="53258" xr:uid="{A22A8BD3-B2E4-429A-AB1A-C929CCCA31BB}"/>
    <cellStyle name="Comma [0] 3 2 6 10 2 11" xfId="13902" xr:uid="{5A5B4313-944B-4EB2-BD48-E205A3956390}"/>
    <cellStyle name="Comma [0] 3 2 6 10 2 12" xfId="59656" xr:uid="{4B7CB9E8-DE63-40D2-A7B1-0F905AD4A55C}"/>
    <cellStyle name="Comma [0] 3 2 6 10 2 2" xfId="11853" xr:uid="{56700276-D5F7-439B-8A1D-9E494FE90F8F}"/>
    <cellStyle name="Comma [0] 3 2 6 10 2 2 2" xfId="24519" xr:uid="{9055F269-DD18-4E9A-91EC-2BF553092111}"/>
    <cellStyle name="Comma [0] 3 2 6 10 2 2 3" xfId="29893" xr:uid="{C03A51CA-7170-4FF2-B8B7-214A91BFCBD3}"/>
    <cellStyle name="Comma [0] 3 2 6 10 2 2 4" xfId="35311" xr:uid="{73D7E6F3-21AB-4CA1-9CAB-53CAD69CEA9C}"/>
    <cellStyle name="Comma [0] 3 2 6 10 2 2 5" xfId="40696" xr:uid="{60305E6F-ED3A-4246-B816-8F077E511F3C}"/>
    <cellStyle name="Comma [0] 3 2 6 10 2 2 6" xfId="46065" xr:uid="{2D28B282-3C82-4F8E-A8D6-345F3C83F0CD}"/>
    <cellStyle name="Comma [0] 3 2 6 10 2 2 7" xfId="51437" xr:uid="{954B0C12-18A9-44AE-8A40-12C6BEF20E97}"/>
    <cellStyle name="Comma [0] 3 2 6 10 2 2 8" xfId="56817" xr:uid="{F31509D7-D560-4E19-A911-F2C95B71390E}"/>
    <cellStyle name="Comma [0] 3 2 6 10 2 2 9" xfId="19153" xr:uid="{747E891D-9A07-49BD-AFCD-540CCEFC4A69}"/>
    <cellStyle name="Comma [0] 3 2 6 10 2 3" xfId="15593" xr:uid="{D447D13B-1AA3-40AA-A843-A3284792BEF3}"/>
    <cellStyle name="Comma [0] 3 2 6 10 2 4" xfId="20960" xr:uid="{B42398C3-4C87-4BB7-A0BD-52F194B463E1}"/>
    <cellStyle name="Comma [0] 3 2 6 10 2 5" xfId="26334" xr:uid="{B482C349-159C-4D08-83C2-0EA4AA61D157}"/>
    <cellStyle name="Comma [0] 3 2 6 10 2 6" xfId="31752" xr:uid="{A39E1A41-B582-4D9B-89D6-369F31F14840}"/>
    <cellStyle name="Comma [0] 3 2 6 10 2 7" xfId="37137" xr:uid="{1862C4F2-DAB9-4E54-A5D3-1FDFF4CF31A8}"/>
    <cellStyle name="Comma [0] 3 2 6 10 2 8" xfId="42506" xr:uid="{35FD0381-76C2-4F5C-896C-AC05CAD3169A}"/>
    <cellStyle name="Comma [0] 3 2 6 10 2 9" xfId="47878" xr:uid="{963A7A9F-96F3-4780-9F39-E67925006218}"/>
    <cellStyle name="Comma [0] 3 2 6 10 3" xfId="10163" xr:uid="{1E5AD9D0-AA8A-4682-81FB-81D0F766994E}"/>
    <cellStyle name="Comma [0] 3 2 6 10 3 2" xfId="22830" xr:uid="{FAB1DB4E-3168-4EE6-A840-C2489E4447D1}"/>
    <cellStyle name="Comma [0] 3 2 6 10 3 3" xfId="28204" xr:uid="{A021D5A3-7732-41C4-83F1-9EF74F1A4EE1}"/>
    <cellStyle name="Comma [0] 3 2 6 10 3 4" xfId="33622" xr:uid="{F8926937-0226-45E2-A904-BC149CE466A2}"/>
    <cellStyle name="Comma [0] 3 2 6 10 3 5" xfId="39007" xr:uid="{D2F48E7F-4A4B-4E5C-BF81-29CD57DB1568}"/>
    <cellStyle name="Comma [0] 3 2 6 10 3 6" xfId="44376" xr:uid="{F92C9790-BFEC-4222-9386-2496D668D415}"/>
    <cellStyle name="Comma [0] 3 2 6 10 3 7" xfId="49748" xr:uid="{3BA44154-0AA5-49BD-987D-4A2F8778197B}"/>
    <cellStyle name="Comma [0] 3 2 6 10 3 8" xfId="55128" xr:uid="{369451A4-A565-4EF5-A3D2-28F08548CC7D}"/>
    <cellStyle name="Comma [0] 3 2 6 10 3 9" xfId="17463" xr:uid="{4FC2AE5B-FF6F-4BBD-9FA2-4ACA9802535C}"/>
    <cellStyle name="Comma [0] 3 2 6 10 4" xfId="7005" xr:uid="{D5498134-4641-4740-860F-64EB22C7C6E4}"/>
    <cellStyle name="Comma [0] 3 2 6 11" xfId="788" xr:uid="{89E7BF13-62A4-447E-BDA6-F2FFE328C1F1}"/>
    <cellStyle name="Comma [0] 3 2 6 11 2" xfId="8293" xr:uid="{A65A2E0C-26B0-4A66-A80A-34621B79007C}"/>
    <cellStyle name="Comma [0] 3 2 6 11 2 10" xfId="53259" xr:uid="{983C8618-95D7-4022-AE58-2D177A6CF9B9}"/>
    <cellStyle name="Comma [0] 3 2 6 11 2 11" xfId="13903" xr:uid="{2C9C92BD-910A-4547-AE94-07D77BBA0F62}"/>
    <cellStyle name="Comma [0] 3 2 6 11 2 12" xfId="59657" xr:uid="{2ADA9865-55ED-423D-A7DF-E4AD07116B5E}"/>
    <cellStyle name="Comma [0] 3 2 6 11 2 2" xfId="11854" xr:uid="{FB34A34D-76A2-46F8-880B-56DE73C4F7AE}"/>
    <cellStyle name="Comma [0] 3 2 6 11 2 2 2" xfId="24520" xr:uid="{65C8F19E-63BD-4B12-B8E6-5675FD20DF46}"/>
    <cellStyle name="Comma [0] 3 2 6 11 2 2 3" xfId="29894" xr:uid="{03564281-7F56-4E2D-B9F1-AA5C84679E90}"/>
    <cellStyle name="Comma [0] 3 2 6 11 2 2 4" xfId="35312" xr:uid="{F75949EA-292F-40EC-A20F-8EEF294C85E0}"/>
    <cellStyle name="Comma [0] 3 2 6 11 2 2 5" xfId="40697" xr:uid="{139EE875-535B-4CCA-AAA9-6DE550AC1278}"/>
    <cellStyle name="Comma [0] 3 2 6 11 2 2 6" xfId="46066" xr:uid="{12CC51CC-E9D8-4144-994D-C88A17B03F25}"/>
    <cellStyle name="Comma [0] 3 2 6 11 2 2 7" xfId="51438" xr:uid="{84A1C48B-9B53-4308-98F8-473614EAA111}"/>
    <cellStyle name="Comma [0] 3 2 6 11 2 2 8" xfId="56818" xr:uid="{A43551E7-2037-4ED5-B44A-691182B35789}"/>
    <cellStyle name="Comma [0] 3 2 6 11 2 2 9" xfId="19154" xr:uid="{5B957DB3-D2A0-4B5B-A1FE-BE10C14AA62D}"/>
    <cellStyle name="Comma [0] 3 2 6 11 2 3" xfId="15594" xr:uid="{9479BEC1-95BD-4A81-9038-3280228D484F}"/>
    <cellStyle name="Comma [0] 3 2 6 11 2 4" xfId="20961" xr:uid="{42FF5EB9-0974-4B6D-937F-37295212030E}"/>
    <cellStyle name="Comma [0] 3 2 6 11 2 5" xfId="26335" xr:uid="{E8E838CE-29DC-4ACE-9BB2-0CD84DFA251F}"/>
    <cellStyle name="Comma [0] 3 2 6 11 2 6" xfId="31753" xr:uid="{CA4D9D41-D8E3-4A65-B93A-85F175727A37}"/>
    <cellStyle name="Comma [0] 3 2 6 11 2 7" xfId="37138" xr:uid="{D90000BA-0B81-45FF-8215-AF5651AB72F6}"/>
    <cellStyle name="Comma [0] 3 2 6 11 2 8" xfId="42507" xr:uid="{1B6E6037-FC07-4EB9-9D97-C761FA6DD310}"/>
    <cellStyle name="Comma [0] 3 2 6 11 2 9" xfId="47879" xr:uid="{9D2054DC-223C-4E45-AEF7-4BC7EBC8BAA6}"/>
    <cellStyle name="Comma [0] 3 2 6 11 3" xfId="10164" xr:uid="{613C127A-9FB7-4673-879E-C4B69AE4914A}"/>
    <cellStyle name="Comma [0] 3 2 6 11 3 2" xfId="22831" xr:uid="{B28095B7-E3B2-4750-B5C5-44DA9ADE0D9F}"/>
    <cellStyle name="Comma [0] 3 2 6 11 3 3" xfId="28205" xr:uid="{98826403-66BF-4B98-9364-12EEFEFD5EFA}"/>
    <cellStyle name="Comma [0] 3 2 6 11 3 4" xfId="33623" xr:uid="{5DB6C0CE-0EE7-4626-B5EE-A64D92DD7645}"/>
    <cellStyle name="Comma [0] 3 2 6 11 3 5" xfId="39008" xr:uid="{E06A7C53-9518-400F-B739-CE83FE9F9BF9}"/>
    <cellStyle name="Comma [0] 3 2 6 11 3 6" xfId="44377" xr:uid="{F3AAA383-C3F7-473D-BDD5-B24869C51CE4}"/>
    <cellStyle name="Comma [0] 3 2 6 11 3 7" xfId="49749" xr:uid="{E67D8E87-A264-4753-8CFE-8D3CB6B089B2}"/>
    <cellStyle name="Comma [0] 3 2 6 11 3 8" xfId="55129" xr:uid="{39DB7C63-0D9C-43A8-ADFC-7EFD6130759D}"/>
    <cellStyle name="Comma [0] 3 2 6 11 3 9" xfId="17464" xr:uid="{AE2E4907-8EED-454D-B184-9CDD576ACAE2}"/>
    <cellStyle name="Comma [0] 3 2 6 11 4" xfId="7006" xr:uid="{9C1DFCF8-603B-462E-8887-BF9D8C513EDE}"/>
    <cellStyle name="Comma [0] 3 2 6 12" xfId="789" xr:uid="{1DE8DA83-8037-4B55-89FB-C0729921AC86}"/>
    <cellStyle name="Comma [0] 3 2 6 12 2" xfId="8294" xr:uid="{66D0E997-5D48-43FB-B2DE-9F8F377B3080}"/>
    <cellStyle name="Comma [0] 3 2 6 12 2 10" xfId="53260" xr:uid="{CF855002-FE15-48BE-9E17-8E7DFDCF7303}"/>
    <cellStyle name="Comma [0] 3 2 6 12 2 11" xfId="13904" xr:uid="{966F34F6-3D3C-4250-B97D-8643DCE0378D}"/>
    <cellStyle name="Comma [0] 3 2 6 12 2 12" xfId="59658" xr:uid="{FE97C590-2116-4C35-9F0D-E871D199911A}"/>
    <cellStyle name="Comma [0] 3 2 6 12 2 2" xfId="11855" xr:uid="{F683CBD1-EB5C-4B10-B719-82AC8DB963D0}"/>
    <cellStyle name="Comma [0] 3 2 6 12 2 2 2" xfId="24521" xr:uid="{D3400B7B-A7CF-464D-B5D3-736DDDD13E03}"/>
    <cellStyle name="Comma [0] 3 2 6 12 2 2 3" xfId="29895" xr:uid="{31C626C9-968C-4336-A8B1-8584BC178CBB}"/>
    <cellStyle name="Comma [0] 3 2 6 12 2 2 4" xfId="35313" xr:uid="{B2A0AA93-8C26-4B6B-A749-AAE158050408}"/>
    <cellStyle name="Comma [0] 3 2 6 12 2 2 5" xfId="40698" xr:uid="{3D731266-91B5-4E64-BB2F-6A5164FB66CE}"/>
    <cellStyle name="Comma [0] 3 2 6 12 2 2 6" xfId="46067" xr:uid="{1D975B80-2689-4AA1-B7A2-729EE67B80E4}"/>
    <cellStyle name="Comma [0] 3 2 6 12 2 2 7" xfId="51439" xr:uid="{8F8A086C-1213-4E97-9F3C-B1140E223499}"/>
    <cellStyle name="Comma [0] 3 2 6 12 2 2 8" xfId="56819" xr:uid="{DFDE5284-D937-4491-8F48-EC60772221C3}"/>
    <cellStyle name="Comma [0] 3 2 6 12 2 2 9" xfId="19155" xr:uid="{94E2D0AD-5B01-4BC7-B897-0739B5CDEC26}"/>
    <cellStyle name="Comma [0] 3 2 6 12 2 3" xfId="15595" xr:uid="{B0437EF9-8605-47F3-82E6-A90314F1D70E}"/>
    <cellStyle name="Comma [0] 3 2 6 12 2 4" xfId="20962" xr:uid="{342B6BAC-9439-45E9-8185-2D8DE2ADC90E}"/>
    <cellStyle name="Comma [0] 3 2 6 12 2 5" xfId="26336" xr:uid="{3E2CA9D9-609E-455A-ADA7-66893A1CDA51}"/>
    <cellStyle name="Comma [0] 3 2 6 12 2 6" xfId="31754" xr:uid="{620476DA-6377-49C5-821A-E83B89E952EC}"/>
    <cellStyle name="Comma [0] 3 2 6 12 2 7" xfId="37139" xr:uid="{5D75D92D-075A-4950-B71A-6C79668302C2}"/>
    <cellStyle name="Comma [0] 3 2 6 12 2 8" xfId="42508" xr:uid="{A718F9BD-72F3-409A-ABB9-D517096F595E}"/>
    <cellStyle name="Comma [0] 3 2 6 12 2 9" xfId="47880" xr:uid="{2F8C5108-49F8-44EF-B425-F5A58FD548CE}"/>
    <cellStyle name="Comma [0] 3 2 6 12 3" xfId="10165" xr:uid="{49F22E4C-C4F8-4FB2-82A0-4B5E44C1B30F}"/>
    <cellStyle name="Comma [0] 3 2 6 12 3 2" xfId="22832" xr:uid="{60B3D254-6728-4BFB-8E4B-1F4FDF28F897}"/>
    <cellStyle name="Comma [0] 3 2 6 12 3 3" xfId="28206" xr:uid="{B85E83D2-F850-4A74-962B-7E555F792533}"/>
    <cellStyle name="Comma [0] 3 2 6 12 3 4" xfId="33624" xr:uid="{7F8B515D-6A83-4224-827F-DBAF55ACE368}"/>
    <cellStyle name="Comma [0] 3 2 6 12 3 5" xfId="39009" xr:uid="{47E9D050-6039-4367-A59D-C64EC7FD78D2}"/>
    <cellStyle name="Comma [0] 3 2 6 12 3 6" xfId="44378" xr:uid="{25853DA5-CF73-4254-8DCF-C3C3A5BF4134}"/>
    <cellStyle name="Comma [0] 3 2 6 12 3 7" xfId="49750" xr:uid="{B82EFE16-C5D5-422D-B1E8-25A8075D2CC3}"/>
    <cellStyle name="Comma [0] 3 2 6 12 3 8" xfId="55130" xr:uid="{E92AD267-8267-447F-9878-2E63B0543411}"/>
    <cellStyle name="Comma [0] 3 2 6 12 3 9" xfId="17465" xr:uid="{6A7EF6E8-E33E-4372-8429-E53DABEB4596}"/>
    <cellStyle name="Comma [0] 3 2 6 12 4" xfId="7007" xr:uid="{F975CE31-983D-4E25-A448-BBDD992D4353}"/>
    <cellStyle name="Comma [0] 3 2 6 13" xfId="790" xr:uid="{BA4E520C-ABD7-4C5A-9824-4E9F2F6710BB}"/>
    <cellStyle name="Comma [0] 3 2 6 13 2" xfId="8295" xr:uid="{99DB6E25-71C6-4319-AEC4-BC19C531D401}"/>
    <cellStyle name="Comma [0] 3 2 6 13 2 10" xfId="53261" xr:uid="{3E3AF9D5-4F6B-43C7-9FA5-3BEA4D46060E}"/>
    <cellStyle name="Comma [0] 3 2 6 13 2 11" xfId="13905" xr:uid="{56478145-F073-4107-AC16-414660A1A1D1}"/>
    <cellStyle name="Comma [0] 3 2 6 13 2 12" xfId="59659" xr:uid="{5E0E908C-2642-487E-B6A5-8E29801DDE17}"/>
    <cellStyle name="Comma [0] 3 2 6 13 2 2" xfId="11856" xr:uid="{4266900E-18F9-4DDB-A258-3CF2149F051D}"/>
    <cellStyle name="Comma [0] 3 2 6 13 2 2 2" xfId="24522" xr:uid="{4267F97C-9FD0-4890-851D-7F9DD6A14605}"/>
    <cellStyle name="Comma [0] 3 2 6 13 2 2 3" xfId="29896" xr:uid="{2C93EE39-DB86-4345-A961-9742373E7655}"/>
    <cellStyle name="Comma [0] 3 2 6 13 2 2 4" xfId="35314" xr:uid="{54CD0830-29B8-4047-B8A6-173A76466E61}"/>
    <cellStyle name="Comma [0] 3 2 6 13 2 2 5" xfId="40699" xr:uid="{C767792D-4413-4E29-B403-05324A65B72A}"/>
    <cellStyle name="Comma [0] 3 2 6 13 2 2 6" xfId="46068" xr:uid="{A8A82A66-5F73-4408-AD52-339406C17C48}"/>
    <cellStyle name="Comma [0] 3 2 6 13 2 2 7" xfId="51440" xr:uid="{077A699C-6D5E-48D6-BD52-1B7311B856C0}"/>
    <cellStyle name="Comma [0] 3 2 6 13 2 2 8" xfId="56820" xr:uid="{C97EF571-BA79-4AD5-9808-8104BFFF0422}"/>
    <cellStyle name="Comma [0] 3 2 6 13 2 2 9" xfId="19156" xr:uid="{3E6B9707-9FA9-4493-94E3-4C8F443D10D0}"/>
    <cellStyle name="Comma [0] 3 2 6 13 2 3" xfId="15596" xr:uid="{129DF6F6-22BB-41DA-94C5-CCB959CD8FF0}"/>
    <cellStyle name="Comma [0] 3 2 6 13 2 4" xfId="20963" xr:uid="{F617E608-7706-4134-9308-3C9FAB4A9F0A}"/>
    <cellStyle name="Comma [0] 3 2 6 13 2 5" xfId="26337" xr:uid="{20B79411-DFAD-4A72-91B5-223A538EF5E7}"/>
    <cellStyle name="Comma [0] 3 2 6 13 2 6" xfId="31755" xr:uid="{486C5042-26B3-4614-AB5C-3B8A84F0CD05}"/>
    <cellStyle name="Comma [0] 3 2 6 13 2 7" xfId="37140" xr:uid="{36553D0C-6BF3-4C72-9DF0-2F4216D1FA76}"/>
    <cellStyle name="Comma [0] 3 2 6 13 2 8" xfId="42509" xr:uid="{0B42149A-5563-4A9E-8B7E-AE133A047B3D}"/>
    <cellStyle name="Comma [0] 3 2 6 13 2 9" xfId="47881" xr:uid="{35041719-1BDE-45C8-AC31-27B62075C54A}"/>
    <cellStyle name="Comma [0] 3 2 6 13 3" xfId="10166" xr:uid="{FCA264AE-F369-49A0-8490-2183AE16004F}"/>
    <cellStyle name="Comma [0] 3 2 6 13 3 2" xfId="22833" xr:uid="{0EDCB564-7F33-40C4-8DCC-B605041EBA44}"/>
    <cellStyle name="Comma [0] 3 2 6 13 3 3" xfId="28207" xr:uid="{804C7E0A-0A35-4703-8BF1-DD4FD1A80C43}"/>
    <cellStyle name="Comma [0] 3 2 6 13 3 4" xfId="33625" xr:uid="{EAFA17A0-0DA9-4B79-8513-CB6F0A16A9AA}"/>
    <cellStyle name="Comma [0] 3 2 6 13 3 5" xfId="39010" xr:uid="{50B5B12F-F117-4443-8E23-751EEFD0A5E0}"/>
    <cellStyle name="Comma [0] 3 2 6 13 3 6" xfId="44379" xr:uid="{942F4DCB-D9CD-4B86-9DF1-D0A09FF18AC8}"/>
    <cellStyle name="Comma [0] 3 2 6 13 3 7" xfId="49751" xr:uid="{D5810F59-C0FD-4B1E-A31C-57FE82285128}"/>
    <cellStyle name="Comma [0] 3 2 6 13 3 8" xfId="55131" xr:uid="{02FA6390-7AFF-4A33-A44D-ABCB22F084C4}"/>
    <cellStyle name="Comma [0] 3 2 6 13 3 9" xfId="17466" xr:uid="{FFFBCFC3-A610-4EEB-9E78-BBE04C6938DF}"/>
    <cellStyle name="Comma [0] 3 2 6 13 4" xfId="7008" xr:uid="{BA4EFD9C-1AB0-47A8-83D4-88ED8ACA77F6}"/>
    <cellStyle name="Comma [0] 3 2 6 14" xfId="5830" xr:uid="{4580181C-14D1-4099-884E-9AD39271DF31}"/>
    <cellStyle name="Comma [0] 3 2 6 14 10" xfId="53257" xr:uid="{35D93B50-0CA8-4D9D-8B02-4F7FEAF59E7C}"/>
    <cellStyle name="Comma [0] 3 2 6 14 11" xfId="13901" xr:uid="{E419D06F-1AE8-4484-8621-023955B4F370}"/>
    <cellStyle name="Comma [0] 3 2 6 14 12" xfId="58508" xr:uid="{0E486410-D609-45B0-8112-D3BCC61CFDC1}"/>
    <cellStyle name="Comma [0] 3 2 6 14 13" xfId="8291" xr:uid="{979F0B4C-8E37-45F7-9A45-3F312F6CF39E}"/>
    <cellStyle name="Comma [0] 3 2 6 14 2" xfId="11852" xr:uid="{66BB8709-F1C7-408D-BEC9-5D37ABB089BB}"/>
    <cellStyle name="Comma [0] 3 2 6 14 2 2" xfId="24518" xr:uid="{861FF6F8-6587-4792-949A-B9120D48324C}"/>
    <cellStyle name="Comma [0] 3 2 6 14 2 3" xfId="29892" xr:uid="{34C8A4B6-AD01-47E7-A463-E63D89DB09D5}"/>
    <cellStyle name="Comma [0] 3 2 6 14 2 4" xfId="35310" xr:uid="{F7D3941A-BBD3-4846-BF82-4AF0BD54A978}"/>
    <cellStyle name="Comma [0] 3 2 6 14 2 5" xfId="40695" xr:uid="{25B2F0E0-41C1-4163-B5A8-21EDB5955563}"/>
    <cellStyle name="Comma [0] 3 2 6 14 2 6" xfId="46064" xr:uid="{F8DFE284-1E9B-42AE-B71E-58072F96A05C}"/>
    <cellStyle name="Comma [0] 3 2 6 14 2 7" xfId="51436" xr:uid="{960E9DA1-5654-40F4-A286-38B68886F468}"/>
    <cellStyle name="Comma [0] 3 2 6 14 2 8" xfId="56816" xr:uid="{B2135F6F-15F5-4CA9-9566-B13546CA8269}"/>
    <cellStyle name="Comma [0] 3 2 6 14 2 9" xfId="19152" xr:uid="{88CF6169-3F07-45EB-96E0-B0D555ABB18A}"/>
    <cellStyle name="Comma [0] 3 2 6 14 3" xfId="15592" xr:uid="{225C3C7D-F2B7-4095-BE8C-D8820873E007}"/>
    <cellStyle name="Comma [0] 3 2 6 14 4" xfId="20959" xr:uid="{3D4D7A5C-9C77-49D2-BF2B-B0BE97A8DA1D}"/>
    <cellStyle name="Comma [0] 3 2 6 14 5" xfId="26333" xr:uid="{9BECA6D3-AF43-4231-9A76-FA914875C21F}"/>
    <cellStyle name="Comma [0] 3 2 6 14 6" xfId="31751" xr:uid="{0A645D50-3E01-4C75-A86C-E594DE61528E}"/>
    <cellStyle name="Comma [0] 3 2 6 14 7" xfId="37136" xr:uid="{613AC4B1-765D-4DD5-9E42-862B895F9A69}"/>
    <cellStyle name="Comma [0] 3 2 6 14 8" xfId="42505" xr:uid="{824DA453-273F-422C-9410-FAEECD9A18EA}"/>
    <cellStyle name="Comma [0] 3 2 6 14 9" xfId="47877" xr:uid="{9B81E72C-6705-4456-A61C-54F1917EE735}"/>
    <cellStyle name="Comma [0] 3 2 6 15" xfId="10162" xr:uid="{1149EDB2-0300-48AA-8959-4D3C0CD7AF23}"/>
    <cellStyle name="Comma [0] 3 2 6 15 2" xfId="22829" xr:uid="{171EFA8D-AC24-4AF5-96E8-6E309D957975}"/>
    <cellStyle name="Comma [0] 3 2 6 15 3" xfId="28203" xr:uid="{DA4A3C16-606F-4B86-9B46-6FF6F9B2448C}"/>
    <cellStyle name="Comma [0] 3 2 6 15 4" xfId="33621" xr:uid="{03EA9A16-BDD9-4407-9B65-FD0B426220AB}"/>
    <cellStyle name="Comma [0] 3 2 6 15 5" xfId="39006" xr:uid="{2AE267F2-E55F-4FB2-9C10-8E22C8F75B11}"/>
    <cellStyle name="Comma [0] 3 2 6 15 6" xfId="44375" xr:uid="{7E86B5E0-F633-4178-8996-47BA8858C303}"/>
    <cellStyle name="Comma [0] 3 2 6 15 7" xfId="49747" xr:uid="{CC96EBFC-8226-4B3A-AA1E-52FF5027D541}"/>
    <cellStyle name="Comma [0] 3 2 6 15 8" xfId="55127" xr:uid="{44232453-9FBB-4B2B-86EC-C52F570ADB3D}"/>
    <cellStyle name="Comma [0] 3 2 6 15 9" xfId="17462" xr:uid="{2E2FB63D-E938-4012-919F-25708A533D93}"/>
    <cellStyle name="Comma [0] 3 2 6 2" xfId="791" xr:uid="{C6730116-DD98-469F-B235-F93E12E0EE0F}"/>
    <cellStyle name="Comma [0] 3 2 6 2 10" xfId="792" xr:uid="{06D67467-3959-4F10-8C90-16BC7B370BD6}"/>
    <cellStyle name="Comma [0] 3 2 6 2 10 2" xfId="8297" xr:uid="{8E8F4C23-5498-4C7D-88D6-47FFC205855D}"/>
    <cellStyle name="Comma [0] 3 2 6 2 10 2 10" xfId="53263" xr:uid="{4EFBB5AE-C842-4C71-A332-006D5414579E}"/>
    <cellStyle name="Comma [0] 3 2 6 2 10 2 11" xfId="13907" xr:uid="{C3FBE615-95DA-4A5D-A414-D0DB8B23E94E}"/>
    <cellStyle name="Comma [0] 3 2 6 2 10 2 12" xfId="59660" xr:uid="{81038D85-C807-4C24-A7CA-D04348867ED8}"/>
    <cellStyle name="Comma [0] 3 2 6 2 10 2 2" xfId="11858" xr:uid="{AED6968E-04AD-4430-8812-CFEC82C7A3A4}"/>
    <cellStyle name="Comma [0] 3 2 6 2 10 2 2 2" xfId="24524" xr:uid="{31B652BE-CF57-4DB0-899C-43C0A6ACF691}"/>
    <cellStyle name="Comma [0] 3 2 6 2 10 2 2 3" xfId="29898" xr:uid="{EA2270AD-4A98-4720-84CB-7E61BE21526B}"/>
    <cellStyle name="Comma [0] 3 2 6 2 10 2 2 4" xfId="35316" xr:uid="{FB7EABBB-D0BB-4A7E-AE7F-14617D335469}"/>
    <cellStyle name="Comma [0] 3 2 6 2 10 2 2 5" xfId="40701" xr:uid="{0DCCE211-1886-4588-9AE7-B7FDCA58C6FC}"/>
    <cellStyle name="Comma [0] 3 2 6 2 10 2 2 6" xfId="46070" xr:uid="{0D6EB589-E227-474F-8613-B4A9CCC177FE}"/>
    <cellStyle name="Comma [0] 3 2 6 2 10 2 2 7" xfId="51442" xr:uid="{4C7738DE-B089-4D2A-9864-BB26CE66BE34}"/>
    <cellStyle name="Comma [0] 3 2 6 2 10 2 2 8" xfId="56822" xr:uid="{DDF7D9A7-E279-4D49-A6CF-B78710D24987}"/>
    <cellStyle name="Comma [0] 3 2 6 2 10 2 2 9" xfId="19158" xr:uid="{EFA68B6F-0A22-4D51-BFD4-0616E2412FC0}"/>
    <cellStyle name="Comma [0] 3 2 6 2 10 2 3" xfId="15598" xr:uid="{4C761AFD-B1C4-4C0F-9C8E-5A61EDFE85F2}"/>
    <cellStyle name="Comma [0] 3 2 6 2 10 2 4" xfId="20965" xr:uid="{988603C9-D137-4FA7-975C-3CBC4FF0184F}"/>
    <cellStyle name="Comma [0] 3 2 6 2 10 2 5" xfId="26339" xr:uid="{7EC5AEB5-7740-4ED1-9A0D-0CDCF10872FA}"/>
    <cellStyle name="Comma [0] 3 2 6 2 10 2 6" xfId="31757" xr:uid="{CD99BFBF-3A4B-48F8-B2FD-104E86C386BD}"/>
    <cellStyle name="Comma [0] 3 2 6 2 10 2 7" xfId="37142" xr:uid="{E563F7F3-BB44-493F-A28C-CCA59BDBF915}"/>
    <cellStyle name="Comma [0] 3 2 6 2 10 2 8" xfId="42511" xr:uid="{D181AD39-BAE7-4411-A1A0-0B62FD70F0E0}"/>
    <cellStyle name="Comma [0] 3 2 6 2 10 2 9" xfId="47883" xr:uid="{8867C2E5-5642-491F-888D-3A665D7A98BB}"/>
    <cellStyle name="Comma [0] 3 2 6 2 10 3" xfId="10168" xr:uid="{578EB104-E001-4EB6-B3E0-F156C7AFE49A}"/>
    <cellStyle name="Comma [0] 3 2 6 2 10 3 2" xfId="22835" xr:uid="{33C2EF54-BF8A-46E4-A539-14EFE86C4F99}"/>
    <cellStyle name="Comma [0] 3 2 6 2 10 3 3" xfId="28209" xr:uid="{D6BCAF25-A937-4D5D-9AB5-B51EBE9A6186}"/>
    <cellStyle name="Comma [0] 3 2 6 2 10 3 4" xfId="33627" xr:uid="{04B449B3-7B5B-4F12-90B2-3A01679446B1}"/>
    <cellStyle name="Comma [0] 3 2 6 2 10 3 5" xfId="39012" xr:uid="{713F1C06-583C-49B7-AFFD-5386294110B2}"/>
    <cellStyle name="Comma [0] 3 2 6 2 10 3 6" xfId="44381" xr:uid="{579341AA-2319-4714-B0F3-60938FA50EA4}"/>
    <cellStyle name="Comma [0] 3 2 6 2 10 3 7" xfId="49753" xr:uid="{06864463-8D55-4C85-B6FB-B302DCDFAC1D}"/>
    <cellStyle name="Comma [0] 3 2 6 2 10 3 8" xfId="55133" xr:uid="{12356F16-7A27-4A15-92CD-307234EDFD74}"/>
    <cellStyle name="Comma [0] 3 2 6 2 10 3 9" xfId="17468" xr:uid="{3979E7A7-ED25-4BB7-82B8-78C2121F0021}"/>
    <cellStyle name="Comma [0] 3 2 6 2 10 4" xfId="7009" xr:uid="{7EB80868-832B-456F-A073-B2879662CA2A}"/>
    <cellStyle name="Comma [0] 3 2 6 2 11" xfId="793" xr:uid="{CC58A4A2-03AF-4B9F-969B-F8B61C6D8AD7}"/>
    <cellStyle name="Comma [0] 3 2 6 2 11 2" xfId="8298" xr:uid="{227128F5-7788-4DA6-9CD4-F93F85D35AAD}"/>
    <cellStyle name="Comma [0] 3 2 6 2 11 2 10" xfId="53264" xr:uid="{054CC415-E7F2-45AB-885C-12424A074C36}"/>
    <cellStyle name="Comma [0] 3 2 6 2 11 2 11" xfId="13908" xr:uid="{86D4A8F0-7F24-4F88-B547-7E05DAA52522}"/>
    <cellStyle name="Comma [0] 3 2 6 2 11 2 12" xfId="59661" xr:uid="{6C1BD789-8D79-457C-B629-22413D06E9AE}"/>
    <cellStyle name="Comma [0] 3 2 6 2 11 2 2" xfId="11859" xr:uid="{B3C6A074-A099-43A9-A2E4-857FC1AAD717}"/>
    <cellStyle name="Comma [0] 3 2 6 2 11 2 2 2" xfId="24525" xr:uid="{9494CBA8-A496-4582-B8FA-9ED3D0DC28DA}"/>
    <cellStyle name="Comma [0] 3 2 6 2 11 2 2 3" xfId="29899" xr:uid="{40BCD8D8-E8C5-425C-9544-E68A3975FB01}"/>
    <cellStyle name="Comma [0] 3 2 6 2 11 2 2 4" xfId="35317" xr:uid="{7498E012-D648-4AB6-BFDE-890BD3A00AC1}"/>
    <cellStyle name="Comma [0] 3 2 6 2 11 2 2 5" xfId="40702" xr:uid="{45E887C0-FFAA-4E40-9FA6-2EE9F6A4BAA5}"/>
    <cellStyle name="Comma [0] 3 2 6 2 11 2 2 6" xfId="46071" xr:uid="{227518D5-A1C4-469B-9D4A-F0223E207EE1}"/>
    <cellStyle name="Comma [0] 3 2 6 2 11 2 2 7" xfId="51443" xr:uid="{1E1F0693-3503-4778-BC06-4BA0F950AE04}"/>
    <cellStyle name="Comma [0] 3 2 6 2 11 2 2 8" xfId="56823" xr:uid="{DF50C6AD-A39A-4DB1-907B-BE12B3AD4CA4}"/>
    <cellStyle name="Comma [0] 3 2 6 2 11 2 2 9" xfId="19159" xr:uid="{8091ECDB-8587-4204-A8D9-63A42F196907}"/>
    <cellStyle name="Comma [0] 3 2 6 2 11 2 3" xfId="15599" xr:uid="{29621A90-37BF-4D43-9F30-B91931231F6C}"/>
    <cellStyle name="Comma [0] 3 2 6 2 11 2 4" xfId="20966" xr:uid="{6AA9DF10-2128-4142-8E03-63CC41D65AB2}"/>
    <cellStyle name="Comma [0] 3 2 6 2 11 2 5" xfId="26340" xr:uid="{C938B6BA-F946-4197-9EC9-6EB6565D07A9}"/>
    <cellStyle name="Comma [0] 3 2 6 2 11 2 6" xfId="31758" xr:uid="{B434E85F-F76B-4239-AC61-1A7909F88E82}"/>
    <cellStyle name="Comma [0] 3 2 6 2 11 2 7" xfId="37143" xr:uid="{2F3F0CD5-76B0-4BE5-8C48-BBB90F34A978}"/>
    <cellStyle name="Comma [0] 3 2 6 2 11 2 8" xfId="42512" xr:uid="{83860196-7886-413D-8C87-42FAAE6E1A25}"/>
    <cellStyle name="Comma [0] 3 2 6 2 11 2 9" xfId="47884" xr:uid="{EA237FE9-0C53-442D-BBCB-33A2511617DC}"/>
    <cellStyle name="Comma [0] 3 2 6 2 11 3" xfId="10169" xr:uid="{C26B439D-5466-4A22-9060-250082725528}"/>
    <cellStyle name="Comma [0] 3 2 6 2 11 3 2" xfId="22836" xr:uid="{1A92A522-3676-4CD6-A6FF-F8FF19572DFE}"/>
    <cellStyle name="Comma [0] 3 2 6 2 11 3 3" xfId="28210" xr:uid="{CC566B35-7A47-423B-A61E-8C43141B486B}"/>
    <cellStyle name="Comma [0] 3 2 6 2 11 3 4" xfId="33628" xr:uid="{57D80197-FFA8-4B97-9809-457D17B1E903}"/>
    <cellStyle name="Comma [0] 3 2 6 2 11 3 5" xfId="39013" xr:uid="{0F93E613-130F-4079-8D1A-45B63E758693}"/>
    <cellStyle name="Comma [0] 3 2 6 2 11 3 6" xfId="44382" xr:uid="{BF33A500-5F38-4B70-944E-07B91B1F6116}"/>
    <cellStyle name="Comma [0] 3 2 6 2 11 3 7" xfId="49754" xr:uid="{DA44539B-5848-4B75-868E-62ED57357EC6}"/>
    <cellStyle name="Comma [0] 3 2 6 2 11 3 8" xfId="55134" xr:uid="{76C145D8-903B-4473-9749-2271EE8F99DF}"/>
    <cellStyle name="Comma [0] 3 2 6 2 11 3 9" xfId="17469" xr:uid="{A1D5E8CD-96B5-4063-AE19-612CF1A4D975}"/>
    <cellStyle name="Comma [0] 3 2 6 2 11 4" xfId="7010" xr:uid="{4FB136CC-887B-4574-9B3E-B68EECEBE148}"/>
    <cellStyle name="Comma [0] 3 2 6 2 12" xfId="794" xr:uid="{A45123CC-10C1-4A2B-96A1-BFFC28CE3D72}"/>
    <cellStyle name="Comma [0] 3 2 6 2 12 2" xfId="8299" xr:uid="{73B53DC6-8E77-478B-A4CD-47DDE7C24A7C}"/>
    <cellStyle name="Comma [0] 3 2 6 2 12 2 10" xfId="53265" xr:uid="{F4B5DE42-D4B1-4F3D-9A04-B60B28908C31}"/>
    <cellStyle name="Comma [0] 3 2 6 2 12 2 11" xfId="13909" xr:uid="{14DD5832-5333-47E7-865E-C5BA35618702}"/>
    <cellStyle name="Comma [0] 3 2 6 2 12 2 12" xfId="59662" xr:uid="{848B73DA-D595-41A0-AC06-FDA356B23D6A}"/>
    <cellStyle name="Comma [0] 3 2 6 2 12 2 2" xfId="11860" xr:uid="{CAF05D42-5448-4A7A-BF83-EADAE4AC601F}"/>
    <cellStyle name="Comma [0] 3 2 6 2 12 2 2 2" xfId="24526" xr:uid="{8BB7C045-CA62-4595-8CF3-83A1B44BA453}"/>
    <cellStyle name="Comma [0] 3 2 6 2 12 2 2 3" xfId="29900" xr:uid="{FEFAF07B-6877-4A2B-8A5F-076D51413CBC}"/>
    <cellStyle name="Comma [0] 3 2 6 2 12 2 2 4" xfId="35318" xr:uid="{15EE65D1-BD44-47BC-8DEF-C58027E51426}"/>
    <cellStyle name="Comma [0] 3 2 6 2 12 2 2 5" xfId="40703" xr:uid="{6291E398-BAE8-4296-B799-F643E7D57FD8}"/>
    <cellStyle name="Comma [0] 3 2 6 2 12 2 2 6" xfId="46072" xr:uid="{9D05022A-548B-48C2-A274-D2E44112A306}"/>
    <cellStyle name="Comma [0] 3 2 6 2 12 2 2 7" xfId="51444" xr:uid="{BF211379-B227-42E8-A916-473FDD2DD25E}"/>
    <cellStyle name="Comma [0] 3 2 6 2 12 2 2 8" xfId="56824" xr:uid="{34E4BD9A-82DD-49F7-AD59-B432FEF3D5DA}"/>
    <cellStyle name="Comma [0] 3 2 6 2 12 2 2 9" xfId="19160" xr:uid="{6A8BDA37-E089-4694-85CC-7C51338FD837}"/>
    <cellStyle name="Comma [0] 3 2 6 2 12 2 3" xfId="15600" xr:uid="{F796FD96-3DA1-428F-88A1-020B155EB44A}"/>
    <cellStyle name="Comma [0] 3 2 6 2 12 2 4" xfId="20967" xr:uid="{FBC1CAAC-43A4-48D6-8978-B625D4FA6082}"/>
    <cellStyle name="Comma [0] 3 2 6 2 12 2 5" xfId="26341" xr:uid="{198C6DCF-C0D7-411D-94CF-39DD1D56258F}"/>
    <cellStyle name="Comma [0] 3 2 6 2 12 2 6" xfId="31759" xr:uid="{81ED75CC-6C1A-4F88-8956-0FE761AFB529}"/>
    <cellStyle name="Comma [0] 3 2 6 2 12 2 7" xfId="37144" xr:uid="{95354B3B-0CAE-4248-9DFF-AC57BBFB2D18}"/>
    <cellStyle name="Comma [0] 3 2 6 2 12 2 8" xfId="42513" xr:uid="{BB2E8D5C-5BB5-4726-B064-59B50757D35F}"/>
    <cellStyle name="Comma [0] 3 2 6 2 12 2 9" xfId="47885" xr:uid="{48A81D09-0377-44C9-B476-BD87AC26983F}"/>
    <cellStyle name="Comma [0] 3 2 6 2 12 3" xfId="10170" xr:uid="{7C0DA7DC-8444-4ABA-9E90-8F810570008D}"/>
    <cellStyle name="Comma [0] 3 2 6 2 12 3 2" xfId="22837" xr:uid="{F7954530-8DDA-4E38-B3B1-1C6FFF154C19}"/>
    <cellStyle name="Comma [0] 3 2 6 2 12 3 3" xfId="28211" xr:uid="{3861D369-7E87-4021-9C22-BA3786166DAA}"/>
    <cellStyle name="Comma [0] 3 2 6 2 12 3 4" xfId="33629" xr:uid="{20EB5E13-CBB1-4D76-B4FF-9870FAE61AAC}"/>
    <cellStyle name="Comma [0] 3 2 6 2 12 3 5" xfId="39014" xr:uid="{128F9D3E-6265-4EDA-A070-6F071CE8E13D}"/>
    <cellStyle name="Comma [0] 3 2 6 2 12 3 6" xfId="44383" xr:uid="{D3238626-C206-4238-8A10-8942D604D59E}"/>
    <cellStyle name="Comma [0] 3 2 6 2 12 3 7" xfId="49755" xr:uid="{4ACB14FF-E62F-4C6D-B649-606FC0DCDD84}"/>
    <cellStyle name="Comma [0] 3 2 6 2 12 3 8" xfId="55135" xr:uid="{052365E9-43BF-4DEE-81B5-4B4A9A8D8E56}"/>
    <cellStyle name="Comma [0] 3 2 6 2 12 3 9" xfId="17470" xr:uid="{A10BF4F4-7F1E-4707-8411-00065A8C850E}"/>
    <cellStyle name="Comma [0] 3 2 6 2 12 4" xfId="7011" xr:uid="{4B97CFC5-8DF1-4D0F-AC22-9116C57CCB82}"/>
    <cellStyle name="Comma [0] 3 2 6 2 13" xfId="5831" xr:uid="{98E6E0F1-447E-48B8-B628-65D2A0E252A6}"/>
    <cellStyle name="Comma [0] 3 2 6 2 13 10" xfId="53262" xr:uid="{2E440CCC-7F4A-477E-BC68-AA4CCD4F8D0B}"/>
    <cellStyle name="Comma [0] 3 2 6 2 13 11" xfId="13906" xr:uid="{4386EA76-ED3D-41DA-A88A-77BD5F3109A5}"/>
    <cellStyle name="Comma [0] 3 2 6 2 13 12" xfId="58509" xr:uid="{27973293-F163-4268-8569-872E722C6FBE}"/>
    <cellStyle name="Comma [0] 3 2 6 2 13 13" xfId="8296" xr:uid="{EE938846-C37A-45E7-8AE4-BDD017317413}"/>
    <cellStyle name="Comma [0] 3 2 6 2 13 2" xfId="11857" xr:uid="{FA6E66BE-82B4-4900-BAAA-0957AA892F37}"/>
    <cellStyle name="Comma [0] 3 2 6 2 13 2 2" xfId="24523" xr:uid="{32DA051F-FCEA-4C54-8A7C-5D213A5E97BE}"/>
    <cellStyle name="Comma [0] 3 2 6 2 13 2 3" xfId="29897" xr:uid="{09598ABB-8FEC-417D-9E1A-99AF13319D51}"/>
    <cellStyle name="Comma [0] 3 2 6 2 13 2 4" xfId="35315" xr:uid="{18EDBC87-F018-4D67-B013-6176872B5F18}"/>
    <cellStyle name="Comma [0] 3 2 6 2 13 2 5" xfId="40700" xr:uid="{CCBDF096-D95E-40E7-8ACC-22B54162F209}"/>
    <cellStyle name="Comma [0] 3 2 6 2 13 2 6" xfId="46069" xr:uid="{A7912D26-6819-4E54-904E-FA878807449C}"/>
    <cellStyle name="Comma [0] 3 2 6 2 13 2 7" xfId="51441" xr:uid="{1DCD8916-1624-49FF-A610-5BB45344F2D4}"/>
    <cellStyle name="Comma [0] 3 2 6 2 13 2 8" xfId="56821" xr:uid="{29E0736F-0F3E-4012-8810-0EFB4B39DFA9}"/>
    <cellStyle name="Comma [0] 3 2 6 2 13 2 9" xfId="19157" xr:uid="{6905EBE8-04F5-4C5D-A863-AA56C6A6751A}"/>
    <cellStyle name="Comma [0] 3 2 6 2 13 3" xfId="15597" xr:uid="{4E451B32-0207-4CB6-8E61-5F81B3A55A96}"/>
    <cellStyle name="Comma [0] 3 2 6 2 13 4" xfId="20964" xr:uid="{16A67BE2-E706-4B15-ABBD-0E17FF180F4C}"/>
    <cellStyle name="Comma [0] 3 2 6 2 13 5" xfId="26338" xr:uid="{59C059B3-2485-4114-804A-9F852BA8C7B1}"/>
    <cellStyle name="Comma [0] 3 2 6 2 13 6" xfId="31756" xr:uid="{D60DB2AA-2575-447B-8631-CAEBF3BE6B6E}"/>
    <cellStyle name="Comma [0] 3 2 6 2 13 7" xfId="37141" xr:uid="{F9A98062-131D-4C40-B6D4-4965C2E5FEC5}"/>
    <cellStyle name="Comma [0] 3 2 6 2 13 8" xfId="42510" xr:uid="{201435CF-B234-456F-92BF-8F4BE24B1F6B}"/>
    <cellStyle name="Comma [0] 3 2 6 2 13 9" xfId="47882" xr:uid="{DDAD2B2A-6D92-4527-90B3-94E3C7D36E3A}"/>
    <cellStyle name="Comma [0] 3 2 6 2 14" xfId="10167" xr:uid="{4D551C7C-5E9B-4E6D-A0C2-790B25FAF3D6}"/>
    <cellStyle name="Comma [0] 3 2 6 2 14 2" xfId="22834" xr:uid="{20D6F6EA-2904-43D4-8B0B-B187026D3BC1}"/>
    <cellStyle name="Comma [0] 3 2 6 2 14 3" xfId="28208" xr:uid="{06BC47D4-A2D2-4BC4-BD57-0BD7F175D18C}"/>
    <cellStyle name="Comma [0] 3 2 6 2 14 4" xfId="33626" xr:uid="{956C33BA-F732-41C2-AD50-926E45102CB3}"/>
    <cellStyle name="Comma [0] 3 2 6 2 14 5" xfId="39011" xr:uid="{89FFBAC2-D54E-4531-81D5-D423B898D0FB}"/>
    <cellStyle name="Comma [0] 3 2 6 2 14 6" xfId="44380" xr:uid="{CCC4CD53-A709-45A5-B208-23DF717A2D7B}"/>
    <cellStyle name="Comma [0] 3 2 6 2 14 7" xfId="49752" xr:uid="{AFD85ED3-35A6-4DBC-A12F-C80649164F21}"/>
    <cellStyle name="Comma [0] 3 2 6 2 14 8" xfId="55132" xr:uid="{303BC126-C3A5-4899-8A86-FB5AED027697}"/>
    <cellStyle name="Comma [0] 3 2 6 2 14 9" xfId="17467" xr:uid="{609AD5A0-96C2-48CC-82AF-D31B7B4CC7D0}"/>
    <cellStyle name="Comma [0] 3 2 6 2 2" xfId="795" xr:uid="{B9A47900-92AC-48C1-BE75-F7509A280892}"/>
    <cellStyle name="Comma [0] 3 2 6 2 2 10" xfId="796" xr:uid="{2450239F-1B78-4D60-9C44-A5E3C25BA86C}"/>
    <cellStyle name="Comma [0] 3 2 6 2 2 10 2" xfId="8301" xr:uid="{6A98997E-20F1-439A-883E-BD531C143A3B}"/>
    <cellStyle name="Comma [0] 3 2 6 2 2 10 2 10" xfId="53267" xr:uid="{1C3D430D-004F-488B-9960-D55957FC1A78}"/>
    <cellStyle name="Comma [0] 3 2 6 2 2 10 2 11" xfId="13911" xr:uid="{3622EB0A-26E9-45BF-8F4A-0AFC6242D8BF}"/>
    <cellStyle name="Comma [0] 3 2 6 2 2 10 2 12" xfId="59663" xr:uid="{0AACB2B8-9D85-4800-850F-7325DE4904AB}"/>
    <cellStyle name="Comma [0] 3 2 6 2 2 10 2 2" xfId="11862" xr:uid="{CA66D104-2101-4F83-84FD-E1DBBB512E2C}"/>
    <cellStyle name="Comma [0] 3 2 6 2 2 10 2 2 2" xfId="24528" xr:uid="{46FBFDF9-22F0-4FD2-9AAE-F8C2FAEC18D2}"/>
    <cellStyle name="Comma [0] 3 2 6 2 2 10 2 2 3" xfId="29902" xr:uid="{E22A3DBB-2AD0-4303-B56A-D6F53A37FD6A}"/>
    <cellStyle name="Comma [0] 3 2 6 2 2 10 2 2 4" xfId="35320" xr:uid="{46DB16C3-8403-47C9-BE05-27775D6467A0}"/>
    <cellStyle name="Comma [0] 3 2 6 2 2 10 2 2 5" xfId="40705" xr:uid="{4102E5BE-3FE8-458D-812A-91A17859C9D2}"/>
    <cellStyle name="Comma [0] 3 2 6 2 2 10 2 2 6" xfId="46074" xr:uid="{99F5C0DA-4639-491B-BB63-2045E4E8AAD1}"/>
    <cellStyle name="Comma [0] 3 2 6 2 2 10 2 2 7" xfId="51446" xr:uid="{59714375-F141-4914-9247-3F0121FCA867}"/>
    <cellStyle name="Comma [0] 3 2 6 2 2 10 2 2 8" xfId="56826" xr:uid="{446FB0D0-BD50-4550-9E22-12CE08836E74}"/>
    <cellStyle name="Comma [0] 3 2 6 2 2 10 2 2 9" xfId="19162" xr:uid="{A5C5F59D-941C-45B4-A060-0AB387AC9AEF}"/>
    <cellStyle name="Comma [0] 3 2 6 2 2 10 2 3" xfId="15602" xr:uid="{134158B1-76BB-4EE3-BE83-46E6850A255C}"/>
    <cellStyle name="Comma [0] 3 2 6 2 2 10 2 4" xfId="20969" xr:uid="{8B80A9FC-3AE7-4F1D-BD4E-A7864F592839}"/>
    <cellStyle name="Comma [0] 3 2 6 2 2 10 2 5" xfId="26343" xr:uid="{76B97A7C-E267-4036-96EC-20FF39652001}"/>
    <cellStyle name="Comma [0] 3 2 6 2 2 10 2 6" xfId="31761" xr:uid="{1C4A4EE3-49C5-4C89-96AA-79B81FB1ED59}"/>
    <cellStyle name="Comma [0] 3 2 6 2 2 10 2 7" xfId="37146" xr:uid="{422D9844-A7C9-4D2F-A2EB-9E5179267E30}"/>
    <cellStyle name="Comma [0] 3 2 6 2 2 10 2 8" xfId="42515" xr:uid="{FAEE793F-92B0-4587-891D-C694F7BEDF6A}"/>
    <cellStyle name="Comma [0] 3 2 6 2 2 10 2 9" xfId="47887" xr:uid="{7A56B9A8-0F8B-4DCD-B548-4C9186ADC669}"/>
    <cellStyle name="Comma [0] 3 2 6 2 2 10 3" xfId="10172" xr:uid="{BBB83E86-BFCC-454A-9A51-183CE222D68A}"/>
    <cellStyle name="Comma [0] 3 2 6 2 2 10 3 2" xfId="22839" xr:uid="{91D5D799-A77C-42E8-8B5D-DA26788EAB3E}"/>
    <cellStyle name="Comma [0] 3 2 6 2 2 10 3 3" xfId="28213" xr:uid="{46A0B509-59C8-4808-BFB5-0EBE74543131}"/>
    <cellStyle name="Comma [0] 3 2 6 2 2 10 3 4" xfId="33631" xr:uid="{10F32FBE-D1B4-4B45-BA3F-EA97D656B90D}"/>
    <cellStyle name="Comma [0] 3 2 6 2 2 10 3 5" xfId="39016" xr:uid="{EAC65644-095F-416B-88F2-4C012897E3D4}"/>
    <cellStyle name="Comma [0] 3 2 6 2 2 10 3 6" xfId="44385" xr:uid="{646661A1-1522-4618-95E2-2319272CA4F1}"/>
    <cellStyle name="Comma [0] 3 2 6 2 2 10 3 7" xfId="49757" xr:uid="{98CC423E-BA1D-4290-AE6B-892063E72147}"/>
    <cellStyle name="Comma [0] 3 2 6 2 2 10 3 8" xfId="55137" xr:uid="{2EEC0E8F-C398-42E9-8CFA-D31F8C51A467}"/>
    <cellStyle name="Comma [0] 3 2 6 2 2 10 3 9" xfId="17472" xr:uid="{A6ABE45A-4F9B-4549-8377-C60A875B2E0F}"/>
    <cellStyle name="Comma [0] 3 2 6 2 2 10 4" xfId="7012" xr:uid="{B65FC6B3-5945-4F35-BAD3-BEB73A629CF6}"/>
    <cellStyle name="Comma [0] 3 2 6 2 2 11" xfId="5832" xr:uid="{ED15854E-B62E-4132-85FF-8FAA5F5417BC}"/>
    <cellStyle name="Comma [0] 3 2 6 2 2 11 10" xfId="53266" xr:uid="{C2A32087-C464-4CDB-B0B3-D74782AE33CA}"/>
    <cellStyle name="Comma [0] 3 2 6 2 2 11 11" xfId="13910" xr:uid="{84206DCA-D6CC-4C4E-B049-D601B5257379}"/>
    <cellStyle name="Comma [0] 3 2 6 2 2 11 12" xfId="58510" xr:uid="{3453CC4C-024C-4E2D-BDAA-9D567DBDBD26}"/>
    <cellStyle name="Comma [0] 3 2 6 2 2 11 13" xfId="8300" xr:uid="{B1523634-A227-49E1-B670-F03AF28137D4}"/>
    <cellStyle name="Comma [0] 3 2 6 2 2 11 2" xfId="11861" xr:uid="{218F0FDE-94EB-4D17-8752-8E48712A6E2A}"/>
    <cellStyle name="Comma [0] 3 2 6 2 2 11 2 2" xfId="24527" xr:uid="{C3BCAEBE-8FA3-40F2-BE3B-81D6FBC56893}"/>
    <cellStyle name="Comma [0] 3 2 6 2 2 11 2 3" xfId="29901" xr:uid="{FF9BE801-74FB-4605-98C9-8F673D729059}"/>
    <cellStyle name="Comma [0] 3 2 6 2 2 11 2 4" xfId="35319" xr:uid="{AD9ACD68-F4B0-4C53-88A5-C41961CBD964}"/>
    <cellStyle name="Comma [0] 3 2 6 2 2 11 2 5" xfId="40704" xr:uid="{F7BB6293-493A-492E-8A2A-66B834548F44}"/>
    <cellStyle name="Comma [0] 3 2 6 2 2 11 2 6" xfId="46073" xr:uid="{6DEF6E9C-D793-44BA-B775-7DA52043F3D7}"/>
    <cellStyle name="Comma [0] 3 2 6 2 2 11 2 7" xfId="51445" xr:uid="{2DCD6B65-3177-486F-96ED-B2A3BD145B15}"/>
    <cellStyle name="Comma [0] 3 2 6 2 2 11 2 8" xfId="56825" xr:uid="{B3A8812C-B222-4FBB-A7C1-9BE07ED4E7C0}"/>
    <cellStyle name="Comma [0] 3 2 6 2 2 11 2 9" xfId="19161" xr:uid="{34BE5A57-B2D5-486D-AB20-4124828828A5}"/>
    <cellStyle name="Comma [0] 3 2 6 2 2 11 3" xfId="15601" xr:uid="{1CF68C78-EB6B-4835-A490-EAD3CC5B3CB1}"/>
    <cellStyle name="Comma [0] 3 2 6 2 2 11 4" xfId="20968" xr:uid="{FB1A3613-E9FC-4B62-A31B-E552EC4BABD2}"/>
    <cellStyle name="Comma [0] 3 2 6 2 2 11 5" xfId="26342" xr:uid="{45FEFBF5-11EF-4685-B1B6-1BBC255E74E5}"/>
    <cellStyle name="Comma [0] 3 2 6 2 2 11 6" xfId="31760" xr:uid="{CC9D11F4-9E6D-4F60-A84A-1EFBA25EDB7B}"/>
    <cellStyle name="Comma [0] 3 2 6 2 2 11 7" xfId="37145" xr:uid="{3024BB45-4547-4447-BED9-E1E421400CCE}"/>
    <cellStyle name="Comma [0] 3 2 6 2 2 11 8" xfId="42514" xr:uid="{048E8315-4722-400E-97C9-DEB1A8AC2C2D}"/>
    <cellStyle name="Comma [0] 3 2 6 2 2 11 9" xfId="47886" xr:uid="{A3EC2B94-B482-435B-AD6F-D2C5508A8074}"/>
    <cellStyle name="Comma [0] 3 2 6 2 2 12" xfId="10171" xr:uid="{1C637041-D5A9-4CA3-9F36-B7EC6D374985}"/>
    <cellStyle name="Comma [0] 3 2 6 2 2 12 2" xfId="22838" xr:uid="{A9935B58-3891-4C12-911D-7BFB6D03034B}"/>
    <cellStyle name="Comma [0] 3 2 6 2 2 12 3" xfId="28212" xr:uid="{F581658A-0F5D-4E8D-BFCA-B4E05CB8E0BC}"/>
    <cellStyle name="Comma [0] 3 2 6 2 2 12 4" xfId="33630" xr:uid="{BAEA4D29-9861-4329-ADE0-72B0C00934FB}"/>
    <cellStyle name="Comma [0] 3 2 6 2 2 12 5" xfId="39015" xr:uid="{5DF8DA2A-CEE2-4A69-9023-ED7FDD352192}"/>
    <cellStyle name="Comma [0] 3 2 6 2 2 12 6" xfId="44384" xr:uid="{97D58EB2-F652-43FB-BC93-7D691829E7F9}"/>
    <cellStyle name="Comma [0] 3 2 6 2 2 12 7" xfId="49756" xr:uid="{BBA05561-84DE-4283-82E9-5A9C5F83869C}"/>
    <cellStyle name="Comma [0] 3 2 6 2 2 12 8" xfId="55136" xr:uid="{2650AFF5-EADC-44AF-A65C-B9EF12EB1440}"/>
    <cellStyle name="Comma [0] 3 2 6 2 2 12 9" xfId="17471" xr:uid="{26F3601A-52E6-4C16-A003-3F15316FD747}"/>
    <cellStyle name="Comma [0] 3 2 6 2 2 2" xfId="797" xr:uid="{0CDF0539-FBDC-4A83-9C56-A90DF8B66687}"/>
    <cellStyle name="Comma [0] 3 2 6 2 2 2 2" xfId="3921" xr:uid="{270BF323-3EFA-47AB-8F21-A2ED253C4636}"/>
    <cellStyle name="Comma [0] 3 2 6 2 2 2 2 10" xfId="53268" xr:uid="{A45C41F1-8B7D-4575-9E08-E0DB14BB1556}"/>
    <cellStyle name="Comma [0] 3 2 6 2 2 2 2 11" xfId="8302" xr:uid="{618AA47C-8ED5-4B47-9CFC-6150D02AD191}"/>
    <cellStyle name="Comma [0] 3 2 6 2 2 2 2 2" xfId="5834" xr:uid="{1E99D308-D093-4ADB-BB49-5643450147B4}"/>
    <cellStyle name="Comma [0] 3 2 6 2 2 2 2 2 10" xfId="58512" xr:uid="{9CCF491D-A5B6-4A17-93ED-71B05230517D}"/>
    <cellStyle name="Comma [0] 3 2 6 2 2 2 2 2 11" xfId="11863" xr:uid="{D76451CB-C0E0-4A99-9AD5-6FFD77DBAB38}"/>
    <cellStyle name="Comma [0] 3 2 6 2 2 2 2 2 2" xfId="24529" xr:uid="{211910EB-26BC-4284-A364-2B301946BC60}"/>
    <cellStyle name="Comma [0] 3 2 6 2 2 2 2 2 3" xfId="29903" xr:uid="{C41CAD69-C344-4A8A-829E-9FC45C23DA2F}"/>
    <cellStyle name="Comma [0] 3 2 6 2 2 2 2 2 4" xfId="35321" xr:uid="{84B35D20-ED3C-4841-BD09-5CD652ED5A6B}"/>
    <cellStyle name="Comma [0] 3 2 6 2 2 2 2 2 5" xfId="40706" xr:uid="{66E9C2AA-7CC5-4DC0-A49D-C141584A63E6}"/>
    <cellStyle name="Comma [0] 3 2 6 2 2 2 2 2 6" xfId="46075" xr:uid="{D5ED50EC-B57B-448D-BA7C-0DBA39D93097}"/>
    <cellStyle name="Comma [0] 3 2 6 2 2 2 2 2 7" xfId="51447" xr:uid="{B42EA583-47C4-4CE0-BC77-821A93629FE3}"/>
    <cellStyle name="Comma [0] 3 2 6 2 2 2 2 2 8" xfId="56827" xr:uid="{E9B1FFC2-D0BA-46C3-825D-356ED095ECD8}"/>
    <cellStyle name="Comma [0] 3 2 6 2 2 2 2 2 9" xfId="19163" xr:uid="{A2B1FF38-4325-4992-B342-1E0AD43F6BA6}"/>
    <cellStyle name="Comma [0] 3 2 6 2 2 2 2 3" xfId="15603" xr:uid="{377DBDD4-3F30-44DD-93BA-1234E4C5225E}"/>
    <cellStyle name="Comma [0] 3 2 6 2 2 2 2 4" xfId="20970" xr:uid="{AEEA810E-CA50-40B1-AB58-762D97D2977C}"/>
    <cellStyle name="Comma [0] 3 2 6 2 2 2 2 5" xfId="26344" xr:uid="{54C42058-63D2-4E13-A286-67B74B70EC73}"/>
    <cellStyle name="Comma [0] 3 2 6 2 2 2 2 6" xfId="31762" xr:uid="{E2A2C619-3739-4C96-BAB3-546595400E12}"/>
    <cellStyle name="Comma [0] 3 2 6 2 2 2 2 7" xfId="37147" xr:uid="{D6CF1B55-846A-4698-B26C-AFE7D6EEDAEB}"/>
    <cellStyle name="Comma [0] 3 2 6 2 2 2 2 8" xfId="42516" xr:uid="{5E408148-F59D-4AEC-857C-AF544E347330}"/>
    <cellStyle name="Comma [0] 3 2 6 2 2 2 2 9" xfId="47888" xr:uid="{B05B3174-8F58-4C50-A55F-CD5B24106622}"/>
    <cellStyle name="Comma [0] 3 2 6 2 2 2 3" xfId="5833" xr:uid="{6B48A1C8-5A0B-48CC-A86E-83E7AC0D278D}"/>
    <cellStyle name="Comma [0] 3 2 6 2 2 2 3 10" xfId="13912" xr:uid="{C53986D9-A1C3-4E3D-B6CD-62FB3B8D0047}"/>
    <cellStyle name="Comma [0] 3 2 6 2 2 2 3 11" xfId="58511" xr:uid="{24EE7356-1E36-46DD-9041-31D3F0765BB7}"/>
    <cellStyle name="Comma [0] 3 2 6 2 2 2 3 12" xfId="10173" xr:uid="{6D165DBB-6B61-49A4-844D-BD934AF5A926}"/>
    <cellStyle name="Comma [0] 3 2 6 2 2 2 3 2" xfId="17473" xr:uid="{F00D49BD-64A4-4A17-8AD7-F0B3C29F6CE0}"/>
    <cellStyle name="Comma [0] 3 2 6 2 2 2 3 3" xfId="22840" xr:uid="{217D42A9-CEF6-4026-B9D3-1ED864E159FD}"/>
    <cellStyle name="Comma [0] 3 2 6 2 2 2 3 4" xfId="28214" xr:uid="{477F2059-D217-4ADC-BE1E-399D4E49BD8C}"/>
    <cellStyle name="Comma [0] 3 2 6 2 2 2 3 5" xfId="33632" xr:uid="{27841C58-B80D-4DAA-BF45-667810D66698}"/>
    <cellStyle name="Comma [0] 3 2 6 2 2 2 3 6" xfId="39017" xr:uid="{1E71969A-6151-4794-8BA0-86EAE96F566B}"/>
    <cellStyle name="Comma [0] 3 2 6 2 2 2 3 7" xfId="44386" xr:uid="{D3F41F82-BC4C-40CC-913C-618A87DBCB33}"/>
    <cellStyle name="Comma [0] 3 2 6 2 2 2 3 8" xfId="49758" xr:uid="{FC69C2FC-57EA-462B-9825-9D030635122F}"/>
    <cellStyle name="Comma [0] 3 2 6 2 2 2 3 9" xfId="55138" xr:uid="{DEE79520-CA85-48CD-AAD1-0089E56DF479}"/>
    <cellStyle name="Comma [0] 3 2 6 2 2 3" xfId="798" xr:uid="{C74E5027-E1B2-4DBF-B233-D0044547F115}"/>
    <cellStyle name="Comma [0] 3 2 6 2 2 3 2" xfId="5835" xr:uid="{26CC80FC-30E0-403A-A015-E55D2F1137F4}"/>
    <cellStyle name="Comma [0] 3 2 6 2 2 3 2 10" xfId="53269" xr:uid="{BA186FD7-DE6E-4920-8A29-40ACB434345C}"/>
    <cellStyle name="Comma [0] 3 2 6 2 2 3 2 11" xfId="13913" xr:uid="{BF69C003-94B7-4C35-A365-CB091E134048}"/>
    <cellStyle name="Comma [0] 3 2 6 2 2 3 2 12" xfId="58513" xr:uid="{5D783BFB-D5FA-4EC4-BAC2-34B9A9467B70}"/>
    <cellStyle name="Comma [0] 3 2 6 2 2 3 2 13" xfId="8303" xr:uid="{FC930E90-460E-4E0A-8558-1DE1208BCB62}"/>
    <cellStyle name="Comma [0] 3 2 6 2 2 3 2 2" xfId="11864" xr:uid="{FD794290-A8A3-49B9-92BB-30E766D51D2A}"/>
    <cellStyle name="Comma [0] 3 2 6 2 2 3 2 2 2" xfId="24530" xr:uid="{35D06526-DD90-454E-AB5C-4589A5838654}"/>
    <cellStyle name="Comma [0] 3 2 6 2 2 3 2 2 3" xfId="29904" xr:uid="{E0A3A226-BECF-4B7F-8625-764FB958B1A9}"/>
    <cellStyle name="Comma [0] 3 2 6 2 2 3 2 2 4" xfId="35322" xr:uid="{1A93DC36-48EE-4729-86A3-D47FE4E7A96A}"/>
    <cellStyle name="Comma [0] 3 2 6 2 2 3 2 2 5" xfId="40707" xr:uid="{46FA6F3F-DF07-4EA9-8907-DBAA45EECECD}"/>
    <cellStyle name="Comma [0] 3 2 6 2 2 3 2 2 6" xfId="46076" xr:uid="{1E5EEB72-0213-4897-8884-498F4A7F96F6}"/>
    <cellStyle name="Comma [0] 3 2 6 2 2 3 2 2 7" xfId="51448" xr:uid="{A6AC5CBD-2056-447E-B90C-1AE1BB8D2884}"/>
    <cellStyle name="Comma [0] 3 2 6 2 2 3 2 2 8" xfId="56828" xr:uid="{54153BF6-63F3-44C3-B941-EAA739F951F8}"/>
    <cellStyle name="Comma [0] 3 2 6 2 2 3 2 2 9" xfId="19164" xr:uid="{BFCF753F-E3D5-47F5-B892-E548116C4CFD}"/>
    <cellStyle name="Comma [0] 3 2 6 2 2 3 2 3" xfId="15604" xr:uid="{1601F490-9DB7-4167-A4D0-886B2F080F0B}"/>
    <cellStyle name="Comma [0] 3 2 6 2 2 3 2 4" xfId="20971" xr:uid="{74287FAF-8E2A-4237-89F5-3CAAEDC7F648}"/>
    <cellStyle name="Comma [0] 3 2 6 2 2 3 2 5" xfId="26345" xr:uid="{1EB2BA7B-A4B0-42F5-A2B4-69DC0F0796DF}"/>
    <cellStyle name="Comma [0] 3 2 6 2 2 3 2 6" xfId="31763" xr:uid="{5AD78773-05E3-4316-860C-C97C6884518C}"/>
    <cellStyle name="Comma [0] 3 2 6 2 2 3 2 7" xfId="37148" xr:uid="{4BFAEA75-75D4-416E-A8B7-02D9B007E4B9}"/>
    <cellStyle name="Comma [0] 3 2 6 2 2 3 2 8" xfId="42517" xr:uid="{A543E07D-A120-4A1E-A6CC-F95790B33A2A}"/>
    <cellStyle name="Comma [0] 3 2 6 2 2 3 2 9" xfId="47889" xr:uid="{23461A46-ABCE-4B6F-8AF0-D53792A996BC}"/>
    <cellStyle name="Comma [0] 3 2 6 2 2 3 3" xfId="10174" xr:uid="{71FB84A1-39EC-4A2D-B6F5-5E249568D5D4}"/>
    <cellStyle name="Comma [0] 3 2 6 2 2 3 3 2" xfId="22841" xr:uid="{61313FE0-189B-4A81-8ABE-2FBC474097E1}"/>
    <cellStyle name="Comma [0] 3 2 6 2 2 3 3 3" xfId="28215" xr:uid="{EA8ABAA3-B981-4131-96F3-DD1B9A9D01C7}"/>
    <cellStyle name="Comma [0] 3 2 6 2 2 3 3 4" xfId="33633" xr:uid="{BF0F41AF-E7D8-4486-8BEA-A7199C36D3B4}"/>
    <cellStyle name="Comma [0] 3 2 6 2 2 3 3 5" xfId="39018" xr:uid="{D1075A99-7D47-4D63-873A-187361BBF3C1}"/>
    <cellStyle name="Comma [0] 3 2 6 2 2 3 3 6" xfId="44387" xr:uid="{E2768A24-95EF-4C29-90B2-5AF7B5207B66}"/>
    <cellStyle name="Comma [0] 3 2 6 2 2 3 3 7" xfId="49759" xr:uid="{C0BD94FA-DB22-40E5-8DF5-CA831A55887F}"/>
    <cellStyle name="Comma [0] 3 2 6 2 2 3 3 8" xfId="55139" xr:uid="{123AC7AE-7A8E-4763-AD87-E17D6BF89E3A}"/>
    <cellStyle name="Comma [0] 3 2 6 2 2 3 3 9" xfId="17474" xr:uid="{5CC91F20-3293-4E27-8462-A1A70736C7B6}"/>
    <cellStyle name="Comma [0] 3 2 6 2 2 4" xfId="799" xr:uid="{7EE660D5-F3B3-4EEE-80EE-F70C4DEC4D43}"/>
    <cellStyle name="Comma [0] 3 2 6 2 2 4 2" xfId="8304" xr:uid="{19483AED-5572-4A4A-BEA7-39107FDAA048}"/>
    <cellStyle name="Comma [0] 3 2 6 2 2 4 2 10" xfId="53270" xr:uid="{5E287574-C32C-4BC8-AB43-8D69EF023A9E}"/>
    <cellStyle name="Comma [0] 3 2 6 2 2 4 2 11" xfId="13914" xr:uid="{FC6F1987-F302-45D7-96E8-3CE7B0FD7219}"/>
    <cellStyle name="Comma [0] 3 2 6 2 2 4 2 12" xfId="59664" xr:uid="{D131A18F-A81A-4DFC-AA33-EA352E391DEA}"/>
    <cellStyle name="Comma [0] 3 2 6 2 2 4 2 2" xfId="11865" xr:uid="{567646F6-B7F0-4B4A-9C10-840F7867F4FB}"/>
    <cellStyle name="Comma [0] 3 2 6 2 2 4 2 2 2" xfId="24531" xr:uid="{BB1F822E-63B7-4774-ACD9-B31F94B883B4}"/>
    <cellStyle name="Comma [0] 3 2 6 2 2 4 2 2 3" xfId="29905" xr:uid="{56936BFE-38C7-4C17-9F26-5276387A1CBB}"/>
    <cellStyle name="Comma [0] 3 2 6 2 2 4 2 2 4" xfId="35323" xr:uid="{13D95EED-12AA-4298-B653-44C48F85D412}"/>
    <cellStyle name="Comma [0] 3 2 6 2 2 4 2 2 5" xfId="40708" xr:uid="{2F034C2D-567D-4B71-AA7B-CCC8E970FD78}"/>
    <cellStyle name="Comma [0] 3 2 6 2 2 4 2 2 6" xfId="46077" xr:uid="{6F5485B3-4629-4DE0-9C86-4A9D38EE8B9F}"/>
    <cellStyle name="Comma [0] 3 2 6 2 2 4 2 2 7" xfId="51449" xr:uid="{79F05778-00BF-47AD-B38C-9FFE9016D4B4}"/>
    <cellStyle name="Comma [0] 3 2 6 2 2 4 2 2 8" xfId="56829" xr:uid="{1D3B7514-2D2D-4682-8E10-9357B7BBC3FF}"/>
    <cellStyle name="Comma [0] 3 2 6 2 2 4 2 2 9" xfId="19165" xr:uid="{2C49D8BB-D2A8-44EA-9E35-513406115741}"/>
    <cellStyle name="Comma [0] 3 2 6 2 2 4 2 3" xfId="15605" xr:uid="{410C803C-C61A-45FC-96B1-EFB8AC81B24A}"/>
    <cellStyle name="Comma [0] 3 2 6 2 2 4 2 4" xfId="20972" xr:uid="{FCB434E0-F641-4B06-9E69-56EE99131CAA}"/>
    <cellStyle name="Comma [0] 3 2 6 2 2 4 2 5" xfId="26346" xr:uid="{25BC0A1F-E640-41DC-B659-2D868E617B96}"/>
    <cellStyle name="Comma [0] 3 2 6 2 2 4 2 6" xfId="31764" xr:uid="{635072BB-ADC9-4F61-A1C3-46956CAD0140}"/>
    <cellStyle name="Comma [0] 3 2 6 2 2 4 2 7" xfId="37149" xr:uid="{B787BE2B-E9F2-4898-889B-00DB9DAD0EA2}"/>
    <cellStyle name="Comma [0] 3 2 6 2 2 4 2 8" xfId="42518" xr:uid="{E636191C-D356-4697-9863-18E8A254D119}"/>
    <cellStyle name="Comma [0] 3 2 6 2 2 4 2 9" xfId="47890" xr:uid="{79DF40D8-E1CB-4EE3-934B-3DF4A0A5A287}"/>
    <cellStyle name="Comma [0] 3 2 6 2 2 4 3" xfId="10175" xr:uid="{FB9FB6F9-BD26-42C6-9D29-A63CDEFB38AB}"/>
    <cellStyle name="Comma [0] 3 2 6 2 2 4 3 2" xfId="22842" xr:uid="{B625AB12-8721-4224-B676-5A0D39356A96}"/>
    <cellStyle name="Comma [0] 3 2 6 2 2 4 3 3" xfId="28216" xr:uid="{9668EF5F-6FFB-4CC4-B487-E0ECD7FF1628}"/>
    <cellStyle name="Comma [0] 3 2 6 2 2 4 3 4" xfId="33634" xr:uid="{077E366F-47A1-4BD0-BAE7-582737D00C29}"/>
    <cellStyle name="Comma [0] 3 2 6 2 2 4 3 5" xfId="39019" xr:uid="{FC22EE08-22D0-4B8F-8D10-AA2F4E38B31C}"/>
    <cellStyle name="Comma [0] 3 2 6 2 2 4 3 6" xfId="44388" xr:uid="{3A6FC829-CB88-453C-A685-DE7DF4468702}"/>
    <cellStyle name="Comma [0] 3 2 6 2 2 4 3 7" xfId="49760" xr:uid="{32A9C6B7-D3DE-45FC-A4B2-8FF25261E545}"/>
    <cellStyle name="Comma [0] 3 2 6 2 2 4 3 8" xfId="55140" xr:uid="{B1D572CB-B592-4014-8A88-C7ACA62E1D02}"/>
    <cellStyle name="Comma [0] 3 2 6 2 2 4 3 9" xfId="17475" xr:uid="{0C7B48CB-DB01-49DC-BC97-22C6D8D48F5B}"/>
    <cellStyle name="Comma [0] 3 2 6 2 2 4 4" xfId="7013" xr:uid="{7B7DFCC0-55FD-4F50-B2D9-ED725357F0E9}"/>
    <cellStyle name="Comma [0] 3 2 6 2 2 5" xfId="800" xr:uid="{5C4B5AF1-B994-49D0-8A78-55A08C7B19A0}"/>
    <cellStyle name="Comma [0] 3 2 6 2 2 5 2" xfId="8305" xr:uid="{42305887-8CD6-4E9F-A5B3-1E6456562136}"/>
    <cellStyle name="Comma [0] 3 2 6 2 2 5 2 10" xfId="53271" xr:uid="{9CE6C5D7-91EF-4AB9-B307-BDB6BD7CDFDE}"/>
    <cellStyle name="Comma [0] 3 2 6 2 2 5 2 11" xfId="13915" xr:uid="{226B300D-DF81-4D15-B3BE-6DE4FE58D65F}"/>
    <cellStyle name="Comma [0] 3 2 6 2 2 5 2 12" xfId="59665" xr:uid="{E2C3EB81-E30D-4178-8FB6-68F30E03404C}"/>
    <cellStyle name="Comma [0] 3 2 6 2 2 5 2 2" xfId="11866" xr:uid="{7A2742F5-0A7B-4109-AFF1-CA837052EF3F}"/>
    <cellStyle name="Comma [0] 3 2 6 2 2 5 2 2 2" xfId="24532" xr:uid="{47F0802B-3247-4535-A06D-8E2E350A059F}"/>
    <cellStyle name="Comma [0] 3 2 6 2 2 5 2 2 3" xfId="29906" xr:uid="{93EEA298-B1C0-4B10-8A5B-5C2E37F28A40}"/>
    <cellStyle name="Comma [0] 3 2 6 2 2 5 2 2 4" xfId="35324" xr:uid="{9A02F66A-A911-45A0-9138-5E447D5062D1}"/>
    <cellStyle name="Comma [0] 3 2 6 2 2 5 2 2 5" xfId="40709" xr:uid="{CE4A2C60-87DE-4D15-A079-C7BE180DEF06}"/>
    <cellStyle name="Comma [0] 3 2 6 2 2 5 2 2 6" xfId="46078" xr:uid="{4EA07941-DFF5-4239-8B34-A2E089DE820E}"/>
    <cellStyle name="Comma [0] 3 2 6 2 2 5 2 2 7" xfId="51450" xr:uid="{D2A8EEE0-4605-41DC-B471-582A00865B47}"/>
    <cellStyle name="Comma [0] 3 2 6 2 2 5 2 2 8" xfId="56830" xr:uid="{CD25A9B9-686F-4DFB-A5B3-8148178F2D03}"/>
    <cellStyle name="Comma [0] 3 2 6 2 2 5 2 2 9" xfId="19166" xr:uid="{45696DE6-1038-41F0-99A7-B2A2B7478A8F}"/>
    <cellStyle name="Comma [0] 3 2 6 2 2 5 2 3" xfId="15606" xr:uid="{6598C338-E66F-4449-A49E-49DA2DD66E8B}"/>
    <cellStyle name="Comma [0] 3 2 6 2 2 5 2 4" xfId="20973" xr:uid="{7D674731-F17E-457D-80EB-D49F8BFFC51D}"/>
    <cellStyle name="Comma [0] 3 2 6 2 2 5 2 5" xfId="26347" xr:uid="{4F311D29-801F-45A6-A22B-4E49A2A6E9CD}"/>
    <cellStyle name="Comma [0] 3 2 6 2 2 5 2 6" xfId="31765" xr:uid="{6C0908F5-EDC1-4FBA-B97D-18B632EED123}"/>
    <cellStyle name="Comma [0] 3 2 6 2 2 5 2 7" xfId="37150" xr:uid="{24CA1B12-547E-483D-935E-8D721EBDA733}"/>
    <cellStyle name="Comma [0] 3 2 6 2 2 5 2 8" xfId="42519" xr:uid="{F16FC1EB-00B5-4B7B-9E23-344E203CF27E}"/>
    <cellStyle name="Comma [0] 3 2 6 2 2 5 2 9" xfId="47891" xr:uid="{3F6406F4-1C11-4AE2-80C4-A567B325B924}"/>
    <cellStyle name="Comma [0] 3 2 6 2 2 5 3" xfId="10176" xr:uid="{0EB71D40-C8DC-4C4C-BC43-00B89AB7AF49}"/>
    <cellStyle name="Comma [0] 3 2 6 2 2 5 3 2" xfId="22843" xr:uid="{E9B0E05F-80C3-4424-A14D-1067DD0F2CE9}"/>
    <cellStyle name="Comma [0] 3 2 6 2 2 5 3 3" xfId="28217" xr:uid="{721E7234-E03C-47DF-BCF5-157534DADE84}"/>
    <cellStyle name="Comma [0] 3 2 6 2 2 5 3 4" xfId="33635" xr:uid="{8DB75075-C9F7-4066-A6A9-1A569CE00CC2}"/>
    <cellStyle name="Comma [0] 3 2 6 2 2 5 3 5" xfId="39020" xr:uid="{8237AE2D-F8C6-466A-A97B-F892048EADD1}"/>
    <cellStyle name="Comma [0] 3 2 6 2 2 5 3 6" xfId="44389" xr:uid="{B0E122DB-F8F9-4D94-B27B-3AF9F9C6B48B}"/>
    <cellStyle name="Comma [0] 3 2 6 2 2 5 3 7" xfId="49761" xr:uid="{F8B79DDE-298F-47DB-B1EC-8D78788E2DC2}"/>
    <cellStyle name="Comma [0] 3 2 6 2 2 5 3 8" xfId="55141" xr:uid="{91363439-92E0-446C-941C-67EA1AD4900A}"/>
    <cellStyle name="Comma [0] 3 2 6 2 2 5 3 9" xfId="17476" xr:uid="{BEA8F348-40B9-48CD-860E-EFC45833F393}"/>
    <cellStyle name="Comma [0] 3 2 6 2 2 5 4" xfId="7014" xr:uid="{2005ABDC-4063-48A1-88F3-9FF381216A5A}"/>
    <cellStyle name="Comma [0] 3 2 6 2 2 6" xfId="801" xr:uid="{A6971600-33FC-4B4C-95D7-1765415740F4}"/>
    <cellStyle name="Comma [0] 3 2 6 2 2 6 2" xfId="8306" xr:uid="{F9890537-1EAC-42E0-891B-6560E30C8513}"/>
    <cellStyle name="Comma [0] 3 2 6 2 2 6 2 10" xfId="53272" xr:uid="{37A72948-3FC9-4056-BE93-99EF980834D2}"/>
    <cellStyle name="Comma [0] 3 2 6 2 2 6 2 11" xfId="13916" xr:uid="{E3DB2E0B-A892-4FEB-83AA-AA714F530194}"/>
    <cellStyle name="Comma [0] 3 2 6 2 2 6 2 12" xfId="59666" xr:uid="{DE1C1398-E8EC-433B-9C06-102230972136}"/>
    <cellStyle name="Comma [0] 3 2 6 2 2 6 2 2" xfId="11867" xr:uid="{879DBB0B-F8F5-4F98-906E-251FB02B4D4D}"/>
    <cellStyle name="Comma [0] 3 2 6 2 2 6 2 2 2" xfId="24533" xr:uid="{2263E4FB-4887-42E0-ACFF-3B8315AC0B2D}"/>
    <cellStyle name="Comma [0] 3 2 6 2 2 6 2 2 3" xfId="29907" xr:uid="{96C13665-163B-488E-A672-2D574EB0D8F7}"/>
    <cellStyle name="Comma [0] 3 2 6 2 2 6 2 2 4" xfId="35325" xr:uid="{6B3EDBAF-EB0D-45A0-81F7-F0176A43B688}"/>
    <cellStyle name="Comma [0] 3 2 6 2 2 6 2 2 5" xfId="40710" xr:uid="{701E9D93-2DBC-44DA-BC6B-7110C0E9C7C5}"/>
    <cellStyle name="Comma [0] 3 2 6 2 2 6 2 2 6" xfId="46079" xr:uid="{56ABBA5D-04B9-4CAE-BFD1-1CF1197DFD06}"/>
    <cellStyle name="Comma [0] 3 2 6 2 2 6 2 2 7" xfId="51451" xr:uid="{3CDB7A45-2A5C-44D3-9D12-1779A3EEAF0C}"/>
    <cellStyle name="Comma [0] 3 2 6 2 2 6 2 2 8" xfId="56831" xr:uid="{ADCD2852-10EF-4D32-AA92-9B07CDE21196}"/>
    <cellStyle name="Comma [0] 3 2 6 2 2 6 2 2 9" xfId="19167" xr:uid="{2B7D1E2D-8966-4C49-9E89-D47FAEB23237}"/>
    <cellStyle name="Comma [0] 3 2 6 2 2 6 2 3" xfId="15607" xr:uid="{D4BBF652-BDC1-4831-9C9C-D8E1E1AB328A}"/>
    <cellStyle name="Comma [0] 3 2 6 2 2 6 2 4" xfId="20974" xr:uid="{52CC940A-E5FC-40CB-BF94-2A6EB842B6AB}"/>
    <cellStyle name="Comma [0] 3 2 6 2 2 6 2 5" xfId="26348" xr:uid="{90EF22F7-BF33-49C8-8511-0107876F8B9E}"/>
    <cellStyle name="Comma [0] 3 2 6 2 2 6 2 6" xfId="31766" xr:uid="{CD41C3D5-AE4D-43C7-B881-31F9016FB799}"/>
    <cellStyle name="Comma [0] 3 2 6 2 2 6 2 7" xfId="37151" xr:uid="{C90A2240-CBF2-4820-81E7-2B74E793AF92}"/>
    <cellStyle name="Comma [0] 3 2 6 2 2 6 2 8" xfId="42520" xr:uid="{1CED7013-9827-48A1-8C9E-E864208B1E4D}"/>
    <cellStyle name="Comma [0] 3 2 6 2 2 6 2 9" xfId="47892" xr:uid="{61340536-8AEB-44FA-AA41-8B65D48C3DAF}"/>
    <cellStyle name="Comma [0] 3 2 6 2 2 6 3" xfId="10177" xr:uid="{7D50DC6F-9A26-4B1E-BA59-9EF723839EE8}"/>
    <cellStyle name="Comma [0] 3 2 6 2 2 6 3 2" xfId="22844" xr:uid="{BBA87BCC-96D8-466F-AA97-D551DD60059A}"/>
    <cellStyle name="Comma [0] 3 2 6 2 2 6 3 3" xfId="28218" xr:uid="{06E582A1-4DC6-46F6-A708-838DEBF3996C}"/>
    <cellStyle name="Comma [0] 3 2 6 2 2 6 3 4" xfId="33636" xr:uid="{EB48D752-D97E-4B50-AFDA-C3DF92987D7C}"/>
    <cellStyle name="Comma [0] 3 2 6 2 2 6 3 5" xfId="39021" xr:uid="{A3E177B0-B030-45A6-B667-5C0664E701D0}"/>
    <cellStyle name="Comma [0] 3 2 6 2 2 6 3 6" xfId="44390" xr:uid="{E2E4952F-753F-43D7-A8E1-DBA17F125586}"/>
    <cellStyle name="Comma [0] 3 2 6 2 2 6 3 7" xfId="49762" xr:uid="{2970B615-8D5F-400D-810E-A6E5BBC7BADC}"/>
    <cellStyle name="Comma [0] 3 2 6 2 2 6 3 8" xfId="55142" xr:uid="{865255D6-6E38-4241-B632-664F351A6A10}"/>
    <cellStyle name="Comma [0] 3 2 6 2 2 6 3 9" xfId="17477" xr:uid="{118A4E78-A0E3-45F6-93F5-0E91B0C742BD}"/>
    <cellStyle name="Comma [0] 3 2 6 2 2 6 4" xfId="7015" xr:uid="{302A36C6-CD80-432B-9758-B9DE5DAF0614}"/>
    <cellStyle name="Comma [0] 3 2 6 2 2 7" xfId="802" xr:uid="{6F046C77-0E8B-4033-BC4A-F9014798DACD}"/>
    <cellStyle name="Comma [0] 3 2 6 2 2 7 2" xfId="8307" xr:uid="{AF86B46D-910E-4D79-9458-8BDB09C0FCD7}"/>
    <cellStyle name="Comma [0] 3 2 6 2 2 7 2 10" xfId="53273" xr:uid="{BFE62D11-63D5-4406-8AA0-FAC11168F5E7}"/>
    <cellStyle name="Comma [0] 3 2 6 2 2 7 2 11" xfId="13917" xr:uid="{5CDB19D3-802A-4D66-9C41-E535888233D7}"/>
    <cellStyle name="Comma [0] 3 2 6 2 2 7 2 12" xfId="59667" xr:uid="{600DE45B-B5FF-4E79-877F-B41CF7EA305B}"/>
    <cellStyle name="Comma [0] 3 2 6 2 2 7 2 2" xfId="11868" xr:uid="{A90153D0-5901-4165-8458-870C922C4E01}"/>
    <cellStyle name="Comma [0] 3 2 6 2 2 7 2 2 2" xfId="24534" xr:uid="{0CBCCAA3-1300-4253-AB1A-99A8E415E3FA}"/>
    <cellStyle name="Comma [0] 3 2 6 2 2 7 2 2 3" xfId="29908" xr:uid="{B26D2BCE-066E-473E-A6D3-50EE20FD6125}"/>
    <cellStyle name="Comma [0] 3 2 6 2 2 7 2 2 4" xfId="35326" xr:uid="{1FA14C9D-9F4F-47D7-83C1-F10B3B1267AC}"/>
    <cellStyle name="Comma [0] 3 2 6 2 2 7 2 2 5" xfId="40711" xr:uid="{D529244B-4E1F-40DB-829F-D50CB7FB84B3}"/>
    <cellStyle name="Comma [0] 3 2 6 2 2 7 2 2 6" xfId="46080" xr:uid="{79AA38FB-68E3-4E34-9379-2213530D9543}"/>
    <cellStyle name="Comma [0] 3 2 6 2 2 7 2 2 7" xfId="51452" xr:uid="{C428676A-0FC8-4C74-B256-977565CBB32E}"/>
    <cellStyle name="Comma [0] 3 2 6 2 2 7 2 2 8" xfId="56832" xr:uid="{08A41762-EE5F-467C-8D63-85644F495B49}"/>
    <cellStyle name="Comma [0] 3 2 6 2 2 7 2 2 9" xfId="19168" xr:uid="{23A60EE3-B8C5-4DC2-8B58-FB676BDAABC9}"/>
    <cellStyle name="Comma [0] 3 2 6 2 2 7 2 3" xfId="15608" xr:uid="{18A879F8-C99C-4DEF-8C5D-1587A47A0199}"/>
    <cellStyle name="Comma [0] 3 2 6 2 2 7 2 4" xfId="20975" xr:uid="{308C22E8-61E2-46C9-94E2-95188A9D3FB9}"/>
    <cellStyle name="Comma [0] 3 2 6 2 2 7 2 5" xfId="26349" xr:uid="{AB702DA4-1A86-4420-8235-4910C1ADCFD3}"/>
    <cellStyle name="Comma [0] 3 2 6 2 2 7 2 6" xfId="31767" xr:uid="{0AEB4317-6971-46DB-917A-144063A25AA4}"/>
    <cellStyle name="Comma [0] 3 2 6 2 2 7 2 7" xfId="37152" xr:uid="{388AD7B0-6ABC-41D3-9747-747211C2FD1E}"/>
    <cellStyle name="Comma [0] 3 2 6 2 2 7 2 8" xfId="42521" xr:uid="{6B7807C6-1EE0-4212-89EA-82431A77AD90}"/>
    <cellStyle name="Comma [0] 3 2 6 2 2 7 2 9" xfId="47893" xr:uid="{CD52F9AA-1A79-4998-BC9D-028415931E5C}"/>
    <cellStyle name="Comma [0] 3 2 6 2 2 7 3" xfId="10178" xr:uid="{5BFE3374-48F0-4072-9FEB-97930A628612}"/>
    <cellStyle name="Comma [0] 3 2 6 2 2 7 3 2" xfId="22845" xr:uid="{487CAA57-6E59-47DF-AA59-F9BE8BB348ED}"/>
    <cellStyle name="Comma [0] 3 2 6 2 2 7 3 3" xfId="28219" xr:uid="{6E858D14-7972-4D48-B46E-798191F1AF8A}"/>
    <cellStyle name="Comma [0] 3 2 6 2 2 7 3 4" xfId="33637" xr:uid="{9208A8E4-40B0-4080-9F76-89C21AE52759}"/>
    <cellStyle name="Comma [0] 3 2 6 2 2 7 3 5" xfId="39022" xr:uid="{6C279DF6-A26D-4FAF-90E1-C357419F845E}"/>
    <cellStyle name="Comma [0] 3 2 6 2 2 7 3 6" xfId="44391" xr:uid="{1ED76C70-28D1-47F4-8B03-D827752C5D02}"/>
    <cellStyle name="Comma [0] 3 2 6 2 2 7 3 7" xfId="49763" xr:uid="{22A69A25-FB6B-4A16-818C-4E159245E49B}"/>
    <cellStyle name="Comma [0] 3 2 6 2 2 7 3 8" xfId="55143" xr:uid="{77938FB4-C8AB-40D3-97EE-C2545CA6AAAF}"/>
    <cellStyle name="Comma [0] 3 2 6 2 2 7 3 9" xfId="17478" xr:uid="{B0CAC8FA-8470-4A84-AAA0-71672535F716}"/>
    <cellStyle name="Comma [0] 3 2 6 2 2 7 4" xfId="7016" xr:uid="{A3B5229B-025C-4574-B413-17764D4C7EA6}"/>
    <cellStyle name="Comma [0] 3 2 6 2 2 8" xfId="803" xr:uid="{7602D265-9207-4439-BE98-00CCE5C6E518}"/>
    <cellStyle name="Comma [0] 3 2 6 2 2 8 2" xfId="8308" xr:uid="{264137A5-F811-4197-843F-7440FD10A45A}"/>
    <cellStyle name="Comma [0] 3 2 6 2 2 8 2 10" xfId="53274" xr:uid="{FFF2680B-0AEF-4664-910F-0A5F45D33176}"/>
    <cellStyle name="Comma [0] 3 2 6 2 2 8 2 11" xfId="13918" xr:uid="{B36C350E-E601-46DC-9C6F-16129F04068F}"/>
    <cellStyle name="Comma [0] 3 2 6 2 2 8 2 12" xfId="59668" xr:uid="{59BEB525-8D25-48BB-983B-110B8F4FB9F1}"/>
    <cellStyle name="Comma [0] 3 2 6 2 2 8 2 2" xfId="11869" xr:uid="{E13E32B4-FBEC-4BF4-B5E9-D07CE5E9C3EC}"/>
    <cellStyle name="Comma [0] 3 2 6 2 2 8 2 2 2" xfId="24535" xr:uid="{9D24EBA7-397D-4E71-AF31-DEF039333018}"/>
    <cellStyle name="Comma [0] 3 2 6 2 2 8 2 2 3" xfId="29909" xr:uid="{F3F8BA2A-D9A4-4DA5-821E-BF06BF921F74}"/>
    <cellStyle name="Comma [0] 3 2 6 2 2 8 2 2 4" xfId="35327" xr:uid="{D286DD72-D169-4EE5-AB86-EC75E928B4A0}"/>
    <cellStyle name="Comma [0] 3 2 6 2 2 8 2 2 5" xfId="40712" xr:uid="{C0AAE047-A831-4F76-82F9-A63237F48F60}"/>
    <cellStyle name="Comma [0] 3 2 6 2 2 8 2 2 6" xfId="46081" xr:uid="{402538FA-B701-4FEA-9B32-3A37732795C0}"/>
    <cellStyle name="Comma [0] 3 2 6 2 2 8 2 2 7" xfId="51453" xr:uid="{0346CEEA-BB24-4C17-BE55-ECC654B00CA9}"/>
    <cellStyle name="Comma [0] 3 2 6 2 2 8 2 2 8" xfId="56833" xr:uid="{1C970F68-3A18-4128-A206-D3A7DC504E57}"/>
    <cellStyle name="Comma [0] 3 2 6 2 2 8 2 2 9" xfId="19169" xr:uid="{DA58D859-0B30-4E29-B3EC-A019121C2C00}"/>
    <cellStyle name="Comma [0] 3 2 6 2 2 8 2 3" xfId="15609" xr:uid="{DA9C41FC-54EC-4977-B17A-067097A06CB6}"/>
    <cellStyle name="Comma [0] 3 2 6 2 2 8 2 4" xfId="20976" xr:uid="{AF873C1A-AE66-474C-BC90-4335CCBF4DE2}"/>
    <cellStyle name="Comma [0] 3 2 6 2 2 8 2 5" xfId="26350" xr:uid="{D7DA83FA-8667-4259-95FB-407F91819FD5}"/>
    <cellStyle name="Comma [0] 3 2 6 2 2 8 2 6" xfId="31768" xr:uid="{8B03F6EE-7CD8-4326-AFB2-D938C7D0088D}"/>
    <cellStyle name="Comma [0] 3 2 6 2 2 8 2 7" xfId="37153" xr:uid="{9F4B939E-6702-4E70-8420-E7A584CAB968}"/>
    <cellStyle name="Comma [0] 3 2 6 2 2 8 2 8" xfId="42522" xr:uid="{653842EF-D0F7-46F1-AFEF-7E14A68B22D7}"/>
    <cellStyle name="Comma [0] 3 2 6 2 2 8 2 9" xfId="47894" xr:uid="{37B6B927-D45E-47F6-9E6C-50ED1CC91B3B}"/>
    <cellStyle name="Comma [0] 3 2 6 2 2 8 3" xfId="10179" xr:uid="{0992AA58-0400-4A94-83A5-068AEE68EF47}"/>
    <cellStyle name="Comma [0] 3 2 6 2 2 8 3 2" xfId="22846" xr:uid="{963501C0-246B-43C8-9884-EA150494EC94}"/>
    <cellStyle name="Comma [0] 3 2 6 2 2 8 3 3" xfId="28220" xr:uid="{D04BC877-A432-43DD-95D6-11C5B26824B4}"/>
    <cellStyle name="Comma [0] 3 2 6 2 2 8 3 4" xfId="33638" xr:uid="{D2A88829-2498-4F88-84FE-17F0433CA7E8}"/>
    <cellStyle name="Comma [0] 3 2 6 2 2 8 3 5" xfId="39023" xr:uid="{489FE5B5-245E-4060-8B62-4E8287FE26DF}"/>
    <cellStyle name="Comma [0] 3 2 6 2 2 8 3 6" xfId="44392" xr:uid="{1743E585-AFC9-43D3-97EA-02DBEB040F96}"/>
    <cellStyle name="Comma [0] 3 2 6 2 2 8 3 7" xfId="49764" xr:uid="{44D29B9F-0DED-40F2-BC52-1664372B8156}"/>
    <cellStyle name="Comma [0] 3 2 6 2 2 8 3 8" xfId="55144" xr:uid="{7B99E049-3224-433F-A3ED-B77E4602CC62}"/>
    <cellStyle name="Comma [0] 3 2 6 2 2 8 3 9" xfId="17479" xr:uid="{65FDF35E-F807-4124-BD89-05C77565EE91}"/>
    <cellStyle name="Comma [0] 3 2 6 2 2 8 4" xfId="7017" xr:uid="{AAC6F363-727F-493C-9DE2-C21DB6F2A8D0}"/>
    <cellStyle name="Comma [0] 3 2 6 2 2 9" xfId="804" xr:uid="{D96BDE19-21AE-4690-83CE-B9D4A364C788}"/>
    <cellStyle name="Comma [0] 3 2 6 2 2 9 2" xfId="8309" xr:uid="{7C4F9FFA-6350-4F08-A22B-8D047F98FF0D}"/>
    <cellStyle name="Comma [0] 3 2 6 2 2 9 2 10" xfId="53275" xr:uid="{C3EC3A0B-9C26-4963-8A43-0994F057E9BB}"/>
    <cellStyle name="Comma [0] 3 2 6 2 2 9 2 11" xfId="13919" xr:uid="{E402EEC7-5316-494C-A5D3-6510A0230B9A}"/>
    <cellStyle name="Comma [0] 3 2 6 2 2 9 2 12" xfId="59669" xr:uid="{F19938B7-C6A9-47F5-8CF2-5533C74794C5}"/>
    <cellStyle name="Comma [0] 3 2 6 2 2 9 2 2" xfId="11870" xr:uid="{1BEC08A3-928A-4BE3-8679-CA3E4B239833}"/>
    <cellStyle name="Comma [0] 3 2 6 2 2 9 2 2 2" xfId="24536" xr:uid="{24F59354-F885-4978-AFC8-93BAC92DAA7E}"/>
    <cellStyle name="Comma [0] 3 2 6 2 2 9 2 2 3" xfId="29910" xr:uid="{E1BB936C-8B74-45A3-AC76-11CA2A513D7C}"/>
    <cellStyle name="Comma [0] 3 2 6 2 2 9 2 2 4" xfId="35328" xr:uid="{B80C7F22-6CF5-4993-86DB-1FDDB92535CD}"/>
    <cellStyle name="Comma [0] 3 2 6 2 2 9 2 2 5" xfId="40713" xr:uid="{63C2B3C2-8A49-4FF1-A43A-3DEA833297DC}"/>
    <cellStyle name="Comma [0] 3 2 6 2 2 9 2 2 6" xfId="46082" xr:uid="{E6076C15-4335-4F86-8D9C-6AB7606DF5DE}"/>
    <cellStyle name="Comma [0] 3 2 6 2 2 9 2 2 7" xfId="51454" xr:uid="{95F298A6-19EF-4918-B8DC-F5A398A53D9F}"/>
    <cellStyle name="Comma [0] 3 2 6 2 2 9 2 2 8" xfId="56834" xr:uid="{B55B04EB-0EA3-4F31-964E-51DC91746D35}"/>
    <cellStyle name="Comma [0] 3 2 6 2 2 9 2 2 9" xfId="19170" xr:uid="{23C1722C-1DB2-4A61-A070-D983B800B807}"/>
    <cellStyle name="Comma [0] 3 2 6 2 2 9 2 3" xfId="15610" xr:uid="{E9AC336B-3985-458D-95F4-C479F3992D0F}"/>
    <cellStyle name="Comma [0] 3 2 6 2 2 9 2 4" xfId="20977" xr:uid="{05A393C9-073B-4173-911C-78448E20064A}"/>
    <cellStyle name="Comma [0] 3 2 6 2 2 9 2 5" xfId="26351" xr:uid="{7ED44C7F-DFB5-4259-AF2D-EF88C3A848C5}"/>
    <cellStyle name="Comma [0] 3 2 6 2 2 9 2 6" xfId="31769" xr:uid="{C86FF2AD-0489-40D2-BC3D-C1544B6B9B12}"/>
    <cellStyle name="Comma [0] 3 2 6 2 2 9 2 7" xfId="37154" xr:uid="{25A61802-466B-4737-97CF-CF9C81A6B41F}"/>
    <cellStyle name="Comma [0] 3 2 6 2 2 9 2 8" xfId="42523" xr:uid="{254754B7-E6AB-4001-A1FC-9B7DD1E74658}"/>
    <cellStyle name="Comma [0] 3 2 6 2 2 9 2 9" xfId="47895" xr:uid="{8F0C82AC-6741-4AE2-91B7-F1DC4014D4AD}"/>
    <cellStyle name="Comma [0] 3 2 6 2 2 9 3" xfId="10180" xr:uid="{B20B9BF0-5617-4C54-92C2-FDED448B2C2E}"/>
    <cellStyle name="Comma [0] 3 2 6 2 2 9 3 2" xfId="22847" xr:uid="{37FE487F-7188-4726-AB28-FD3EF7A3D3DD}"/>
    <cellStyle name="Comma [0] 3 2 6 2 2 9 3 3" xfId="28221" xr:uid="{9B72B336-89A3-46E5-80BB-F133B3591B40}"/>
    <cellStyle name="Comma [0] 3 2 6 2 2 9 3 4" xfId="33639" xr:uid="{4A30EE15-25E6-4863-8E7C-2317F5ED5B9E}"/>
    <cellStyle name="Comma [0] 3 2 6 2 2 9 3 5" xfId="39024" xr:uid="{A5F7D946-16B2-4B3D-A4A4-CBEFB3F8F573}"/>
    <cellStyle name="Comma [0] 3 2 6 2 2 9 3 6" xfId="44393" xr:uid="{D9DBCCF2-D7F8-4C58-8A9B-D39D8ABA22EB}"/>
    <cellStyle name="Comma [0] 3 2 6 2 2 9 3 7" xfId="49765" xr:uid="{D0316539-0BDB-499A-9BB7-CA89CD573F83}"/>
    <cellStyle name="Comma [0] 3 2 6 2 2 9 3 8" xfId="55145" xr:uid="{2CB29DA6-BFF4-44C8-BA08-5052E3741F95}"/>
    <cellStyle name="Comma [0] 3 2 6 2 2 9 3 9" xfId="17480" xr:uid="{44E42A81-047C-475A-AF81-41962A5A03C1}"/>
    <cellStyle name="Comma [0] 3 2 6 2 2 9 4" xfId="7018" xr:uid="{6CB75FE5-B012-4F41-A99C-24274372362E}"/>
    <cellStyle name="Comma [0] 3 2 6 2 3" xfId="805" xr:uid="{C71BD06B-9A29-4173-A9DB-D51F8423D33A}"/>
    <cellStyle name="Comma [0] 3 2 6 2 3 2" xfId="3922" xr:uid="{6DC91921-D511-4298-80AB-A3F7E58127B9}"/>
    <cellStyle name="Comma [0] 3 2 6 2 3 2 10" xfId="53276" xr:uid="{DDC0A405-CA33-4425-A587-B75A53506EB8}"/>
    <cellStyle name="Comma [0] 3 2 6 2 3 2 11" xfId="8310" xr:uid="{E23C805E-58B5-432D-B5C4-5A3DC94797FB}"/>
    <cellStyle name="Comma [0] 3 2 6 2 3 2 2" xfId="3923" xr:uid="{A0011457-3AE4-429D-9815-BAEFAF3DB5E3}"/>
    <cellStyle name="Comma [0] 3 2 6 2 3 2 2 10" xfId="11871" xr:uid="{72CE6D97-4CB9-42D5-BEBA-47EA0E9C6261}"/>
    <cellStyle name="Comma [0] 3 2 6 2 3 2 2 2" xfId="5838" xr:uid="{D80DF4C1-080B-4289-817A-8F85879BEDA0}"/>
    <cellStyle name="Comma [0] 3 2 6 2 3 2 2 2 2" xfId="58516" xr:uid="{8F8766E2-2EEA-4C88-8FDC-B4BFB5395446}"/>
    <cellStyle name="Comma [0] 3 2 6 2 3 2 2 2 3" xfId="19171" xr:uid="{8BD260DD-135E-4FB3-A1FC-88D0D2FC0B50}"/>
    <cellStyle name="Comma [0] 3 2 6 2 3 2 2 3" xfId="24537" xr:uid="{2A8DB21A-5AD7-4B40-AACD-4BBC2C469DF5}"/>
    <cellStyle name="Comma [0] 3 2 6 2 3 2 2 4" xfId="29911" xr:uid="{458D97AC-C9A1-4566-AD73-96385E991532}"/>
    <cellStyle name="Comma [0] 3 2 6 2 3 2 2 5" xfId="35329" xr:uid="{6E2337F5-2605-4505-BC16-E94FC5B3E45B}"/>
    <cellStyle name="Comma [0] 3 2 6 2 3 2 2 6" xfId="40714" xr:uid="{186269AA-1A18-4265-94DA-708D5C073F82}"/>
    <cellStyle name="Comma [0] 3 2 6 2 3 2 2 7" xfId="46083" xr:uid="{93EBE79C-6086-445B-8468-44DCD63D92C8}"/>
    <cellStyle name="Comma [0] 3 2 6 2 3 2 2 8" xfId="51455" xr:uid="{D4BCD96E-EBCB-42AF-9385-590685B1D0A4}"/>
    <cellStyle name="Comma [0] 3 2 6 2 3 2 2 9" xfId="56835" xr:uid="{A04754BE-D161-4BEE-B459-4E66916DD62E}"/>
    <cellStyle name="Comma [0] 3 2 6 2 3 2 3" xfId="5837" xr:uid="{6D6EA13D-A4FC-4C33-B1FC-950B2B65E837}"/>
    <cellStyle name="Comma [0] 3 2 6 2 3 2 3 2" xfId="58515" xr:uid="{DDB95C7F-530A-4D4D-B60A-08C9738B2C3E}"/>
    <cellStyle name="Comma [0] 3 2 6 2 3 2 3 3" xfId="15611" xr:uid="{67BE95D8-7CFB-49FB-B42A-AAF52F6D2EDE}"/>
    <cellStyle name="Comma [0] 3 2 6 2 3 2 4" xfId="20978" xr:uid="{992B84F3-710F-4F4E-B28E-A4E8C97F4125}"/>
    <cellStyle name="Comma [0] 3 2 6 2 3 2 5" xfId="26352" xr:uid="{36CF75BD-D428-4459-BD4C-89F28B83C1DB}"/>
    <cellStyle name="Comma [0] 3 2 6 2 3 2 6" xfId="31770" xr:uid="{B1040657-7202-4D5A-AA1F-C1CD86ACEE6E}"/>
    <cellStyle name="Comma [0] 3 2 6 2 3 2 7" xfId="37155" xr:uid="{CD150542-1F00-43D8-B02E-23F36B0F4F22}"/>
    <cellStyle name="Comma [0] 3 2 6 2 3 2 8" xfId="42524" xr:uid="{F0860298-AD1B-4512-8F4D-929D551D837E}"/>
    <cellStyle name="Comma [0] 3 2 6 2 3 2 9" xfId="47896" xr:uid="{EAA4E6B5-D195-4A42-82D3-F8D535968597}"/>
    <cellStyle name="Comma [0] 3 2 6 2 3 3" xfId="3924" xr:uid="{5B1AB6DD-BF71-4C48-8746-7C4CF7DBD1C9}"/>
    <cellStyle name="Comma [0] 3 2 6 2 3 3 10" xfId="10181" xr:uid="{7272F48B-76D8-4BDC-8BA4-2A4E459C346D}"/>
    <cellStyle name="Comma [0] 3 2 6 2 3 3 2" xfId="5839" xr:uid="{0F4CBE61-12D7-4A8D-B93A-656878D59403}"/>
    <cellStyle name="Comma [0] 3 2 6 2 3 3 2 2" xfId="58517" xr:uid="{CC9F6A42-63E1-4436-8316-A6AAAEAE38E4}"/>
    <cellStyle name="Comma [0] 3 2 6 2 3 3 2 3" xfId="17481" xr:uid="{2ACB57A6-C36A-4736-A96F-69056D189945}"/>
    <cellStyle name="Comma [0] 3 2 6 2 3 3 3" xfId="22848" xr:uid="{E7DD55BE-029C-4211-9F6D-A27FBB2BDBD6}"/>
    <cellStyle name="Comma [0] 3 2 6 2 3 3 4" xfId="28222" xr:uid="{A621A8DC-B54E-4C15-9145-22AB5B46C303}"/>
    <cellStyle name="Comma [0] 3 2 6 2 3 3 5" xfId="33640" xr:uid="{2D6C0EB5-5597-4262-8A67-9E0346B86EE9}"/>
    <cellStyle name="Comma [0] 3 2 6 2 3 3 6" xfId="39025" xr:uid="{D48A5135-CA3D-4620-AAA4-750FC3AB3897}"/>
    <cellStyle name="Comma [0] 3 2 6 2 3 3 7" xfId="44394" xr:uid="{BD6BA193-9E1F-4443-8A86-2A3068EBC231}"/>
    <cellStyle name="Comma [0] 3 2 6 2 3 3 8" xfId="49766" xr:uid="{30D5853A-DE44-4C31-AF58-829ECE2404A3}"/>
    <cellStyle name="Comma [0] 3 2 6 2 3 3 9" xfId="55146" xr:uid="{6D703532-01FE-418F-B3A6-78A94BC80D6F}"/>
    <cellStyle name="Comma [0] 3 2 6 2 3 4" xfId="5836" xr:uid="{F92BD758-1041-4DBC-A98F-3BE210177395}"/>
    <cellStyle name="Comma [0] 3 2 6 2 3 4 2" xfId="58514" xr:uid="{A6B5F4AB-AB2E-4DFA-8386-A051E04039BB}"/>
    <cellStyle name="Comma [0] 3 2 6 2 3 4 3" xfId="13920" xr:uid="{5FC65BF8-C3F6-4619-BC5A-64D295587C82}"/>
    <cellStyle name="Comma [0] 3 2 6 2 4" xfId="806" xr:uid="{78AD90AA-816B-4762-8F2E-127DA577AE32}"/>
    <cellStyle name="Comma [0] 3 2 6 2 4 2" xfId="3925" xr:uid="{821AB3AB-EC9A-45AF-B753-CE9674C9B941}"/>
    <cellStyle name="Comma [0] 3 2 6 2 4 2 10" xfId="53277" xr:uid="{470A64F6-C1F3-4D51-9ACA-4D55CF81A3CF}"/>
    <cellStyle name="Comma [0] 3 2 6 2 4 2 11" xfId="8311" xr:uid="{11CBC8B2-43BD-4AA5-A884-5C18E5CBFD0A}"/>
    <cellStyle name="Comma [0] 3 2 6 2 4 2 2" xfId="3926" xr:uid="{97A3298B-6FA7-4560-99F5-57C1043F0B51}"/>
    <cellStyle name="Comma [0] 3 2 6 2 4 2 2 10" xfId="11872" xr:uid="{50C98E6A-5B9E-46E2-920B-D453602C130D}"/>
    <cellStyle name="Comma [0] 3 2 6 2 4 2 2 2" xfId="5842" xr:uid="{FC07064B-C2E7-4FEE-AEAF-85040FED0A8B}"/>
    <cellStyle name="Comma [0] 3 2 6 2 4 2 2 2 2" xfId="58520" xr:uid="{8D0540CF-6775-4A9F-B455-54E199AB48FD}"/>
    <cellStyle name="Comma [0] 3 2 6 2 4 2 2 2 3" xfId="19172" xr:uid="{FEFE4E70-0A3F-4A92-B344-F7CB6507AE1C}"/>
    <cellStyle name="Comma [0] 3 2 6 2 4 2 2 3" xfId="24538" xr:uid="{8FFB740B-163F-4906-9C15-8F85A0799F47}"/>
    <cellStyle name="Comma [0] 3 2 6 2 4 2 2 4" xfId="29912" xr:uid="{5446F7AC-E691-4C79-A8E9-B67C50B49777}"/>
    <cellStyle name="Comma [0] 3 2 6 2 4 2 2 5" xfId="35330" xr:uid="{F3BA42C9-FFE7-4D8A-AA9B-E6050ABA8A4F}"/>
    <cellStyle name="Comma [0] 3 2 6 2 4 2 2 6" xfId="40715" xr:uid="{0F76FFBC-80AC-43FC-B5C4-21523C33C71B}"/>
    <cellStyle name="Comma [0] 3 2 6 2 4 2 2 7" xfId="46084" xr:uid="{BD492830-50C9-4F7B-9B06-0F8EC62C2802}"/>
    <cellStyle name="Comma [0] 3 2 6 2 4 2 2 8" xfId="51456" xr:uid="{CD95CB34-FEAB-41C1-B6B8-01A3786E4DA5}"/>
    <cellStyle name="Comma [0] 3 2 6 2 4 2 2 9" xfId="56836" xr:uid="{AF08C62B-6D40-4FB9-93CA-1F7562693F43}"/>
    <cellStyle name="Comma [0] 3 2 6 2 4 2 3" xfId="5841" xr:uid="{C47A1DA0-C66D-499D-9923-CF2ECCCD84D4}"/>
    <cellStyle name="Comma [0] 3 2 6 2 4 2 3 2" xfId="58519" xr:uid="{C32EB7D8-8808-4EF7-B2E8-CC8784CE28F3}"/>
    <cellStyle name="Comma [0] 3 2 6 2 4 2 3 3" xfId="15612" xr:uid="{3F651B78-922F-4017-A955-889E7498D8BE}"/>
    <cellStyle name="Comma [0] 3 2 6 2 4 2 4" xfId="20979" xr:uid="{50511150-20AE-4278-89ED-A5AC7ED22AF8}"/>
    <cellStyle name="Comma [0] 3 2 6 2 4 2 5" xfId="26353" xr:uid="{CD44990C-AFC9-49F7-8CDE-BDC3CFA32840}"/>
    <cellStyle name="Comma [0] 3 2 6 2 4 2 6" xfId="31771" xr:uid="{C7FE0417-A17C-4740-90D8-58CE742F404A}"/>
    <cellStyle name="Comma [0] 3 2 6 2 4 2 7" xfId="37156" xr:uid="{4CCA70F8-1355-49BB-AB8E-91E27F8A9144}"/>
    <cellStyle name="Comma [0] 3 2 6 2 4 2 8" xfId="42525" xr:uid="{A51CB9C4-693F-4F12-B695-90202A099DDC}"/>
    <cellStyle name="Comma [0] 3 2 6 2 4 2 9" xfId="47897" xr:uid="{DA832BAC-0D96-4C0C-840F-4018015424A0}"/>
    <cellStyle name="Comma [0] 3 2 6 2 4 3" xfId="3927" xr:uid="{0FDC63E7-E5F7-4D41-92E9-6ED3F4D2A57E}"/>
    <cellStyle name="Comma [0] 3 2 6 2 4 3 10" xfId="10182" xr:uid="{7737335B-7FA3-4F14-BD01-12BC2049586E}"/>
    <cellStyle name="Comma [0] 3 2 6 2 4 3 2" xfId="5843" xr:uid="{CE6CEAB5-2DAC-4EC0-9D37-25C1E993ED24}"/>
    <cellStyle name="Comma [0] 3 2 6 2 4 3 2 2" xfId="58521" xr:uid="{F298021F-4015-493F-81A1-FA7C78CF3B74}"/>
    <cellStyle name="Comma [0] 3 2 6 2 4 3 2 3" xfId="17482" xr:uid="{6AB6721C-3D80-4478-BDC8-42058C44F762}"/>
    <cellStyle name="Comma [0] 3 2 6 2 4 3 3" xfId="22849" xr:uid="{A1BF6D05-3657-402E-B0EE-961B38A921A7}"/>
    <cellStyle name="Comma [0] 3 2 6 2 4 3 4" xfId="28223" xr:uid="{576FA5CF-2751-47BC-B85B-384E5D74113F}"/>
    <cellStyle name="Comma [0] 3 2 6 2 4 3 5" xfId="33641" xr:uid="{44FC5755-0D17-4C49-A534-F5920EB2377C}"/>
    <cellStyle name="Comma [0] 3 2 6 2 4 3 6" xfId="39026" xr:uid="{E56D4653-31B5-4286-B128-0D0B40523FCD}"/>
    <cellStyle name="Comma [0] 3 2 6 2 4 3 7" xfId="44395" xr:uid="{A99AA038-9927-463F-85FF-6F0D72EA5C4B}"/>
    <cellStyle name="Comma [0] 3 2 6 2 4 3 8" xfId="49767" xr:uid="{CEB047C2-7E20-4E1D-A48D-49360429DF58}"/>
    <cellStyle name="Comma [0] 3 2 6 2 4 3 9" xfId="55147" xr:uid="{C9825994-8971-443F-AA78-5AD83675B995}"/>
    <cellStyle name="Comma [0] 3 2 6 2 4 4" xfId="5840" xr:uid="{82EACEF9-64BF-419E-A731-41F28A56620E}"/>
    <cellStyle name="Comma [0] 3 2 6 2 4 4 2" xfId="58518" xr:uid="{F251C51A-DF9E-4FBF-95F1-36AE28FB4C36}"/>
    <cellStyle name="Comma [0] 3 2 6 2 4 4 3" xfId="13921" xr:uid="{5684ED8F-39EF-4913-80F6-2F346E1F7DF2}"/>
    <cellStyle name="Comma [0] 3 2 6 2 5" xfId="807" xr:uid="{E41A1837-CFF4-43BE-BADF-0227A8A04FF5}"/>
    <cellStyle name="Comma [0] 3 2 6 2 5 2" xfId="8312" xr:uid="{BFE8D518-BCEF-4031-A63B-8BA4518C15A4}"/>
    <cellStyle name="Comma [0] 3 2 6 2 5 2 10" xfId="53278" xr:uid="{36BD3D88-8095-4EF4-9F19-4BE46551A5A6}"/>
    <cellStyle name="Comma [0] 3 2 6 2 5 2 11" xfId="13922" xr:uid="{25FD63AD-8D56-4C87-B866-119C4460B018}"/>
    <cellStyle name="Comma [0] 3 2 6 2 5 2 12" xfId="59670" xr:uid="{83FA6E10-D72E-4D24-86E7-2105B11FCB2A}"/>
    <cellStyle name="Comma [0] 3 2 6 2 5 2 2" xfId="11873" xr:uid="{830E6AC0-B02B-4DE0-A88E-A1B056228E2E}"/>
    <cellStyle name="Comma [0] 3 2 6 2 5 2 2 2" xfId="24539" xr:uid="{879F7B31-728B-4E01-B833-4CF17797AED2}"/>
    <cellStyle name="Comma [0] 3 2 6 2 5 2 2 3" xfId="29913" xr:uid="{1820DDCA-9651-4A60-8A1B-CF66E2473DB7}"/>
    <cellStyle name="Comma [0] 3 2 6 2 5 2 2 4" xfId="35331" xr:uid="{115AFE4D-2FD1-416B-A084-8A9437EF3518}"/>
    <cellStyle name="Comma [0] 3 2 6 2 5 2 2 5" xfId="40716" xr:uid="{CC9EF067-4161-4533-B649-7AF6168C0E42}"/>
    <cellStyle name="Comma [0] 3 2 6 2 5 2 2 6" xfId="46085" xr:uid="{FECAF9C3-5484-45AF-B9A2-EBE4ABBE4A91}"/>
    <cellStyle name="Comma [0] 3 2 6 2 5 2 2 7" xfId="51457" xr:uid="{16864A3B-8E9E-40E3-B7E9-816F8863AF70}"/>
    <cellStyle name="Comma [0] 3 2 6 2 5 2 2 8" xfId="56837" xr:uid="{B4F59364-241F-4223-ACB5-25A953821AD9}"/>
    <cellStyle name="Comma [0] 3 2 6 2 5 2 2 9" xfId="19173" xr:uid="{8BE5E997-C9BA-4E9B-9CCF-322BA83F5E25}"/>
    <cellStyle name="Comma [0] 3 2 6 2 5 2 3" xfId="15613" xr:uid="{FD167829-4E68-4907-8626-7F8A3B62EF9C}"/>
    <cellStyle name="Comma [0] 3 2 6 2 5 2 4" xfId="20980" xr:uid="{43924278-C623-49A0-B6F8-1BB73FCEE7B6}"/>
    <cellStyle name="Comma [0] 3 2 6 2 5 2 5" xfId="26354" xr:uid="{EA542970-8A62-45BB-A0AD-95D63EFC950C}"/>
    <cellStyle name="Comma [0] 3 2 6 2 5 2 6" xfId="31772" xr:uid="{15577A9F-1A82-4B6F-BF25-C5FDC1933C48}"/>
    <cellStyle name="Comma [0] 3 2 6 2 5 2 7" xfId="37157" xr:uid="{FEA8ED33-85C0-4469-8A92-CFE22AF667F0}"/>
    <cellStyle name="Comma [0] 3 2 6 2 5 2 8" xfId="42526" xr:uid="{95C52541-EFE7-45F0-BF9B-02A41C3454DF}"/>
    <cellStyle name="Comma [0] 3 2 6 2 5 2 9" xfId="47898" xr:uid="{08FC5F44-460D-41BC-B46D-06EC04B84148}"/>
    <cellStyle name="Comma [0] 3 2 6 2 5 3" xfId="10183" xr:uid="{81112479-44AF-46CF-9E00-4CD80CC83A07}"/>
    <cellStyle name="Comma [0] 3 2 6 2 5 3 2" xfId="22850" xr:uid="{95EE6A76-EC9C-4632-9F23-E36198DB0FF3}"/>
    <cellStyle name="Comma [0] 3 2 6 2 5 3 3" xfId="28224" xr:uid="{9A578A32-2E44-4C7D-A5CE-1D5305B4839E}"/>
    <cellStyle name="Comma [0] 3 2 6 2 5 3 4" xfId="33642" xr:uid="{7A5E3D95-5DE3-4745-A945-5A1CAA2176FF}"/>
    <cellStyle name="Comma [0] 3 2 6 2 5 3 5" xfId="39027" xr:uid="{AD865321-D5D6-4D70-AF6E-E91F6EEA9277}"/>
    <cellStyle name="Comma [0] 3 2 6 2 5 3 6" xfId="44396" xr:uid="{B76AEF76-79B5-43F4-A267-5CD2E76BCC48}"/>
    <cellStyle name="Comma [0] 3 2 6 2 5 3 7" xfId="49768" xr:uid="{7ACE5FB4-16E7-4EC7-A4D9-D730F656B600}"/>
    <cellStyle name="Comma [0] 3 2 6 2 5 3 8" xfId="55148" xr:uid="{6A5CC651-A58B-4688-BFC2-52BFC1882CCE}"/>
    <cellStyle name="Comma [0] 3 2 6 2 5 3 9" xfId="17483" xr:uid="{ACACEFDF-ED27-4A5E-9031-0EE530BD66F4}"/>
    <cellStyle name="Comma [0] 3 2 6 2 5 4" xfId="7019" xr:uid="{84B10660-C04D-41AD-910B-F720C7E7FBC0}"/>
    <cellStyle name="Comma [0] 3 2 6 2 6" xfId="808" xr:uid="{C228084F-F9A5-415A-BCA4-67F0C72A5C88}"/>
    <cellStyle name="Comma [0] 3 2 6 2 6 2" xfId="8313" xr:uid="{31CD68BC-3943-4780-BD43-1FE738F2F619}"/>
    <cellStyle name="Comma [0] 3 2 6 2 6 2 10" xfId="53279" xr:uid="{A7C0C03E-F70A-41DB-9E3D-A934BB3B593B}"/>
    <cellStyle name="Comma [0] 3 2 6 2 6 2 11" xfId="13923" xr:uid="{8E5D0BD1-691C-4B39-BA6F-284B852D7008}"/>
    <cellStyle name="Comma [0] 3 2 6 2 6 2 12" xfId="59671" xr:uid="{4DF69129-51F8-4E13-A237-4547AB8AFAAE}"/>
    <cellStyle name="Comma [0] 3 2 6 2 6 2 2" xfId="11874" xr:uid="{16EAA9BA-2530-43A6-88C6-84B60C7A8104}"/>
    <cellStyle name="Comma [0] 3 2 6 2 6 2 2 2" xfId="24540" xr:uid="{465D4A89-B7CB-4D7B-B86E-F633CAB895AD}"/>
    <cellStyle name="Comma [0] 3 2 6 2 6 2 2 3" xfId="29914" xr:uid="{F1A17FFB-5329-4E57-90BC-CAA5106E782E}"/>
    <cellStyle name="Comma [0] 3 2 6 2 6 2 2 4" xfId="35332" xr:uid="{84FB9A3C-9F1B-4881-93F2-F4469F5BD9D0}"/>
    <cellStyle name="Comma [0] 3 2 6 2 6 2 2 5" xfId="40717" xr:uid="{BCC0201A-234F-4D9F-8FEA-3A892D82D509}"/>
    <cellStyle name="Comma [0] 3 2 6 2 6 2 2 6" xfId="46086" xr:uid="{C4ABCC32-ABDC-4559-A2A9-5FF1B7D56104}"/>
    <cellStyle name="Comma [0] 3 2 6 2 6 2 2 7" xfId="51458" xr:uid="{922FBBB4-ECBF-48FD-8E05-F3E00EECFB07}"/>
    <cellStyle name="Comma [0] 3 2 6 2 6 2 2 8" xfId="56838" xr:uid="{02ECD90F-C064-4967-8615-919134D20B0B}"/>
    <cellStyle name="Comma [0] 3 2 6 2 6 2 2 9" xfId="19174" xr:uid="{AF9986FE-D9C6-4781-A864-FB866C3EBDDD}"/>
    <cellStyle name="Comma [0] 3 2 6 2 6 2 3" xfId="15614" xr:uid="{C3D522ED-9891-4A03-9637-10F2E44706FB}"/>
    <cellStyle name="Comma [0] 3 2 6 2 6 2 4" xfId="20981" xr:uid="{A49E1702-254E-460D-8B5E-C38C60260C0F}"/>
    <cellStyle name="Comma [0] 3 2 6 2 6 2 5" xfId="26355" xr:uid="{88F63D88-F57D-4A18-8E80-1DA161CFC4B3}"/>
    <cellStyle name="Comma [0] 3 2 6 2 6 2 6" xfId="31773" xr:uid="{214C3619-2852-4E3B-B16A-AA078076D606}"/>
    <cellStyle name="Comma [0] 3 2 6 2 6 2 7" xfId="37158" xr:uid="{95CB8EA4-F718-4A9F-9445-5427ED6A0A43}"/>
    <cellStyle name="Comma [0] 3 2 6 2 6 2 8" xfId="42527" xr:uid="{FA2D75E6-5085-4CA7-8BD3-0EBECC0D50E2}"/>
    <cellStyle name="Comma [0] 3 2 6 2 6 2 9" xfId="47899" xr:uid="{BA8AD85E-28AC-414E-BFE8-ABD7205CD9B1}"/>
    <cellStyle name="Comma [0] 3 2 6 2 6 3" xfId="10184" xr:uid="{8534DB9E-1F1A-41AF-ADA4-61AE1FFDC6FA}"/>
    <cellStyle name="Comma [0] 3 2 6 2 6 3 2" xfId="22851" xr:uid="{A2EC5B9B-716B-42FE-BC5A-61718F044BAE}"/>
    <cellStyle name="Comma [0] 3 2 6 2 6 3 3" xfId="28225" xr:uid="{44BDA71C-1BCB-479C-ACC2-9CA14D8A0E8D}"/>
    <cellStyle name="Comma [0] 3 2 6 2 6 3 4" xfId="33643" xr:uid="{9AEECB66-75BE-4103-B322-1CCD1F85FE05}"/>
    <cellStyle name="Comma [0] 3 2 6 2 6 3 5" xfId="39028" xr:uid="{2398C5E1-06E2-4F42-9B78-B67AEA576B04}"/>
    <cellStyle name="Comma [0] 3 2 6 2 6 3 6" xfId="44397" xr:uid="{DE4F1787-718B-44E9-91A7-83A849EAD08A}"/>
    <cellStyle name="Comma [0] 3 2 6 2 6 3 7" xfId="49769" xr:uid="{97E57142-083C-4927-80C8-D5023F4DA8E0}"/>
    <cellStyle name="Comma [0] 3 2 6 2 6 3 8" xfId="55149" xr:uid="{ACA6B44D-83A7-4D53-ACC4-E852E139D181}"/>
    <cellStyle name="Comma [0] 3 2 6 2 6 3 9" xfId="17484" xr:uid="{BED8A4F1-E443-463E-B49E-25423A020F1B}"/>
    <cellStyle name="Comma [0] 3 2 6 2 6 4" xfId="7020" xr:uid="{E78C7850-DAE5-443D-A465-F849BC915AA7}"/>
    <cellStyle name="Comma [0] 3 2 6 2 7" xfId="809" xr:uid="{7C03B498-52E7-4C66-A5FE-0830A944123A}"/>
    <cellStyle name="Comma [0] 3 2 6 2 7 2" xfId="8314" xr:uid="{A68A5719-27D3-43E0-A5D1-C40D1D520639}"/>
    <cellStyle name="Comma [0] 3 2 6 2 7 2 10" xfId="53280" xr:uid="{AEB4A013-1FB3-470B-BE22-DB8AC13B66A6}"/>
    <cellStyle name="Comma [0] 3 2 6 2 7 2 11" xfId="13924" xr:uid="{1C2A564C-B902-44A4-A7EA-95445C1BEF3A}"/>
    <cellStyle name="Comma [0] 3 2 6 2 7 2 12" xfId="59672" xr:uid="{2A2C391A-83F1-4E46-BAB4-77B5C7D0A0FF}"/>
    <cellStyle name="Comma [0] 3 2 6 2 7 2 2" xfId="11875" xr:uid="{5540D9AF-56E1-4734-815E-AAEE1C854482}"/>
    <cellStyle name="Comma [0] 3 2 6 2 7 2 2 2" xfId="24541" xr:uid="{70272514-108F-485F-8CFF-1E9A04A9EDB8}"/>
    <cellStyle name="Comma [0] 3 2 6 2 7 2 2 3" xfId="29915" xr:uid="{ECB0CD0F-62CA-43D5-B672-4018ABBC80D9}"/>
    <cellStyle name="Comma [0] 3 2 6 2 7 2 2 4" xfId="35333" xr:uid="{B7296C64-37EF-469C-A689-DF3A34F25D87}"/>
    <cellStyle name="Comma [0] 3 2 6 2 7 2 2 5" xfId="40718" xr:uid="{E127FD19-E705-45DD-B377-219C67699B2B}"/>
    <cellStyle name="Comma [0] 3 2 6 2 7 2 2 6" xfId="46087" xr:uid="{6D6FD0E0-BE82-4BE1-8314-C46DBD765FB8}"/>
    <cellStyle name="Comma [0] 3 2 6 2 7 2 2 7" xfId="51459" xr:uid="{1084F549-70D3-4320-A8D9-B4F90A166CCA}"/>
    <cellStyle name="Comma [0] 3 2 6 2 7 2 2 8" xfId="56839" xr:uid="{BE7E30D3-AE34-49F2-8A03-09CAB5CE34BE}"/>
    <cellStyle name="Comma [0] 3 2 6 2 7 2 2 9" xfId="19175" xr:uid="{D82F1346-6ECD-4FCA-BFF7-01932AF4910B}"/>
    <cellStyle name="Comma [0] 3 2 6 2 7 2 3" xfId="15615" xr:uid="{37492487-FBBB-418A-85AD-5FC7E950AE5E}"/>
    <cellStyle name="Comma [0] 3 2 6 2 7 2 4" xfId="20982" xr:uid="{6C261C03-4338-470A-9F09-94255A9D98A8}"/>
    <cellStyle name="Comma [0] 3 2 6 2 7 2 5" xfId="26356" xr:uid="{68F15521-D323-4B7B-8ACC-A75D8E402BEE}"/>
    <cellStyle name="Comma [0] 3 2 6 2 7 2 6" xfId="31774" xr:uid="{CCC7CB64-A594-4234-A011-12274F5FDEDE}"/>
    <cellStyle name="Comma [0] 3 2 6 2 7 2 7" xfId="37159" xr:uid="{5BB37E67-1CCA-49A6-949D-94A69ADC2B2E}"/>
    <cellStyle name="Comma [0] 3 2 6 2 7 2 8" xfId="42528" xr:uid="{9F5D363E-8B8F-4828-B044-6987DC1638E2}"/>
    <cellStyle name="Comma [0] 3 2 6 2 7 2 9" xfId="47900" xr:uid="{A10BC400-6368-445B-9100-D89D0AB441CA}"/>
    <cellStyle name="Comma [0] 3 2 6 2 7 3" xfId="10185" xr:uid="{FE762925-5F61-4AB6-BFCB-EE637BBAB4D3}"/>
    <cellStyle name="Comma [0] 3 2 6 2 7 3 2" xfId="22852" xr:uid="{316A8C9E-924E-42B8-AB8E-5106C41394DB}"/>
    <cellStyle name="Comma [0] 3 2 6 2 7 3 3" xfId="28226" xr:uid="{474C14E2-753D-4E7B-9AB8-468DB6AC43CD}"/>
    <cellStyle name="Comma [0] 3 2 6 2 7 3 4" xfId="33644" xr:uid="{78309AF9-8C80-4E51-850E-2932B626176E}"/>
    <cellStyle name="Comma [0] 3 2 6 2 7 3 5" xfId="39029" xr:uid="{1A6CEF62-EF28-4FD7-B6E2-E003C8B04111}"/>
    <cellStyle name="Comma [0] 3 2 6 2 7 3 6" xfId="44398" xr:uid="{B5E44DE1-1652-4BCA-8E59-5A03DDD03AEF}"/>
    <cellStyle name="Comma [0] 3 2 6 2 7 3 7" xfId="49770" xr:uid="{C539A87B-0231-4937-86CB-3D3FE0D00042}"/>
    <cellStyle name="Comma [0] 3 2 6 2 7 3 8" xfId="55150" xr:uid="{764CB2F7-2604-4600-8335-5F3E7C032727}"/>
    <cellStyle name="Comma [0] 3 2 6 2 7 3 9" xfId="17485" xr:uid="{30C414B4-941C-45BD-8859-CCE3B036E14E}"/>
    <cellStyle name="Comma [0] 3 2 6 2 7 4" xfId="7021" xr:uid="{1CC6EE2F-C31C-4748-B6C5-07BE50B9A507}"/>
    <cellStyle name="Comma [0] 3 2 6 2 8" xfId="810" xr:uid="{DB637C1D-6C5F-49AC-A83B-E95055E8C0C2}"/>
    <cellStyle name="Comma [0] 3 2 6 2 8 2" xfId="8315" xr:uid="{2911E6E3-6F8D-41A8-9C10-83A0FEC1A113}"/>
    <cellStyle name="Comma [0] 3 2 6 2 8 2 10" xfId="53281" xr:uid="{68024B50-21A4-45B2-A54E-111F475F72AF}"/>
    <cellStyle name="Comma [0] 3 2 6 2 8 2 11" xfId="13925" xr:uid="{2EE1EB1A-F5A3-4800-805B-CD711A0FD8DE}"/>
    <cellStyle name="Comma [0] 3 2 6 2 8 2 12" xfId="59673" xr:uid="{985178A3-DDD4-4B45-8743-E8796B11FFEA}"/>
    <cellStyle name="Comma [0] 3 2 6 2 8 2 2" xfId="11876" xr:uid="{6067E9E3-035A-443A-8197-5599DFB2AC1F}"/>
    <cellStyle name="Comma [0] 3 2 6 2 8 2 2 2" xfId="24542" xr:uid="{654667AA-FD1C-4011-B99F-9EF7052CCEA4}"/>
    <cellStyle name="Comma [0] 3 2 6 2 8 2 2 3" xfId="29916" xr:uid="{7AD77DF2-D827-4860-B7AD-F303A92A057A}"/>
    <cellStyle name="Comma [0] 3 2 6 2 8 2 2 4" xfId="35334" xr:uid="{1EDAE4DD-E5ED-40C0-B597-6F2EDA536D41}"/>
    <cellStyle name="Comma [0] 3 2 6 2 8 2 2 5" xfId="40719" xr:uid="{9A7CCE97-5ED4-41A4-8E2F-6F4F92547D66}"/>
    <cellStyle name="Comma [0] 3 2 6 2 8 2 2 6" xfId="46088" xr:uid="{99305799-8E45-46D4-9B83-C68153E55783}"/>
    <cellStyle name="Comma [0] 3 2 6 2 8 2 2 7" xfId="51460" xr:uid="{9A8CCE65-B19D-4A80-B07F-FA530DA26A3C}"/>
    <cellStyle name="Comma [0] 3 2 6 2 8 2 2 8" xfId="56840" xr:uid="{80CC35FA-C6FE-414B-962F-C31AF5E52F19}"/>
    <cellStyle name="Comma [0] 3 2 6 2 8 2 2 9" xfId="19176" xr:uid="{3F936863-5AB8-4E48-9E35-CCC233F4D478}"/>
    <cellStyle name="Comma [0] 3 2 6 2 8 2 3" xfId="15616" xr:uid="{4F8C0FFF-1344-4EFB-BF40-E1ACD1CBF7F2}"/>
    <cellStyle name="Comma [0] 3 2 6 2 8 2 4" xfId="20983" xr:uid="{1A2518F1-64DA-4537-9AA2-E1D8BA82D09D}"/>
    <cellStyle name="Comma [0] 3 2 6 2 8 2 5" xfId="26357" xr:uid="{ABF71DCF-9362-4DFF-A1F4-BAD14D245B88}"/>
    <cellStyle name="Comma [0] 3 2 6 2 8 2 6" xfId="31775" xr:uid="{1BA0711E-F02F-4B6B-A3B1-8B3DBAEA817E}"/>
    <cellStyle name="Comma [0] 3 2 6 2 8 2 7" xfId="37160" xr:uid="{D9F3E897-49C0-426D-82E8-554F06F73B42}"/>
    <cellStyle name="Comma [0] 3 2 6 2 8 2 8" xfId="42529" xr:uid="{9F19F8FF-2773-4A76-8F5E-9EC3AF3C0D73}"/>
    <cellStyle name="Comma [0] 3 2 6 2 8 2 9" xfId="47901" xr:uid="{25BC574D-CA9D-43DF-AA6D-3775DB7762E2}"/>
    <cellStyle name="Comma [0] 3 2 6 2 8 3" xfId="10186" xr:uid="{48F1EFE1-8A1E-4E59-A0CF-DE9E1B3B05CF}"/>
    <cellStyle name="Comma [0] 3 2 6 2 8 3 2" xfId="22853" xr:uid="{6FDC2B22-D37E-4E7B-9AFF-2FB8E993C211}"/>
    <cellStyle name="Comma [0] 3 2 6 2 8 3 3" xfId="28227" xr:uid="{1A989CEC-EC95-4DA8-8F30-2738B1D23395}"/>
    <cellStyle name="Comma [0] 3 2 6 2 8 3 4" xfId="33645" xr:uid="{EF1D6814-AC23-44E1-91A5-BDEA5EA56917}"/>
    <cellStyle name="Comma [0] 3 2 6 2 8 3 5" xfId="39030" xr:uid="{09E5A81E-4608-42A1-9A9C-52A4421CF789}"/>
    <cellStyle name="Comma [0] 3 2 6 2 8 3 6" xfId="44399" xr:uid="{D9AF6000-CE12-4ED0-9454-FD0EAD684F86}"/>
    <cellStyle name="Comma [0] 3 2 6 2 8 3 7" xfId="49771" xr:uid="{6EF9DF57-8332-4F30-905A-92207666C55F}"/>
    <cellStyle name="Comma [0] 3 2 6 2 8 3 8" xfId="55151" xr:uid="{DBC29061-5358-4E01-8B2B-12ACFFB44880}"/>
    <cellStyle name="Comma [0] 3 2 6 2 8 3 9" xfId="17486" xr:uid="{1622FDA3-FE5A-4B9D-94FD-942ED51D56FA}"/>
    <cellStyle name="Comma [0] 3 2 6 2 8 4" xfId="7022" xr:uid="{FCE3691A-6751-4388-A007-143052EA7A79}"/>
    <cellStyle name="Comma [0] 3 2 6 2 9" xfId="811" xr:uid="{04898052-AFD7-4A17-9915-16B47EAF3661}"/>
    <cellStyle name="Comma [0] 3 2 6 2 9 2" xfId="8316" xr:uid="{75682041-7F22-4364-BACB-31B8A1095BA4}"/>
    <cellStyle name="Comma [0] 3 2 6 2 9 2 10" xfId="53282" xr:uid="{50BD6F59-6D78-41B7-9C1D-94286D3861D2}"/>
    <cellStyle name="Comma [0] 3 2 6 2 9 2 11" xfId="13926" xr:uid="{8899C943-64CE-4A86-94F6-61CC3BA6DBC5}"/>
    <cellStyle name="Comma [0] 3 2 6 2 9 2 12" xfId="59674" xr:uid="{1C4C00F7-FE18-4905-A8AB-D6E84DA23A4B}"/>
    <cellStyle name="Comma [0] 3 2 6 2 9 2 2" xfId="11877" xr:uid="{B380321A-54EE-46E0-8249-ABE51B6C9AEF}"/>
    <cellStyle name="Comma [0] 3 2 6 2 9 2 2 2" xfId="24543" xr:uid="{D1568CCA-A471-4EBB-8D51-D1FA1512CE6F}"/>
    <cellStyle name="Comma [0] 3 2 6 2 9 2 2 3" xfId="29917" xr:uid="{31864EA8-ECC0-4DEE-BD9E-2498101FFA85}"/>
    <cellStyle name="Comma [0] 3 2 6 2 9 2 2 4" xfId="35335" xr:uid="{B8709C57-3FC5-43CE-80F9-D2C8C65B5515}"/>
    <cellStyle name="Comma [0] 3 2 6 2 9 2 2 5" xfId="40720" xr:uid="{1BCD5FDE-4D1B-447D-885D-757AC2D8E9E1}"/>
    <cellStyle name="Comma [0] 3 2 6 2 9 2 2 6" xfId="46089" xr:uid="{61303781-3200-46C1-A65C-ED2FEE53838B}"/>
    <cellStyle name="Comma [0] 3 2 6 2 9 2 2 7" xfId="51461" xr:uid="{D5BBBA47-4E91-44B6-9BB4-74E861EC0F92}"/>
    <cellStyle name="Comma [0] 3 2 6 2 9 2 2 8" xfId="56841" xr:uid="{F7527041-AE3F-4FB9-AF2E-AA6EE2E989FF}"/>
    <cellStyle name="Comma [0] 3 2 6 2 9 2 2 9" xfId="19177" xr:uid="{93C4317E-7AFD-41D5-882E-EC485BABD396}"/>
    <cellStyle name="Comma [0] 3 2 6 2 9 2 3" xfId="15617" xr:uid="{94A010C7-B55B-4078-87B3-DEBC71392187}"/>
    <cellStyle name="Comma [0] 3 2 6 2 9 2 4" xfId="20984" xr:uid="{255843FB-0CF9-454F-994E-62DA97924C06}"/>
    <cellStyle name="Comma [0] 3 2 6 2 9 2 5" xfId="26358" xr:uid="{8B682A6B-4CDC-4540-910B-5570B7209390}"/>
    <cellStyle name="Comma [0] 3 2 6 2 9 2 6" xfId="31776" xr:uid="{6D8BBB5B-3DFF-49FE-998E-CE20E8F1AAFD}"/>
    <cellStyle name="Comma [0] 3 2 6 2 9 2 7" xfId="37161" xr:uid="{8D2B6E97-3B61-4FAE-8E07-FB8CDD359AE4}"/>
    <cellStyle name="Comma [0] 3 2 6 2 9 2 8" xfId="42530" xr:uid="{8B87C6FC-32F2-465C-BC51-9B226B194A68}"/>
    <cellStyle name="Comma [0] 3 2 6 2 9 2 9" xfId="47902" xr:uid="{6D22CC95-E306-4BFB-BCBB-5EA1DDFDBBDB}"/>
    <cellStyle name="Comma [0] 3 2 6 2 9 3" xfId="10187" xr:uid="{C6C209EA-0CDE-4487-BFEA-D862D36ED9EE}"/>
    <cellStyle name="Comma [0] 3 2 6 2 9 3 2" xfId="22854" xr:uid="{54EFDF77-7804-48E3-8DF2-02C9285C7D1B}"/>
    <cellStyle name="Comma [0] 3 2 6 2 9 3 3" xfId="28228" xr:uid="{A44F0DD5-C330-4589-A025-8F553889D252}"/>
    <cellStyle name="Comma [0] 3 2 6 2 9 3 4" xfId="33646" xr:uid="{3AA8E08E-65FB-44D4-9703-A9F8065B4578}"/>
    <cellStyle name="Comma [0] 3 2 6 2 9 3 5" xfId="39031" xr:uid="{1EFC88CD-BB93-478B-9929-2F4A1BFACF83}"/>
    <cellStyle name="Comma [0] 3 2 6 2 9 3 6" xfId="44400" xr:uid="{1F8D950D-3206-4E2B-8CA9-796FF29484F8}"/>
    <cellStyle name="Comma [0] 3 2 6 2 9 3 7" xfId="49772" xr:uid="{E92852BA-E31D-44DE-BF8F-B97AA0F46839}"/>
    <cellStyle name="Comma [0] 3 2 6 2 9 3 8" xfId="55152" xr:uid="{220E7ABD-57FF-41C8-9FD3-558F3B7C8AC9}"/>
    <cellStyle name="Comma [0] 3 2 6 2 9 3 9" xfId="17487" xr:uid="{FBE466DA-8AF0-4BA7-B9F2-1F6A35F2A6A4}"/>
    <cellStyle name="Comma [0] 3 2 6 2 9 4" xfId="7023" xr:uid="{6DD9E4CA-A543-4E9B-BEE2-486E2FA77780}"/>
    <cellStyle name="Comma [0] 3 2 6 3" xfId="812" xr:uid="{B2F481BE-6829-4C3E-AD98-513BE44D46B5}"/>
    <cellStyle name="Comma [0] 3 2 6 3 2" xfId="3928" xr:uid="{06BC8DDD-D1E9-46DA-9138-B7FF4A86DD00}"/>
    <cellStyle name="Comma [0] 3 2 6 3 2 10" xfId="53283" xr:uid="{FFE89E86-D09D-4AC2-810C-42096BBE9BA4}"/>
    <cellStyle name="Comma [0] 3 2 6 3 2 11" xfId="8317" xr:uid="{E127ACEE-FCC2-4E68-A834-A5E233C7CBA5}"/>
    <cellStyle name="Comma [0] 3 2 6 3 2 2" xfId="3929" xr:uid="{AA3CD879-68CA-41B9-91F1-B041ACCC655D}"/>
    <cellStyle name="Comma [0] 3 2 6 3 2 2 10" xfId="11878" xr:uid="{5E7BDBA3-0ED5-4743-B602-9F6E79F48EEC}"/>
    <cellStyle name="Comma [0] 3 2 6 3 2 2 2" xfId="5846" xr:uid="{4EA8DCCE-D35B-4060-9F0D-5D9CBACC8034}"/>
    <cellStyle name="Comma [0] 3 2 6 3 2 2 2 2" xfId="58524" xr:uid="{CCBEFD49-2561-4EDF-87C6-98D6A8B5D66D}"/>
    <cellStyle name="Comma [0] 3 2 6 3 2 2 2 3" xfId="19178" xr:uid="{9E379FDC-EDBE-44E6-9513-402D1FCCE7CF}"/>
    <cellStyle name="Comma [0] 3 2 6 3 2 2 3" xfId="24544" xr:uid="{FBA3DD4E-99FD-4F61-BF86-91F1DF01DDC4}"/>
    <cellStyle name="Comma [0] 3 2 6 3 2 2 4" xfId="29918" xr:uid="{0A8308FD-56CB-415A-B27F-749B88612A40}"/>
    <cellStyle name="Comma [0] 3 2 6 3 2 2 5" xfId="35336" xr:uid="{17F05EED-2A61-480A-9245-5AEFF08D4F1B}"/>
    <cellStyle name="Comma [0] 3 2 6 3 2 2 6" xfId="40721" xr:uid="{178DB206-1468-478C-B436-4997EB95CF55}"/>
    <cellStyle name="Comma [0] 3 2 6 3 2 2 7" xfId="46090" xr:uid="{BDFD6FB1-3E14-494F-B69C-3377FE8B934E}"/>
    <cellStyle name="Comma [0] 3 2 6 3 2 2 8" xfId="51462" xr:uid="{06ADA7B0-08FE-4F79-B10F-3FF6140C5299}"/>
    <cellStyle name="Comma [0] 3 2 6 3 2 2 9" xfId="56842" xr:uid="{542410CC-FF73-4A7E-9878-F39FF2867B6D}"/>
    <cellStyle name="Comma [0] 3 2 6 3 2 3" xfId="5845" xr:uid="{D375FA64-8546-4B94-B382-DCBE04D6C43E}"/>
    <cellStyle name="Comma [0] 3 2 6 3 2 3 2" xfId="58523" xr:uid="{8D87AEB3-79CC-4406-BD90-5A8D0CA504F1}"/>
    <cellStyle name="Comma [0] 3 2 6 3 2 3 3" xfId="15618" xr:uid="{076F6168-B66F-43C1-9282-B4486466E031}"/>
    <cellStyle name="Comma [0] 3 2 6 3 2 4" xfId="20985" xr:uid="{50103E7F-5ADB-4D71-84FB-6A67BF6E3ABF}"/>
    <cellStyle name="Comma [0] 3 2 6 3 2 5" xfId="26359" xr:uid="{A8A116BA-3BF3-4953-AB13-9022A1587D36}"/>
    <cellStyle name="Comma [0] 3 2 6 3 2 6" xfId="31777" xr:uid="{15893B3C-A273-4ACE-832C-50FEEB2CEAA1}"/>
    <cellStyle name="Comma [0] 3 2 6 3 2 7" xfId="37162" xr:uid="{048BFD22-6946-49C0-A7F3-026BAE20A7EC}"/>
    <cellStyle name="Comma [0] 3 2 6 3 2 8" xfId="42531" xr:uid="{6D8E6776-1178-4983-90DF-C55603FAD343}"/>
    <cellStyle name="Comma [0] 3 2 6 3 2 9" xfId="47903" xr:uid="{D342ACF7-977F-4C87-8A31-D689215EB65B}"/>
    <cellStyle name="Comma [0] 3 2 6 3 3" xfId="3930" xr:uid="{8CB19441-842B-4164-90EE-DC3B08C01B1A}"/>
    <cellStyle name="Comma [0] 3 2 6 3 3 10" xfId="10188" xr:uid="{E77CE44D-BDC7-454A-80DE-6082C45BEC9C}"/>
    <cellStyle name="Comma [0] 3 2 6 3 3 2" xfId="5847" xr:uid="{51F541B1-4493-4A31-8776-90F47A6553D6}"/>
    <cellStyle name="Comma [0] 3 2 6 3 3 2 2" xfId="58525" xr:uid="{50862B88-3370-485F-9F0D-23200DBD80CA}"/>
    <cellStyle name="Comma [0] 3 2 6 3 3 2 3" xfId="17488" xr:uid="{44B11F0B-BF96-43CE-9D62-347984F7591B}"/>
    <cellStyle name="Comma [0] 3 2 6 3 3 3" xfId="22855" xr:uid="{965CDD2F-C9E6-443F-A573-C87BF0500ECB}"/>
    <cellStyle name="Comma [0] 3 2 6 3 3 4" xfId="28229" xr:uid="{180ADDB0-EDA5-4E9E-80E2-61538CF210D9}"/>
    <cellStyle name="Comma [0] 3 2 6 3 3 5" xfId="33647" xr:uid="{021F246D-BFA7-40D5-A6E1-741190E93D86}"/>
    <cellStyle name="Comma [0] 3 2 6 3 3 6" xfId="39032" xr:uid="{59CD0CBB-6E97-4B70-9DB7-935F9C6F286F}"/>
    <cellStyle name="Comma [0] 3 2 6 3 3 7" xfId="44401" xr:uid="{245D63F9-84DD-4BF4-A99A-6291BC2BC25B}"/>
    <cellStyle name="Comma [0] 3 2 6 3 3 8" xfId="49773" xr:uid="{960C5103-70E0-451D-8B2E-1BFB5A34CB6B}"/>
    <cellStyle name="Comma [0] 3 2 6 3 3 9" xfId="55153" xr:uid="{293773C4-464F-45D3-94FE-056574990317}"/>
    <cellStyle name="Comma [0] 3 2 6 3 4" xfId="5844" xr:uid="{B9679D97-4DBD-47C2-B392-926D5D4EC3F2}"/>
    <cellStyle name="Comma [0] 3 2 6 3 4 2" xfId="58522" xr:uid="{1C6BA7EB-791F-489C-B842-53534CD3B7B3}"/>
    <cellStyle name="Comma [0] 3 2 6 3 4 3" xfId="13927" xr:uid="{A43BA5A5-5230-48C3-A363-484A9F7EAD7D}"/>
    <cellStyle name="Comma [0] 3 2 6 4" xfId="813" xr:uid="{67F766C6-5A52-4108-B71A-B6F1EC57051C}"/>
    <cellStyle name="Comma [0] 3 2 6 4 10" xfId="814" xr:uid="{596EA797-038E-44B4-8819-6AD964D9935B}"/>
    <cellStyle name="Comma [0] 3 2 6 4 10 2" xfId="8319" xr:uid="{94DC02F2-49C7-4C32-9CF3-70522CB192E1}"/>
    <cellStyle name="Comma [0] 3 2 6 4 10 2 10" xfId="53285" xr:uid="{1F9EFD31-280C-4365-9FA5-9E0EB0E06778}"/>
    <cellStyle name="Comma [0] 3 2 6 4 10 2 11" xfId="13929" xr:uid="{F70FECAA-B5EF-47E5-8FEB-C999C7AC3F43}"/>
    <cellStyle name="Comma [0] 3 2 6 4 10 2 12" xfId="59675" xr:uid="{31800AC9-FACE-4043-B09A-E5B2D4D0A0FB}"/>
    <cellStyle name="Comma [0] 3 2 6 4 10 2 2" xfId="11880" xr:uid="{81ECD7EF-DE51-411C-B835-FDD2B0A98B7C}"/>
    <cellStyle name="Comma [0] 3 2 6 4 10 2 2 2" xfId="24546" xr:uid="{56832C8C-C365-46E3-8C5C-D251B157589E}"/>
    <cellStyle name="Comma [0] 3 2 6 4 10 2 2 3" xfId="29920" xr:uid="{2695E9F8-C985-43BB-9D94-C19010E7C1BC}"/>
    <cellStyle name="Comma [0] 3 2 6 4 10 2 2 4" xfId="35338" xr:uid="{22881607-B2DB-44F1-8263-5EC7EAB25B0B}"/>
    <cellStyle name="Comma [0] 3 2 6 4 10 2 2 5" xfId="40723" xr:uid="{A4895B0F-9DD3-4230-9FE8-27F5A32EBFF9}"/>
    <cellStyle name="Comma [0] 3 2 6 4 10 2 2 6" xfId="46092" xr:uid="{BA2F7392-2FAF-4D35-9858-394B9AD6486D}"/>
    <cellStyle name="Comma [0] 3 2 6 4 10 2 2 7" xfId="51464" xr:uid="{1C7568E8-B018-48EB-BFCD-5F5D1820A21C}"/>
    <cellStyle name="Comma [0] 3 2 6 4 10 2 2 8" xfId="56844" xr:uid="{5062872B-207D-4ADE-BEB5-5BB69B68D06F}"/>
    <cellStyle name="Comma [0] 3 2 6 4 10 2 2 9" xfId="19180" xr:uid="{81AE18A7-0A0D-4C2A-9D97-46A303DE04E0}"/>
    <cellStyle name="Comma [0] 3 2 6 4 10 2 3" xfId="15620" xr:uid="{29C058D1-3FFB-4347-AA6C-6B5EB0703DD7}"/>
    <cellStyle name="Comma [0] 3 2 6 4 10 2 4" xfId="20987" xr:uid="{929D4F4F-2B68-4B88-897D-D315F9F7BC64}"/>
    <cellStyle name="Comma [0] 3 2 6 4 10 2 5" xfId="26361" xr:uid="{1EE92D94-5695-4607-8701-3A9DC1FBCF1D}"/>
    <cellStyle name="Comma [0] 3 2 6 4 10 2 6" xfId="31779" xr:uid="{B6AE796A-4ED2-4F7A-9F1C-5E1D2DB63B43}"/>
    <cellStyle name="Comma [0] 3 2 6 4 10 2 7" xfId="37164" xr:uid="{1CBD13DA-A683-4E3B-9009-FE79B58F8E62}"/>
    <cellStyle name="Comma [0] 3 2 6 4 10 2 8" xfId="42533" xr:uid="{2B432966-19A9-4E16-99E3-1409BF64EE19}"/>
    <cellStyle name="Comma [0] 3 2 6 4 10 2 9" xfId="47905" xr:uid="{351D4330-6E68-4F62-B163-8FE6FAD8D85C}"/>
    <cellStyle name="Comma [0] 3 2 6 4 10 3" xfId="10190" xr:uid="{6667601A-E2D7-455D-BFD8-61D93A9D792C}"/>
    <cellStyle name="Comma [0] 3 2 6 4 10 3 2" xfId="22857" xr:uid="{EE410A02-83A6-46FB-B4B4-F7F08EE76834}"/>
    <cellStyle name="Comma [0] 3 2 6 4 10 3 3" xfId="28231" xr:uid="{29E88F1F-3C11-44BE-8848-7869198258C9}"/>
    <cellStyle name="Comma [0] 3 2 6 4 10 3 4" xfId="33649" xr:uid="{F9982280-064D-4DE3-8F0D-72DC14D1C0D8}"/>
    <cellStyle name="Comma [0] 3 2 6 4 10 3 5" xfId="39034" xr:uid="{B8C1D29D-9B2D-4659-9BC1-4886D31FED78}"/>
    <cellStyle name="Comma [0] 3 2 6 4 10 3 6" xfId="44403" xr:uid="{78AE2F92-7008-4C3A-B8B6-688A53A33A24}"/>
    <cellStyle name="Comma [0] 3 2 6 4 10 3 7" xfId="49775" xr:uid="{30612D72-546F-47B0-9B34-6714CF7CA3EC}"/>
    <cellStyle name="Comma [0] 3 2 6 4 10 3 8" xfId="55155" xr:uid="{FFECFC8C-ED11-4F3D-B101-F72F76AEC8AF}"/>
    <cellStyle name="Comma [0] 3 2 6 4 10 3 9" xfId="17490" xr:uid="{83B3C37E-90A7-4A07-A4CD-E3EFB8E8D5F5}"/>
    <cellStyle name="Comma [0] 3 2 6 4 10 4" xfId="7024" xr:uid="{2A0DE808-5C98-4FA1-B267-4B73599498D1}"/>
    <cellStyle name="Comma [0] 3 2 6 4 11" xfId="5848" xr:uid="{B874C53A-5D9B-4C8D-A196-407D1BEE6659}"/>
    <cellStyle name="Comma [0] 3 2 6 4 11 10" xfId="53284" xr:uid="{9EE3E5CC-85FB-45B2-B067-C616D46841CE}"/>
    <cellStyle name="Comma [0] 3 2 6 4 11 11" xfId="13928" xr:uid="{78734880-F08A-42F5-8B00-5F42BE826374}"/>
    <cellStyle name="Comma [0] 3 2 6 4 11 12" xfId="58526" xr:uid="{B7B3725B-1389-489F-AE6C-A1BF8FAE7FDE}"/>
    <cellStyle name="Comma [0] 3 2 6 4 11 13" xfId="8318" xr:uid="{68C78862-6A29-42E8-BCF2-6FF778D59760}"/>
    <cellStyle name="Comma [0] 3 2 6 4 11 2" xfId="11879" xr:uid="{60BA03D4-A01A-495D-9AF9-7840A0601170}"/>
    <cellStyle name="Comma [0] 3 2 6 4 11 2 2" xfId="24545" xr:uid="{06FF6DDC-F93C-4BB7-B399-D434EC1BDC06}"/>
    <cellStyle name="Comma [0] 3 2 6 4 11 2 3" xfId="29919" xr:uid="{AC47F9EC-969A-4E61-809E-59E3C50A59AF}"/>
    <cellStyle name="Comma [0] 3 2 6 4 11 2 4" xfId="35337" xr:uid="{F371A112-44A7-4770-9EB8-A195CD5076E9}"/>
    <cellStyle name="Comma [0] 3 2 6 4 11 2 5" xfId="40722" xr:uid="{7C624556-FF94-4C0A-8028-25B2D06AD858}"/>
    <cellStyle name="Comma [0] 3 2 6 4 11 2 6" xfId="46091" xr:uid="{554AA823-5DB4-48DC-ABC9-238A28E07E7F}"/>
    <cellStyle name="Comma [0] 3 2 6 4 11 2 7" xfId="51463" xr:uid="{7618543E-9AC7-44BF-A2A3-80902C85DB86}"/>
    <cellStyle name="Comma [0] 3 2 6 4 11 2 8" xfId="56843" xr:uid="{6CB19A7D-D9CC-48D0-BA0D-FC463F275D12}"/>
    <cellStyle name="Comma [0] 3 2 6 4 11 2 9" xfId="19179" xr:uid="{C5883C1C-542D-4BD3-A0E0-F4494F0D362E}"/>
    <cellStyle name="Comma [0] 3 2 6 4 11 3" xfId="15619" xr:uid="{3A534405-FF9D-4F87-8F9F-AAD68A6682E6}"/>
    <cellStyle name="Comma [0] 3 2 6 4 11 4" xfId="20986" xr:uid="{E236A5A0-BDFA-4F15-A946-73FED034D7E4}"/>
    <cellStyle name="Comma [0] 3 2 6 4 11 5" xfId="26360" xr:uid="{B32ADB7C-D278-4831-9587-2D111A9C9D34}"/>
    <cellStyle name="Comma [0] 3 2 6 4 11 6" xfId="31778" xr:uid="{70C4CC55-208D-4BF2-A2E6-836B8F53C776}"/>
    <cellStyle name="Comma [0] 3 2 6 4 11 7" xfId="37163" xr:uid="{FE229C3B-6001-41E0-88C4-5F82BED357E4}"/>
    <cellStyle name="Comma [0] 3 2 6 4 11 8" xfId="42532" xr:uid="{8F95C40F-4FA6-4E30-AB27-684DDF360BB7}"/>
    <cellStyle name="Comma [0] 3 2 6 4 11 9" xfId="47904" xr:uid="{4B18BC4F-83ED-4967-A2FC-1B69096B16D0}"/>
    <cellStyle name="Comma [0] 3 2 6 4 12" xfId="10189" xr:uid="{E6EB96A0-4132-4352-B92A-D445F2317181}"/>
    <cellStyle name="Comma [0] 3 2 6 4 12 2" xfId="22856" xr:uid="{62EB6812-2023-47A8-998C-581F9A2B0BAC}"/>
    <cellStyle name="Comma [0] 3 2 6 4 12 3" xfId="28230" xr:uid="{A1AA2402-2C20-4BE4-89FC-79A96E7DC732}"/>
    <cellStyle name="Comma [0] 3 2 6 4 12 4" xfId="33648" xr:uid="{34CB7444-41C9-4B36-B9FA-0761428C999A}"/>
    <cellStyle name="Comma [0] 3 2 6 4 12 5" xfId="39033" xr:uid="{DAFC2421-EF89-43B1-821B-1E32E9E2EE3C}"/>
    <cellStyle name="Comma [0] 3 2 6 4 12 6" xfId="44402" xr:uid="{6E76440E-7B29-4DA6-A207-A205FADF9BE3}"/>
    <cellStyle name="Comma [0] 3 2 6 4 12 7" xfId="49774" xr:uid="{AF2B855C-5D58-437B-8A05-D617F0D6E2A9}"/>
    <cellStyle name="Comma [0] 3 2 6 4 12 8" xfId="55154" xr:uid="{B5EB3C94-DC4F-4CE2-9501-ED4F99E8B199}"/>
    <cellStyle name="Comma [0] 3 2 6 4 12 9" xfId="17489" xr:uid="{BAF37134-F383-4763-8A91-4E7878C37B42}"/>
    <cellStyle name="Comma [0] 3 2 6 4 2" xfId="815" xr:uid="{23F65D0D-3E75-4317-A9D1-24099A77DB1E}"/>
    <cellStyle name="Comma [0] 3 2 6 4 2 2" xfId="8320" xr:uid="{A3DD58F0-3B03-48BA-B31C-20210277C73C}"/>
    <cellStyle name="Comma [0] 3 2 6 4 2 2 10" xfId="53286" xr:uid="{7A6E2C9B-5FE0-41AB-A94F-1D38BD331055}"/>
    <cellStyle name="Comma [0] 3 2 6 4 2 2 11" xfId="13930" xr:uid="{E5C2EDE2-07F8-4AFF-8B40-FBC0365DD288}"/>
    <cellStyle name="Comma [0] 3 2 6 4 2 2 12" xfId="59676" xr:uid="{CFE02AC5-9BE1-4EA9-B2E1-7BB566A164EB}"/>
    <cellStyle name="Comma [0] 3 2 6 4 2 2 2" xfId="11881" xr:uid="{38267447-3CD9-47E7-9116-6A22BDC7A554}"/>
    <cellStyle name="Comma [0] 3 2 6 4 2 2 2 2" xfId="24547" xr:uid="{FD5CF7E0-D2B0-41E2-8A7F-D4137F7AF81D}"/>
    <cellStyle name="Comma [0] 3 2 6 4 2 2 2 3" xfId="29921" xr:uid="{78064C27-7847-4911-8C5A-C9F52F42AD9F}"/>
    <cellStyle name="Comma [0] 3 2 6 4 2 2 2 4" xfId="35339" xr:uid="{EB48449D-3706-48D9-9E5B-D202B59AFAAA}"/>
    <cellStyle name="Comma [0] 3 2 6 4 2 2 2 5" xfId="40724" xr:uid="{9193221A-396F-442B-A566-3239ED78B320}"/>
    <cellStyle name="Comma [0] 3 2 6 4 2 2 2 6" xfId="46093" xr:uid="{7CA45E4A-057E-48FA-8B92-DE3FE55345EC}"/>
    <cellStyle name="Comma [0] 3 2 6 4 2 2 2 7" xfId="51465" xr:uid="{C7B2F8B8-E393-4DCD-A487-7EB13E25397C}"/>
    <cellStyle name="Comma [0] 3 2 6 4 2 2 2 8" xfId="56845" xr:uid="{07E79D11-5360-4684-9DFA-B256BF857876}"/>
    <cellStyle name="Comma [0] 3 2 6 4 2 2 2 9" xfId="19181" xr:uid="{2ED1E6FA-338C-4B24-8FF2-0CD782F46A9C}"/>
    <cellStyle name="Comma [0] 3 2 6 4 2 2 3" xfId="15621" xr:uid="{DE661DD1-B588-48FD-B8E6-BB2F0C722E42}"/>
    <cellStyle name="Comma [0] 3 2 6 4 2 2 4" xfId="20988" xr:uid="{79C37F1F-59A7-4061-8B94-2B8461197748}"/>
    <cellStyle name="Comma [0] 3 2 6 4 2 2 5" xfId="26362" xr:uid="{1617DCBD-ADC1-4801-807D-056816FFAF77}"/>
    <cellStyle name="Comma [0] 3 2 6 4 2 2 6" xfId="31780" xr:uid="{6C91B50A-B4E2-4027-9E34-CFBBF6613B31}"/>
    <cellStyle name="Comma [0] 3 2 6 4 2 2 7" xfId="37165" xr:uid="{12CEF4D6-14AB-4E7A-96BC-9E9E8EF1D543}"/>
    <cellStyle name="Comma [0] 3 2 6 4 2 2 8" xfId="42534" xr:uid="{3944D2A8-DBE7-4E1D-888D-A24B5AAFB04D}"/>
    <cellStyle name="Comma [0] 3 2 6 4 2 2 9" xfId="47906" xr:uid="{69B05FC3-C04E-4059-8AFF-50108827B040}"/>
    <cellStyle name="Comma [0] 3 2 6 4 2 3" xfId="10191" xr:uid="{4639439F-D045-4913-82A4-12BAFC53119B}"/>
    <cellStyle name="Comma [0] 3 2 6 4 2 3 2" xfId="22858" xr:uid="{E7A99432-CAE0-4736-A2BF-25A1EBBAF4C4}"/>
    <cellStyle name="Comma [0] 3 2 6 4 2 3 3" xfId="28232" xr:uid="{557003F7-A226-4CC6-87DD-A18CD2257C26}"/>
    <cellStyle name="Comma [0] 3 2 6 4 2 3 4" xfId="33650" xr:uid="{585E8B72-7882-4F6E-9488-C76B175D8C16}"/>
    <cellStyle name="Comma [0] 3 2 6 4 2 3 5" xfId="39035" xr:uid="{041CC5F7-57AD-4E2D-9752-37A4EDEEFD56}"/>
    <cellStyle name="Comma [0] 3 2 6 4 2 3 6" xfId="44404" xr:uid="{FD8804DE-8132-42B9-ADAA-6ED3606B863A}"/>
    <cellStyle name="Comma [0] 3 2 6 4 2 3 7" xfId="49776" xr:uid="{273CCF6D-35F0-4861-954C-1025EDFA9C2F}"/>
    <cellStyle name="Comma [0] 3 2 6 4 2 3 8" xfId="55156" xr:uid="{B2100406-CF6F-4E8F-BDC3-732101308F17}"/>
    <cellStyle name="Comma [0] 3 2 6 4 2 3 9" xfId="17491" xr:uid="{6F092EBF-EE63-4C59-ADAC-179CA9D9AB58}"/>
    <cellStyle name="Comma [0] 3 2 6 4 2 4" xfId="7025" xr:uid="{611FA83E-16EA-455C-AEDB-118F2C232430}"/>
    <cellStyle name="Comma [0] 3 2 6 4 3" xfId="816" xr:uid="{9EC01A36-A916-4D16-A777-A6E2CECC05C0}"/>
    <cellStyle name="Comma [0] 3 2 6 4 3 2" xfId="8321" xr:uid="{3692BF37-5EC5-4CFA-B52A-02EEB9653D60}"/>
    <cellStyle name="Comma [0] 3 2 6 4 3 2 10" xfId="53287" xr:uid="{DDB46583-C1F8-41FB-B814-2474C71D41BC}"/>
    <cellStyle name="Comma [0] 3 2 6 4 3 2 11" xfId="13931" xr:uid="{C523260B-DF40-4B3C-9438-406F79D0FDC2}"/>
    <cellStyle name="Comma [0] 3 2 6 4 3 2 12" xfId="59677" xr:uid="{9BA2B6BC-0C8E-4326-8AC1-FE796487BB9D}"/>
    <cellStyle name="Comma [0] 3 2 6 4 3 2 2" xfId="11882" xr:uid="{8C4D60B2-5D98-49F1-98DA-8DBF5421DE08}"/>
    <cellStyle name="Comma [0] 3 2 6 4 3 2 2 2" xfId="24548" xr:uid="{2D323139-CB66-452D-B56E-3CC6C96FB247}"/>
    <cellStyle name="Comma [0] 3 2 6 4 3 2 2 3" xfId="29922" xr:uid="{A0E00594-8216-4A27-863B-5297AB0F425B}"/>
    <cellStyle name="Comma [0] 3 2 6 4 3 2 2 4" xfId="35340" xr:uid="{6F9011DC-107A-45C2-BCE8-7B1E97CB480D}"/>
    <cellStyle name="Comma [0] 3 2 6 4 3 2 2 5" xfId="40725" xr:uid="{7ED716AF-5347-4FFE-AB99-5BDBC3DEDFA4}"/>
    <cellStyle name="Comma [0] 3 2 6 4 3 2 2 6" xfId="46094" xr:uid="{262C0013-4705-4EE3-8B2D-3D569E3E844F}"/>
    <cellStyle name="Comma [0] 3 2 6 4 3 2 2 7" xfId="51466" xr:uid="{DB542673-B316-4C21-9F6F-38D2C4F6E5FB}"/>
    <cellStyle name="Comma [0] 3 2 6 4 3 2 2 8" xfId="56846" xr:uid="{20E364D9-37C9-4E17-BCBA-89D5FCF55C61}"/>
    <cellStyle name="Comma [0] 3 2 6 4 3 2 2 9" xfId="19182" xr:uid="{E01472DA-2957-446A-B6BB-075914F2F4AA}"/>
    <cellStyle name="Comma [0] 3 2 6 4 3 2 3" xfId="15622" xr:uid="{9A88A44F-490B-4812-9D42-0FE169A5E38C}"/>
    <cellStyle name="Comma [0] 3 2 6 4 3 2 4" xfId="20989" xr:uid="{85E65E46-6FFC-42C9-B85C-469851E08803}"/>
    <cellStyle name="Comma [0] 3 2 6 4 3 2 5" xfId="26363" xr:uid="{9FE9BE88-D660-45C7-BBF8-799FA988486E}"/>
    <cellStyle name="Comma [0] 3 2 6 4 3 2 6" xfId="31781" xr:uid="{4DA1B2A7-5240-4635-9A5B-4C54D2E91A3B}"/>
    <cellStyle name="Comma [0] 3 2 6 4 3 2 7" xfId="37166" xr:uid="{08C9E14E-3002-4391-A58E-E38FDD7C252D}"/>
    <cellStyle name="Comma [0] 3 2 6 4 3 2 8" xfId="42535" xr:uid="{4A471859-8E97-41EB-BB44-28554BD9500C}"/>
    <cellStyle name="Comma [0] 3 2 6 4 3 2 9" xfId="47907" xr:uid="{BC46870B-8332-4121-9DEE-A1BA31423553}"/>
    <cellStyle name="Comma [0] 3 2 6 4 3 3" xfId="10192" xr:uid="{2D1C6C73-11E8-4DA7-9D93-DDADD4842C4B}"/>
    <cellStyle name="Comma [0] 3 2 6 4 3 3 2" xfId="22859" xr:uid="{D5BC2B6F-6B52-408A-9711-0CD09AAE5F8A}"/>
    <cellStyle name="Comma [0] 3 2 6 4 3 3 3" xfId="28233" xr:uid="{567CFE1E-1CB8-40E8-BC16-6630A9387759}"/>
    <cellStyle name="Comma [0] 3 2 6 4 3 3 4" xfId="33651" xr:uid="{557BFA97-DA93-4924-9910-4D941DE83F0B}"/>
    <cellStyle name="Comma [0] 3 2 6 4 3 3 5" xfId="39036" xr:uid="{C2FFECE1-0FEB-4367-8B2A-FA5E6CB2E641}"/>
    <cellStyle name="Comma [0] 3 2 6 4 3 3 6" xfId="44405" xr:uid="{23AFACBA-23E8-48F4-A2B7-FD5506D76CDD}"/>
    <cellStyle name="Comma [0] 3 2 6 4 3 3 7" xfId="49777" xr:uid="{78B1BC13-9501-4F60-9277-31671683431D}"/>
    <cellStyle name="Comma [0] 3 2 6 4 3 3 8" xfId="55157" xr:uid="{867E3F48-D7C0-4CA4-BB14-53D11E2FA6B5}"/>
    <cellStyle name="Comma [0] 3 2 6 4 3 3 9" xfId="17492" xr:uid="{171727C8-424B-4C2F-B695-B599CE49EC77}"/>
    <cellStyle name="Comma [0] 3 2 6 4 3 4" xfId="7026" xr:uid="{02B13524-A716-41B2-8CB0-215D55A72482}"/>
    <cellStyle name="Comma [0] 3 2 6 4 4" xfId="817" xr:uid="{47D98522-9645-4E91-BB2D-7205CC2A8881}"/>
    <cellStyle name="Comma [0] 3 2 6 4 4 2" xfId="8322" xr:uid="{FDB344B5-55CF-44DF-8F4D-4DA77DCD6F9E}"/>
    <cellStyle name="Comma [0] 3 2 6 4 4 2 10" xfId="53288" xr:uid="{BC8E15FB-1D57-4E9B-A03A-F74B45CBE532}"/>
    <cellStyle name="Comma [0] 3 2 6 4 4 2 11" xfId="13932" xr:uid="{7FEF96A7-D08E-4390-A597-AB80DB7C8E7B}"/>
    <cellStyle name="Comma [0] 3 2 6 4 4 2 12" xfId="59678" xr:uid="{894677F3-33B4-4035-920B-4DF271AF7E6B}"/>
    <cellStyle name="Comma [0] 3 2 6 4 4 2 2" xfId="11883" xr:uid="{B494CBB2-E181-40D4-8A2B-3FA8EBEFBBD1}"/>
    <cellStyle name="Comma [0] 3 2 6 4 4 2 2 2" xfId="24549" xr:uid="{582257F8-05A0-424D-8421-53E1DF23485E}"/>
    <cellStyle name="Comma [0] 3 2 6 4 4 2 2 3" xfId="29923" xr:uid="{6BAEB659-E4A5-465A-8963-B2E6B6350053}"/>
    <cellStyle name="Comma [0] 3 2 6 4 4 2 2 4" xfId="35341" xr:uid="{622CB192-360B-4C79-9C6F-52CE6B38EF63}"/>
    <cellStyle name="Comma [0] 3 2 6 4 4 2 2 5" xfId="40726" xr:uid="{FDCE1D04-18E2-49FA-ACF2-64D738B05E44}"/>
    <cellStyle name="Comma [0] 3 2 6 4 4 2 2 6" xfId="46095" xr:uid="{281DD981-C65C-4FFC-B863-00014734ECDF}"/>
    <cellStyle name="Comma [0] 3 2 6 4 4 2 2 7" xfId="51467" xr:uid="{E02E7E06-F24E-4D75-8FEB-B09E8D6B5CD0}"/>
    <cellStyle name="Comma [0] 3 2 6 4 4 2 2 8" xfId="56847" xr:uid="{76D3AECA-D464-46FF-9E5E-D7BD63BACD8E}"/>
    <cellStyle name="Comma [0] 3 2 6 4 4 2 2 9" xfId="19183" xr:uid="{29F48EA7-05A4-4AF7-A774-85A303FB75C2}"/>
    <cellStyle name="Comma [0] 3 2 6 4 4 2 3" xfId="15623" xr:uid="{A6FE67C0-58C2-406C-B7A6-82E8BEE4383F}"/>
    <cellStyle name="Comma [0] 3 2 6 4 4 2 4" xfId="20990" xr:uid="{3D16784D-CC2B-442B-A376-5FCCB4B4AB65}"/>
    <cellStyle name="Comma [0] 3 2 6 4 4 2 5" xfId="26364" xr:uid="{EE105A8F-B034-4089-B181-CDA786380D22}"/>
    <cellStyle name="Comma [0] 3 2 6 4 4 2 6" xfId="31782" xr:uid="{EE65DC17-AE11-448F-ADDB-0B68A2D72928}"/>
    <cellStyle name="Comma [0] 3 2 6 4 4 2 7" xfId="37167" xr:uid="{6B6E373A-28DE-42CD-BD53-AB27A091B022}"/>
    <cellStyle name="Comma [0] 3 2 6 4 4 2 8" xfId="42536" xr:uid="{4F68E402-2841-4DCC-B17C-6A374E86BB2E}"/>
    <cellStyle name="Comma [0] 3 2 6 4 4 2 9" xfId="47908" xr:uid="{D590FFE7-AC62-4A76-A562-D105DB7CF41F}"/>
    <cellStyle name="Comma [0] 3 2 6 4 4 3" xfId="10193" xr:uid="{DE2CC100-F989-4FCA-A063-BB909655C781}"/>
    <cellStyle name="Comma [0] 3 2 6 4 4 3 2" xfId="22860" xr:uid="{70E69E1F-9B0A-4AC3-A9CA-9209CE8B1A1A}"/>
    <cellStyle name="Comma [0] 3 2 6 4 4 3 3" xfId="28234" xr:uid="{822653CC-328A-4163-A484-5B6B7B6C228F}"/>
    <cellStyle name="Comma [0] 3 2 6 4 4 3 4" xfId="33652" xr:uid="{F8BE4345-6B75-4691-9B58-BA4BF6FD7240}"/>
    <cellStyle name="Comma [0] 3 2 6 4 4 3 5" xfId="39037" xr:uid="{1BD86251-D1E6-4BAA-A00B-52DCE33D1BD8}"/>
    <cellStyle name="Comma [0] 3 2 6 4 4 3 6" xfId="44406" xr:uid="{AB1EA698-BD88-4FF8-A862-BE364FCC2856}"/>
    <cellStyle name="Comma [0] 3 2 6 4 4 3 7" xfId="49778" xr:uid="{54C88E72-091B-48F1-801F-F94DA905BBBE}"/>
    <cellStyle name="Comma [0] 3 2 6 4 4 3 8" xfId="55158" xr:uid="{FC94557C-F5CD-4D34-A740-9B79B50C72EE}"/>
    <cellStyle name="Comma [0] 3 2 6 4 4 3 9" xfId="17493" xr:uid="{026BBA14-CF08-4A85-AA50-DE0956313195}"/>
    <cellStyle name="Comma [0] 3 2 6 4 4 4" xfId="7027" xr:uid="{A23DB9B9-5AB2-4D2A-A6D1-20ECA9B36E28}"/>
    <cellStyle name="Comma [0] 3 2 6 4 5" xfId="818" xr:uid="{AFD83118-4720-4155-8D2F-C12D01A53DC0}"/>
    <cellStyle name="Comma [0] 3 2 6 4 5 2" xfId="8323" xr:uid="{5094A173-F3AD-4A4F-AC0A-50A030A79782}"/>
    <cellStyle name="Comma [0] 3 2 6 4 5 2 10" xfId="53289" xr:uid="{5D0540B2-1775-4723-AB5A-0186644B757E}"/>
    <cellStyle name="Comma [0] 3 2 6 4 5 2 11" xfId="13933" xr:uid="{30FEA9F2-3DE8-45F1-BB8F-8DAFDE7BFC9E}"/>
    <cellStyle name="Comma [0] 3 2 6 4 5 2 12" xfId="59679" xr:uid="{28D8DA16-4AD0-44EB-B772-5EF56FA648A3}"/>
    <cellStyle name="Comma [0] 3 2 6 4 5 2 2" xfId="11884" xr:uid="{EC5FB79E-2570-47B7-A488-488C1E171BB0}"/>
    <cellStyle name="Comma [0] 3 2 6 4 5 2 2 2" xfId="24550" xr:uid="{E2BA939E-5FE9-4A99-BB7D-D8CB2E2214E8}"/>
    <cellStyle name="Comma [0] 3 2 6 4 5 2 2 3" xfId="29924" xr:uid="{68B7BFB0-5EAD-4B5B-98B2-7756CC0414BC}"/>
    <cellStyle name="Comma [0] 3 2 6 4 5 2 2 4" xfId="35342" xr:uid="{AD655E36-3422-4732-9391-E0E425D7EE12}"/>
    <cellStyle name="Comma [0] 3 2 6 4 5 2 2 5" xfId="40727" xr:uid="{EEA016F1-2295-478D-8367-AF491A70A843}"/>
    <cellStyle name="Comma [0] 3 2 6 4 5 2 2 6" xfId="46096" xr:uid="{7F8344F3-55A2-4220-B06A-847A392D6D10}"/>
    <cellStyle name="Comma [0] 3 2 6 4 5 2 2 7" xfId="51468" xr:uid="{86A1E244-D2BD-4683-9C5C-A2710A9A62A2}"/>
    <cellStyle name="Comma [0] 3 2 6 4 5 2 2 8" xfId="56848" xr:uid="{5BDCC6E5-61B7-42A1-ABF0-E67ECC79A313}"/>
    <cellStyle name="Comma [0] 3 2 6 4 5 2 2 9" xfId="19184" xr:uid="{1B7C7106-0EAE-49D9-AE87-162C17F6D3E7}"/>
    <cellStyle name="Comma [0] 3 2 6 4 5 2 3" xfId="15624" xr:uid="{39F4AF1C-932B-4523-BC12-24D8FDDA448A}"/>
    <cellStyle name="Comma [0] 3 2 6 4 5 2 4" xfId="20991" xr:uid="{1FFE4E77-3F4B-44B2-88B4-9C576FB45330}"/>
    <cellStyle name="Comma [0] 3 2 6 4 5 2 5" xfId="26365" xr:uid="{D0AC8E6E-5B89-4C8E-B810-E1D75C6C42C8}"/>
    <cellStyle name="Comma [0] 3 2 6 4 5 2 6" xfId="31783" xr:uid="{D90CC7F5-3F23-4E34-81F5-EDD559DF8F37}"/>
    <cellStyle name="Comma [0] 3 2 6 4 5 2 7" xfId="37168" xr:uid="{D406C381-2852-4309-85E5-40F4450705CD}"/>
    <cellStyle name="Comma [0] 3 2 6 4 5 2 8" xfId="42537" xr:uid="{89099208-0438-406E-AEB2-750388B3659B}"/>
    <cellStyle name="Comma [0] 3 2 6 4 5 2 9" xfId="47909" xr:uid="{3692F63B-3C3F-41A4-96D9-0C36FA97A6F4}"/>
    <cellStyle name="Comma [0] 3 2 6 4 5 3" xfId="10194" xr:uid="{77714BBD-9FF8-495C-8413-E6F6C8C12C69}"/>
    <cellStyle name="Comma [0] 3 2 6 4 5 3 2" xfId="22861" xr:uid="{5E6993B6-9642-42C7-9854-4BE9502052B3}"/>
    <cellStyle name="Comma [0] 3 2 6 4 5 3 3" xfId="28235" xr:uid="{211E4011-B970-4066-823D-51249A367565}"/>
    <cellStyle name="Comma [0] 3 2 6 4 5 3 4" xfId="33653" xr:uid="{7A195DC8-8CDD-43E9-B527-F9F4CF9D905E}"/>
    <cellStyle name="Comma [0] 3 2 6 4 5 3 5" xfId="39038" xr:uid="{6408F79F-A495-4C87-9C0B-768616C610F9}"/>
    <cellStyle name="Comma [0] 3 2 6 4 5 3 6" xfId="44407" xr:uid="{77EDE351-D8B4-4C73-87B2-724416F17563}"/>
    <cellStyle name="Comma [0] 3 2 6 4 5 3 7" xfId="49779" xr:uid="{89E1C711-81AA-440B-9909-423E69DFC7F6}"/>
    <cellStyle name="Comma [0] 3 2 6 4 5 3 8" xfId="55159" xr:uid="{10AF3159-FFA8-4541-A78B-5C6C0DBF73EB}"/>
    <cellStyle name="Comma [0] 3 2 6 4 5 3 9" xfId="17494" xr:uid="{C223B706-0E17-4AC6-AD08-A0A66F82F0B9}"/>
    <cellStyle name="Comma [0] 3 2 6 4 5 4" xfId="7028" xr:uid="{C12FFD37-6F95-4152-8608-00182E7F1DBD}"/>
    <cellStyle name="Comma [0] 3 2 6 4 6" xfId="819" xr:uid="{3A08BE24-5358-4710-B675-6735A5F03FE9}"/>
    <cellStyle name="Comma [0] 3 2 6 4 6 2" xfId="8324" xr:uid="{C691F4B4-6ABA-48A0-A21D-BE9E96181284}"/>
    <cellStyle name="Comma [0] 3 2 6 4 6 2 10" xfId="53290" xr:uid="{525B21B3-E6E9-46D6-B4E7-A406E4FBCEE3}"/>
    <cellStyle name="Comma [0] 3 2 6 4 6 2 11" xfId="13934" xr:uid="{614CFEA4-B085-4266-A6C0-413ED145A61D}"/>
    <cellStyle name="Comma [0] 3 2 6 4 6 2 12" xfId="59680" xr:uid="{64B72315-96B4-4AB1-A9BB-13A7BA96F046}"/>
    <cellStyle name="Comma [0] 3 2 6 4 6 2 2" xfId="11885" xr:uid="{E32BAE2C-E2C1-4348-9BD0-29ACFEBEF56E}"/>
    <cellStyle name="Comma [0] 3 2 6 4 6 2 2 2" xfId="24551" xr:uid="{1BB353B4-CB9A-409C-98A2-FF4E4F2C50EB}"/>
    <cellStyle name="Comma [0] 3 2 6 4 6 2 2 3" xfId="29925" xr:uid="{F899EF52-CDED-4863-BE37-B44E493E69F8}"/>
    <cellStyle name="Comma [0] 3 2 6 4 6 2 2 4" xfId="35343" xr:uid="{135280D1-0F95-4D20-8593-7864D6591A3F}"/>
    <cellStyle name="Comma [0] 3 2 6 4 6 2 2 5" xfId="40728" xr:uid="{7168DE83-134E-4D32-9850-49F191181FD4}"/>
    <cellStyle name="Comma [0] 3 2 6 4 6 2 2 6" xfId="46097" xr:uid="{4CF529AC-71B8-43C4-B85A-AC69927D4E1F}"/>
    <cellStyle name="Comma [0] 3 2 6 4 6 2 2 7" xfId="51469" xr:uid="{7B834A56-22D2-4C71-AAB3-B5F3D6E98F13}"/>
    <cellStyle name="Comma [0] 3 2 6 4 6 2 2 8" xfId="56849" xr:uid="{4E02EBC0-F862-42CF-8606-478416B3301F}"/>
    <cellStyle name="Comma [0] 3 2 6 4 6 2 2 9" xfId="19185" xr:uid="{F669A2E1-F7CE-4095-84EF-49CEE5D24757}"/>
    <cellStyle name="Comma [0] 3 2 6 4 6 2 3" xfId="15625" xr:uid="{B70E5F75-6066-43EE-BBF5-53B00042689A}"/>
    <cellStyle name="Comma [0] 3 2 6 4 6 2 4" xfId="20992" xr:uid="{A8371FA2-142A-4BAA-A77D-58EEB49116A8}"/>
    <cellStyle name="Comma [0] 3 2 6 4 6 2 5" xfId="26366" xr:uid="{E6F0466F-9844-429F-BEF7-2C273E534001}"/>
    <cellStyle name="Comma [0] 3 2 6 4 6 2 6" xfId="31784" xr:uid="{288F58B0-4D06-4B4C-BCF1-1DBA81B08710}"/>
    <cellStyle name="Comma [0] 3 2 6 4 6 2 7" xfId="37169" xr:uid="{4447A21D-EC17-4B89-A366-9AFEBD7EF987}"/>
    <cellStyle name="Comma [0] 3 2 6 4 6 2 8" xfId="42538" xr:uid="{C7404A7C-9BBA-4100-9B6E-0D43F22E0773}"/>
    <cellStyle name="Comma [0] 3 2 6 4 6 2 9" xfId="47910" xr:uid="{C66C660A-334D-43CF-BD60-8E4169C467D3}"/>
    <cellStyle name="Comma [0] 3 2 6 4 6 3" xfId="10195" xr:uid="{61AD9902-2BC7-4C80-AA80-C4CF024678BA}"/>
    <cellStyle name="Comma [0] 3 2 6 4 6 3 2" xfId="22862" xr:uid="{7F33BC61-1A5B-4EB8-A84A-707700B19760}"/>
    <cellStyle name="Comma [0] 3 2 6 4 6 3 3" xfId="28236" xr:uid="{63C1673C-64AD-4EA8-8A97-48735016983D}"/>
    <cellStyle name="Comma [0] 3 2 6 4 6 3 4" xfId="33654" xr:uid="{F4EA8AE5-73E1-4605-AAED-3CCDE28F9934}"/>
    <cellStyle name="Comma [0] 3 2 6 4 6 3 5" xfId="39039" xr:uid="{AEDF6128-69B8-4E9E-9E16-4F842B154279}"/>
    <cellStyle name="Comma [0] 3 2 6 4 6 3 6" xfId="44408" xr:uid="{E1AD2A0D-F1BF-44D7-9338-F5A32645E404}"/>
    <cellStyle name="Comma [0] 3 2 6 4 6 3 7" xfId="49780" xr:uid="{D534FF2E-2F36-4BE6-9616-DA5116629C68}"/>
    <cellStyle name="Comma [0] 3 2 6 4 6 3 8" xfId="55160" xr:uid="{EFB8F09E-B4BF-4170-A54E-749DB3523010}"/>
    <cellStyle name="Comma [0] 3 2 6 4 6 3 9" xfId="17495" xr:uid="{BB2CECC0-9E95-484E-A68D-831E9410CE07}"/>
    <cellStyle name="Comma [0] 3 2 6 4 6 4" xfId="7029" xr:uid="{053DC455-B55D-4493-81A1-1A20D570DB55}"/>
    <cellStyle name="Comma [0] 3 2 6 4 7" xfId="820" xr:uid="{6FD573AA-4C53-4DA1-85C8-A89CCB617B6C}"/>
    <cellStyle name="Comma [0] 3 2 6 4 7 2" xfId="8325" xr:uid="{2AB02874-99FF-4493-AB6B-53A8DF992165}"/>
    <cellStyle name="Comma [0] 3 2 6 4 7 2 10" xfId="53291" xr:uid="{DFF90103-4A05-4DB1-9F73-5036848C4623}"/>
    <cellStyle name="Comma [0] 3 2 6 4 7 2 11" xfId="13935" xr:uid="{D52F6A1D-58E8-4EE8-B2E3-2C9BFFB287D4}"/>
    <cellStyle name="Comma [0] 3 2 6 4 7 2 12" xfId="59681" xr:uid="{A3BE65A2-2AEE-41C7-83B9-5D9955F9A1E0}"/>
    <cellStyle name="Comma [0] 3 2 6 4 7 2 2" xfId="11886" xr:uid="{CFB42AA8-9ED8-4CCF-A71F-8DECCB4430DE}"/>
    <cellStyle name="Comma [0] 3 2 6 4 7 2 2 2" xfId="24552" xr:uid="{3E0935FE-DAEA-4CF5-9B7D-631F8EE6CBE7}"/>
    <cellStyle name="Comma [0] 3 2 6 4 7 2 2 3" xfId="29926" xr:uid="{AA442871-1A03-40C5-9792-4BE74C8FCD2B}"/>
    <cellStyle name="Comma [0] 3 2 6 4 7 2 2 4" xfId="35344" xr:uid="{3574876B-9FC7-4CF6-B75D-C138252EEADE}"/>
    <cellStyle name="Comma [0] 3 2 6 4 7 2 2 5" xfId="40729" xr:uid="{98B6958D-C20E-41ED-9B00-D9100967754D}"/>
    <cellStyle name="Comma [0] 3 2 6 4 7 2 2 6" xfId="46098" xr:uid="{079B40EF-907E-4A65-980E-ED1E279F5138}"/>
    <cellStyle name="Comma [0] 3 2 6 4 7 2 2 7" xfId="51470" xr:uid="{AB5FE436-89E9-4ABD-92A1-607521BF726C}"/>
    <cellStyle name="Comma [0] 3 2 6 4 7 2 2 8" xfId="56850" xr:uid="{831C1A36-4331-4C4A-82F5-9D147C70CC72}"/>
    <cellStyle name="Comma [0] 3 2 6 4 7 2 2 9" xfId="19186" xr:uid="{7F8602FC-6793-4B29-BE22-568ECC85ADCC}"/>
    <cellStyle name="Comma [0] 3 2 6 4 7 2 3" xfId="15626" xr:uid="{5CA179E3-A8B1-4173-B6DB-1E598503FE92}"/>
    <cellStyle name="Comma [0] 3 2 6 4 7 2 4" xfId="20993" xr:uid="{6AD408D1-0561-4E8F-986B-69CA5C0F8786}"/>
    <cellStyle name="Comma [0] 3 2 6 4 7 2 5" xfId="26367" xr:uid="{D40F0B67-5120-4D04-9635-86462F86ED71}"/>
    <cellStyle name="Comma [0] 3 2 6 4 7 2 6" xfId="31785" xr:uid="{2301E5BD-914D-49F1-A069-8FBCFBD5ED66}"/>
    <cellStyle name="Comma [0] 3 2 6 4 7 2 7" xfId="37170" xr:uid="{C546C96C-4FD9-4FEE-A09A-982E5F3D35CE}"/>
    <cellStyle name="Comma [0] 3 2 6 4 7 2 8" xfId="42539" xr:uid="{06BC3D2F-0784-47FA-9CBA-E1416F0B3F35}"/>
    <cellStyle name="Comma [0] 3 2 6 4 7 2 9" xfId="47911" xr:uid="{037A7C80-3776-49C7-BE7F-8CF4D3F82298}"/>
    <cellStyle name="Comma [0] 3 2 6 4 7 3" xfId="10196" xr:uid="{F331AECC-C1A4-40DE-8472-C0875D783258}"/>
    <cellStyle name="Comma [0] 3 2 6 4 7 3 2" xfId="22863" xr:uid="{084CC75E-E049-4CF8-A5BB-33ED9D19970C}"/>
    <cellStyle name="Comma [0] 3 2 6 4 7 3 3" xfId="28237" xr:uid="{198C36A2-B7A1-4E88-903B-056B701D27D7}"/>
    <cellStyle name="Comma [0] 3 2 6 4 7 3 4" xfId="33655" xr:uid="{BEF8AE04-8BAF-4B3A-B9B4-5494F4329446}"/>
    <cellStyle name="Comma [0] 3 2 6 4 7 3 5" xfId="39040" xr:uid="{6D817810-9FE0-490E-8F05-27CE07C58D4A}"/>
    <cellStyle name="Comma [0] 3 2 6 4 7 3 6" xfId="44409" xr:uid="{77C12BFE-BAAF-4267-8562-A075E85C5367}"/>
    <cellStyle name="Comma [0] 3 2 6 4 7 3 7" xfId="49781" xr:uid="{6FBFFF3B-C01A-4244-BD48-6AE6BBB3C56E}"/>
    <cellStyle name="Comma [0] 3 2 6 4 7 3 8" xfId="55161" xr:uid="{42A1DF5C-7BC6-4985-98C3-056ACC9B2BF3}"/>
    <cellStyle name="Comma [0] 3 2 6 4 7 3 9" xfId="17496" xr:uid="{C9533D64-780C-460A-BE57-C90514FDB786}"/>
    <cellStyle name="Comma [0] 3 2 6 4 7 4" xfId="7030" xr:uid="{B511E937-A157-4998-8CFD-6DF630A1E74A}"/>
    <cellStyle name="Comma [0] 3 2 6 4 8" xfId="821" xr:uid="{37F5B28E-4C82-4FBD-9C1B-09A54F74414D}"/>
    <cellStyle name="Comma [0] 3 2 6 4 8 2" xfId="8326" xr:uid="{32E2EC6D-A69D-4CB8-9128-C818E918AFC5}"/>
    <cellStyle name="Comma [0] 3 2 6 4 8 2 10" xfId="53292" xr:uid="{802F22F0-8739-4E69-A258-81CA8F3F18B2}"/>
    <cellStyle name="Comma [0] 3 2 6 4 8 2 11" xfId="13936" xr:uid="{C99FAE08-8744-41E5-B35F-ADDA36DE4E10}"/>
    <cellStyle name="Comma [0] 3 2 6 4 8 2 12" xfId="59682" xr:uid="{0F1113F2-0088-4ABF-87A2-C999B6427BC4}"/>
    <cellStyle name="Comma [0] 3 2 6 4 8 2 2" xfId="11887" xr:uid="{1E58593B-631B-4158-8CF0-2CB9B7792BDB}"/>
    <cellStyle name="Comma [0] 3 2 6 4 8 2 2 2" xfId="24553" xr:uid="{055A7AEB-E0EB-43BA-9518-C417BADDDEDA}"/>
    <cellStyle name="Comma [0] 3 2 6 4 8 2 2 3" xfId="29927" xr:uid="{CF662649-B75D-443E-857E-7714840CCD52}"/>
    <cellStyle name="Comma [0] 3 2 6 4 8 2 2 4" xfId="35345" xr:uid="{1C3201BF-C3EC-440B-8432-615CA6C6722F}"/>
    <cellStyle name="Comma [0] 3 2 6 4 8 2 2 5" xfId="40730" xr:uid="{3CDD1F60-A3E0-41A8-9D46-90F4C41D630E}"/>
    <cellStyle name="Comma [0] 3 2 6 4 8 2 2 6" xfId="46099" xr:uid="{2623EBA1-CBDC-4800-8094-482907F5BCED}"/>
    <cellStyle name="Comma [0] 3 2 6 4 8 2 2 7" xfId="51471" xr:uid="{2D503DC1-2D47-43C7-9C35-E8BDBC9BE56D}"/>
    <cellStyle name="Comma [0] 3 2 6 4 8 2 2 8" xfId="56851" xr:uid="{D3C14261-2F10-48DE-8B95-07A9A5C949A7}"/>
    <cellStyle name="Comma [0] 3 2 6 4 8 2 2 9" xfId="19187" xr:uid="{ADBE65FD-7B4A-4765-AD65-75A77FB2693A}"/>
    <cellStyle name="Comma [0] 3 2 6 4 8 2 3" xfId="15627" xr:uid="{86C075DA-20BB-4D6E-8841-6951D478CB9F}"/>
    <cellStyle name="Comma [0] 3 2 6 4 8 2 4" xfId="20994" xr:uid="{0388E714-8B6B-4A0C-9337-EF7EE2894CFC}"/>
    <cellStyle name="Comma [0] 3 2 6 4 8 2 5" xfId="26368" xr:uid="{7180904A-8A70-4AB1-8261-0E2FAB0A0AB5}"/>
    <cellStyle name="Comma [0] 3 2 6 4 8 2 6" xfId="31786" xr:uid="{7A064029-FA57-4E74-922A-2BD8D04ADAF6}"/>
    <cellStyle name="Comma [0] 3 2 6 4 8 2 7" xfId="37171" xr:uid="{D5279591-B940-44C3-94E7-EE5A9E748CB8}"/>
    <cellStyle name="Comma [0] 3 2 6 4 8 2 8" xfId="42540" xr:uid="{D0F94A9C-59FB-46E7-AD6F-C613959BD5EC}"/>
    <cellStyle name="Comma [0] 3 2 6 4 8 2 9" xfId="47912" xr:uid="{D71EA05A-21EE-4042-A2DD-A6889594F21C}"/>
    <cellStyle name="Comma [0] 3 2 6 4 8 3" xfId="10197" xr:uid="{5992942D-F989-429F-AE30-E02E28828151}"/>
    <cellStyle name="Comma [0] 3 2 6 4 8 3 2" xfId="22864" xr:uid="{82ACD876-2488-4794-8652-F5769A551780}"/>
    <cellStyle name="Comma [0] 3 2 6 4 8 3 3" xfId="28238" xr:uid="{35C19BC9-4AFD-46F6-9126-D941EFC39973}"/>
    <cellStyle name="Comma [0] 3 2 6 4 8 3 4" xfId="33656" xr:uid="{93A902BC-3EF0-45C0-9310-EF6076D564C6}"/>
    <cellStyle name="Comma [0] 3 2 6 4 8 3 5" xfId="39041" xr:uid="{FFF2F439-2B5E-441E-B27C-C7F69A8F48BE}"/>
    <cellStyle name="Comma [0] 3 2 6 4 8 3 6" xfId="44410" xr:uid="{62B325CD-7393-4D51-A3E3-D0A445323F3A}"/>
    <cellStyle name="Comma [0] 3 2 6 4 8 3 7" xfId="49782" xr:uid="{BCC3EC68-387E-406E-8694-4D5AD6E71880}"/>
    <cellStyle name="Comma [0] 3 2 6 4 8 3 8" xfId="55162" xr:uid="{BEEACACB-CBF5-4F97-AB4C-353874D5DB7B}"/>
    <cellStyle name="Comma [0] 3 2 6 4 8 3 9" xfId="17497" xr:uid="{91C19C18-30F2-4C4B-8B60-5F976ED8776B}"/>
    <cellStyle name="Comma [0] 3 2 6 4 8 4" xfId="7031" xr:uid="{A59E1CE8-B563-469D-A222-31A0BB6377E0}"/>
    <cellStyle name="Comma [0] 3 2 6 4 9" xfId="822" xr:uid="{7BDA2F01-60B1-4C35-BBEF-C100C2648C68}"/>
    <cellStyle name="Comma [0] 3 2 6 4 9 2" xfId="8327" xr:uid="{42D76DF5-CCD7-4B54-8C51-2B029C3184A3}"/>
    <cellStyle name="Comma [0] 3 2 6 4 9 2 10" xfId="53293" xr:uid="{32A8CCF8-BBE9-4152-9C2D-DC140AE46CA5}"/>
    <cellStyle name="Comma [0] 3 2 6 4 9 2 11" xfId="13937" xr:uid="{AD3FC5BC-E12E-45EB-B7B8-CB8BFF205754}"/>
    <cellStyle name="Comma [0] 3 2 6 4 9 2 12" xfId="59683" xr:uid="{69788039-B3AF-4491-86C0-9C295EA777A4}"/>
    <cellStyle name="Comma [0] 3 2 6 4 9 2 2" xfId="11888" xr:uid="{6D68782C-FC7D-4994-8B23-66A6D66C4E7F}"/>
    <cellStyle name="Comma [0] 3 2 6 4 9 2 2 2" xfId="24554" xr:uid="{E7A2BFD2-482E-4634-BFDC-A01CB078F29F}"/>
    <cellStyle name="Comma [0] 3 2 6 4 9 2 2 3" xfId="29928" xr:uid="{24E53754-1795-4A6A-B12A-3FC21CC0494A}"/>
    <cellStyle name="Comma [0] 3 2 6 4 9 2 2 4" xfId="35346" xr:uid="{C769A3D2-BA61-4179-82EE-C393D1754A75}"/>
    <cellStyle name="Comma [0] 3 2 6 4 9 2 2 5" xfId="40731" xr:uid="{58F60A30-2882-45B6-857D-97146F4E4053}"/>
    <cellStyle name="Comma [0] 3 2 6 4 9 2 2 6" xfId="46100" xr:uid="{518A25A3-102D-4535-9C40-1D591E3A393E}"/>
    <cellStyle name="Comma [0] 3 2 6 4 9 2 2 7" xfId="51472" xr:uid="{11A793B0-8391-4156-8180-2CF76338CB87}"/>
    <cellStyle name="Comma [0] 3 2 6 4 9 2 2 8" xfId="56852" xr:uid="{96BAFCAF-ACF2-40F0-ABEE-581BAD952BB3}"/>
    <cellStyle name="Comma [0] 3 2 6 4 9 2 2 9" xfId="19188" xr:uid="{71063BD7-2E9E-4FD2-9186-523DAE5A2BFF}"/>
    <cellStyle name="Comma [0] 3 2 6 4 9 2 3" xfId="15628" xr:uid="{30D77075-79E9-4DA0-948C-DAE1C5087067}"/>
    <cellStyle name="Comma [0] 3 2 6 4 9 2 4" xfId="20995" xr:uid="{213EB1E4-4A92-4D2B-9C03-3102DE37202A}"/>
    <cellStyle name="Comma [0] 3 2 6 4 9 2 5" xfId="26369" xr:uid="{7E707C43-4F5D-45D9-AB8F-DE96E8BFF79F}"/>
    <cellStyle name="Comma [0] 3 2 6 4 9 2 6" xfId="31787" xr:uid="{C347362B-445B-4760-8D81-37791828AA85}"/>
    <cellStyle name="Comma [0] 3 2 6 4 9 2 7" xfId="37172" xr:uid="{56A429B3-7597-466E-A7E2-BC8AF50CCC9A}"/>
    <cellStyle name="Comma [0] 3 2 6 4 9 2 8" xfId="42541" xr:uid="{ACA280F5-48BE-466D-B849-7E82F4B383A5}"/>
    <cellStyle name="Comma [0] 3 2 6 4 9 2 9" xfId="47913" xr:uid="{20E806F7-EE3B-4906-A264-2E23B9C25898}"/>
    <cellStyle name="Comma [0] 3 2 6 4 9 3" xfId="10198" xr:uid="{1575FF96-701C-4217-A5D3-8CE16BD752D6}"/>
    <cellStyle name="Comma [0] 3 2 6 4 9 3 2" xfId="22865" xr:uid="{411AFE36-9D19-4630-90E8-6DCB79B60564}"/>
    <cellStyle name="Comma [0] 3 2 6 4 9 3 3" xfId="28239" xr:uid="{BA22088B-63F0-4028-8EC7-C77B9390E995}"/>
    <cellStyle name="Comma [0] 3 2 6 4 9 3 4" xfId="33657" xr:uid="{E7D40E98-BEDE-4287-A286-9F1CE14E084D}"/>
    <cellStyle name="Comma [0] 3 2 6 4 9 3 5" xfId="39042" xr:uid="{6D40E969-8244-476F-9DAD-293F74746472}"/>
    <cellStyle name="Comma [0] 3 2 6 4 9 3 6" xfId="44411" xr:uid="{03ADF1BF-CBD9-4127-AECA-F51F7C30B07D}"/>
    <cellStyle name="Comma [0] 3 2 6 4 9 3 7" xfId="49783" xr:uid="{44EEDBB9-B2BE-440B-9076-3A40B2728E4B}"/>
    <cellStyle name="Comma [0] 3 2 6 4 9 3 8" xfId="55163" xr:uid="{BEA22B24-7896-422F-B6CB-E3BEFD8926EB}"/>
    <cellStyle name="Comma [0] 3 2 6 4 9 3 9" xfId="17498" xr:uid="{5A3C31DB-89EE-453F-B08A-C211601C2E21}"/>
    <cellStyle name="Comma [0] 3 2 6 4 9 4" xfId="7032" xr:uid="{9291A8F7-FBC0-4D97-807F-B87CFD622AFB}"/>
    <cellStyle name="Comma [0] 3 2 6 5" xfId="823" xr:uid="{2C460F77-6651-40D0-96BF-2C78B09C5FA1}"/>
    <cellStyle name="Comma [0] 3 2 6 5 2" xfId="5849" xr:uid="{DE542811-675D-4A91-90A2-A0BA4E19C2E6}"/>
    <cellStyle name="Comma [0] 3 2 6 5 2 10" xfId="53294" xr:uid="{9F0487A3-7492-41C3-ACA9-B459EAB11AF6}"/>
    <cellStyle name="Comma [0] 3 2 6 5 2 11" xfId="13938" xr:uid="{16179388-22E9-478D-9E41-A56E73720B25}"/>
    <cellStyle name="Comma [0] 3 2 6 5 2 12" xfId="58527" xr:uid="{0AE4A8FE-373E-4C42-B11E-A43376F5D552}"/>
    <cellStyle name="Comma [0] 3 2 6 5 2 13" xfId="8328" xr:uid="{07536369-53B0-40BA-AA81-F0F838A5D07E}"/>
    <cellStyle name="Comma [0] 3 2 6 5 2 2" xfId="11889" xr:uid="{730B87CB-A4BA-4990-B8B0-A1CF8FB104F4}"/>
    <cellStyle name="Comma [0] 3 2 6 5 2 2 2" xfId="24555" xr:uid="{401BC0D0-C6E9-40B4-8F8F-706545132920}"/>
    <cellStyle name="Comma [0] 3 2 6 5 2 2 3" xfId="29929" xr:uid="{FF11DBF2-E84E-47C0-B330-3C58FA54DEC7}"/>
    <cellStyle name="Comma [0] 3 2 6 5 2 2 4" xfId="35347" xr:uid="{53B39107-0E6F-4186-9B90-B9CF42008058}"/>
    <cellStyle name="Comma [0] 3 2 6 5 2 2 5" xfId="40732" xr:uid="{FF8DE546-6566-4A0D-A3D3-CD362AD40871}"/>
    <cellStyle name="Comma [0] 3 2 6 5 2 2 6" xfId="46101" xr:uid="{6D66F3B6-1D50-4269-8BD4-55C257C1095F}"/>
    <cellStyle name="Comma [0] 3 2 6 5 2 2 7" xfId="51473" xr:uid="{1B2D6A12-FB81-48D0-A3D9-D6B631DD4678}"/>
    <cellStyle name="Comma [0] 3 2 6 5 2 2 8" xfId="56853" xr:uid="{ACEE97DF-E5F0-4F2E-AC2B-54F8ABCCB671}"/>
    <cellStyle name="Comma [0] 3 2 6 5 2 2 9" xfId="19189" xr:uid="{9ECC1140-775B-41EF-9A3E-8D84B0C36A98}"/>
    <cellStyle name="Comma [0] 3 2 6 5 2 3" xfId="15629" xr:uid="{B2CE9E82-6667-4800-8821-6CFA755C32EE}"/>
    <cellStyle name="Comma [0] 3 2 6 5 2 4" xfId="20996" xr:uid="{EB442843-50D0-4715-A521-E0AB7D7A5CFE}"/>
    <cellStyle name="Comma [0] 3 2 6 5 2 5" xfId="26370" xr:uid="{C9789C5B-1A7C-487F-AD3C-2F1B2606A2F5}"/>
    <cellStyle name="Comma [0] 3 2 6 5 2 6" xfId="31788" xr:uid="{DC84D09F-BE3A-4AB8-A570-9850E2A3B810}"/>
    <cellStyle name="Comma [0] 3 2 6 5 2 7" xfId="37173" xr:uid="{85BA74A4-7A1E-496B-86AE-83C5C3124A64}"/>
    <cellStyle name="Comma [0] 3 2 6 5 2 8" xfId="42542" xr:uid="{36E3253F-5AD6-4518-A89C-5E0568C87107}"/>
    <cellStyle name="Comma [0] 3 2 6 5 2 9" xfId="47914" xr:uid="{3A08019A-1E90-4588-818A-7860E754451C}"/>
    <cellStyle name="Comma [0] 3 2 6 5 3" xfId="10199" xr:uid="{8BD2B86B-E1DB-47CF-A1AD-CDEE14785B7C}"/>
    <cellStyle name="Comma [0] 3 2 6 5 3 2" xfId="22866" xr:uid="{1AC81E4A-9229-4097-96B7-8CC4A2C36E44}"/>
    <cellStyle name="Comma [0] 3 2 6 5 3 3" xfId="28240" xr:uid="{85717070-DFBA-44D2-AB03-C3308CF49C9E}"/>
    <cellStyle name="Comma [0] 3 2 6 5 3 4" xfId="33658" xr:uid="{D220C43E-8C2D-483F-B7BC-EE5EF907F14E}"/>
    <cellStyle name="Comma [0] 3 2 6 5 3 5" xfId="39043" xr:uid="{6C3BE934-E71B-4F06-A217-DEBE2992C914}"/>
    <cellStyle name="Comma [0] 3 2 6 5 3 6" xfId="44412" xr:uid="{EF63920C-601F-4CBC-AAEB-613B57F35CC7}"/>
    <cellStyle name="Comma [0] 3 2 6 5 3 7" xfId="49784" xr:uid="{62DAB655-E435-4789-853C-A36FFA80A713}"/>
    <cellStyle name="Comma [0] 3 2 6 5 3 8" xfId="55164" xr:uid="{4C104D2E-2080-419D-91A3-F080D0D1BA04}"/>
    <cellStyle name="Comma [0] 3 2 6 5 3 9" xfId="17499" xr:uid="{401DAA15-93F7-4991-827A-123A73C442E2}"/>
    <cellStyle name="Comma [0] 3 2 6 6" xfId="824" xr:uid="{630D355A-6D8A-4E63-BDA3-D181DB938D27}"/>
    <cellStyle name="Comma [0] 3 2 6 6 2" xfId="3931" xr:uid="{759EBBF1-8B80-4A11-B560-88CAEA7C18F9}"/>
    <cellStyle name="Comma [0] 3 2 6 6 2 10" xfId="53295" xr:uid="{7FE69CFC-2B55-41D0-9256-0F255B1DA343}"/>
    <cellStyle name="Comma [0] 3 2 6 6 2 11" xfId="8329" xr:uid="{00862018-82CA-41C1-9692-2EA0E4A6D48A}"/>
    <cellStyle name="Comma [0] 3 2 6 6 2 2" xfId="5851" xr:uid="{D0E3585C-2A5E-4247-A03B-CEAFE0FC4D06}"/>
    <cellStyle name="Comma [0] 3 2 6 6 2 2 10" xfId="58529" xr:uid="{7D140474-22C6-45C0-A56B-3BAB0E20D780}"/>
    <cellStyle name="Comma [0] 3 2 6 6 2 2 11" xfId="11890" xr:uid="{66C9ABBE-C249-4989-993D-008833EEC161}"/>
    <cellStyle name="Comma [0] 3 2 6 6 2 2 2" xfId="24556" xr:uid="{4D9321E6-9D2E-4E73-B944-3878AF873D50}"/>
    <cellStyle name="Comma [0] 3 2 6 6 2 2 3" xfId="29930" xr:uid="{D1CA44D7-F1D5-4E45-A0CF-A6D7CA0B6A2C}"/>
    <cellStyle name="Comma [0] 3 2 6 6 2 2 4" xfId="35348" xr:uid="{C58B47C2-A5E8-420E-8A8B-97D0063532BD}"/>
    <cellStyle name="Comma [0] 3 2 6 6 2 2 5" xfId="40733" xr:uid="{B557CDD0-816D-472C-896F-22C1FF5CE8FB}"/>
    <cellStyle name="Comma [0] 3 2 6 6 2 2 6" xfId="46102" xr:uid="{4ACD8DD0-CBE4-427B-AE61-E8205278FBC3}"/>
    <cellStyle name="Comma [0] 3 2 6 6 2 2 7" xfId="51474" xr:uid="{195ECEC3-7293-4AD8-B2E0-F1E00BA2BCF2}"/>
    <cellStyle name="Comma [0] 3 2 6 6 2 2 8" xfId="56854" xr:uid="{129F81A5-222C-4E44-BFE9-6A5D2D282D0B}"/>
    <cellStyle name="Comma [0] 3 2 6 6 2 2 9" xfId="19190" xr:uid="{8DBC9423-B0D6-45C3-BEBA-3403E54B774D}"/>
    <cellStyle name="Comma [0] 3 2 6 6 2 3" xfId="15630" xr:uid="{7881A2D1-06B4-4FFD-B827-9252B2FBECEC}"/>
    <cellStyle name="Comma [0] 3 2 6 6 2 4" xfId="20997" xr:uid="{B8F724DA-46EC-4C1F-83D3-7559ECF397E0}"/>
    <cellStyle name="Comma [0] 3 2 6 6 2 5" xfId="26371" xr:uid="{0846470E-8025-410D-B65E-8678C96BC48E}"/>
    <cellStyle name="Comma [0] 3 2 6 6 2 6" xfId="31789" xr:uid="{01BBE515-1D8E-4300-B10E-5595FDC722E4}"/>
    <cellStyle name="Comma [0] 3 2 6 6 2 7" xfId="37174" xr:uid="{B017D23D-2A09-4D9F-8057-24C5F3410751}"/>
    <cellStyle name="Comma [0] 3 2 6 6 2 8" xfId="42543" xr:uid="{FE7A457A-1638-46FA-ACB4-6ABCBFAF1EF0}"/>
    <cellStyle name="Comma [0] 3 2 6 6 2 9" xfId="47915" xr:uid="{68E3816D-2717-47C1-BBEC-AADB48A251A1}"/>
    <cellStyle name="Comma [0] 3 2 6 6 3" xfId="5850" xr:uid="{14B46868-27E7-4C0D-BD54-EB3675411CBD}"/>
    <cellStyle name="Comma [0] 3 2 6 6 3 10" xfId="13939" xr:uid="{461D99F0-9761-40B5-B477-097405941E7E}"/>
    <cellStyle name="Comma [0] 3 2 6 6 3 11" xfId="58528" xr:uid="{F1C0458C-D1F0-455F-818E-4538FFD97C0D}"/>
    <cellStyle name="Comma [0] 3 2 6 6 3 12" xfId="10200" xr:uid="{E8803B8D-356A-41F2-A983-A046D0E606CA}"/>
    <cellStyle name="Comma [0] 3 2 6 6 3 2" xfId="17500" xr:uid="{DCB70FAE-9182-42A3-BA92-A3023803C67E}"/>
    <cellStyle name="Comma [0] 3 2 6 6 3 3" xfId="22867" xr:uid="{7B853317-1BA4-406F-8965-2952711F270A}"/>
    <cellStyle name="Comma [0] 3 2 6 6 3 4" xfId="28241" xr:uid="{1976665F-F12D-4128-B127-5A5D9D1B8559}"/>
    <cellStyle name="Comma [0] 3 2 6 6 3 5" xfId="33659" xr:uid="{47AA5C8B-6B07-4F60-84AD-6CB91E19EE07}"/>
    <cellStyle name="Comma [0] 3 2 6 6 3 6" xfId="39044" xr:uid="{B7939620-1F7C-434F-AE88-8840744CD0D6}"/>
    <cellStyle name="Comma [0] 3 2 6 6 3 7" xfId="44413" xr:uid="{158314DA-B092-4650-90A4-B7D9DFBAE831}"/>
    <cellStyle name="Comma [0] 3 2 6 6 3 8" xfId="49785" xr:uid="{9CBAD309-A077-4F8A-B076-45C753747817}"/>
    <cellStyle name="Comma [0] 3 2 6 6 3 9" xfId="55165" xr:uid="{6D2142FB-4260-4B15-87E3-86A02B369AEE}"/>
    <cellStyle name="Comma [0] 3 2 6 7" xfId="825" xr:uid="{F3647D21-AF4A-44B0-908E-DDCB8A654AA1}"/>
    <cellStyle name="Comma [0] 3 2 6 7 2" xfId="5852" xr:uid="{D8033B39-E92F-4972-98F0-508FA1DED0D2}"/>
    <cellStyle name="Comma [0] 3 2 6 7 2 10" xfId="53296" xr:uid="{14C2ADB4-6C3D-467D-AAA7-8D5581E5F779}"/>
    <cellStyle name="Comma [0] 3 2 6 7 2 11" xfId="13940" xr:uid="{6BC02A59-8ED7-449E-9318-1952E3AFE0D1}"/>
    <cellStyle name="Comma [0] 3 2 6 7 2 12" xfId="58530" xr:uid="{61611338-E47E-4159-88E4-E00206932917}"/>
    <cellStyle name="Comma [0] 3 2 6 7 2 13" xfId="8330" xr:uid="{C5905778-47DC-4CB2-A2D8-F4A008731A34}"/>
    <cellStyle name="Comma [0] 3 2 6 7 2 2" xfId="11891" xr:uid="{8292DA90-129D-46B2-B136-97ECC1D40BCF}"/>
    <cellStyle name="Comma [0] 3 2 6 7 2 2 2" xfId="24557" xr:uid="{4428A044-7C8D-4147-9501-BECD3A868451}"/>
    <cellStyle name="Comma [0] 3 2 6 7 2 2 3" xfId="29931" xr:uid="{EEFBD5FC-4191-4FFF-9B99-81E4DCC2C63F}"/>
    <cellStyle name="Comma [0] 3 2 6 7 2 2 4" xfId="35349" xr:uid="{A909406D-587F-4897-9326-1078DFFCAFF4}"/>
    <cellStyle name="Comma [0] 3 2 6 7 2 2 5" xfId="40734" xr:uid="{026E1B89-7453-4C5B-8BA7-832A8920D568}"/>
    <cellStyle name="Comma [0] 3 2 6 7 2 2 6" xfId="46103" xr:uid="{EBF8F056-D33B-420F-BE74-7002D3036205}"/>
    <cellStyle name="Comma [0] 3 2 6 7 2 2 7" xfId="51475" xr:uid="{C4090D5C-0E9F-4170-BD81-42635A9E1CA2}"/>
    <cellStyle name="Comma [0] 3 2 6 7 2 2 8" xfId="56855" xr:uid="{E499B815-D1BE-4159-B92C-67B29129567D}"/>
    <cellStyle name="Comma [0] 3 2 6 7 2 2 9" xfId="19191" xr:uid="{F65E9651-8EE0-43ED-9439-F1310996CB96}"/>
    <cellStyle name="Comma [0] 3 2 6 7 2 3" xfId="15631" xr:uid="{9D61057E-A684-40E8-9841-7EE1FEBBC707}"/>
    <cellStyle name="Comma [0] 3 2 6 7 2 4" xfId="20998" xr:uid="{75A60F7F-F1D4-47C3-B667-25D2CED293A4}"/>
    <cellStyle name="Comma [0] 3 2 6 7 2 5" xfId="26372" xr:uid="{6FD5DAE0-5911-4D9B-89A8-07808B11EEF7}"/>
    <cellStyle name="Comma [0] 3 2 6 7 2 6" xfId="31790" xr:uid="{7CFFDEF6-7781-4E8E-B457-2F0CEFD6114B}"/>
    <cellStyle name="Comma [0] 3 2 6 7 2 7" xfId="37175" xr:uid="{71803867-519D-47D8-957E-87F312E61C7F}"/>
    <cellStyle name="Comma [0] 3 2 6 7 2 8" xfId="42544" xr:uid="{1C080EEB-B978-4ADE-8016-E4BE313696B8}"/>
    <cellStyle name="Comma [0] 3 2 6 7 2 9" xfId="47916" xr:uid="{2CC69A8C-0732-43D1-9C6D-08A5FFA2997C}"/>
    <cellStyle name="Comma [0] 3 2 6 7 3" xfId="10201" xr:uid="{3C85C2FD-9FE6-4B9C-8725-EFFB4FBA3CE2}"/>
    <cellStyle name="Comma [0] 3 2 6 7 3 2" xfId="22868" xr:uid="{BDCA8E80-BD1D-4B4A-B47C-6DD78C1FCFC9}"/>
    <cellStyle name="Comma [0] 3 2 6 7 3 3" xfId="28242" xr:uid="{BFD286B4-87A7-4AC6-A513-F1C430D6B0EE}"/>
    <cellStyle name="Comma [0] 3 2 6 7 3 4" xfId="33660" xr:uid="{04ED6833-64F7-4030-AA4B-E5CD3F2D9F07}"/>
    <cellStyle name="Comma [0] 3 2 6 7 3 5" xfId="39045" xr:uid="{7E61AC04-FD19-4019-A8D5-51350F5A08E9}"/>
    <cellStyle name="Comma [0] 3 2 6 7 3 6" xfId="44414" xr:uid="{BBA77A69-FE02-4249-AF0D-0C6F612E7B0F}"/>
    <cellStyle name="Comma [0] 3 2 6 7 3 7" xfId="49786" xr:uid="{9E944239-263E-497A-A55D-D58C79FB92B7}"/>
    <cellStyle name="Comma [0] 3 2 6 7 3 8" xfId="55166" xr:uid="{EADA4A57-1746-4FB5-9197-C5F4D30E151F}"/>
    <cellStyle name="Comma [0] 3 2 6 7 3 9" xfId="17501" xr:uid="{B429F1F7-4685-4E4C-9BA4-376066781C0A}"/>
    <cellStyle name="Comma [0] 3 2 6 8" xfId="826" xr:uid="{1D9EBD20-7E0E-4777-A21C-F87D3C78C83E}"/>
    <cellStyle name="Comma [0] 3 2 6 8 2" xfId="8331" xr:uid="{8BD6D66B-2490-475F-A154-48807D0A8C75}"/>
    <cellStyle name="Comma [0] 3 2 6 8 2 10" xfId="53297" xr:uid="{4C19B2E6-5215-4FA5-B7AD-5575276155E7}"/>
    <cellStyle name="Comma [0] 3 2 6 8 2 11" xfId="13941" xr:uid="{AC6E77DB-32AE-48F6-8873-861D4A6C59A3}"/>
    <cellStyle name="Comma [0] 3 2 6 8 2 12" xfId="59684" xr:uid="{0D0B2193-B666-45B7-974E-1D7D963709E7}"/>
    <cellStyle name="Comma [0] 3 2 6 8 2 2" xfId="11892" xr:uid="{BEBF157C-899A-4413-B673-069908FCA7DE}"/>
    <cellStyle name="Comma [0] 3 2 6 8 2 2 2" xfId="24558" xr:uid="{DDAAD036-99D8-40C6-85F6-7BFCE289DD17}"/>
    <cellStyle name="Comma [0] 3 2 6 8 2 2 3" xfId="29932" xr:uid="{77017A51-E091-4E1F-903C-9BD379B7BD19}"/>
    <cellStyle name="Comma [0] 3 2 6 8 2 2 4" xfId="35350" xr:uid="{74A9BC3E-F327-459E-8721-86BBB9DCF733}"/>
    <cellStyle name="Comma [0] 3 2 6 8 2 2 5" xfId="40735" xr:uid="{FE0BD70D-B8B0-46F4-822F-388D30A05CD5}"/>
    <cellStyle name="Comma [0] 3 2 6 8 2 2 6" xfId="46104" xr:uid="{894FBA75-2736-4D8D-8242-DC37FB774D07}"/>
    <cellStyle name="Comma [0] 3 2 6 8 2 2 7" xfId="51476" xr:uid="{459CCC48-56C6-491A-A3F6-FE5FB3408E00}"/>
    <cellStyle name="Comma [0] 3 2 6 8 2 2 8" xfId="56856" xr:uid="{5FEB66FB-0A90-4EA3-BD73-C30D6B7E5670}"/>
    <cellStyle name="Comma [0] 3 2 6 8 2 2 9" xfId="19192" xr:uid="{4B32E87A-E870-4E85-914E-024C9FFE7C1B}"/>
    <cellStyle name="Comma [0] 3 2 6 8 2 3" xfId="15632" xr:uid="{A0D13A3E-9453-4505-84E2-ADE92A4E985B}"/>
    <cellStyle name="Comma [0] 3 2 6 8 2 4" xfId="20999" xr:uid="{77EA1E4F-34DC-4621-958C-49D1B3EAF585}"/>
    <cellStyle name="Comma [0] 3 2 6 8 2 5" xfId="26373" xr:uid="{46579E19-BCD1-4E63-B714-1F9164DA1593}"/>
    <cellStyle name="Comma [0] 3 2 6 8 2 6" xfId="31791" xr:uid="{9ABA9686-356C-40F2-BEAB-2C0BA6ECAE5D}"/>
    <cellStyle name="Comma [0] 3 2 6 8 2 7" xfId="37176" xr:uid="{A040C247-9C98-4015-B232-0468CBC34709}"/>
    <cellStyle name="Comma [0] 3 2 6 8 2 8" xfId="42545" xr:uid="{3737DB16-3263-460B-9F4C-5350288EC467}"/>
    <cellStyle name="Comma [0] 3 2 6 8 2 9" xfId="47917" xr:uid="{22D65156-CF17-4F77-A505-C4DD0E53D2BA}"/>
    <cellStyle name="Comma [0] 3 2 6 8 3" xfId="10202" xr:uid="{9E5F5837-8B52-48B2-A373-BCD2A52AA226}"/>
    <cellStyle name="Comma [0] 3 2 6 8 3 2" xfId="22869" xr:uid="{24DF3823-3F9B-4B49-AD81-9AB8F10F2F48}"/>
    <cellStyle name="Comma [0] 3 2 6 8 3 3" xfId="28243" xr:uid="{64CB8FC4-A0F0-4B2A-8BBA-55E92A04E05C}"/>
    <cellStyle name="Comma [0] 3 2 6 8 3 4" xfId="33661" xr:uid="{238E0B13-C69C-4CE7-9C1B-D683C791271B}"/>
    <cellStyle name="Comma [0] 3 2 6 8 3 5" xfId="39046" xr:uid="{012E9FF3-65A0-43B8-BE79-C31D1319B635}"/>
    <cellStyle name="Comma [0] 3 2 6 8 3 6" xfId="44415" xr:uid="{F9CD28CD-FD08-41A3-B31A-761B633377A9}"/>
    <cellStyle name="Comma [0] 3 2 6 8 3 7" xfId="49787" xr:uid="{ED5DA287-AF16-429E-AA63-5B1F47EF61DB}"/>
    <cellStyle name="Comma [0] 3 2 6 8 3 8" xfId="55167" xr:uid="{1D6F7363-EB34-4635-BDAF-1720E4DEB4F5}"/>
    <cellStyle name="Comma [0] 3 2 6 8 3 9" xfId="17502" xr:uid="{D1E58526-B171-4BD3-AF57-738D3F211A96}"/>
    <cellStyle name="Comma [0] 3 2 6 8 4" xfId="7033" xr:uid="{03F1E113-42F1-4521-840E-3A1F54FAB5B3}"/>
    <cellStyle name="Comma [0] 3 2 6 9" xfId="827" xr:uid="{96B37CBA-FC7A-4D77-9C1C-300E1C25DBC2}"/>
    <cellStyle name="Comma [0] 3 2 6 9 2" xfId="8332" xr:uid="{9D21F8F1-421D-417D-BB7A-1EF097C77060}"/>
    <cellStyle name="Comma [0] 3 2 6 9 2 10" xfId="53298" xr:uid="{0678A89F-7985-4FA8-939D-81BBDB15D8A5}"/>
    <cellStyle name="Comma [0] 3 2 6 9 2 11" xfId="13942" xr:uid="{378CD826-D972-4C2E-85A7-1D0B2FC176DA}"/>
    <cellStyle name="Comma [0] 3 2 6 9 2 12" xfId="59685" xr:uid="{E1AF4B10-42A4-43FC-A2E1-B3190DAA2B51}"/>
    <cellStyle name="Comma [0] 3 2 6 9 2 2" xfId="11893" xr:uid="{60192D8B-DCFF-4C97-ABC6-3E50B9954441}"/>
    <cellStyle name="Comma [0] 3 2 6 9 2 2 2" xfId="24559" xr:uid="{E15491F1-B168-4976-B499-14BBF047FF61}"/>
    <cellStyle name="Comma [0] 3 2 6 9 2 2 3" xfId="29933" xr:uid="{9E7F2060-025C-463C-8D29-8688EA4B8583}"/>
    <cellStyle name="Comma [0] 3 2 6 9 2 2 4" xfId="35351" xr:uid="{BC708F46-8907-47F0-ADA8-5AB715C7983F}"/>
    <cellStyle name="Comma [0] 3 2 6 9 2 2 5" xfId="40736" xr:uid="{A6553000-06F6-4461-9F74-157170941C50}"/>
    <cellStyle name="Comma [0] 3 2 6 9 2 2 6" xfId="46105" xr:uid="{F4708A0F-DFEB-43B6-B35D-B03640917F08}"/>
    <cellStyle name="Comma [0] 3 2 6 9 2 2 7" xfId="51477" xr:uid="{DD8E1DBA-A014-419F-B842-CEC581A671E3}"/>
    <cellStyle name="Comma [0] 3 2 6 9 2 2 8" xfId="56857" xr:uid="{00968390-427A-4DCD-B1CC-F0164196765A}"/>
    <cellStyle name="Comma [0] 3 2 6 9 2 2 9" xfId="19193" xr:uid="{69F2ABA2-1507-4A35-A8AB-0E2F9DE1AFCF}"/>
    <cellStyle name="Comma [0] 3 2 6 9 2 3" xfId="15633" xr:uid="{7E2A764D-5401-4377-847A-51024C0A04BE}"/>
    <cellStyle name="Comma [0] 3 2 6 9 2 4" xfId="21000" xr:uid="{813534ED-F3FC-4FC0-92B5-DB0B302617D1}"/>
    <cellStyle name="Comma [0] 3 2 6 9 2 5" xfId="26374" xr:uid="{82DB80A9-E61B-4D67-9811-70B53975827D}"/>
    <cellStyle name="Comma [0] 3 2 6 9 2 6" xfId="31792" xr:uid="{E7A73591-BB2F-474B-8CF1-89E5C5CCC0F9}"/>
    <cellStyle name="Comma [0] 3 2 6 9 2 7" xfId="37177" xr:uid="{5D0115AF-1A30-405D-9639-7CE849126485}"/>
    <cellStyle name="Comma [0] 3 2 6 9 2 8" xfId="42546" xr:uid="{F390FC9D-8E70-4247-9762-4CE8761722B9}"/>
    <cellStyle name="Comma [0] 3 2 6 9 2 9" xfId="47918" xr:uid="{DB2B0121-2126-4653-B8DD-BBE10F8BFBC0}"/>
    <cellStyle name="Comma [0] 3 2 6 9 3" xfId="10203" xr:uid="{29248C86-0C06-498A-8B68-4E71D89CE96A}"/>
    <cellStyle name="Comma [0] 3 2 6 9 3 2" xfId="22870" xr:uid="{5A05EC24-F3C7-42CE-89A2-5470ECBA7E5A}"/>
    <cellStyle name="Comma [0] 3 2 6 9 3 3" xfId="28244" xr:uid="{7D77155B-CCB0-41AF-AB5E-E82C415C872F}"/>
    <cellStyle name="Comma [0] 3 2 6 9 3 4" xfId="33662" xr:uid="{13FF24FE-132C-40BB-8BF7-CBBA5A3068D1}"/>
    <cellStyle name="Comma [0] 3 2 6 9 3 5" xfId="39047" xr:uid="{047CBDD7-B197-4F1F-A81F-61864F7E6717}"/>
    <cellStyle name="Comma [0] 3 2 6 9 3 6" xfId="44416" xr:uid="{F2803272-FCD2-4EAA-B1ED-55DFA5B41CDF}"/>
    <cellStyle name="Comma [0] 3 2 6 9 3 7" xfId="49788" xr:uid="{03283374-6546-4C42-86B5-57DBA781E5D7}"/>
    <cellStyle name="Comma [0] 3 2 6 9 3 8" xfId="55168" xr:uid="{EEF79445-B57D-4CE5-9481-A3244964551D}"/>
    <cellStyle name="Comma [0] 3 2 6 9 3 9" xfId="17503" xr:uid="{7B072212-A5D4-499D-AE63-E76F42164915}"/>
    <cellStyle name="Comma [0] 3 2 6 9 4" xfId="7034" xr:uid="{85CFAD87-1BFF-48B3-9E61-92F0E1010BD0}"/>
    <cellStyle name="Comma [0] 3 2 7" xfId="828" xr:uid="{6DB1B263-28A9-4AE2-89C7-76DE021D92DF}"/>
    <cellStyle name="Comma [0] 3 2 7 10" xfId="829" xr:uid="{810F565B-0DCD-4529-9F11-44C8A008C6FB}"/>
    <cellStyle name="Comma [0] 3 2 7 10 2" xfId="8334" xr:uid="{DC939054-4A90-47C0-8A87-F9C14DFB6857}"/>
    <cellStyle name="Comma [0] 3 2 7 10 2 10" xfId="53300" xr:uid="{7708EC89-1CEC-4B4B-B4B0-19780553DDBF}"/>
    <cellStyle name="Comma [0] 3 2 7 10 2 11" xfId="13944" xr:uid="{650743AB-5428-40E9-B37A-B26A8EEE9B34}"/>
    <cellStyle name="Comma [0] 3 2 7 10 2 12" xfId="59686" xr:uid="{775318D7-0E94-478D-91F1-1D1C730E8AFC}"/>
    <cellStyle name="Comma [0] 3 2 7 10 2 2" xfId="11895" xr:uid="{5475341F-47AB-416F-ADFD-FD8E6613D276}"/>
    <cellStyle name="Comma [0] 3 2 7 10 2 2 2" xfId="24561" xr:uid="{37AA3D5B-599E-49E5-9884-95E8C783C759}"/>
    <cellStyle name="Comma [0] 3 2 7 10 2 2 3" xfId="29935" xr:uid="{60951B59-64FE-45AE-80DB-848B6F36413D}"/>
    <cellStyle name="Comma [0] 3 2 7 10 2 2 4" xfId="35353" xr:uid="{75ED1440-63A5-4F87-91E5-44970DF99FA3}"/>
    <cellStyle name="Comma [0] 3 2 7 10 2 2 5" xfId="40738" xr:uid="{7B0FE064-CA8C-4EAC-AFB0-C2998F820BC8}"/>
    <cellStyle name="Comma [0] 3 2 7 10 2 2 6" xfId="46107" xr:uid="{CC585BAC-D81B-4DB3-A51A-558634AA131A}"/>
    <cellStyle name="Comma [0] 3 2 7 10 2 2 7" xfId="51479" xr:uid="{FE2B1A46-45A7-478D-BFB7-7BA45299A980}"/>
    <cellStyle name="Comma [0] 3 2 7 10 2 2 8" xfId="56859" xr:uid="{824C9712-7F47-4999-8D77-9D31E0DA2E84}"/>
    <cellStyle name="Comma [0] 3 2 7 10 2 2 9" xfId="19195" xr:uid="{E6332701-881A-46AA-B594-5F1CDF634887}"/>
    <cellStyle name="Comma [0] 3 2 7 10 2 3" xfId="15635" xr:uid="{9B385038-A6BC-45A2-9BBD-D7CD2C6B9019}"/>
    <cellStyle name="Comma [0] 3 2 7 10 2 4" xfId="21002" xr:uid="{603943C3-CED4-4294-AAB2-2CAB0AF24DC0}"/>
    <cellStyle name="Comma [0] 3 2 7 10 2 5" xfId="26376" xr:uid="{055A4E14-7EE6-4381-A8F4-B66CF0899146}"/>
    <cellStyle name="Comma [0] 3 2 7 10 2 6" xfId="31794" xr:uid="{94E0E804-B66E-4FAD-AEEB-E33C0C7F8744}"/>
    <cellStyle name="Comma [0] 3 2 7 10 2 7" xfId="37179" xr:uid="{DA2335C3-6B7D-4268-89D0-DB24F5E0ADE2}"/>
    <cellStyle name="Comma [0] 3 2 7 10 2 8" xfId="42548" xr:uid="{ACB394E1-1C77-42E8-B25E-89EC1338CCCC}"/>
    <cellStyle name="Comma [0] 3 2 7 10 2 9" xfId="47920" xr:uid="{D2FECA28-7075-4697-B9E7-522635F80D2D}"/>
    <cellStyle name="Comma [0] 3 2 7 10 3" xfId="10205" xr:uid="{B2E2071F-4103-4B0B-93F5-6E75F53FC7C1}"/>
    <cellStyle name="Comma [0] 3 2 7 10 3 2" xfId="22872" xr:uid="{A8A8F381-684D-4447-8C39-35EEB7AC7195}"/>
    <cellStyle name="Comma [0] 3 2 7 10 3 3" xfId="28246" xr:uid="{E23E55F5-E4C2-4B40-BF25-87981DFD34E2}"/>
    <cellStyle name="Comma [0] 3 2 7 10 3 4" xfId="33664" xr:uid="{6440B64E-9F0D-417B-8DDB-F3388CBABA41}"/>
    <cellStyle name="Comma [0] 3 2 7 10 3 5" xfId="39049" xr:uid="{5419C849-574A-4BD4-9768-94F435808722}"/>
    <cellStyle name="Comma [0] 3 2 7 10 3 6" xfId="44418" xr:uid="{6DF444E9-000B-442B-8915-23492B5E349C}"/>
    <cellStyle name="Comma [0] 3 2 7 10 3 7" xfId="49790" xr:uid="{74B6258A-B3A5-4440-9ACB-BBF5292A08F2}"/>
    <cellStyle name="Comma [0] 3 2 7 10 3 8" xfId="55170" xr:uid="{2144852D-753F-408F-A5BD-2FBFAFF0D609}"/>
    <cellStyle name="Comma [0] 3 2 7 10 3 9" xfId="17505" xr:uid="{FF68391B-A5FA-42F5-B5E6-E739B3C6AAE6}"/>
    <cellStyle name="Comma [0] 3 2 7 10 4" xfId="7035" xr:uid="{A41C35BC-C564-4BD0-8537-E1A1B10C4E3E}"/>
    <cellStyle name="Comma [0] 3 2 7 11" xfId="830" xr:uid="{5CC6D347-CC3B-479B-9A57-6A084CB2C5B6}"/>
    <cellStyle name="Comma [0] 3 2 7 11 2" xfId="8335" xr:uid="{E33F5EFB-407D-43D0-A36B-016870745FD4}"/>
    <cellStyle name="Comma [0] 3 2 7 11 2 10" xfId="53301" xr:uid="{B0DAD2DF-31E5-4465-ABD5-D4E3468DA6C5}"/>
    <cellStyle name="Comma [0] 3 2 7 11 2 11" xfId="13945" xr:uid="{ABF2F7D8-8EC6-4B7D-AFB7-1A8273BBDD37}"/>
    <cellStyle name="Comma [0] 3 2 7 11 2 12" xfId="59687" xr:uid="{CCD3A9B3-7D0D-4962-9C29-B705D8DCE728}"/>
    <cellStyle name="Comma [0] 3 2 7 11 2 2" xfId="11896" xr:uid="{BE0BA6E6-8B63-439A-A126-93602AD32B34}"/>
    <cellStyle name="Comma [0] 3 2 7 11 2 2 2" xfId="24562" xr:uid="{1E60E1A8-34AB-4173-BEDE-4BA03D0FEAD1}"/>
    <cellStyle name="Comma [0] 3 2 7 11 2 2 3" xfId="29936" xr:uid="{2B557265-FDC6-4D93-8A57-E209C0EF81CB}"/>
    <cellStyle name="Comma [0] 3 2 7 11 2 2 4" xfId="35354" xr:uid="{C75CB381-61EF-44A8-86AC-1570B9B95A60}"/>
    <cellStyle name="Comma [0] 3 2 7 11 2 2 5" xfId="40739" xr:uid="{261BE8C8-9162-4BAB-83E9-C61F32CFD77A}"/>
    <cellStyle name="Comma [0] 3 2 7 11 2 2 6" xfId="46108" xr:uid="{F28F0A14-085A-4FD9-A03A-89468D35C562}"/>
    <cellStyle name="Comma [0] 3 2 7 11 2 2 7" xfId="51480" xr:uid="{C86E0ED2-CDBB-410D-A291-14390A5E46BF}"/>
    <cellStyle name="Comma [0] 3 2 7 11 2 2 8" xfId="56860" xr:uid="{638843C4-76D3-4C64-8FD0-9DA2BEA91921}"/>
    <cellStyle name="Comma [0] 3 2 7 11 2 2 9" xfId="19196" xr:uid="{899FE139-1F2D-488A-9BDC-FC4F78C9D6E6}"/>
    <cellStyle name="Comma [0] 3 2 7 11 2 3" xfId="15636" xr:uid="{0C1CD161-F475-4E2A-97F2-AC8B5D84C8D9}"/>
    <cellStyle name="Comma [0] 3 2 7 11 2 4" xfId="21003" xr:uid="{B44C3B24-2553-4297-BCF1-9A03BAF5A193}"/>
    <cellStyle name="Comma [0] 3 2 7 11 2 5" xfId="26377" xr:uid="{ABCC4BE7-030B-47F4-B9AE-9A2ED6BA224A}"/>
    <cellStyle name="Comma [0] 3 2 7 11 2 6" xfId="31795" xr:uid="{1CD75E52-6AA4-467E-B6F2-D641DDFB887B}"/>
    <cellStyle name="Comma [0] 3 2 7 11 2 7" xfId="37180" xr:uid="{EDE060E0-49E0-4C52-864E-9F5279DFE5F7}"/>
    <cellStyle name="Comma [0] 3 2 7 11 2 8" xfId="42549" xr:uid="{86700231-00A0-48D9-8913-82AECAA7CBCB}"/>
    <cellStyle name="Comma [0] 3 2 7 11 2 9" xfId="47921" xr:uid="{517733B9-BC43-4C91-A399-A048917263B1}"/>
    <cellStyle name="Comma [0] 3 2 7 11 3" xfId="10206" xr:uid="{D9D607FD-2760-4716-81D9-D94AD6003CB5}"/>
    <cellStyle name="Comma [0] 3 2 7 11 3 2" xfId="22873" xr:uid="{B7FCD751-9FBD-4F3A-89B4-255BAA0D661A}"/>
    <cellStyle name="Comma [0] 3 2 7 11 3 3" xfId="28247" xr:uid="{F25F16BA-13EE-4F24-A7F9-D0A891893B4F}"/>
    <cellStyle name="Comma [0] 3 2 7 11 3 4" xfId="33665" xr:uid="{AEFE810D-66C4-417F-B7BF-E710A2C61CCD}"/>
    <cellStyle name="Comma [0] 3 2 7 11 3 5" xfId="39050" xr:uid="{D7FF4CCB-4A1E-4F47-B984-AFF7DE6DC4E8}"/>
    <cellStyle name="Comma [0] 3 2 7 11 3 6" xfId="44419" xr:uid="{032AA855-8098-4135-A192-D28DFF6C2BE8}"/>
    <cellStyle name="Comma [0] 3 2 7 11 3 7" xfId="49791" xr:uid="{37A1FD75-5C52-470E-B442-9525EDBFC720}"/>
    <cellStyle name="Comma [0] 3 2 7 11 3 8" xfId="55171" xr:uid="{395B17B1-BB49-41BA-B28A-4317D7D44FBB}"/>
    <cellStyle name="Comma [0] 3 2 7 11 3 9" xfId="17506" xr:uid="{90BFB488-A9F5-4B5E-A042-C00AC4657A01}"/>
    <cellStyle name="Comma [0] 3 2 7 11 4" xfId="7036" xr:uid="{79BFD956-1E01-471C-B1BE-F61BA93A267D}"/>
    <cellStyle name="Comma [0] 3 2 7 12" xfId="831" xr:uid="{4FA24594-156D-4D16-9BA7-F8F5D0771FAD}"/>
    <cellStyle name="Comma [0] 3 2 7 12 2" xfId="8336" xr:uid="{A5D00DC7-B67E-42FF-AB56-F4C11274063A}"/>
    <cellStyle name="Comma [0] 3 2 7 12 2 10" xfId="53302" xr:uid="{E4207F9A-74B8-4A8C-AECC-B1D5BCD7957F}"/>
    <cellStyle name="Comma [0] 3 2 7 12 2 11" xfId="13946" xr:uid="{54694EFD-2BD9-4879-AC1E-3CF13FF9435B}"/>
    <cellStyle name="Comma [0] 3 2 7 12 2 12" xfId="59688" xr:uid="{AE6BC019-D51A-411A-867F-D41BFD505CFC}"/>
    <cellStyle name="Comma [0] 3 2 7 12 2 2" xfId="11897" xr:uid="{CEF50215-43D3-4D7A-B817-F566795BBCB2}"/>
    <cellStyle name="Comma [0] 3 2 7 12 2 2 2" xfId="24563" xr:uid="{CAA64E1C-9B2A-461F-A786-3DD2A9F93732}"/>
    <cellStyle name="Comma [0] 3 2 7 12 2 2 3" xfId="29937" xr:uid="{0E9059AB-A862-43D9-8383-11A8E28AE555}"/>
    <cellStyle name="Comma [0] 3 2 7 12 2 2 4" xfId="35355" xr:uid="{54840B9A-6ECD-439D-AE31-2C2BF7B3A006}"/>
    <cellStyle name="Comma [0] 3 2 7 12 2 2 5" xfId="40740" xr:uid="{94613EF8-9683-44D7-89BE-A34456078C8B}"/>
    <cellStyle name="Comma [0] 3 2 7 12 2 2 6" xfId="46109" xr:uid="{B0DD045E-29F9-4792-8673-66507F1AE9A1}"/>
    <cellStyle name="Comma [0] 3 2 7 12 2 2 7" xfId="51481" xr:uid="{777BBE3E-4EAC-479A-8E72-AEC96A9A803B}"/>
    <cellStyle name="Comma [0] 3 2 7 12 2 2 8" xfId="56861" xr:uid="{E7D16C7E-09D8-4A56-BCA6-3970A0FE5A47}"/>
    <cellStyle name="Comma [0] 3 2 7 12 2 2 9" xfId="19197" xr:uid="{FDCED35B-E726-4298-992E-DA45D1F99126}"/>
    <cellStyle name="Comma [0] 3 2 7 12 2 3" xfId="15637" xr:uid="{1FD938E3-FF46-454A-927E-A425D8DF2003}"/>
    <cellStyle name="Comma [0] 3 2 7 12 2 4" xfId="21004" xr:uid="{795B17F8-D790-4C44-AD7A-B1DB8E1AA416}"/>
    <cellStyle name="Comma [0] 3 2 7 12 2 5" xfId="26378" xr:uid="{C206056E-4103-4851-9962-2B5C967BF6D1}"/>
    <cellStyle name="Comma [0] 3 2 7 12 2 6" xfId="31796" xr:uid="{4C67C3D3-0392-4634-B17D-FF0AD414AA03}"/>
    <cellStyle name="Comma [0] 3 2 7 12 2 7" xfId="37181" xr:uid="{33D9AA22-2AD1-4B52-B575-89D51E6F32E2}"/>
    <cellStyle name="Comma [0] 3 2 7 12 2 8" xfId="42550" xr:uid="{1BC5368C-2185-4ADC-B150-EB89B8FDB7C2}"/>
    <cellStyle name="Comma [0] 3 2 7 12 2 9" xfId="47922" xr:uid="{71E65E94-53D8-46C3-B4CB-38B10D5D007A}"/>
    <cellStyle name="Comma [0] 3 2 7 12 3" xfId="10207" xr:uid="{1EFF299E-264A-4922-A09F-E5BBDD634D5B}"/>
    <cellStyle name="Comma [0] 3 2 7 12 3 2" xfId="22874" xr:uid="{5D395CFD-A94E-4EAC-99E8-DC4D6DECF62C}"/>
    <cellStyle name="Comma [0] 3 2 7 12 3 3" xfId="28248" xr:uid="{1AB174BB-8F5F-4A2D-84E4-975E4A3DE93E}"/>
    <cellStyle name="Comma [0] 3 2 7 12 3 4" xfId="33666" xr:uid="{0022F0AD-256A-48BC-8859-9F0B34755DB9}"/>
    <cellStyle name="Comma [0] 3 2 7 12 3 5" xfId="39051" xr:uid="{F13F14A3-5893-4CD2-A4EA-A70C691C474D}"/>
    <cellStyle name="Comma [0] 3 2 7 12 3 6" xfId="44420" xr:uid="{E79B0ED9-AAA6-4033-B86C-487FEC429B44}"/>
    <cellStyle name="Comma [0] 3 2 7 12 3 7" xfId="49792" xr:uid="{C25A0C97-23F8-40B3-A273-FFA30725B4D2}"/>
    <cellStyle name="Comma [0] 3 2 7 12 3 8" xfId="55172" xr:uid="{687C863D-F0F1-4AEB-B1CB-44133AAF4D77}"/>
    <cellStyle name="Comma [0] 3 2 7 12 3 9" xfId="17507" xr:uid="{70CD3E08-C51F-4230-B2C4-2089DFEC4808}"/>
    <cellStyle name="Comma [0] 3 2 7 12 4" xfId="7037" xr:uid="{F7592F50-BDDD-4968-87B4-40ABA950F9FD}"/>
    <cellStyle name="Comma [0] 3 2 7 13" xfId="832" xr:uid="{A0AB47D6-053A-4A3E-80A7-E792C33237F2}"/>
    <cellStyle name="Comma [0] 3 2 7 13 2" xfId="8337" xr:uid="{F2D517C1-0E19-4582-A2D6-6C3B694915CE}"/>
    <cellStyle name="Comma [0] 3 2 7 13 2 10" xfId="53303" xr:uid="{48C7E7BE-74A2-44B1-A5F5-2821F2D805A1}"/>
    <cellStyle name="Comma [0] 3 2 7 13 2 11" xfId="13947" xr:uid="{80A904A1-18C2-4634-9B28-070883F6C143}"/>
    <cellStyle name="Comma [0] 3 2 7 13 2 12" xfId="59689" xr:uid="{EF053B8E-2299-4EA3-BD66-83D81183289F}"/>
    <cellStyle name="Comma [0] 3 2 7 13 2 2" xfId="11898" xr:uid="{F143DDF7-EF77-4879-9F88-C2FDF8145C5B}"/>
    <cellStyle name="Comma [0] 3 2 7 13 2 2 2" xfId="24564" xr:uid="{2984E69C-1517-4FF9-A59F-D0C84D84C54C}"/>
    <cellStyle name="Comma [0] 3 2 7 13 2 2 3" xfId="29938" xr:uid="{F6F000C5-B4ED-4865-8F92-7E750B3EF9CE}"/>
    <cellStyle name="Comma [0] 3 2 7 13 2 2 4" xfId="35356" xr:uid="{568B559D-5A42-4765-95BC-ABC83DDE600E}"/>
    <cellStyle name="Comma [0] 3 2 7 13 2 2 5" xfId="40741" xr:uid="{9965760F-F161-41DA-8525-1940AE182B36}"/>
    <cellStyle name="Comma [0] 3 2 7 13 2 2 6" xfId="46110" xr:uid="{77651853-BE84-4340-A4F3-A48B96CFA78D}"/>
    <cellStyle name="Comma [0] 3 2 7 13 2 2 7" xfId="51482" xr:uid="{4D705268-1F8D-4264-9CED-BD370D0AA66B}"/>
    <cellStyle name="Comma [0] 3 2 7 13 2 2 8" xfId="56862" xr:uid="{E573473B-4859-437B-BAA3-3E85DF944D45}"/>
    <cellStyle name="Comma [0] 3 2 7 13 2 2 9" xfId="19198" xr:uid="{C852EE29-505C-4189-AC96-CEC6163E68D6}"/>
    <cellStyle name="Comma [0] 3 2 7 13 2 3" xfId="15638" xr:uid="{B0868451-7DB1-4265-80EC-426BB1FE248A}"/>
    <cellStyle name="Comma [0] 3 2 7 13 2 4" xfId="21005" xr:uid="{BC0F6869-4686-4755-AB28-D2474094945C}"/>
    <cellStyle name="Comma [0] 3 2 7 13 2 5" xfId="26379" xr:uid="{AC21DD18-4CCB-45C7-A30C-93778DC4E5B8}"/>
    <cellStyle name="Comma [0] 3 2 7 13 2 6" xfId="31797" xr:uid="{06363056-1020-4195-A38F-EEC9F934F553}"/>
    <cellStyle name="Comma [0] 3 2 7 13 2 7" xfId="37182" xr:uid="{A685AD69-33B5-4DBD-A4D5-BC27468D8462}"/>
    <cellStyle name="Comma [0] 3 2 7 13 2 8" xfId="42551" xr:uid="{8001F04D-B6FD-434B-BF37-A12A743FF049}"/>
    <cellStyle name="Comma [0] 3 2 7 13 2 9" xfId="47923" xr:uid="{B00100EE-1D4E-46A6-83BC-08EA46300650}"/>
    <cellStyle name="Comma [0] 3 2 7 13 3" xfId="10208" xr:uid="{1A150A71-A48F-4660-8038-FE8ECEEDB6C9}"/>
    <cellStyle name="Comma [0] 3 2 7 13 3 2" xfId="22875" xr:uid="{93AFE3D4-9AC6-499D-80B3-938386186C41}"/>
    <cellStyle name="Comma [0] 3 2 7 13 3 3" xfId="28249" xr:uid="{B220EFD0-88A9-419D-9911-CFDEC4F3404A}"/>
    <cellStyle name="Comma [0] 3 2 7 13 3 4" xfId="33667" xr:uid="{2D7E3B26-C66A-4302-A66B-5C0E3F92E3CC}"/>
    <cellStyle name="Comma [0] 3 2 7 13 3 5" xfId="39052" xr:uid="{F2A7C18D-8A64-4F29-B537-E9F58C3D2EAA}"/>
    <cellStyle name="Comma [0] 3 2 7 13 3 6" xfId="44421" xr:uid="{D4D0590E-7FC6-4947-8D6B-09D49371E8BA}"/>
    <cellStyle name="Comma [0] 3 2 7 13 3 7" xfId="49793" xr:uid="{5786E901-75A5-4D65-B8C6-AA774068B793}"/>
    <cellStyle name="Comma [0] 3 2 7 13 3 8" xfId="55173" xr:uid="{7045EFCA-2A67-4FC2-A4D1-F536C5D85C9C}"/>
    <cellStyle name="Comma [0] 3 2 7 13 3 9" xfId="17508" xr:uid="{60F6D77F-4188-4337-B537-A24717A411BE}"/>
    <cellStyle name="Comma [0] 3 2 7 13 4" xfId="7038" xr:uid="{030DA253-1F73-4C24-A148-58DFE5671595}"/>
    <cellStyle name="Comma [0] 3 2 7 14" xfId="5853" xr:uid="{ECF39628-1B2B-4CFB-9846-B26F5AA2D798}"/>
    <cellStyle name="Comma [0] 3 2 7 14 10" xfId="53299" xr:uid="{EDB6FADF-FC3B-4142-BA58-D36B052FD351}"/>
    <cellStyle name="Comma [0] 3 2 7 14 11" xfId="13943" xr:uid="{6CA0C348-A367-4DEE-BB28-7F629B104B0F}"/>
    <cellStyle name="Comma [0] 3 2 7 14 12" xfId="58531" xr:uid="{557A3C0F-EDC4-47F8-914C-370542C9008D}"/>
    <cellStyle name="Comma [0] 3 2 7 14 13" xfId="8333" xr:uid="{629BAC46-A5C6-4B43-A8BA-35DB418AF0DF}"/>
    <cellStyle name="Comma [0] 3 2 7 14 2" xfId="11894" xr:uid="{F2441D81-195B-4363-B191-90A8C6D55A84}"/>
    <cellStyle name="Comma [0] 3 2 7 14 2 2" xfId="24560" xr:uid="{8DAD6B82-44C1-437A-B489-E71AD1B89D9D}"/>
    <cellStyle name="Comma [0] 3 2 7 14 2 3" xfId="29934" xr:uid="{1349543D-898B-410C-B5F7-0122B29FC1A5}"/>
    <cellStyle name="Comma [0] 3 2 7 14 2 4" xfId="35352" xr:uid="{40CF62B1-1098-4002-AECD-5048177F9658}"/>
    <cellStyle name="Comma [0] 3 2 7 14 2 5" xfId="40737" xr:uid="{E71E1ECB-7B68-4EE5-9DA4-8E6A944AD1A1}"/>
    <cellStyle name="Comma [0] 3 2 7 14 2 6" xfId="46106" xr:uid="{B3C66FB3-65FD-461E-8642-2A76DAA14E68}"/>
    <cellStyle name="Comma [0] 3 2 7 14 2 7" xfId="51478" xr:uid="{436B5883-BE37-44EA-B6A0-B4D64496B150}"/>
    <cellStyle name="Comma [0] 3 2 7 14 2 8" xfId="56858" xr:uid="{BC5F59C1-6C52-40EA-A3E7-0837F2529F91}"/>
    <cellStyle name="Comma [0] 3 2 7 14 2 9" xfId="19194" xr:uid="{4B9FDB88-8242-476A-AB49-42CB9EFA355F}"/>
    <cellStyle name="Comma [0] 3 2 7 14 3" xfId="15634" xr:uid="{479232AA-0F02-42B3-B99E-C69F967CB819}"/>
    <cellStyle name="Comma [0] 3 2 7 14 4" xfId="21001" xr:uid="{2495CAFF-A893-4A58-A2E7-B72EFCED8F3D}"/>
    <cellStyle name="Comma [0] 3 2 7 14 5" xfId="26375" xr:uid="{572141ED-3EA4-475E-98A8-AB1312EC8D70}"/>
    <cellStyle name="Comma [0] 3 2 7 14 6" xfId="31793" xr:uid="{A0111C02-E9D3-4D8C-85E1-8133826C2D07}"/>
    <cellStyle name="Comma [0] 3 2 7 14 7" xfId="37178" xr:uid="{3685C8A4-90E0-40A6-85C2-5394CFD4AA2A}"/>
    <cellStyle name="Comma [0] 3 2 7 14 8" xfId="42547" xr:uid="{6F9D9398-854C-4543-B95E-03E58E629325}"/>
    <cellStyle name="Comma [0] 3 2 7 14 9" xfId="47919" xr:uid="{6A278C9E-C24B-4FC1-96E6-F6BBD3CBCF4A}"/>
    <cellStyle name="Comma [0] 3 2 7 15" xfId="10204" xr:uid="{2E1DC222-E1B9-413F-A5A5-8F6AA4F09C48}"/>
    <cellStyle name="Comma [0] 3 2 7 15 2" xfId="22871" xr:uid="{6BE50C42-C3BC-4595-8B6A-8661306C57F7}"/>
    <cellStyle name="Comma [0] 3 2 7 15 3" xfId="28245" xr:uid="{E3DB3BD7-5054-4F50-830B-EBCDD025D330}"/>
    <cellStyle name="Comma [0] 3 2 7 15 4" xfId="33663" xr:uid="{7DFB4D93-EEF1-4255-A08A-91157071AC71}"/>
    <cellStyle name="Comma [0] 3 2 7 15 5" xfId="39048" xr:uid="{7FE0F6BE-AAFD-439B-808E-E1E337CB2B56}"/>
    <cellStyle name="Comma [0] 3 2 7 15 6" xfId="44417" xr:uid="{0213BE59-C53F-421C-A4D1-C998BE2822D7}"/>
    <cellStyle name="Comma [0] 3 2 7 15 7" xfId="49789" xr:uid="{53861648-B420-4657-B0D8-F54B76493FB8}"/>
    <cellStyle name="Comma [0] 3 2 7 15 8" xfId="55169" xr:uid="{9B365C08-3A45-4D04-8500-4BEFD67B5620}"/>
    <cellStyle name="Comma [0] 3 2 7 15 9" xfId="17504" xr:uid="{7AA05F34-8AF8-4DB8-9C52-ED2F01B7F4EB}"/>
    <cellStyle name="Comma [0] 3 2 7 2" xfId="833" xr:uid="{A721A40F-35B2-44A0-AE76-6B004B684B27}"/>
    <cellStyle name="Comma [0] 3 2 7 2 10" xfId="834" xr:uid="{BB9FD764-5CCA-4DE8-A66E-A85068A4FD3E}"/>
    <cellStyle name="Comma [0] 3 2 7 2 10 2" xfId="8339" xr:uid="{BE0AE6AD-D9E7-4519-98D6-DD772BCDB959}"/>
    <cellStyle name="Comma [0] 3 2 7 2 10 2 10" xfId="53305" xr:uid="{CC2E125F-FA71-461F-9EFD-64EE02041931}"/>
    <cellStyle name="Comma [0] 3 2 7 2 10 2 11" xfId="13949" xr:uid="{114A0996-883E-4AB0-A003-8A37ACACB819}"/>
    <cellStyle name="Comma [0] 3 2 7 2 10 2 12" xfId="59690" xr:uid="{C4B4873A-D1E0-4026-8262-D11F052A24CB}"/>
    <cellStyle name="Comma [0] 3 2 7 2 10 2 2" xfId="11900" xr:uid="{9D05CA24-797F-4EA4-8484-928A02850894}"/>
    <cellStyle name="Comma [0] 3 2 7 2 10 2 2 2" xfId="24566" xr:uid="{1DA8B42D-C642-4D6B-9FC0-2B1911FEA9C6}"/>
    <cellStyle name="Comma [0] 3 2 7 2 10 2 2 3" xfId="29940" xr:uid="{3BA46520-53C4-4487-99BD-1CE246DE66F2}"/>
    <cellStyle name="Comma [0] 3 2 7 2 10 2 2 4" xfId="35358" xr:uid="{902B8CEF-36D5-470C-B9FA-08FD95BB4E3B}"/>
    <cellStyle name="Comma [0] 3 2 7 2 10 2 2 5" xfId="40743" xr:uid="{E337AC21-B2C2-4EA8-AFB8-0F43DC4386BF}"/>
    <cellStyle name="Comma [0] 3 2 7 2 10 2 2 6" xfId="46112" xr:uid="{95CACC50-7A97-419E-8D85-506D4C72CEED}"/>
    <cellStyle name="Comma [0] 3 2 7 2 10 2 2 7" xfId="51484" xr:uid="{B2C2EB38-8AFE-4E9E-B40D-9F1ACC6B0913}"/>
    <cellStyle name="Comma [0] 3 2 7 2 10 2 2 8" xfId="56864" xr:uid="{C68A5FB0-788E-460F-9388-0ED7FC320308}"/>
    <cellStyle name="Comma [0] 3 2 7 2 10 2 2 9" xfId="19200" xr:uid="{45E90685-FFE6-4A7C-9950-759676B5F327}"/>
    <cellStyle name="Comma [0] 3 2 7 2 10 2 3" xfId="15640" xr:uid="{6527464E-D063-45BD-9F6E-5ABFE5FC9FED}"/>
    <cellStyle name="Comma [0] 3 2 7 2 10 2 4" xfId="21007" xr:uid="{BC444433-6C70-4973-A9B6-44DA3F2BAFE0}"/>
    <cellStyle name="Comma [0] 3 2 7 2 10 2 5" xfId="26381" xr:uid="{4FEC328F-90CF-4DA8-A7BC-F6E0E6199524}"/>
    <cellStyle name="Comma [0] 3 2 7 2 10 2 6" xfId="31799" xr:uid="{3125A749-A9FF-4A23-A54F-23DE8FE2B8C1}"/>
    <cellStyle name="Comma [0] 3 2 7 2 10 2 7" xfId="37184" xr:uid="{F6FC08CF-F86A-4A7E-8D0F-00A89E6208AB}"/>
    <cellStyle name="Comma [0] 3 2 7 2 10 2 8" xfId="42553" xr:uid="{3510FAF3-35ED-46B2-89C8-60E47DC1D6ED}"/>
    <cellStyle name="Comma [0] 3 2 7 2 10 2 9" xfId="47925" xr:uid="{523282DE-CCB2-4728-AD78-1896E2709113}"/>
    <cellStyle name="Comma [0] 3 2 7 2 10 3" xfId="10210" xr:uid="{CCF68631-DA44-42CD-8226-D78B72289FCD}"/>
    <cellStyle name="Comma [0] 3 2 7 2 10 3 2" xfId="22877" xr:uid="{B66B672F-0778-4873-A26A-8ABDD50F210C}"/>
    <cellStyle name="Comma [0] 3 2 7 2 10 3 3" xfId="28251" xr:uid="{395CC460-F074-4504-8E29-0165BF35E243}"/>
    <cellStyle name="Comma [0] 3 2 7 2 10 3 4" xfId="33669" xr:uid="{C2E677C3-2A65-45C9-9CDE-76FA68631B50}"/>
    <cellStyle name="Comma [0] 3 2 7 2 10 3 5" xfId="39054" xr:uid="{C230B770-ADC5-441D-AD71-348842F30EE3}"/>
    <cellStyle name="Comma [0] 3 2 7 2 10 3 6" xfId="44423" xr:uid="{093313C9-D183-4E6E-A4E3-F2B60D9D788E}"/>
    <cellStyle name="Comma [0] 3 2 7 2 10 3 7" xfId="49795" xr:uid="{C3ED24BD-EBC9-486D-BB33-03B214B05540}"/>
    <cellStyle name="Comma [0] 3 2 7 2 10 3 8" xfId="55175" xr:uid="{0F8BB4BA-3B67-4563-BA61-A57FCC284A21}"/>
    <cellStyle name="Comma [0] 3 2 7 2 10 3 9" xfId="17510" xr:uid="{A0760F14-2233-4269-9083-40E2B09E7AD5}"/>
    <cellStyle name="Comma [0] 3 2 7 2 10 4" xfId="7039" xr:uid="{2D473D29-E7DA-4704-A61F-CF2ACDADD61B}"/>
    <cellStyle name="Comma [0] 3 2 7 2 11" xfId="835" xr:uid="{0A6C093C-F15D-4B77-9B59-FDBCF9E9306C}"/>
    <cellStyle name="Comma [0] 3 2 7 2 11 2" xfId="8340" xr:uid="{0BAEFF85-ACBF-40EF-9137-91F14EA7757E}"/>
    <cellStyle name="Comma [0] 3 2 7 2 11 2 10" xfId="53306" xr:uid="{095FE4BB-C1FC-4595-9AD1-F705E1403748}"/>
    <cellStyle name="Comma [0] 3 2 7 2 11 2 11" xfId="13950" xr:uid="{9CD78A9D-8901-481B-B6D7-F22002501FFB}"/>
    <cellStyle name="Comma [0] 3 2 7 2 11 2 12" xfId="59691" xr:uid="{17B4590A-7EAE-4153-945B-A1CE0B50A883}"/>
    <cellStyle name="Comma [0] 3 2 7 2 11 2 2" xfId="11901" xr:uid="{D4DEC748-E90D-4A50-9CAF-31CD2A3B2565}"/>
    <cellStyle name="Comma [0] 3 2 7 2 11 2 2 2" xfId="24567" xr:uid="{24C7CCC4-576A-45CB-8C8C-C4F3CC22BFC3}"/>
    <cellStyle name="Comma [0] 3 2 7 2 11 2 2 3" xfId="29941" xr:uid="{32269ECF-6961-47DF-81D8-346C5A76A3F2}"/>
    <cellStyle name="Comma [0] 3 2 7 2 11 2 2 4" xfId="35359" xr:uid="{B4A1F35A-289F-43E3-9C90-8686B665D24F}"/>
    <cellStyle name="Comma [0] 3 2 7 2 11 2 2 5" xfId="40744" xr:uid="{3E7E5534-3920-4C95-987E-E7A1B071F7DE}"/>
    <cellStyle name="Comma [0] 3 2 7 2 11 2 2 6" xfId="46113" xr:uid="{7C6F1318-7869-4DC6-91FB-30C405154B00}"/>
    <cellStyle name="Comma [0] 3 2 7 2 11 2 2 7" xfId="51485" xr:uid="{A0382263-5A6C-4BA1-9192-8CE88864DE0E}"/>
    <cellStyle name="Comma [0] 3 2 7 2 11 2 2 8" xfId="56865" xr:uid="{F08613B0-CC0A-4BA6-B661-E73E4473E035}"/>
    <cellStyle name="Comma [0] 3 2 7 2 11 2 2 9" xfId="19201" xr:uid="{E6D9CC54-F3E5-41EE-9DD7-BEE0C226A33F}"/>
    <cellStyle name="Comma [0] 3 2 7 2 11 2 3" xfId="15641" xr:uid="{C7E8EA50-00EC-4937-98C1-D9774BA634CC}"/>
    <cellStyle name="Comma [0] 3 2 7 2 11 2 4" xfId="21008" xr:uid="{AB335E51-8C62-4EF9-AD77-21D21FB17A15}"/>
    <cellStyle name="Comma [0] 3 2 7 2 11 2 5" xfId="26382" xr:uid="{7EB28DC8-2D7B-49F0-9797-984BCDA6D704}"/>
    <cellStyle name="Comma [0] 3 2 7 2 11 2 6" xfId="31800" xr:uid="{0B2F9031-0E23-43BE-B9D5-61213346E69B}"/>
    <cellStyle name="Comma [0] 3 2 7 2 11 2 7" xfId="37185" xr:uid="{152B8D33-5AEB-4D36-B5A0-2B6DD8F86200}"/>
    <cellStyle name="Comma [0] 3 2 7 2 11 2 8" xfId="42554" xr:uid="{0351C6C2-97CB-4EB4-96AF-90F2A465E66F}"/>
    <cellStyle name="Comma [0] 3 2 7 2 11 2 9" xfId="47926" xr:uid="{41FF332A-6BE9-4C62-B149-EC5E64D9E3EF}"/>
    <cellStyle name="Comma [0] 3 2 7 2 11 3" xfId="10211" xr:uid="{1E1E10E2-3EA4-41F7-A3BE-1A808A7C301A}"/>
    <cellStyle name="Comma [0] 3 2 7 2 11 3 2" xfId="22878" xr:uid="{04EE8AEC-3C04-4043-B310-E8D19783BE8C}"/>
    <cellStyle name="Comma [0] 3 2 7 2 11 3 3" xfId="28252" xr:uid="{489295A6-55BD-4077-87CF-06F6680FA523}"/>
    <cellStyle name="Comma [0] 3 2 7 2 11 3 4" xfId="33670" xr:uid="{F1976922-F5B7-414E-B217-1570854DD7D3}"/>
    <cellStyle name="Comma [0] 3 2 7 2 11 3 5" xfId="39055" xr:uid="{8A2DC105-09BD-42E9-864E-2BB76244FAD8}"/>
    <cellStyle name="Comma [0] 3 2 7 2 11 3 6" xfId="44424" xr:uid="{4EB5491D-7927-4B72-BC2E-CE43BC0ECA97}"/>
    <cellStyle name="Comma [0] 3 2 7 2 11 3 7" xfId="49796" xr:uid="{35217608-0866-4C37-A7C2-7BE73A43933E}"/>
    <cellStyle name="Comma [0] 3 2 7 2 11 3 8" xfId="55176" xr:uid="{14552909-BA95-4E82-B49D-2E89E515B4DF}"/>
    <cellStyle name="Comma [0] 3 2 7 2 11 3 9" xfId="17511" xr:uid="{6C948075-BD4B-42F4-841B-BCC8CFAFBB59}"/>
    <cellStyle name="Comma [0] 3 2 7 2 11 4" xfId="7040" xr:uid="{7D9649BC-8018-4A7B-BB4D-0A5453DD88B2}"/>
    <cellStyle name="Comma [0] 3 2 7 2 12" xfId="836" xr:uid="{02FF5482-5574-4922-8668-F2330D344BF7}"/>
    <cellStyle name="Comma [0] 3 2 7 2 12 2" xfId="8341" xr:uid="{063AE7FC-0E55-41C6-BCBC-E894AEDA8F08}"/>
    <cellStyle name="Comma [0] 3 2 7 2 12 2 10" xfId="53307" xr:uid="{4CC5FEFA-6D17-46DA-A4D0-62017F4584B0}"/>
    <cellStyle name="Comma [0] 3 2 7 2 12 2 11" xfId="13951" xr:uid="{89DE3619-E9B3-4277-9D5D-7BE8C8C97715}"/>
    <cellStyle name="Comma [0] 3 2 7 2 12 2 12" xfId="59692" xr:uid="{4218DD20-BF70-4C4C-AB3F-9185F527A1CE}"/>
    <cellStyle name="Comma [0] 3 2 7 2 12 2 2" xfId="11902" xr:uid="{7AA4B2A0-AB5E-42B5-8900-F8274CA450C8}"/>
    <cellStyle name="Comma [0] 3 2 7 2 12 2 2 2" xfId="24568" xr:uid="{E813AB17-71D8-4564-8E93-8DEED3EB6645}"/>
    <cellStyle name="Comma [0] 3 2 7 2 12 2 2 3" xfId="29942" xr:uid="{9E42A2F3-B36D-42F4-AECE-75025D21958F}"/>
    <cellStyle name="Comma [0] 3 2 7 2 12 2 2 4" xfId="35360" xr:uid="{FB08A4E5-1F0E-488C-A9C3-F68B07886B51}"/>
    <cellStyle name="Comma [0] 3 2 7 2 12 2 2 5" xfId="40745" xr:uid="{F81B6A6C-A807-4D28-BA5C-C242EDFFAD8D}"/>
    <cellStyle name="Comma [0] 3 2 7 2 12 2 2 6" xfId="46114" xr:uid="{538621B0-973D-4821-8CF7-C61F08A5C7D4}"/>
    <cellStyle name="Comma [0] 3 2 7 2 12 2 2 7" xfId="51486" xr:uid="{C8E65DBC-F8FE-47A3-BD92-A919F47DFB16}"/>
    <cellStyle name="Comma [0] 3 2 7 2 12 2 2 8" xfId="56866" xr:uid="{35A5A4A6-DFBF-4E5D-80E2-7B72E5585561}"/>
    <cellStyle name="Comma [0] 3 2 7 2 12 2 2 9" xfId="19202" xr:uid="{FF34CE49-6765-44CB-AD13-2989164B1EE4}"/>
    <cellStyle name="Comma [0] 3 2 7 2 12 2 3" xfId="15642" xr:uid="{21978302-551E-4FB3-BBFA-30C358F3BC62}"/>
    <cellStyle name="Comma [0] 3 2 7 2 12 2 4" xfId="21009" xr:uid="{8FF6B418-0380-48EC-A636-54FB34D8ACF5}"/>
    <cellStyle name="Comma [0] 3 2 7 2 12 2 5" xfId="26383" xr:uid="{83EA07B0-268E-4FFB-86E4-D8435ADF4CD3}"/>
    <cellStyle name="Comma [0] 3 2 7 2 12 2 6" xfId="31801" xr:uid="{2EAA722B-B016-4479-9BFB-8731A9401F8F}"/>
    <cellStyle name="Comma [0] 3 2 7 2 12 2 7" xfId="37186" xr:uid="{567A58F3-13F0-4645-B006-BE0AD1887AB8}"/>
    <cellStyle name="Comma [0] 3 2 7 2 12 2 8" xfId="42555" xr:uid="{41BA0C3B-11E9-4E86-A173-E7934E3BBBE0}"/>
    <cellStyle name="Comma [0] 3 2 7 2 12 2 9" xfId="47927" xr:uid="{F4FA693C-288B-45C3-838D-1C8FAB9F0EB7}"/>
    <cellStyle name="Comma [0] 3 2 7 2 12 3" xfId="10212" xr:uid="{CA99717F-FFDB-41A5-A0AB-82CD85EA8A74}"/>
    <cellStyle name="Comma [0] 3 2 7 2 12 3 2" xfId="22879" xr:uid="{3EBD9BD8-10D2-4A03-B918-4188D85A4972}"/>
    <cellStyle name="Comma [0] 3 2 7 2 12 3 3" xfId="28253" xr:uid="{8E27E9A2-40D0-4129-8F42-82751CCBA90E}"/>
    <cellStyle name="Comma [0] 3 2 7 2 12 3 4" xfId="33671" xr:uid="{8D0046A8-BE65-4A0F-B228-B4F3B59B2292}"/>
    <cellStyle name="Comma [0] 3 2 7 2 12 3 5" xfId="39056" xr:uid="{E21A78B2-E4DC-4A11-9EED-66BDACE63246}"/>
    <cellStyle name="Comma [0] 3 2 7 2 12 3 6" xfId="44425" xr:uid="{164E1F34-8AFA-4CE4-A43D-FCCDB142DA01}"/>
    <cellStyle name="Comma [0] 3 2 7 2 12 3 7" xfId="49797" xr:uid="{4F5D9D4A-6EFF-4B46-AAEF-C41435F65474}"/>
    <cellStyle name="Comma [0] 3 2 7 2 12 3 8" xfId="55177" xr:uid="{4A0FD952-ECBB-45EA-BE3C-4855349A4BC1}"/>
    <cellStyle name="Comma [0] 3 2 7 2 12 3 9" xfId="17512" xr:uid="{79FC403C-B6CD-4CA0-80CF-2445F7620960}"/>
    <cellStyle name="Comma [0] 3 2 7 2 12 4" xfId="7041" xr:uid="{9BFF5A59-FCB4-43DD-939F-9020AD67BF89}"/>
    <cellStyle name="Comma [0] 3 2 7 2 13" xfId="5854" xr:uid="{3020AB72-3900-49D6-A96C-176E6FC7030D}"/>
    <cellStyle name="Comma [0] 3 2 7 2 13 10" xfId="53304" xr:uid="{26CF6879-A783-401F-9DAC-17435FDAB7B5}"/>
    <cellStyle name="Comma [0] 3 2 7 2 13 11" xfId="13948" xr:uid="{1359C8A1-22BD-473B-B0B7-5D4684E2A12E}"/>
    <cellStyle name="Comma [0] 3 2 7 2 13 12" xfId="58532" xr:uid="{238D7E45-8D03-45C1-8B07-0924B10BA967}"/>
    <cellStyle name="Comma [0] 3 2 7 2 13 13" xfId="8338" xr:uid="{0BC4CBBA-C4E1-47AF-80F4-797DDA08907D}"/>
    <cellStyle name="Comma [0] 3 2 7 2 13 2" xfId="11899" xr:uid="{6236F550-BA57-4C7F-AED4-010F85DDA6A4}"/>
    <cellStyle name="Comma [0] 3 2 7 2 13 2 2" xfId="24565" xr:uid="{9C9017E1-2766-462D-B735-51A653E66DE0}"/>
    <cellStyle name="Comma [0] 3 2 7 2 13 2 3" xfId="29939" xr:uid="{9C4512D8-C83F-49D9-890E-07B50A9E535F}"/>
    <cellStyle name="Comma [0] 3 2 7 2 13 2 4" xfId="35357" xr:uid="{FCB9B417-846C-4577-AF9A-6E33C7264404}"/>
    <cellStyle name="Comma [0] 3 2 7 2 13 2 5" xfId="40742" xr:uid="{F1FCEE8D-8615-473A-9C79-886B4BD73F44}"/>
    <cellStyle name="Comma [0] 3 2 7 2 13 2 6" xfId="46111" xr:uid="{E53C71E2-A7C0-4BDA-AEC0-3CFF0109879B}"/>
    <cellStyle name="Comma [0] 3 2 7 2 13 2 7" xfId="51483" xr:uid="{1CEEB24A-96D1-4B72-9491-EFC425FADF8E}"/>
    <cellStyle name="Comma [0] 3 2 7 2 13 2 8" xfId="56863" xr:uid="{2DC68D05-198F-4758-9C9A-77FDF18150BC}"/>
    <cellStyle name="Comma [0] 3 2 7 2 13 2 9" xfId="19199" xr:uid="{7CDAA1CC-73AA-4298-A815-8A3E442DB485}"/>
    <cellStyle name="Comma [0] 3 2 7 2 13 3" xfId="15639" xr:uid="{82D53039-C690-4A5E-A825-85B288F172C2}"/>
    <cellStyle name="Comma [0] 3 2 7 2 13 4" xfId="21006" xr:uid="{D0AC0C2D-F815-43BC-828B-1FE5DDA071A3}"/>
    <cellStyle name="Comma [0] 3 2 7 2 13 5" xfId="26380" xr:uid="{848FD787-5D5D-472F-9893-F0E96927EA27}"/>
    <cellStyle name="Comma [0] 3 2 7 2 13 6" xfId="31798" xr:uid="{001DE372-A5A9-493A-9915-5DA84880E901}"/>
    <cellStyle name="Comma [0] 3 2 7 2 13 7" xfId="37183" xr:uid="{BB37430B-BFCF-4628-A7A6-EDEFC1B562F9}"/>
    <cellStyle name="Comma [0] 3 2 7 2 13 8" xfId="42552" xr:uid="{9DF88846-0F17-49E4-A537-50A9621419FF}"/>
    <cellStyle name="Comma [0] 3 2 7 2 13 9" xfId="47924" xr:uid="{A9844498-4F6A-4DEF-A360-D13D016F52D9}"/>
    <cellStyle name="Comma [0] 3 2 7 2 14" xfId="10209" xr:uid="{658A13E3-20F4-4BEB-B85D-76CC0F88FBB8}"/>
    <cellStyle name="Comma [0] 3 2 7 2 14 2" xfId="22876" xr:uid="{E69D6838-5578-404E-9C99-963692F08867}"/>
    <cellStyle name="Comma [0] 3 2 7 2 14 3" xfId="28250" xr:uid="{6E15D444-3454-46D4-8F00-7240AA3491FE}"/>
    <cellStyle name="Comma [0] 3 2 7 2 14 4" xfId="33668" xr:uid="{5F816286-A605-45CA-87EF-19022BCBD944}"/>
    <cellStyle name="Comma [0] 3 2 7 2 14 5" xfId="39053" xr:uid="{FA8C9F71-1D28-48F9-A1FD-3A32472E6FEE}"/>
    <cellStyle name="Comma [0] 3 2 7 2 14 6" xfId="44422" xr:uid="{F4F96689-CA50-4715-BEF3-6D34488695CD}"/>
    <cellStyle name="Comma [0] 3 2 7 2 14 7" xfId="49794" xr:uid="{BD685C15-77A7-427E-AD47-DCB2EBB0F5FC}"/>
    <cellStyle name="Comma [0] 3 2 7 2 14 8" xfId="55174" xr:uid="{709C4346-DF91-4521-9E8C-72ABC3EC241F}"/>
    <cellStyle name="Comma [0] 3 2 7 2 14 9" xfId="17509" xr:uid="{9A899756-32C6-49F6-BF80-D1B8381D7C9A}"/>
    <cellStyle name="Comma [0] 3 2 7 2 2" xfId="837" xr:uid="{D6BF4979-44A2-414A-B3F0-1E5958245824}"/>
    <cellStyle name="Comma [0] 3 2 7 2 2 10" xfId="838" xr:uid="{2C143BA8-4718-4ACC-8125-CB9A1DF0D0EB}"/>
    <cellStyle name="Comma [0] 3 2 7 2 2 10 2" xfId="8343" xr:uid="{353888D5-DCE3-46A2-AEA4-26BD63DA519E}"/>
    <cellStyle name="Comma [0] 3 2 7 2 2 10 2 10" xfId="53309" xr:uid="{08C114EF-9113-4688-A901-4AC63EFE36A5}"/>
    <cellStyle name="Comma [0] 3 2 7 2 2 10 2 11" xfId="13953" xr:uid="{641BF67F-1E2D-4C8F-8FE5-DCC3C43FCE3A}"/>
    <cellStyle name="Comma [0] 3 2 7 2 2 10 2 12" xfId="59693" xr:uid="{FA646293-A398-4BC5-982E-CE72D24E8E1C}"/>
    <cellStyle name="Comma [0] 3 2 7 2 2 10 2 2" xfId="11904" xr:uid="{AD911E34-B03F-4CAF-A871-1D18DD776ACB}"/>
    <cellStyle name="Comma [0] 3 2 7 2 2 10 2 2 2" xfId="24570" xr:uid="{8668A34A-8B57-41A5-B45E-27605324F298}"/>
    <cellStyle name="Comma [0] 3 2 7 2 2 10 2 2 3" xfId="29944" xr:uid="{B0E15775-0608-48DC-9CEA-AA506D0A4FE2}"/>
    <cellStyle name="Comma [0] 3 2 7 2 2 10 2 2 4" xfId="35362" xr:uid="{3706BD24-3746-44D9-ABEF-1EF23A0B2AF1}"/>
    <cellStyle name="Comma [0] 3 2 7 2 2 10 2 2 5" xfId="40747" xr:uid="{564FDA47-1CA5-499B-92FE-3537F6AA8330}"/>
    <cellStyle name="Comma [0] 3 2 7 2 2 10 2 2 6" xfId="46116" xr:uid="{7E097900-C200-4C2D-B897-9B637C8BE1E8}"/>
    <cellStyle name="Comma [0] 3 2 7 2 2 10 2 2 7" xfId="51488" xr:uid="{378D464C-0776-45A0-9FA3-745D3C841E0D}"/>
    <cellStyle name="Comma [0] 3 2 7 2 2 10 2 2 8" xfId="56868" xr:uid="{15394623-E4A7-4BF3-907F-52CC2AFFD246}"/>
    <cellStyle name="Comma [0] 3 2 7 2 2 10 2 2 9" xfId="19204" xr:uid="{8F77126F-2D6A-48CC-A152-D73C42A66E07}"/>
    <cellStyle name="Comma [0] 3 2 7 2 2 10 2 3" xfId="15644" xr:uid="{334127F0-7579-4B8B-BA7A-119AEA847731}"/>
    <cellStyle name="Comma [0] 3 2 7 2 2 10 2 4" xfId="21011" xr:uid="{A3DC2C24-C676-4513-BB02-DD605FC90E69}"/>
    <cellStyle name="Comma [0] 3 2 7 2 2 10 2 5" xfId="26385" xr:uid="{48CA1983-BE08-4C1A-8D7D-C9582D36199C}"/>
    <cellStyle name="Comma [0] 3 2 7 2 2 10 2 6" xfId="31803" xr:uid="{724AB8D1-15A6-455C-97BE-8A544C49734D}"/>
    <cellStyle name="Comma [0] 3 2 7 2 2 10 2 7" xfId="37188" xr:uid="{5792D41F-1737-4A44-8430-8AE4FF8D69F1}"/>
    <cellStyle name="Comma [0] 3 2 7 2 2 10 2 8" xfId="42557" xr:uid="{A1F1DA6B-F7D3-4A36-B19C-BA73362B1DDB}"/>
    <cellStyle name="Comma [0] 3 2 7 2 2 10 2 9" xfId="47929" xr:uid="{D32C91BE-4F3E-4351-B538-19D90FD153C8}"/>
    <cellStyle name="Comma [0] 3 2 7 2 2 10 3" xfId="10214" xr:uid="{7C405CCD-8C57-4C92-952A-3A063FEB309A}"/>
    <cellStyle name="Comma [0] 3 2 7 2 2 10 3 2" xfId="22881" xr:uid="{9A61DCBC-2E7F-465B-B036-370E837BF324}"/>
    <cellStyle name="Comma [0] 3 2 7 2 2 10 3 3" xfId="28255" xr:uid="{9B76A0B7-192F-4C45-8A06-012EBBE1DEDF}"/>
    <cellStyle name="Comma [0] 3 2 7 2 2 10 3 4" xfId="33673" xr:uid="{3352990A-F4A2-49C5-9B22-717AFE7D34B1}"/>
    <cellStyle name="Comma [0] 3 2 7 2 2 10 3 5" xfId="39058" xr:uid="{433879B1-3487-4B4B-B367-237641B4BA1D}"/>
    <cellStyle name="Comma [0] 3 2 7 2 2 10 3 6" xfId="44427" xr:uid="{199FCD91-A32E-4863-B96A-E8822467C77A}"/>
    <cellStyle name="Comma [0] 3 2 7 2 2 10 3 7" xfId="49799" xr:uid="{0B1A4211-5B0D-46CE-BAFE-5FA1ABE670E2}"/>
    <cellStyle name="Comma [0] 3 2 7 2 2 10 3 8" xfId="55179" xr:uid="{4FC0439F-FA0A-4BEE-AE4B-CC7EC7A30A64}"/>
    <cellStyle name="Comma [0] 3 2 7 2 2 10 3 9" xfId="17514" xr:uid="{0910AD3D-1CA9-4BFB-9F72-BE9A33770607}"/>
    <cellStyle name="Comma [0] 3 2 7 2 2 10 4" xfId="7042" xr:uid="{057C07C8-443A-4632-A75D-F8C4DA5C0B37}"/>
    <cellStyle name="Comma [0] 3 2 7 2 2 11" xfId="5855" xr:uid="{BE6D3144-ED8F-4BFA-8D23-6945B2B4E5AF}"/>
    <cellStyle name="Comma [0] 3 2 7 2 2 11 10" xfId="53308" xr:uid="{264AC0D4-09AB-43F1-8D06-76DE922EF534}"/>
    <cellStyle name="Comma [0] 3 2 7 2 2 11 11" xfId="13952" xr:uid="{1D51A0E5-8A5F-431E-A99F-370288B2F866}"/>
    <cellStyle name="Comma [0] 3 2 7 2 2 11 12" xfId="58533" xr:uid="{6EB9640E-50CE-4331-AC5A-9F217165B9E7}"/>
    <cellStyle name="Comma [0] 3 2 7 2 2 11 13" xfId="8342" xr:uid="{34343CF2-5DC1-4B1A-9B71-0232752541F0}"/>
    <cellStyle name="Comma [0] 3 2 7 2 2 11 2" xfId="11903" xr:uid="{07453613-C939-4C3E-A22F-154E7B207B5B}"/>
    <cellStyle name="Comma [0] 3 2 7 2 2 11 2 2" xfId="24569" xr:uid="{CA22A339-2694-43F1-979B-7317325F7BF9}"/>
    <cellStyle name="Comma [0] 3 2 7 2 2 11 2 3" xfId="29943" xr:uid="{102D8997-BF5D-4FAA-8835-7778D1D12CB7}"/>
    <cellStyle name="Comma [0] 3 2 7 2 2 11 2 4" xfId="35361" xr:uid="{E0FF528B-2CD6-4AEB-A659-81228298BB4A}"/>
    <cellStyle name="Comma [0] 3 2 7 2 2 11 2 5" xfId="40746" xr:uid="{BCD1012D-0106-4D97-92F2-25BFD0D2677A}"/>
    <cellStyle name="Comma [0] 3 2 7 2 2 11 2 6" xfId="46115" xr:uid="{75487E3B-E1B4-49BA-9024-DFC90599C57F}"/>
    <cellStyle name="Comma [0] 3 2 7 2 2 11 2 7" xfId="51487" xr:uid="{38D437CC-5D49-4DD4-9E29-5C79A237E00A}"/>
    <cellStyle name="Comma [0] 3 2 7 2 2 11 2 8" xfId="56867" xr:uid="{7E708074-A5E8-4E3B-BDBC-1CCAC5828701}"/>
    <cellStyle name="Comma [0] 3 2 7 2 2 11 2 9" xfId="19203" xr:uid="{294F8CF6-4DD7-4DB9-8529-92A7AB85E7EF}"/>
    <cellStyle name="Comma [0] 3 2 7 2 2 11 3" xfId="15643" xr:uid="{56F71454-245C-49E1-996E-3AB3202EBF9B}"/>
    <cellStyle name="Comma [0] 3 2 7 2 2 11 4" xfId="21010" xr:uid="{7DB56112-3D34-4400-81B5-E15A40AF33C6}"/>
    <cellStyle name="Comma [0] 3 2 7 2 2 11 5" xfId="26384" xr:uid="{E426DDAE-8FC7-43B1-8CAF-85C7A5CA2E9A}"/>
    <cellStyle name="Comma [0] 3 2 7 2 2 11 6" xfId="31802" xr:uid="{BC6BA96C-3D01-49C4-AFD8-A2855ECF89E6}"/>
    <cellStyle name="Comma [0] 3 2 7 2 2 11 7" xfId="37187" xr:uid="{4E3C66E5-7711-46C4-A8F8-90359A1D6BAA}"/>
    <cellStyle name="Comma [0] 3 2 7 2 2 11 8" xfId="42556" xr:uid="{EECAF05A-7E51-4FF3-B90F-8AD9B9F4BBA8}"/>
    <cellStyle name="Comma [0] 3 2 7 2 2 11 9" xfId="47928" xr:uid="{318ABE77-1F5D-4423-A6AD-037E4FCEF173}"/>
    <cellStyle name="Comma [0] 3 2 7 2 2 12" xfId="10213" xr:uid="{84FB70D3-3364-4A67-9DBE-341F4ED6240B}"/>
    <cellStyle name="Comma [0] 3 2 7 2 2 12 2" xfId="22880" xr:uid="{41AD67AB-7CD5-4779-B3D6-13D4D779491C}"/>
    <cellStyle name="Comma [0] 3 2 7 2 2 12 3" xfId="28254" xr:uid="{5E49E0F8-9F6D-4C32-A3B4-B06A643F86E7}"/>
    <cellStyle name="Comma [0] 3 2 7 2 2 12 4" xfId="33672" xr:uid="{E6818BD8-310B-4DAE-81A7-D46D07CA9F4C}"/>
    <cellStyle name="Comma [0] 3 2 7 2 2 12 5" xfId="39057" xr:uid="{2C6623A1-D0CF-434F-9D7E-1AAC29484ACC}"/>
    <cellStyle name="Comma [0] 3 2 7 2 2 12 6" xfId="44426" xr:uid="{B424E740-8743-4AC5-B388-775CEFE45B79}"/>
    <cellStyle name="Comma [0] 3 2 7 2 2 12 7" xfId="49798" xr:uid="{B5100DB3-C896-45B0-B374-6DD959B0A78E}"/>
    <cellStyle name="Comma [0] 3 2 7 2 2 12 8" xfId="55178" xr:uid="{9AFF9F91-2282-4380-94EF-13F303E6F6B1}"/>
    <cellStyle name="Comma [0] 3 2 7 2 2 12 9" xfId="17513" xr:uid="{68A219A0-DDF8-4074-ABF9-ABEEAC11AFAA}"/>
    <cellStyle name="Comma [0] 3 2 7 2 2 2" xfId="839" xr:uid="{92DB8371-1263-402A-B99F-87E4298581BC}"/>
    <cellStyle name="Comma [0] 3 2 7 2 2 2 2" xfId="3932" xr:uid="{C81C5E67-EF31-4D1E-9189-DE28AC42BB85}"/>
    <cellStyle name="Comma [0] 3 2 7 2 2 2 2 10" xfId="53310" xr:uid="{E5A08507-4651-422C-A211-E2FD5A66A4DC}"/>
    <cellStyle name="Comma [0] 3 2 7 2 2 2 2 11" xfId="8344" xr:uid="{BE2BAA73-04C0-43FF-A0BC-760801714703}"/>
    <cellStyle name="Comma [0] 3 2 7 2 2 2 2 2" xfId="5857" xr:uid="{D9F8258B-1F72-489D-BEC2-801393DC97B3}"/>
    <cellStyle name="Comma [0] 3 2 7 2 2 2 2 2 10" xfId="58535" xr:uid="{179E7C9E-A379-48F2-97F7-3BF5F244337C}"/>
    <cellStyle name="Comma [0] 3 2 7 2 2 2 2 2 11" xfId="11905" xr:uid="{677F26C1-A9A6-4E57-A02A-B5BB6993ADAD}"/>
    <cellStyle name="Comma [0] 3 2 7 2 2 2 2 2 2" xfId="24571" xr:uid="{04B2EC2D-5536-46F0-83E7-919A549A5E0D}"/>
    <cellStyle name="Comma [0] 3 2 7 2 2 2 2 2 3" xfId="29945" xr:uid="{D33A9E6C-1459-4A3E-BD3F-F2234437C510}"/>
    <cellStyle name="Comma [0] 3 2 7 2 2 2 2 2 4" xfId="35363" xr:uid="{81B0BF13-A245-4B0E-B56E-7613E2FA3825}"/>
    <cellStyle name="Comma [0] 3 2 7 2 2 2 2 2 5" xfId="40748" xr:uid="{D7EB6F77-C02C-477C-9353-1FFD38C9DB64}"/>
    <cellStyle name="Comma [0] 3 2 7 2 2 2 2 2 6" xfId="46117" xr:uid="{1B24CD3A-BB06-4CDD-866D-6AF01339CD07}"/>
    <cellStyle name="Comma [0] 3 2 7 2 2 2 2 2 7" xfId="51489" xr:uid="{72655B0D-1A68-4513-AD84-85D5893F9821}"/>
    <cellStyle name="Comma [0] 3 2 7 2 2 2 2 2 8" xfId="56869" xr:uid="{58DF98C2-5BDE-4A4D-A52B-97649E5F5932}"/>
    <cellStyle name="Comma [0] 3 2 7 2 2 2 2 2 9" xfId="19205" xr:uid="{D73B6B3F-78A2-4709-9817-D1BEB929809D}"/>
    <cellStyle name="Comma [0] 3 2 7 2 2 2 2 3" xfId="15645" xr:uid="{4BC6DE32-49B3-4462-BF2E-091DE10753FC}"/>
    <cellStyle name="Comma [0] 3 2 7 2 2 2 2 4" xfId="21012" xr:uid="{148E7486-F3C9-4BA0-A914-780560B78F23}"/>
    <cellStyle name="Comma [0] 3 2 7 2 2 2 2 5" xfId="26386" xr:uid="{902CD962-7422-4A47-B718-7A171398839C}"/>
    <cellStyle name="Comma [0] 3 2 7 2 2 2 2 6" xfId="31804" xr:uid="{5882BFC1-A338-4625-8728-295487A01236}"/>
    <cellStyle name="Comma [0] 3 2 7 2 2 2 2 7" xfId="37189" xr:uid="{C9D678D6-57F5-45B7-B596-BBCB64AAA392}"/>
    <cellStyle name="Comma [0] 3 2 7 2 2 2 2 8" xfId="42558" xr:uid="{A38F6DAA-F56A-4CA5-A68D-711804F8AB56}"/>
    <cellStyle name="Comma [0] 3 2 7 2 2 2 2 9" xfId="47930" xr:uid="{EE3EE795-B5A4-42D4-8C98-24DFEC6091A1}"/>
    <cellStyle name="Comma [0] 3 2 7 2 2 2 3" xfId="5856" xr:uid="{FD55F46D-E706-4E04-827C-69B8CC5A3C64}"/>
    <cellStyle name="Comma [0] 3 2 7 2 2 2 3 10" xfId="13954" xr:uid="{0148A063-C3A0-49EC-9CC8-A353E02F1745}"/>
    <cellStyle name="Comma [0] 3 2 7 2 2 2 3 11" xfId="58534" xr:uid="{DC941773-37B7-47A5-BCEB-9A55EDFF6667}"/>
    <cellStyle name="Comma [0] 3 2 7 2 2 2 3 12" xfId="10215" xr:uid="{794F5822-497D-441E-8F0B-42F30DD3A316}"/>
    <cellStyle name="Comma [0] 3 2 7 2 2 2 3 2" xfId="17515" xr:uid="{E3A49DF0-1EE2-4495-8569-02D66D785F9D}"/>
    <cellStyle name="Comma [0] 3 2 7 2 2 2 3 3" xfId="22882" xr:uid="{4EEEE94E-50CE-4F73-9225-4B5ACBC528FE}"/>
    <cellStyle name="Comma [0] 3 2 7 2 2 2 3 4" xfId="28256" xr:uid="{2755A085-408E-4065-9C55-3593755C608D}"/>
    <cellStyle name="Comma [0] 3 2 7 2 2 2 3 5" xfId="33674" xr:uid="{607446D9-9959-40F2-9541-B8FF11861F3B}"/>
    <cellStyle name="Comma [0] 3 2 7 2 2 2 3 6" xfId="39059" xr:uid="{AA940EB0-3CED-45D0-84F3-4CA85A58F90B}"/>
    <cellStyle name="Comma [0] 3 2 7 2 2 2 3 7" xfId="44428" xr:uid="{16D29EA9-375D-414F-9C5F-CB18D75CC74B}"/>
    <cellStyle name="Comma [0] 3 2 7 2 2 2 3 8" xfId="49800" xr:uid="{9945676C-8B87-4F36-83A0-77748D5245E4}"/>
    <cellStyle name="Comma [0] 3 2 7 2 2 2 3 9" xfId="55180" xr:uid="{967264A3-4DE9-4642-89D8-564510BDB62A}"/>
    <cellStyle name="Comma [0] 3 2 7 2 2 3" xfId="840" xr:uid="{78D4150C-174C-44C9-848B-9208BFF746B8}"/>
    <cellStyle name="Comma [0] 3 2 7 2 2 3 2" xfId="5858" xr:uid="{439FA9BE-6266-482E-8A84-FCD2F98D239D}"/>
    <cellStyle name="Comma [0] 3 2 7 2 2 3 2 10" xfId="53311" xr:uid="{783E6B5C-2898-4E10-9F39-5432B625F882}"/>
    <cellStyle name="Comma [0] 3 2 7 2 2 3 2 11" xfId="13955" xr:uid="{4D2D0C7F-5830-43F5-92C1-2FEDDD993198}"/>
    <cellStyle name="Comma [0] 3 2 7 2 2 3 2 12" xfId="58536" xr:uid="{E71A8110-A796-49C9-82D0-50EE0D05A48F}"/>
    <cellStyle name="Comma [0] 3 2 7 2 2 3 2 13" xfId="8345" xr:uid="{F5AEE1A8-FD8C-4F31-B1A9-90351EFB11D7}"/>
    <cellStyle name="Comma [0] 3 2 7 2 2 3 2 2" xfId="11906" xr:uid="{148B55B0-E796-429E-A608-7D1BE9B0CC15}"/>
    <cellStyle name="Comma [0] 3 2 7 2 2 3 2 2 2" xfId="24572" xr:uid="{F94A447C-7CFD-40C8-B5D0-BDD386C4F609}"/>
    <cellStyle name="Comma [0] 3 2 7 2 2 3 2 2 3" xfId="29946" xr:uid="{56428477-D2BC-4A6C-824F-2465E43EF469}"/>
    <cellStyle name="Comma [0] 3 2 7 2 2 3 2 2 4" xfId="35364" xr:uid="{3ADEDD06-2029-4FB7-BF93-99101EBF7BBB}"/>
    <cellStyle name="Comma [0] 3 2 7 2 2 3 2 2 5" xfId="40749" xr:uid="{D368EE7D-287D-4148-A9DF-828675723B21}"/>
    <cellStyle name="Comma [0] 3 2 7 2 2 3 2 2 6" xfId="46118" xr:uid="{D03CB08E-898D-4FB3-8057-C6611ACB681C}"/>
    <cellStyle name="Comma [0] 3 2 7 2 2 3 2 2 7" xfId="51490" xr:uid="{71046054-B334-4A11-BB2E-18E3127D8CD4}"/>
    <cellStyle name="Comma [0] 3 2 7 2 2 3 2 2 8" xfId="56870" xr:uid="{CC4EFE6C-4488-48A9-8B6B-EACB37B3AA1D}"/>
    <cellStyle name="Comma [0] 3 2 7 2 2 3 2 2 9" xfId="19206" xr:uid="{1EA9D669-E888-4C9C-835C-152D0CE31B61}"/>
    <cellStyle name="Comma [0] 3 2 7 2 2 3 2 3" xfId="15646" xr:uid="{F52F3911-5798-4DA0-8DE2-E8A8D3CD1AED}"/>
    <cellStyle name="Comma [0] 3 2 7 2 2 3 2 4" xfId="21013" xr:uid="{DF48A84C-E951-4968-BE19-D1235BC02D01}"/>
    <cellStyle name="Comma [0] 3 2 7 2 2 3 2 5" xfId="26387" xr:uid="{8340B0F5-02E1-404C-B525-7B65F43DC493}"/>
    <cellStyle name="Comma [0] 3 2 7 2 2 3 2 6" xfId="31805" xr:uid="{6F81F568-2E8F-46F6-B17A-6CFA9C001234}"/>
    <cellStyle name="Comma [0] 3 2 7 2 2 3 2 7" xfId="37190" xr:uid="{3A162D1E-3590-4881-8FDF-C0E9CEA70AD4}"/>
    <cellStyle name="Comma [0] 3 2 7 2 2 3 2 8" xfId="42559" xr:uid="{ACDE679C-9EF9-4561-B6A1-2B99DC6F6601}"/>
    <cellStyle name="Comma [0] 3 2 7 2 2 3 2 9" xfId="47931" xr:uid="{98BCDE20-26BC-49D7-9057-F83353279B5F}"/>
    <cellStyle name="Comma [0] 3 2 7 2 2 3 3" xfId="10216" xr:uid="{F1383066-F4E4-4BAE-ABA9-F633BE924B8B}"/>
    <cellStyle name="Comma [0] 3 2 7 2 2 3 3 2" xfId="22883" xr:uid="{AF9E46AD-E373-45F2-A73A-44AA764B06A1}"/>
    <cellStyle name="Comma [0] 3 2 7 2 2 3 3 3" xfId="28257" xr:uid="{ED2D4488-4C77-41E9-A790-6088115126F9}"/>
    <cellStyle name="Comma [0] 3 2 7 2 2 3 3 4" xfId="33675" xr:uid="{B09783D0-8DA1-4B55-AA86-D9CA023752D4}"/>
    <cellStyle name="Comma [0] 3 2 7 2 2 3 3 5" xfId="39060" xr:uid="{DB80036E-91D2-42C5-89C5-A661191AF257}"/>
    <cellStyle name="Comma [0] 3 2 7 2 2 3 3 6" xfId="44429" xr:uid="{9CBAB0DD-72DB-411F-B192-76CB0ADE97C9}"/>
    <cellStyle name="Comma [0] 3 2 7 2 2 3 3 7" xfId="49801" xr:uid="{77A278EB-7B98-4647-A2D4-2569F0B20A8D}"/>
    <cellStyle name="Comma [0] 3 2 7 2 2 3 3 8" xfId="55181" xr:uid="{55BB892B-6ACD-45DA-A915-451084BACE19}"/>
    <cellStyle name="Comma [0] 3 2 7 2 2 3 3 9" xfId="17516" xr:uid="{0F31EDB9-5B8F-4E80-9002-FE2C68E45654}"/>
    <cellStyle name="Comma [0] 3 2 7 2 2 4" xfId="841" xr:uid="{5989F2FB-4C2A-44A3-B3D0-8DAE38AF7D3E}"/>
    <cellStyle name="Comma [0] 3 2 7 2 2 4 2" xfId="8346" xr:uid="{7B1D3FA2-A569-4D16-8685-42AB398D4E27}"/>
    <cellStyle name="Comma [0] 3 2 7 2 2 4 2 10" xfId="53312" xr:uid="{C972CA84-B013-48BA-ACA5-A2FC0A3D3842}"/>
    <cellStyle name="Comma [0] 3 2 7 2 2 4 2 11" xfId="13956" xr:uid="{A3C40691-696E-40FD-A5B1-F9216E9A01D9}"/>
    <cellStyle name="Comma [0] 3 2 7 2 2 4 2 12" xfId="59694" xr:uid="{97DBD704-A666-427B-B2BC-7426DD14F422}"/>
    <cellStyle name="Comma [0] 3 2 7 2 2 4 2 2" xfId="11907" xr:uid="{8916E913-964F-4C4A-8307-8BC23045C3BF}"/>
    <cellStyle name="Comma [0] 3 2 7 2 2 4 2 2 2" xfId="24573" xr:uid="{D6FF7EE7-296C-494F-B1C6-B0F877DACB05}"/>
    <cellStyle name="Comma [0] 3 2 7 2 2 4 2 2 3" xfId="29947" xr:uid="{07787BA6-951A-448C-8CEE-D17F114C5D8E}"/>
    <cellStyle name="Comma [0] 3 2 7 2 2 4 2 2 4" xfId="35365" xr:uid="{9EA5A7BB-EB6C-4369-8DE7-48FFCEF0B312}"/>
    <cellStyle name="Comma [0] 3 2 7 2 2 4 2 2 5" xfId="40750" xr:uid="{A531969D-3415-4D39-9C6A-235A3B500E8A}"/>
    <cellStyle name="Comma [0] 3 2 7 2 2 4 2 2 6" xfId="46119" xr:uid="{9BBF18E5-B859-4547-BE08-62FFE7A077ED}"/>
    <cellStyle name="Comma [0] 3 2 7 2 2 4 2 2 7" xfId="51491" xr:uid="{5824E3EE-5E52-4CF8-A4C4-285F15B24B70}"/>
    <cellStyle name="Comma [0] 3 2 7 2 2 4 2 2 8" xfId="56871" xr:uid="{C55857A4-9AF7-40AB-B5DC-0FB93CAEEC04}"/>
    <cellStyle name="Comma [0] 3 2 7 2 2 4 2 2 9" xfId="19207" xr:uid="{774E762E-D528-4FDA-8E72-AF3D0E9BBA95}"/>
    <cellStyle name="Comma [0] 3 2 7 2 2 4 2 3" xfId="15647" xr:uid="{0013BBC3-19FA-480B-BAB3-FC8D2E4B8729}"/>
    <cellStyle name="Comma [0] 3 2 7 2 2 4 2 4" xfId="21014" xr:uid="{7C2ADAC2-8A0D-4941-856F-85CA1169A029}"/>
    <cellStyle name="Comma [0] 3 2 7 2 2 4 2 5" xfId="26388" xr:uid="{8710DDE9-CDD3-4A01-ABEA-74CD02903D43}"/>
    <cellStyle name="Comma [0] 3 2 7 2 2 4 2 6" xfId="31806" xr:uid="{E86F6E3D-A7ED-4773-AC97-2B2AF548E6DB}"/>
    <cellStyle name="Comma [0] 3 2 7 2 2 4 2 7" xfId="37191" xr:uid="{9FB07C52-0909-4B45-AFAB-F3D722FCBD40}"/>
    <cellStyle name="Comma [0] 3 2 7 2 2 4 2 8" xfId="42560" xr:uid="{F158BDEF-6336-46C5-9E0A-8CB58CAE3B15}"/>
    <cellStyle name="Comma [0] 3 2 7 2 2 4 2 9" xfId="47932" xr:uid="{50594253-F321-4936-99C5-E6308A93150F}"/>
    <cellStyle name="Comma [0] 3 2 7 2 2 4 3" xfId="10217" xr:uid="{760558A5-A6F9-407C-96AC-06C128D35C66}"/>
    <cellStyle name="Comma [0] 3 2 7 2 2 4 3 2" xfId="22884" xr:uid="{134FEDB5-D8AE-4316-964C-CB9DFAF033CA}"/>
    <cellStyle name="Comma [0] 3 2 7 2 2 4 3 3" xfId="28258" xr:uid="{02B901C1-5B71-48F6-9610-54F3ADECAFCE}"/>
    <cellStyle name="Comma [0] 3 2 7 2 2 4 3 4" xfId="33676" xr:uid="{0DB9CBE0-741A-41F5-A303-49857ECCB617}"/>
    <cellStyle name="Comma [0] 3 2 7 2 2 4 3 5" xfId="39061" xr:uid="{B30638C5-3F8D-4628-943F-9AD9718C1E4B}"/>
    <cellStyle name="Comma [0] 3 2 7 2 2 4 3 6" xfId="44430" xr:uid="{FCC3C4F2-8913-43BE-8141-402AF0BC5AF6}"/>
    <cellStyle name="Comma [0] 3 2 7 2 2 4 3 7" xfId="49802" xr:uid="{A2208898-FDBD-4F7F-B8E2-EFA90C8E3DE5}"/>
    <cellStyle name="Comma [0] 3 2 7 2 2 4 3 8" xfId="55182" xr:uid="{04A7EA90-0901-4424-A469-34F51BF3F7C8}"/>
    <cellStyle name="Comma [0] 3 2 7 2 2 4 3 9" xfId="17517" xr:uid="{3A66033D-A7E0-4803-AEC3-450941B94D91}"/>
    <cellStyle name="Comma [0] 3 2 7 2 2 4 4" xfId="7043" xr:uid="{8113EBCF-CF27-4DC1-87BF-D4FE99ACC51F}"/>
    <cellStyle name="Comma [0] 3 2 7 2 2 5" xfId="842" xr:uid="{454F4BFE-56B7-40CD-A53F-78C6D18B3D74}"/>
    <cellStyle name="Comma [0] 3 2 7 2 2 5 2" xfId="8347" xr:uid="{E2F1ED67-61CA-4271-BCD3-E80D5BE07F07}"/>
    <cellStyle name="Comma [0] 3 2 7 2 2 5 2 10" xfId="53313" xr:uid="{BB1AF87A-653E-4989-8B78-3AE87E2D1FDB}"/>
    <cellStyle name="Comma [0] 3 2 7 2 2 5 2 11" xfId="13957" xr:uid="{0218D6E9-13B4-4EF0-8969-6996F550636F}"/>
    <cellStyle name="Comma [0] 3 2 7 2 2 5 2 12" xfId="59695" xr:uid="{73BA2AAD-2450-42AC-B701-D9D42D8B6A97}"/>
    <cellStyle name="Comma [0] 3 2 7 2 2 5 2 2" xfId="11908" xr:uid="{E01F1DF5-F08A-436D-9DD0-426E666A5745}"/>
    <cellStyle name="Comma [0] 3 2 7 2 2 5 2 2 2" xfId="24574" xr:uid="{0DF0FC7A-16EF-461C-A16F-532A40257EEE}"/>
    <cellStyle name="Comma [0] 3 2 7 2 2 5 2 2 3" xfId="29948" xr:uid="{1D8C9EDA-3DD1-40D8-9496-43F91D1F3D51}"/>
    <cellStyle name="Comma [0] 3 2 7 2 2 5 2 2 4" xfId="35366" xr:uid="{158E34E8-E861-4454-A505-9780542B997D}"/>
    <cellStyle name="Comma [0] 3 2 7 2 2 5 2 2 5" xfId="40751" xr:uid="{60424D7A-4384-4D6E-A02A-3DCBC94D494C}"/>
    <cellStyle name="Comma [0] 3 2 7 2 2 5 2 2 6" xfId="46120" xr:uid="{9D7C0758-D947-458A-950D-A26BF9C9B2F7}"/>
    <cellStyle name="Comma [0] 3 2 7 2 2 5 2 2 7" xfId="51492" xr:uid="{C0C2657E-54AC-40EF-ACD6-1DA20CF425C8}"/>
    <cellStyle name="Comma [0] 3 2 7 2 2 5 2 2 8" xfId="56872" xr:uid="{C086B0F8-2F09-487D-BDCB-6CA715BFDD07}"/>
    <cellStyle name="Comma [0] 3 2 7 2 2 5 2 2 9" xfId="19208" xr:uid="{5EAC1D8C-89B9-4A8C-8D8B-8BBD4978EF37}"/>
    <cellStyle name="Comma [0] 3 2 7 2 2 5 2 3" xfId="15648" xr:uid="{7368D179-668E-4969-81F2-B33CF3E98115}"/>
    <cellStyle name="Comma [0] 3 2 7 2 2 5 2 4" xfId="21015" xr:uid="{06F379C5-F6CB-4C9F-B325-999D74CC6E03}"/>
    <cellStyle name="Comma [0] 3 2 7 2 2 5 2 5" xfId="26389" xr:uid="{78A908BE-C169-4CAA-9636-C83FCBA91A67}"/>
    <cellStyle name="Comma [0] 3 2 7 2 2 5 2 6" xfId="31807" xr:uid="{7F2311FF-5975-4DC2-9CF3-9C5D2E0CD039}"/>
    <cellStyle name="Comma [0] 3 2 7 2 2 5 2 7" xfId="37192" xr:uid="{6F3A3F87-835B-4431-8D56-642BB4B4311A}"/>
    <cellStyle name="Comma [0] 3 2 7 2 2 5 2 8" xfId="42561" xr:uid="{D033E723-4EE1-42CB-BFD6-52C58A55B9F3}"/>
    <cellStyle name="Comma [0] 3 2 7 2 2 5 2 9" xfId="47933" xr:uid="{833E9CC5-1AE6-43F6-97AF-F0796C0F5EB6}"/>
    <cellStyle name="Comma [0] 3 2 7 2 2 5 3" xfId="10218" xr:uid="{695167EF-F3FB-4F28-80C7-73A2D6559CCA}"/>
    <cellStyle name="Comma [0] 3 2 7 2 2 5 3 2" xfId="22885" xr:uid="{740A9848-1368-486D-91C4-84040950E2F1}"/>
    <cellStyle name="Comma [0] 3 2 7 2 2 5 3 3" xfId="28259" xr:uid="{D30B602F-A15A-48B4-98AB-558C83315857}"/>
    <cellStyle name="Comma [0] 3 2 7 2 2 5 3 4" xfId="33677" xr:uid="{1C31FEA7-0B4D-46F5-8801-EAB63DE84A4F}"/>
    <cellStyle name="Comma [0] 3 2 7 2 2 5 3 5" xfId="39062" xr:uid="{0F77CFCF-A94F-4A81-A52D-5F261DF1DDB3}"/>
    <cellStyle name="Comma [0] 3 2 7 2 2 5 3 6" xfId="44431" xr:uid="{8C43EECC-8564-426C-9F10-3F0EAE0D1E1A}"/>
    <cellStyle name="Comma [0] 3 2 7 2 2 5 3 7" xfId="49803" xr:uid="{9995BBB0-852A-4558-B545-D5AB4AFA8852}"/>
    <cellStyle name="Comma [0] 3 2 7 2 2 5 3 8" xfId="55183" xr:uid="{72B3C6F1-0FF4-4AD4-998C-9DB31047077A}"/>
    <cellStyle name="Comma [0] 3 2 7 2 2 5 3 9" xfId="17518" xr:uid="{6CD935E0-F033-49F5-8E09-96A11165D285}"/>
    <cellStyle name="Comma [0] 3 2 7 2 2 5 4" xfId="7044" xr:uid="{4A7DAA7B-2DA8-49E3-A4EB-511BFFC6688C}"/>
    <cellStyle name="Comma [0] 3 2 7 2 2 6" xfId="843" xr:uid="{CF36FF4E-2A90-48F9-9325-41DE5FD0E43F}"/>
    <cellStyle name="Comma [0] 3 2 7 2 2 6 2" xfId="8348" xr:uid="{8F8B956B-5844-4B8F-9808-D9CC751F70C9}"/>
    <cellStyle name="Comma [0] 3 2 7 2 2 6 2 10" xfId="53314" xr:uid="{C394FDE9-C5FD-4BA8-A8D2-994777477DDF}"/>
    <cellStyle name="Comma [0] 3 2 7 2 2 6 2 11" xfId="13958" xr:uid="{B97E7F9D-2604-4EB1-9EF1-9B54DDDDFE91}"/>
    <cellStyle name="Comma [0] 3 2 7 2 2 6 2 12" xfId="59696" xr:uid="{50C6C4E6-829F-429C-9FC5-7AE45E56D250}"/>
    <cellStyle name="Comma [0] 3 2 7 2 2 6 2 2" xfId="11909" xr:uid="{CCBC9187-6979-4EDA-9CB5-9DC80F722122}"/>
    <cellStyle name="Comma [0] 3 2 7 2 2 6 2 2 2" xfId="24575" xr:uid="{6323C512-8B36-448D-AC9C-450E3FE20242}"/>
    <cellStyle name="Comma [0] 3 2 7 2 2 6 2 2 3" xfId="29949" xr:uid="{60EACBD6-C865-4231-9B46-9026852D0BBA}"/>
    <cellStyle name="Comma [0] 3 2 7 2 2 6 2 2 4" xfId="35367" xr:uid="{0450FC1C-00E6-46F1-8908-C509C3347E18}"/>
    <cellStyle name="Comma [0] 3 2 7 2 2 6 2 2 5" xfId="40752" xr:uid="{E8C772EC-F039-47C3-91E9-6079AD50808E}"/>
    <cellStyle name="Comma [0] 3 2 7 2 2 6 2 2 6" xfId="46121" xr:uid="{EBA108FC-C925-4523-96E6-7EB62F822485}"/>
    <cellStyle name="Comma [0] 3 2 7 2 2 6 2 2 7" xfId="51493" xr:uid="{89283B32-E648-4BFA-B748-119AB4B49B6A}"/>
    <cellStyle name="Comma [0] 3 2 7 2 2 6 2 2 8" xfId="56873" xr:uid="{94D24536-C5D0-4D00-8C85-A99FF8C962E3}"/>
    <cellStyle name="Comma [0] 3 2 7 2 2 6 2 2 9" xfId="19209" xr:uid="{5337F14B-08A3-4DFB-AC98-8187C4245CA5}"/>
    <cellStyle name="Comma [0] 3 2 7 2 2 6 2 3" xfId="15649" xr:uid="{28BB63EB-78CE-40EB-8D77-72FD685725CF}"/>
    <cellStyle name="Comma [0] 3 2 7 2 2 6 2 4" xfId="21016" xr:uid="{06DB43A2-C0A5-49FB-AF5E-F4D33A208E6F}"/>
    <cellStyle name="Comma [0] 3 2 7 2 2 6 2 5" xfId="26390" xr:uid="{5F8D6CE1-89C5-4CAB-8247-57CAF792E806}"/>
    <cellStyle name="Comma [0] 3 2 7 2 2 6 2 6" xfId="31808" xr:uid="{D2FDE404-50E8-41A8-BA53-9840C516FBC8}"/>
    <cellStyle name="Comma [0] 3 2 7 2 2 6 2 7" xfId="37193" xr:uid="{2C286959-DF5A-4326-9E31-D318D1925C51}"/>
    <cellStyle name="Comma [0] 3 2 7 2 2 6 2 8" xfId="42562" xr:uid="{A6E84F6B-36AD-457E-8B01-3CDF79D03D99}"/>
    <cellStyle name="Comma [0] 3 2 7 2 2 6 2 9" xfId="47934" xr:uid="{F5ACD828-CED5-47B7-BBED-7B72240F87E8}"/>
    <cellStyle name="Comma [0] 3 2 7 2 2 6 3" xfId="10219" xr:uid="{AD0DB010-3158-4D73-9754-2F77805BD70C}"/>
    <cellStyle name="Comma [0] 3 2 7 2 2 6 3 2" xfId="22886" xr:uid="{EA364FD1-2D3D-4688-987E-DD467A51DEF7}"/>
    <cellStyle name="Comma [0] 3 2 7 2 2 6 3 3" xfId="28260" xr:uid="{D6D0FD67-0ABB-419A-A3B5-88B15B3C69AB}"/>
    <cellStyle name="Comma [0] 3 2 7 2 2 6 3 4" xfId="33678" xr:uid="{E3DBDB48-1423-429E-96E4-9E4B3B215B53}"/>
    <cellStyle name="Comma [0] 3 2 7 2 2 6 3 5" xfId="39063" xr:uid="{E1B85854-F0AE-46A8-8A3B-D2A04BDA0863}"/>
    <cellStyle name="Comma [0] 3 2 7 2 2 6 3 6" xfId="44432" xr:uid="{C8113B38-B446-4F46-81D3-746BD35BE833}"/>
    <cellStyle name="Comma [0] 3 2 7 2 2 6 3 7" xfId="49804" xr:uid="{7A4A24BE-A00F-475A-AC72-762EA02297D0}"/>
    <cellStyle name="Comma [0] 3 2 7 2 2 6 3 8" xfId="55184" xr:uid="{239E0D92-C908-45A0-8A0D-164A241BDDD2}"/>
    <cellStyle name="Comma [0] 3 2 7 2 2 6 3 9" xfId="17519" xr:uid="{294D7949-1E97-40D5-B871-FEBE62614886}"/>
    <cellStyle name="Comma [0] 3 2 7 2 2 6 4" xfId="7045" xr:uid="{AF4D3519-6995-47C9-8F5E-4E44BB0883B0}"/>
    <cellStyle name="Comma [0] 3 2 7 2 2 7" xfId="844" xr:uid="{8AFA0248-C419-4A49-9CE5-F0C27961B4C8}"/>
    <cellStyle name="Comma [0] 3 2 7 2 2 7 2" xfId="8349" xr:uid="{0A85CE4B-33AB-4BE1-88BD-2F2D1BED555C}"/>
    <cellStyle name="Comma [0] 3 2 7 2 2 7 2 10" xfId="53315" xr:uid="{D8030D76-35F5-406D-918B-42034905D557}"/>
    <cellStyle name="Comma [0] 3 2 7 2 2 7 2 11" xfId="13959" xr:uid="{D2ADD593-F7F3-4AE8-AF25-9F5FBAE25CDD}"/>
    <cellStyle name="Comma [0] 3 2 7 2 2 7 2 12" xfId="59697" xr:uid="{1DE351BA-6F47-4670-8D78-A82793F93633}"/>
    <cellStyle name="Comma [0] 3 2 7 2 2 7 2 2" xfId="11910" xr:uid="{0A5DFEA1-A397-4749-9E12-AC4E812D9019}"/>
    <cellStyle name="Comma [0] 3 2 7 2 2 7 2 2 2" xfId="24576" xr:uid="{45279048-8AF7-4A34-B23A-6F120407EA9D}"/>
    <cellStyle name="Comma [0] 3 2 7 2 2 7 2 2 3" xfId="29950" xr:uid="{70E0EA19-15C3-4481-8C80-655D85F3FDCB}"/>
    <cellStyle name="Comma [0] 3 2 7 2 2 7 2 2 4" xfId="35368" xr:uid="{4B924790-DE74-4783-85D1-5CEAC6BB7D0B}"/>
    <cellStyle name="Comma [0] 3 2 7 2 2 7 2 2 5" xfId="40753" xr:uid="{F3127081-6E35-46E8-889C-EF904F858881}"/>
    <cellStyle name="Comma [0] 3 2 7 2 2 7 2 2 6" xfId="46122" xr:uid="{A973D6FC-9184-4EE9-BE97-4D0D99288BFE}"/>
    <cellStyle name="Comma [0] 3 2 7 2 2 7 2 2 7" xfId="51494" xr:uid="{7A95F2C2-01D4-408B-B6AF-9644048DE98C}"/>
    <cellStyle name="Comma [0] 3 2 7 2 2 7 2 2 8" xfId="56874" xr:uid="{EE3235E8-FE7E-4FCE-8C67-389D1E95D4FD}"/>
    <cellStyle name="Comma [0] 3 2 7 2 2 7 2 2 9" xfId="19210" xr:uid="{5B98C81D-F0A3-45A0-BC96-0F8C0F7A266D}"/>
    <cellStyle name="Comma [0] 3 2 7 2 2 7 2 3" xfId="15650" xr:uid="{8386D9C1-4785-4F61-9797-43D66888F354}"/>
    <cellStyle name="Comma [0] 3 2 7 2 2 7 2 4" xfId="21017" xr:uid="{6E5BCECF-F8D4-46AA-8AE1-0F499DFBB7BB}"/>
    <cellStyle name="Comma [0] 3 2 7 2 2 7 2 5" xfId="26391" xr:uid="{0B2C3276-1A38-4A5F-B6E7-28B6C02D78AD}"/>
    <cellStyle name="Comma [0] 3 2 7 2 2 7 2 6" xfId="31809" xr:uid="{910F9515-A101-41B9-8201-E57BAA12F454}"/>
    <cellStyle name="Comma [0] 3 2 7 2 2 7 2 7" xfId="37194" xr:uid="{8C798B4C-1FB7-43A6-A393-5A9E7EE2346F}"/>
    <cellStyle name="Comma [0] 3 2 7 2 2 7 2 8" xfId="42563" xr:uid="{D8B063D3-502A-4279-88DC-504FAA6ACDC9}"/>
    <cellStyle name="Comma [0] 3 2 7 2 2 7 2 9" xfId="47935" xr:uid="{E3FCDAFB-A6F0-49C0-9CBD-71EAE475B470}"/>
    <cellStyle name="Comma [0] 3 2 7 2 2 7 3" xfId="10220" xr:uid="{662D9430-0D15-4ACF-B1D8-A7D415173336}"/>
    <cellStyle name="Comma [0] 3 2 7 2 2 7 3 2" xfId="22887" xr:uid="{519B0E0D-1BD5-4F6E-AC87-1B7E9417642D}"/>
    <cellStyle name="Comma [0] 3 2 7 2 2 7 3 3" xfId="28261" xr:uid="{82D7A4E8-55DB-489B-ACE5-23A51BA37B4E}"/>
    <cellStyle name="Comma [0] 3 2 7 2 2 7 3 4" xfId="33679" xr:uid="{E8FB4781-E3A7-4770-9693-08C33ABE0C68}"/>
    <cellStyle name="Comma [0] 3 2 7 2 2 7 3 5" xfId="39064" xr:uid="{788DDCD6-A61B-4815-874A-24D1CBD766C9}"/>
    <cellStyle name="Comma [0] 3 2 7 2 2 7 3 6" xfId="44433" xr:uid="{7B306A11-1FB6-4090-BC7E-FBB8100510E8}"/>
    <cellStyle name="Comma [0] 3 2 7 2 2 7 3 7" xfId="49805" xr:uid="{33C28926-1683-4E10-AD3A-DB58CD4E03C5}"/>
    <cellStyle name="Comma [0] 3 2 7 2 2 7 3 8" xfId="55185" xr:uid="{13582C5E-C7F5-475E-AF65-2C037278E421}"/>
    <cellStyle name="Comma [0] 3 2 7 2 2 7 3 9" xfId="17520" xr:uid="{7A244352-E752-4E5F-8CFB-FB499CB62752}"/>
    <cellStyle name="Comma [0] 3 2 7 2 2 7 4" xfId="7046" xr:uid="{EF75203C-7ACF-4F30-B36D-6986FE2DC46D}"/>
    <cellStyle name="Comma [0] 3 2 7 2 2 8" xfId="845" xr:uid="{C4628B22-85DA-4BDD-BB94-2E00D5481A43}"/>
    <cellStyle name="Comma [0] 3 2 7 2 2 8 2" xfId="8350" xr:uid="{B7CDE8A1-B724-4517-8726-BE81982AFB11}"/>
    <cellStyle name="Comma [0] 3 2 7 2 2 8 2 10" xfId="53316" xr:uid="{8F9AE375-5FF2-4EE9-880E-495A09B17319}"/>
    <cellStyle name="Comma [0] 3 2 7 2 2 8 2 11" xfId="13960" xr:uid="{CA4686A6-4640-4BB3-89DF-DC87C9C0AF55}"/>
    <cellStyle name="Comma [0] 3 2 7 2 2 8 2 12" xfId="59698" xr:uid="{0EBBCDEF-450E-4CF6-B437-8AA57A1F6266}"/>
    <cellStyle name="Comma [0] 3 2 7 2 2 8 2 2" xfId="11911" xr:uid="{2E05AE1D-03DA-471F-AB52-4C0B2B834B3F}"/>
    <cellStyle name="Comma [0] 3 2 7 2 2 8 2 2 2" xfId="24577" xr:uid="{2F012615-A1B6-47E7-AE9E-31A87ECB951B}"/>
    <cellStyle name="Comma [0] 3 2 7 2 2 8 2 2 3" xfId="29951" xr:uid="{98BAD480-F7A9-4728-9A84-BDC4EAADDB40}"/>
    <cellStyle name="Comma [0] 3 2 7 2 2 8 2 2 4" xfId="35369" xr:uid="{39BE0AB7-989C-4FD7-91F3-0F692837F286}"/>
    <cellStyle name="Comma [0] 3 2 7 2 2 8 2 2 5" xfId="40754" xr:uid="{86B3C466-E0A0-43F6-86AB-2A335075365D}"/>
    <cellStyle name="Comma [0] 3 2 7 2 2 8 2 2 6" xfId="46123" xr:uid="{95738C3D-E171-4EB3-8416-1B98C9994636}"/>
    <cellStyle name="Comma [0] 3 2 7 2 2 8 2 2 7" xfId="51495" xr:uid="{B3869058-83D0-4C59-95B4-E32F5A950D46}"/>
    <cellStyle name="Comma [0] 3 2 7 2 2 8 2 2 8" xfId="56875" xr:uid="{FC612347-DF59-40B9-8304-35DED3BC20A4}"/>
    <cellStyle name="Comma [0] 3 2 7 2 2 8 2 2 9" xfId="19211" xr:uid="{444E3F24-0429-42BE-9CB7-9DB08E6E4082}"/>
    <cellStyle name="Comma [0] 3 2 7 2 2 8 2 3" xfId="15651" xr:uid="{7A363C58-F413-47A3-886A-BB15B4E39B58}"/>
    <cellStyle name="Comma [0] 3 2 7 2 2 8 2 4" xfId="21018" xr:uid="{FC68FF2F-602C-4608-81B3-47FE4F548DD0}"/>
    <cellStyle name="Comma [0] 3 2 7 2 2 8 2 5" xfId="26392" xr:uid="{0A940389-F85C-4530-BBA1-5997004BF69F}"/>
    <cellStyle name="Comma [0] 3 2 7 2 2 8 2 6" xfId="31810" xr:uid="{7FEDD345-2CF2-4FF0-95F5-0FBF543FF3A3}"/>
    <cellStyle name="Comma [0] 3 2 7 2 2 8 2 7" xfId="37195" xr:uid="{34EC02AD-01A4-4B1C-B076-D5F647439580}"/>
    <cellStyle name="Comma [0] 3 2 7 2 2 8 2 8" xfId="42564" xr:uid="{C7B1E671-A970-45A7-919F-EC03E6958911}"/>
    <cellStyle name="Comma [0] 3 2 7 2 2 8 2 9" xfId="47936" xr:uid="{685ADC41-B30C-440B-A111-DC75FEEFC6FE}"/>
    <cellStyle name="Comma [0] 3 2 7 2 2 8 3" xfId="10221" xr:uid="{8387DE0A-3032-4935-B0E2-EEA384091C4D}"/>
    <cellStyle name="Comma [0] 3 2 7 2 2 8 3 2" xfId="22888" xr:uid="{B509F15D-C404-452E-81ED-F769E244172C}"/>
    <cellStyle name="Comma [0] 3 2 7 2 2 8 3 3" xfId="28262" xr:uid="{165D7631-EE66-46B0-A50E-09A8C3AF59EA}"/>
    <cellStyle name="Comma [0] 3 2 7 2 2 8 3 4" xfId="33680" xr:uid="{5FE22463-6A20-4E58-95F0-841A6DF2AD69}"/>
    <cellStyle name="Comma [0] 3 2 7 2 2 8 3 5" xfId="39065" xr:uid="{2FE8E1DD-BF23-46EE-88D1-6669AB8380E0}"/>
    <cellStyle name="Comma [0] 3 2 7 2 2 8 3 6" xfId="44434" xr:uid="{C655E184-B058-43EC-A44B-629AC1972FD3}"/>
    <cellStyle name="Comma [0] 3 2 7 2 2 8 3 7" xfId="49806" xr:uid="{3615F371-D44A-4513-B094-128D1430D1C3}"/>
    <cellStyle name="Comma [0] 3 2 7 2 2 8 3 8" xfId="55186" xr:uid="{D289E963-040C-4116-AEBB-6BFE18EB482C}"/>
    <cellStyle name="Comma [0] 3 2 7 2 2 8 3 9" xfId="17521" xr:uid="{DEA6724C-5D2B-4297-B2CC-78F664932235}"/>
    <cellStyle name="Comma [0] 3 2 7 2 2 8 4" xfId="7047" xr:uid="{AB7D9624-A68F-488A-B16B-89A4DD38FE54}"/>
    <cellStyle name="Comma [0] 3 2 7 2 2 9" xfId="846" xr:uid="{68DAECB5-7B12-49F2-B814-E5371A573358}"/>
    <cellStyle name="Comma [0] 3 2 7 2 2 9 2" xfId="8351" xr:uid="{80ECD904-597D-4A18-8C7E-8B6738E0340C}"/>
    <cellStyle name="Comma [0] 3 2 7 2 2 9 2 10" xfId="53317" xr:uid="{E8AFB3DF-FEFC-424E-B50C-0744673D8614}"/>
    <cellStyle name="Comma [0] 3 2 7 2 2 9 2 11" xfId="13961" xr:uid="{466195E4-9211-4CD2-B1F8-BC52DD685A9B}"/>
    <cellStyle name="Comma [0] 3 2 7 2 2 9 2 12" xfId="59699" xr:uid="{C9E4A4EA-B93B-465A-9ECA-4C19E7E13376}"/>
    <cellStyle name="Comma [0] 3 2 7 2 2 9 2 2" xfId="11912" xr:uid="{21FB9A94-2E71-4BD7-B252-5E11D4224B3C}"/>
    <cellStyle name="Comma [0] 3 2 7 2 2 9 2 2 2" xfId="24578" xr:uid="{319A951F-E63A-4DAC-B766-9A0A944A168A}"/>
    <cellStyle name="Comma [0] 3 2 7 2 2 9 2 2 3" xfId="29952" xr:uid="{5B596D29-164C-47A4-9ABA-C753ADDB83E7}"/>
    <cellStyle name="Comma [0] 3 2 7 2 2 9 2 2 4" xfId="35370" xr:uid="{EE3A4B04-B46E-4CC8-BC76-1616794C5DDD}"/>
    <cellStyle name="Comma [0] 3 2 7 2 2 9 2 2 5" xfId="40755" xr:uid="{19049275-E95D-44CD-A119-4B216E0843DD}"/>
    <cellStyle name="Comma [0] 3 2 7 2 2 9 2 2 6" xfId="46124" xr:uid="{C5141175-1C04-406D-8AA6-398B805D830E}"/>
    <cellStyle name="Comma [0] 3 2 7 2 2 9 2 2 7" xfId="51496" xr:uid="{26B3E84E-250E-4261-8214-4963F6762935}"/>
    <cellStyle name="Comma [0] 3 2 7 2 2 9 2 2 8" xfId="56876" xr:uid="{36E08157-ED90-4780-AE5F-E3A4E2ABE464}"/>
    <cellStyle name="Comma [0] 3 2 7 2 2 9 2 2 9" xfId="19212" xr:uid="{5339137A-0929-4946-970B-CE8183C5EF5F}"/>
    <cellStyle name="Comma [0] 3 2 7 2 2 9 2 3" xfId="15652" xr:uid="{9227FEBB-2235-4FF1-94A8-9ED5CF4055E1}"/>
    <cellStyle name="Comma [0] 3 2 7 2 2 9 2 4" xfId="21019" xr:uid="{48B9D5AF-2748-44E4-A28C-CDB02916AD21}"/>
    <cellStyle name="Comma [0] 3 2 7 2 2 9 2 5" xfId="26393" xr:uid="{1C57C858-9E5B-446F-A5C1-6E1F35261D01}"/>
    <cellStyle name="Comma [0] 3 2 7 2 2 9 2 6" xfId="31811" xr:uid="{71D940F6-B6AB-4C18-8E99-DDE79D639A4C}"/>
    <cellStyle name="Comma [0] 3 2 7 2 2 9 2 7" xfId="37196" xr:uid="{AA660252-9D20-45A7-8D53-F42392370478}"/>
    <cellStyle name="Comma [0] 3 2 7 2 2 9 2 8" xfId="42565" xr:uid="{93B337E8-CA85-4ACC-897F-15462B4A28BF}"/>
    <cellStyle name="Comma [0] 3 2 7 2 2 9 2 9" xfId="47937" xr:uid="{CA655D40-1A31-47F9-9188-3FEA90C51E71}"/>
    <cellStyle name="Comma [0] 3 2 7 2 2 9 3" xfId="10222" xr:uid="{F513752A-5972-4D98-B8B3-D8F6D5C999C1}"/>
    <cellStyle name="Comma [0] 3 2 7 2 2 9 3 2" xfId="22889" xr:uid="{FB01897A-C770-428C-8806-F7DB804CDB5B}"/>
    <cellStyle name="Comma [0] 3 2 7 2 2 9 3 3" xfId="28263" xr:uid="{F82D590E-D95D-43C4-963B-995FCF5C061C}"/>
    <cellStyle name="Comma [0] 3 2 7 2 2 9 3 4" xfId="33681" xr:uid="{9C2D0C64-EA5E-457B-AA25-E450AA8CE5DA}"/>
    <cellStyle name="Comma [0] 3 2 7 2 2 9 3 5" xfId="39066" xr:uid="{56223A8E-1082-4A9D-821B-0435FFF7F2D8}"/>
    <cellStyle name="Comma [0] 3 2 7 2 2 9 3 6" xfId="44435" xr:uid="{537BF8A8-99D7-4A38-BBE1-DE590A588DFA}"/>
    <cellStyle name="Comma [0] 3 2 7 2 2 9 3 7" xfId="49807" xr:uid="{7B865112-1A5B-4FE4-805B-30734D2F4981}"/>
    <cellStyle name="Comma [0] 3 2 7 2 2 9 3 8" xfId="55187" xr:uid="{A2D1850C-BE28-46C8-84B5-FB9E34CB210C}"/>
    <cellStyle name="Comma [0] 3 2 7 2 2 9 3 9" xfId="17522" xr:uid="{7A0F01BD-2638-4448-BB84-4AA6B4C8F82B}"/>
    <cellStyle name="Comma [0] 3 2 7 2 2 9 4" xfId="7048" xr:uid="{5765299C-27BE-43E3-872B-5D76EF2CCB82}"/>
    <cellStyle name="Comma [0] 3 2 7 2 3" xfId="847" xr:uid="{2CB62D33-7F45-463B-B439-BC8070FE382F}"/>
    <cellStyle name="Comma [0] 3 2 7 2 3 2" xfId="3933" xr:uid="{0D5A6117-E366-40AF-8125-AF551A4585AA}"/>
    <cellStyle name="Comma [0] 3 2 7 2 3 2 10" xfId="53318" xr:uid="{8F59F1AC-24C9-48E2-9892-3EBD445280A0}"/>
    <cellStyle name="Comma [0] 3 2 7 2 3 2 11" xfId="8352" xr:uid="{19D0EB5E-1EE0-48C4-9928-41994CCA9DFB}"/>
    <cellStyle name="Comma [0] 3 2 7 2 3 2 2" xfId="3934" xr:uid="{B4D885C5-1E6A-4163-AD21-0E86E14E8F0D}"/>
    <cellStyle name="Comma [0] 3 2 7 2 3 2 2 10" xfId="11913" xr:uid="{0C1B5F8D-2779-4C8C-9D67-6DD31733A28F}"/>
    <cellStyle name="Comma [0] 3 2 7 2 3 2 2 2" xfId="5861" xr:uid="{A717CB71-74D8-40A4-B935-F33906955887}"/>
    <cellStyle name="Comma [0] 3 2 7 2 3 2 2 2 2" xfId="58539" xr:uid="{68D2E4C3-9099-493D-BB2E-34A8F3EC3CE1}"/>
    <cellStyle name="Comma [0] 3 2 7 2 3 2 2 2 3" xfId="19213" xr:uid="{5AE37EF2-4647-4A0F-900B-D305AC96A8CE}"/>
    <cellStyle name="Comma [0] 3 2 7 2 3 2 2 3" xfId="24579" xr:uid="{BDF03F85-CFB0-4BD8-8B5F-A3E2CD29F3CF}"/>
    <cellStyle name="Comma [0] 3 2 7 2 3 2 2 4" xfId="29953" xr:uid="{D564D8F0-654E-4689-99AF-4E5536E5F2FD}"/>
    <cellStyle name="Comma [0] 3 2 7 2 3 2 2 5" xfId="35371" xr:uid="{F4F6C272-A3C6-4C83-9608-F6C6886E7B98}"/>
    <cellStyle name="Comma [0] 3 2 7 2 3 2 2 6" xfId="40756" xr:uid="{38D6E9CC-8AEC-4B23-917B-814F073ADF96}"/>
    <cellStyle name="Comma [0] 3 2 7 2 3 2 2 7" xfId="46125" xr:uid="{24F1A1E2-ECF0-4737-887E-8B5FC105246D}"/>
    <cellStyle name="Comma [0] 3 2 7 2 3 2 2 8" xfId="51497" xr:uid="{F70658C9-F6DA-47C1-991C-DA45DE39E246}"/>
    <cellStyle name="Comma [0] 3 2 7 2 3 2 2 9" xfId="56877" xr:uid="{DF3DAE87-BD6E-4CD3-AAF9-9D51434B9DE5}"/>
    <cellStyle name="Comma [0] 3 2 7 2 3 2 3" xfId="5860" xr:uid="{A4D8205F-C8B4-458A-9B09-A6603A802A2F}"/>
    <cellStyle name="Comma [0] 3 2 7 2 3 2 3 2" xfId="58538" xr:uid="{F175433A-2A64-4394-BAD5-A4DE719B8CCA}"/>
    <cellStyle name="Comma [0] 3 2 7 2 3 2 3 3" xfId="15653" xr:uid="{0538B230-8037-4F95-89B3-8756C90175BE}"/>
    <cellStyle name="Comma [0] 3 2 7 2 3 2 4" xfId="21020" xr:uid="{A33E0351-9606-4EA2-B213-C012780991EE}"/>
    <cellStyle name="Comma [0] 3 2 7 2 3 2 5" xfId="26394" xr:uid="{9955F3AD-6294-446D-B239-F6EF3A1B669F}"/>
    <cellStyle name="Comma [0] 3 2 7 2 3 2 6" xfId="31812" xr:uid="{37F54210-C6C3-4723-9FB9-432D252C42C3}"/>
    <cellStyle name="Comma [0] 3 2 7 2 3 2 7" xfId="37197" xr:uid="{09ED16AD-3E71-4ADF-A25C-B7BA6160AA41}"/>
    <cellStyle name="Comma [0] 3 2 7 2 3 2 8" xfId="42566" xr:uid="{1D4C5E69-587A-4EDA-9602-8DCE57A89C25}"/>
    <cellStyle name="Comma [0] 3 2 7 2 3 2 9" xfId="47938" xr:uid="{B7E90994-60E2-486A-BD57-776470A50D48}"/>
    <cellStyle name="Comma [0] 3 2 7 2 3 3" xfId="3935" xr:uid="{F4AFE8D3-6B4A-4323-B12C-7BFBA0857D49}"/>
    <cellStyle name="Comma [0] 3 2 7 2 3 3 10" xfId="10223" xr:uid="{6362F652-DF9B-442A-AC25-0580E6A9DDE0}"/>
    <cellStyle name="Comma [0] 3 2 7 2 3 3 2" xfId="5862" xr:uid="{69FFAD6D-AFD6-4797-99FA-26F188EA47C6}"/>
    <cellStyle name="Comma [0] 3 2 7 2 3 3 2 2" xfId="58540" xr:uid="{94829F3F-170A-43C6-A7CC-5A0819E81CA6}"/>
    <cellStyle name="Comma [0] 3 2 7 2 3 3 2 3" xfId="17523" xr:uid="{1CF2239A-1DB4-42D2-829E-5EFD3B136878}"/>
    <cellStyle name="Comma [0] 3 2 7 2 3 3 3" xfId="22890" xr:uid="{D58804B9-2C1C-456E-837E-92039A6F3A90}"/>
    <cellStyle name="Comma [0] 3 2 7 2 3 3 4" xfId="28264" xr:uid="{46667C3B-83E6-47AF-9B3E-C5E1EB51F6D2}"/>
    <cellStyle name="Comma [0] 3 2 7 2 3 3 5" xfId="33682" xr:uid="{8098D3F3-8B0C-486A-AEB0-F7DE44408621}"/>
    <cellStyle name="Comma [0] 3 2 7 2 3 3 6" xfId="39067" xr:uid="{ED416939-08CC-473C-B1B6-9E30525DFB80}"/>
    <cellStyle name="Comma [0] 3 2 7 2 3 3 7" xfId="44436" xr:uid="{B0BD2197-CAB7-43D2-9E91-932AC99546B6}"/>
    <cellStyle name="Comma [0] 3 2 7 2 3 3 8" xfId="49808" xr:uid="{EFAC4F1A-7B10-4B46-BEA4-5910B63F344E}"/>
    <cellStyle name="Comma [0] 3 2 7 2 3 3 9" xfId="55188" xr:uid="{2F8D1D80-595F-483D-86F8-2300D3CB6E49}"/>
    <cellStyle name="Comma [0] 3 2 7 2 3 4" xfId="5859" xr:uid="{EE0B94E2-74D1-4E66-9BAF-266686DDE7BD}"/>
    <cellStyle name="Comma [0] 3 2 7 2 3 4 2" xfId="58537" xr:uid="{C9E5A9EF-83ED-4ACB-8FD8-1959B38D33FC}"/>
    <cellStyle name="Comma [0] 3 2 7 2 3 4 3" xfId="13962" xr:uid="{BBCF0B94-F537-45EC-956A-57FA33F52A10}"/>
    <cellStyle name="Comma [0] 3 2 7 2 4" xfId="848" xr:uid="{1B8C2C63-0E35-48AD-AA14-99E4B234309C}"/>
    <cellStyle name="Comma [0] 3 2 7 2 4 2" xfId="3936" xr:uid="{01BBD81F-960D-41CC-BC9C-677519106E89}"/>
    <cellStyle name="Comma [0] 3 2 7 2 4 2 10" xfId="53319" xr:uid="{BF339575-6539-4AC5-A014-1F1B947906EA}"/>
    <cellStyle name="Comma [0] 3 2 7 2 4 2 11" xfId="8353" xr:uid="{D72CD6CB-6F17-487C-97FF-2B15B4734B70}"/>
    <cellStyle name="Comma [0] 3 2 7 2 4 2 2" xfId="3937" xr:uid="{458FD5A3-8DD6-4182-8BF1-61233BE0F81A}"/>
    <cellStyle name="Comma [0] 3 2 7 2 4 2 2 10" xfId="11914" xr:uid="{13C869E2-698E-4AFE-8CD2-22369847FB04}"/>
    <cellStyle name="Comma [0] 3 2 7 2 4 2 2 2" xfId="5865" xr:uid="{D736D5D2-209F-4757-9872-5823E99C8ED3}"/>
    <cellStyle name="Comma [0] 3 2 7 2 4 2 2 2 2" xfId="58543" xr:uid="{36E6DC89-6602-45DE-AFA2-1840F943F472}"/>
    <cellStyle name="Comma [0] 3 2 7 2 4 2 2 2 3" xfId="19214" xr:uid="{01091CAD-1FE9-47B8-9924-FEBF0CFF8A49}"/>
    <cellStyle name="Comma [0] 3 2 7 2 4 2 2 3" xfId="24580" xr:uid="{2A0DE811-BDF6-42E9-B2EE-7F44E002C05C}"/>
    <cellStyle name="Comma [0] 3 2 7 2 4 2 2 4" xfId="29954" xr:uid="{5E342434-5428-4286-B00F-1F1B730F3334}"/>
    <cellStyle name="Comma [0] 3 2 7 2 4 2 2 5" xfId="35372" xr:uid="{12F0E42C-1FA3-4D5F-A92A-8D02396624E6}"/>
    <cellStyle name="Comma [0] 3 2 7 2 4 2 2 6" xfId="40757" xr:uid="{22FF0590-E11D-4602-8134-7E34DB8237CE}"/>
    <cellStyle name="Comma [0] 3 2 7 2 4 2 2 7" xfId="46126" xr:uid="{688096B2-2F30-4751-AFE5-3502F3624C82}"/>
    <cellStyle name="Comma [0] 3 2 7 2 4 2 2 8" xfId="51498" xr:uid="{CE6B3D52-25A6-41F8-B3C6-C07A67CDFF9B}"/>
    <cellStyle name="Comma [0] 3 2 7 2 4 2 2 9" xfId="56878" xr:uid="{036A1D4C-4916-4ADB-8BF9-5A780F339FA2}"/>
    <cellStyle name="Comma [0] 3 2 7 2 4 2 3" xfId="5864" xr:uid="{2ED945A1-5B99-486E-8814-251DAAEBC450}"/>
    <cellStyle name="Comma [0] 3 2 7 2 4 2 3 2" xfId="58542" xr:uid="{2813B468-2B06-4520-85AF-449E2ACB44C9}"/>
    <cellStyle name="Comma [0] 3 2 7 2 4 2 3 3" xfId="15654" xr:uid="{76C608F2-1B13-4F69-B3B6-B2C3121DA34C}"/>
    <cellStyle name="Comma [0] 3 2 7 2 4 2 4" xfId="21021" xr:uid="{5997E240-BC3E-4F67-8A35-957F3B39DE97}"/>
    <cellStyle name="Comma [0] 3 2 7 2 4 2 5" xfId="26395" xr:uid="{1B253BC7-BBEB-4405-9963-6A58518531B0}"/>
    <cellStyle name="Comma [0] 3 2 7 2 4 2 6" xfId="31813" xr:uid="{23552692-FB46-47D8-A471-6FB481DC660C}"/>
    <cellStyle name="Comma [0] 3 2 7 2 4 2 7" xfId="37198" xr:uid="{7FDFFA7C-F2AA-4912-A28D-793E7D17C5D3}"/>
    <cellStyle name="Comma [0] 3 2 7 2 4 2 8" xfId="42567" xr:uid="{9631F33F-E4C4-4CF0-B987-52C825542528}"/>
    <cellStyle name="Comma [0] 3 2 7 2 4 2 9" xfId="47939" xr:uid="{5B364471-5B0E-4D98-97E8-EB9F7864721C}"/>
    <cellStyle name="Comma [0] 3 2 7 2 4 3" xfId="3938" xr:uid="{67C503FE-D119-4BAE-855B-5E93C8E9E9DB}"/>
    <cellStyle name="Comma [0] 3 2 7 2 4 3 10" xfId="10224" xr:uid="{E855EE57-8D6F-4CF7-9CEC-3ECC8A2CD037}"/>
    <cellStyle name="Comma [0] 3 2 7 2 4 3 2" xfId="5866" xr:uid="{97EFA77A-A915-4570-A3F4-725AB4E2282F}"/>
    <cellStyle name="Comma [0] 3 2 7 2 4 3 2 2" xfId="58544" xr:uid="{B231D9F1-2E8C-4B89-BC24-38D434227B70}"/>
    <cellStyle name="Comma [0] 3 2 7 2 4 3 2 3" xfId="17524" xr:uid="{DA53DDBA-A13E-43FD-AD96-178D0B4B3247}"/>
    <cellStyle name="Comma [0] 3 2 7 2 4 3 3" xfId="22891" xr:uid="{77790897-49C1-4B8B-8F89-52E571A00D19}"/>
    <cellStyle name="Comma [0] 3 2 7 2 4 3 4" xfId="28265" xr:uid="{3297EB0C-DF20-47A2-8480-77052BAA5060}"/>
    <cellStyle name="Comma [0] 3 2 7 2 4 3 5" xfId="33683" xr:uid="{11E18C47-9FC5-454B-9D16-29981450737E}"/>
    <cellStyle name="Comma [0] 3 2 7 2 4 3 6" xfId="39068" xr:uid="{16A8A8E2-3F3F-4D1A-B49F-9671252C6748}"/>
    <cellStyle name="Comma [0] 3 2 7 2 4 3 7" xfId="44437" xr:uid="{FEB813C6-662D-4E45-8C62-1508CAEF46BA}"/>
    <cellStyle name="Comma [0] 3 2 7 2 4 3 8" xfId="49809" xr:uid="{D2C66717-A11B-4F3C-B80D-22409ED44EDC}"/>
    <cellStyle name="Comma [0] 3 2 7 2 4 3 9" xfId="55189" xr:uid="{2269073B-ABE9-4392-B787-E1E870C75485}"/>
    <cellStyle name="Comma [0] 3 2 7 2 4 4" xfId="5863" xr:uid="{7B0E5A23-E677-4157-919C-C356B3DE990D}"/>
    <cellStyle name="Comma [0] 3 2 7 2 4 4 2" xfId="58541" xr:uid="{11473F11-EFA9-48B0-A5A3-71995B8F7D56}"/>
    <cellStyle name="Comma [0] 3 2 7 2 4 4 3" xfId="13963" xr:uid="{2E657CE9-2D7A-45CB-BC9F-8142E4FF829C}"/>
    <cellStyle name="Comma [0] 3 2 7 2 5" xfId="849" xr:uid="{65091EE3-50B8-449C-B809-39B59EF1107B}"/>
    <cellStyle name="Comma [0] 3 2 7 2 5 2" xfId="8354" xr:uid="{296E8267-3BED-4CC9-A76D-2F2CBF6E98E9}"/>
    <cellStyle name="Comma [0] 3 2 7 2 5 2 10" xfId="53320" xr:uid="{F8167675-4F3D-4C0B-A6AC-04E8D9DCFE47}"/>
    <cellStyle name="Comma [0] 3 2 7 2 5 2 11" xfId="13964" xr:uid="{23C722B8-4461-4323-9041-8C1637C1069B}"/>
    <cellStyle name="Comma [0] 3 2 7 2 5 2 12" xfId="59700" xr:uid="{8F2CA96A-67A6-4137-9B1F-B2A949772F91}"/>
    <cellStyle name="Comma [0] 3 2 7 2 5 2 2" xfId="11915" xr:uid="{048C1526-83A3-4E4E-9AA9-B3A1CDAAFB5F}"/>
    <cellStyle name="Comma [0] 3 2 7 2 5 2 2 2" xfId="24581" xr:uid="{F2C4AB8E-E6C3-4119-BFA2-A6F29ED7A366}"/>
    <cellStyle name="Comma [0] 3 2 7 2 5 2 2 3" xfId="29955" xr:uid="{8A4E1624-F0DC-414F-91E7-5930400FA2CC}"/>
    <cellStyle name="Comma [0] 3 2 7 2 5 2 2 4" xfId="35373" xr:uid="{E121F9A1-B7A9-4209-B210-AE5BBD23DE0D}"/>
    <cellStyle name="Comma [0] 3 2 7 2 5 2 2 5" xfId="40758" xr:uid="{FEF71B85-9C6A-4EFC-B368-EA010EDE3C17}"/>
    <cellStyle name="Comma [0] 3 2 7 2 5 2 2 6" xfId="46127" xr:uid="{97FC0D11-2A93-4A24-A8DE-1BBD133C7FC8}"/>
    <cellStyle name="Comma [0] 3 2 7 2 5 2 2 7" xfId="51499" xr:uid="{56AFD277-C05A-4882-8D84-D88EA3EB70CB}"/>
    <cellStyle name="Comma [0] 3 2 7 2 5 2 2 8" xfId="56879" xr:uid="{EC97B734-D8F4-44D9-BC57-4F2953F73E20}"/>
    <cellStyle name="Comma [0] 3 2 7 2 5 2 2 9" xfId="19215" xr:uid="{530B5047-B9D2-4E9B-B1D5-E04ED4C999EF}"/>
    <cellStyle name="Comma [0] 3 2 7 2 5 2 3" xfId="15655" xr:uid="{37608046-6462-468E-AC76-5F6ECD0C201E}"/>
    <cellStyle name="Comma [0] 3 2 7 2 5 2 4" xfId="21022" xr:uid="{FCFB689D-1CA2-40F4-891A-486306BF0E28}"/>
    <cellStyle name="Comma [0] 3 2 7 2 5 2 5" xfId="26396" xr:uid="{530EAF25-BB2A-41AE-8A50-D0A76F8199E4}"/>
    <cellStyle name="Comma [0] 3 2 7 2 5 2 6" xfId="31814" xr:uid="{BD5EE1AF-42F1-4A72-AE57-78288F066FC6}"/>
    <cellStyle name="Comma [0] 3 2 7 2 5 2 7" xfId="37199" xr:uid="{2C87550B-C3DC-45B7-8242-2CA2F5761220}"/>
    <cellStyle name="Comma [0] 3 2 7 2 5 2 8" xfId="42568" xr:uid="{D9E887EC-2D94-4DF1-ADE4-DC253CC27C36}"/>
    <cellStyle name="Comma [0] 3 2 7 2 5 2 9" xfId="47940" xr:uid="{B1ECBB5E-F833-462A-866F-ADE63369B7F1}"/>
    <cellStyle name="Comma [0] 3 2 7 2 5 3" xfId="10225" xr:uid="{5E70A973-12A7-46BA-82FB-7989787F9BD7}"/>
    <cellStyle name="Comma [0] 3 2 7 2 5 3 2" xfId="22892" xr:uid="{14E5441D-E974-4F93-9848-7955148D38E4}"/>
    <cellStyle name="Comma [0] 3 2 7 2 5 3 3" xfId="28266" xr:uid="{DFE02F99-A2CB-43B8-8746-D6BB405B0348}"/>
    <cellStyle name="Comma [0] 3 2 7 2 5 3 4" xfId="33684" xr:uid="{666D7B8A-0AAF-471F-AA9C-B43FE612A359}"/>
    <cellStyle name="Comma [0] 3 2 7 2 5 3 5" xfId="39069" xr:uid="{F922D547-3A46-46BF-B3CF-EF8D2846C2C0}"/>
    <cellStyle name="Comma [0] 3 2 7 2 5 3 6" xfId="44438" xr:uid="{B52DB8BB-A0A6-425A-9AA8-F04493A3EA6D}"/>
    <cellStyle name="Comma [0] 3 2 7 2 5 3 7" xfId="49810" xr:uid="{17CE4BF8-2E62-4F05-AA76-DD8CAF240716}"/>
    <cellStyle name="Comma [0] 3 2 7 2 5 3 8" xfId="55190" xr:uid="{59EF19C4-61A0-45ED-9996-9BBD891F9E31}"/>
    <cellStyle name="Comma [0] 3 2 7 2 5 3 9" xfId="17525" xr:uid="{12B7CF64-5CE7-4FC6-A4D6-6E4BA0455A7C}"/>
    <cellStyle name="Comma [0] 3 2 7 2 5 4" xfId="7049" xr:uid="{B7A11C9B-5B6E-4285-991E-52DD81B3C3C7}"/>
    <cellStyle name="Comma [0] 3 2 7 2 6" xfId="850" xr:uid="{F958D5C5-CD06-4EDB-B45B-054C4438AD29}"/>
    <cellStyle name="Comma [0] 3 2 7 2 6 2" xfId="8355" xr:uid="{4DA31C7B-79B0-407B-873F-ED713324A47F}"/>
    <cellStyle name="Comma [0] 3 2 7 2 6 2 10" xfId="53321" xr:uid="{DFBD07FE-CE11-460F-BCCE-DD591637A0B2}"/>
    <cellStyle name="Comma [0] 3 2 7 2 6 2 11" xfId="13965" xr:uid="{E28BC23B-DD9B-44A7-AAD9-4A1A411B3337}"/>
    <cellStyle name="Comma [0] 3 2 7 2 6 2 12" xfId="59701" xr:uid="{0227B7B0-9F08-4391-92B0-7F1D8CAF13C5}"/>
    <cellStyle name="Comma [0] 3 2 7 2 6 2 2" xfId="11916" xr:uid="{0AEB2D50-5582-4B11-8BF8-B25C94F05DC1}"/>
    <cellStyle name="Comma [0] 3 2 7 2 6 2 2 2" xfId="24582" xr:uid="{8750CBAB-15E3-47B8-AD2C-F7AE09751623}"/>
    <cellStyle name="Comma [0] 3 2 7 2 6 2 2 3" xfId="29956" xr:uid="{5A2604A3-F742-48CD-BD6B-4322863AEE3C}"/>
    <cellStyle name="Comma [0] 3 2 7 2 6 2 2 4" xfId="35374" xr:uid="{D65F2B99-4A58-473A-804C-A83005B787E1}"/>
    <cellStyle name="Comma [0] 3 2 7 2 6 2 2 5" xfId="40759" xr:uid="{F8E0C54D-254B-464A-84D4-AE08D0749666}"/>
    <cellStyle name="Comma [0] 3 2 7 2 6 2 2 6" xfId="46128" xr:uid="{4C14E962-5A12-4AB3-B42C-7D79A00ACCF2}"/>
    <cellStyle name="Comma [0] 3 2 7 2 6 2 2 7" xfId="51500" xr:uid="{752F88B6-B023-45EC-A904-83C42F5922DA}"/>
    <cellStyle name="Comma [0] 3 2 7 2 6 2 2 8" xfId="56880" xr:uid="{558AA2D1-23CF-4313-974B-9B54A8EE227B}"/>
    <cellStyle name="Comma [0] 3 2 7 2 6 2 2 9" xfId="19216" xr:uid="{B25B96BA-4785-4179-9CF7-BDED4F7A0E68}"/>
    <cellStyle name="Comma [0] 3 2 7 2 6 2 3" xfId="15656" xr:uid="{2CEB1378-62D9-42FF-B599-EE9AB4619D1B}"/>
    <cellStyle name="Comma [0] 3 2 7 2 6 2 4" xfId="21023" xr:uid="{0E1AB6E0-A3EF-4ADD-9FD7-09909B67283B}"/>
    <cellStyle name="Comma [0] 3 2 7 2 6 2 5" xfId="26397" xr:uid="{0E8CEBC4-CEF1-4FF2-BACA-04B4C4448D17}"/>
    <cellStyle name="Comma [0] 3 2 7 2 6 2 6" xfId="31815" xr:uid="{64584388-CB70-483B-A917-75458CC3A8E8}"/>
    <cellStyle name="Comma [0] 3 2 7 2 6 2 7" xfId="37200" xr:uid="{BBA011D0-1D28-452D-B8F4-17D5E722CE35}"/>
    <cellStyle name="Comma [0] 3 2 7 2 6 2 8" xfId="42569" xr:uid="{3C0AE400-DA97-4E73-ABFE-46D29607C445}"/>
    <cellStyle name="Comma [0] 3 2 7 2 6 2 9" xfId="47941" xr:uid="{7FDE5363-9B54-47FF-97E2-CC84497CB378}"/>
    <cellStyle name="Comma [0] 3 2 7 2 6 3" xfId="10226" xr:uid="{974F5AB6-682B-49F9-9CB3-DE4A1872E865}"/>
    <cellStyle name="Comma [0] 3 2 7 2 6 3 2" xfId="22893" xr:uid="{2FE2F9AE-6093-4268-A9E3-7571F530CBFF}"/>
    <cellStyle name="Comma [0] 3 2 7 2 6 3 3" xfId="28267" xr:uid="{BF748CC2-B10F-4F34-8653-5C670B269537}"/>
    <cellStyle name="Comma [0] 3 2 7 2 6 3 4" xfId="33685" xr:uid="{13289CFC-72F6-4511-8D8E-BA24A997E41D}"/>
    <cellStyle name="Comma [0] 3 2 7 2 6 3 5" xfId="39070" xr:uid="{3EEC43DA-AC0D-4C88-A8BD-BC280B2290FC}"/>
    <cellStyle name="Comma [0] 3 2 7 2 6 3 6" xfId="44439" xr:uid="{2E649C52-7567-4409-ADB0-2B9AD20B109B}"/>
    <cellStyle name="Comma [0] 3 2 7 2 6 3 7" xfId="49811" xr:uid="{8E15D4B4-6ADF-4C4C-91DC-FE09217A91EA}"/>
    <cellStyle name="Comma [0] 3 2 7 2 6 3 8" xfId="55191" xr:uid="{66CCADA9-A3E4-4035-863E-3730246E1EB6}"/>
    <cellStyle name="Comma [0] 3 2 7 2 6 3 9" xfId="17526" xr:uid="{BCC5AD25-7820-4FB0-BE2F-05D7211E3EC7}"/>
    <cellStyle name="Comma [0] 3 2 7 2 6 4" xfId="7050" xr:uid="{4593FA65-D666-4B8F-80C2-68A927E52595}"/>
    <cellStyle name="Comma [0] 3 2 7 2 7" xfId="851" xr:uid="{3486F8EC-9634-411E-B121-1738CB863B81}"/>
    <cellStyle name="Comma [0] 3 2 7 2 7 2" xfId="8356" xr:uid="{12D8A2AF-3788-425F-91E3-415594318C34}"/>
    <cellStyle name="Comma [0] 3 2 7 2 7 2 10" xfId="53322" xr:uid="{3A28D55D-545B-4E22-A1A1-F72668FA2089}"/>
    <cellStyle name="Comma [0] 3 2 7 2 7 2 11" xfId="13966" xr:uid="{40E80C7B-2BD6-4E50-834B-C3D92DD82934}"/>
    <cellStyle name="Comma [0] 3 2 7 2 7 2 12" xfId="59702" xr:uid="{821F0867-30FA-4523-A87F-046CFFAE3E45}"/>
    <cellStyle name="Comma [0] 3 2 7 2 7 2 2" xfId="11917" xr:uid="{424B7EDA-0E53-42D9-B723-214B95705B76}"/>
    <cellStyle name="Comma [0] 3 2 7 2 7 2 2 2" xfId="24583" xr:uid="{8CAED026-9165-4D13-B1E4-E14B79431E58}"/>
    <cellStyle name="Comma [0] 3 2 7 2 7 2 2 3" xfId="29957" xr:uid="{DC44102B-71EC-4326-BFC1-B2B88768A298}"/>
    <cellStyle name="Comma [0] 3 2 7 2 7 2 2 4" xfId="35375" xr:uid="{4D82A1BF-33E6-47F5-A088-DD56F0E05DF2}"/>
    <cellStyle name="Comma [0] 3 2 7 2 7 2 2 5" xfId="40760" xr:uid="{491B35C5-07EB-4C9C-8FF3-4C908F214141}"/>
    <cellStyle name="Comma [0] 3 2 7 2 7 2 2 6" xfId="46129" xr:uid="{9E8D44CB-78E9-4794-8CE5-6CC7A85982DF}"/>
    <cellStyle name="Comma [0] 3 2 7 2 7 2 2 7" xfId="51501" xr:uid="{BE1EEECA-73AD-45F2-9DF0-79EE62AA582B}"/>
    <cellStyle name="Comma [0] 3 2 7 2 7 2 2 8" xfId="56881" xr:uid="{3CA98905-106B-4701-ABF8-8CECDEF30326}"/>
    <cellStyle name="Comma [0] 3 2 7 2 7 2 2 9" xfId="19217" xr:uid="{0A4ECDB9-FE43-490E-9D08-45C680A8FF85}"/>
    <cellStyle name="Comma [0] 3 2 7 2 7 2 3" xfId="15657" xr:uid="{DEF076BF-1F79-4DC2-971F-FEBD946A76B6}"/>
    <cellStyle name="Comma [0] 3 2 7 2 7 2 4" xfId="21024" xr:uid="{CE017B87-C3C9-4621-AECB-0490FC14FF7B}"/>
    <cellStyle name="Comma [0] 3 2 7 2 7 2 5" xfId="26398" xr:uid="{9A77D803-611F-4E91-849B-752C1054C7BD}"/>
    <cellStyle name="Comma [0] 3 2 7 2 7 2 6" xfId="31816" xr:uid="{2B061D64-EFEF-4F0F-8369-F660F56CC3CD}"/>
    <cellStyle name="Comma [0] 3 2 7 2 7 2 7" xfId="37201" xr:uid="{DBC0D1CB-8416-4EFE-9589-A568AFCE7399}"/>
    <cellStyle name="Comma [0] 3 2 7 2 7 2 8" xfId="42570" xr:uid="{597CC9C1-1EE8-4841-8AAC-935239CBB935}"/>
    <cellStyle name="Comma [0] 3 2 7 2 7 2 9" xfId="47942" xr:uid="{B2A22941-4B22-4E6D-92BD-9558F6FE5884}"/>
    <cellStyle name="Comma [0] 3 2 7 2 7 3" xfId="10227" xr:uid="{B0B04782-4A35-459D-ADC8-7FE2EDD9714B}"/>
    <cellStyle name="Comma [0] 3 2 7 2 7 3 2" xfId="22894" xr:uid="{5E8258B3-8CF6-4667-B336-C1C28E79414C}"/>
    <cellStyle name="Comma [0] 3 2 7 2 7 3 3" xfId="28268" xr:uid="{67C95A90-054F-43A4-98BD-720DF45E64B3}"/>
    <cellStyle name="Comma [0] 3 2 7 2 7 3 4" xfId="33686" xr:uid="{F972A0C9-DF84-4467-9F98-C3388E3712BB}"/>
    <cellStyle name="Comma [0] 3 2 7 2 7 3 5" xfId="39071" xr:uid="{0443C94C-5EF2-4CF9-ABD7-093C5309C2E6}"/>
    <cellStyle name="Comma [0] 3 2 7 2 7 3 6" xfId="44440" xr:uid="{C0F68A9E-CFBC-4B71-A4BA-4DC5C9F67FEE}"/>
    <cellStyle name="Comma [0] 3 2 7 2 7 3 7" xfId="49812" xr:uid="{2A6FB43D-3968-45B5-B6F8-B7C014FF0667}"/>
    <cellStyle name="Comma [0] 3 2 7 2 7 3 8" xfId="55192" xr:uid="{7FCD3545-23F9-4A37-88A9-1236C4C719E4}"/>
    <cellStyle name="Comma [0] 3 2 7 2 7 3 9" xfId="17527" xr:uid="{CB01A1C0-9457-490C-9278-D886D66A2102}"/>
    <cellStyle name="Comma [0] 3 2 7 2 7 4" xfId="7051" xr:uid="{9DDCD8C8-E307-4E23-9B32-B1311A4FA317}"/>
    <cellStyle name="Comma [0] 3 2 7 2 8" xfId="852" xr:uid="{0F540BC0-E4FF-482F-BA35-D60F8AB96CB0}"/>
    <cellStyle name="Comma [0] 3 2 7 2 8 2" xfId="8357" xr:uid="{0C6AE2BA-7136-4E13-8F08-1FEC9DC3EA35}"/>
    <cellStyle name="Comma [0] 3 2 7 2 8 2 10" xfId="53323" xr:uid="{F5180628-2811-4272-9D7A-B8B116752291}"/>
    <cellStyle name="Comma [0] 3 2 7 2 8 2 11" xfId="13967" xr:uid="{1AF9FEC4-C56F-4B4D-996C-5E56A6EDB2A4}"/>
    <cellStyle name="Comma [0] 3 2 7 2 8 2 12" xfId="59703" xr:uid="{BA3CF7B8-CDC5-4CCD-9B77-6200C33659CB}"/>
    <cellStyle name="Comma [0] 3 2 7 2 8 2 2" xfId="11918" xr:uid="{5DB5B829-63BB-46CE-9885-88F8A367ABCB}"/>
    <cellStyle name="Comma [0] 3 2 7 2 8 2 2 2" xfId="24584" xr:uid="{C1A9B7B0-CAB1-4D88-9A7D-7BEC8B21EF27}"/>
    <cellStyle name="Comma [0] 3 2 7 2 8 2 2 3" xfId="29958" xr:uid="{D4D49B37-3EEF-42E0-80A2-8E4EC8642EC8}"/>
    <cellStyle name="Comma [0] 3 2 7 2 8 2 2 4" xfId="35376" xr:uid="{21D3EB94-9486-41B7-91CB-1308C7A68210}"/>
    <cellStyle name="Comma [0] 3 2 7 2 8 2 2 5" xfId="40761" xr:uid="{B6E9AC4F-80BB-4B64-9C21-3AB6C7C5DD08}"/>
    <cellStyle name="Comma [0] 3 2 7 2 8 2 2 6" xfId="46130" xr:uid="{E7D04AA0-FEB0-4631-A8E2-196B2AE0778A}"/>
    <cellStyle name="Comma [0] 3 2 7 2 8 2 2 7" xfId="51502" xr:uid="{D570B147-12F2-41D3-AB59-83481097F0A0}"/>
    <cellStyle name="Comma [0] 3 2 7 2 8 2 2 8" xfId="56882" xr:uid="{29935B04-2311-4FCD-AB00-AAED24102987}"/>
    <cellStyle name="Comma [0] 3 2 7 2 8 2 2 9" xfId="19218" xr:uid="{4599F535-FDAB-48C4-BF82-4AF23ACC4778}"/>
    <cellStyle name="Comma [0] 3 2 7 2 8 2 3" xfId="15658" xr:uid="{24AB7544-ABB6-4BC9-8CA7-6DCDF60250DD}"/>
    <cellStyle name="Comma [0] 3 2 7 2 8 2 4" xfId="21025" xr:uid="{5D03BBE6-D119-4649-9CDC-9B8E36B6D7A7}"/>
    <cellStyle name="Comma [0] 3 2 7 2 8 2 5" xfId="26399" xr:uid="{69729CAB-A801-4088-A28D-595E67639E12}"/>
    <cellStyle name="Comma [0] 3 2 7 2 8 2 6" xfId="31817" xr:uid="{09EC1E9B-34FD-4DDD-ACC6-9F41CFCC50F8}"/>
    <cellStyle name="Comma [0] 3 2 7 2 8 2 7" xfId="37202" xr:uid="{91448E25-90B7-45F7-986A-ADF0777AF955}"/>
    <cellStyle name="Comma [0] 3 2 7 2 8 2 8" xfId="42571" xr:uid="{0218427A-A19E-40A7-845E-744FEBE1669E}"/>
    <cellStyle name="Comma [0] 3 2 7 2 8 2 9" xfId="47943" xr:uid="{4BD5A63B-7EE1-4650-8D4C-FFAD2F009467}"/>
    <cellStyle name="Comma [0] 3 2 7 2 8 3" xfId="10228" xr:uid="{32DD0BAC-4B63-4190-95DB-F411E36D412F}"/>
    <cellStyle name="Comma [0] 3 2 7 2 8 3 2" xfId="22895" xr:uid="{293FD562-92FA-42E5-AE2E-0EC536F68993}"/>
    <cellStyle name="Comma [0] 3 2 7 2 8 3 3" xfId="28269" xr:uid="{BBB4B938-8D71-481A-A6EA-A580B9EB8689}"/>
    <cellStyle name="Comma [0] 3 2 7 2 8 3 4" xfId="33687" xr:uid="{DFEB04C4-37FE-45B5-BBC8-BF2E1F2B956C}"/>
    <cellStyle name="Comma [0] 3 2 7 2 8 3 5" xfId="39072" xr:uid="{9B9F186F-A065-45E0-84A5-5F253014AC2F}"/>
    <cellStyle name="Comma [0] 3 2 7 2 8 3 6" xfId="44441" xr:uid="{19976634-801A-474A-8ED4-54EE923CA1ED}"/>
    <cellStyle name="Comma [0] 3 2 7 2 8 3 7" xfId="49813" xr:uid="{B254A103-1B99-4120-9881-86E77F5A8EB9}"/>
    <cellStyle name="Comma [0] 3 2 7 2 8 3 8" xfId="55193" xr:uid="{A3517075-654D-4591-9E84-FA2703C37F9A}"/>
    <cellStyle name="Comma [0] 3 2 7 2 8 3 9" xfId="17528" xr:uid="{91DD4008-7378-4431-90B6-3B9463E6E541}"/>
    <cellStyle name="Comma [0] 3 2 7 2 8 4" xfId="7052" xr:uid="{52101886-FDE3-4589-8AAF-40D7C4D83639}"/>
    <cellStyle name="Comma [0] 3 2 7 2 9" xfId="853" xr:uid="{730A333A-BFD4-4215-B43E-368CEF34E171}"/>
    <cellStyle name="Comma [0] 3 2 7 2 9 2" xfId="8358" xr:uid="{24854CDD-C721-4A7B-A931-9C5048947DD4}"/>
    <cellStyle name="Comma [0] 3 2 7 2 9 2 10" xfId="53324" xr:uid="{7E68B220-4EF5-47FD-9AC8-0FE3C12C0764}"/>
    <cellStyle name="Comma [0] 3 2 7 2 9 2 11" xfId="13968" xr:uid="{99ADFDBA-5C54-41EB-849B-A32BA09BB7BC}"/>
    <cellStyle name="Comma [0] 3 2 7 2 9 2 12" xfId="59704" xr:uid="{347FCD01-9B64-4A3A-98FC-71F7CADCEB67}"/>
    <cellStyle name="Comma [0] 3 2 7 2 9 2 2" xfId="11919" xr:uid="{476CDEFA-082F-41F5-9811-1CD4D841F32F}"/>
    <cellStyle name="Comma [0] 3 2 7 2 9 2 2 2" xfId="24585" xr:uid="{E846AD86-A2E4-486A-91E7-D8E2464579BD}"/>
    <cellStyle name="Comma [0] 3 2 7 2 9 2 2 3" xfId="29959" xr:uid="{9F5E54B6-4578-4510-9FAD-F52CBB27C625}"/>
    <cellStyle name="Comma [0] 3 2 7 2 9 2 2 4" xfId="35377" xr:uid="{CCAA939C-0027-4247-85C1-49CEE83CA4A1}"/>
    <cellStyle name="Comma [0] 3 2 7 2 9 2 2 5" xfId="40762" xr:uid="{0FBD0334-67F4-4EBA-923C-308DE738D8B8}"/>
    <cellStyle name="Comma [0] 3 2 7 2 9 2 2 6" xfId="46131" xr:uid="{EF02FF7B-AA56-4004-8E1D-D6D129587D42}"/>
    <cellStyle name="Comma [0] 3 2 7 2 9 2 2 7" xfId="51503" xr:uid="{120B043F-AE08-40AB-BA8E-40A3372F12D5}"/>
    <cellStyle name="Comma [0] 3 2 7 2 9 2 2 8" xfId="56883" xr:uid="{7830AC58-5A2A-4801-BDEF-FCA8BBB4C18D}"/>
    <cellStyle name="Comma [0] 3 2 7 2 9 2 2 9" xfId="19219" xr:uid="{0A7859E5-C0A3-40F8-9ED4-C3E65EB97059}"/>
    <cellStyle name="Comma [0] 3 2 7 2 9 2 3" xfId="15659" xr:uid="{7D48F3FD-F7A8-419A-AD75-6F465345E934}"/>
    <cellStyle name="Comma [0] 3 2 7 2 9 2 4" xfId="21026" xr:uid="{C100F35F-B279-42BF-BCA4-1E0C99F510B4}"/>
    <cellStyle name="Comma [0] 3 2 7 2 9 2 5" xfId="26400" xr:uid="{B7480F95-A13B-470D-8720-AE76FD762B7B}"/>
    <cellStyle name="Comma [0] 3 2 7 2 9 2 6" xfId="31818" xr:uid="{533AFDAA-3E3C-4655-A115-05581B0C0C05}"/>
    <cellStyle name="Comma [0] 3 2 7 2 9 2 7" xfId="37203" xr:uid="{159D18BF-6140-4B29-99FE-4114D929884A}"/>
    <cellStyle name="Comma [0] 3 2 7 2 9 2 8" xfId="42572" xr:uid="{1ABFE620-5B7D-40FA-B869-57A88B553ACE}"/>
    <cellStyle name="Comma [0] 3 2 7 2 9 2 9" xfId="47944" xr:uid="{CED2712A-AA77-4EF2-8ACD-21B2DE6A83D5}"/>
    <cellStyle name="Comma [0] 3 2 7 2 9 3" xfId="10229" xr:uid="{16ECE0E3-BF48-406F-9359-00C3A3664CA0}"/>
    <cellStyle name="Comma [0] 3 2 7 2 9 3 2" xfId="22896" xr:uid="{48838C3A-BD26-4878-9B52-22F045ED0E09}"/>
    <cellStyle name="Comma [0] 3 2 7 2 9 3 3" xfId="28270" xr:uid="{4C320C6E-2548-44C9-979B-D4E3BE09B9E1}"/>
    <cellStyle name="Comma [0] 3 2 7 2 9 3 4" xfId="33688" xr:uid="{BAE2DC0D-C0C2-4F60-BC55-42646597FB38}"/>
    <cellStyle name="Comma [0] 3 2 7 2 9 3 5" xfId="39073" xr:uid="{018DB34F-A727-4FFC-A565-4339488CA094}"/>
    <cellStyle name="Comma [0] 3 2 7 2 9 3 6" xfId="44442" xr:uid="{2A41DA1F-DEA6-4A47-96D4-9300D9093087}"/>
    <cellStyle name="Comma [0] 3 2 7 2 9 3 7" xfId="49814" xr:uid="{20E2D0F6-27E2-4AD3-9D00-F77F7B9A0A57}"/>
    <cellStyle name="Comma [0] 3 2 7 2 9 3 8" xfId="55194" xr:uid="{45DF5A98-2025-4F0A-BF03-0B5B0611238F}"/>
    <cellStyle name="Comma [0] 3 2 7 2 9 3 9" xfId="17529" xr:uid="{CE7B2C9B-9099-4A30-9CDF-FC690BCE216A}"/>
    <cellStyle name="Comma [0] 3 2 7 2 9 4" xfId="7053" xr:uid="{868E52B8-2A12-4B5C-9BE5-2A2FD8A2AFB5}"/>
    <cellStyle name="Comma [0] 3 2 7 3" xfId="854" xr:uid="{1A63C9D4-67C2-4747-B346-BEF7BDB25DA3}"/>
    <cellStyle name="Comma [0] 3 2 7 3 2" xfId="3939" xr:uid="{0E9BB1EE-67B0-4144-9C50-91E88123A3AD}"/>
    <cellStyle name="Comma [0] 3 2 7 3 2 10" xfId="53325" xr:uid="{F2A8664B-29DD-4F94-AACE-9E6C76D1AE4D}"/>
    <cellStyle name="Comma [0] 3 2 7 3 2 11" xfId="8359" xr:uid="{86E6F35D-E6AE-4641-9C88-627E87F75DDB}"/>
    <cellStyle name="Comma [0] 3 2 7 3 2 2" xfId="3940" xr:uid="{F6B1F7B3-0EA4-4202-B9E3-30EBD9702581}"/>
    <cellStyle name="Comma [0] 3 2 7 3 2 2 10" xfId="11920" xr:uid="{1D82EBB1-8E55-4E3F-9189-3BB1691EF8FE}"/>
    <cellStyle name="Comma [0] 3 2 7 3 2 2 2" xfId="5869" xr:uid="{D6659CD8-D3D6-497C-AF37-4803670156E8}"/>
    <cellStyle name="Comma [0] 3 2 7 3 2 2 2 2" xfId="58547" xr:uid="{B515AB87-F9A8-46B4-9257-A18E2F59C66B}"/>
    <cellStyle name="Comma [0] 3 2 7 3 2 2 2 3" xfId="19220" xr:uid="{27345C8C-D274-4097-AE0E-CE61758397D4}"/>
    <cellStyle name="Comma [0] 3 2 7 3 2 2 3" xfId="24586" xr:uid="{EA8DC5DE-CA83-450D-BC81-43715D13904A}"/>
    <cellStyle name="Comma [0] 3 2 7 3 2 2 4" xfId="29960" xr:uid="{7B908BAA-7CF1-49F1-8650-6C7511DE3B19}"/>
    <cellStyle name="Comma [0] 3 2 7 3 2 2 5" xfId="35378" xr:uid="{0CB15DC4-14E0-4633-BD48-9A2820B346BF}"/>
    <cellStyle name="Comma [0] 3 2 7 3 2 2 6" xfId="40763" xr:uid="{5888261E-559C-4DE2-9748-875D380646E7}"/>
    <cellStyle name="Comma [0] 3 2 7 3 2 2 7" xfId="46132" xr:uid="{5FA98F04-F19E-41C2-8F4F-14A025306125}"/>
    <cellStyle name="Comma [0] 3 2 7 3 2 2 8" xfId="51504" xr:uid="{26640174-B9E7-4073-B130-FAD6FD4200D7}"/>
    <cellStyle name="Comma [0] 3 2 7 3 2 2 9" xfId="56884" xr:uid="{E7485731-FE64-4717-85E4-116B20767537}"/>
    <cellStyle name="Comma [0] 3 2 7 3 2 3" xfId="5868" xr:uid="{F4F14673-44F0-44D8-8331-674DAE0EC433}"/>
    <cellStyle name="Comma [0] 3 2 7 3 2 3 2" xfId="58546" xr:uid="{D6353E78-9BF8-4C7C-BACF-494364193522}"/>
    <cellStyle name="Comma [0] 3 2 7 3 2 3 3" xfId="15660" xr:uid="{1B9E7BF5-842A-45F3-B1BA-7DD8A521AA25}"/>
    <cellStyle name="Comma [0] 3 2 7 3 2 4" xfId="21027" xr:uid="{59206963-8D6B-4BCC-A3AA-CA2119DEE127}"/>
    <cellStyle name="Comma [0] 3 2 7 3 2 5" xfId="26401" xr:uid="{8F389097-3AA1-4125-8748-E8162ECF6C32}"/>
    <cellStyle name="Comma [0] 3 2 7 3 2 6" xfId="31819" xr:uid="{925FC04A-0B4A-4E82-B632-40BD6486D332}"/>
    <cellStyle name="Comma [0] 3 2 7 3 2 7" xfId="37204" xr:uid="{0298F67C-A086-4FB3-A123-268460FBE185}"/>
    <cellStyle name="Comma [0] 3 2 7 3 2 8" xfId="42573" xr:uid="{099197B3-5ED8-4F14-A451-281C574B772A}"/>
    <cellStyle name="Comma [0] 3 2 7 3 2 9" xfId="47945" xr:uid="{328AC09E-2345-403D-89FD-9E20D081AA6C}"/>
    <cellStyle name="Comma [0] 3 2 7 3 3" xfId="3941" xr:uid="{229CE897-67B9-4F31-8EF8-92A2BA9AC272}"/>
    <cellStyle name="Comma [0] 3 2 7 3 3 10" xfId="10230" xr:uid="{44D402FF-13F2-4D17-8663-7E89134AE81C}"/>
    <cellStyle name="Comma [0] 3 2 7 3 3 2" xfId="5870" xr:uid="{5C3A795F-6A5E-4773-BF20-09CEA8F35CC0}"/>
    <cellStyle name="Comma [0] 3 2 7 3 3 2 2" xfId="58548" xr:uid="{558AEB1A-36BA-4665-AB94-04DF7ECDCBF7}"/>
    <cellStyle name="Comma [0] 3 2 7 3 3 2 3" xfId="17530" xr:uid="{BE442CFE-CD10-49B4-A2AC-1BA3BA753F5B}"/>
    <cellStyle name="Comma [0] 3 2 7 3 3 3" xfId="22897" xr:uid="{C0582FE0-8865-47A3-AC64-3C8303AE3212}"/>
    <cellStyle name="Comma [0] 3 2 7 3 3 4" xfId="28271" xr:uid="{1E4C05CD-BF05-4A13-BE4A-384171930194}"/>
    <cellStyle name="Comma [0] 3 2 7 3 3 5" xfId="33689" xr:uid="{D09FBEF6-C444-4B2D-81C5-71438BBC8F93}"/>
    <cellStyle name="Comma [0] 3 2 7 3 3 6" xfId="39074" xr:uid="{5F462DDE-D0A8-41F3-9928-C230E5EE5E86}"/>
    <cellStyle name="Comma [0] 3 2 7 3 3 7" xfId="44443" xr:uid="{335A44F7-087D-45F2-8523-FB61807B5F6B}"/>
    <cellStyle name="Comma [0] 3 2 7 3 3 8" xfId="49815" xr:uid="{2E3CE288-01B4-40B8-AD1B-7C1FBD0367A1}"/>
    <cellStyle name="Comma [0] 3 2 7 3 3 9" xfId="55195" xr:uid="{98F09676-64CD-4299-805B-415D38CD4883}"/>
    <cellStyle name="Comma [0] 3 2 7 3 4" xfId="5867" xr:uid="{F890C377-77A9-41DA-B696-0D690C4B439D}"/>
    <cellStyle name="Comma [0] 3 2 7 3 4 2" xfId="58545" xr:uid="{6A132763-8E56-4F70-8613-21A941ED18A9}"/>
    <cellStyle name="Comma [0] 3 2 7 3 4 3" xfId="13969" xr:uid="{E341FE08-EDAC-4D9B-8448-1ED82007FF0E}"/>
    <cellStyle name="Comma [0] 3 2 7 4" xfId="855" xr:uid="{94D31286-3FD4-4814-B75A-FDB2EEC3374E}"/>
    <cellStyle name="Comma [0] 3 2 7 4 10" xfId="856" xr:uid="{9CAEF96D-64DC-42FB-A655-21DEB876F7CA}"/>
    <cellStyle name="Comma [0] 3 2 7 4 10 2" xfId="8361" xr:uid="{61F0EB88-F3CD-4A97-BA1D-1B28B79E11ED}"/>
    <cellStyle name="Comma [0] 3 2 7 4 10 2 10" xfId="53327" xr:uid="{3F1ADECA-7122-4339-BEDA-AA797F5B9702}"/>
    <cellStyle name="Comma [0] 3 2 7 4 10 2 11" xfId="13971" xr:uid="{1E25E842-0085-4D96-AF0D-1CA0B793A696}"/>
    <cellStyle name="Comma [0] 3 2 7 4 10 2 12" xfId="59705" xr:uid="{6676F3DB-675C-44A1-A04F-341CA112338A}"/>
    <cellStyle name="Comma [0] 3 2 7 4 10 2 2" xfId="11922" xr:uid="{57E62370-2AEC-42A8-B3AB-79BE4ADB1555}"/>
    <cellStyle name="Comma [0] 3 2 7 4 10 2 2 2" xfId="24588" xr:uid="{555D3D2A-2223-4CC2-8E55-920989917C6B}"/>
    <cellStyle name="Comma [0] 3 2 7 4 10 2 2 3" xfId="29962" xr:uid="{9C1A76C8-2CDD-4898-8D09-40D3C2740D27}"/>
    <cellStyle name="Comma [0] 3 2 7 4 10 2 2 4" xfId="35380" xr:uid="{08557D49-C4EE-48E5-B6A3-049F858654C8}"/>
    <cellStyle name="Comma [0] 3 2 7 4 10 2 2 5" xfId="40765" xr:uid="{72C22567-0173-49C6-9B0B-DFD8052AEFEB}"/>
    <cellStyle name="Comma [0] 3 2 7 4 10 2 2 6" xfId="46134" xr:uid="{BDB62F56-E482-4D1F-A0AF-D918CB262A96}"/>
    <cellStyle name="Comma [0] 3 2 7 4 10 2 2 7" xfId="51506" xr:uid="{6575C387-D844-4800-8CE8-64F37C69F691}"/>
    <cellStyle name="Comma [0] 3 2 7 4 10 2 2 8" xfId="56886" xr:uid="{BC1CC747-0772-4AB1-995B-B729482EC70E}"/>
    <cellStyle name="Comma [0] 3 2 7 4 10 2 2 9" xfId="19222" xr:uid="{CFB6CF75-D99F-4DCB-9FE6-BEBCE4BBD782}"/>
    <cellStyle name="Comma [0] 3 2 7 4 10 2 3" xfId="15662" xr:uid="{C6AB25B2-37EF-4069-99B3-CCD51D4D16C1}"/>
    <cellStyle name="Comma [0] 3 2 7 4 10 2 4" xfId="21029" xr:uid="{5B60AE16-B6F5-4874-8742-EDE7E41AA2B1}"/>
    <cellStyle name="Comma [0] 3 2 7 4 10 2 5" xfId="26403" xr:uid="{22BEE8F8-D5B4-4A59-BDE7-9BE6E690184A}"/>
    <cellStyle name="Comma [0] 3 2 7 4 10 2 6" xfId="31821" xr:uid="{7A812FFD-8128-47E3-9E52-9107CE7AFF3C}"/>
    <cellStyle name="Comma [0] 3 2 7 4 10 2 7" xfId="37206" xr:uid="{651FDC42-6B88-40B5-9879-7B5B8BE1A018}"/>
    <cellStyle name="Comma [0] 3 2 7 4 10 2 8" xfId="42575" xr:uid="{649E03A4-1539-448F-BD85-EE342AF4AEB5}"/>
    <cellStyle name="Comma [0] 3 2 7 4 10 2 9" xfId="47947" xr:uid="{2B959B45-C0E5-4773-B0B6-276FCE6F9AE8}"/>
    <cellStyle name="Comma [0] 3 2 7 4 10 3" xfId="10232" xr:uid="{7A96E4D7-CE99-4AC0-9584-BD8DC8369C0F}"/>
    <cellStyle name="Comma [0] 3 2 7 4 10 3 2" xfId="22899" xr:uid="{484A67A1-D7FF-42DD-AF33-62CCC63E2DA6}"/>
    <cellStyle name="Comma [0] 3 2 7 4 10 3 3" xfId="28273" xr:uid="{0E887782-2916-400B-A61E-0AC1B9CD943D}"/>
    <cellStyle name="Comma [0] 3 2 7 4 10 3 4" xfId="33691" xr:uid="{03828B60-7150-4F48-BAE7-CAF4A9A4D0E5}"/>
    <cellStyle name="Comma [0] 3 2 7 4 10 3 5" xfId="39076" xr:uid="{F97E469B-FE6D-4D12-B7A1-C8B987196C69}"/>
    <cellStyle name="Comma [0] 3 2 7 4 10 3 6" xfId="44445" xr:uid="{DA05A9ED-5E4F-40A1-94D8-2C47F2554928}"/>
    <cellStyle name="Comma [0] 3 2 7 4 10 3 7" xfId="49817" xr:uid="{8D7C7236-E8AB-4F31-959C-345011B7C7CD}"/>
    <cellStyle name="Comma [0] 3 2 7 4 10 3 8" xfId="55197" xr:uid="{E98BD739-EB19-49BE-86FE-FFF1CB8753F3}"/>
    <cellStyle name="Comma [0] 3 2 7 4 10 3 9" xfId="17532" xr:uid="{A704EC33-9155-4090-ADD3-A3E9C4B1126C}"/>
    <cellStyle name="Comma [0] 3 2 7 4 10 4" xfId="7054" xr:uid="{8EDC8909-5159-43C3-9FF8-9C3E8E198EC1}"/>
    <cellStyle name="Comma [0] 3 2 7 4 11" xfId="5871" xr:uid="{3AF7A571-C0B7-4B5A-B615-79F773041F1A}"/>
    <cellStyle name="Comma [0] 3 2 7 4 11 10" xfId="53326" xr:uid="{35BD11CA-FFDE-456E-B58E-AC6D7AC68845}"/>
    <cellStyle name="Comma [0] 3 2 7 4 11 11" xfId="13970" xr:uid="{673E4AB8-AB79-4303-BD61-2E74F267C2E6}"/>
    <cellStyle name="Comma [0] 3 2 7 4 11 12" xfId="58549" xr:uid="{733B93B6-8DC7-4EF7-875D-16D381B6A475}"/>
    <cellStyle name="Comma [0] 3 2 7 4 11 13" xfId="8360" xr:uid="{E2AE6E8B-B410-4040-9BEB-CC531392D285}"/>
    <cellStyle name="Comma [0] 3 2 7 4 11 2" xfId="11921" xr:uid="{9ADFC67B-185C-48BC-83CB-60A0D4B33CC4}"/>
    <cellStyle name="Comma [0] 3 2 7 4 11 2 2" xfId="24587" xr:uid="{F3E25CAF-E4F7-4F7D-A93A-3D5C555D3C53}"/>
    <cellStyle name="Comma [0] 3 2 7 4 11 2 3" xfId="29961" xr:uid="{578C5835-0143-4003-9D61-DFE3A76183AE}"/>
    <cellStyle name="Comma [0] 3 2 7 4 11 2 4" xfId="35379" xr:uid="{0CC7FDAF-513F-4E94-AEDC-251BD3DFAE95}"/>
    <cellStyle name="Comma [0] 3 2 7 4 11 2 5" xfId="40764" xr:uid="{04FC8453-66D3-4CBB-902C-3D7401639023}"/>
    <cellStyle name="Comma [0] 3 2 7 4 11 2 6" xfId="46133" xr:uid="{8635091B-ECE9-404A-9A1C-A7A4529D6D35}"/>
    <cellStyle name="Comma [0] 3 2 7 4 11 2 7" xfId="51505" xr:uid="{68FF8C1D-609C-48B6-8066-764FCFCAE7FF}"/>
    <cellStyle name="Comma [0] 3 2 7 4 11 2 8" xfId="56885" xr:uid="{1EBBC383-D696-4C77-BD7D-3F1A0895AB97}"/>
    <cellStyle name="Comma [0] 3 2 7 4 11 2 9" xfId="19221" xr:uid="{CD55CE73-DCD5-444F-8413-80A0BC2E5D5E}"/>
    <cellStyle name="Comma [0] 3 2 7 4 11 3" xfId="15661" xr:uid="{DEB4AFE0-85D4-4EEB-B709-970FEAC47E0D}"/>
    <cellStyle name="Comma [0] 3 2 7 4 11 4" xfId="21028" xr:uid="{DCB5A81C-7A63-40E9-9DD6-A91C5F68D51D}"/>
    <cellStyle name="Comma [0] 3 2 7 4 11 5" xfId="26402" xr:uid="{87C76237-FE2E-4804-97A4-BE0F2B9F08CB}"/>
    <cellStyle name="Comma [0] 3 2 7 4 11 6" xfId="31820" xr:uid="{8331055D-B188-436A-951E-37C91276D3E0}"/>
    <cellStyle name="Comma [0] 3 2 7 4 11 7" xfId="37205" xr:uid="{E970DB7F-655A-4E9E-9218-A1E577D2C381}"/>
    <cellStyle name="Comma [0] 3 2 7 4 11 8" xfId="42574" xr:uid="{54C2A490-9CD7-4AED-B9EA-BD5A80F2FB72}"/>
    <cellStyle name="Comma [0] 3 2 7 4 11 9" xfId="47946" xr:uid="{29AF05D9-275F-4F9C-B94E-A95D3440678D}"/>
    <cellStyle name="Comma [0] 3 2 7 4 12" xfId="10231" xr:uid="{BC418BF6-356D-4768-85AC-ACEE45DF000C}"/>
    <cellStyle name="Comma [0] 3 2 7 4 12 2" xfId="22898" xr:uid="{77A05238-DFE4-49E2-8EA8-A7127E372979}"/>
    <cellStyle name="Comma [0] 3 2 7 4 12 3" xfId="28272" xr:uid="{65B09A7A-5212-476C-9324-C4A911E3AA13}"/>
    <cellStyle name="Comma [0] 3 2 7 4 12 4" xfId="33690" xr:uid="{7028B6AA-162D-4B82-B9A3-424CB0464446}"/>
    <cellStyle name="Comma [0] 3 2 7 4 12 5" xfId="39075" xr:uid="{131E3132-8E3F-467E-B458-2506712DFB7A}"/>
    <cellStyle name="Comma [0] 3 2 7 4 12 6" xfId="44444" xr:uid="{39660A3D-4793-4C62-A138-A65A03089BE6}"/>
    <cellStyle name="Comma [0] 3 2 7 4 12 7" xfId="49816" xr:uid="{7CD960AD-6634-4AB5-B3F8-E940BA3DA466}"/>
    <cellStyle name="Comma [0] 3 2 7 4 12 8" xfId="55196" xr:uid="{C04D7A1D-433D-4A45-9BE3-91A42FCFA65B}"/>
    <cellStyle name="Comma [0] 3 2 7 4 12 9" xfId="17531" xr:uid="{E3CCF589-0EFE-442B-BFB7-72FE5891D2AA}"/>
    <cellStyle name="Comma [0] 3 2 7 4 2" xfId="857" xr:uid="{25A9EA60-4472-4B6D-A2E0-C7A6B1A43BE6}"/>
    <cellStyle name="Comma [0] 3 2 7 4 2 2" xfId="8362" xr:uid="{8D9E949C-8D85-44C2-B656-8B8DA9C7509E}"/>
    <cellStyle name="Comma [0] 3 2 7 4 2 2 10" xfId="53328" xr:uid="{86CECC78-BFA8-45C6-B581-8DB57D98DA53}"/>
    <cellStyle name="Comma [0] 3 2 7 4 2 2 11" xfId="13972" xr:uid="{5163AC98-289C-4AB6-88F1-EB9E539DA495}"/>
    <cellStyle name="Comma [0] 3 2 7 4 2 2 12" xfId="59706" xr:uid="{3B28CF71-D22D-4308-9C15-041CC706773E}"/>
    <cellStyle name="Comma [0] 3 2 7 4 2 2 2" xfId="11923" xr:uid="{240E3470-9671-4E24-AA4B-53DD333B60C2}"/>
    <cellStyle name="Comma [0] 3 2 7 4 2 2 2 2" xfId="24589" xr:uid="{D3B193C9-994E-4ABB-A77F-93EB3FA93CCB}"/>
    <cellStyle name="Comma [0] 3 2 7 4 2 2 2 3" xfId="29963" xr:uid="{AAAE7539-BC55-4174-B707-4FB3B707D97B}"/>
    <cellStyle name="Comma [0] 3 2 7 4 2 2 2 4" xfId="35381" xr:uid="{E513C4AE-DB23-4F28-9311-6A79DE470F03}"/>
    <cellStyle name="Comma [0] 3 2 7 4 2 2 2 5" xfId="40766" xr:uid="{02A73903-151A-46E9-9D47-BC2CC5C6BDA0}"/>
    <cellStyle name="Comma [0] 3 2 7 4 2 2 2 6" xfId="46135" xr:uid="{14E67729-F58C-409D-971C-1DD7DAE87D4B}"/>
    <cellStyle name="Comma [0] 3 2 7 4 2 2 2 7" xfId="51507" xr:uid="{431EDC1D-2358-4A0A-9B1D-87C7F023B6BF}"/>
    <cellStyle name="Comma [0] 3 2 7 4 2 2 2 8" xfId="56887" xr:uid="{F1367B38-3B23-4AD0-B7AC-E81408BF1AB3}"/>
    <cellStyle name="Comma [0] 3 2 7 4 2 2 2 9" xfId="19223" xr:uid="{55B1151D-605A-4D70-9317-36480B1EFCBB}"/>
    <cellStyle name="Comma [0] 3 2 7 4 2 2 3" xfId="15663" xr:uid="{707432DF-FC30-4456-B8AB-D153C6CA48C9}"/>
    <cellStyle name="Comma [0] 3 2 7 4 2 2 4" xfId="21030" xr:uid="{D8ECE7FE-D8F0-4A48-A8A1-A0D7E59FFA30}"/>
    <cellStyle name="Comma [0] 3 2 7 4 2 2 5" xfId="26404" xr:uid="{A5B2AC39-9FB6-469C-9819-A67E46FFB4E1}"/>
    <cellStyle name="Comma [0] 3 2 7 4 2 2 6" xfId="31822" xr:uid="{ECDFA391-4888-4876-98FF-402BE04CB734}"/>
    <cellStyle name="Comma [0] 3 2 7 4 2 2 7" xfId="37207" xr:uid="{7CD5BFEB-9094-48AF-AAD2-CC1E4D559040}"/>
    <cellStyle name="Comma [0] 3 2 7 4 2 2 8" xfId="42576" xr:uid="{0557BCF9-D412-4F5C-833A-984181D5586D}"/>
    <cellStyle name="Comma [0] 3 2 7 4 2 2 9" xfId="47948" xr:uid="{FCDB1786-B7C2-4BFA-98DA-01F2378BCB26}"/>
    <cellStyle name="Comma [0] 3 2 7 4 2 3" xfId="10233" xr:uid="{B7DD6B29-EFAA-49D8-A144-DAF59719F345}"/>
    <cellStyle name="Comma [0] 3 2 7 4 2 3 2" xfId="22900" xr:uid="{92347E63-577F-4F9A-ADFC-C4B3103C8CF2}"/>
    <cellStyle name="Comma [0] 3 2 7 4 2 3 3" xfId="28274" xr:uid="{01B49126-4422-4ACD-BCFC-654795A31EDC}"/>
    <cellStyle name="Comma [0] 3 2 7 4 2 3 4" xfId="33692" xr:uid="{0A3818C9-9429-402D-8401-5E1BC8B533A7}"/>
    <cellStyle name="Comma [0] 3 2 7 4 2 3 5" xfId="39077" xr:uid="{9ED37AD0-9B51-43D4-8D0A-E092B305B555}"/>
    <cellStyle name="Comma [0] 3 2 7 4 2 3 6" xfId="44446" xr:uid="{BBD7597E-244C-4B0E-A5A9-1BB6FC9B3CDA}"/>
    <cellStyle name="Comma [0] 3 2 7 4 2 3 7" xfId="49818" xr:uid="{1D8630BC-12CC-443A-8A2A-5EAD9202BAF1}"/>
    <cellStyle name="Comma [0] 3 2 7 4 2 3 8" xfId="55198" xr:uid="{4BFE71B4-E730-4846-B6D8-33849D40B0D7}"/>
    <cellStyle name="Comma [0] 3 2 7 4 2 3 9" xfId="17533" xr:uid="{02DDBFDC-29DF-4D25-B855-3FAFB768B2C6}"/>
    <cellStyle name="Comma [0] 3 2 7 4 2 4" xfId="7055" xr:uid="{ACFCBAA1-1ABB-46F2-A1DD-B42B6B51367A}"/>
    <cellStyle name="Comma [0] 3 2 7 4 3" xfId="858" xr:uid="{4B1F5DA7-A80A-486E-9ED7-B138F6CD785B}"/>
    <cellStyle name="Comma [0] 3 2 7 4 3 2" xfId="8363" xr:uid="{1E08A652-DB91-42D8-82FB-44690AD5982E}"/>
    <cellStyle name="Comma [0] 3 2 7 4 3 2 10" xfId="53329" xr:uid="{BB69C7A4-2942-4FAA-B25F-6B164799EC1D}"/>
    <cellStyle name="Comma [0] 3 2 7 4 3 2 11" xfId="13973" xr:uid="{36B9FE32-1209-4C70-B1CC-81B08BFB3326}"/>
    <cellStyle name="Comma [0] 3 2 7 4 3 2 12" xfId="59707" xr:uid="{91445C9F-EF99-4EFB-9353-D9A2D05E6F30}"/>
    <cellStyle name="Comma [0] 3 2 7 4 3 2 2" xfId="11924" xr:uid="{29794E17-6520-4DE0-BCB0-8B935642A05B}"/>
    <cellStyle name="Comma [0] 3 2 7 4 3 2 2 2" xfId="24590" xr:uid="{9A3F5137-92C3-43EC-8071-B55C71EDB754}"/>
    <cellStyle name="Comma [0] 3 2 7 4 3 2 2 3" xfId="29964" xr:uid="{68FDE28F-C5FE-42DE-BD4E-788BD5C63A99}"/>
    <cellStyle name="Comma [0] 3 2 7 4 3 2 2 4" xfId="35382" xr:uid="{BEC1A630-3D8C-485C-8943-5711A1443687}"/>
    <cellStyle name="Comma [0] 3 2 7 4 3 2 2 5" xfId="40767" xr:uid="{16977FE1-4415-4371-B6B9-E6F288608A23}"/>
    <cellStyle name="Comma [0] 3 2 7 4 3 2 2 6" xfId="46136" xr:uid="{CF3B0D08-613A-40C1-A83E-13F819118FD7}"/>
    <cellStyle name="Comma [0] 3 2 7 4 3 2 2 7" xfId="51508" xr:uid="{1F6FA415-E269-439C-B44E-DD2391F02E8B}"/>
    <cellStyle name="Comma [0] 3 2 7 4 3 2 2 8" xfId="56888" xr:uid="{35F579AE-4B62-4608-B973-FA35B593759F}"/>
    <cellStyle name="Comma [0] 3 2 7 4 3 2 2 9" xfId="19224" xr:uid="{61AACC66-1A22-45B7-A0FB-D0A30D0BFBCF}"/>
    <cellStyle name="Comma [0] 3 2 7 4 3 2 3" xfId="15664" xr:uid="{2AD7466F-4E87-4FC3-82C0-7931A4E7469D}"/>
    <cellStyle name="Comma [0] 3 2 7 4 3 2 4" xfId="21031" xr:uid="{7BDB8359-4329-4F24-9BC1-9654BD0858C6}"/>
    <cellStyle name="Comma [0] 3 2 7 4 3 2 5" xfId="26405" xr:uid="{9D378F07-AF55-4E97-9D9E-30E58CF80390}"/>
    <cellStyle name="Comma [0] 3 2 7 4 3 2 6" xfId="31823" xr:uid="{D02082B6-AE06-4AB8-80EB-D871363D9200}"/>
    <cellStyle name="Comma [0] 3 2 7 4 3 2 7" xfId="37208" xr:uid="{F02B4B39-6FB3-42E1-B5E2-EEB0112B9EA6}"/>
    <cellStyle name="Comma [0] 3 2 7 4 3 2 8" xfId="42577" xr:uid="{7959E7F0-28E8-4288-B426-F53598322714}"/>
    <cellStyle name="Comma [0] 3 2 7 4 3 2 9" xfId="47949" xr:uid="{FD93C1C2-453D-492A-B8CA-917440FAAA60}"/>
    <cellStyle name="Comma [0] 3 2 7 4 3 3" xfId="10234" xr:uid="{13E6355E-1B89-4619-AD9D-0CC5D8E48149}"/>
    <cellStyle name="Comma [0] 3 2 7 4 3 3 2" xfId="22901" xr:uid="{323B3D2E-C0C6-4ADE-8D06-3FDB8A84668D}"/>
    <cellStyle name="Comma [0] 3 2 7 4 3 3 3" xfId="28275" xr:uid="{7C1584E1-8270-4A70-ACA4-724CEDADB57D}"/>
    <cellStyle name="Comma [0] 3 2 7 4 3 3 4" xfId="33693" xr:uid="{A97C28C7-DF15-4B0C-B965-5D68C6AC1FD9}"/>
    <cellStyle name="Comma [0] 3 2 7 4 3 3 5" xfId="39078" xr:uid="{5C492AA2-FABB-473C-BECC-C2EAEF63BC0E}"/>
    <cellStyle name="Comma [0] 3 2 7 4 3 3 6" xfId="44447" xr:uid="{44A5AAE6-C8B4-4424-9930-AA5E23F4474F}"/>
    <cellStyle name="Comma [0] 3 2 7 4 3 3 7" xfId="49819" xr:uid="{F6CA62FD-BA93-4230-BDC4-E7F65EE33919}"/>
    <cellStyle name="Comma [0] 3 2 7 4 3 3 8" xfId="55199" xr:uid="{275CC3A9-F4EE-4A8A-8C40-EAA3930584BD}"/>
    <cellStyle name="Comma [0] 3 2 7 4 3 3 9" xfId="17534" xr:uid="{B308FF10-5592-4983-92DE-28A66FB0D42C}"/>
    <cellStyle name="Comma [0] 3 2 7 4 3 4" xfId="7056" xr:uid="{188FB9CF-3F8A-4CC5-9664-3F7D1CCDBC61}"/>
    <cellStyle name="Comma [0] 3 2 7 4 4" xfId="859" xr:uid="{7D9FC85B-0EA2-42BC-99FD-A7C4B1AFBEAA}"/>
    <cellStyle name="Comma [0] 3 2 7 4 4 2" xfId="8364" xr:uid="{4AA9A27C-B052-40DA-AD18-2C895A2EF86C}"/>
    <cellStyle name="Comma [0] 3 2 7 4 4 2 10" xfId="53330" xr:uid="{A68AB731-A79A-4C6B-BA60-EFA70295D6B9}"/>
    <cellStyle name="Comma [0] 3 2 7 4 4 2 11" xfId="13974" xr:uid="{7E6A9BEC-05B3-4F20-9F3F-7E65E0FF6F69}"/>
    <cellStyle name="Comma [0] 3 2 7 4 4 2 12" xfId="59708" xr:uid="{6709C8FF-A7F9-4F91-B7F9-B08A4FFB569C}"/>
    <cellStyle name="Comma [0] 3 2 7 4 4 2 2" xfId="11925" xr:uid="{937CD987-82B7-486C-AF6E-B8A7C43E2737}"/>
    <cellStyle name="Comma [0] 3 2 7 4 4 2 2 2" xfId="24591" xr:uid="{F24DB943-C67A-4CF9-A0F3-167922594F55}"/>
    <cellStyle name="Comma [0] 3 2 7 4 4 2 2 3" xfId="29965" xr:uid="{BAA36E11-4717-4BE0-8F38-9DA27073F36D}"/>
    <cellStyle name="Comma [0] 3 2 7 4 4 2 2 4" xfId="35383" xr:uid="{3C5D7D3A-9D37-4B51-A6C9-957964242B08}"/>
    <cellStyle name="Comma [0] 3 2 7 4 4 2 2 5" xfId="40768" xr:uid="{106FCCAD-6D6D-4D0D-AC50-19EEECC8F817}"/>
    <cellStyle name="Comma [0] 3 2 7 4 4 2 2 6" xfId="46137" xr:uid="{36ACEC7E-E3EF-4C92-A6E3-E84DA198DE99}"/>
    <cellStyle name="Comma [0] 3 2 7 4 4 2 2 7" xfId="51509" xr:uid="{50944436-C20C-4EEA-8A90-2F9C64EB8126}"/>
    <cellStyle name="Comma [0] 3 2 7 4 4 2 2 8" xfId="56889" xr:uid="{7A517E7B-F586-47C5-82B1-52A1029E0745}"/>
    <cellStyle name="Comma [0] 3 2 7 4 4 2 2 9" xfId="19225" xr:uid="{60B15ACC-7146-4925-8013-43A3799EE5E1}"/>
    <cellStyle name="Comma [0] 3 2 7 4 4 2 3" xfId="15665" xr:uid="{FA6FD53D-BAE2-4155-BB5D-BF279B7827F7}"/>
    <cellStyle name="Comma [0] 3 2 7 4 4 2 4" xfId="21032" xr:uid="{1C73D800-71B3-4D24-BB43-20BC3CDD9E26}"/>
    <cellStyle name="Comma [0] 3 2 7 4 4 2 5" xfId="26406" xr:uid="{D9AA0EC5-E1DE-4D21-9EFB-C5FE08A45817}"/>
    <cellStyle name="Comma [0] 3 2 7 4 4 2 6" xfId="31824" xr:uid="{B14E22FC-A23F-495A-BB45-C3F90465AF4A}"/>
    <cellStyle name="Comma [0] 3 2 7 4 4 2 7" xfId="37209" xr:uid="{A80E8447-CA51-4DA5-9CF5-E6C1589FFB88}"/>
    <cellStyle name="Comma [0] 3 2 7 4 4 2 8" xfId="42578" xr:uid="{038265F1-7FFE-48B2-9C34-CED137833614}"/>
    <cellStyle name="Comma [0] 3 2 7 4 4 2 9" xfId="47950" xr:uid="{69055802-959D-4965-B822-E0238B7BA15A}"/>
    <cellStyle name="Comma [0] 3 2 7 4 4 3" xfId="10235" xr:uid="{47CBAA4D-16D7-43BF-8F94-0FD639D08CC2}"/>
    <cellStyle name="Comma [0] 3 2 7 4 4 3 2" xfId="22902" xr:uid="{A215723A-BDB6-4505-B9A5-779A116ED40F}"/>
    <cellStyle name="Comma [0] 3 2 7 4 4 3 3" xfId="28276" xr:uid="{1BBE5324-60E6-4493-89B4-9745022A399A}"/>
    <cellStyle name="Comma [0] 3 2 7 4 4 3 4" xfId="33694" xr:uid="{F0C9C3BC-F437-4D82-B1E4-2BA4E069F32C}"/>
    <cellStyle name="Comma [0] 3 2 7 4 4 3 5" xfId="39079" xr:uid="{6F59E823-D664-4242-B325-C376896714F4}"/>
    <cellStyle name="Comma [0] 3 2 7 4 4 3 6" xfId="44448" xr:uid="{F8ADC3BD-053C-454C-BA91-CBDE58F25395}"/>
    <cellStyle name="Comma [0] 3 2 7 4 4 3 7" xfId="49820" xr:uid="{F1D7FE51-7CA4-4F4C-A130-66A061A7CA08}"/>
    <cellStyle name="Comma [0] 3 2 7 4 4 3 8" xfId="55200" xr:uid="{A1AFCBAB-FB0F-464C-8AB1-4F25A85B4446}"/>
    <cellStyle name="Comma [0] 3 2 7 4 4 3 9" xfId="17535" xr:uid="{65E97AE8-F186-4272-8FC8-04D1E1B257FE}"/>
    <cellStyle name="Comma [0] 3 2 7 4 4 4" xfId="7057" xr:uid="{1E87218B-0E5B-4E46-BA6C-7906F3B203E4}"/>
    <cellStyle name="Comma [0] 3 2 7 4 5" xfId="860" xr:uid="{7532A771-8C7C-473F-8EAA-242D39FCB631}"/>
    <cellStyle name="Comma [0] 3 2 7 4 5 2" xfId="8365" xr:uid="{D0C617FC-3E7E-4F69-8770-73CC3B10467A}"/>
    <cellStyle name="Comma [0] 3 2 7 4 5 2 10" xfId="53331" xr:uid="{1305BEEF-17D7-4C71-9160-CDD43755EE80}"/>
    <cellStyle name="Comma [0] 3 2 7 4 5 2 11" xfId="13975" xr:uid="{AB15A3E6-FB0E-48ED-AA10-57A01AA6C201}"/>
    <cellStyle name="Comma [0] 3 2 7 4 5 2 12" xfId="59709" xr:uid="{62179302-4DE4-4DB0-B931-342615153B06}"/>
    <cellStyle name="Comma [0] 3 2 7 4 5 2 2" xfId="11926" xr:uid="{A291E6FC-E14A-4364-9938-A923BFBE12BD}"/>
    <cellStyle name="Comma [0] 3 2 7 4 5 2 2 2" xfId="24592" xr:uid="{57AF6E5A-8C1D-489E-BC74-11923BD3FA90}"/>
    <cellStyle name="Comma [0] 3 2 7 4 5 2 2 3" xfId="29966" xr:uid="{EF86AE77-E8B9-4E03-9818-A5E7A4264227}"/>
    <cellStyle name="Comma [0] 3 2 7 4 5 2 2 4" xfId="35384" xr:uid="{C61D8F08-88BF-4A39-B5B8-5FC5B345B76F}"/>
    <cellStyle name="Comma [0] 3 2 7 4 5 2 2 5" xfId="40769" xr:uid="{2F339EFE-27C3-4A46-B8D0-08687DB535F1}"/>
    <cellStyle name="Comma [0] 3 2 7 4 5 2 2 6" xfId="46138" xr:uid="{1D6AD887-3C41-4D0D-8E0A-1316B018FBDA}"/>
    <cellStyle name="Comma [0] 3 2 7 4 5 2 2 7" xfId="51510" xr:uid="{827B95EF-ADD9-4E11-842E-7D685756EACA}"/>
    <cellStyle name="Comma [0] 3 2 7 4 5 2 2 8" xfId="56890" xr:uid="{04AB6DA9-A8E7-4AE4-9527-1488F8D14297}"/>
    <cellStyle name="Comma [0] 3 2 7 4 5 2 2 9" xfId="19226" xr:uid="{699308E4-0B12-420C-B089-837B512D68CF}"/>
    <cellStyle name="Comma [0] 3 2 7 4 5 2 3" xfId="15666" xr:uid="{FA3EC67B-AD7A-4837-BD70-1D1DEE29CEB4}"/>
    <cellStyle name="Comma [0] 3 2 7 4 5 2 4" xfId="21033" xr:uid="{4056FAF3-F9C2-44C4-9C20-7590D15191D3}"/>
    <cellStyle name="Comma [0] 3 2 7 4 5 2 5" xfId="26407" xr:uid="{585CBA70-25DB-4770-8B59-048490AA688E}"/>
    <cellStyle name="Comma [0] 3 2 7 4 5 2 6" xfId="31825" xr:uid="{91615F90-E713-467E-8A75-4C66A6F1FD2A}"/>
    <cellStyle name="Comma [0] 3 2 7 4 5 2 7" xfId="37210" xr:uid="{6EC75321-C6D1-4744-BD7D-EBDD37903FFC}"/>
    <cellStyle name="Comma [0] 3 2 7 4 5 2 8" xfId="42579" xr:uid="{D62D52B9-6E60-4686-AB15-F31F807A3833}"/>
    <cellStyle name="Comma [0] 3 2 7 4 5 2 9" xfId="47951" xr:uid="{6CD0BEA2-5864-4DC7-A144-573791F02F9E}"/>
    <cellStyle name="Comma [0] 3 2 7 4 5 3" xfId="10236" xr:uid="{DB0039F0-B7B2-4354-B038-B46E9DB64FCB}"/>
    <cellStyle name="Comma [0] 3 2 7 4 5 3 2" xfId="22903" xr:uid="{8DD1A885-01E9-4E11-9ECE-0FBAFF553B67}"/>
    <cellStyle name="Comma [0] 3 2 7 4 5 3 3" xfId="28277" xr:uid="{157608A6-54E5-458A-9A2F-45C68C0DB80C}"/>
    <cellStyle name="Comma [0] 3 2 7 4 5 3 4" xfId="33695" xr:uid="{224969EE-08E6-43C6-99D2-7F81BF89DC3B}"/>
    <cellStyle name="Comma [0] 3 2 7 4 5 3 5" xfId="39080" xr:uid="{CA673FA8-8292-465C-B2B6-FC662DF5EBD4}"/>
    <cellStyle name="Comma [0] 3 2 7 4 5 3 6" xfId="44449" xr:uid="{D808C9F3-D3DF-4509-8AC3-EA1BED3CD774}"/>
    <cellStyle name="Comma [0] 3 2 7 4 5 3 7" xfId="49821" xr:uid="{6F129874-6B59-4C28-9786-DA75EB44D573}"/>
    <cellStyle name="Comma [0] 3 2 7 4 5 3 8" xfId="55201" xr:uid="{800E5338-2168-4899-BC1C-B2897682C307}"/>
    <cellStyle name="Comma [0] 3 2 7 4 5 3 9" xfId="17536" xr:uid="{8C98416D-AD5F-4B8C-97B0-0D3BA605CF4A}"/>
    <cellStyle name="Comma [0] 3 2 7 4 5 4" xfId="7058" xr:uid="{57AA3961-83FD-4236-B64B-6134F76B88E5}"/>
    <cellStyle name="Comma [0] 3 2 7 4 6" xfId="861" xr:uid="{7269623C-FAC9-4B3F-8241-070A782DF90B}"/>
    <cellStyle name="Comma [0] 3 2 7 4 6 2" xfId="8366" xr:uid="{FD5C3DF7-02F6-4279-9F63-79D9133DA03D}"/>
    <cellStyle name="Comma [0] 3 2 7 4 6 2 10" xfId="53332" xr:uid="{4EAC93F9-BC5B-4F4A-B089-396778AFF381}"/>
    <cellStyle name="Comma [0] 3 2 7 4 6 2 11" xfId="13976" xr:uid="{4DE5A99B-744F-454D-8287-21BAEF75CD01}"/>
    <cellStyle name="Comma [0] 3 2 7 4 6 2 12" xfId="59710" xr:uid="{474D7A2E-A56F-4494-A55D-97DA22D8AD05}"/>
    <cellStyle name="Comma [0] 3 2 7 4 6 2 2" xfId="11927" xr:uid="{1ED8B480-D4F1-4CED-8351-6EE93AFC025B}"/>
    <cellStyle name="Comma [0] 3 2 7 4 6 2 2 2" xfId="24593" xr:uid="{2F09752B-E094-456D-A1CC-6659D74A783C}"/>
    <cellStyle name="Comma [0] 3 2 7 4 6 2 2 3" xfId="29967" xr:uid="{CE4B2CB0-7B14-425D-B428-53D590226579}"/>
    <cellStyle name="Comma [0] 3 2 7 4 6 2 2 4" xfId="35385" xr:uid="{2C6D4F4D-EACB-41AB-BEAC-1B62DE9385CF}"/>
    <cellStyle name="Comma [0] 3 2 7 4 6 2 2 5" xfId="40770" xr:uid="{1500A737-E3AC-4EA0-85C2-88144F98E22A}"/>
    <cellStyle name="Comma [0] 3 2 7 4 6 2 2 6" xfId="46139" xr:uid="{FDF18356-9A6F-4AC9-B91C-F9535B64B23B}"/>
    <cellStyle name="Comma [0] 3 2 7 4 6 2 2 7" xfId="51511" xr:uid="{381CB642-7C65-41C8-B11B-057E1A1589F8}"/>
    <cellStyle name="Comma [0] 3 2 7 4 6 2 2 8" xfId="56891" xr:uid="{370D9100-EA04-457A-92C1-944AA8547993}"/>
    <cellStyle name="Comma [0] 3 2 7 4 6 2 2 9" xfId="19227" xr:uid="{F1251016-04EA-4B6F-8325-3FF84B72761E}"/>
    <cellStyle name="Comma [0] 3 2 7 4 6 2 3" xfId="15667" xr:uid="{B84CB9C8-8BC9-4972-A7C6-85395DD83B0E}"/>
    <cellStyle name="Comma [0] 3 2 7 4 6 2 4" xfId="21034" xr:uid="{01FFBCCE-E52F-45CE-800D-7CA2B9EDDAA8}"/>
    <cellStyle name="Comma [0] 3 2 7 4 6 2 5" xfId="26408" xr:uid="{0B8D6356-5942-4570-9AEB-854FC50C1D15}"/>
    <cellStyle name="Comma [0] 3 2 7 4 6 2 6" xfId="31826" xr:uid="{6C1B6663-1DF0-4361-8ACD-95AA53E9C9E0}"/>
    <cellStyle name="Comma [0] 3 2 7 4 6 2 7" xfId="37211" xr:uid="{E00BB375-D560-4979-8069-3302E4C42F00}"/>
    <cellStyle name="Comma [0] 3 2 7 4 6 2 8" xfId="42580" xr:uid="{10172337-417E-4C43-BB5A-B206932B1A42}"/>
    <cellStyle name="Comma [0] 3 2 7 4 6 2 9" xfId="47952" xr:uid="{63ECF8F1-32D0-41E7-B484-D8F14FFF9A68}"/>
    <cellStyle name="Comma [0] 3 2 7 4 6 3" xfId="10237" xr:uid="{BD4986E2-9532-41EC-BE71-9F38C531FD27}"/>
    <cellStyle name="Comma [0] 3 2 7 4 6 3 2" xfId="22904" xr:uid="{4B1C5A3E-B09D-4511-9045-5B0D8608DD93}"/>
    <cellStyle name="Comma [0] 3 2 7 4 6 3 3" xfId="28278" xr:uid="{95053DE1-0F3F-42AE-8CCB-0BD9099CA55E}"/>
    <cellStyle name="Comma [0] 3 2 7 4 6 3 4" xfId="33696" xr:uid="{A12D2552-AA20-4CB4-962A-676212F412B8}"/>
    <cellStyle name="Comma [0] 3 2 7 4 6 3 5" xfId="39081" xr:uid="{C70FCEE7-75B4-4647-B940-86207D115936}"/>
    <cellStyle name="Comma [0] 3 2 7 4 6 3 6" xfId="44450" xr:uid="{474F38AB-6314-4CD4-85D9-C0365B1203B4}"/>
    <cellStyle name="Comma [0] 3 2 7 4 6 3 7" xfId="49822" xr:uid="{0925E97A-5D0A-4B38-8266-D7A35CE28AD3}"/>
    <cellStyle name="Comma [0] 3 2 7 4 6 3 8" xfId="55202" xr:uid="{5D2B38FB-2B6F-48D7-879A-5C8DD123DED2}"/>
    <cellStyle name="Comma [0] 3 2 7 4 6 3 9" xfId="17537" xr:uid="{547D5BF2-65BF-42D3-8CE7-5CE84B3DD110}"/>
    <cellStyle name="Comma [0] 3 2 7 4 6 4" xfId="7059" xr:uid="{A1D6CC78-E533-495B-8AF9-C33034A83ACA}"/>
    <cellStyle name="Comma [0] 3 2 7 4 7" xfId="862" xr:uid="{BCB8C37E-A47E-4C82-AC9A-E0B3136BA9A3}"/>
    <cellStyle name="Comma [0] 3 2 7 4 7 2" xfId="8367" xr:uid="{A687DCAE-B1D0-4DC7-A0C0-7660B2A1CFFC}"/>
    <cellStyle name="Comma [0] 3 2 7 4 7 2 10" xfId="53333" xr:uid="{C65A058D-1A0A-45F4-92C9-07C2FFB04B09}"/>
    <cellStyle name="Comma [0] 3 2 7 4 7 2 11" xfId="13977" xr:uid="{F010A447-83A6-4DB8-A71D-87D25C42C815}"/>
    <cellStyle name="Comma [0] 3 2 7 4 7 2 12" xfId="59711" xr:uid="{95E52EC6-C7AC-4ED2-9277-0B0BC351331B}"/>
    <cellStyle name="Comma [0] 3 2 7 4 7 2 2" xfId="11928" xr:uid="{5EA8B7F4-4357-44AC-A90A-7AA24388C65F}"/>
    <cellStyle name="Comma [0] 3 2 7 4 7 2 2 2" xfId="24594" xr:uid="{2409EBA4-4D40-47B3-8ED0-66C88C620A43}"/>
    <cellStyle name="Comma [0] 3 2 7 4 7 2 2 3" xfId="29968" xr:uid="{C29E1A8A-EE2A-4B0C-8680-AA4529A733A5}"/>
    <cellStyle name="Comma [0] 3 2 7 4 7 2 2 4" xfId="35386" xr:uid="{87BD8275-CEFB-44B8-8E59-D204DC4473AB}"/>
    <cellStyle name="Comma [0] 3 2 7 4 7 2 2 5" xfId="40771" xr:uid="{44056E3C-9299-436F-AB2B-69980C77E1FC}"/>
    <cellStyle name="Comma [0] 3 2 7 4 7 2 2 6" xfId="46140" xr:uid="{4926A65C-99BF-4EFA-B5A8-BDBDB7457CDE}"/>
    <cellStyle name="Comma [0] 3 2 7 4 7 2 2 7" xfId="51512" xr:uid="{856C49B9-A0F8-4C08-AD79-824773B83182}"/>
    <cellStyle name="Comma [0] 3 2 7 4 7 2 2 8" xfId="56892" xr:uid="{C4EAADC4-1164-4D90-9BFE-8763A9855CF3}"/>
    <cellStyle name="Comma [0] 3 2 7 4 7 2 2 9" xfId="19228" xr:uid="{87A06E56-1068-4D7E-BCDB-F2701C336CBA}"/>
    <cellStyle name="Comma [0] 3 2 7 4 7 2 3" xfId="15668" xr:uid="{71E66EA6-946F-4498-B4C9-190D8004BDDF}"/>
    <cellStyle name="Comma [0] 3 2 7 4 7 2 4" xfId="21035" xr:uid="{4909D91B-8727-462F-947D-4C808A5AB779}"/>
    <cellStyle name="Comma [0] 3 2 7 4 7 2 5" xfId="26409" xr:uid="{DA2C269B-58AC-4449-B14B-86FEEF28BED1}"/>
    <cellStyle name="Comma [0] 3 2 7 4 7 2 6" xfId="31827" xr:uid="{53ACF8AD-2FA4-435D-83F0-F15BEB3CF0DB}"/>
    <cellStyle name="Comma [0] 3 2 7 4 7 2 7" xfId="37212" xr:uid="{33587806-39BD-4320-90D3-53C4A0AF6FE8}"/>
    <cellStyle name="Comma [0] 3 2 7 4 7 2 8" xfId="42581" xr:uid="{604BB9C1-9C35-4C4E-A75C-BAD10748D2C1}"/>
    <cellStyle name="Comma [0] 3 2 7 4 7 2 9" xfId="47953" xr:uid="{0A3ECB98-ABCA-4787-B5B3-809BC70E8953}"/>
    <cellStyle name="Comma [0] 3 2 7 4 7 3" xfId="10238" xr:uid="{ADDD06DA-65C6-496D-82BC-05FE0E25A6CE}"/>
    <cellStyle name="Comma [0] 3 2 7 4 7 3 2" xfId="22905" xr:uid="{E2368733-4B6D-48E7-9E24-FB63CA36E4F9}"/>
    <cellStyle name="Comma [0] 3 2 7 4 7 3 3" xfId="28279" xr:uid="{60D6A208-88F9-41C1-AA52-30FF1278E574}"/>
    <cellStyle name="Comma [0] 3 2 7 4 7 3 4" xfId="33697" xr:uid="{8B0CEDD6-4482-4CED-AD07-B3725D89554D}"/>
    <cellStyle name="Comma [0] 3 2 7 4 7 3 5" xfId="39082" xr:uid="{DEED9D61-0D36-4DE3-8694-A67E1A9E49F6}"/>
    <cellStyle name="Comma [0] 3 2 7 4 7 3 6" xfId="44451" xr:uid="{217F4C7D-CF05-4289-A2BB-FB1BC7F56413}"/>
    <cellStyle name="Comma [0] 3 2 7 4 7 3 7" xfId="49823" xr:uid="{C241BE22-ABA2-4F9F-A31E-61E5A5ED9057}"/>
    <cellStyle name="Comma [0] 3 2 7 4 7 3 8" xfId="55203" xr:uid="{A7DF20E0-10E4-44D7-B54C-C8BEEC54EA9A}"/>
    <cellStyle name="Comma [0] 3 2 7 4 7 3 9" xfId="17538" xr:uid="{4152B38F-AF12-432C-85BB-04C7CBDA6716}"/>
    <cellStyle name="Comma [0] 3 2 7 4 7 4" xfId="7060" xr:uid="{203BB622-FCD6-485B-A1FD-41B22D21D7FB}"/>
    <cellStyle name="Comma [0] 3 2 7 4 8" xfId="863" xr:uid="{8A6294BE-81CA-4DA7-8CE3-9FA5F6D7EC8D}"/>
    <cellStyle name="Comma [0] 3 2 7 4 8 2" xfId="8368" xr:uid="{ECF0863E-E3C0-4BD1-A5DF-BB697B308295}"/>
    <cellStyle name="Comma [0] 3 2 7 4 8 2 10" xfId="53334" xr:uid="{7E57F239-7E63-415F-B7C7-E1E16D1727D7}"/>
    <cellStyle name="Comma [0] 3 2 7 4 8 2 11" xfId="13978" xr:uid="{928200BD-56AB-4D78-AB27-EC535A89785A}"/>
    <cellStyle name="Comma [0] 3 2 7 4 8 2 12" xfId="59712" xr:uid="{C395C683-7F4A-40A6-B9B2-54BED102C914}"/>
    <cellStyle name="Comma [0] 3 2 7 4 8 2 2" xfId="11929" xr:uid="{4841FF37-5D09-4D75-95EE-7455204D870B}"/>
    <cellStyle name="Comma [0] 3 2 7 4 8 2 2 2" xfId="24595" xr:uid="{9452C955-52C3-412F-A810-5D56E215C030}"/>
    <cellStyle name="Comma [0] 3 2 7 4 8 2 2 3" xfId="29969" xr:uid="{F2A2A4A0-ACD9-469D-9A94-6D60C91FBC6B}"/>
    <cellStyle name="Comma [0] 3 2 7 4 8 2 2 4" xfId="35387" xr:uid="{A68D7EBE-A40E-493C-9CA9-4F19C392F963}"/>
    <cellStyle name="Comma [0] 3 2 7 4 8 2 2 5" xfId="40772" xr:uid="{0C1F8F52-6386-40B5-B066-860657733C6E}"/>
    <cellStyle name="Comma [0] 3 2 7 4 8 2 2 6" xfId="46141" xr:uid="{36068A80-2085-43B8-A919-22872F69538F}"/>
    <cellStyle name="Comma [0] 3 2 7 4 8 2 2 7" xfId="51513" xr:uid="{92844A71-1747-458D-86F6-01A6B9989E7D}"/>
    <cellStyle name="Comma [0] 3 2 7 4 8 2 2 8" xfId="56893" xr:uid="{051059B0-1CCA-458A-A53A-14F4022A708F}"/>
    <cellStyle name="Comma [0] 3 2 7 4 8 2 2 9" xfId="19229" xr:uid="{6C26F3BA-71C1-44F1-B563-2A9426A3DD72}"/>
    <cellStyle name="Comma [0] 3 2 7 4 8 2 3" xfId="15669" xr:uid="{E7EFFE38-399A-4491-B449-14F4AA32FF8A}"/>
    <cellStyle name="Comma [0] 3 2 7 4 8 2 4" xfId="21036" xr:uid="{8CE19527-6A58-4F34-AEC9-A660D650DFED}"/>
    <cellStyle name="Comma [0] 3 2 7 4 8 2 5" xfId="26410" xr:uid="{F5C6772A-CA2B-4FD0-8725-65879CA45B4D}"/>
    <cellStyle name="Comma [0] 3 2 7 4 8 2 6" xfId="31828" xr:uid="{FDB97529-0466-4C1F-BDE0-B13AA3CC01CA}"/>
    <cellStyle name="Comma [0] 3 2 7 4 8 2 7" xfId="37213" xr:uid="{2FACAEA7-3CEC-4B75-8A67-8E4F61195DE3}"/>
    <cellStyle name="Comma [0] 3 2 7 4 8 2 8" xfId="42582" xr:uid="{837379E0-231D-4D3A-B48C-4C5D419E4356}"/>
    <cellStyle name="Comma [0] 3 2 7 4 8 2 9" xfId="47954" xr:uid="{0A50A01F-6617-44B4-918C-4A9CC58396C1}"/>
    <cellStyle name="Comma [0] 3 2 7 4 8 3" xfId="10239" xr:uid="{02B61755-B14A-488F-8474-0B6A25FDCA35}"/>
    <cellStyle name="Comma [0] 3 2 7 4 8 3 2" xfId="22906" xr:uid="{A901788A-4DE9-4180-AFF1-236B9AF4236E}"/>
    <cellStyle name="Comma [0] 3 2 7 4 8 3 3" xfId="28280" xr:uid="{4AF0B6AE-AD64-4E11-BA6E-E6018510932C}"/>
    <cellStyle name="Comma [0] 3 2 7 4 8 3 4" xfId="33698" xr:uid="{D34FE8E8-C5AA-40C6-99FC-285EFE00A442}"/>
    <cellStyle name="Comma [0] 3 2 7 4 8 3 5" xfId="39083" xr:uid="{6A1436C9-AF9B-4A27-B9F0-9346BC2B5B0B}"/>
    <cellStyle name="Comma [0] 3 2 7 4 8 3 6" xfId="44452" xr:uid="{CF9AEC16-55A7-4D44-8C42-39D9B07330F8}"/>
    <cellStyle name="Comma [0] 3 2 7 4 8 3 7" xfId="49824" xr:uid="{1426367F-59F6-4467-9FA5-FE078A72CDE1}"/>
    <cellStyle name="Comma [0] 3 2 7 4 8 3 8" xfId="55204" xr:uid="{57FEF2BD-D865-4B74-B4B3-FBEC49397B64}"/>
    <cellStyle name="Comma [0] 3 2 7 4 8 3 9" xfId="17539" xr:uid="{A5D8CAF8-6C01-4F09-87B5-6A48E4CF8283}"/>
    <cellStyle name="Comma [0] 3 2 7 4 8 4" xfId="7061" xr:uid="{322BA46D-7DAF-4D2E-A085-A45847FBE1E8}"/>
    <cellStyle name="Comma [0] 3 2 7 4 9" xfId="864" xr:uid="{46FC39DE-79E2-4750-A340-06D0013F99BB}"/>
    <cellStyle name="Comma [0] 3 2 7 4 9 2" xfId="8369" xr:uid="{D1F2BC14-E272-4BD0-863E-1DAFF0DAFC3C}"/>
    <cellStyle name="Comma [0] 3 2 7 4 9 2 10" xfId="53335" xr:uid="{1832E057-E269-474F-8855-BF6C8CA8672B}"/>
    <cellStyle name="Comma [0] 3 2 7 4 9 2 11" xfId="13979" xr:uid="{9D94F6A2-6900-47EC-92A8-5DE2C16A4289}"/>
    <cellStyle name="Comma [0] 3 2 7 4 9 2 12" xfId="59713" xr:uid="{B585FEC2-00C0-496A-AB66-9336DA138B73}"/>
    <cellStyle name="Comma [0] 3 2 7 4 9 2 2" xfId="11930" xr:uid="{9EDF6F4B-9926-4EC7-BAE6-C32E1D403767}"/>
    <cellStyle name="Comma [0] 3 2 7 4 9 2 2 2" xfId="24596" xr:uid="{4C510A17-68AF-471D-A673-D8A236A12AAE}"/>
    <cellStyle name="Comma [0] 3 2 7 4 9 2 2 3" xfId="29970" xr:uid="{A8BAC14D-8295-40DC-AC07-041A80AEAF4E}"/>
    <cellStyle name="Comma [0] 3 2 7 4 9 2 2 4" xfId="35388" xr:uid="{D7A4A44D-1875-485E-9B6F-DD550E61FAD6}"/>
    <cellStyle name="Comma [0] 3 2 7 4 9 2 2 5" xfId="40773" xr:uid="{E85E7533-CA77-46B2-8950-1B4A24E281CF}"/>
    <cellStyle name="Comma [0] 3 2 7 4 9 2 2 6" xfId="46142" xr:uid="{10FCBA8B-CBD2-4E08-A94F-CA78274E9A2F}"/>
    <cellStyle name="Comma [0] 3 2 7 4 9 2 2 7" xfId="51514" xr:uid="{3914655C-780A-4C94-ADCA-4EFFCCE32620}"/>
    <cellStyle name="Comma [0] 3 2 7 4 9 2 2 8" xfId="56894" xr:uid="{8C0E59E7-9E77-4785-9C5B-74B7269EE2DB}"/>
    <cellStyle name="Comma [0] 3 2 7 4 9 2 2 9" xfId="19230" xr:uid="{F2D3DD24-963B-42C9-95F6-DB9604FB1018}"/>
    <cellStyle name="Comma [0] 3 2 7 4 9 2 3" xfId="15670" xr:uid="{EAC66548-8C13-4C3F-851F-FF50B180B3B1}"/>
    <cellStyle name="Comma [0] 3 2 7 4 9 2 4" xfId="21037" xr:uid="{61929F27-091D-419C-9C88-0C0E1422BBE2}"/>
    <cellStyle name="Comma [0] 3 2 7 4 9 2 5" xfId="26411" xr:uid="{E2625144-3FEC-4CA6-A30C-856BE1DF9336}"/>
    <cellStyle name="Comma [0] 3 2 7 4 9 2 6" xfId="31829" xr:uid="{60CD504B-7007-4085-A012-44454D8B2404}"/>
    <cellStyle name="Comma [0] 3 2 7 4 9 2 7" xfId="37214" xr:uid="{8410B013-6EED-455D-9FA1-B2B8EF85846F}"/>
    <cellStyle name="Comma [0] 3 2 7 4 9 2 8" xfId="42583" xr:uid="{17A47F22-FCEF-4E99-AA6A-E2C5424A828C}"/>
    <cellStyle name="Comma [0] 3 2 7 4 9 2 9" xfId="47955" xr:uid="{F751CDD5-C4F8-491C-ADDF-6D1F8ECBD0CD}"/>
    <cellStyle name="Comma [0] 3 2 7 4 9 3" xfId="10240" xr:uid="{0FB11596-00C9-4EB7-A990-CC6AB0C143FF}"/>
    <cellStyle name="Comma [0] 3 2 7 4 9 3 2" xfId="22907" xr:uid="{3E76E6A0-44FD-43E1-92B7-95A2AB27D67C}"/>
    <cellStyle name="Comma [0] 3 2 7 4 9 3 3" xfId="28281" xr:uid="{FC84ED09-280F-42A2-A9B1-445A0E3C3BA8}"/>
    <cellStyle name="Comma [0] 3 2 7 4 9 3 4" xfId="33699" xr:uid="{C1BD8F39-744A-4FB2-9B4A-7846C71F2083}"/>
    <cellStyle name="Comma [0] 3 2 7 4 9 3 5" xfId="39084" xr:uid="{9D6DC9E0-7648-41EF-BB6E-8C7C8168BA7E}"/>
    <cellStyle name="Comma [0] 3 2 7 4 9 3 6" xfId="44453" xr:uid="{BBD90CC8-6975-4B7A-9423-88A341974110}"/>
    <cellStyle name="Comma [0] 3 2 7 4 9 3 7" xfId="49825" xr:uid="{55A277CD-480C-4882-A1B7-B2B5DDD2B213}"/>
    <cellStyle name="Comma [0] 3 2 7 4 9 3 8" xfId="55205" xr:uid="{7BEECDD0-8940-49AA-92D7-B848ABC92874}"/>
    <cellStyle name="Comma [0] 3 2 7 4 9 3 9" xfId="17540" xr:uid="{2123897D-967A-4B58-8DDE-974CD8872029}"/>
    <cellStyle name="Comma [0] 3 2 7 4 9 4" xfId="7062" xr:uid="{F4A30A8F-F2CB-4F74-B28A-AEAC22613437}"/>
    <cellStyle name="Comma [0] 3 2 7 5" xfId="865" xr:uid="{79576791-30C4-4385-B374-6C9B4F7D2CD2}"/>
    <cellStyle name="Comma [0] 3 2 7 5 2" xfId="5872" xr:uid="{D5C2DD26-D75B-41EA-ACFD-0D1B3AD590EB}"/>
    <cellStyle name="Comma [0] 3 2 7 5 2 10" xfId="53336" xr:uid="{9C0DC098-C579-44A3-AB32-FA8F7466172F}"/>
    <cellStyle name="Comma [0] 3 2 7 5 2 11" xfId="13980" xr:uid="{F6D62D8F-948A-4C8C-A3E3-53D00872BC9F}"/>
    <cellStyle name="Comma [0] 3 2 7 5 2 12" xfId="58550" xr:uid="{026C8E6D-0770-4FCE-9B21-AC442C99E2A5}"/>
    <cellStyle name="Comma [0] 3 2 7 5 2 13" xfId="8370" xr:uid="{006FB0B5-F5DB-4603-93F3-73A5DD77D488}"/>
    <cellStyle name="Comma [0] 3 2 7 5 2 2" xfId="11931" xr:uid="{84DB02A1-97EC-413E-9248-421E66A89373}"/>
    <cellStyle name="Comma [0] 3 2 7 5 2 2 2" xfId="24597" xr:uid="{86EFE802-079A-47C9-8834-157708162890}"/>
    <cellStyle name="Comma [0] 3 2 7 5 2 2 3" xfId="29971" xr:uid="{4D9A788F-11D3-42D5-B5A5-0EC203984B76}"/>
    <cellStyle name="Comma [0] 3 2 7 5 2 2 4" xfId="35389" xr:uid="{CB3A993B-4BB6-4F58-9D9A-C837B67A798A}"/>
    <cellStyle name="Comma [0] 3 2 7 5 2 2 5" xfId="40774" xr:uid="{E42B14FB-24F6-49BE-8823-CDC68B14A307}"/>
    <cellStyle name="Comma [0] 3 2 7 5 2 2 6" xfId="46143" xr:uid="{CEACC025-7EDC-48BF-ABFC-883BB4B29D20}"/>
    <cellStyle name="Comma [0] 3 2 7 5 2 2 7" xfId="51515" xr:uid="{248C5132-088B-426E-B3FC-F8F22DADB7C3}"/>
    <cellStyle name="Comma [0] 3 2 7 5 2 2 8" xfId="56895" xr:uid="{1DA3C027-85A4-456F-85AB-AF4168EF91DB}"/>
    <cellStyle name="Comma [0] 3 2 7 5 2 2 9" xfId="19231" xr:uid="{FB308930-54FF-4569-8FBA-3A00F9368CD6}"/>
    <cellStyle name="Comma [0] 3 2 7 5 2 3" xfId="15671" xr:uid="{E158C014-4311-415E-8C5B-00F607E441F3}"/>
    <cellStyle name="Comma [0] 3 2 7 5 2 4" xfId="21038" xr:uid="{40F5E06C-CEC7-43B3-8E90-F48B82A5840A}"/>
    <cellStyle name="Comma [0] 3 2 7 5 2 5" xfId="26412" xr:uid="{FC7C0DF7-5E3E-48C8-841F-8EB564F2B86E}"/>
    <cellStyle name="Comma [0] 3 2 7 5 2 6" xfId="31830" xr:uid="{AA52072D-F045-474A-BFE4-524FD6857930}"/>
    <cellStyle name="Comma [0] 3 2 7 5 2 7" xfId="37215" xr:uid="{24B98450-914D-4B20-9078-663AEF2C03B1}"/>
    <cellStyle name="Comma [0] 3 2 7 5 2 8" xfId="42584" xr:uid="{1BD959CA-140B-4B5A-A473-0FABF03A062F}"/>
    <cellStyle name="Comma [0] 3 2 7 5 2 9" xfId="47956" xr:uid="{5C2C0462-7434-414A-9602-4CB4911032FB}"/>
    <cellStyle name="Comma [0] 3 2 7 5 3" xfId="10241" xr:uid="{47441296-1C1E-4F2D-A1B0-C1B23B4041CA}"/>
    <cellStyle name="Comma [0] 3 2 7 5 3 2" xfId="22908" xr:uid="{A9980F48-5EA3-4047-BD9A-8731BEFD7597}"/>
    <cellStyle name="Comma [0] 3 2 7 5 3 3" xfId="28282" xr:uid="{21D5024A-06F9-4554-88D5-DD9C58AB9605}"/>
    <cellStyle name="Comma [0] 3 2 7 5 3 4" xfId="33700" xr:uid="{7958D7E5-FAE9-4717-BF05-2E3A141FF91C}"/>
    <cellStyle name="Comma [0] 3 2 7 5 3 5" xfId="39085" xr:uid="{351D6BAD-4DB1-4FB5-B0CA-100A840FFB09}"/>
    <cellStyle name="Comma [0] 3 2 7 5 3 6" xfId="44454" xr:uid="{57C219EF-413D-4131-96E2-993F87E6573A}"/>
    <cellStyle name="Comma [0] 3 2 7 5 3 7" xfId="49826" xr:uid="{546D215C-0F9D-4A62-9321-17B215C5A34E}"/>
    <cellStyle name="Comma [0] 3 2 7 5 3 8" xfId="55206" xr:uid="{CA46A74A-046F-4039-B00F-2D9BC93C1F41}"/>
    <cellStyle name="Comma [0] 3 2 7 5 3 9" xfId="17541" xr:uid="{DD191B25-7E33-4BC4-951D-EDAEB4E8564A}"/>
    <cellStyle name="Comma [0] 3 2 7 6" xfId="866" xr:uid="{0DAC716C-B878-4E63-8840-C6731B9E637B}"/>
    <cellStyle name="Comma [0] 3 2 7 6 2" xfId="3942" xr:uid="{0F42B0B9-82F5-4509-9AFA-C51D898EAEDB}"/>
    <cellStyle name="Comma [0] 3 2 7 6 2 10" xfId="53337" xr:uid="{D9E9BB51-F8A2-4699-BDA2-6A6BA509520F}"/>
    <cellStyle name="Comma [0] 3 2 7 6 2 11" xfId="8371" xr:uid="{FD5D6B94-092E-42D6-8226-30F4D5600E70}"/>
    <cellStyle name="Comma [0] 3 2 7 6 2 2" xfId="5874" xr:uid="{FC3919F8-34CB-4439-9CF0-48CBCCC27D7B}"/>
    <cellStyle name="Comma [0] 3 2 7 6 2 2 10" xfId="58552" xr:uid="{41FF7441-87F6-4527-8361-040C2F2D467C}"/>
    <cellStyle name="Comma [0] 3 2 7 6 2 2 11" xfId="11932" xr:uid="{2F145EA5-3829-4440-A3BE-79A5DFE84B50}"/>
    <cellStyle name="Comma [0] 3 2 7 6 2 2 2" xfId="24598" xr:uid="{A8878347-51D7-4F6D-A5A8-BA9769825E66}"/>
    <cellStyle name="Comma [0] 3 2 7 6 2 2 3" xfId="29972" xr:uid="{33498D5E-5A91-450E-9434-678EF373110E}"/>
    <cellStyle name="Comma [0] 3 2 7 6 2 2 4" xfId="35390" xr:uid="{B2E6439A-DDCC-48C5-8429-D17E77470C48}"/>
    <cellStyle name="Comma [0] 3 2 7 6 2 2 5" xfId="40775" xr:uid="{13DEC2F4-24FD-4099-9402-54E04D6AACF0}"/>
    <cellStyle name="Comma [0] 3 2 7 6 2 2 6" xfId="46144" xr:uid="{B96439B4-5D77-4852-B219-DF9B2A292245}"/>
    <cellStyle name="Comma [0] 3 2 7 6 2 2 7" xfId="51516" xr:uid="{A39C27A8-661B-471A-9173-FCB00A33B6DA}"/>
    <cellStyle name="Comma [0] 3 2 7 6 2 2 8" xfId="56896" xr:uid="{E3093F06-C784-43A3-B0C9-73D6B3292F48}"/>
    <cellStyle name="Comma [0] 3 2 7 6 2 2 9" xfId="19232" xr:uid="{083A36E2-E3F3-45F0-A2D4-FF0063A161EA}"/>
    <cellStyle name="Comma [0] 3 2 7 6 2 3" xfId="15672" xr:uid="{681E109D-EAC7-485B-B9AC-520877A5D9BB}"/>
    <cellStyle name="Comma [0] 3 2 7 6 2 4" xfId="21039" xr:uid="{4CE859AF-7D76-4707-BAD0-248E96FE01FA}"/>
    <cellStyle name="Comma [0] 3 2 7 6 2 5" xfId="26413" xr:uid="{D986D991-BF65-4C83-94D6-DA9AC697FAAA}"/>
    <cellStyle name="Comma [0] 3 2 7 6 2 6" xfId="31831" xr:uid="{CD300D5C-A2C5-4A9E-A262-551327A48430}"/>
    <cellStyle name="Comma [0] 3 2 7 6 2 7" xfId="37216" xr:uid="{497AC4DF-1C5B-4776-BABC-6C03994BF019}"/>
    <cellStyle name="Comma [0] 3 2 7 6 2 8" xfId="42585" xr:uid="{646D594E-DA56-4DF5-9CD7-331C43770A63}"/>
    <cellStyle name="Comma [0] 3 2 7 6 2 9" xfId="47957" xr:uid="{A8EA4C80-73EE-4AA7-A9E5-6DDFFE0681D3}"/>
    <cellStyle name="Comma [0] 3 2 7 6 3" xfId="5873" xr:uid="{76512C12-E2D4-49C2-99A9-11B00F7C3622}"/>
    <cellStyle name="Comma [0] 3 2 7 6 3 10" xfId="13981" xr:uid="{D1744773-61D0-4E58-AEA5-7937EDECF201}"/>
    <cellStyle name="Comma [0] 3 2 7 6 3 11" xfId="58551" xr:uid="{E3725ACE-68DB-4521-8B30-3FBC93D2A1FE}"/>
    <cellStyle name="Comma [0] 3 2 7 6 3 12" xfId="10242" xr:uid="{ADD6B241-2108-4C67-9078-C4654329B75D}"/>
    <cellStyle name="Comma [0] 3 2 7 6 3 2" xfId="17542" xr:uid="{DC2A831D-56CD-447C-9780-40B72F69D637}"/>
    <cellStyle name="Comma [0] 3 2 7 6 3 3" xfId="22909" xr:uid="{200BCA76-93A3-4782-8477-07C1AB56FB34}"/>
    <cellStyle name="Comma [0] 3 2 7 6 3 4" xfId="28283" xr:uid="{435564BE-9940-4E5A-829E-D9830844A92F}"/>
    <cellStyle name="Comma [0] 3 2 7 6 3 5" xfId="33701" xr:uid="{9593AD2F-A238-496C-A4CE-A5B2E01E8E18}"/>
    <cellStyle name="Comma [0] 3 2 7 6 3 6" xfId="39086" xr:uid="{F9B284B1-9EEC-485C-9A84-92BE89D79235}"/>
    <cellStyle name="Comma [0] 3 2 7 6 3 7" xfId="44455" xr:uid="{A955B7F0-1F8E-4688-866F-D5FD9438BDEF}"/>
    <cellStyle name="Comma [0] 3 2 7 6 3 8" xfId="49827" xr:uid="{A05CC0B5-D868-49A2-AF19-41785C73E753}"/>
    <cellStyle name="Comma [0] 3 2 7 6 3 9" xfId="55207" xr:uid="{64B9BD59-F6FE-45EA-9D77-3070D9C705D5}"/>
    <cellStyle name="Comma [0] 3 2 7 7" xfId="867" xr:uid="{78B1EC1D-A222-4AEE-B5AA-18BCB66562AE}"/>
    <cellStyle name="Comma [0] 3 2 7 7 2" xfId="5875" xr:uid="{E92FDF13-641D-494F-8506-FC24BCDD05AB}"/>
    <cellStyle name="Comma [0] 3 2 7 7 2 10" xfId="53338" xr:uid="{5B1FA340-F5F4-422A-B9A0-727674ADF387}"/>
    <cellStyle name="Comma [0] 3 2 7 7 2 11" xfId="13982" xr:uid="{37139686-04BA-4EB4-9706-BA4470124CE1}"/>
    <cellStyle name="Comma [0] 3 2 7 7 2 12" xfId="58553" xr:uid="{43EF22D8-DAB6-4B77-859E-34435D43CE9E}"/>
    <cellStyle name="Comma [0] 3 2 7 7 2 13" xfId="8372" xr:uid="{3C91842F-FFC5-4291-971D-251D47AC9964}"/>
    <cellStyle name="Comma [0] 3 2 7 7 2 2" xfId="11933" xr:uid="{0A4F94E8-BA9E-4A5B-B91D-179B2365758E}"/>
    <cellStyle name="Comma [0] 3 2 7 7 2 2 2" xfId="24599" xr:uid="{E0BAC340-62D0-4D7B-B46A-A7DCB95A1650}"/>
    <cellStyle name="Comma [0] 3 2 7 7 2 2 3" xfId="29973" xr:uid="{8B6CE4BF-DA26-4388-BD33-462B0B894AAD}"/>
    <cellStyle name="Comma [0] 3 2 7 7 2 2 4" xfId="35391" xr:uid="{5393B8FB-378D-474B-A098-2128785C4DB8}"/>
    <cellStyle name="Comma [0] 3 2 7 7 2 2 5" xfId="40776" xr:uid="{9D9ADD32-243D-4F14-8C92-D22F3226483D}"/>
    <cellStyle name="Comma [0] 3 2 7 7 2 2 6" xfId="46145" xr:uid="{12A32E4E-8C1B-4C95-958F-405E1FC73A95}"/>
    <cellStyle name="Comma [0] 3 2 7 7 2 2 7" xfId="51517" xr:uid="{215AECEE-71EE-400F-85A4-737FFD781B69}"/>
    <cellStyle name="Comma [0] 3 2 7 7 2 2 8" xfId="56897" xr:uid="{056D4D08-1EEB-489E-9A50-59FD7E9728BC}"/>
    <cellStyle name="Comma [0] 3 2 7 7 2 2 9" xfId="19233" xr:uid="{252FCABF-D8F7-4C7F-BAB4-AC42247AD6A4}"/>
    <cellStyle name="Comma [0] 3 2 7 7 2 3" xfId="15673" xr:uid="{3F11D248-6971-464F-BD2A-2FB0712CF5C9}"/>
    <cellStyle name="Comma [0] 3 2 7 7 2 4" xfId="21040" xr:uid="{55435C54-70F5-4507-A211-F63D89BBA9F3}"/>
    <cellStyle name="Comma [0] 3 2 7 7 2 5" xfId="26414" xr:uid="{FFF8B7F1-7E62-448D-BE67-F8DD34C5C572}"/>
    <cellStyle name="Comma [0] 3 2 7 7 2 6" xfId="31832" xr:uid="{62CBB011-CCF3-419F-84C4-3038DA380A69}"/>
    <cellStyle name="Comma [0] 3 2 7 7 2 7" xfId="37217" xr:uid="{06C9E8A9-3703-4BCB-81CB-18F3225E60E3}"/>
    <cellStyle name="Comma [0] 3 2 7 7 2 8" xfId="42586" xr:uid="{52F20083-1228-4018-9058-D62431A7549A}"/>
    <cellStyle name="Comma [0] 3 2 7 7 2 9" xfId="47958" xr:uid="{F5E02589-A17A-40DD-92E7-CF7DA023B5AA}"/>
    <cellStyle name="Comma [0] 3 2 7 7 3" xfId="10243" xr:uid="{65714836-5640-4A16-BBBF-878C66404EB4}"/>
    <cellStyle name="Comma [0] 3 2 7 7 3 2" xfId="22910" xr:uid="{F6030EFA-4EDA-4D43-98F2-DFC072955808}"/>
    <cellStyle name="Comma [0] 3 2 7 7 3 3" xfId="28284" xr:uid="{FB855DE1-6003-4916-8AB2-8DCB3059181B}"/>
    <cellStyle name="Comma [0] 3 2 7 7 3 4" xfId="33702" xr:uid="{FE671453-1448-4092-A915-6FA67617780B}"/>
    <cellStyle name="Comma [0] 3 2 7 7 3 5" xfId="39087" xr:uid="{D0061CCE-CBC3-4E3C-B409-600F44F088FD}"/>
    <cellStyle name="Comma [0] 3 2 7 7 3 6" xfId="44456" xr:uid="{C1CE46F5-7290-4702-A86D-2F06871FE995}"/>
    <cellStyle name="Comma [0] 3 2 7 7 3 7" xfId="49828" xr:uid="{5C156AAE-19D8-4F01-98EA-9308ABE6E956}"/>
    <cellStyle name="Comma [0] 3 2 7 7 3 8" xfId="55208" xr:uid="{F64E36E6-9E8D-470D-B710-25F1036B40B0}"/>
    <cellStyle name="Comma [0] 3 2 7 7 3 9" xfId="17543" xr:uid="{20046CD9-F1E9-4A57-88DC-10FD8BE5CC4D}"/>
    <cellStyle name="Comma [0] 3 2 7 8" xfId="868" xr:uid="{7F42D2A0-0211-4051-8F82-048B67B959BE}"/>
    <cellStyle name="Comma [0] 3 2 7 8 2" xfId="8373" xr:uid="{43A039E3-1342-4796-9F93-0B1F42851F00}"/>
    <cellStyle name="Comma [0] 3 2 7 8 2 10" xfId="53339" xr:uid="{1AE3D8C6-D1E3-4803-A61F-3BE978E13C84}"/>
    <cellStyle name="Comma [0] 3 2 7 8 2 11" xfId="13983" xr:uid="{BEB863EB-F178-4CAF-A57D-61099ACA17CF}"/>
    <cellStyle name="Comma [0] 3 2 7 8 2 12" xfId="59714" xr:uid="{4B92A53B-63F9-42F3-9A53-0611BFD67A48}"/>
    <cellStyle name="Comma [0] 3 2 7 8 2 2" xfId="11934" xr:uid="{E33754FC-C914-438A-9D99-4C0671CCBC81}"/>
    <cellStyle name="Comma [0] 3 2 7 8 2 2 2" xfId="24600" xr:uid="{8E0739D8-A715-469F-AE89-631A38FC0044}"/>
    <cellStyle name="Comma [0] 3 2 7 8 2 2 3" xfId="29974" xr:uid="{CABA0EDD-5929-4FDB-BC12-BA587748E45F}"/>
    <cellStyle name="Comma [0] 3 2 7 8 2 2 4" xfId="35392" xr:uid="{A640F9D9-C915-48C0-8F86-A6B8AF6CDB0C}"/>
    <cellStyle name="Comma [0] 3 2 7 8 2 2 5" xfId="40777" xr:uid="{914702B1-8A1F-4149-9287-5D9FC2C4CA75}"/>
    <cellStyle name="Comma [0] 3 2 7 8 2 2 6" xfId="46146" xr:uid="{161DE32C-30CA-4EB7-99E9-E7B18A7BAB1B}"/>
    <cellStyle name="Comma [0] 3 2 7 8 2 2 7" xfId="51518" xr:uid="{6734E223-CC53-455F-8D0E-3C229B260786}"/>
    <cellStyle name="Comma [0] 3 2 7 8 2 2 8" xfId="56898" xr:uid="{A428B3E9-2A50-4668-BFE2-A74C82961CEA}"/>
    <cellStyle name="Comma [0] 3 2 7 8 2 2 9" xfId="19234" xr:uid="{EE47A4C4-906B-4B38-A11F-E61E563CF217}"/>
    <cellStyle name="Comma [0] 3 2 7 8 2 3" xfId="15674" xr:uid="{98DE7AD1-5F05-49F9-988B-91C8B34D5106}"/>
    <cellStyle name="Comma [0] 3 2 7 8 2 4" xfId="21041" xr:uid="{62B2418C-B899-46AE-8869-781E5A25F66A}"/>
    <cellStyle name="Comma [0] 3 2 7 8 2 5" xfId="26415" xr:uid="{D022F48C-E184-4542-8BAC-B50EE1EFABC2}"/>
    <cellStyle name="Comma [0] 3 2 7 8 2 6" xfId="31833" xr:uid="{01352383-5DAC-494D-B393-D2B3E7F65426}"/>
    <cellStyle name="Comma [0] 3 2 7 8 2 7" xfId="37218" xr:uid="{3AD454EC-E1DC-4F41-87DB-BF722356E956}"/>
    <cellStyle name="Comma [0] 3 2 7 8 2 8" xfId="42587" xr:uid="{A81F81D8-6EC9-4A30-B8DC-59BC991BD746}"/>
    <cellStyle name="Comma [0] 3 2 7 8 2 9" xfId="47959" xr:uid="{CA0E71E2-FC43-4F28-A739-16579D1AC9E7}"/>
    <cellStyle name="Comma [0] 3 2 7 8 3" xfId="10244" xr:uid="{BE3B9615-D9B9-4765-B1AD-BDC0CEC273FF}"/>
    <cellStyle name="Comma [0] 3 2 7 8 3 2" xfId="22911" xr:uid="{54C0FB18-8970-4031-AA1D-F3D6EAF10485}"/>
    <cellStyle name="Comma [0] 3 2 7 8 3 3" xfId="28285" xr:uid="{AEF0D275-608B-4481-8DD3-9510E3CA19DF}"/>
    <cellStyle name="Comma [0] 3 2 7 8 3 4" xfId="33703" xr:uid="{A2D6EC51-34D8-4285-A6D3-16BEC1D77206}"/>
    <cellStyle name="Comma [0] 3 2 7 8 3 5" xfId="39088" xr:uid="{40932264-A4EE-4AD1-B55F-BEC45F0F3DA9}"/>
    <cellStyle name="Comma [0] 3 2 7 8 3 6" xfId="44457" xr:uid="{C6DEE2A9-ECFC-4BBC-B676-2C70893454A6}"/>
    <cellStyle name="Comma [0] 3 2 7 8 3 7" xfId="49829" xr:uid="{AA619CC8-E01D-4968-B11A-329FBF1CD9BA}"/>
    <cellStyle name="Comma [0] 3 2 7 8 3 8" xfId="55209" xr:uid="{0A89323C-D686-45CE-ABAC-EC965C6A9E1F}"/>
    <cellStyle name="Comma [0] 3 2 7 8 3 9" xfId="17544" xr:uid="{6974029B-3AC7-4006-8169-4DEA9E6CEACE}"/>
    <cellStyle name="Comma [0] 3 2 7 8 4" xfId="7063" xr:uid="{EE09D5C2-B9DC-4C16-9625-E776FAF79D54}"/>
    <cellStyle name="Comma [0] 3 2 7 9" xfId="869" xr:uid="{3F8D94DC-419A-47D4-B524-618985D4D380}"/>
    <cellStyle name="Comma [0] 3 2 7 9 2" xfId="8374" xr:uid="{DC44C7A0-5496-45B5-A09D-008AB2BFEAF1}"/>
    <cellStyle name="Comma [0] 3 2 7 9 2 10" xfId="53340" xr:uid="{F4DD131D-A88E-4F66-91AF-8C8E61C37CA7}"/>
    <cellStyle name="Comma [0] 3 2 7 9 2 11" xfId="13984" xr:uid="{8D3576CF-994E-43EB-8BAB-3C59445720FF}"/>
    <cellStyle name="Comma [0] 3 2 7 9 2 12" xfId="59715" xr:uid="{94EEF96C-F74B-4327-A9DA-FB992996D9B4}"/>
    <cellStyle name="Comma [0] 3 2 7 9 2 2" xfId="11935" xr:uid="{2BC88F09-B199-493F-9C09-5D550D7FD92C}"/>
    <cellStyle name="Comma [0] 3 2 7 9 2 2 2" xfId="24601" xr:uid="{570EEE39-B25D-43F7-8E00-A4D0CF516ABE}"/>
    <cellStyle name="Comma [0] 3 2 7 9 2 2 3" xfId="29975" xr:uid="{8B7EE8DB-F4AA-403B-8889-FB2F75FC67A6}"/>
    <cellStyle name="Comma [0] 3 2 7 9 2 2 4" xfId="35393" xr:uid="{2BC5077F-517A-4CAA-B1FB-F55C72ED8046}"/>
    <cellStyle name="Comma [0] 3 2 7 9 2 2 5" xfId="40778" xr:uid="{F9DF94B9-A351-4129-BD21-23F4F77AE50C}"/>
    <cellStyle name="Comma [0] 3 2 7 9 2 2 6" xfId="46147" xr:uid="{713DA161-2620-451F-9658-CAC91890D716}"/>
    <cellStyle name="Comma [0] 3 2 7 9 2 2 7" xfId="51519" xr:uid="{89D76E9C-30E0-4A43-AA4F-232F047593D5}"/>
    <cellStyle name="Comma [0] 3 2 7 9 2 2 8" xfId="56899" xr:uid="{5998DD93-756E-49A3-BF00-2F4BD111451B}"/>
    <cellStyle name="Comma [0] 3 2 7 9 2 2 9" xfId="19235" xr:uid="{25F47497-4845-47A7-8A76-46C6552EC891}"/>
    <cellStyle name="Comma [0] 3 2 7 9 2 3" xfId="15675" xr:uid="{6B8E31DA-F40D-46A2-B438-D39596DC2479}"/>
    <cellStyle name="Comma [0] 3 2 7 9 2 4" xfId="21042" xr:uid="{B159E789-8BB9-4A5B-ABF1-C8B4679E3FB2}"/>
    <cellStyle name="Comma [0] 3 2 7 9 2 5" xfId="26416" xr:uid="{5E3B9DE2-1E53-472E-8E5B-AF3249828EFF}"/>
    <cellStyle name="Comma [0] 3 2 7 9 2 6" xfId="31834" xr:uid="{414CE2FD-DE6B-4C38-91E9-A4E5F0ECFF7C}"/>
    <cellStyle name="Comma [0] 3 2 7 9 2 7" xfId="37219" xr:uid="{8B061072-98D1-4697-A1F0-A05CC974C8F4}"/>
    <cellStyle name="Comma [0] 3 2 7 9 2 8" xfId="42588" xr:uid="{E79EB6C9-4387-4746-86EB-1691F8F2C066}"/>
    <cellStyle name="Comma [0] 3 2 7 9 2 9" xfId="47960" xr:uid="{18F40E16-39A0-451F-9AF9-FE4D6416C332}"/>
    <cellStyle name="Comma [0] 3 2 7 9 3" xfId="10245" xr:uid="{F2CB13BE-712D-4455-A804-705772CD7713}"/>
    <cellStyle name="Comma [0] 3 2 7 9 3 2" xfId="22912" xr:uid="{463A9AF5-8F8B-4DE1-AC43-44F7EE00AF59}"/>
    <cellStyle name="Comma [0] 3 2 7 9 3 3" xfId="28286" xr:uid="{5BDE4785-73DE-4445-8D89-D9D74744EC83}"/>
    <cellStyle name="Comma [0] 3 2 7 9 3 4" xfId="33704" xr:uid="{2B58958C-1B42-443A-9EE1-CBA42A3E2C09}"/>
    <cellStyle name="Comma [0] 3 2 7 9 3 5" xfId="39089" xr:uid="{F373F235-C055-43B0-8B35-97C2F88C79D2}"/>
    <cellStyle name="Comma [0] 3 2 7 9 3 6" xfId="44458" xr:uid="{72088C28-3ED2-42F2-98D7-7B6D408A2AAC}"/>
    <cellStyle name="Comma [0] 3 2 7 9 3 7" xfId="49830" xr:uid="{8CF47F25-5F91-475C-8F5F-3282C0AE626A}"/>
    <cellStyle name="Comma [0] 3 2 7 9 3 8" xfId="55210" xr:uid="{A0A74FD5-60BA-40DA-854C-4B5966CC8FB7}"/>
    <cellStyle name="Comma [0] 3 2 7 9 3 9" xfId="17545" xr:uid="{445C2E8C-C7D8-49F8-8543-D32C8C8F5E31}"/>
    <cellStyle name="Comma [0] 3 2 7 9 4" xfId="7064" xr:uid="{B0A99F49-8F75-484C-B6CD-B6879EB8E185}"/>
    <cellStyle name="Comma [0] 3 2 8" xfId="870" xr:uid="{11C95F3A-6C33-4CB8-9AD5-EDB65A359AB9}"/>
    <cellStyle name="Comma [0] 3 2 8 10" xfId="871" xr:uid="{D02EACCC-7D68-45FE-99AF-C0B8CE1D74FA}"/>
    <cellStyle name="Comma [0] 3 2 8 10 2" xfId="8376" xr:uid="{000345E0-F4F2-4141-BE9E-AFFA4613DB37}"/>
    <cellStyle name="Comma [0] 3 2 8 10 2 10" xfId="53342" xr:uid="{4D8B1737-A544-4FC6-BBB7-F18CF74EF83F}"/>
    <cellStyle name="Comma [0] 3 2 8 10 2 11" xfId="13986" xr:uid="{3425E309-F8FB-4B76-9BCF-8699668F14EA}"/>
    <cellStyle name="Comma [0] 3 2 8 10 2 12" xfId="59716" xr:uid="{53A91377-58D5-4CE4-987E-713555DAEBED}"/>
    <cellStyle name="Comma [0] 3 2 8 10 2 2" xfId="11937" xr:uid="{FA1C57EB-8A27-4F21-A4B6-361918493D9B}"/>
    <cellStyle name="Comma [0] 3 2 8 10 2 2 2" xfId="24603" xr:uid="{B7238E2E-4D91-4740-8D71-D068DE289B23}"/>
    <cellStyle name="Comma [0] 3 2 8 10 2 2 3" xfId="29977" xr:uid="{5539F785-D84F-4D83-8081-AAF7004BF69F}"/>
    <cellStyle name="Comma [0] 3 2 8 10 2 2 4" xfId="35395" xr:uid="{2036C14F-9C0B-4021-88B9-790CC6115E94}"/>
    <cellStyle name="Comma [0] 3 2 8 10 2 2 5" xfId="40780" xr:uid="{78D9A715-CF77-4516-A689-B5A67585E485}"/>
    <cellStyle name="Comma [0] 3 2 8 10 2 2 6" xfId="46149" xr:uid="{6628F74A-99A1-4B0E-A15F-E2C011FAB3C4}"/>
    <cellStyle name="Comma [0] 3 2 8 10 2 2 7" xfId="51521" xr:uid="{8D9DC1D1-B53C-4C31-B68F-C6F371253F97}"/>
    <cellStyle name="Comma [0] 3 2 8 10 2 2 8" xfId="56901" xr:uid="{AF6573D0-F541-4F24-82C0-D950F0983AAC}"/>
    <cellStyle name="Comma [0] 3 2 8 10 2 2 9" xfId="19237" xr:uid="{4DB7067D-49AC-402E-8073-330105CE048C}"/>
    <cellStyle name="Comma [0] 3 2 8 10 2 3" xfId="15677" xr:uid="{D09F1AC1-56E3-445D-849A-58C9B705C45F}"/>
    <cellStyle name="Comma [0] 3 2 8 10 2 4" xfId="21044" xr:uid="{F45BDCB5-5670-4599-88AA-CD472FEDA3E8}"/>
    <cellStyle name="Comma [0] 3 2 8 10 2 5" xfId="26418" xr:uid="{38AA0502-9B19-448A-AF94-D93C272B80AC}"/>
    <cellStyle name="Comma [0] 3 2 8 10 2 6" xfId="31836" xr:uid="{3E2B803E-5254-4FAE-B830-FAD297AF8A43}"/>
    <cellStyle name="Comma [0] 3 2 8 10 2 7" xfId="37221" xr:uid="{B5BABFE0-EB52-46D0-AB94-1D901A5D60AF}"/>
    <cellStyle name="Comma [0] 3 2 8 10 2 8" xfId="42590" xr:uid="{400F59A8-63B9-48BD-B18C-3C116A6A91C9}"/>
    <cellStyle name="Comma [0] 3 2 8 10 2 9" xfId="47962" xr:uid="{F8529B82-B888-4214-9540-0B45B14DE717}"/>
    <cellStyle name="Comma [0] 3 2 8 10 3" xfId="10247" xr:uid="{9BD0401C-5654-4F33-9288-1E2CDE291C19}"/>
    <cellStyle name="Comma [0] 3 2 8 10 3 2" xfId="22914" xr:uid="{D01697E1-A164-4A3D-BD82-BCAB54B82F0E}"/>
    <cellStyle name="Comma [0] 3 2 8 10 3 3" xfId="28288" xr:uid="{A1AAB334-2911-4018-AA55-ED090F1619FD}"/>
    <cellStyle name="Comma [0] 3 2 8 10 3 4" xfId="33706" xr:uid="{5923CA63-160D-415A-BB9B-CAF20789D1F2}"/>
    <cellStyle name="Comma [0] 3 2 8 10 3 5" xfId="39091" xr:uid="{AE41096B-B856-48B5-8C21-B88627134C87}"/>
    <cellStyle name="Comma [0] 3 2 8 10 3 6" xfId="44460" xr:uid="{D4131BB1-1168-44C6-B9A4-CAFB7A53CA10}"/>
    <cellStyle name="Comma [0] 3 2 8 10 3 7" xfId="49832" xr:uid="{78426088-CF05-442B-BB5A-8B7956792FBC}"/>
    <cellStyle name="Comma [0] 3 2 8 10 3 8" xfId="55212" xr:uid="{FD459A39-CBD6-411D-9BB6-C354BDD38AE2}"/>
    <cellStyle name="Comma [0] 3 2 8 10 3 9" xfId="17547" xr:uid="{05AC5C9A-A234-4115-9609-B7181D7AE508}"/>
    <cellStyle name="Comma [0] 3 2 8 10 4" xfId="7065" xr:uid="{380406A9-FD7E-4BBB-9805-63A04D201F2D}"/>
    <cellStyle name="Comma [0] 3 2 8 11" xfId="872" xr:uid="{415ADA2E-0692-4B8F-B9C4-1B14335CF630}"/>
    <cellStyle name="Comma [0] 3 2 8 11 2" xfId="8377" xr:uid="{AD4387F5-0C73-4B2F-A747-F9D23D995EBB}"/>
    <cellStyle name="Comma [0] 3 2 8 11 2 10" xfId="53343" xr:uid="{E7CE976F-8B9F-4A17-BD2F-28F1E38016CD}"/>
    <cellStyle name="Comma [0] 3 2 8 11 2 11" xfId="13987" xr:uid="{2774955A-A1CD-4AB7-B9FB-B6B0BACE5D6A}"/>
    <cellStyle name="Comma [0] 3 2 8 11 2 12" xfId="59717" xr:uid="{31DFDC5A-3FE3-4171-9AAA-633CE7DE98C1}"/>
    <cellStyle name="Comma [0] 3 2 8 11 2 2" xfId="11938" xr:uid="{09435328-38D6-4A5F-8A87-52DB614729B5}"/>
    <cellStyle name="Comma [0] 3 2 8 11 2 2 2" xfId="24604" xr:uid="{7F37EF77-BA6C-4336-85FB-0ECD6C9B5C73}"/>
    <cellStyle name="Comma [0] 3 2 8 11 2 2 3" xfId="29978" xr:uid="{D191CFCE-782E-4FCF-9F82-E487FBE75719}"/>
    <cellStyle name="Comma [0] 3 2 8 11 2 2 4" xfId="35396" xr:uid="{50F970C7-4B4F-487A-B118-20F2A9599600}"/>
    <cellStyle name="Comma [0] 3 2 8 11 2 2 5" xfId="40781" xr:uid="{7BD7588F-E352-4B5F-A4FA-EA8DCAF6A36D}"/>
    <cellStyle name="Comma [0] 3 2 8 11 2 2 6" xfId="46150" xr:uid="{387FC0B1-B89B-4ABB-A0A7-D8766AA30F13}"/>
    <cellStyle name="Comma [0] 3 2 8 11 2 2 7" xfId="51522" xr:uid="{4CBD397D-87E5-4396-9922-EABCC2C1B6AB}"/>
    <cellStyle name="Comma [0] 3 2 8 11 2 2 8" xfId="56902" xr:uid="{76106EF1-2F9A-4F37-BA70-F7773EB8DEB2}"/>
    <cellStyle name="Comma [0] 3 2 8 11 2 2 9" xfId="19238" xr:uid="{EA579508-1F7C-4480-BD5F-8273C1592CA7}"/>
    <cellStyle name="Comma [0] 3 2 8 11 2 3" xfId="15678" xr:uid="{9EE0A2DC-9BD6-46DC-8F9C-F0E078FFA41D}"/>
    <cellStyle name="Comma [0] 3 2 8 11 2 4" xfId="21045" xr:uid="{150A7C4F-2D40-47A6-A468-FF722B749126}"/>
    <cellStyle name="Comma [0] 3 2 8 11 2 5" xfId="26419" xr:uid="{1E24E4EB-34C4-413A-85BD-271EECD69520}"/>
    <cellStyle name="Comma [0] 3 2 8 11 2 6" xfId="31837" xr:uid="{7A6A853E-9390-4005-80B6-076E7F6019DF}"/>
    <cellStyle name="Comma [0] 3 2 8 11 2 7" xfId="37222" xr:uid="{B37CAF4A-9B94-4076-A564-DE29A2C5F2B9}"/>
    <cellStyle name="Comma [0] 3 2 8 11 2 8" xfId="42591" xr:uid="{1E29C518-4455-4B44-B1C1-A5176CC5A6DC}"/>
    <cellStyle name="Comma [0] 3 2 8 11 2 9" xfId="47963" xr:uid="{43D73D18-62A0-4E37-B396-0B7B39E64B90}"/>
    <cellStyle name="Comma [0] 3 2 8 11 3" xfId="10248" xr:uid="{F0F25598-6646-462E-B3D9-9182F98C4567}"/>
    <cellStyle name="Comma [0] 3 2 8 11 3 2" xfId="22915" xr:uid="{AE7F0414-7398-4A41-80CB-BE32CB5D1882}"/>
    <cellStyle name="Comma [0] 3 2 8 11 3 3" xfId="28289" xr:uid="{249A79AF-FED6-4D55-A84A-944FDA9EEFF5}"/>
    <cellStyle name="Comma [0] 3 2 8 11 3 4" xfId="33707" xr:uid="{09608F9D-F9FD-4D80-83B7-FA8C2ED85318}"/>
    <cellStyle name="Comma [0] 3 2 8 11 3 5" xfId="39092" xr:uid="{3BEBC36F-3712-4CB2-AA55-FA0800DC423E}"/>
    <cellStyle name="Comma [0] 3 2 8 11 3 6" xfId="44461" xr:uid="{EE25E38C-789B-4136-8A15-55D1D81D0BD6}"/>
    <cellStyle name="Comma [0] 3 2 8 11 3 7" xfId="49833" xr:uid="{8370D6BC-4EF4-4799-AC72-2BBC37B31117}"/>
    <cellStyle name="Comma [0] 3 2 8 11 3 8" xfId="55213" xr:uid="{B01DE251-9EB9-46C3-A7A3-A5B402D03832}"/>
    <cellStyle name="Comma [0] 3 2 8 11 3 9" xfId="17548" xr:uid="{8BFA84E8-BD93-41A9-B446-7AAAE2AE89DD}"/>
    <cellStyle name="Comma [0] 3 2 8 11 4" xfId="7066" xr:uid="{35975A7E-4398-41FF-905D-A5E405E7D40E}"/>
    <cellStyle name="Comma [0] 3 2 8 12" xfId="873" xr:uid="{6AF6404B-6A68-4252-A90B-6D228247B057}"/>
    <cellStyle name="Comma [0] 3 2 8 12 2" xfId="8378" xr:uid="{56869F93-A8CF-4EDF-92D5-6E3BE537918A}"/>
    <cellStyle name="Comma [0] 3 2 8 12 2 10" xfId="53344" xr:uid="{A437DE1A-4BD1-4CA6-AB1E-92F863469319}"/>
    <cellStyle name="Comma [0] 3 2 8 12 2 11" xfId="13988" xr:uid="{60D49326-33EF-4A2E-8F70-731C6BC77F26}"/>
    <cellStyle name="Comma [0] 3 2 8 12 2 12" xfId="59718" xr:uid="{C2AA829E-4D8A-4577-95B2-504069781D45}"/>
    <cellStyle name="Comma [0] 3 2 8 12 2 2" xfId="11939" xr:uid="{0A9FDCE0-DEFB-413B-BA3B-755686477561}"/>
    <cellStyle name="Comma [0] 3 2 8 12 2 2 2" xfId="24605" xr:uid="{02D3315F-189B-4AF1-8EEA-450972B56471}"/>
    <cellStyle name="Comma [0] 3 2 8 12 2 2 3" xfId="29979" xr:uid="{7D4F3EF8-1DA4-4FD5-B070-E220ECD3EBF3}"/>
    <cellStyle name="Comma [0] 3 2 8 12 2 2 4" xfId="35397" xr:uid="{E14C0643-083E-4FD0-B377-4DF703804394}"/>
    <cellStyle name="Comma [0] 3 2 8 12 2 2 5" xfId="40782" xr:uid="{1A377DB8-F5C7-4058-BE7A-4750B13526C6}"/>
    <cellStyle name="Comma [0] 3 2 8 12 2 2 6" xfId="46151" xr:uid="{344719BE-BCF6-4B65-8DC6-1C22CFC35C81}"/>
    <cellStyle name="Comma [0] 3 2 8 12 2 2 7" xfId="51523" xr:uid="{A34742B8-E203-4023-9742-DC4A4E5580FE}"/>
    <cellStyle name="Comma [0] 3 2 8 12 2 2 8" xfId="56903" xr:uid="{275F4596-6AEB-4F0E-95B7-52D22514D892}"/>
    <cellStyle name="Comma [0] 3 2 8 12 2 2 9" xfId="19239" xr:uid="{D0E070A7-52C5-4A53-90B9-E8364490DCAA}"/>
    <cellStyle name="Comma [0] 3 2 8 12 2 3" xfId="15679" xr:uid="{597371DF-A406-4DCC-B7E9-30CCF2E952E9}"/>
    <cellStyle name="Comma [0] 3 2 8 12 2 4" xfId="21046" xr:uid="{A3F67CC2-9A8E-4DF9-8875-230C540915D7}"/>
    <cellStyle name="Comma [0] 3 2 8 12 2 5" xfId="26420" xr:uid="{2B4F28BC-A46A-4E05-8A83-A2A47C7849FD}"/>
    <cellStyle name="Comma [0] 3 2 8 12 2 6" xfId="31838" xr:uid="{FD1AB3A3-7237-4F4A-AAE0-0B30F177CA4B}"/>
    <cellStyle name="Comma [0] 3 2 8 12 2 7" xfId="37223" xr:uid="{88519E84-87E5-4139-862D-686E790A53D1}"/>
    <cellStyle name="Comma [0] 3 2 8 12 2 8" xfId="42592" xr:uid="{084A86C1-19D9-4271-BD94-7DC9D5916FD2}"/>
    <cellStyle name="Comma [0] 3 2 8 12 2 9" xfId="47964" xr:uid="{951A7F9D-4106-4FC0-9A71-AAB2D5EA12F1}"/>
    <cellStyle name="Comma [0] 3 2 8 12 3" xfId="10249" xr:uid="{0982BC78-7443-4F6B-9882-8AC8B32C52AA}"/>
    <cellStyle name="Comma [0] 3 2 8 12 3 2" xfId="22916" xr:uid="{414B70D2-A74A-478C-A472-3867165FF1DC}"/>
    <cellStyle name="Comma [0] 3 2 8 12 3 3" xfId="28290" xr:uid="{150EBB38-07C7-4B34-AAF9-C3CBB8FC037C}"/>
    <cellStyle name="Comma [0] 3 2 8 12 3 4" xfId="33708" xr:uid="{9A73B090-63C0-43B0-B4A2-F2D2D610B199}"/>
    <cellStyle name="Comma [0] 3 2 8 12 3 5" xfId="39093" xr:uid="{DF2010E3-72E8-4807-895D-96C30EB06F80}"/>
    <cellStyle name="Comma [0] 3 2 8 12 3 6" xfId="44462" xr:uid="{8747F8A0-6CDF-44DF-BDC8-66F0D2C1B5C9}"/>
    <cellStyle name="Comma [0] 3 2 8 12 3 7" xfId="49834" xr:uid="{F7557EED-7CB9-4AE7-9CA7-EE1FBB032D5C}"/>
    <cellStyle name="Comma [0] 3 2 8 12 3 8" xfId="55214" xr:uid="{BC6E668A-D9AE-45EB-9B1B-7B969E63343B}"/>
    <cellStyle name="Comma [0] 3 2 8 12 3 9" xfId="17549" xr:uid="{096861AD-2472-42F1-A8D8-CE35D4122E72}"/>
    <cellStyle name="Comma [0] 3 2 8 12 4" xfId="7067" xr:uid="{8E787E67-D5F6-4A9E-B664-292D96015EBC}"/>
    <cellStyle name="Comma [0] 3 2 8 13" xfId="874" xr:uid="{05E4F9CB-D50E-4300-B882-6A1DF40F8056}"/>
    <cellStyle name="Comma [0] 3 2 8 13 2" xfId="8379" xr:uid="{7A6BE7BC-DB01-4C34-B9A2-22DA325AF214}"/>
    <cellStyle name="Comma [0] 3 2 8 13 2 10" xfId="53345" xr:uid="{FD758F4B-03AE-446E-8E65-8778720682BD}"/>
    <cellStyle name="Comma [0] 3 2 8 13 2 11" xfId="13989" xr:uid="{E196AB1F-89AD-43FA-A320-C07A98565DB4}"/>
    <cellStyle name="Comma [0] 3 2 8 13 2 12" xfId="59719" xr:uid="{727EEE53-FF80-427A-BAFD-ED19E5DBB86F}"/>
    <cellStyle name="Comma [0] 3 2 8 13 2 2" xfId="11940" xr:uid="{AE928486-152E-41BD-9AF0-2CA584ED8DC4}"/>
    <cellStyle name="Comma [0] 3 2 8 13 2 2 2" xfId="24606" xr:uid="{28844878-5583-425C-9A46-8FB8D0BDBD08}"/>
    <cellStyle name="Comma [0] 3 2 8 13 2 2 3" xfId="29980" xr:uid="{49E6B17E-95CB-44D5-9F3F-6A4526D87C2F}"/>
    <cellStyle name="Comma [0] 3 2 8 13 2 2 4" xfId="35398" xr:uid="{3E5A5A84-DAE5-4E2B-B0CC-2FC30E444923}"/>
    <cellStyle name="Comma [0] 3 2 8 13 2 2 5" xfId="40783" xr:uid="{467125D2-FBB2-4BF7-BD26-7F7A8192702C}"/>
    <cellStyle name="Comma [0] 3 2 8 13 2 2 6" xfId="46152" xr:uid="{BAB9FF03-EED6-4A32-A50A-9ACDA9FF50F7}"/>
    <cellStyle name="Comma [0] 3 2 8 13 2 2 7" xfId="51524" xr:uid="{E13DA92E-7AD9-4445-B944-CF2244604008}"/>
    <cellStyle name="Comma [0] 3 2 8 13 2 2 8" xfId="56904" xr:uid="{8DF26765-8F7E-49BA-8C2B-E13FBAE5B690}"/>
    <cellStyle name="Comma [0] 3 2 8 13 2 2 9" xfId="19240" xr:uid="{184406B0-2CB6-4CDE-B854-1E5761D42070}"/>
    <cellStyle name="Comma [0] 3 2 8 13 2 3" xfId="15680" xr:uid="{1FBD27E7-9827-4540-A8FA-4FD01487A86F}"/>
    <cellStyle name="Comma [0] 3 2 8 13 2 4" xfId="21047" xr:uid="{0DA2B2D7-E867-476F-A30B-41A1E20C3CBF}"/>
    <cellStyle name="Comma [0] 3 2 8 13 2 5" xfId="26421" xr:uid="{7BA64EA5-A7F1-4BCA-8376-2BFBB4FD472E}"/>
    <cellStyle name="Comma [0] 3 2 8 13 2 6" xfId="31839" xr:uid="{B8BBE884-5B1E-4D62-9DB3-32A637B7515C}"/>
    <cellStyle name="Comma [0] 3 2 8 13 2 7" xfId="37224" xr:uid="{0D71F450-4255-48FA-9722-60208A30F7FE}"/>
    <cellStyle name="Comma [0] 3 2 8 13 2 8" xfId="42593" xr:uid="{32CC7695-F7A3-4120-B28F-005CE4871D7C}"/>
    <cellStyle name="Comma [0] 3 2 8 13 2 9" xfId="47965" xr:uid="{F796DA9F-8149-43FC-86F3-1A448EF54AC7}"/>
    <cellStyle name="Comma [0] 3 2 8 13 3" xfId="10250" xr:uid="{947A9841-7A58-4374-BFF1-25672368CDF2}"/>
    <cellStyle name="Comma [0] 3 2 8 13 3 2" xfId="22917" xr:uid="{D134811F-EB4C-4EE9-A399-C8B590BE676D}"/>
    <cellStyle name="Comma [0] 3 2 8 13 3 3" xfId="28291" xr:uid="{5E3EA2F8-5943-4AAF-8993-362E980C8DE3}"/>
    <cellStyle name="Comma [0] 3 2 8 13 3 4" xfId="33709" xr:uid="{E8D9BF21-726D-4469-B29F-C48A04B7CDCE}"/>
    <cellStyle name="Comma [0] 3 2 8 13 3 5" xfId="39094" xr:uid="{4D22AB2A-92EC-43DF-9C64-02D01F313FC9}"/>
    <cellStyle name="Comma [0] 3 2 8 13 3 6" xfId="44463" xr:uid="{2A1585E0-2EA8-4B67-82FD-43C4FA929BEB}"/>
    <cellStyle name="Comma [0] 3 2 8 13 3 7" xfId="49835" xr:uid="{25078A84-94C6-41BF-B493-5AE0C8A301C8}"/>
    <cellStyle name="Comma [0] 3 2 8 13 3 8" xfId="55215" xr:uid="{EB189CB4-B534-41DA-9787-59E285F22042}"/>
    <cellStyle name="Comma [0] 3 2 8 13 3 9" xfId="17550" xr:uid="{88B4530E-2909-43D8-B343-A472589D9889}"/>
    <cellStyle name="Comma [0] 3 2 8 13 4" xfId="7068" xr:uid="{39CE4341-C45D-4A07-B577-9808F290A6FE}"/>
    <cellStyle name="Comma [0] 3 2 8 14" xfId="5876" xr:uid="{44FE3B6F-262C-4FF1-A929-D7690A81CEE8}"/>
    <cellStyle name="Comma [0] 3 2 8 14 10" xfId="53341" xr:uid="{486D3D4D-0B4B-459E-9CD2-425BFF7EBB52}"/>
    <cellStyle name="Comma [0] 3 2 8 14 11" xfId="13985" xr:uid="{95965FA5-1D9E-4B04-9E00-198EF858686F}"/>
    <cellStyle name="Comma [0] 3 2 8 14 12" xfId="58554" xr:uid="{F98BA09D-F43D-4506-B03D-7A2020F46A21}"/>
    <cellStyle name="Comma [0] 3 2 8 14 13" xfId="8375" xr:uid="{52CFF65C-F58C-4D06-9EA0-C56D3B6A1E23}"/>
    <cellStyle name="Comma [0] 3 2 8 14 2" xfId="11936" xr:uid="{6E7B1CE5-2A22-455B-A2C1-91499A824EDD}"/>
    <cellStyle name="Comma [0] 3 2 8 14 2 2" xfId="24602" xr:uid="{07E827AE-643D-4AEA-8215-0B78CB4C753A}"/>
    <cellStyle name="Comma [0] 3 2 8 14 2 3" xfId="29976" xr:uid="{CD24EB46-C7CF-4FB2-8E92-851F28A02C89}"/>
    <cellStyle name="Comma [0] 3 2 8 14 2 4" xfId="35394" xr:uid="{D648D2E2-F137-46C8-8A57-2830005B8F9B}"/>
    <cellStyle name="Comma [0] 3 2 8 14 2 5" xfId="40779" xr:uid="{4BE9A166-8CAC-4876-B589-BCD96FCA02BA}"/>
    <cellStyle name="Comma [0] 3 2 8 14 2 6" xfId="46148" xr:uid="{3B8EC36E-2514-4EFA-A9DB-F8DAE25D2C3D}"/>
    <cellStyle name="Comma [0] 3 2 8 14 2 7" xfId="51520" xr:uid="{B433770A-54E2-4955-844F-3B5D5C80B85F}"/>
    <cellStyle name="Comma [0] 3 2 8 14 2 8" xfId="56900" xr:uid="{772D0202-CEE0-4849-ADB6-1CE9E4DC624A}"/>
    <cellStyle name="Comma [0] 3 2 8 14 2 9" xfId="19236" xr:uid="{5CF222ED-3F78-4808-B0D7-B2155259E24D}"/>
    <cellStyle name="Comma [0] 3 2 8 14 3" xfId="15676" xr:uid="{19C19D2B-F836-45B5-B561-19FB2EA5EF1A}"/>
    <cellStyle name="Comma [0] 3 2 8 14 4" xfId="21043" xr:uid="{133EAE9B-A423-443D-82EA-2E00B0E9A846}"/>
    <cellStyle name="Comma [0] 3 2 8 14 5" xfId="26417" xr:uid="{A121F4D2-5066-4BC7-B433-C9713DF9013E}"/>
    <cellStyle name="Comma [0] 3 2 8 14 6" xfId="31835" xr:uid="{C2942778-D727-47A9-98DB-AA10A560B74E}"/>
    <cellStyle name="Comma [0] 3 2 8 14 7" xfId="37220" xr:uid="{7EFF2416-A759-4192-8B33-46280AABA92F}"/>
    <cellStyle name="Comma [0] 3 2 8 14 8" xfId="42589" xr:uid="{81C4D2A1-5D45-46F2-8785-441B0E9307AB}"/>
    <cellStyle name="Comma [0] 3 2 8 14 9" xfId="47961" xr:uid="{D7D1EEA3-B60F-47D9-9B25-D45638E6522C}"/>
    <cellStyle name="Comma [0] 3 2 8 15" xfId="10246" xr:uid="{46B54C0B-176C-41EE-AE1C-690046D836FF}"/>
    <cellStyle name="Comma [0] 3 2 8 15 2" xfId="22913" xr:uid="{E623B4D7-6BFB-4B54-878B-00DB6035400E}"/>
    <cellStyle name="Comma [0] 3 2 8 15 3" xfId="28287" xr:uid="{508C9F96-D5B7-44EB-B6E3-0B87258E7C18}"/>
    <cellStyle name="Comma [0] 3 2 8 15 4" xfId="33705" xr:uid="{DA89554B-1A40-4BE2-8F1E-093585E07688}"/>
    <cellStyle name="Comma [0] 3 2 8 15 5" xfId="39090" xr:uid="{22DA0B97-CFB4-4F5A-97BB-881A98B96A7E}"/>
    <cellStyle name="Comma [0] 3 2 8 15 6" xfId="44459" xr:uid="{273C10D1-53F2-4474-A467-7EA4638250D3}"/>
    <cellStyle name="Comma [0] 3 2 8 15 7" xfId="49831" xr:uid="{E566B0F1-1E91-4D4A-99B1-87C2E56D7A20}"/>
    <cellStyle name="Comma [0] 3 2 8 15 8" xfId="55211" xr:uid="{D2C6DC8B-2C8F-4EB0-ADF1-089FC53DD6CB}"/>
    <cellStyle name="Comma [0] 3 2 8 15 9" xfId="17546" xr:uid="{93C22A4D-78D5-4F77-9633-18DABA4B329D}"/>
    <cellStyle name="Comma [0] 3 2 8 2" xfId="875" xr:uid="{7C5D6E8F-FF29-48DF-AF6B-F6D1710A0AA8}"/>
    <cellStyle name="Comma [0] 3 2 8 2 10" xfId="876" xr:uid="{0AC9B381-3D70-48F6-AA8E-02CEBCA4361F}"/>
    <cellStyle name="Comma [0] 3 2 8 2 10 2" xfId="8381" xr:uid="{219DD1E2-8405-4082-B922-DB4F9D98488A}"/>
    <cellStyle name="Comma [0] 3 2 8 2 10 2 10" xfId="53347" xr:uid="{F241832D-1109-49A0-8608-BCA3AF22476D}"/>
    <cellStyle name="Comma [0] 3 2 8 2 10 2 11" xfId="13991" xr:uid="{187CA35C-05AA-4B0D-BB8A-6DF470577BE8}"/>
    <cellStyle name="Comma [0] 3 2 8 2 10 2 12" xfId="59720" xr:uid="{2FF60CEF-DD43-4866-8984-77E99F9A820C}"/>
    <cellStyle name="Comma [0] 3 2 8 2 10 2 2" xfId="11942" xr:uid="{7A4AF12A-0CEB-40F3-AF95-836381CFCC7B}"/>
    <cellStyle name="Comma [0] 3 2 8 2 10 2 2 2" xfId="24608" xr:uid="{CA680697-F476-4175-AEA1-DA79F9AA89BF}"/>
    <cellStyle name="Comma [0] 3 2 8 2 10 2 2 3" xfId="29982" xr:uid="{D97DFAF6-22A7-404D-8171-2B209A6ACA31}"/>
    <cellStyle name="Comma [0] 3 2 8 2 10 2 2 4" xfId="35400" xr:uid="{5A12D99F-B540-4F1D-9BCB-784AA5CB36A2}"/>
    <cellStyle name="Comma [0] 3 2 8 2 10 2 2 5" xfId="40785" xr:uid="{5B007126-06DC-41A7-AC95-8643655BFF84}"/>
    <cellStyle name="Comma [0] 3 2 8 2 10 2 2 6" xfId="46154" xr:uid="{7D695CF6-C547-4E85-9103-B192767BD4D6}"/>
    <cellStyle name="Comma [0] 3 2 8 2 10 2 2 7" xfId="51526" xr:uid="{6C39E18D-8877-4EEA-A5EB-DDF7075AE4D4}"/>
    <cellStyle name="Comma [0] 3 2 8 2 10 2 2 8" xfId="56906" xr:uid="{24F4A335-C20A-4817-BC69-C1DBA87517B4}"/>
    <cellStyle name="Comma [0] 3 2 8 2 10 2 2 9" xfId="19242" xr:uid="{669DE90B-4DC3-4833-ACDC-9B58FB4534C6}"/>
    <cellStyle name="Comma [0] 3 2 8 2 10 2 3" xfId="15682" xr:uid="{630C8D2B-EA9F-46EB-9CFB-08501E17FF09}"/>
    <cellStyle name="Comma [0] 3 2 8 2 10 2 4" xfId="21049" xr:uid="{AE1394B8-58B0-4B45-AF33-02090639BA53}"/>
    <cellStyle name="Comma [0] 3 2 8 2 10 2 5" xfId="26423" xr:uid="{608D8A99-4015-43F8-82CB-30DCDFABB25C}"/>
    <cellStyle name="Comma [0] 3 2 8 2 10 2 6" xfId="31841" xr:uid="{DFA45A5B-6AD5-44BA-B165-B2E84E6E06E6}"/>
    <cellStyle name="Comma [0] 3 2 8 2 10 2 7" xfId="37226" xr:uid="{7ED83781-BCA0-4E18-82F9-ECBF4AA787DF}"/>
    <cellStyle name="Comma [0] 3 2 8 2 10 2 8" xfId="42595" xr:uid="{A340FC91-46C2-401A-ABB7-FD7789341019}"/>
    <cellStyle name="Comma [0] 3 2 8 2 10 2 9" xfId="47967" xr:uid="{2B1E2F65-2667-45E4-9215-25D22E9E46D7}"/>
    <cellStyle name="Comma [0] 3 2 8 2 10 3" xfId="10252" xr:uid="{57DAFF65-C873-4C25-9709-1BC3F6D67D5D}"/>
    <cellStyle name="Comma [0] 3 2 8 2 10 3 2" xfId="22919" xr:uid="{A88FF0B1-8514-4256-9282-C1FD062B5E76}"/>
    <cellStyle name="Comma [0] 3 2 8 2 10 3 3" xfId="28293" xr:uid="{CE80C1F6-D9E3-4E63-BA36-4551F4F35D6E}"/>
    <cellStyle name="Comma [0] 3 2 8 2 10 3 4" xfId="33711" xr:uid="{EFF591A5-E45C-4B1B-BB9A-8D465DED8AB6}"/>
    <cellStyle name="Comma [0] 3 2 8 2 10 3 5" xfId="39096" xr:uid="{17D839F9-90EC-4CF2-BA86-28ABB1985057}"/>
    <cellStyle name="Comma [0] 3 2 8 2 10 3 6" xfId="44465" xr:uid="{BE5AF60F-C1B5-45B6-B022-64060DF1EB39}"/>
    <cellStyle name="Comma [0] 3 2 8 2 10 3 7" xfId="49837" xr:uid="{CD9937F8-CF46-40C2-BD03-574010EF49F5}"/>
    <cellStyle name="Comma [0] 3 2 8 2 10 3 8" xfId="55217" xr:uid="{42D7A477-3040-4997-8933-30A9306E0554}"/>
    <cellStyle name="Comma [0] 3 2 8 2 10 3 9" xfId="17552" xr:uid="{E5BC5227-E07D-4A83-ACEC-A126631BC4DD}"/>
    <cellStyle name="Comma [0] 3 2 8 2 10 4" xfId="7069" xr:uid="{900CC638-E4A3-411F-A802-642F5A2C59DF}"/>
    <cellStyle name="Comma [0] 3 2 8 2 11" xfId="877" xr:uid="{DB93FE7C-F830-46E2-997A-1879C0D14518}"/>
    <cellStyle name="Comma [0] 3 2 8 2 11 2" xfId="8382" xr:uid="{72CCDEEA-51C3-430D-9C36-4529795295DA}"/>
    <cellStyle name="Comma [0] 3 2 8 2 11 2 10" xfId="53348" xr:uid="{4D9FBF94-25D7-44E6-8521-315780702893}"/>
    <cellStyle name="Comma [0] 3 2 8 2 11 2 11" xfId="13992" xr:uid="{A5166A92-192D-45E9-8C92-3557A7C1E609}"/>
    <cellStyle name="Comma [0] 3 2 8 2 11 2 12" xfId="59721" xr:uid="{37A36EE9-49CD-4998-8981-C210B3AE25B1}"/>
    <cellStyle name="Comma [0] 3 2 8 2 11 2 2" xfId="11943" xr:uid="{FAD1B2E3-B135-4F23-931C-5701E5B1BA46}"/>
    <cellStyle name="Comma [0] 3 2 8 2 11 2 2 2" xfId="24609" xr:uid="{844DEC1A-EF32-4F31-8EC1-7EA0E3587894}"/>
    <cellStyle name="Comma [0] 3 2 8 2 11 2 2 3" xfId="29983" xr:uid="{2D9EF0CF-6710-441C-B5E9-511C16506893}"/>
    <cellStyle name="Comma [0] 3 2 8 2 11 2 2 4" xfId="35401" xr:uid="{5B5E0B0B-A150-4010-BF93-B6B574C07662}"/>
    <cellStyle name="Comma [0] 3 2 8 2 11 2 2 5" xfId="40786" xr:uid="{34B5E57E-D46F-4B7A-8EB7-DD00EB379557}"/>
    <cellStyle name="Comma [0] 3 2 8 2 11 2 2 6" xfId="46155" xr:uid="{52193F12-2D9E-4040-A384-DA34771DA7EE}"/>
    <cellStyle name="Comma [0] 3 2 8 2 11 2 2 7" xfId="51527" xr:uid="{EF6F959C-FCDA-43DA-890E-4F0C5D5FAA6A}"/>
    <cellStyle name="Comma [0] 3 2 8 2 11 2 2 8" xfId="56907" xr:uid="{D790E575-D879-4F79-9061-1C8C1B58F735}"/>
    <cellStyle name="Comma [0] 3 2 8 2 11 2 2 9" xfId="19243" xr:uid="{6B0B4D36-E4E3-4F10-B034-9C46DA5B6419}"/>
    <cellStyle name="Comma [0] 3 2 8 2 11 2 3" xfId="15683" xr:uid="{5B3C83A5-1D21-4126-8AD4-378A6BD13DBF}"/>
    <cellStyle name="Comma [0] 3 2 8 2 11 2 4" xfId="21050" xr:uid="{8FEEAD45-3845-4686-BEB8-7E9C6FB32BB0}"/>
    <cellStyle name="Comma [0] 3 2 8 2 11 2 5" xfId="26424" xr:uid="{49CE0C57-FE9D-4028-8F3B-509A762594DA}"/>
    <cellStyle name="Comma [0] 3 2 8 2 11 2 6" xfId="31842" xr:uid="{3A1160FD-350F-49A8-8D7F-BCC8D289EEBF}"/>
    <cellStyle name="Comma [0] 3 2 8 2 11 2 7" xfId="37227" xr:uid="{6DDEB746-5ACC-4297-BC5C-CE51773A1A11}"/>
    <cellStyle name="Comma [0] 3 2 8 2 11 2 8" xfId="42596" xr:uid="{E627D10F-CB13-4878-934D-99C871533455}"/>
    <cellStyle name="Comma [0] 3 2 8 2 11 2 9" xfId="47968" xr:uid="{3B60DA76-9F1F-4930-86B0-C64B7649F17D}"/>
    <cellStyle name="Comma [0] 3 2 8 2 11 3" xfId="10253" xr:uid="{18171E96-28D4-49DF-966B-FD71668E6E63}"/>
    <cellStyle name="Comma [0] 3 2 8 2 11 3 2" xfId="22920" xr:uid="{C825EC98-4D4A-43B5-B645-3115641B8AAF}"/>
    <cellStyle name="Comma [0] 3 2 8 2 11 3 3" xfId="28294" xr:uid="{8D33C179-E865-4901-B3A2-E00CBC558578}"/>
    <cellStyle name="Comma [0] 3 2 8 2 11 3 4" xfId="33712" xr:uid="{01B43027-52A9-4134-99D0-E19E0C35ED23}"/>
    <cellStyle name="Comma [0] 3 2 8 2 11 3 5" xfId="39097" xr:uid="{C85CA8F5-212F-44B5-804E-D4BB2E350049}"/>
    <cellStyle name="Comma [0] 3 2 8 2 11 3 6" xfId="44466" xr:uid="{A1B8F0EC-7561-414E-B066-0CC93BE6CBF9}"/>
    <cellStyle name="Comma [0] 3 2 8 2 11 3 7" xfId="49838" xr:uid="{9747CF26-999C-4086-A847-895C4AFD80C9}"/>
    <cellStyle name="Comma [0] 3 2 8 2 11 3 8" xfId="55218" xr:uid="{F105D9C5-8974-4FBE-96CD-6243C9CD7190}"/>
    <cellStyle name="Comma [0] 3 2 8 2 11 3 9" xfId="17553" xr:uid="{1E7A3CB2-A089-4F23-83CC-C29E34047CAC}"/>
    <cellStyle name="Comma [0] 3 2 8 2 11 4" xfId="7070" xr:uid="{9D881337-BB45-40BC-B96B-F573F09551B9}"/>
    <cellStyle name="Comma [0] 3 2 8 2 12" xfId="878" xr:uid="{C7A100E1-108A-45D3-A991-FD79A469A364}"/>
    <cellStyle name="Comma [0] 3 2 8 2 12 2" xfId="8383" xr:uid="{85607652-9894-445D-AA7D-DDD18DD4BFCB}"/>
    <cellStyle name="Comma [0] 3 2 8 2 12 2 10" xfId="53349" xr:uid="{494496AE-430D-4EE5-AA2E-BBB11961538E}"/>
    <cellStyle name="Comma [0] 3 2 8 2 12 2 11" xfId="13993" xr:uid="{405D96AA-B6B1-405A-9717-35C7A2BEB5BA}"/>
    <cellStyle name="Comma [0] 3 2 8 2 12 2 12" xfId="59722" xr:uid="{72B75B10-9C91-4BFE-ACEC-11950FAB4E8C}"/>
    <cellStyle name="Comma [0] 3 2 8 2 12 2 2" xfId="11944" xr:uid="{49B69735-8FB6-49D5-B46B-01439DDA846B}"/>
    <cellStyle name="Comma [0] 3 2 8 2 12 2 2 2" xfId="24610" xr:uid="{BF1CA6B4-7B8B-4456-96BD-1B0C137A5CE3}"/>
    <cellStyle name="Comma [0] 3 2 8 2 12 2 2 3" xfId="29984" xr:uid="{B36F0EFA-477B-4FD6-BDE9-C27E6BE2DED7}"/>
    <cellStyle name="Comma [0] 3 2 8 2 12 2 2 4" xfId="35402" xr:uid="{6A91E74E-084E-4812-B9FE-32200BD79651}"/>
    <cellStyle name="Comma [0] 3 2 8 2 12 2 2 5" xfId="40787" xr:uid="{FDB1A829-0476-40E0-ABCB-8EB09CF945DE}"/>
    <cellStyle name="Comma [0] 3 2 8 2 12 2 2 6" xfId="46156" xr:uid="{4470250B-7912-47F6-808D-30C950392D37}"/>
    <cellStyle name="Comma [0] 3 2 8 2 12 2 2 7" xfId="51528" xr:uid="{4AB35A93-FFC3-4D6F-848C-4A5993F85780}"/>
    <cellStyle name="Comma [0] 3 2 8 2 12 2 2 8" xfId="56908" xr:uid="{7FCC15A6-9D3B-47C9-BA4F-40029F4D66F7}"/>
    <cellStyle name="Comma [0] 3 2 8 2 12 2 2 9" xfId="19244" xr:uid="{E6CC61A6-29A2-4A32-89FD-87A3CBBB7D33}"/>
    <cellStyle name="Comma [0] 3 2 8 2 12 2 3" xfId="15684" xr:uid="{A27E75ED-B058-4E7F-8592-DB7A2A86D64A}"/>
    <cellStyle name="Comma [0] 3 2 8 2 12 2 4" xfId="21051" xr:uid="{89AE5F4A-F859-45D4-AC94-FCD95A08F8F2}"/>
    <cellStyle name="Comma [0] 3 2 8 2 12 2 5" xfId="26425" xr:uid="{3FDBC88C-5419-43A6-93F7-9820621091E4}"/>
    <cellStyle name="Comma [0] 3 2 8 2 12 2 6" xfId="31843" xr:uid="{030E8924-A182-400A-BC71-DB002B2504FD}"/>
    <cellStyle name="Comma [0] 3 2 8 2 12 2 7" xfId="37228" xr:uid="{F6EF4816-AADB-4062-B1C1-972FDAB02162}"/>
    <cellStyle name="Comma [0] 3 2 8 2 12 2 8" xfId="42597" xr:uid="{44769456-97B1-416D-B732-45247084BB9C}"/>
    <cellStyle name="Comma [0] 3 2 8 2 12 2 9" xfId="47969" xr:uid="{4D9305BC-AD6F-4C98-A0C1-E2DDB47F5C14}"/>
    <cellStyle name="Comma [0] 3 2 8 2 12 3" xfId="10254" xr:uid="{E66FCCB5-E966-41F1-A581-051BF545B925}"/>
    <cellStyle name="Comma [0] 3 2 8 2 12 3 2" xfId="22921" xr:uid="{D7A4620A-EF7C-46C7-A823-70B7F40E8B2A}"/>
    <cellStyle name="Comma [0] 3 2 8 2 12 3 3" xfId="28295" xr:uid="{6F3450C1-5AB5-4902-A097-7AF7C6CAC3AD}"/>
    <cellStyle name="Comma [0] 3 2 8 2 12 3 4" xfId="33713" xr:uid="{B6767793-312E-44F8-85BA-9F6D41AF501C}"/>
    <cellStyle name="Comma [0] 3 2 8 2 12 3 5" xfId="39098" xr:uid="{828B5B94-0D79-4D1C-B1EB-BA5771AE092C}"/>
    <cellStyle name="Comma [0] 3 2 8 2 12 3 6" xfId="44467" xr:uid="{C3912D77-F68E-4E5C-9BE4-4136608BA8F5}"/>
    <cellStyle name="Comma [0] 3 2 8 2 12 3 7" xfId="49839" xr:uid="{AC7FF2A5-14CC-40F7-B681-76492DD017BA}"/>
    <cellStyle name="Comma [0] 3 2 8 2 12 3 8" xfId="55219" xr:uid="{0EA50D72-D4EA-400F-AF9F-D322B090C9B2}"/>
    <cellStyle name="Comma [0] 3 2 8 2 12 3 9" xfId="17554" xr:uid="{4DC52326-378E-4350-9AAD-6A282AB56027}"/>
    <cellStyle name="Comma [0] 3 2 8 2 12 4" xfId="7071" xr:uid="{1B295F39-637F-48E0-B821-5219363FCE3F}"/>
    <cellStyle name="Comma [0] 3 2 8 2 13" xfId="5877" xr:uid="{BCF8EF08-9782-49A1-A864-F6241E4CAD4D}"/>
    <cellStyle name="Comma [0] 3 2 8 2 13 10" xfId="53346" xr:uid="{7A6D2938-FEC0-4ECE-84E7-DB7C11C95B41}"/>
    <cellStyle name="Comma [0] 3 2 8 2 13 11" xfId="13990" xr:uid="{E3E76C39-69F2-4E3F-8BED-B498C2D86133}"/>
    <cellStyle name="Comma [0] 3 2 8 2 13 12" xfId="58555" xr:uid="{9B166DDB-68A0-4E3A-BFCF-E470F78CDD68}"/>
    <cellStyle name="Comma [0] 3 2 8 2 13 13" xfId="8380" xr:uid="{29FC022C-0644-4A46-9F90-938DE8CC21C0}"/>
    <cellStyle name="Comma [0] 3 2 8 2 13 2" xfId="11941" xr:uid="{C53E544A-BD6A-42F4-9C12-1944A800E2A1}"/>
    <cellStyle name="Comma [0] 3 2 8 2 13 2 2" xfId="24607" xr:uid="{0AF3A2AC-2CDB-4F61-B6B8-744EB5D27064}"/>
    <cellStyle name="Comma [0] 3 2 8 2 13 2 3" xfId="29981" xr:uid="{3BBA524E-9652-41B7-AB37-51A01AF498B8}"/>
    <cellStyle name="Comma [0] 3 2 8 2 13 2 4" xfId="35399" xr:uid="{35CF0B46-D089-443A-8DC4-51C79254FC64}"/>
    <cellStyle name="Comma [0] 3 2 8 2 13 2 5" xfId="40784" xr:uid="{B4B012BA-8709-44E7-A22C-443E6C91FA68}"/>
    <cellStyle name="Comma [0] 3 2 8 2 13 2 6" xfId="46153" xr:uid="{B242DE6C-DD2C-4CA1-82E8-C9E7243C22A7}"/>
    <cellStyle name="Comma [0] 3 2 8 2 13 2 7" xfId="51525" xr:uid="{9FD9CBE7-1F25-44CC-94BB-80507C491595}"/>
    <cellStyle name="Comma [0] 3 2 8 2 13 2 8" xfId="56905" xr:uid="{EFA0E4C5-9A2E-4B52-8BD0-9463AE56357E}"/>
    <cellStyle name="Comma [0] 3 2 8 2 13 2 9" xfId="19241" xr:uid="{9A744CE6-D3CB-4D4B-B273-6E9C6BEE6281}"/>
    <cellStyle name="Comma [0] 3 2 8 2 13 3" xfId="15681" xr:uid="{E740469C-517D-42AB-BE42-485FA3804FDF}"/>
    <cellStyle name="Comma [0] 3 2 8 2 13 4" xfId="21048" xr:uid="{CDB1B895-4184-4B6D-9B4A-F4E1DFCAADED}"/>
    <cellStyle name="Comma [0] 3 2 8 2 13 5" xfId="26422" xr:uid="{5000867B-AA2E-4AB6-AF76-2C6184DD58AE}"/>
    <cellStyle name="Comma [0] 3 2 8 2 13 6" xfId="31840" xr:uid="{C3B37FCF-8692-4973-8243-CBBE4536ED25}"/>
    <cellStyle name="Comma [0] 3 2 8 2 13 7" xfId="37225" xr:uid="{4EC49243-4EB2-4BD5-8928-ADDF1FA8085A}"/>
    <cellStyle name="Comma [0] 3 2 8 2 13 8" xfId="42594" xr:uid="{0FBA5897-34DB-4FB1-9E37-1D26F4A96C39}"/>
    <cellStyle name="Comma [0] 3 2 8 2 13 9" xfId="47966" xr:uid="{5FEAAEF3-7F8A-4F66-904C-1F930D60B392}"/>
    <cellStyle name="Comma [0] 3 2 8 2 14" xfId="10251" xr:uid="{22A4C6CC-F416-49E9-B287-E6F60DB8E41A}"/>
    <cellStyle name="Comma [0] 3 2 8 2 14 2" xfId="22918" xr:uid="{A76E1F8B-9A2E-4EFC-8CF1-010AF06F0A61}"/>
    <cellStyle name="Comma [0] 3 2 8 2 14 3" xfId="28292" xr:uid="{C01EC419-2A6C-48BA-97BF-7814EC6F0FBF}"/>
    <cellStyle name="Comma [0] 3 2 8 2 14 4" xfId="33710" xr:uid="{642699AE-5432-4F89-8727-2EBABBEEE7EF}"/>
    <cellStyle name="Comma [0] 3 2 8 2 14 5" xfId="39095" xr:uid="{C5F8B0AD-0E06-4FD5-87C5-43AAAC07FC29}"/>
    <cellStyle name="Comma [0] 3 2 8 2 14 6" xfId="44464" xr:uid="{E14BF88B-68B1-4D02-A8C5-8EFE8B028959}"/>
    <cellStyle name="Comma [0] 3 2 8 2 14 7" xfId="49836" xr:uid="{7BAEEB18-63D2-402A-824B-5528989546F9}"/>
    <cellStyle name="Comma [0] 3 2 8 2 14 8" xfId="55216" xr:uid="{5D2D8092-2A50-43C4-A443-67F2C6AB9B5D}"/>
    <cellStyle name="Comma [0] 3 2 8 2 14 9" xfId="17551" xr:uid="{998600C4-2FE6-4DC5-99FE-445D99CBCC45}"/>
    <cellStyle name="Comma [0] 3 2 8 2 2" xfId="879" xr:uid="{C42AC6D0-CF57-43E4-B016-98FC6B758718}"/>
    <cellStyle name="Comma [0] 3 2 8 2 2 10" xfId="880" xr:uid="{C5CA2C60-F16B-4966-BF61-1BE6A1F624DB}"/>
    <cellStyle name="Comma [0] 3 2 8 2 2 10 2" xfId="8385" xr:uid="{7A8F58F4-A5C4-4627-9FC5-8DDFF4C58C43}"/>
    <cellStyle name="Comma [0] 3 2 8 2 2 10 2 10" xfId="53351" xr:uid="{777A3C5E-D863-4668-AE38-6514366B9A69}"/>
    <cellStyle name="Comma [0] 3 2 8 2 2 10 2 11" xfId="13995" xr:uid="{09CD4F55-67A6-4394-A769-EE2D4B4F1DCE}"/>
    <cellStyle name="Comma [0] 3 2 8 2 2 10 2 12" xfId="59723" xr:uid="{8BF050F4-CAA2-4392-ABCC-8C3FC90308E7}"/>
    <cellStyle name="Comma [0] 3 2 8 2 2 10 2 2" xfId="11946" xr:uid="{C7552B3C-B750-45D1-9068-80FDA5AD2A94}"/>
    <cellStyle name="Comma [0] 3 2 8 2 2 10 2 2 2" xfId="24612" xr:uid="{7ED01C0C-0F51-4391-AF9A-40A3F4B249FD}"/>
    <cellStyle name="Comma [0] 3 2 8 2 2 10 2 2 3" xfId="29986" xr:uid="{D4C39C15-9319-4D78-9096-C01A17DDAEB1}"/>
    <cellStyle name="Comma [0] 3 2 8 2 2 10 2 2 4" xfId="35404" xr:uid="{5DF2953F-C15F-4B1B-92B5-9495EC29E9FC}"/>
    <cellStyle name="Comma [0] 3 2 8 2 2 10 2 2 5" xfId="40789" xr:uid="{2FED9EB0-B112-47D2-AD4D-EAA817F0F1EA}"/>
    <cellStyle name="Comma [0] 3 2 8 2 2 10 2 2 6" xfId="46158" xr:uid="{43DC83C9-9F62-4C9C-A2C5-1165EC92DDD5}"/>
    <cellStyle name="Comma [0] 3 2 8 2 2 10 2 2 7" xfId="51530" xr:uid="{E6F7A62A-F5A4-41A5-BAD0-79648A834CEC}"/>
    <cellStyle name="Comma [0] 3 2 8 2 2 10 2 2 8" xfId="56910" xr:uid="{E87214CA-4735-4E70-8504-BCBDC72329E6}"/>
    <cellStyle name="Comma [0] 3 2 8 2 2 10 2 2 9" xfId="19246" xr:uid="{47D4D75D-1F49-45E4-A9B0-EE3F540BEB89}"/>
    <cellStyle name="Comma [0] 3 2 8 2 2 10 2 3" xfId="15686" xr:uid="{477B39EE-358E-4A4E-88F1-529EF3F99951}"/>
    <cellStyle name="Comma [0] 3 2 8 2 2 10 2 4" xfId="21053" xr:uid="{913F4E9A-42DC-48F5-AC74-05A8BC449CC9}"/>
    <cellStyle name="Comma [0] 3 2 8 2 2 10 2 5" xfId="26427" xr:uid="{A2D6A06E-B8D2-4BD3-BBD3-255713D0A6AC}"/>
    <cellStyle name="Comma [0] 3 2 8 2 2 10 2 6" xfId="31845" xr:uid="{74E3F2C5-BFFB-4E3D-B259-2FA8827BA97A}"/>
    <cellStyle name="Comma [0] 3 2 8 2 2 10 2 7" xfId="37230" xr:uid="{CB2712A1-47BE-4A17-9092-38F517A78B3F}"/>
    <cellStyle name="Comma [0] 3 2 8 2 2 10 2 8" xfId="42599" xr:uid="{A701FAED-B915-4CBB-B492-C0EBF86809AD}"/>
    <cellStyle name="Comma [0] 3 2 8 2 2 10 2 9" xfId="47971" xr:uid="{EB2CB81F-CC21-474D-B560-6FD5CE2D1CE9}"/>
    <cellStyle name="Comma [0] 3 2 8 2 2 10 3" xfId="10256" xr:uid="{4E8A06CD-B33C-4D70-A31A-08789C2FF45F}"/>
    <cellStyle name="Comma [0] 3 2 8 2 2 10 3 2" xfId="22923" xr:uid="{3B64F148-56D0-475C-B17F-72934FF1755B}"/>
    <cellStyle name="Comma [0] 3 2 8 2 2 10 3 3" xfId="28297" xr:uid="{A266747E-87DF-40CD-874F-D459A370739B}"/>
    <cellStyle name="Comma [0] 3 2 8 2 2 10 3 4" xfId="33715" xr:uid="{A140E2B5-9FBF-41C7-9E42-FB5E5A3E7699}"/>
    <cellStyle name="Comma [0] 3 2 8 2 2 10 3 5" xfId="39100" xr:uid="{46017F08-A794-4E66-A7CA-B5A85BB26DD5}"/>
    <cellStyle name="Comma [0] 3 2 8 2 2 10 3 6" xfId="44469" xr:uid="{BF2201EA-BAB2-4AA3-B741-22B34F7E0870}"/>
    <cellStyle name="Comma [0] 3 2 8 2 2 10 3 7" xfId="49841" xr:uid="{05B57620-2A3F-4298-8D92-F731DC8221CE}"/>
    <cellStyle name="Comma [0] 3 2 8 2 2 10 3 8" xfId="55221" xr:uid="{4885846F-BC6D-4399-A082-2FD9D1D2A104}"/>
    <cellStyle name="Comma [0] 3 2 8 2 2 10 3 9" xfId="17556" xr:uid="{6E635060-CA9E-4615-8DE0-ED3E422DA3AE}"/>
    <cellStyle name="Comma [0] 3 2 8 2 2 10 4" xfId="7072" xr:uid="{2A4070C9-CCDD-4633-B9B8-2D2240158CE8}"/>
    <cellStyle name="Comma [0] 3 2 8 2 2 11" xfId="5878" xr:uid="{9BEDAE71-FED4-4819-9E17-7E1F7DED2378}"/>
    <cellStyle name="Comma [0] 3 2 8 2 2 11 10" xfId="53350" xr:uid="{C04E3779-F378-4677-BB56-922487DDBC36}"/>
    <cellStyle name="Comma [0] 3 2 8 2 2 11 11" xfId="13994" xr:uid="{9E4A5CAA-B9A5-455D-9678-BC4D23C4BFBF}"/>
    <cellStyle name="Comma [0] 3 2 8 2 2 11 12" xfId="58556" xr:uid="{D8F6AE4D-8AD6-4F63-870C-7A00939EE46F}"/>
    <cellStyle name="Comma [0] 3 2 8 2 2 11 13" xfId="8384" xr:uid="{53D1A4B3-2E7D-40C8-AEF1-BB7D272BF8FF}"/>
    <cellStyle name="Comma [0] 3 2 8 2 2 11 2" xfId="11945" xr:uid="{0C82761B-546C-4D8B-AE6F-A038BA4DA0AA}"/>
    <cellStyle name="Comma [0] 3 2 8 2 2 11 2 2" xfId="24611" xr:uid="{01DB0F21-96DB-4901-BE1B-01E9DF7B3AD9}"/>
    <cellStyle name="Comma [0] 3 2 8 2 2 11 2 3" xfId="29985" xr:uid="{C99D43B8-DEDF-4AAF-A94B-85DBDE73F07B}"/>
    <cellStyle name="Comma [0] 3 2 8 2 2 11 2 4" xfId="35403" xr:uid="{FB8D3B64-E289-40B8-88BD-8D55A2F97D18}"/>
    <cellStyle name="Comma [0] 3 2 8 2 2 11 2 5" xfId="40788" xr:uid="{067F943E-C8E1-4523-A22C-D16D149F956B}"/>
    <cellStyle name="Comma [0] 3 2 8 2 2 11 2 6" xfId="46157" xr:uid="{E4F6E502-3822-4281-BB13-8F554A25F4C2}"/>
    <cellStyle name="Comma [0] 3 2 8 2 2 11 2 7" xfId="51529" xr:uid="{9DD7D06C-17F0-4D0B-BD65-ED9E70793766}"/>
    <cellStyle name="Comma [0] 3 2 8 2 2 11 2 8" xfId="56909" xr:uid="{D1B00B54-E8C4-4F0D-8038-2725D239200F}"/>
    <cellStyle name="Comma [0] 3 2 8 2 2 11 2 9" xfId="19245" xr:uid="{96C85E3D-56A0-4758-8923-CD11FC257EBC}"/>
    <cellStyle name="Comma [0] 3 2 8 2 2 11 3" xfId="15685" xr:uid="{F66E2AB9-70F6-499A-BC58-602A94A8753B}"/>
    <cellStyle name="Comma [0] 3 2 8 2 2 11 4" xfId="21052" xr:uid="{7B0D859D-98BA-45BB-90D7-835DCFE6651A}"/>
    <cellStyle name="Comma [0] 3 2 8 2 2 11 5" xfId="26426" xr:uid="{5F7913BE-39F1-4EB1-8E50-4BE03200B88E}"/>
    <cellStyle name="Comma [0] 3 2 8 2 2 11 6" xfId="31844" xr:uid="{78D42BC8-6BF0-41B2-9BB1-BDE47002139A}"/>
    <cellStyle name="Comma [0] 3 2 8 2 2 11 7" xfId="37229" xr:uid="{033B3045-527A-4C57-8D84-96FE07FB7026}"/>
    <cellStyle name="Comma [0] 3 2 8 2 2 11 8" xfId="42598" xr:uid="{0453D7C1-6D7E-4092-A978-E57C60FCC959}"/>
    <cellStyle name="Comma [0] 3 2 8 2 2 11 9" xfId="47970" xr:uid="{5E12BBB1-F377-4989-8C0A-AECEAD537E9F}"/>
    <cellStyle name="Comma [0] 3 2 8 2 2 12" xfId="10255" xr:uid="{C5698A6F-485F-4B2A-9C99-A9ED884E0BD2}"/>
    <cellStyle name="Comma [0] 3 2 8 2 2 12 2" xfId="22922" xr:uid="{ADC3830C-840D-4256-8378-27DCF5E734E9}"/>
    <cellStyle name="Comma [0] 3 2 8 2 2 12 3" xfId="28296" xr:uid="{D3F262B8-3C4D-4F30-9B1F-2824EF7FFAB9}"/>
    <cellStyle name="Comma [0] 3 2 8 2 2 12 4" xfId="33714" xr:uid="{35BBA323-813E-48CA-905F-EAE6BA2D0DE6}"/>
    <cellStyle name="Comma [0] 3 2 8 2 2 12 5" xfId="39099" xr:uid="{15806104-7C36-49BD-8A9C-414D91192E73}"/>
    <cellStyle name="Comma [0] 3 2 8 2 2 12 6" xfId="44468" xr:uid="{F1A29432-ED90-46F0-AF8B-2F0DA407E50D}"/>
    <cellStyle name="Comma [0] 3 2 8 2 2 12 7" xfId="49840" xr:uid="{F9EA58FB-7CA0-4923-8121-CCAA926FEC39}"/>
    <cellStyle name="Comma [0] 3 2 8 2 2 12 8" xfId="55220" xr:uid="{B0A164DE-7290-4456-9C80-490E4CC608B6}"/>
    <cellStyle name="Comma [0] 3 2 8 2 2 12 9" xfId="17555" xr:uid="{9115510A-4DC6-4AF7-A390-222797852AC4}"/>
    <cellStyle name="Comma [0] 3 2 8 2 2 2" xfId="881" xr:uid="{E8A83A55-4337-44AC-82B6-157EF579D934}"/>
    <cellStyle name="Comma [0] 3 2 8 2 2 2 2" xfId="3943" xr:uid="{5ECB35E1-876B-4770-9703-1209642349D3}"/>
    <cellStyle name="Comma [0] 3 2 8 2 2 2 2 10" xfId="53352" xr:uid="{43C13CD6-DC02-46A2-B304-41C9E2991694}"/>
    <cellStyle name="Comma [0] 3 2 8 2 2 2 2 11" xfId="8386" xr:uid="{C6D52CE0-7CD9-4069-8872-85412673DDE6}"/>
    <cellStyle name="Comma [0] 3 2 8 2 2 2 2 2" xfId="5880" xr:uid="{A6B78B59-B651-4D5C-BCE8-4FD35599EE31}"/>
    <cellStyle name="Comma [0] 3 2 8 2 2 2 2 2 10" xfId="58558" xr:uid="{42B53DEE-E79B-4F2B-91A9-0B3A95DDF164}"/>
    <cellStyle name="Comma [0] 3 2 8 2 2 2 2 2 11" xfId="11947" xr:uid="{7902561E-6FD2-476C-96D2-9F53AC041B52}"/>
    <cellStyle name="Comma [0] 3 2 8 2 2 2 2 2 2" xfId="24613" xr:uid="{9C21EF62-1AAF-4644-ADEA-4DE4EB525BD4}"/>
    <cellStyle name="Comma [0] 3 2 8 2 2 2 2 2 3" xfId="29987" xr:uid="{AC95D562-7BC9-48BC-A4AC-60B0D17B13EC}"/>
    <cellStyle name="Comma [0] 3 2 8 2 2 2 2 2 4" xfId="35405" xr:uid="{FF09ED73-C58C-4671-BCAE-AF8FB0E54488}"/>
    <cellStyle name="Comma [0] 3 2 8 2 2 2 2 2 5" xfId="40790" xr:uid="{7EFD1449-16BB-4343-8309-665073A3E60B}"/>
    <cellStyle name="Comma [0] 3 2 8 2 2 2 2 2 6" xfId="46159" xr:uid="{339CCB6C-38F7-4A71-A1CB-A519CAFD7DB1}"/>
    <cellStyle name="Comma [0] 3 2 8 2 2 2 2 2 7" xfId="51531" xr:uid="{45E0E3B3-8059-4F08-966F-2B026028B0A6}"/>
    <cellStyle name="Comma [0] 3 2 8 2 2 2 2 2 8" xfId="56911" xr:uid="{410F72E5-DA5B-492F-A24B-23A9D2FFBE90}"/>
    <cellStyle name="Comma [0] 3 2 8 2 2 2 2 2 9" xfId="19247" xr:uid="{DFA07210-E59A-4D69-9BC6-25B29FDA1792}"/>
    <cellStyle name="Comma [0] 3 2 8 2 2 2 2 3" xfId="15687" xr:uid="{E93EBCB9-E95F-49A7-9B77-966DAF15EB52}"/>
    <cellStyle name="Comma [0] 3 2 8 2 2 2 2 4" xfId="21054" xr:uid="{3283C212-DE89-45C5-93A3-CD18D863252F}"/>
    <cellStyle name="Comma [0] 3 2 8 2 2 2 2 5" xfId="26428" xr:uid="{8361D94D-0373-4310-AC9B-6830FE961FAF}"/>
    <cellStyle name="Comma [0] 3 2 8 2 2 2 2 6" xfId="31846" xr:uid="{20ECAF92-E615-4D94-AA32-0AB7BDE38953}"/>
    <cellStyle name="Comma [0] 3 2 8 2 2 2 2 7" xfId="37231" xr:uid="{85CB9906-2915-4187-B6DA-CED193530BD9}"/>
    <cellStyle name="Comma [0] 3 2 8 2 2 2 2 8" xfId="42600" xr:uid="{70884D09-DB94-4990-A4F5-515277D3C5B8}"/>
    <cellStyle name="Comma [0] 3 2 8 2 2 2 2 9" xfId="47972" xr:uid="{2D26FECD-2101-4479-9418-627D0AA9F942}"/>
    <cellStyle name="Comma [0] 3 2 8 2 2 2 3" xfId="5879" xr:uid="{50391DA5-FCF6-4861-AC62-FA779734012A}"/>
    <cellStyle name="Comma [0] 3 2 8 2 2 2 3 10" xfId="13996" xr:uid="{A06C8BF4-5349-4C70-B618-9B310F3265CB}"/>
    <cellStyle name="Comma [0] 3 2 8 2 2 2 3 11" xfId="58557" xr:uid="{62630D8B-43DD-406A-9209-E8B27FA77AEA}"/>
    <cellStyle name="Comma [0] 3 2 8 2 2 2 3 12" xfId="10257" xr:uid="{6E7440E6-94FE-4C44-A5C8-86E025717644}"/>
    <cellStyle name="Comma [0] 3 2 8 2 2 2 3 2" xfId="17557" xr:uid="{BF2FD45C-4F92-4BE7-ABF6-7A810E28CBB4}"/>
    <cellStyle name="Comma [0] 3 2 8 2 2 2 3 3" xfId="22924" xr:uid="{4B177D37-1DCB-420E-B606-7E1CF02396FF}"/>
    <cellStyle name="Comma [0] 3 2 8 2 2 2 3 4" xfId="28298" xr:uid="{1B7FD8CC-5778-42CC-9E5D-FF6FE8EC414D}"/>
    <cellStyle name="Comma [0] 3 2 8 2 2 2 3 5" xfId="33716" xr:uid="{CDD54EF6-5661-4D43-AA38-AD3012D97A52}"/>
    <cellStyle name="Comma [0] 3 2 8 2 2 2 3 6" xfId="39101" xr:uid="{14281ED2-474C-4B1B-9D0B-BD582FD8B3A4}"/>
    <cellStyle name="Comma [0] 3 2 8 2 2 2 3 7" xfId="44470" xr:uid="{9B240173-BF33-4495-9F87-B83BE68205CB}"/>
    <cellStyle name="Comma [0] 3 2 8 2 2 2 3 8" xfId="49842" xr:uid="{C5BA4DAE-E3B3-4634-9FCB-0F9E79816EEF}"/>
    <cellStyle name="Comma [0] 3 2 8 2 2 2 3 9" xfId="55222" xr:uid="{C0429DF7-366A-4FE9-A52C-51749A94DD20}"/>
    <cellStyle name="Comma [0] 3 2 8 2 2 3" xfId="882" xr:uid="{8B42E69F-0EE3-4283-A6F6-DBD64C92513D}"/>
    <cellStyle name="Comma [0] 3 2 8 2 2 3 2" xfId="5881" xr:uid="{3CC06C3E-1991-497D-90B0-746DF5DCFEF9}"/>
    <cellStyle name="Comma [0] 3 2 8 2 2 3 2 10" xfId="53353" xr:uid="{5EECE5DA-DB6E-4EF3-BFAF-639EEBA21E80}"/>
    <cellStyle name="Comma [0] 3 2 8 2 2 3 2 11" xfId="13997" xr:uid="{79E81B41-1C9F-4DC9-96F9-10D2F8624496}"/>
    <cellStyle name="Comma [0] 3 2 8 2 2 3 2 12" xfId="58559" xr:uid="{550F2A03-1C91-4D1F-9B6A-206E060D8F20}"/>
    <cellStyle name="Comma [0] 3 2 8 2 2 3 2 13" xfId="8387" xr:uid="{75B95699-4463-42E2-93C9-CA30F3313E22}"/>
    <cellStyle name="Comma [0] 3 2 8 2 2 3 2 2" xfId="11948" xr:uid="{9E0BADAF-98DC-4F57-A83F-DA236C2121ED}"/>
    <cellStyle name="Comma [0] 3 2 8 2 2 3 2 2 2" xfId="24614" xr:uid="{780C2F64-2032-4A2A-96C9-FAFE7AB6B59B}"/>
    <cellStyle name="Comma [0] 3 2 8 2 2 3 2 2 3" xfId="29988" xr:uid="{39E5AA4C-C7DB-451E-9E21-8A4211CE8113}"/>
    <cellStyle name="Comma [0] 3 2 8 2 2 3 2 2 4" xfId="35406" xr:uid="{EA363D01-CBF9-45F3-A782-B6017D5C8A35}"/>
    <cellStyle name="Comma [0] 3 2 8 2 2 3 2 2 5" xfId="40791" xr:uid="{A5036A32-1782-400F-B8E1-E83A92674BC4}"/>
    <cellStyle name="Comma [0] 3 2 8 2 2 3 2 2 6" xfId="46160" xr:uid="{3EC11D39-5A5D-468C-990A-724C3AA83F6A}"/>
    <cellStyle name="Comma [0] 3 2 8 2 2 3 2 2 7" xfId="51532" xr:uid="{6DE8551F-D885-454E-8D88-32865AC63326}"/>
    <cellStyle name="Comma [0] 3 2 8 2 2 3 2 2 8" xfId="56912" xr:uid="{23343A69-B9B3-41DD-92CE-DA6D00989F34}"/>
    <cellStyle name="Comma [0] 3 2 8 2 2 3 2 2 9" xfId="19248" xr:uid="{95CDFE79-136A-4F15-9D64-BC46532EDA5B}"/>
    <cellStyle name="Comma [0] 3 2 8 2 2 3 2 3" xfId="15688" xr:uid="{DA04515E-32A9-442C-8721-9D9E44D8F8A8}"/>
    <cellStyle name="Comma [0] 3 2 8 2 2 3 2 4" xfId="21055" xr:uid="{78755BE9-11EF-43F4-83DF-76C97BF003F6}"/>
    <cellStyle name="Comma [0] 3 2 8 2 2 3 2 5" xfId="26429" xr:uid="{789BD7C6-BB97-4104-9E8D-7AEE514A315D}"/>
    <cellStyle name="Comma [0] 3 2 8 2 2 3 2 6" xfId="31847" xr:uid="{E9F16C86-6FE5-41FB-B6BE-A730D01825D0}"/>
    <cellStyle name="Comma [0] 3 2 8 2 2 3 2 7" xfId="37232" xr:uid="{E966A3CC-AAA8-4A0B-891C-4083C2226F6B}"/>
    <cellStyle name="Comma [0] 3 2 8 2 2 3 2 8" xfId="42601" xr:uid="{BF201D8A-CC69-4131-BA6C-577661D1ABD4}"/>
    <cellStyle name="Comma [0] 3 2 8 2 2 3 2 9" xfId="47973" xr:uid="{EAE58AC6-AAA9-412D-8C15-153EDB485C97}"/>
    <cellStyle name="Comma [0] 3 2 8 2 2 3 3" xfId="10258" xr:uid="{80A4401E-4AC9-413F-A918-AC40D9409972}"/>
    <cellStyle name="Comma [0] 3 2 8 2 2 3 3 2" xfId="22925" xr:uid="{36EB0029-0D04-42A4-9D8C-CCDBB5638174}"/>
    <cellStyle name="Comma [0] 3 2 8 2 2 3 3 3" xfId="28299" xr:uid="{E1D8B257-9E9A-4D6D-8D57-BB986BE0360C}"/>
    <cellStyle name="Comma [0] 3 2 8 2 2 3 3 4" xfId="33717" xr:uid="{2AC5DD88-82F3-4520-A265-54A7832D015B}"/>
    <cellStyle name="Comma [0] 3 2 8 2 2 3 3 5" xfId="39102" xr:uid="{4F43C840-0B15-4188-842C-1D9B75A04EDA}"/>
    <cellStyle name="Comma [0] 3 2 8 2 2 3 3 6" xfId="44471" xr:uid="{7F524EAB-B84E-45A9-9064-E2C51C573175}"/>
    <cellStyle name="Comma [0] 3 2 8 2 2 3 3 7" xfId="49843" xr:uid="{0F1B807A-01BD-4D08-AF5B-44C55D9F6BA1}"/>
    <cellStyle name="Comma [0] 3 2 8 2 2 3 3 8" xfId="55223" xr:uid="{1998F110-9C7D-42AB-BCA2-C0032C8DB006}"/>
    <cellStyle name="Comma [0] 3 2 8 2 2 3 3 9" xfId="17558" xr:uid="{F8022FE4-4651-497E-833F-AA8EEB9D9618}"/>
    <cellStyle name="Comma [0] 3 2 8 2 2 4" xfId="883" xr:uid="{5F2599BA-3F12-4FB1-9EE2-2108B83E399B}"/>
    <cellStyle name="Comma [0] 3 2 8 2 2 4 2" xfId="8388" xr:uid="{D7C0380D-D1BF-43A0-AF38-B252140E5B57}"/>
    <cellStyle name="Comma [0] 3 2 8 2 2 4 2 10" xfId="53354" xr:uid="{E8DCEF6D-EC74-4C0E-A11A-68643383975F}"/>
    <cellStyle name="Comma [0] 3 2 8 2 2 4 2 11" xfId="13998" xr:uid="{67DFF51C-BA50-40F8-9F0A-D106E1F3D929}"/>
    <cellStyle name="Comma [0] 3 2 8 2 2 4 2 12" xfId="59724" xr:uid="{4DBC4B31-6380-45B3-8D4F-51DC67F8EE34}"/>
    <cellStyle name="Comma [0] 3 2 8 2 2 4 2 2" xfId="11949" xr:uid="{687CC219-BEE2-46C2-9E3A-C910E634CF84}"/>
    <cellStyle name="Comma [0] 3 2 8 2 2 4 2 2 2" xfId="24615" xr:uid="{A32B12F1-B9CA-48EC-BD03-7AC8400B5635}"/>
    <cellStyle name="Comma [0] 3 2 8 2 2 4 2 2 3" xfId="29989" xr:uid="{A5FD749A-ABE6-42B8-B69C-AAB416214285}"/>
    <cellStyle name="Comma [0] 3 2 8 2 2 4 2 2 4" xfId="35407" xr:uid="{4E467F1D-73A1-4B19-9CBE-0078CCD8003E}"/>
    <cellStyle name="Comma [0] 3 2 8 2 2 4 2 2 5" xfId="40792" xr:uid="{202A9AB6-ADAE-4A9F-9F4D-C31743FF42D1}"/>
    <cellStyle name="Comma [0] 3 2 8 2 2 4 2 2 6" xfId="46161" xr:uid="{2203583E-BB48-4690-8948-EB35629C0200}"/>
    <cellStyle name="Comma [0] 3 2 8 2 2 4 2 2 7" xfId="51533" xr:uid="{420A387C-DA6B-4936-9DB9-5962D9733231}"/>
    <cellStyle name="Comma [0] 3 2 8 2 2 4 2 2 8" xfId="56913" xr:uid="{AA69ACA5-1AC3-4593-A34F-45EE9FFAAA8E}"/>
    <cellStyle name="Comma [0] 3 2 8 2 2 4 2 2 9" xfId="19249" xr:uid="{28E9AA75-6DC9-47F0-8BBF-FAD6A2647168}"/>
    <cellStyle name="Comma [0] 3 2 8 2 2 4 2 3" xfId="15689" xr:uid="{DE353E6A-7697-4FA8-B073-E1CA9E990F03}"/>
    <cellStyle name="Comma [0] 3 2 8 2 2 4 2 4" xfId="21056" xr:uid="{54DDDE98-3106-4768-A841-432AC1A2E169}"/>
    <cellStyle name="Comma [0] 3 2 8 2 2 4 2 5" xfId="26430" xr:uid="{841B9F92-D8E9-474F-AFF0-F4BFAF7BA046}"/>
    <cellStyle name="Comma [0] 3 2 8 2 2 4 2 6" xfId="31848" xr:uid="{D902497C-DA56-4F2F-9539-5687E9E133AB}"/>
    <cellStyle name="Comma [0] 3 2 8 2 2 4 2 7" xfId="37233" xr:uid="{3BB732E0-5BBE-42AC-8AB2-B9D29277B5CD}"/>
    <cellStyle name="Comma [0] 3 2 8 2 2 4 2 8" xfId="42602" xr:uid="{C411C6D3-2D4E-4859-9B32-CDE673FEFE24}"/>
    <cellStyle name="Comma [0] 3 2 8 2 2 4 2 9" xfId="47974" xr:uid="{250F1324-DA60-4481-B4EA-166C932D272F}"/>
    <cellStyle name="Comma [0] 3 2 8 2 2 4 3" xfId="10259" xr:uid="{D8C464CB-B62B-4018-9B2F-A2E7556BFADB}"/>
    <cellStyle name="Comma [0] 3 2 8 2 2 4 3 2" xfId="22926" xr:uid="{FB3D4393-089B-4D12-A9A1-EEAD02C27DBB}"/>
    <cellStyle name="Comma [0] 3 2 8 2 2 4 3 3" xfId="28300" xr:uid="{29233EED-A428-4E6C-8A9F-E694D8EC357D}"/>
    <cellStyle name="Comma [0] 3 2 8 2 2 4 3 4" xfId="33718" xr:uid="{1594B510-D788-4190-93E3-3F398129F28F}"/>
    <cellStyle name="Comma [0] 3 2 8 2 2 4 3 5" xfId="39103" xr:uid="{4C4D2044-2701-4CB4-A33D-E38935C87067}"/>
    <cellStyle name="Comma [0] 3 2 8 2 2 4 3 6" xfId="44472" xr:uid="{2D5BFAC6-CE00-4FE0-9E3F-514AC1FF076B}"/>
    <cellStyle name="Comma [0] 3 2 8 2 2 4 3 7" xfId="49844" xr:uid="{5C3B3CAF-7CA1-4E6E-AB7E-D814D4799859}"/>
    <cellStyle name="Comma [0] 3 2 8 2 2 4 3 8" xfId="55224" xr:uid="{5F8B5A3D-F799-4B75-8ADB-1E72A9964BE4}"/>
    <cellStyle name="Comma [0] 3 2 8 2 2 4 3 9" xfId="17559" xr:uid="{8FBE7335-A56A-4BA3-87DC-BD8A9887E5FE}"/>
    <cellStyle name="Comma [0] 3 2 8 2 2 4 4" xfId="7073" xr:uid="{D44767A4-5D70-45A7-9991-F14EFB288649}"/>
    <cellStyle name="Comma [0] 3 2 8 2 2 5" xfId="884" xr:uid="{BE173C19-D5A8-4B8F-A824-470DA512D9C0}"/>
    <cellStyle name="Comma [0] 3 2 8 2 2 5 2" xfId="8389" xr:uid="{A2F006F8-3997-43FF-B847-61CD24F52F33}"/>
    <cellStyle name="Comma [0] 3 2 8 2 2 5 2 10" xfId="53355" xr:uid="{ADB95C4D-22EB-4E67-9353-A34EB2BFA678}"/>
    <cellStyle name="Comma [0] 3 2 8 2 2 5 2 11" xfId="13999" xr:uid="{DCBBD481-12FC-44B8-B17C-41D48DB350D5}"/>
    <cellStyle name="Comma [0] 3 2 8 2 2 5 2 12" xfId="59725" xr:uid="{E4DD4582-2FC2-484E-ABD8-EBA6B88292A6}"/>
    <cellStyle name="Comma [0] 3 2 8 2 2 5 2 2" xfId="11950" xr:uid="{AD55FE33-AD40-4B7D-AAB4-DB0E1EC6A54C}"/>
    <cellStyle name="Comma [0] 3 2 8 2 2 5 2 2 2" xfId="24616" xr:uid="{850C2411-06AF-4109-BE18-44F438E200C0}"/>
    <cellStyle name="Comma [0] 3 2 8 2 2 5 2 2 3" xfId="29990" xr:uid="{26403251-148C-45A0-B65F-98EAB8B03418}"/>
    <cellStyle name="Comma [0] 3 2 8 2 2 5 2 2 4" xfId="35408" xr:uid="{79E3653A-BAEB-40C6-A49F-9D18638944D7}"/>
    <cellStyle name="Comma [0] 3 2 8 2 2 5 2 2 5" xfId="40793" xr:uid="{60461D5C-DD21-4038-A3E6-8803F0163078}"/>
    <cellStyle name="Comma [0] 3 2 8 2 2 5 2 2 6" xfId="46162" xr:uid="{634E6A73-5EB2-478D-9D99-9927803410A9}"/>
    <cellStyle name="Comma [0] 3 2 8 2 2 5 2 2 7" xfId="51534" xr:uid="{641BD77A-0058-4E1C-8F4B-6DF65AA878B7}"/>
    <cellStyle name="Comma [0] 3 2 8 2 2 5 2 2 8" xfId="56914" xr:uid="{183AB652-34B8-48A8-9F74-8789547FC94D}"/>
    <cellStyle name="Comma [0] 3 2 8 2 2 5 2 2 9" xfId="19250" xr:uid="{C0E11800-8A45-4B9A-B8C5-C7B2F082758D}"/>
    <cellStyle name="Comma [0] 3 2 8 2 2 5 2 3" xfId="15690" xr:uid="{124F5CF5-7957-4294-90BB-E10B6963488B}"/>
    <cellStyle name="Comma [0] 3 2 8 2 2 5 2 4" xfId="21057" xr:uid="{A248339D-1435-42C6-B77D-51C740F7A9DB}"/>
    <cellStyle name="Comma [0] 3 2 8 2 2 5 2 5" xfId="26431" xr:uid="{26E24BA4-01D3-4A16-B632-F4FD080BF611}"/>
    <cellStyle name="Comma [0] 3 2 8 2 2 5 2 6" xfId="31849" xr:uid="{62914D95-FAE6-4E09-B573-AA54D108D3BD}"/>
    <cellStyle name="Comma [0] 3 2 8 2 2 5 2 7" xfId="37234" xr:uid="{6F8FCA8E-0CDB-4BCC-BE8A-409EB1DCDB06}"/>
    <cellStyle name="Comma [0] 3 2 8 2 2 5 2 8" xfId="42603" xr:uid="{0F9FF35C-1915-48D2-8B8E-61B9030CD6D8}"/>
    <cellStyle name="Comma [0] 3 2 8 2 2 5 2 9" xfId="47975" xr:uid="{468B2F12-47FF-4ABF-B97B-6237D6EDA712}"/>
    <cellStyle name="Comma [0] 3 2 8 2 2 5 3" xfId="10260" xr:uid="{7EB6DC91-3A6E-4AA3-BB84-438464A086B6}"/>
    <cellStyle name="Comma [0] 3 2 8 2 2 5 3 2" xfId="22927" xr:uid="{3ECCE740-C5B5-4AB7-8A83-EDFD3BAF0EA9}"/>
    <cellStyle name="Comma [0] 3 2 8 2 2 5 3 3" xfId="28301" xr:uid="{9A0C412A-536C-44BB-96AC-8BA70CE94198}"/>
    <cellStyle name="Comma [0] 3 2 8 2 2 5 3 4" xfId="33719" xr:uid="{51C24A5D-A8D4-4A51-9144-ED7C30A0C207}"/>
    <cellStyle name="Comma [0] 3 2 8 2 2 5 3 5" xfId="39104" xr:uid="{1FB5B61A-EC6C-4218-A142-1AC04782B0F7}"/>
    <cellStyle name="Comma [0] 3 2 8 2 2 5 3 6" xfId="44473" xr:uid="{DDD6D16C-6E0C-44F6-A08A-26536D9EF1F7}"/>
    <cellStyle name="Comma [0] 3 2 8 2 2 5 3 7" xfId="49845" xr:uid="{7742A293-B3F8-4DAE-9D34-675497FEE4F4}"/>
    <cellStyle name="Comma [0] 3 2 8 2 2 5 3 8" xfId="55225" xr:uid="{A9C2BBDE-4F84-458D-84DC-EDF2E5C8C1A9}"/>
    <cellStyle name="Comma [0] 3 2 8 2 2 5 3 9" xfId="17560" xr:uid="{60A63743-CFC6-41A1-9900-9BFFD57808E6}"/>
    <cellStyle name="Comma [0] 3 2 8 2 2 5 4" xfId="7074" xr:uid="{0805E6CE-A4FB-49B9-B63F-0130B9BCB706}"/>
    <cellStyle name="Comma [0] 3 2 8 2 2 6" xfId="885" xr:uid="{E88E8575-8528-4D04-A509-FE3F685FBE24}"/>
    <cellStyle name="Comma [0] 3 2 8 2 2 6 2" xfId="8390" xr:uid="{1A1808C7-EF55-4399-953D-95DE13D0F5F1}"/>
    <cellStyle name="Comma [0] 3 2 8 2 2 6 2 10" xfId="53356" xr:uid="{D802CFBA-11EE-4F49-8225-DE527B2243E5}"/>
    <cellStyle name="Comma [0] 3 2 8 2 2 6 2 11" xfId="14000" xr:uid="{2B006932-2A37-461D-B731-0849BD9B2106}"/>
    <cellStyle name="Comma [0] 3 2 8 2 2 6 2 12" xfId="59726" xr:uid="{5320C490-5C26-4D27-BF25-15D4804FAE18}"/>
    <cellStyle name="Comma [0] 3 2 8 2 2 6 2 2" xfId="11951" xr:uid="{FA7B297B-1E65-43F7-906A-618A3F04D96C}"/>
    <cellStyle name="Comma [0] 3 2 8 2 2 6 2 2 2" xfId="24617" xr:uid="{1FF2FC2D-AEE9-4F92-9F07-E4F65C581126}"/>
    <cellStyle name="Comma [0] 3 2 8 2 2 6 2 2 3" xfId="29991" xr:uid="{3CF675B8-194B-4A01-8094-FBF1216A85FE}"/>
    <cellStyle name="Comma [0] 3 2 8 2 2 6 2 2 4" xfId="35409" xr:uid="{4E1AEB7F-322B-4952-893E-DD9908B3218F}"/>
    <cellStyle name="Comma [0] 3 2 8 2 2 6 2 2 5" xfId="40794" xr:uid="{DE625ECD-0965-4DA0-A0AA-20F7A744428F}"/>
    <cellStyle name="Comma [0] 3 2 8 2 2 6 2 2 6" xfId="46163" xr:uid="{99E9ADCC-6699-40D1-8980-DF4A6996166A}"/>
    <cellStyle name="Comma [0] 3 2 8 2 2 6 2 2 7" xfId="51535" xr:uid="{698565B2-2637-4729-9A50-875E67EDA653}"/>
    <cellStyle name="Comma [0] 3 2 8 2 2 6 2 2 8" xfId="56915" xr:uid="{E6DFC113-DB0C-46F4-AA60-3C4F9D64ECF1}"/>
    <cellStyle name="Comma [0] 3 2 8 2 2 6 2 2 9" xfId="19251" xr:uid="{B6BF1DCF-D169-41C4-9037-FA369849F64F}"/>
    <cellStyle name="Comma [0] 3 2 8 2 2 6 2 3" xfId="15691" xr:uid="{AAF248D0-8D97-4A71-991C-6E3435EBDC47}"/>
    <cellStyle name="Comma [0] 3 2 8 2 2 6 2 4" xfId="21058" xr:uid="{49986EBB-61E4-4225-9140-4A225D304A84}"/>
    <cellStyle name="Comma [0] 3 2 8 2 2 6 2 5" xfId="26432" xr:uid="{6C5BC610-5508-449E-A5B0-7B758E8E2B84}"/>
    <cellStyle name="Comma [0] 3 2 8 2 2 6 2 6" xfId="31850" xr:uid="{7B73CE03-4D4C-443E-A4FC-6FC63D2AD063}"/>
    <cellStyle name="Comma [0] 3 2 8 2 2 6 2 7" xfId="37235" xr:uid="{183A738F-FD49-4876-AC92-EBCC223466B0}"/>
    <cellStyle name="Comma [0] 3 2 8 2 2 6 2 8" xfId="42604" xr:uid="{F8D96F7D-D091-4452-A46E-1837E868D254}"/>
    <cellStyle name="Comma [0] 3 2 8 2 2 6 2 9" xfId="47976" xr:uid="{8EE7848E-8B5D-49F9-AA7C-E024C4160B83}"/>
    <cellStyle name="Comma [0] 3 2 8 2 2 6 3" xfId="10261" xr:uid="{9C565DD5-18CE-4AAD-8A4C-1562116683D5}"/>
    <cellStyle name="Comma [0] 3 2 8 2 2 6 3 2" xfId="22928" xr:uid="{2BD4981D-742A-4EBD-AE44-7D6DEEF5AA69}"/>
    <cellStyle name="Comma [0] 3 2 8 2 2 6 3 3" xfId="28302" xr:uid="{699A52CA-6B6F-410F-AE15-C1E7943615AC}"/>
    <cellStyle name="Comma [0] 3 2 8 2 2 6 3 4" xfId="33720" xr:uid="{2C576A07-F210-4E6E-9619-FD41B4298BDD}"/>
    <cellStyle name="Comma [0] 3 2 8 2 2 6 3 5" xfId="39105" xr:uid="{05D6341B-155E-4C92-9189-D7121F0F9337}"/>
    <cellStyle name="Comma [0] 3 2 8 2 2 6 3 6" xfId="44474" xr:uid="{642EC510-1402-42FB-B2FA-DBCFB55F4EB5}"/>
    <cellStyle name="Comma [0] 3 2 8 2 2 6 3 7" xfId="49846" xr:uid="{F8A53660-1D84-4D97-A53E-7234A9218903}"/>
    <cellStyle name="Comma [0] 3 2 8 2 2 6 3 8" xfId="55226" xr:uid="{91526405-4B1E-4499-B4F7-009D62475033}"/>
    <cellStyle name="Comma [0] 3 2 8 2 2 6 3 9" xfId="17561" xr:uid="{E6B51F0D-8FA5-498F-8DA0-68E4ADB10BA8}"/>
    <cellStyle name="Comma [0] 3 2 8 2 2 6 4" xfId="7075" xr:uid="{58DF1EF3-976B-4549-B299-9259D322C8EE}"/>
    <cellStyle name="Comma [0] 3 2 8 2 2 7" xfId="886" xr:uid="{78EECA8F-198F-44FD-862D-776D1DB85BC5}"/>
    <cellStyle name="Comma [0] 3 2 8 2 2 7 2" xfId="8391" xr:uid="{528E9534-49D2-4D6C-98B2-57E3279A683E}"/>
    <cellStyle name="Comma [0] 3 2 8 2 2 7 2 10" xfId="53357" xr:uid="{0E132869-00EE-4B64-B869-8ED492016BBB}"/>
    <cellStyle name="Comma [0] 3 2 8 2 2 7 2 11" xfId="14001" xr:uid="{4D2777A7-1510-400B-8C6E-D7C9BCF0922B}"/>
    <cellStyle name="Comma [0] 3 2 8 2 2 7 2 12" xfId="59727" xr:uid="{8D49876D-CA38-416A-B41B-0D1F1B0CC4FD}"/>
    <cellStyle name="Comma [0] 3 2 8 2 2 7 2 2" xfId="11952" xr:uid="{7C7C17D5-2F50-45AA-AD4B-C49FA36BDD75}"/>
    <cellStyle name="Comma [0] 3 2 8 2 2 7 2 2 2" xfId="24618" xr:uid="{B1DD4C7E-5598-49BD-BAC5-917786FE0EFD}"/>
    <cellStyle name="Comma [0] 3 2 8 2 2 7 2 2 3" xfId="29992" xr:uid="{AF32D95D-CFB1-439A-A567-486E09E8C248}"/>
    <cellStyle name="Comma [0] 3 2 8 2 2 7 2 2 4" xfId="35410" xr:uid="{17FD4534-2E59-4A32-A85A-31E9CD6EE434}"/>
    <cellStyle name="Comma [0] 3 2 8 2 2 7 2 2 5" xfId="40795" xr:uid="{367F6CBC-7526-4CD0-ADCE-8F290F8D53D1}"/>
    <cellStyle name="Comma [0] 3 2 8 2 2 7 2 2 6" xfId="46164" xr:uid="{4F76DED8-114D-45D9-907E-6396A5D680FF}"/>
    <cellStyle name="Comma [0] 3 2 8 2 2 7 2 2 7" xfId="51536" xr:uid="{30BE807E-47EF-4DAA-8A69-E72D615675FD}"/>
    <cellStyle name="Comma [0] 3 2 8 2 2 7 2 2 8" xfId="56916" xr:uid="{52049409-4CC4-4AD6-9B6B-00C5700640C9}"/>
    <cellStyle name="Comma [0] 3 2 8 2 2 7 2 2 9" xfId="19252" xr:uid="{5D771FF2-14D4-47CA-BBF0-2B6D8946390C}"/>
    <cellStyle name="Comma [0] 3 2 8 2 2 7 2 3" xfId="15692" xr:uid="{B7A7FBB6-B126-4740-93B1-3764858BD56E}"/>
    <cellStyle name="Comma [0] 3 2 8 2 2 7 2 4" xfId="21059" xr:uid="{2BFF3C2E-80D0-4B50-A6F5-02C40E788862}"/>
    <cellStyle name="Comma [0] 3 2 8 2 2 7 2 5" xfId="26433" xr:uid="{653339AA-1CAB-46E7-9C91-58FB13BD0FA9}"/>
    <cellStyle name="Comma [0] 3 2 8 2 2 7 2 6" xfId="31851" xr:uid="{0B1F33F3-5157-4EA8-B140-0C2598926F1A}"/>
    <cellStyle name="Comma [0] 3 2 8 2 2 7 2 7" xfId="37236" xr:uid="{B1CC6DDF-AADB-4F5F-A21B-F39324157829}"/>
    <cellStyle name="Comma [0] 3 2 8 2 2 7 2 8" xfId="42605" xr:uid="{4E80D32C-E395-4A7D-BF8C-C5F2B7C69601}"/>
    <cellStyle name="Comma [0] 3 2 8 2 2 7 2 9" xfId="47977" xr:uid="{5B325D3B-215A-420A-AE6C-A7A37F055293}"/>
    <cellStyle name="Comma [0] 3 2 8 2 2 7 3" xfId="10262" xr:uid="{31813B9F-B38B-4BD1-800F-FB257C27AEB8}"/>
    <cellStyle name="Comma [0] 3 2 8 2 2 7 3 2" xfId="22929" xr:uid="{9EFC6DAA-90DB-4DDC-AD0F-F40A6A7EF47F}"/>
    <cellStyle name="Comma [0] 3 2 8 2 2 7 3 3" xfId="28303" xr:uid="{2EF2F3E2-9E9D-424B-AF42-3929AC54337A}"/>
    <cellStyle name="Comma [0] 3 2 8 2 2 7 3 4" xfId="33721" xr:uid="{82526F87-69DE-4331-B293-1EFEF263E62F}"/>
    <cellStyle name="Comma [0] 3 2 8 2 2 7 3 5" xfId="39106" xr:uid="{F1F2ACF7-EF4E-4D39-AD0A-1AD78178CDC3}"/>
    <cellStyle name="Comma [0] 3 2 8 2 2 7 3 6" xfId="44475" xr:uid="{BA5775A1-A453-4E1D-9F15-805914A3322A}"/>
    <cellStyle name="Comma [0] 3 2 8 2 2 7 3 7" xfId="49847" xr:uid="{8E190867-C05D-4509-B354-AAD4B797557B}"/>
    <cellStyle name="Comma [0] 3 2 8 2 2 7 3 8" xfId="55227" xr:uid="{B4D0F4E4-F0E8-45D3-BFDB-A818C45CBD08}"/>
    <cellStyle name="Comma [0] 3 2 8 2 2 7 3 9" xfId="17562" xr:uid="{1C67EF82-773B-4AD4-ACDC-2C17540A452F}"/>
    <cellStyle name="Comma [0] 3 2 8 2 2 7 4" xfId="7076" xr:uid="{F8AEC28C-C298-4BD5-A4B4-F0A316F2DE77}"/>
    <cellStyle name="Comma [0] 3 2 8 2 2 8" xfId="887" xr:uid="{2A74E7FB-31F6-44EF-89E3-6DDF42922A08}"/>
    <cellStyle name="Comma [0] 3 2 8 2 2 8 2" xfId="8392" xr:uid="{3C220D32-1363-4FDB-8A4B-068D34774AE4}"/>
    <cellStyle name="Comma [0] 3 2 8 2 2 8 2 10" xfId="53358" xr:uid="{B19C36D4-34DE-48A5-B08F-A635B4B2D595}"/>
    <cellStyle name="Comma [0] 3 2 8 2 2 8 2 11" xfId="14002" xr:uid="{79DD4B85-3D31-47F9-81CF-822AA7973288}"/>
    <cellStyle name="Comma [0] 3 2 8 2 2 8 2 12" xfId="59728" xr:uid="{09D71818-6E40-4FD2-9681-60EB92416428}"/>
    <cellStyle name="Comma [0] 3 2 8 2 2 8 2 2" xfId="11953" xr:uid="{3DABB51D-FF2A-4090-9ECC-F89B21730F2E}"/>
    <cellStyle name="Comma [0] 3 2 8 2 2 8 2 2 2" xfId="24619" xr:uid="{87DBC4CE-CAD7-4302-B295-23ADA3587E78}"/>
    <cellStyle name="Comma [0] 3 2 8 2 2 8 2 2 3" xfId="29993" xr:uid="{F4F0D530-054F-4342-A13E-8E86300801B5}"/>
    <cellStyle name="Comma [0] 3 2 8 2 2 8 2 2 4" xfId="35411" xr:uid="{D07AB15E-8A1F-41E0-A153-9D179F55C330}"/>
    <cellStyle name="Comma [0] 3 2 8 2 2 8 2 2 5" xfId="40796" xr:uid="{C23A9195-517C-42A0-B2E3-08606935124B}"/>
    <cellStyle name="Comma [0] 3 2 8 2 2 8 2 2 6" xfId="46165" xr:uid="{6D4CC725-C561-44CB-827D-265187BFBBEC}"/>
    <cellStyle name="Comma [0] 3 2 8 2 2 8 2 2 7" xfId="51537" xr:uid="{48ADC8DE-7E7F-4340-868E-834D32A6E3D2}"/>
    <cellStyle name="Comma [0] 3 2 8 2 2 8 2 2 8" xfId="56917" xr:uid="{DC97ACA7-86C8-4F92-AC1D-DFD80E8DDAD2}"/>
    <cellStyle name="Comma [0] 3 2 8 2 2 8 2 2 9" xfId="19253" xr:uid="{9840D7E6-96CD-4F12-8B5F-13F6FEBBD7F7}"/>
    <cellStyle name="Comma [0] 3 2 8 2 2 8 2 3" xfId="15693" xr:uid="{D3118E77-D74D-47E0-B1C1-42913B8B3D06}"/>
    <cellStyle name="Comma [0] 3 2 8 2 2 8 2 4" xfId="21060" xr:uid="{33B562E2-0926-4CC4-974F-C472110EC846}"/>
    <cellStyle name="Comma [0] 3 2 8 2 2 8 2 5" xfId="26434" xr:uid="{E6543935-4418-422C-B532-79F01A764A5A}"/>
    <cellStyle name="Comma [0] 3 2 8 2 2 8 2 6" xfId="31852" xr:uid="{ABC46B4A-EA86-4553-AD61-EE0425E37A9A}"/>
    <cellStyle name="Comma [0] 3 2 8 2 2 8 2 7" xfId="37237" xr:uid="{9EE8A82A-13AB-4E44-9C96-A078627ED0C8}"/>
    <cellStyle name="Comma [0] 3 2 8 2 2 8 2 8" xfId="42606" xr:uid="{7359E283-FDB6-45EF-8990-955978A21BA6}"/>
    <cellStyle name="Comma [0] 3 2 8 2 2 8 2 9" xfId="47978" xr:uid="{0D864E59-DEF4-4EC9-8CF7-8B0CA2EBF63C}"/>
    <cellStyle name="Comma [0] 3 2 8 2 2 8 3" xfId="10263" xr:uid="{94E44B4A-7E27-4015-BB4A-657AC09D92CE}"/>
    <cellStyle name="Comma [0] 3 2 8 2 2 8 3 2" xfId="22930" xr:uid="{A6547C73-45E5-410C-9D48-00D2BB50C02C}"/>
    <cellStyle name="Comma [0] 3 2 8 2 2 8 3 3" xfId="28304" xr:uid="{944BC643-721A-409B-BE0D-193BCA7280C7}"/>
    <cellStyle name="Comma [0] 3 2 8 2 2 8 3 4" xfId="33722" xr:uid="{155282AA-CAF8-48E4-88CA-5C16C22935D4}"/>
    <cellStyle name="Comma [0] 3 2 8 2 2 8 3 5" xfId="39107" xr:uid="{0FC43634-3F8B-4648-8BF1-3FA85DDF133D}"/>
    <cellStyle name="Comma [0] 3 2 8 2 2 8 3 6" xfId="44476" xr:uid="{4B54268A-DC0B-4151-9630-95BAE3C9AF2F}"/>
    <cellStyle name="Comma [0] 3 2 8 2 2 8 3 7" xfId="49848" xr:uid="{1B6A67D2-A3EA-40D1-86CD-A49C70202473}"/>
    <cellStyle name="Comma [0] 3 2 8 2 2 8 3 8" xfId="55228" xr:uid="{8C6C8A5D-DC43-4381-85B5-F2AA86091C8D}"/>
    <cellStyle name="Comma [0] 3 2 8 2 2 8 3 9" xfId="17563" xr:uid="{C1164A86-58F5-4B44-8FB7-8C0F96A505F7}"/>
    <cellStyle name="Comma [0] 3 2 8 2 2 8 4" xfId="7077" xr:uid="{EC258970-34B0-497A-8B25-BD2F08E6824F}"/>
    <cellStyle name="Comma [0] 3 2 8 2 2 9" xfId="888" xr:uid="{6FCCD7CD-4487-42B7-8825-22571C1B4D5D}"/>
    <cellStyle name="Comma [0] 3 2 8 2 2 9 2" xfId="8393" xr:uid="{A89E93E6-9FC8-41D1-842F-6F8954D123A4}"/>
    <cellStyle name="Comma [0] 3 2 8 2 2 9 2 10" xfId="53359" xr:uid="{D9C2571E-E027-4EA2-B62F-DBE9EB166E23}"/>
    <cellStyle name="Comma [0] 3 2 8 2 2 9 2 11" xfId="14003" xr:uid="{4033EF87-DC94-4DD6-A4D6-108367612BCB}"/>
    <cellStyle name="Comma [0] 3 2 8 2 2 9 2 12" xfId="59729" xr:uid="{B3D906D6-359C-4CD4-8844-B40259EB876B}"/>
    <cellStyle name="Comma [0] 3 2 8 2 2 9 2 2" xfId="11954" xr:uid="{9A1FAE95-F297-4FE1-B407-225F9478045E}"/>
    <cellStyle name="Comma [0] 3 2 8 2 2 9 2 2 2" xfId="24620" xr:uid="{08541AB3-A13B-4DAE-80CD-CE630E03EF25}"/>
    <cellStyle name="Comma [0] 3 2 8 2 2 9 2 2 3" xfId="29994" xr:uid="{13FEF0B1-E07B-4350-A25D-30C9BF1A1444}"/>
    <cellStyle name="Comma [0] 3 2 8 2 2 9 2 2 4" xfId="35412" xr:uid="{F6E6F783-B43C-48E8-AEC6-7691C8A1F2BD}"/>
    <cellStyle name="Comma [0] 3 2 8 2 2 9 2 2 5" xfId="40797" xr:uid="{628A2CD1-0AC2-4465-932B-B05DC45FB4C0}"/>
    <cellStyle name="Comma [0] 3 2 8 2 2 9 2 2 6" xfId="46166" xr:uid="{19268DD6-807A-4EC3-ACFF-6F8112A0DAEF}"/>
    <cellStyle name="Comma [0] 3 2 8 2 2 9 2 2 7" xfId="51538" xr:uid="{7671E00D-8A6E-4CEC-8A4B-39A20529BC95}"/>
    <cellStyle name="Comma [0] 3 2 8 2 2 9 2 2 8" xfId="56918" xr:uid="{C04DBA92-5059-4C5E-B57F-52E57E39AE32}"/>
    <cellStyle name="Comma [0] 3 2 8 2 2 9 2 2 9" xfId="19254" xr:uid="{B724C3D0-C25D-4AA5-A592-1E6CB1B6E7C7}"/>
    <cellStyle name="Comma [0] 3 2 8 2 2 9 2 3" xfId="15694" xr:uid="{3A76765E-C9ED-463C-B79A-2DDD3E49D43A}"/>
    <cellStyle name="Comma [0] 3 2 8 2 2 9 2 4" xfId="21061" xr:uid="{1118E17F-34E2-4036-8DB1-C4BB3C53DF65}"/>
    <cellStyle name="Comma [0] 3 2 8 2 2 9 2 5" xfId="26435" xr:uid="{FF2E607A-6EB0-48C9-8DA6-A6C655DDFBD9}"/>
    <cellStyle name="Comma [0] 3 2 8 2 2 9 2 6" xfId="31853" xr:uid="{2DEA1ED8-B017-4DFF-A8DF-65A6C348EAEA}"/>
    <cellStyle name="Comma [0] 3 2 8 2 2 9 2 7" xfId="37238" xr:uid="{D8D15D66-E112-4B9C-AE21-ADDCB7770EB5}"/>
    <cellStyle name="Comma [0] 3 2 8 2 2 9 2 8" xfId="42607" xr:uid="{B161A07D-2F13-446E-B338-ED4CE2577689}"/>
    <cellStyle name="Comma [0] 3 2 8 2 2 9 2 9" xfId="47979" xr:uid="{7DBF8D16-69CB-4177-882D-3D4B490941D0}"/>
    <cellStyle name="Comma [0] 3 2 8 2 2 9 3" xfId="10264" xr:uid="{B5A49A3D-A885-4F72-912F-D00DEB6AFA8D}"/>
    <cellStyle name="Comma [0] 3 2 8 2 2 9 3 2" xfId="22931" xr:uid="{C5526F79-DEEB-4213-B10E-C58A2278C959}"/>
    <cellStyle name="Comma [0] 3 2 8 2 2 9 3 3" xfId="28305" xr:uid="{533D9CB8-2C44-4B67-A067-74D9BEC616ED}"/>
    <cellStyle name="Comma [0] 3 2 8 2 2 9 3 4" xfId="33723" xr:uid="{90CFCB3F-976B-4043-8E53-F4EBE489AC18}"/>
    <cellStyle name="Comma [0] 3 2 8 2 2 9 3 5" xfId="39108" xr:uid="{6B32D36D-6DE8-4A8B-8EB5-B05574CA4C0D}"/>
    <cellStyle name="Comma [0] 3 2 8 2 2 9 3 6" xfId="44477" xr:uid="{0296249E-77BF-4042-918C-AE902C4E1A96}"/>
    <cellStyle name="Comma [0] 3 2 8 2 2 9 3 7" xfId="49849" xr:uid="{C82592E8-84B0-478A-90DC-E4448CC55342}"/>
    <cellStyle name="Comma [0] 3 2 8 2 2 9 3 8" xfId="55229" xr:uid="{1C3669FD-AA2B-40CF-9FFC-566A994E5EA3}"/>
    <cellStyle name="Comma [0] 3 2 8 2 2 9 3 9" xfId="17564" xr:uid="{2C588D10-582F-474E-B273-EA9D42089AA6}"/>
    <cellStyle name="Comma [0] 3 2 8 2 2 9 4" xfId="7078" xr:uid="{6A33C7B2-1FD5-4248-9C9E-4E5D004AF57F}"/>
    <cellStyle name="Comma [0] 3 2 8 2 3" xfId="889" xr:uid="{0C4DA6E4-1960-45C0-8661-7C7C9C366A07}"/>
    <cellStyle name="Comma [0] 3 2 8 2 3 2" xfId="3944" xr:uid="{9977411B-3EAA-4CB5-8608-3CBDED35972B}"/>
    <cellStyle name="Comma [0] 3 2 8 2 3 2 10" xfId="53360" xr:uid="{0A140E42-BF76-49D9-A8F2-1895EFAD132F}"/>
    <cellStyle name="Comma [0] 3 2 8 2 3 2 11" xfId="8394" xr:uid="{E56E925E-61BD-49F1-B0E0-232AE80FE19B}"/>
    <cellStyle name="Comma [0] 3 2 8 2 3 2 2" xfId="3945" xr:uid="{886159D5-24B4-4D18-A491-152045D9D40C}"/>
    <cellStyle name="Comma [0] 3 2 8 2 3 2 2 10" xfId="11955" xr:uid="{E001C7B1-5BBD-45DE-847E-527CD46452C6}"/>
    <cellStyle name="Comma [0] 3 2 8 2 3 2 2 2" xfId="5884" xr:uid="{EF42DF5E-BC84-451E-AF83-7B7EE7A57ECA}"/>
    <cellStyle name="Comma [0] 3 2 8 2 3 2 2 2 2" xfId="58562" xr:uid="{3220A623-7744-4BB1-B039-FC3B1AD062B2}"/>
    <cellStyle name="Comma [0] 3 2 8 2 3 2 2 2 3" xfId="19255" xr:uid="{E73A1540-2CEA-44C5-BE9B-A0CA87F948A8}"/>
    <cellStyle name="Comma [0] 3 2 8 2 3 2 2 3" xfId="24621" xr:uid="{5B2AE12D-403B-4CF3-A4C6-15253B52025E}"/>
    <cellStyle name="Comma [0] 3 2 8 2 3 2 2 4" xfId="29995" xr:uid="{EFE6306C-648D-473C-9329-B4A4F661D44B}"/>
    <cellStyle name="Comma [0] 3 2 8 2 3 2 2 5" xfId="35413" xr:uid="{681645F3-11A4-404A-8C58-AF41C6385091}"/>
    <cellStyle name="Comma [0] 3 2 8 2 3 2 2 6" xfId="40798" xr:uid="{FCACBA24-248A-4FF8-9A55-7B0A1403BB40}"/>
    <cellStyle name="Comma [0] 3 2 8 2 3 2 2 7" xfId="46167" xr:uid="{557865B0-F2A2-4B7B-AB34-48A406AB1038}"/>
    <cellStyle name="Comma [0] 3 2 8 2 3 2 2 8" xfId="51539" xr:uid="{1DD169DC-4BCA-4D5D-AF07-697228143FC9}"/>
    <cellStyle name="Comma [0] 3 2 8 2 3 2 2 9" xfId="56919" xr:uid="{635C4ACB-8D36-4C5C-98B0-2FC6A9A06A4F}"/>
    <cellStyle name="Comma [0] 3 2 8 2 3 2 3" xfId="5883" xr:uid="{0C08B0D5-43C1-4B9C-BABE-AA478CDEAC7A}"/>
    <cellStyle name="Comma [0] 3 2 8 2 3 2 3 2" xfId="58561" xr:uid="{89148B62-AA53-49EA-B790-F9BFE57C9342}"/>
    <cellStyle name="Comma [0] 3 2 8 2 3 2 3 3" xfId="15695" xr:uid="{D254662E-4D5C-41F6-B5F6-92FB876C4AA2}"/>
    <cellStyle name="Comma [0] 3 2 8 2 3 2 4" xfId="21062" xr:uid="{D97C5FE1-C0EF-484B-BFB6-303A0C17B233}"/>
    <cellStyle name="Comma [0] 3 2 8 2 3 2 5" xfId="26436" xr:uid="{F2C1BDF0-AA8A-4300-B404-E6A385DD18D1}"/>
    <cellStyle name="Comma [0] 3 2 8 2 3 2 6" xfId="31854" xr:uid="{F9606F3E-AA64-4C1D-A97C-7EAD4C9C6390}"/>
    <cellStyle name="Comma [0] 3 2 8 2 3 2 7" xfId="37239" xr:uid="{459A1184-3351-4061-9371-6F415AAACC6D}"/>
    <cellStyle name="Comma [0] 3 2 8 2 3 2 8" xfId="42608" xr:uid="{0AB584D1-CF4C-4E16-BE01-2402EE759E2C}"/>
    <cellStyle name="Comma [0] 3 2 8 2 3 2 9" xfId="47980" xr:uid="{1B011EE6-C146-48B9-95A0-979702F88C9D}"/>
    <cellStyle name="Comma [0] 3 2 8 2 3 3" xfId="3946" xr:uid="{61FC326C-39BE-4468-85AF-630F27CC301D}"/>
    <cellStyle name="Comma [0] 3 2 8 2 3 3 10" xfId="10265" xr:uid="{CB146744-1953-4F9C-9DA1-A30DA6C35401}"/>
    <cellStyle name="Comma [0] 3 2 8 2 3 3 2" xfId="5885" xr:uid="{3828B6DF-A40D-4267-9655-7F2B522D05DF}"/>
    <cellStyle name="Comma [0] 3 2 8 2 3 3 2 2" xfId="58563" xr:uid="{9CA016C6-0C80-4908-9FB4-F828E3E585EA}"/>
    <cellStyle name="Comma [0] 3 2 8 2 3 3 2 3" xfId="17565" xr:uid="{42732D38-FB90-4FEE-9B8F-189B86D29A8B}"/>
    <cellStyle name="Comma [0] 3 2 8 2 3 3 3" xfId="22932" xr:uid="{C529B65A-973D-4CD4-9410-552E6736AB04}"/>
    <cellStyle name="Comma [0] 3 2 8 2 3 3 4" xfId="28306" xr:uid="{DC8DB708-CA48-4292-814D-DE121D1C9925}"/>
    <cellStyle name="Comma [0] 3 2 8 2 3 3 5" xfId="33724" xr:uid="{A31FC332-21C1-459A-8F03-58AB759F8833}"/>
    <cellStyle name="Comma [0] 3 2 8 2 3 3 6" xfId="39109" xr:uid="{3B85CE24-EDC5-41B8-A664-BE9DB189F758}"/>
    <cellStyle name="Comma [0] 3 2 8 2 3 3 7" xfId="44478" xr:uid="{EDE0F380-F554-4D5F-8CD7-7A85A822F918}"/>
    <cellStyle name="Comma [0] 3 2 8 2 3 3 8" xfId="49850" xr:uid="{528207E9-FD13-45FE-8AF2-41DCC5B9B8E0}"/>
    <cellStyle name="Comma [0] 3 2 8 2 3 3 9" xfId="55230" xr:uid="{45840A63-D5C4-4846-9A3E-1552CAE1704F}"/>
    <cellStyle name="Comma [0] 3 2 8 2 3 4" xfId="5882" xr:uid="{F35566E3-A8BA-417B-ACE8-0A75C46117E7}"/>
    <cellStyle name="Comma [0] 3 2 8 2 3 4 2" xfId="58560" xr:uid="{3EB316EC-A584-42E2-890C-F7AE97CAB0E9}"/>
    <cellStyle name="Comma [0] 3 2 8 2 3 4 3" xfId="14004" xr:uid="{3A5834A8-54F5-40B7-90FB-A21474464502}"/>
    <cellStyle name="Comma [0] 3 2 8 2 4" xfId="890" xr:uid="{8B685B7D-1FEF-4E0E-A375-476F86A9F8BF}"/>
    <cellStyle name="Comma [0] 3 2 8 2 4 2" xfId="3947" xr:uid="{BA7A9259-5882-4A73-B9FE-626995DFECE2}"/>
    <cellStyle name="Comma [0] 3 2 8 2 4 2 10" xfId="53361" xr:uid="{E9F52F76-FDD1-47CE-92E3-D8D41E11E777}"/>
    <cellStyle name="Comma [0] 3 2 8 2 4 2 11" xfId="8395" xr:uid="{B680E845-34AC-4B28-AAE5-F4460DBE0EFA}"/>
    <cellStyle name="Comma [0] 3 2 8 2 4 2 2" xfId="3948" xr:uid="{C2012F63-DD9A-4A6F-8012-D20BBA4CF9B8}"/>
    <cellStyle name="Comma [0] 3 2 8 2 4 2 2 10" xfId="11956" xr:uid="{7E4CED34-22C0-45DE-95FA-CB82CF7C1E0F}"/>
    <cellStyle name="Comma [0] 3 2 8 2 4 2 2 2" xfId="5888" xr:uid="{C5983CEE-030A-4F12-97AE-0929F1B365F6}"/>
    <cellStyle name="Comma [0] 3 2 8 2 4 2 2 2 2" xfId="58566" xr:uid="{900044EC-F7A2-47E6-8165-60B3D5D7D353}"/>
    <cellStyle name="Comma [0] 3 2 8 2 4 2 2 2 3" xfId="19256" xr:uid="{BC1C86D0-9B3B-4FCD-9E03-B06D23036C61}"/>
    <cellStyle name="Comma [0] 3 2 8 2 4 2 2 3" xfId="24622" xr:uid="{06510AFB-E7DF-4049-B990-15D8823D66DC}"/>
    <cellStyle name="Comma [0] 3 2 8 2 4 2 2 4" xfId="29996" xr:uid="{AD04C38F-46E2-44DD-9901-D8A321A1EB5A}"/>
    <cellStyle name="Comma [0] 3 2 8 2 4 2 2 5" xfId="35414" xr:uid="{4E66E5F6-B989-4F4C-B624-FE6211229C87}"/>
    <cellStyle name="Comma [0] 3 2 8 2 4 2 2 6" xfId="40799" xr:uid="{58F2C846-9FD3-4DCF-8E80-37A2ADDE0725}"/>
    <cellStyle name="Comma [0] 3 2 8 2 4 2 2 7" xfId="46168" xr:uid="{51B76B4B-7086-400B-9963-3F29188AA065}"/>
    <cellStyle name="Comma [0] 3 2 8 2 4 2 2 8" xfId="51540" xr:uid="{7CB001E0-07FF-42BB-A4C2-2BEA126B43CF}"/>
    <cellStyle name="Comma [0] 3 2 8 2 4 2 2 9" xfId="56920" xr:uid="{608566DB-B2AC-4B34-9A28-F487EBD8F9FA}"/>
    <cellStyle name="Comma [0] 3 2 8 2 4 2 3" xfId="5887" xr:uid="{BE3ECA60-97D3-4CEB-AF62-57CD955EC6F7}"/>
    <cellStyle name="Comma [0] 3 2 8 2 4 2 3 2" xfId="58565" xr:uid="{34202593-D120-4592-8211-9BEE8342CF73}"/>
    <cellStyle name="Comma [0] 3 2 8 2 4 2 3 3" xfId="15696" xr:uid="{919B2B38-38ED-48D4-8205-FFC924D742A3}"/>
    <cellStyle name="Comma [0] 3 2 8 2 4 2 4" xfId="21063" xr:uid="{EFCFE7B1-F6B9-4D37-9E50-443B195EDC17}"/>
    <cellStyle name="Comma [0] 3 2 8 2 4 2 5" xfId="26437" xr:uid="{3F2289C9-AF3B-4630-BC2C-A14CF2B85A95}"/>
    <cellStyle name="Comma [0] 3 2 8 2 4 2 6" xfId="31855" xr:uid="{19DC2606-F96A-4657-B63A-C1B921D1C944}"/>
    <cellStyle name="Comma [0] 3 2 8 2 4 2 7" xfId="37240" xr:uid="{634DD661-8945-49F1-8819-E6BE868EE931}"/>
    <cellStyle name="Comma [0] 3 2 8 2 4 2 8" xfId="42609" xr:uid="{1B41947A-E5AD-42DD-BC2C-800F1D5530D7}"/>
    <cellStyle name="Comma [0] 3 2 8 2 4 2 9" xfId="47981" xr:uid="{78C038B4-647D-4273-B4E4-09BED40E86FE}"/>
    <cellStyle name="Comma [0] 3 2 8 2 4 3" xfId="3949" xr:uid="{A51579AA-91FF-42D4-8D6C-EF0CEF4C23DC}"/>
    <cellStyle name="Comma [0] 3 2 8 2 4 3 10" xfId="10266" xr:uid="{178ADA22-5C9A-4393-AB05-6503FFEE65B5}"/>
    <cellStyle name="Comma [0] 3 2 8 2 4 3 2" xfId="5889" xr:uid="{C8E1958E-8490-40E5-AC70-962EA3B2EF9C}"/>
    <cellStyle name="Comma [0] 3 2 8 2 4 3 2 2" xfId="58567" xr:uid="{FB89B46E-6055-476F-A5CA-692CC5F5E69A}"/>
    <cellStyle name="Comma [0] 3 2 8 2 4 3 2 3" xfId="17566" xr:uid="{BEDF4D24-6CAF-429A-9467-CC546CF7AAB5}"/>
    <cellStyle name="Comma [0] 3 2 8 2 4 3 3" xfId="22933" xr:uid="{F2B66F25-E4F4-46C5-AC40-76825A9D4321}"/>
    <cellStyle name="Comma [0] 3 2 8 2 4 3 4" xfId="28307" xr:uid="{0733C554-B673-4E3B-BA77-97AEB6CB02FF}"/>
    <cellStyle name="Comma [0] 3 2 8 2 4 3 5" xfId="33725" xr:uid="{49937C87-8D1F-45DD-B49A-9AC9106C6D4C}"/>
    <cellStyle name="Comma [0] 3 2 8 2 4 3 6" xfId="39110" xr:uid="{C66D6171-4ADA-4728-BCEC-B8990D0D08F0}"/>
    <cellStyle name="Comma [0] 3 2 8 2 4 3 7" xfId="44479" xr:uid="{7A09673A-E2BB-4CD0-8D72-D451B41DFA94}"/>
    <cellStyle name="Comma [0] 3 2 8 2 4 3 8" xfId="49851" xr:uid="{57D9DDF7-4C1B-4FA0-9EE6-F35F5F12E4A7}"/>
    <cellStyle name="Comma [0] 3 2 8 2 4 3 9" xfId="55231" xr:uid="{9B47A9AE-41E9-479F-B88A-0F7F257586CE}"/>
    <cellStyle name="Comma [0] 3 2 8 2 4 4" xfId="5886" xr:uid="{5C2C2B74-BCF4-43D2-A354-B79E68A1A041}"/>
    <cellStyle name="Comma [0] 3 2 8 2 4 4 2" xfId="58564" xr:uid="{A4E0A10A-8AA6-4C65-B0DB-7E8452DCADD0}"/>
    <cellStyle name="Comma [0] 3 2 8 2 4 4 3" xfId="14005" xr:uid="{3E54FB86-49C1-47F6-86D8-857E3066FD55}"/>
    <cellStyle name="Comma [0] 3 2 8 2 5" xfId="891" xr:uid="{71A5BAB1-6726-489D-AA5C-F7DFEE5EC2BC}"/>
    <cellStyle name="Comma [0] 3 2 8 2 5 2" xfId="8396" xr:uid="{B8A9201A-1B38-4D49-8C03-54FA0B30E834}"/>
    <cellStyle name="Comma [0] 3 2 8 2 5 2 10" xfId="53362" xr:uid="{B2E3AB8C-3C57-47F3-A269-E6AF1179A54D}"/>
    <cellStyle name="Comma [0] 3 2 8 2 5 2 11" xfId="14006" xr:uid="{240FC042-5706-4F15-A044-611289F2E97C}"/>
    <cellStyle name="Comma [0] 3 2 8 2 5 2 12" xfId="59730" xr:uid="{F75B68EC-F47A-48CD-8952-EFFC8ECEDE77}"/>
    <cellStyle name="Comma [0] 3 2 8 2 5 2 2" xfId="11957" xr:uid="{0D9C0E89-98DE-490C-AAE5-F675A190E3C1}"/>
    <cellStyle name="Comma [0] 3 2 8 2 5 2 2 2" xfId="24623" xr:uid="{15D1894F-2172-4A74-8D9E-86DB741E8A79}"/>
    <cellStyle name="Comma [0] 3 2 8 2 5 2 2 3" xfId="29997" xr:uid="{6CAA84DC-58B9-438F-8531-E82FE38DBAA9}"/>
    <cellStyle name="Comma [0] 3 2 8 2 5 2 2 4" xfId="35415" xr:uid="{7C5F286D-DA55-469D-8C18-E07AD759912F}"/>
    <cellStyle name="Comma [0] 3 2 8 2 5 2 2 5" xfId="40800" xr:uid="{8CA4703E-52E3-4899-9D5D-9077B1ADA799}"/>
    <cellStyle name="Comma [0] 3 2 8 2 5 2 2 6" xfId="46169" xr:uid="{BD037EAE-775F-422C-A047-12D104AD6FB4}"/>
    <cellStyle name="Comma [0] 3 2 8 2 5 2 2 7" xfId="51541" xr:uid="{698B1934-C349-47F3-BD9C-5D1688609653}"/>
    <cellStyle name="Comma [0] 3 2 8 2 5 2 2 8" xfId="56921" xr:uid="{14E4CBB8-7D3C-492E-BE2E-4C33710102E1}"/>
    <cellStyle name="Comma [0] 3 2 8 2 5 2 2 9" xfId="19257" xr:uid="{5F61F214-ECEF-4291-B09C-A3B6D33893F6}"/>
    <cellStyle name="Comma [0] 3 2 8 2 5 2 3" xfId="15697" xr:uid="{71EA9E12-E0D0-4C66-9B32-59253CBF5620}"/>
    <cellStyle name="Comma [0] 3 2 8 2 5 2 4" xfId="21064" xr:uid="{542A52D7-F762-4726-8A81-EBC8243637CE}"/>
    <cellStyle name="Comma [0] 3 2 8 2 5 2 5" xfId="26438" xr:uid="{46764835-698E-4594-AEAA-3D791CAE2F60}"/>
    <cellStyle name="Comma [0] 3 2 8 2 5 2 6" xfId="31856" xr:uid="{B7EB53FE-00C6-4FCE-8260-0FD1BA28C36F}"/>
    <cellStyle name="Comma [0] 3 2 8 2 5 2 7" xfId="37241" xr:uid="{A0D427F3-80FB-4CC9-B070-9770C261FFE4}"/>
    <cellStyle name="Comma [0] 3 2 8 2 5 2 8" xfId="42610" xr:uid="{6A860A2F-E41E-4C21-8679-E2D563BA9BF3}"/>
    <cellStyle name="Comma [0] 3 2 8 2 5 2 9" xfId="47982" xr:uid="{CAB4AF45-F411-42B5-B9C3-697DB9C9EEF9}"/>
    <cellStyle name="Comma [0] 3 2 8 2 5 3" xfId="10267" xr:uid="{2D2CFFD6-E102-4209-941B-18C3BB20D68E}"/>
    <cellStyle name="Comma [0] 3 2 8 2 5 3 2" xfId="22934" xr:uid="{F5416378-053D-4AF0-8FD9-883C70675582}"/>
    <cellStyle name="Comma [0] 3 2 8 2 5 3 3" xfId="28308" xr:uid="{D7F8F7E4-8D6F-494A-BCBE-84211A77EE42}"/>
    <cellStyle name="Comma [0] 3 2 8 2 5 3 4" xfId="33726" xr:uid="{1D46B9FA-CBC1-41CE-BDD3-93ECD945A2E7}"/>
    <cellStyle name="Comma [0] 3 2 8 2 5 3 5" xfId="39111" xr:uid="{E5380C97-B36E-46A6-8046-668B9AE0D001}"/>
    <cellStyle name="Comma [0] 3 2 8 2 5 3 6" xfId="44480" xr:uid="{51041C0D-2EE7-421E-885B-3172FAA2407B}"/>
    <cellStyle name="Comma [0] 3 2 8 2 5 3 7" xfId="49852" xr:uid="{592E014A-ED9A-4EC7-A659-327EB07B7B12}"/>
    <cellStyle name="Comma [0] 3 2 8 2 5 3 8" xfId="55232" xr:uid="{C18EFFFE-FF2E-4303-9736-6217009E4A01}"/>
    <cellStyle name="Comma [0] 3 2 8 2 5 3 9" xfId="17567" xr:uid="{832FB9DF-9055-4B94-8456-C0A2F70C4A15}"/>
    <cellStyle name="Comma [0] 3 2 8 2 5 4" xfId="7079" xr:uid="{BF0E33D5-89F5-4F34-BE83-0DB0050C8E4B}"/>
    <cellStyle name="Comma [0] 3 2 8 2 6" xfId="892" xr:uid="{03A1F9B9-4285-4C4A-8DB4-8BF829A91F26}"/>
    <cellStyle name="Comma [0] 3 2 8 2 6 2" xfId="8397" xr:uid="{875BBBA9-95C4-4D61-8D2A-A89799A16F9B}"/>
    <cellStyle name="Comma [0] 3 2 8 2 6 2 10" xfId="53363" xr:uid="{B3E23276-3A61-4908-A3D5-F1FC87CB9916}"/>
    <cellStyle name="Comma [0] 3 2 8 2 6 2 11" xfId="14007" xr:uid="{D27BDF7D-E66C-47FE-A0D3-58328B24ED82}"/>
    <cellStyle name="Comma [0] 3 2 8 2 6 2 12" xfId="59731" xr:uid="{57543A47-E9A0-4EFE-AADA-849DC2475762}"/>
    <cellStyle name="Comma [0] 3 2 8 2 6 2 2" xfId="11958" xr:uid="{142EBD60-4901-4E46-97B7-6DDDE0A81957}"/>
    <cellStyle name="Comma [0] 3 2 8 2 6 2 2 2" xfId="24624" xr:uid="{10B81034-DEDA-4420-B7FE-5BDD5C22AD55}"/>
    <cellStyle name="Comma [0] 3 2 8 2 6 2 2 3" xfId="29998" xr:uid="{71144548-75DD-446C-B240-A5656FA777DB}"/>
    <cellStyle name="Comma [0] 3 2 8 2 6 2 2 4" xfId="35416" xr:uid="{8C20B31D-3F18-458F-A4EA-B97EB7808947}"/>
    <cellStyle name="Comma [0] 3 2 8 2 6 2 2 5" xfId="40801" xr:uid="{E81D260C-0576-4598-A973-B3EADB71CA7C}"/>
    <cellStyle name="Comma [0] 3 2 8 2 6 2 2 6" xfId="46170" xr:uid="{6B480458-1E52-490F-808D-1C04F90D6EC9}"/>
    <cellStyle name="Comma [0] 3 2 8 2 6 2 2 7" xfId="51542" xr:uid="{FB049113-F81C-4298-8E15-170DF4C0B801}"/>
    <cellStyle name="Comma [0] 3 2 8 2 6 2 2 8" xfId="56922" xr:uid="{7036D582-351A-4C24-B90F-2C58D634392F}"/>
    <cellStyle name="Comma [0] 3 2 8 2 6 2 2 9" xfId="19258" xr:uid="{DC8B89E3-F488-4A1A-A1AA-5C16D3974EC4}"/>
    <cellStyle name="Comma [0] 3 2 8 2 6 2 3" xfId="15698" xr:uid="{00748C45-F7B4-4CF4-A272-57E4CC2D1CC0}"/>
    <cellStyle name="Comma [0] 3 2 8 2 6 2 4" xfId="21065" xr:uid="{FD81AAFE-87C9-4327-88C7-6356736B7DA4}"/>
    <cellStyle name="Comma [0] 3 2 8 2 6 2 5" xfId="26439" xr:uid="{2CC69D32-B26F-4890-AC8B-241E943DF8BC}"/>
    <cellStyle name="Comma [0] 3 2 8 2 6 2 6" xfId="31857" xr:uid="{C8FBF23F-6E82-4FCA-8ABB-CE8772E6ECE5}"/>
    <cellStyle name="Comma [0] 3 2 8 2 6 2 7" xfId="37242" xr:uid="{5D2B82AA-D88B-43D9-BF30-22750E834FBF}"/>
    <cellStyle name="Comma [0] 3 2 8 2 6 2 8" xfId="42611" xr:uid="{72BFAD73-072F-41A1-8F0B-A15CD2474C22}"/>
    <cellStyle name="Comma [0] 3 2 8 2 6 2 9" xfId="47983" xr:uid="{48DF64D2-79B6-4336-8A67-8B68BFE9F749}"/>
    <cellStyle name="Comma [0] 3 2 8 2 6 3" xfId="10268" xr:uid="{14AFBEC0-AC19-4218-A60A-285619427063}"/>
    <cellStyle name="Comma [0] 3 2 8 2 6 3 2" xfId="22935" xr:uid="{45A7FC39-A90C-4CD9-8853-1779F3A21B29}"/>
    <cellStyle name="Comma [0] 3 2 8 2 6 3 3" xfId="28309" xr:uid="{D573F18F-0728-4B8F-A184-39B0AF9BF29D}"/>
    <cellStyle name="Comma [0] 3 2 8 2 6 3 4" xfId="33727" xr:uid="{BE5F1029-8DD8-4524-8DBF-F29669A0B8AB}"/>
    <cellStyle name="Comma [0] 3 2 8 2 6 3 5" xfId="39112" xr:uid="{F1C8D710-F18F-4CAA-A71C-298C8551E591}"/>
    <cellStyle name="Comma [0] 3 2 8 2 6 3 6" xfId="44481" xr:uid="{8C8F4B9B-6F84-4E94-9C4A-1D221EE3E779}"/>
    <cellStyle name="Comma [0] 3 2 8 2 6 3 7" xfId="49853" xr:uid="{C03FB5FF-A589-4FD5-9D3D-B0D0FF00B8B0}"/>
    <cellStyle name="Comma [0] 3 2 8 2 6 3 8" xfId="55233" xr:uid="{62A2936E-C7BF-4F01-8038-1AF670AFF28B}"/>
    <cellStyle name="Comma [0] 3 2 8 2 6 3 9" xfId="17568" xr:uid="{BD780F26-1ED6-48F5-AF10-1AE9257A33DF}"/>
    <cellStyle name="Comma [0] 3 2 8 2 6 4" xfId="7080" xr:uid="{64297995-4ED0-4BB2-999A-9E54C53DF037}"/>
    <cellStyle name="Comma [0] 3 2 8 2 7" xfId="893" xr:uid="{0E5B8ED2-76DA-4FF8-88F4-67442565A7EB}"/>
    <cellStyle name="Comma [0] 3 2 8 2 7 2" xfId="8398" xr:uid="{30884C63-EB86-4C1A-8B7F-409B2A0C6B0B}"/>
    <cellStyle name="Comma [0] 3 2 8 2 7 2 10" xfId="53364" xr:uid="{935748F9-DFD8-4133-959A-96F182E1304E}"/>
    <cellStyle name="Comma [0] 3 2 8 2 7 2 11" xfId="14008" xr:uid="{B7A247C8-EF98-463F-97B1-A3075A01F137}"/>
    <cellStyle name="Comma [0] 3 2 8 2 7 2 12" xfId="59732" xr:uid="{7C147932-A3EF-41D5-A4C5-C7E766654CF9}"/>
    <cellStyle name="Comma [0] 3 2 8 2 7 2 2" xfId="11959" xr:uid="{1C0E06F9-AD16-4C58-ABF4-C1E2B080212D}"/>
    <cellStyle name="Comma [0] 3 2 8 2 7 2 2 2" xfId="24625" xr:uid="{3315908B-BF48-4269-9232-9DABA62ACB94}"/>
    <cellStyle name="Comma [0] 3 2 8 2 7 2 2 3" xfId="29999" xr:uid="{CFD9D67D-F7BA-47B6-8EAC-369B40518477}"/>
    <cellStyle name="Comma [0] 3 2 8 2 7 2 2 4" xfId="35417" xr:uid="{2600539E-F151-413A-924E-AEF01077C0D4}"/>
    <cellStyle name="Comma [0] 3 2 8 2 7 2 2 5" xfId="40802" xr:uid="{83DEEEAA-4830-463C-9771-90591755A261}"/>
    <cellStyle name="Comma [0] 3 2 8 2 7 2 2 6" xfId="46171" xr:uid="{CB94A287-71ED-475F-8848-F5BFFFC6063A}"/>
    <cellStyle name="Comma [0] 3 2 8 2 7 2 2 7" xfId="51543" xr:uid="{22307899-1712-4AEB-8709-9E627046CF51}"/>
    <cellStyle name="Comma [0] 3 2 8 2 7 2 2 8" xfId="56923" xr:uid="{37DBEE01-4DD6-471E-81C4-E3ADCBBCFF7C}"/>
    <cellStyle name="Comma [0] 3 2 8 2 7 2 2 9" xfId="19259" xr:uid="{C47ADCEA-B53B-4A56-A455-76BAD9A766B6}"/>
    <cellStyle name="Comma [0] 3 2 8 2 7 2 3" xfId="15699" xr:uid="{82B024E3-D9C3-4BA2-8E1F-DCE7336B46D3}"/>
    <cellStyle name="Comma [0] 3 2 8 2 7 2 4" xfId="21066" xr:uid="{5BE984D6-9726-4FDF-901C-7D5AB07E8A9E}"/>
    <cellStyle name="Comma [0] 3 2 8 2 7 2 5" xfId="26440" xr:uid="{D0AC4F1B-CEB4-4647-A274-05B2A452B6C5}"/>
    <cellStyle name="Comma [0] 3 2 8 2 7 2 6" xfId="31858" xr:uid="{0CB1092F-F73F-4230-B376-5F9950215B4D}"/>
    <cellStyle name="Comma [0] 3 2 8 2 7 2 7" xfId="37243" xr:uid="{D94E2F9E-C349-44C9-A29F-79E3B3C13288}"/>
    <cellStyle name="Comma [0] 3 2 8 2 7 2 8" xfId="42612" xr:uid="{EB870497-0AF3-4775-9661-70E068372170}"/>
    <cellStyle name="Comma [0] 3 2 8 2 7 2 9" xfId="47984" xr:uid="{EE968DF9-8BEF-4EE7-B796-18902C62F324}"/>
    <cellStyle name="Comma [0] 3 2 8 2 7 3" xfId="10269" xr:uid="{42AFB6F1-1471-4CCE-AEE6-C4987D5A2981}"/>
    <cellStyle name="Comma [0] 3 2 8 2 7 3 2" xfId="22936" xr:uid="{FEA3B17C-D197-4BB3-BB7C-29F8B5F68B19}"/>
    <cellStyle name="Comma [0] 3 2 8 2 7 3 3" xfId="28310" xr:uid="{054D7042-6B33-49D8-9695-D086E9B45005}"/>
    <cellStyle name="Comma [0] 3 2 8 2 7 3 4" xfId="33728" xr:uid="{B6B7CCD7-2778-47C1-95D6-DFD0DB192B8F}"/>
    <cellStyle name="Comma [0] 3 2 8 2 7 3 5" xfId="39113" xr:uid="{2ACD3DD8-4C72-4AB4-84E9-134B9E79113F}"/>
    <cellStyle name="Comma [0] 3 2 8 2 7 3 6" xfId="44482" xr:uid="{BE4AAB2C-037E-4B44-9B10-843075C87E5F}"/>
    <cellStyle name="Comma [0] 3 2 8 2 7 3 7" xfId="49854" xr:uid="{D31E4222-76DA-4DF8-B51E-2F35E3A2ABAB}"/>
    <cellStyle name="Comma [0] 3 2 8 2 7 3 8" xfId="55234" xr:uid="{B6675836-C5C3-469F-8257-F08BACBDF945}"/>
    <cellStyle name="Comma [0] 3 2 8 2 7 3 9" xfId="17569" xr:uid="{50A4F28C-E558-4D42-B8F6-172BFF3890A6}"/>
    <cellStyle name="Comma [0] 3 2 8 2 7 4" xfId="7081" xr:uid="{AF73A8A6-3951-4483-95BD-2ACD1BAE0493}"/>
    <cellStyle name="Comma [0] 3 2 8 2 8" xfId="894" xr:uid="{B89EA94F-76B6-4702-B2B8-A3EAD07BEAC9}"/>
    <cellStyle name="Comma [0] 3 2 8 2 8 2" xfId="8399" xr:uid="{D7A5883B-AAE1-41EE-BDBB-3B5CF8FA6A91}"/>
    <cellStyle name="Comma [0] 3 2 8 2 8 2 10" xfId="53365" xr:uid="{4190FBB3-418F-4CC2-89E6-3063A1B6BE18}"/>
    <cellStyle name="Comma [0] 3 2 8 2 8 2 11" xfId="14009" xr:uid="{CA835260-3D7C-4792-BA01-E338252AC489}"/>
    <cellStyle name="Comma [0] 3 2 8 2 8 2 12" xfId="59733" xr:uid="{5A557FB4-6EAD-4928-937A-B0E6185C3E83}"/>
    <cellStyle name="Comma [0] 3 2 8 2 8 2 2" xfId="11960" xr:uid="{3BAE147A-9064-49BC-8837-1C16356D3DBA}"/>
    <cellStyle name="Comma [0] 3 2 8 2 8 2 2 2" xfId="24626" xr:uid="{B938B4D5-D2CD-49F8-A1AC-25C0921FBB21}"/>
    <cellStyle name="Comma [0] 3 2 8 2 8 2 2 3" xfId="30000" xr:uid="{6F9213AA-D522-45EB-9E56-E267A5256C03}"/>
    <cellStyle name="Comma [0] 3 2 8 2 8 2 2 4" xfId="35418" xr:uid="{4C4C273E-F490-44E7-BE5F-E548ADEFECC9}"/>
    <cellStyle name="Comma [0] 3 2 8 2 8 2 2 5" xfId="40803" xr:uid="{5E6D31E1-4097-4454-85F3-76994568E0BD}"/>
    <cellStyle name="Comma [0] 3 2 8 2 8 2 2 6" xfId="46172" xr:uid="{364BF16B-D944-4A23-B49E-F5A6D890EF30}"/>
    <cellStyle name="Comma [0] 3 2 8 2 8 2 2 7" xfId="51544" xr:uid="{66A12596-2800-42B0-9E77-0182B0FD87F1}"/>
    <cellStyle name="Comma [0] 3 2 8 2 8 2 2 8" xfId="56924" xr:uid="{8CE49A91-C1DB-4B10-9F72-A57EAB4462C8}"/>
    <cellStyle name="Comma [0] 3 2 8 2 8 2 2 9" xfId="19260" xr:uid="{4902B9AD-DB29-4B2D-AE7F-204E732813DB}"/>
    <cellStyle name="Comma [0] 3 2 8 2 8 2 3" xfId="15700" xr:uid="{D4708929-0C28-45B7-B540-00AD2FAFB14D}"/>
    <cellStyle name="Comma [0] 3 2 8 2 8 2 4" xfId="21067" xr:uid="{3BB9D206-B849-4363-8E5E-BBFC86A4E634}"/>
    <cellStyle name="Comma [0] 3 2 8 2 8 2 5" xfId="26441" xr:uid="{F25ACBA0-9403-4446-B718-3CDB2092B9E3}"/>
    <cellStyle name="Comma [0] 3 2 8 2 8 2 6" xfId="31859" xr:uid="{A1F55C4E-74D4-4111-B815-A55454B56D2B}"/>
    <cellStyle name="Comma [0] 3 2 8 2 8 2 7" xfId="37244" xr:uid="{E1441316-85F5-41B2-AE54-160F38F11E1D}"/>
    <cellStyle name="Comma [0] 3 2 8 2 8 2 8" xfId="42613" xr:uid="{67C08D95-421C-4A14-8CA1-33BECB056342}"/>
    <cellStyle name="Comma [0] 3 2 8 2 8 2 9" xfId="47985" xr:uid="{D95166C6-81E6-47D0-9457-F3FF3F3DB64B}"/>
    <cellStyle name="Comma [0] 3 2 8 2 8 3" xfId="10270" xr:uid="{0D460301-9269-4763-B0CB-4FDA80C37D39}"/>
    <cellStyle name="Comma [0] 3 2 8 2 8 3 2" xfId="22937" xr:uid="{652E4045-F3B9-48D1-9ABC-08160791C3BB}"/>
    <cellStyle name="Comma [0] 3 2 8 2 8 3 3" xfId="28311" xr:uid="{932870FF-3A51-4BF2-A97C-5C1F4D89019B}"/>
    <cellStyle name="Comma [0] 3 2 8 2 8 3 4" xfId="33729" xr:uid="{E6325E4E-9E05-49A1-9C4B-04F9BBD12697}"/>
    <cellStyle name="Comma [0] 3 2 8 2 8 3 5" xfId="39114" xr:uid="{FDAAD234-3DA8-474D-9C82-5631472D733A}"/>
    <cellStyle name="Comma [0] 3 2 8 2 8 3 6" xfId="44483" xr:uid="{D875F26A-E6FA-45D6-B588-11813A6BCD2C}"/>
    <cellStyle name="Comma [0] 3 2 8 2 8 3 7" xfId="49855" xr:uid="{CE598780-2F3E-44AD-9478-44A9334D435D}"/>
    <cellStyle name="Comma [0] 3 2 8 2 8 3 8" xfId="55235" xr:uid="{293EBC5A-E34F-495F-B1C0-75BE5F8C012D}"/>
    <cellStyle name="Comma [0] 3 2 8 2 8 3 9" xfId="17570" xr:uid="{6A8B8462-2E8C-4050-902D-69F26F7B1C0E}"/>
    <cellStyle name="Comma [0] 3 2 8 2 8 4" xfId="7082" xr:uid="{74DBD861-64AB-434C-941D-26DD1726800F}"/>
    <cellStyle name="Comma [0] 3 2 8 2 9" xfId="895" xr:uid="{ABD3E816-D220-4F39-BCC1-AC37BF3C7903}"/>
    <cellStyle name="Comma [0] 3 2 8 2 9 2" xfId="8400" xr:uid="{1BD1BB09-C00C-4A52-B9CD-46308ADA4476}"/>
    <cellStyle name="Comma [0] 3 2 8 2 9 2 10" xfId="53366" xr:uid="{BA2868AD-785B-4E64-AF2D-306925FB2B5A}"/>
    <cellStyle name="Comma [0] 3 2 8 2 9 2 11" xfId="14010" xr:uid="{8E43D4ED-71AE-4EC1-A3CA-6B41AAB3EC0F}"/>
    <cellStyle name="Comma [0] 3 2 8 2 9 2 12" xfId="59734" xr:uid="{9F34958A-2E43-4B89-9371-4DF18DFA82C3}"/>
    <cellStyle name="Comma [0] 3 2 8 2 9 2 2" xfId="11961" xr:uid="{88816142-0879-4E36-810D-421BFF0162D8}"/>
    <cellStyle name="Comma [0] 3 2 8 2 9 2 2 2" xfId="24627" xr:uid="{D6EF1049-2FB2-4253-8654-BCA497EB9FE2}"/>
    <cellStyle name="Comma [0] 3 2 8 2 9 2 2 3" xfId="30001" xr:uid="{2FFE878C-0AB9-457F-ACDC-B51173A115A2}"/>
    <cellStyle name="Comma [0] 3 2 8 2 9 2 2 4" xfId="35419" xr:uid="{4666C67E-C18A-4F15-8B4D-6E4CB0B84770}"/>
    <cellStyle name="Comma [0] 3 2 8 2 9 2 2 5" xfId="40804" xr:uid="{E00B60FE-94BA-404C-9249-C5B92A563FBB}"/>
    <cellStyle name="Comma [0] 3 2 8 2 9 2 2 6" xfId="46173" xr:uid="{B21D4667-A980-4264-B956-880F37113920}"/>
    <cellStyle name="Comma [0] 3 2 8 2 9 2 2 7" xfId="51545" xr:uid="{C82D85AC-96D0-42B9-B232-4BB46487FC44}"/>
    <cellStyle name="Comma [0] 3 2 8 2 9 2 2 8" xfId="56925" xr:uid="{39086F57-F0A4-4C3C-925A-F4B2F6781979}"/>
    <cellStyle name="Comma [0] 3 2 8 2 9 2 2 9" xfId="19261" xr:uid="{B52C82E7-B093-4DE7-B21F-B7BF9A56563B}"/>
    <cellStyle name="Comma [0] 3 2 8 2 9 2 3" xfId="15701" xr:uid="{1BC48FA1-D490-492C-964E-AD89F0D82CA4}"/>
    <cellStyle name="Comma [0] 3 2 8 2 9 2 4" xfId="21068" xr:uid="{CEB57435-1007-46C0-A6D0-234E726B008F}"/>
    <cellStyle name="Comma [0] 3 2 8 2 9 2 5" xfId="26442" xr:uid="{CB0B753E-493E-4895-BADC-DA617B27ADDD}"/>
    <cellStyle name="Comma [0] 3 2 8 2 9 2 6" xfId="31860" xr:uid="{871239A1-AC3E-4241-8382-0D5D9AF4DA67}"/>
    <cellStyle name="Comma [0] 3 2 8 2 9 2 7" xfId="37245" xr:uid="{1A1D5007-B48F-489D-9A0C-A82758C699DE}"/>
    <cellStyle name="Comma [0] 3 2 8 2 9 2 8" xfId="42614" xr:uid="{4E4E47DB-1F8F-4497-90B3-67951492F553}"/>
    <cellStyle name="Comma [0] 3 2 8 2 9 2 9" xfId="47986" xr:uid="{7ED6CA92-32F0-4EF5-89F7-492625BB5BEC}"/>
    <cellStyle name="Comma [0] 3 2 8 2 9 3" xfId="10271" xr:uid="{4696D44C-A22A-4952-98E1-69AA59F9E2A9}"/>
    <cellStyle name="Comma [0] 3 2 8 2 9 3 2" xfId="22938" xr:uid="{E8FD7C1B-91DF-4700-BD34-A2F60312D5DF}"/>
    <cellStyle name="Comma [0] 3 2 8 2 9 3 3" xfId="28312" xr:uid="{CC841C2F-D3BB-4B66-B690-EF6BEEDF6FAC}"/>
    <cellStyle name="Comma [0] 3 2 8 2 9 3 4" xfId="33730" xr:uid="{C4DDCE9A-D98B-4883-BCF0-ACFA90928507}"/>
    <cellStyle name="Comma [0] 3 2 8 2 9 3 5" xfId="39115" xr:uid="{9E864C98-07E4-4840-97D5-CDD2335C0277}"/>
    <cellStyle name="Comma [0] 3 2 8 2 9 3 6" xfId="44484" xr:uid="{4BD36171-3DBC-4AA1-ABD5-7A70A959C0D4}"/>
    <cellStyle name="Comma [0] 3 2 8 2 9 3 7" xfId="49856" xr:uid="{5B83BE68-F587-41EF-B2DA-F8CC260C809C}"/>
    <cellStyle name="Comma [0] 3 2 8 2 9 3 8" xfId="55236" xr:uid="{0BF63098-A626-4081-9323-4F9ACA6D0DBE}"/>
    <cellStyle name="Comma [0] 3 2 8 2 9 3 9" xfId="17571" xr:uid="{2970E915-1ADD-4173-9497-08A6DF445E3B}"/>
    <cellStyle name="Comma [0] 3 2 8 2 9 4" xfId="7083" xr:uid="{E3C482C8-729E-4DB8-B333-15BCBFD5AB37}"/>
    <cellStyle name="Comma [0] 3 2 8 3" xfId="896" xr:uid="{28554C3A-7F44-44DA-AB7F-1F84D9875F96}"/>
    <cellStyle name="Comma [0] 3 2 8 3 2" xfId="3950" xr:uid="{FA980058-C0F2-4F63-9B62-A620A1D0388C}"/>
    <cellStyle name="Comma [0] 3 2 8 3 2 10" xfId="53367" xr:uid="{1890923B-5D4A-451C-B48F-F6827CC4C45E}"/>
    <cellStyle name="Comma [0] 3 2 8 3 2 11" xfId="8401" xr:uid="{316E1C3D-5D90-4B18-9DB2-7E380AD733E4}"/>
    <cellStyle name="Comma [0] 3 2 8 3 2 2" xfId="3951" xr:uid="{045AD76E-5E03-4E64-9149-235902B46EBA}"/>
    <cellStyle name="Comma [0] 3 2 8 3 2 2 10" xfId="11962" xr:uid="{2C5F9019-24AE-42AD-968C-2BE3DDF2B8E9}"/>
    <cellStyle name="Comma [0] 3 2 8 3 2 2 2" xfId="5892" xr:uid="{95A4AF71-1068-444E-8A0E-BF05BCCAB036}"/>
    <cellStyle name="Comma [0] 3 2 8 3 2 2 2 2" xfId="58570" xr:uid="{70BEE731-04ED-49CB-8AAC-B686C2F8717C}"/>
    <cellStyle name="Comma [0] 3 2 8 3 2 2 2 3" xfId="19262" xr:uid="{54C5F776-BC73-47ED-AFAC-2AE085D98658}"/>
    <cellStyle name="Comma [0] 3 2 8 3 2 2 3" xfId="24628" xr:uid="{4891A03F-596A-4DAF-AC7A-86C1484EE9CA}"/>
    <cellStyle name="Comma [0] 3 2 8 3 2 2 4" xfId="30002" xr:uid="{A946ECC2-2553-4A5D-9792-4DFE5713C688}"/>
    <cellStyle name="Comma [0] 3 2 8 3 2 2 5" xfId="35420" xr:uid="{89A8407F-DC6C-4A1B-86E8-CF76E33AC13D}"/>
    <cellStyle name="Comma [0] 3 2 8 3 2 2 6" xfId="40805" xr:uid="{C4918E81-7F6A-40A0-A624-A16D318CC149}"/>
    <cellStyle name="Comma [0] 3 2 8 3 2 2 7" xfId="46174" xr:uid="{653D77DB-F779-4A4F-9C08-E6DC6BF5E6EE}"/>
    <cellStyle name="Comma [0] 3 2 8 3 2 2 8" xfId="51546" xr:uid="{8DF9338B-9C8B-43FA-BC5B-B6861935A4C0}"/>
    <cellStyle name="Comma [0] 3 2 8 3 2 2 9" xfId="56926" xr:uid="{7BA79F23-DA26-46CA-8322-E249A2109989}"/>
    <cellStyle name="Comma [0] 3 2 8 3 2 3" xfId="5891" xr:uid="{0F6A5966-CC15-439F-AA9B-CE2F66E146E7}"/>
    <cellStyle name="Comma [0] 3 2 8 3 2 3 2" xfId="58569" xr:uid="{9A795A09-4FC5-403A-A6CC-2D2924EF0497}"/>
    <cellStyle name="Comma [0] 3 2 8 3 2 3 3" xfId="15702" xr:uid="{903C9F45-1C4B-4830-929C-A01A862D3DAC}"/>
    <cellStyle name="Comma [0] 3 2 8 3 2 4" xfId="21069" xr:uid="{5EE992FE-CCC3-42EA-854A-5ECFC928F023}"/>
    <cellStyle name="Comma [0] 3 2 8 3 2 5" xfId="26443" xr:uid="{C7D8929B-91B8-416D-A5ED-A8B7F36957EC}"/>
    <cellStyle name="Comma [0] 3 2 8 3 2 6" xfId="31861" xr:uid="{E8D70878-D56C-4275-9DDC-485FF1100E77}"/>
    <cellStyle name="Comma [0] 3 2 8 3 2 7" xfId="37246" xr:uid="{6E85D7F5-5425-43FF-BF86-DF239BC21D70}"/>
    <cellStyle name="Comma [0] 3 2 8 3 2 8" xfId="42615" xr:uid="{FDBF9B6C-ED12-4999-8A4B-1E9DD5CF17D4}"/>
    <cellStyle name="Comma [0] 3 2 8 3 2 9" xfId="47987" xr:uid="{D5A35547-115E-453D-B77B-AC28C6689484}"/>
    <cellStyle name="Comma [0] 3 2 8 3 3" xfId="3952" xr:uid="{4504346A-37D5-4B06-A72D-3B7CD113B76D}"/>
    <cellStyle name="Comma [0] 3 2 8 3 3 10" xfId="10272" xr:uid="{968AC07C-1C62-43C5-9331-1D8E6150EDFC}"/>
    <cellStyle name="Comma [0] 3 2 8 3 3 2" xfId="5893" xr:uid="{6CF5D56F-66C3-4AFC-B4C3-D2D4356A1EFD}"/>
    <cellStyle name="Comma [0] 3 2 8 3 3 2 2" xfId="58571" xr:uid="{61BA91CF-0145-4BC1-BE50-68D1B1A16662}"/>
    <cellStyle name="Comma [0] 3 2 8 3 3 2 3" xfId="17572" xr:uid="{40F89536-12EB-4CCB-9434-F72E3CD47FC7}"/>
    <cellStyle name="Comma [0] 3 2 8 3 3 3" xfId="22939" xr:uid="{BD4FDECC-6FF7-417A-8E48-D7FDF3D9E5DB}"/>
    <cellStyle name="Comma [0] 3 2 8 3 3 4" xfId="28313" xr:uid="{F46618BF-ED95-4FA6-B8CE-230003BA70B4}"/>
    <cellStyle name="Comma [0] 3 2 8 3 3 5" xfId="33731" xr:uid="{9000727A-9B56-4C08-846C-D9D8DC6DA143}"/>
    <cellStyle name="Comma [0] 3 2 8 3 3 6" xfId="39116" xr:uid="{B401FED4-DC39-46F8-9B15-3A3CFCCEED64}"/>
    <cellStyle name="Comma [0] 3 2 8 3 3 7" xfId="44485" xr:uid="{DDBA0561-BA3D-404E-921C-5A3AE81187DD}"/>
    <cellStyle name="Comma [0] 3 2 8 3 3 8" xfId="49857" xr:uid="{C85B183A-C30D-44E0-BC68-0A5B6A3B4363}"/>
    <cellStyle name="Comma [0] 3 2 8 3 3 9" xfId="55237" xr:uid="{5B5BA71D-7727-4B4A-B5A5-C8DA74B91F42}"/>
    <cellStyle name="Comma [0] 3 2 8 3 4" xfId="5890" xr:uid="{E9CAEB1C-4227-4225-81D9-871A51A98490}"/>
    <cellStyle name="Comma [0] 3 2 8 3 4 2" xfId="58568" xr:uid="{D83F37E2-2650-48E9-8750-DCF2DCBA8A1F}"/>
    <cellStyle name="Comma [0] 3 2 8 3 4 3" xfId="14011" xr:uid="{DF774AAF-E676-4782-938D-AD4E0FA242C3}"/>
    <cellStyle name="Comma [0] 3 2 8 4" xfId="897" xr:uid="{737C99F5-EE06-4876-924C-ABCD00E0588E}"/>
    <cellStyle name="Comma [0] 3 2 8 4 10" xfId="898" xr:uid="{4B8F48A9-89D3-41B2-96E4-B7B8E333949F}"/>
    <cellStyle name="Comma [0] 3 2 8 4 10 2" xfId="8403" xr:uid="{C8B8C470-7C62-4B90-AB9C-A4570B3F84C8}"/>
    <cellStyle name="Comma [0] 3 2 8 4 10 2 10" xfId="53369" xr:uid="{8B4C5569-C6BF-4FD0-9C49-40E52DA4A157}"/>
    <cellStyle name="Comma [0] 3 2 8 4 10 2 11" xfId="14013" xr:uid="{DE1D6C86-1EDD-47C1-829C-DFEF2AA2F7E5}"/>
    <cellStyle name="Comma [0] 3 2 8 4 10 2 12" xfId="59735" xr:uid="{DC8F9163-AE86-48F1-A5B8-F45B4DE23EAB}"/>
    <cellStyle name="Comma [0] 3 2 8 4 10 2 2" xfId="11964" xr:uid="{F194037A-5076-41D2-99DD-36AAC283CE9B}"/>
    <cellStyle name="Comma [0] 3 2 8 4 10 2 2 2" xfId="24630" xr:uid="{0A1B868E-3419-4998-8EAD-B7041C8A5679}"/>
    <cellStyle name="Comma [0] 3 2 8 4 10 2 2 3" xfId="30004" xr:uid="{6E99C690-9FAA-426E-BFD6-A73A717B91DB}"/>
    <cellStyle name="Comma [0] 3 2 8 4 10 2 2 4" xfId="35422" xr:uid="{C9E0753C-2B5C-4BDC-933F-8BC60313A2AB}"/>
    <cellStyle name="Comma [0] 3 2 8 4 10 2 2 5" xfId="40807" xr:uid="{C5AB2740-37F4-4A44-8F87-786D2B56DFCF}"/>
    <cellStyle name="Comma [0] 3 2 8 4 10 2 2 6" xfId="46176" xr:uid="{EBFCFB26-FCEE-4B58-B98F-644228A5BDB9}"/>
    <cellStyle name="Comma [0] 3 2 8 4 10 2 2 7" xfId="51548" xr:uid="{A189B79A-2EFA-41BC-A4F4-14B5410C41E7}"/>
    <cellStyle name="Comma [0] 3 2 8 4 10 2 2 8" xfId="56928" xr:uid="{8072A80F-A057-4BAC-8AB7-AF634AC03FF6}"/>
    <cellStyle name="Comma [0] 3 2 8 4 10 2 2 9" xfId="19264" xr:uid="{202E9983-B66F-4DDE-900A-4777EB29B89E}"/>
    <cellStyle name="Comma [0] 3 2 8 4 10 2 3" xfId="15704" xr:uid="{32124E8D-DBB0-4933-BD31-606E574C10FF}"/>
    <cellStyle name="Comma [0] 3 2 8 4 10 2 4" xfId="21071" xr:uid="{BEF78435-F062-4C73-88C7-566880699790}"/>
    <cellStyle name="Comma [0] 3 2 8 4 10 2 5" xfId="26445" xr:uid="{FFE1E7C5-3EB7-476E-A833-E69F4F0A24AC}"/>
    <cellStyle name="Comma [0] 3 2 8 4 10 2 6" xfId="31863" xr:uid="{BB2B7C6A-C61A-4C36-9985-413003BF3138}"/>
    <cellStyle name="Comma [0] 3 2 8 4 10 2 7" xfId="37248" xr:uid="{A1090056-CC7F-489C-80EC-D975F4651759}"/>
    <cellStyle name="Comma [0] 3 2 8 4 10 2 8" xfId="42617" xr:uid="{A7E73303-CFA5-41E8-8B17-D24E680C5B79}"/>
    <cellStyle name="Comma [0] 3 2 8 4 10 2 9" xfId="47989" xr:uid="{E484B1E9-2667-4F4F-A1C8-6BC612B22512}"/>
    <cellStyle name="Comma [0] 3 2 8 4 10 3" xfId="10274" xr:uid="{395E85E5-5FAD-4CD3-BC4E-34DA2CA1214A}"/>
    <cellStyle name="Comma [0] 3 2 8 4 10 3 2" xfId="22941" xr:uid="{7471B9C0-5CF2-4FD3-BED4-74A7615FC291}"/>
    <cellStyle name="Comma [0] 3 2 8 4 10 3 3" xfId="28315" xr:uid="{E54025D3-1B34-469F-9FDA-F98D06D8AEB9}"/>
    <cellStyle name="Comma [0] 3 2 8 4 10 3 4" xfId="33733" xr:uid="{930A8753-1A86-4F36-8309-EAD13C3F7944}"/>
    <cellStyle name="Comma [0] 3 2 8 4 10 3 5" xfId="39118" xr:uid="{694BE043-A5EB-4941-8686-569DBABAFDD3}"/>
    <cellStyle name="Comma [0] 3 2 8 4 10 3 6" xfId="44487" xr:uid="{B7B53211-48B3-4CC7-B6CD-3559F07B185F}"/>
    <cellStyle name="Comma [0] 3 2 8 4 10 3 7" xfId="49859" xr:uid="{A1C96792-90F3-4669-9D27-133B232AE313}"/>
    <cellStyle name="Comma [0] 3 2 8 4 10 3 8" xfId="55239" xr:uid="{C7B74C0C-92D4-4A66-B067-F82DF1CE1246}"/>
    <cellStyle name="Comma [0] 3 2 8 4 10 3 9" xfId="17574" xr:uid="{A210BC6D-953C-486E-93D0-D73AAA92D831}"/>
    <cellStyle name="Comma [0] 3 2 8 4 10 4" xfId="7084" xr:uid="{CA2F32E0-2971-46DF-A5F3-419CC5F1D205}"/>
    <cellStyle name="Comma [0] 3 2 8 4 11" xfId="5894" xr:uid="{DE5C1902-EE40-494A-BF86-E1464F1733AF}"/>
    <cellStyle name="Comma [0] 3 2 8 4 11 10" xfId="53368" xr:uid="{52AF302F-6E69-4B8E-9FD3-8B723FC57B03}"/>
    <cellStyle name="Comma [0] 3 2 8 4 11 11" xfId="14012" xr:uid="{94A4E342-B1A2-44DD-91CA-3D0C3FEBC7A0}"/>
    <cellStyle name="Comma [0] 3 2 8 4 11 12" xfId="58572" xr:uid="{A18E0B65-2933-48D1-9062-FD00482F02A8}"/>
    <cellStyle name="Comma [0] 3 2 8 4 11 13" xfId="8402" xr:uid="{470D3B57-1EAE-4F61-9923-0AF366BD9A2A}"/>
    <cellStyle name="Comma [0] 3 2 8 4 11 2" xfId="11963" xr:uid="{CBF644B3-AAEC-4E89-BF3A-0E20DBBB2E44}"/>
    <cellStyle name="Comma [0] 3 2 8 4 11 2 2" xfId="24629" xr:uid="{52B72972-F1AA-48AD-9D0C-769650D26790}"/>
    <cellStyle name="Comma [0] 3 2 8 4 11 2 3" xfId="30003" xr:uid="{58D16FCF-B778-48C6-B019-5D94EF164C21}"/>
    <cellStyle name="Comma [0] 3 2 8 4 11 2 4" xfId="35421" xr:uid="{7ACB171D-349E-412D-82C2-CD8F04A05763}"/>
    <cellStyle name="Comma [0] 3 2 8 4 11 2 5" xfId="40806" xr:uid="{6362997F-6673-4565-8DA5-8AA92F90AE3F}"/>
    <cellStyle name="Comma [0] 3 2 8 4 11 2 6" xfId="46175" xr:uid="{5F1F7508-CEC5-49F4-87AB-6305A2AF3A15}"/>
    <cellStyle name="Comma [0] 3 2 8 4 11 2 7" xfId="51547" xr:uid="{3665A546-6B98-49C8-A63A-18EC267C1FF2}"/>
    <cellStyle name="Comma [0] 3 2 8 4 11 2 8" xfId="56927" xr:uid="{CDCF1374-496C-4BB9-863E-663BFFA75039}"/>
    <cellStyle name="Comma [0] 3 2 8 4 11 2 9" xfId="19263" xr:uid="{2B106968-2B90-49A4-A810-43086A70393D}"/>
    <cellStyle name="Comma [0] 3 2 8 4 11 3" xfId="15703" xr:uid="{8293583E-56FC-43E0-A378-F48463D385FF}"/>
    <cellStyle name="Comma [0] 3 2 8 4 11 4" xfId="21070" xr:uid="{BA7D698C-4923-4664-A47A-D17A696546B4}"/>
    <cellStyle name="Comma [0] 3 2 8 4 11 5" xfId="26444" xr:uid="{F8A8145B-A37B-4F82-A422-5100BD86F3A5}"/>
    <cellStyle name="Comma [0] 3 2 8 4 11 6" xfId="31862" xr:uid="{982F9FA6-430B-4CBD-8788-6E224570E383}"/>
    <cellStyle name="Comma [0] 3 2 8 4 11 7" xfId="37247" xr:uid="{D7F2C8BB-430E-4937-868B-01F958ABBB73}"/>
    <cellStyle name="Comma [0] 3 2 8 4 11 8" xfId="42616" xr:uid="{35CF77EF-0218-416E-8577-F0EC304A2333}"/>
    <cellStyle name="Comma [0] 3 2 8 4 11 9" xfId="47988" xr:uid="{F4EA57C5-F73C-4E0E-8ACF-A54D01853380}"/>
    <cellStyle name="Comma [0] 3 2 8 4 12" xfId="10273" xr:uid="{58D8D54E-1D53-4A54-9205-933ED8DB17A5}"/>
    <cellStyle name="Comma [0] 3 2 8 4 12 2" xfId="22940" xr:uid="{0FF96B9A-C1CB-410F-A764-6EBF8E884223}"/>
    <cellStyle name="Comma [0] 3 2 8 4 12 3" xfId="28314" xr:uid="{097A80CA-6250-4139-8C9F-C47C90D547A9}"/>
    <cellStyle name="Comma [0] 3 2 8 4 12 4" xfId="33732" xr:uid="{CC068614-EB3E-417B-B28C-73C74C7AA0EB}"/>
    <cellStyle name="Comma [0] 3 2 8 4 12 5" xfId="39117" xr:uid="{72543CE3-7B7F-4A7B-BB09-FF9748405AC7}"/>
    <cellStyle name="Comma [0] 3 2 8 4 12 6" xfId="44486" xr:uid="{D134A1EE-410D-482F-95EF-69FDE5330D85}"/>
    <cellStyle name="Comma [0] 3 2 8 4 12 7" xfId="49858" xr:uid="{9D8C26E7-C078-4A5F-9B44-85FC027E9409}"/>
    <cellStyle name="Comma [0] 3 2 8 4 12 8" xfId="55238" xr:uid="{F42FE884-C6F8-4B51-8223-4F9D3CEF3353}"/>
    <cellStyle name="Comma [0] 3 2 8 4 12 9" xfId="17573" xr:uid="{F291CA5B-9D7C-4A6B-AB47-D1B613FF12B4}"/>
    <cellStyle name="Comma [0] 3 2 8 4 2" xfId="899" xr:uid="{DB0AE0D0-26B7-40EC-BDCB-C31AD625CE5B}"/>
    <cellStyle name="Comma [0] 3 2 8 4 2 2" xfId="8404" xr:uid="{86B0DB6F-20A3-42C5-A087-695C04F38FAE}"/>
    <cellStyle name="Comma [0] 3 2 8 4 2 2 10" xfId="53370" xr:uid="{687AD746-397B-4992-AEC1-858E681E3853}"/>
    <cellStyle name="Comma [0] 3 2 8 4 2 2 11" xfId="14014" xr:uid="{87780441-4B52-4489-A68E-A2D1888C68D9}"/>
    <cellStyle name="Comma [0] 3 2 8 4 2 2 12" xfId="59736" xr:uid="{DA7A5CE8-0B92-433B-A823-38E8B424E156}"/>
    <cellStyle name="Comma [0] 3 2 8 4 2 2 2" xfId="11965" xr:uid="{CBEB8A2A-2F79-4C43-BE6D-3F8464CF72D5}"/>
    <cellStyle name="Comma [0] 3 2 8 4 2 2 2 2" xfId="24631" xr:uid="{5ABE8C45-7A1D-4978-BD94-3C8D7F38BB52}"/>
    <cellStyle name="Comma [0] 3 2 8 4 2 2 2 3" xfId="30005" xr:uid="{727791A4-A108-4E44-9C77-ED0C0A60C924}"/>
    <cellStyle name="Comma [0] 3 2 8 4 2 2 2 4" xfId="35423" xr:uid="{CD5E84A9-A17E-4761-B231-9B16B8DAE463}"/>
    <cellStyle name="Comma [0] 3 2 8 4 2 2 2 5" xfId="40808" xr:uid="{1FE9B615-9A0A-4123-823B-35D4C99D9A95}"/>
    <cellStyle name="Comma [0] 3 2 8 4 2 2 2 6" xfId="46177" xr:uid="{5AEAB54F-6C5F-46A4-8232-9D92E343A836}"/>
    <cellStyle name="Comma [0] 3 2 8 4 2 2 2 7" xfId="51549" xr:uid="{FE350E54-3337-4736-9A4D-B96AC3B44227}"/>
    <cellStyle name="Comma [0] 3 2 8 4 2 2 2 8" xfId="56929" xr:uid="{04322280-5C57-402E-B7E1-5AE84A9C5888}"/>
    <cellStyle name="Comma [0] 3 2 8 4 2 2 2 9" xfId="19265" xr:uid="{B192F4A0-DE48-4D11-B5EE-80C932876FD8}"/>
    <cellStyle name="Comma [0] 3 2 8 4 2 2 3" xfId="15705" xr:uid="{DBCB7662-E793-4F9C-B2D8-6B8ABAC9F5A4}"/>
    <cellStyle name="Comma [0] 3 2 8 4 2 2 4" xfId="21072" xr:uid="{EBC44053-F39C-4445-80BE-8D09B986A1EB}"/>
    <cellStyle name="Comma [0] 3 2 8 4 2 2 5" xfId="26446" xr:uid="{605E6DD9-131B-447F-99BC-68FDA3C969AF}"/>
    <cellStyle name="Comma [0] 3 2 8 4 2 2 6" xfId="31864" xr:uid="{19A05AB8-8FD1-4555-8A75-4F38A1539A95}"/>
    <cellStyle name="Comma [0] 3 2 8 4 2 2 7" xfId="37249" xr:uid="{1AC018E4-2F11-41F9-903F-426F2D272265}"/>
    <cellStyle name="Comma [0] 3 2 8 4 2 2 8" xfId="42618" xr:uid="{C259A853-6CA2-4DC7-BE8D-3E43481003D5}"/>
    <cellStyle name="Comma [0] 3 2 8 4 2 2 9" xfId="47990" xr:uid="{E21ACF03-98A4-461F-AAC2-B9211EAF2E33}"/>
    <cellStyle name="Comma [0] 3 2 8 4 2 3" xfId="10275" xr:uid="{A94DF3F7-F5DC-461C-8BDD-9E19BDB9D9A1}"/>
    <cellStyle name="Comma [0] 3 2 8 4 2 3 2" xfId="22942" xr:uid="{E50E7945-9143-42B2-87A9-3B0DB6BDAA64}"/>
    <cellStyle name="Comma [0] 3 2 8 4 2 3 3" xfId="28316" xr:uid="{C08C1E27-D0C3-4A6C-AC70-962153022318}"/>
    <cellStyle name="Comma [0] 3 2 8 4 2 3 4" xfId="33734" xr:uid="{7BC50B03-BF25-44E4-A6A6-9B5BE61EE4A6}"/>
    <cellStyle name="Comma [0] 3 2 8 4 2 3 5" xfId="39119" xr:uid="{53DF2112-405D-48A7-A122-D287F4DEDA70}"/>
    <cellStyle name="Comma [0] 3 2 8 4 2 3 6" xfId="44488" xr:uid="{23B84344-09FD-437D-A4AA-35B557645A1F}"/>
    <cellStyle name="Comma [0] 3 2 8 4 2 3 7" xfId="49860" xr:uid="{13E5200D-C717-40BA-A0D3-9F7358EB7B46}"/>
    <cellStyle name="Comma [0] 3 2 8 4 2 3 8" xfId="55240" xr:uid="{D4A083A5-91F9-4BEE-9188-D024749B98E3}"/>
    <cellStyle name="Comma [0] 3 2 8 4 2 3 9" xfId="17575" xr:uid="{C5CF5CD9-4229-452E-AB92-196BAF038950}"/>
    <cellStyle name="Comma [0] 3 2 8 4 2 4" xfId="7085" xr:uid="{4D3647BD-5DF5-4B7C-9B9B-9F3F2BF7A3C0}"/>
    <cellStyle name="Comma [0] 3 2 8 4 3" xfId="900" xr:uid="{9D67FA56-2E51-4297-B41F-883DF3176647}"/>
    <cellStyle name="Comma [0] 3 2 8 4 3 2" xfId="8405" xr:uid="{82573DBC-B7B5-48D5-91A4-A6FA499C1554}"/>
    <cellStyle name="Comma [0] 3 2 8 4 3 2 10" xfId="53371" xr:uid="{681F5E15-791A-40A9-9A79-E005316A1E19}"/>
    <cellStyle name="Comma [0] 3 2 8 4 3 2 11" xfId="14015" xr:uid="{3ECED360-516B-4411-905F-4488E31AFAF9}"/>
    <cellStyle name="Comma [0] 3 2 8 4 3 2 12" xfId="59737" xr:uid="{4127FFE8-A36A-4DF0-807B-B9BDB92FD90F}"/>
    <cellStyle name="Comma [0] 3 2 8 4 3 2 2" xfId="11966" xr:uid="{457AE68F-918D-4A65-9DB1-380A00DF5B46}"/>
    <cellStyle name="Comma [0] 3 2 8 4 3 2 2 2" xfId="24632" xr:uid="{758FF47B-E25A-47AD-8DE6-4B59A8D7914C}"/>
    <cellStyle name="Comma [0] 3 2 8 4 3 2 2 3" xfId="30006" xr:uid="{CB17EFD5-EA1E-49CC-837D-FC6213D61233}"/>
    <cellStyle name="Comma [0] 3 2 8 4 3 2 2 4" xfId="35424" xr:uid="{B3C49B2C-40C8-4715-A778-B9927CAD9969}"/>
    <cellStyle name="Comma [0] 3 2 8 4 3 2 2 5" xfId="40809" xr:uid="{F281F853-366D-462F-AC26-7E9681EF001D}"/>
    <cellStyle name="Comma [0] 3 2 8 4 3 2 2 6" xfId="46178" xr:uid="{A85CAE89-1FA2-46E1-97D5-FC5215F870EC}"/>
    <cellStyle name="Comma [0] 3 2 8 4 3 2 2 7" xfId="51550" xr:uid="{26770EAB-E9D3-4EC1-9BD1-A3970ACBCB88}"/>
    <cellStyle name="Comma [0] 3 2 8 4 3 2 2 8" xfId="56930" xr:uid="{59E540A4-A80F-4BC2-BAE7-CB83F53B9229}"/>
    <cellStyle name="Comma [0] 3 2 8 4 3 2 2 9" xfId="19266" xr:uid="{3A2D195D-EE7E-4F50-89C2-047FBED4AEAF}"/>
    <cellStyle name="Comma [0] 3 2 8 4 3 2 3" xfId="15706" xr:uid="{E7CD59F6-6BD3-4188-B6DB-BB431428007B}"/>
    <cellStyle name="Comma [0] 3 2 8 4 3 2 4" xfId="21073" xr:uid="{5918B741-980A-4861-8846-1FAE50B37EA8}"/>
    <cellStyle name="Comma [0] 3 2 8 4 3 2 5" xfId="26447" xr:uid="{CF54BF9F-3B33-453B-A7E9-6982CE733B20}"/>
    <cellStyle name="Comma [0] 3 2 8 4 3 2 6" xfId="31865" xr:uid="{A7A6B0D7-D593-4E22-9AEB-042CA9EE563E}"/>
    <cellStyle name="Comma [0] 3 2 8 4 3 2 7" xfId="37250" xr:uid="{9EF17380-96CB-4E83-B25E-9702B2C67418}"/>
    <cellStyle name="Comma [0] 3 2 8 4 3 2 8" xfId="42619" xr:uid="{357D84FE-9E2D-41E7-A0D3-9FD4DB8BAD2C}"/>
    <cellStyle name="Comma [0] 3 2 8 4 3 2 9" xfId="47991" xr:uid="{0BBEA36E-F11F-42F2-9305-7A608960CE98}"/>
    <cellStyle name="Comma [0] 3 2 8 4 3 3" xfId="10276" xr:uid="{8D1DB65F-10FC-40BA-92A0-60E914C55534}"/>
    <cellStyle name="Comma [0] 3 2 8 4 3 3 2" xfId="22943" xr:uid="{19C95AF3-1957-4C2F-AF1C-977844D488D4}"/>
    <cellStyle name="Comma [0] 3 2 8 4 3 3 3" xfId="28317" xr:uid="{8BBE83FF-E7A5-420B-B7B2-43BE43FC16F7}"/>
    <cellStyle name="Comma [0] 3 2 8 4 3 3 4" xfId="33735" xr:uid="{9B82ABFB-E203-4653-8ACA-D38B652257AC}"/>
    <cellStyle name="Comma [0] 3 2 8 4 3 3 5" xfId="39120" xr:uid="{0D224FAE-D65E-48F1-8D30-11EA97B998FD}"/>
    <cellStyle name="Comma [0] 3 2 8 4 3 3 6" xfId="44489" xr:uid="{816B71B8-9E42-4E4A-9A54-82F1B7C007F6}"/>
    <cellStyle name="Comma [0] 3 2 8 4 3 3 7" xfId="49861" xr:uid="{44358FE1-45E3-469C-B4CC-C8BFE01C4366}"/>
    <cellStyle name="Comma [0] 3 2 8 4 3 3 8" xfId="55241" xr:uid="{0654D6E4-997A-44B1-B572-69E41AE9C9B8}"/>
    <cellStyle name="Comma [0] 3 2 8 4 3 3 9" xfId="17576" xr:uid="{6BE22B4D-9AFD-4997-B6D3-FF206BDE8072}"/>
    <cellStyle name="Comma [0] 3 2 8 4 3 4" xfId="7086" xr:uid="{D53E3E98-2D92-4D2B-93E8-165987BDCB27}"/>
    <cellStyle name="Comma [0] 3 2 8 4 4" xfId="901" xr:uid="{1DFAAE6D-A097-4C49-9B20-AB8B1BBF6482}"/>
    <cellStyle name="Comma [0] 3 2 8 4 4 2" xfId="8406" xr:uid="{58033D07-CA21-4445-97F4-1C943EC90F04}"/>
    <cellStyle name="Comma [0] 3 2 8 4 4 2 10" xfId="53372" xr:uid="{687DA81D-5A5A-4F38-A7FC-6886E56169EF}"/>
    <cellStyle name="Comma [0] 3 2 8 4 4 2 11" xfId="14016" xr:uid="{B926C77D-AC48-4C37-B3BA-FB2D8FA4666D}"/>
    <cellStyle name="Comma [0] 3 2 8 4 4 2 12" xfId="59738" xr:uid="{AF8AC7C6-7EBA-4A04-8C99-6DFEFCF72D08}"/>
    <cellStyle name="Comma [0] 3 2 8 4 4 2 2" xfId="11967" xr:uid="{7BA49D0D-A3C2-4292-B5E3-0AA7C9DB7DCA}"/>
    <cellStyle name="Comma [0] 3 2 8 4 4 2 2 2" xfId="24633" xr:uid="{EEC846E9-F5DF-49E7-B1F7-A93864569974}"/>
    <cellStyle name="Comma [0] 3 2 8 4 4 2 2 3" xfId="30007" xr:uid="{787416E1-39B8-4330-B474-D4C7A32D4BBE}"/>
    <cellStyle name="Comma [0] 3 2 8 4 4 2 2 4" xfId="35425" xr:uid="{718EF6A8-824D-4A87-8A27-03E574F9EA21}"/>
    <cellStyle name="Comma [0] 3 2 8 4 4 2 2 5" xfId="40810" xr:uid="{C879D48E-2126-42E5-955F-59AEBD402C72}"/>
    <cellStyle name="Comma [0] 3 2 8 4 4 2 2 6" xfId="46179" xr:uid="{2FA87455-F2D1-4607-873E-CCB7477BBF73}"/>
    <cellStyle name="Comma [0] 3 2 8 4 4 2 2 7" xfId="51551" xr:uid="{F779AF30-A607-4E48-BBA0-06403E905D97}"/>
    <cellStyle name="Comma [0] 3 2 8 4 4 2 2 8" xfId="56931" xr:uid="{536EF7AD-10F3-4EDB-BCCF-372F274E6229}"/>
    <cellStyle name="Comma [0] 3 2 8 4 4 2 2 9" xfId="19267" xr:uid="{0D35584C-464E-4D04-B033-79AACFB93042}"/>
    <cellStyle name="Comma [0] 3 2 8 4 4 2 3" xfId="15707" xr:uid="{5E859ACF-FE41-4F60-810F-EE277A4959C3}"/>
    <cellStyle name="Comma [0] 3 2 8 4 4 2 4" xfId="21074" xr:uid="{A71F2A23-810F-40D4-8AEA-BE2C14877ABE}"/>
    <cellStyle name="Comma [0] 3 2 8 4 4 2 5" xfId="26448" xr:uid="{9E864391-FC1F-4A16-8AD4-ECB37BD56254}"/>
    <cellStyle name="Comma [0] 3 2 8 4 4 2 6" xfId="31866" xr:uid="{21AFFFBE-8861-4B19-BFEC-E46AB8455653}"/>
    <cellStyle name="Comma [0] 3 2 8 4 4 2 7" xfId="37251" xr:uid="{6C6FA5F8-3E75-4908-8E9A-E55511D1DCF8}"/>
    <cellStyle name="Comma [0] 3 2 8 4 4 2 8" xfId="42620" xr:uid="{0CEF9039-60F3-4E5F-9054-78A7DF574E8E}"/>
    <cellStyle name="Comma [0] 3 2 8 4 4 2 9" xfId="47992" xr:uid="{205CDEC4-AFA4-483B-9A94-5757D6239B32}"/>
    <cellStyle name="Comma [0] 3 2 8 4 4 3" xfId="10277" xr:uid="{0C2C0567-5238-4FC9-9D07-3342B8DD89A6}"/>
    <cellStyle name="Comma [0] 3 2 8 4 4 3 2" xfId="22944" xr:uid="{534991EB-121A-45EB-88B2-CA737BF6C219}"/>
    <cellStyle name="Comma [0] 3 2 8 4 4 3 3" xfId="28318" xr:uid="{ABCCBC3F-7B90-4F98-85F9-4A9BD47CBCEE}"/>
    <cellStyle name="Comma [0] 3 2 8 4 4 3 4" xfId="33736" xr:uid="{83FC850C-15B3-4E47-BD4B-C94B9ADECA23}"/>
    <cellStyle name="Comma [0] 3 2 8 4 4 3 5" xfId="39121" xr:uid="{DE6F4367-9DBA-4992-B2D3-700770539109}"/>
    <cellStyle name="Comma [0] 3 2 8 4 4 3 6" xfId="44490" xr:uid="{0C1195E1-44BC-4246-91AC-1BB8B9F11BF0}"/>
    <cellStyle name="Comma [0] 3 2 8 4 4 3 7" xfId="49862" xr:uid="{F72118DC-68BA-4199-918A-73B3F5561F0D}"/>
    <cellStyle name="Comma [0] 3 2 8 4 4 3 8" xfId="55242" xr:uid="{1A01A9F4-AB65-4C27-A8E7-9DCC437A5D87}"/>
    <cellStyle name="Comma [0] 3 2 8 4 4 3 9" xfId="17577" xr:uid="{06BCD104-83F9-45AF-9481-66D14C8126A3}"/>
    <cellStyle name="Comma [0] 3 2 8 4 4 4" xfId="7087" xr:uid="{82F05549-5CF1-4D24-BDD5-CA8F908E397C}"/>
    <cellStyle name="Comma [0] 3 2 8 4 5" xfId="902" xr:uid="{BB063F03-E63E-49A8-9D03-B60058C78C51}"/>
    <cellStyle name="Comma [0] 3 2 8 4 5 2" xfId="8407" xr:uid="{6326AED6-4FE9-4F2E-BAC5-EA7FE3713174}"/>
    <cellStyle name="Comma [0] 3 2 8 4 5 2 10" xfId="53373" xr:uid="{59F6FAD5-F62F-4AC3-BA0B-D7DB94170B17}"/>
    <cellStyle name="Comma [0] 3 2 8 4 5 2 11" xfId="14017" xr:uid="{4DF78220-12AA-430F-A834-165942969F75}"/>
    <cellStyle name="Comma [0] 3 2 8 4 5 2 12" xfId="59739" xr:uid="{711BF09C-5981-489D-80AC-232566B8BAB9}"/>
    <cellStyle name="Comma [0] 3 2 8 4 5 2 2" xfId="11968" xr:uid="{921E35FF-E9F0-4B50-9E58-B02E3F2B689D}"/>
    <cellStyle name="Comma [0] 3 2 8 4 5 2 2 2" xfId="24634" xr:uid="{15C76837-270C-4B47-81C9-A2A006E6CB53}"/>
    <cellStyle name="Comma [0] 3 2 8 4 5 2 2 3" xfId="30008" xr:uid="{96270728-845B-4EDB-B407-D3EC00170ECE}"/>
    <cellStyle name="Comma [0] 3 2 8 4 5 2 2 4" xfId="35426" xr:uid="{99CDB149-CE17-46C6-89CC-5BD472F3C5ED}"/>
    <cellStyle name="Comma [0] 3 2 8 4 5 2 2 5" xfId="40811" xr:uid="{C18D53E0-D994-4037-A7BC-9EE8B32C62BD}"/>
    <cellStyle name="Comma [0] 3 2 8 4 5 2 2 6" xfId="46180" xr:uid="{FA3C9031-F130-49E6-B3D0-B04854139546}"/>
    <cellStyle name="Comma [0] 3 2 8 4 5 2 2 7" xfId="51552" xr:uid="{2CA4BCF7-386E-4A36-8ECA-13FCFD9E100A}"/>
    <cellStyle name="Comma [0] 3 2 8 4 5 2 2 8" xfId="56932" xr:uid="{43A6A7D6-715C-4798-85AC-62D74F3447B6}"/>
    <cellStyle name="Comma [0] 3 2 8 4 5 2 2 9" xfId="19268" xr:uid="{585424C8-F611-484D-AA88-223704FD308D}"/>
    <cellStyle name="Comma [0] 3 2 8 4 5 2 3" xfId="15708" xr:uid="{DAF8BD22-B2B7-4415-B8C8-86F9362B999A}"/>
    <cellStyle name="Comma [0] 3 2 8 4 5 2 4" xfId="21075" xr:uid="{10734880-6515-450F-BB41-3CAD54F48173}"/>
    <cellStyle name="Comma [0] 3 2 8 4 5 2 5" xfId="26449" xr:uid="{42916EA1-452B-46C8-9846-02849398D051}"/>
    <cellStyle name="Comma [0] 3 2 8 4 5 2 6" xfId="31867" xr:uid="{E840C24E-C876-46A2-8E49-C650F4149F50}"/>
    <cellStyle name="Comma [0] 3 2 8 4 5 2 7" xfId="37252" xr:uid="{5D4FD38F-6662-4357-86BC-BA751D835905}"/>
    <cellStyle name="Comma [0] 3 2 8 4 5 2 8" xfId="42621" xr:uid="{4DBCC5FF-244B-4627-872A-25B0ED7CA627}"/>
    <cellStyle name="Comma [0] 3 2 8 4 5 2 9" xfId="47993" xr:uid="{8980672F-1DC8-4D21-B465-1EB6817F377D}"/>
    <cellStyle name="Comma [0] 3 2 8 4 5 3" xfId="10278" xr:uid="{443F3801-1F85-483C-8091-941A73B1D3CA}"/>
    <cellStyle name="Comma [0] 3 2 8 4 5 3 2" xfId="22945" xr:uid="{CC203A7C-F55D-42BA-8D7D-024F3C511E7D}"/>
    <cellStyle name="Comma [0] 3 2 8 4 5 3 3" xfId="28319" xr:uid="{B32BABB3-EBBA-4A88-99C3-E66BCF78FCE1}"/>
    <cellStyle name="Comma [0] 3 2 8 4 5 3 4" xfId="33737" xr:uid="{93E03D33-D81F-437A-B725-059600C924F8}"/>
    <cellStyle name="Comma [0] 3 2 8 4 5 3 5" xfId="39122" xr:uid="{3EF133F5-E65F-44AB-8FE9-A913D0762436}"/>
    <cellStyle name="Comma [0] 3 2 8 4 5 3 6" xfId="44491" xr:uid="{CC306CD3-61DA-4818-8707-AC2A1748DDDA}"/>
    <cellStyle name="Comma [0] 3 2 8 4 5 3 7" xfId="49863" xr:uid="{22CF2341-373C-4269-8615-3B73D367D05B}"/>
    <cellStyle name="Comma [0] 3 2 8 4 5 3 8" xfId="55243" xr:uid="{0CFAB772-65C4-4A9E-8BBD-37CE475E47FC}"/>
    <cellStyle name="Comma [0] 3 2 8 4 5 3 9" xfId="17578" xr:uid="{BD28C130-62BF-45CD-9CEA-34F6FF78C68E}"/>
    <cellStyle name="Comma [0] 3 2 8 4 5 4" xfId="7088" xr:uid="{E45BF76F-98BD-4ABC-99E7-4FB61FFBFC61}"/>
    <cellStyle name="Comma [0] 3 2 8 4 6" xfId="903" xr:uid="{557AD21C-94B0-4825-8117-501E29AEC536}"/>
    <cellStyle name="Comma [0] 3 2 8 4 6 2" xfId="8408" xr:uid="{AF67AA25-E419-4D15-80A1-78E34D7598EE}"/>
    <cellStyle name="Comma [0] 3 2 8 4 6 2 10" xfId="53374" xr:uid="{03336A2F-40C9-495E-AD06-4D148CA158F0}"/>
    <cellStyle name="Comma [0] 3 2 8 4 6 2 11" xfId="14018" xr:uid="{439B6FC9-5CB5-40BD-BE1D-38CB6DDF2490}"/>
    <cellStyle name="Comma [0] 3 2 8 4 6 2 12" xfId="59740" xr:uid="{F68F5A73-8C45-4BAD-8F82-E3BC852DD5B3}"/>
    <cellStyle name="Comma [0] 3 2 8 4 6 2 2" xfId="11969" xr:uid="{031F41E6-A7BC-4E85-8A76-8619DF2C732F}"/>
    <cellStyle name="Comma [0] 3 2 8 4 6 2 2 2" xfId="24635" xr:uid="{96BF3C5C-0E2B-4645-95E1-5FA41909B019}"/>
    <cellStyle name="Comma [0] 3 2 8 4 6 2 2 3" xfId="30009" xr:uid="{2321928F-246A-4827-A70A-E27106DCFFC4}"/>
    <cellStyle name="Comma [0] 3 2 8 4 6 2 2 4" xfId="35427" xr:uid="{52D21F31-5615-42DC-8F63-5DBB32D1F76B}"/>
    <cellStyle name="Comma [0] 3 2 8 4 6 2 2 5" xfId="40812" xr:uid="{887F3066-7C89-433F-A0A8-4E4BDCAE2583}"/>
    <cellStyle name="Comma [0] 3 2 8 4 6 2 2 6" xfId="46181" xr:uid="{00AC6BB4-2D3B-4509-8207-2AB688C5231E}"/>
    <cellStyle name="Comma [0] 3 2 8 4 6 2 2 7" xfId="51553" xr:uid="{8DBC447B-B956-4331-B9F9-8A68CA4DAE6E}"/>
    <cellStyle name="Comma [0] 3 2 8 4 6 2 2 8" xfId="56933" xr:uid="{23877196-0444-4F2B-B6F1-7057443E2579}"/>
    <cellStyle name="Comma [0] 3 2 8 4 6 2 2 9" xfId="19269" xr:uid="{E24834BF-D4A2-4F4D-9844-C7A296508D57}"/>
    <cellStyle name="Comma [0] 3 2 8 4 6 2 3" xfId="15709" xr:uid="{9DF4E8C2-ABDC-4AF1-9354-F2B08580876B}"/>
    <cellStyle name="Comma [0] 3 2 8 4 6 2 4" xfId="21076" xr:uid="{35A05DC5-7504-4143-BA3D-8A057A56649E}"/>
    <cellStyle name="Comma [0] 3 2 8 4 6 2 5" xfId="26450" xr:uid="{70E63DFD-B435-4C39-A478-0F06D2947255}"/>
    <cellStyle name="Comma [0] 3 2 8 4 6 2 6" xfId="31868" xr:uid="{FE31BD78-CFE9-47D8-8CDC-B7F0157915C3}"/>
    <cellStyle name="Comma [0] 3 2 8 4 6 2 7" xfId="37253" xr:uid="{47BE2B03-FAF1-43B1-87B5-2CC77931D2FB}"/>
    <cellStyle name="Comma [0] 3 2 8 4 6 2 8" xfId="42622" xr:uid="{C20E14C2-93A1-4BD6-9EE9-82C86C931611}"/>
    <cellStyle name="Comma [0] 3 2 8 4 6 2 9" xfId="47994" xr:uid="{4EFB119C-F6DF-47C8-BADD-28030C6A89F6}"/>
    <cellStyle name="Comma [0] 3 2 8 4 6 3" xfId="10279" xr:uid="{B5E7343C-8E84-4B87-A754-FD96F69063FD}"/>
    <cellStyle name="Comma [0] 3 2 8 4 6 3 2" xfId="22946" xr:uid="{E62FB5BC-4996-4ED7-8AE6-8B2186B4B3EC}"/>
    <cellStyle name="Comma [0] 3 2 8 4 6 3 3" xfId="28320" xr:uid="{D6959965-DBD9-42DB-A243-FC22C0F25FA7}"/>
    <cellStyle name="Comma [0] 3 2 8 4 6 3 4" xfId="33738" xr:uid="{08D49884-F8F8-4353-8167-F66E9C841332}"/>
    <cellStyle name="Comma [0] 3 2 8 4 6 3 5" xfId="39123" xr:uid="{350E5A92-670F-46A2-BE91-ABD199D6022C}"/>
    <cellStyle name="Comma [0] 3 2 8 4 6 3 6" xfId="44492" xr:uid="{44515325-24D6-4893-B76A-A83603826EB5}"/>
    <cellStyle name="Comma [0] 3 2 8 4 6 3 7" xfId="49864" xr:uid="{277B9D68-D998-4474-9991-4FBAE9FC0ECB}"/>
    <cellStyle name="Comma [0] 3 2 8 4 6 3 8" xfId="55244" xr:uid="{BA71BEDD-4809-4625-94BE-AEEBD1FAE8C9}"/>
    <cellStyle name="Comma [0] 3 2 8 4 6 3 9" xfId="17579" xr:uid="{1D348186-11CB-413F-81A2-65936CFC76CD}"/>
    <cellStyle name="Comma [0] 3 2 8 4 6 4" xfId="7089" xr:uid="{49E127D1-FF46-4CFE-94DB-348A1D0BC3B5}"/>
    <cellStyle name="Comma [0] 3 2 8 4 7" xfId="904" xr:uid="{64CF9479-BA2B-4196-8BF0-970FFE853B43}"/>
    <cellStyle name="Comma [0] 3 2 8 4 7 2" xfId="8409" xr:uid="{9A32EAE9-E854-404D-9A65-A9493CF0F24B}"/>
    <cellStyle name="Comma [0] 3 2 8 4 7 2 10" xfId="53375" xr:uid="{F0D3F03C-4DCB-483F-BFB1-038F652EA26D}"/>
    <cellStyle name="Comma [0] 3 2 8 4 7 2 11" xfId="14019" xr:uid="{CC07392C-0998-420B-B2CA-E338D9BD3A8A}"/>
    <cellStyle name="Comma [0] 3 2 8 4 7 2 12" xfId="59741" xr:uid="{FA5E80ED-4A80-4FC7-B5DC-6414E31CC08B}"/>
    <cellStyle name="Comma [0] 3 2 8 4 7 2 2" xfId="11970" xr:uid="{E2EB45DB-A377-4AAD-958E-1E15E91ED124}"/>
    <cellStyle name="Comma [0] 3 2 8 4 7 2 2 2" xfId="24636" xr:uid="{33C6552C-11E8-4927-AD6F-C76B8B35F9FC}"/>
    <cellStyle name="Comma [0] 3 2 8 4 7 2 2 3" xfId="30010" xr:uid="{60965EBB-F394-4A39-B725-A496D4E7DBCC}"/>
    <cellStyle name="Comma [0] 3 2 8 4 7 2 2 4" xfId="35428" xr:uid="{CD92C4E5-948F-42A3-BF02-F493380B44D1}"/>
    <cellStyle name="Comma [0] 3 2 8 4 7 2 2 5" xfId="40813" xr:uid="{A32AA673-BA2E-4ACD-A155-70311F255A9D}"/>
    <cellStyle name="Comma [0] 3 2 8 4 7 2 2 6" xfId="46182" xr:uid="{F38E0623-EF65-44F2-9A4F-91ED03F072C8}"/>
    <cellStyle name="Comma [0] 3 2 8 4 7 2 2 7" xfId="51554" xr:uid="{3CCF3202-0F40-439B-91C9-18E52FCE4F6C}"/>
    <cellStyle name="Comma [0] 3 2 8 4 7 2 2 8" xfId="56934" xr:uid="{B5EB2CD3-532B-49FF-A1C2-A27E715F34FB}"/>
    <cellStyle name="Comma [0] 3 2 8 4 7 2 2 9" xfId="19270" xr:uid="{A1BAB0B4-E49F-41D4-95B3-935E6A6792AE}"/>
    <cellStyle name="Comma [0] 3 2 8 4 7 2 3" xfId="15710" xr:uid="{D0B13A35-F5C7-4AE6-83C2-41AE7AC436AD}"/>
    <cellStyle name="Comma [0] 3 2 8 4 7 2 4" xfId="21077" xr:uid="{1E9A7626-4A93-4320-ADED-DD6C73575BC8}"/>
    <cellStyle name="Comma [0] 3 2 8 4 7 2 5" xfId="26451" xr:uid="{B61E41EA-9674-40C4-8D9E-93F22B03B933}"/>
    <cellStyle name="Comma [0] 3 2 8 4 7 2 6" xfId="31869" xr:uid="{8EF8CAEE-4635-4FA5-AF0C-566B15E189DE}"/>
    <cellStyle name="Comma [0] 3 2 8 4 7 2 7" xfId="37254" xr:uid="{7A9043E6-1E96-4DDA-B4CF-18B37F42841E}"/>
    <cellStyle name="Comma [0] 3 2 8 4 7 2 8" xfId="42623" xr:uid="{D600BAF6-DF98-4ECF-885B-E30AD1371703}"/>
    <cellStyle name="Comma [0] 3 2 8 4 7 2 9" xfId="47995" xr:uid="{8B36F0CD-06DB-48BC-AB4A-FD01E06576DD}"/>
    <cellStyle name="Comma [0] 3 2 8 4 7 3" xfId="10280" xr:uid="{B46DE30C-B816-41D7-9997-1FA18BB88C04}"/>
    <cellStyle name="Comma [0] 3 2 8 4 7 3 2" xfId="22947" xr:uid="{A714DC5B-7AB8-4E31-BEC4-86C9DC250A79}"/>
    <cellStyle name="Comma [0] 3 2 8 4 7 3 3" xfId="28321" xr:uid="{A86844BC-7164-49ED-885E-48C50054453B}"/>
    <cellStyle name="Comma [0] 3 2 8 4 7 3 4" xfId="33739" xr:uid="{623B6F56-9BD8-461E-9926-87FA12BB0D6B}"/>
    <cellStyle name="Comma [0] 3 2 8 4 7 3 5" xfId="39124" xr:uid="{E40A8434-2417-4519-AB0C-F9B9D1039E62}"/>
    <cellStyle name="Comma [0] 3 2 8 4 7 3 6" xfId="44493" xr:uid="{04E660A8-10AF-4160-B17A-001013A37807}"/>
    <cellStyle name="Comma [0] 3 2 8 4 7 3 7" xfId="49865" xr:uid="{5672375F-F5B6-4A99-AF4B-40F547821392}"/>
    <cellStyle name="Comma [0] 3 2 8 4 7 3 8" xfId="55245" xr:uid="{28C0B23A-058A-4318-AEDB-A17FB45F7F72}"/>
    <cellStyle name="Comma [0] 3 2 8 4 7 3 9" xfId="17580" xr:uid="{A763F507-451F-458B-ADD2-451B881979FB}"/>
    <cellStyle name="Comma [0] 3 2 8 4 7 4" xfId="7090" xr:uid="{7B443B1A-5A4F-49CA-97EB-45D156FF4D9B}"/>
    <cellStyle name="Comma [0] 3 2 8 4 8" xfId="905" xr:uid="{A4B848C5-FE3D-462C-ADFA-F6EBC3FA9F2B}"/>
    <cellStyle name="Comma [0] 3 2 8 4 8 2" xfId="8410" xr:uid="{4E35BFC0-752E-42E9-B726-E6D9CF36008F}"/>
    <cellStyle name="Comma [0] 3 2 8 4 8 2 10" xfId="53376" xr:uid="{89EB64C2-ADF5-416B-9536-E2488F080FB3}"/>
    <cellStyle name="Comma [0] 3 2 8 4 8 2 11" xfId="14020" xr:uid="{82F48A4B-7E83-436D-A084-F55386F15272}"/>
    <cellStyle name="Comma [0] 3 2 8 4 8 2 12" xfId="59742" xr:uid="{16B0FD59-C50A-41AD-864F-793044A59F91}"/>
    <cellStyle name="Comma [0] 3 2 8 4 8 2 2" xfId="11971" xr:uid="{181ED0F1-AA73-4416-8C58-0D9892376E8A}"/>
    <cellStyle name="Comma [0] 3 2 8 4 8 2 2 2" xfId="24637" xr:uid="{388F4993-9C11-404F-ABA4-148346476C1A}"/>
    <cellStyle name="Comma [0] 3 2 8 4 8 2 2 3" xfId="30011" xr:uid="{0F54C3E8-E4AF-4B56-8E4B-C401CE62A782}"/>
    <cellStyle name="Comma [0] 3 2 8 4 8 2 2 4" xfId="35429" xr:uid="{AFE7FF9D-B8DC-45BE-91B3-45ADF1025C48}"/>
    <cellStyle name="Comma [0] 3 2 8 4 8 2 2 5" xfId="40814" xr:uid="{9C8D59BB-74A6-43E7-ADA8-3958566DBA25}"/>
    <cellStyle name="Comma [0] 3 2 8 4 8 2 2 6" xfId="46183" xr:uid="{273F8420-7FD7-47E9-980F-70631BA05F02}"/>
    <cellStyle name="Comma [0] 3 2 8 4 8 2 2 7" xfId="51555" xr:uid="{78D70BAC-92B1-4567-8D6E-F0D273688EFA}"/>
    <cellStyle name="Comma [0] 3 2 8 4 8 2 2 8" xfId="56935" xr:uid="{A00B0B66-7E9B-4C5D-BD4D-AD2D04F8D0FA}"/>
    <cellStyle name="Comma [0] 3 2 8 4 8 2 2 9" xfId="19271" xr:uid="{EA8A2465-8AC7-422C-A5F6-2BB8CE9514D5}"/>
    <cellStyle name="Comma [0] 3 2 8 4 8 2 3" xfId="15711" xr:uid="{43AD03F5-90DE-4D0E-984F-37ACD5F8EAA0}"/>
    <cellStyle name="Comma [0] 3 2 8 4 8 2 4" xfId="21078" xr:uid="{217806F2-75B9-4A90-8638-648DC0E5781A}"/>
    <cellStyle name="Comma [0] 3 2 8 4 8 2 5" xfId="26452" xr:uid="{BF59C8C7-F069-498A-B818-6A1D888F7854}"/>
    <cellStyle name="Comma [0] 3 2 8 4 8 2 6" xfId="31870" xr:uid="{48FDFE61-A669-43E9-88FE-5E1A0B08F578}"/>
    <cellStyle name="Comma [0] 3 2 8 4 8 2 7" xfId="37255" xr:uid="{AD80CC2B-B2EF-42C8-896B-1F1068CA72B6}"/>
    <cellStyle name="Comma [0] 3 2 8 4 8 2 8" xfId="42624" xr:uid="{10840845-DFC3-437A-AAD6-1C4B2E11381C}"/>
    <cellStyle name="Comma [0] 3 2 8 4 8 2 9" xfId="47996" xr:uid="{CAE8EE4E-127A-41D5-8A92-48F807F098DF}"/>
    <cellStyle name="Comma [0] 3 2 8 4 8 3" xfId="10281" xr:uid="{ED1EBDB8-7547-4291-9004-D856DB2DB753}"/>
    <cellStyle name="Comma [0] 3 2 8 4 8 3 2" xfId="22948" xr:uid="{BC2008E0-143E-4EE2-B8B0-6710C53B35F2}"/>
    <cellStyle name="Comma [0] 3 2 8 4 8 3 3" xfId="28322" xr:uid="{E2A6CDE0-D226-444C-A299-18D6DC7D1C1F}"/>
    <cellStyle name="Comma [0] 3 2 8 4 8 3 4" xfId="33740" xr:uid="{C263EE4A-2C44-4DAC-8469-EABACDB6EFD5}"/>
    <cellStyle name="Comma [0] 3 2 8 4 8 3 5" xfId="39125" xr:uid="{4B34846A-CE45-4013-9003-653AA54736E5}"/>
    <cellStyle name="Comma [0] 3 2 8 4 8 3 6" xfId="44494" xr:uid="{6ED2A27F-4F04-44C3-8176-E14F045C3932}"/>
    <cellStyle name="Comma [0] 3 2 8 4 8 3 7" xfId="49866" xr:uid="{E36E5EC4-05C2-4FD6-B8CB-763141306896}"/>
    <cellStyle name="Comma [0] 3 2 8 4 8 3 8" xfId="55246" xr:uid="{FE68EA12-5288-4359-97A4-9ACFACC6060D}"/>
    <cellStyle name="Comma [0] 3 2 8 4 8 3 9" xfId="17581" xr:uid="{B59708DA-BEF7-4300-B9DA-7C9A982BE572}"/>
    <cellStyle name="Comma [0] 3 2 8 4 8 4" xfId="7091" xr:uid="{53BF4D2D-AF6B-48D7-8561-CF1252671922}"/>
    <cellStyle name="Comma [0] 3 2 8 4 9" xfId="906" xr:uid="{22FA056F-2C9F-4E19-BE7F-F2CAFAFBCD9B}"/>
    <cellStyle name="Comma [0] 3 2 8 4 9 2" xfId="8411" xr:uid="{6D8A9C97-CCD5-4C12-9A55-B78AE4B16FE9}"/>
    <cellStyle name="Comma [0] 3 2 8 4 9 2 10" xfId="53377" xr:uid="{6586795B-84E2-46C8-A3F5-52B35689D803}"/>
    <cellStyle name="Comma [0] 3 2 8 4 9 2 11" xfId="14021" xr:uid="{97AE2E3F-CC6C-4FF9-ABA6-98337C6A3E35}"/>
    <cellStyle name="Comma [0] 3 2 8 4 9 2 12" xfId="59743" xr:uid="{2921344A-FD8D-4A85-8761-A4947A871C8B}"/>
    <cellStyle name="Comma [0] 3 2 8 4 9 2 2" xfId="11972" xr:uid="{6DA4FEEF-26DF-4A0D-A502-F6E68152FE4E}"/>
    <cellStyle name="Comma [0] 3 2 8 4 9 2 2 2" xfId="24638" xr:uid="{162F9B9E-9D6E-4D5F-9866-B69D12B5786D}"/>
    <cellStyle name="Comma [0] 3 2 8 4 9 2 2 3" xfId="30012" xr:uid="{5CD32A1D-5A26-4CF7-A484-ECE1498DB00B}"/>
    <cellStyle name="Comma [0] 3 2 8 4 9 2 2 4" xfId="35430" xr:uid="{9DA2A000-97E5-4090-8DBB-17BBED86ED4F}"/>
    <cellStyle name="Comma [0] 3 2 8 4 9 2 2 5" xfId="40815" xr:uid="{78101811-3E9B-461C-81C1-2B358D465E74}"/>
    <cellStyle name="Comma [0] 3 2 8 4 9 2 2 6" xfId="46184" xr:uid="{0F6FFC59-CF13-49E5-8F8D-A9FD7B29162D}"/>
    <cellStyle name="Comma [0] 3 2 8 4 9 2 2 7" xfId="51556" xr:uid="{7DF9CD12-A712-499D-9091-F1412EB70043}"/>
    <cellStyle name="Comma [0] 3 2 8 4 9 2 2 8" xfId="56936" xr:uid="{2ED0AC62-024E-4897-982D-55FF25CE0660}"/>
    <cellStyle name="Comma [0] 3 2 8 4 9 2 2 9" xfId="19272" xr:uid="{0CE2F442-41CE-4FB6-86F7-39371DCFBEA7}"/>
    <cellStyle name="Comma [0] 3 2 8 4 9 2 3" xfId="15712" xr:uid="{5C620267-AEE4-4049-8D3D-95E369CE7315}"/>
    <cellStyle name="Comma [0] 3 2 8 4 9 2 4" xfId="21079" xr:uid="{17F58924-ED73-4FBA-A699-3B460CD3E4E4}"/>
    <cellStyle name="Comma [0] 3 2 8 4 9 2 5" xfId="26453" xr:uid="{54CBA190-251E-422A-A3C7-2E36FD8BFE87}"/>
    <cellStyle name="Comma [0] 3 2 8 4 9 2 6" xfId="31871" xr:uid="{975FA754-9A35-4B00-BBE9-72D41A619183}"/>
    <cellStyle name="Comma [0] 3 2 8 4 9 2 7" xfId="37256" xr:uid="{8965B0BE-21A4-468F-8A4E-5217AED38D46}"/>
    <cellStyle name="Comma [0] 3 2 8 4 9 2 8" xfId="42625" xr:uid="{292BADFC-7698-430B-94F9-70BF61AD4D81}"/>
    <cellStyle name="Comma [0] 3 2 8 4 9 2 9" xfId="47997" xr:uid="{3EADD2B1-EA2E-4B42-85E0-113F5537696E}"/>
    <cellStyle name="Comma [0] 3 2 8 4 9 3" xfId="10282" xr:uid="{17230393-3CAD-45A3-9990-A593E0716415}"/>
    <cellStyle name="Comma [0] 3 2 8 4 9 3 2" xfId="22949" xr:uid="{71D66A32-A3F3-4855-80EB-050C9215F4AD}"/>
    <cellStyle name="Comma [0] 3 2 8 4 9 3 3" xfId="28323" xr:uid="{F13D61D3-F833-4568-AFDF-29DF3D409E6F}"/>
    <cellStyle name="Comma [0] 3 2 8 4 9 3 4" xfId="33741" xr:uid="{6BFB6C9E-832F-4665-A903-56CC790A8AE4}"/>
    <cellStyle name="Comma [0] 3 2 8 4 9 3 5" xfId="39126" xr:uid="{70E4CC4D-B053-474B-84D6-7D6FD2061C6B}"/>
    <cellStyle name="Comma [0] 3 2 8 4 9 3 6" xfId="44495" xr:uid="{E4BDBF20-83A3-4243-BDBB-3B5FEB768B14}"/>
    <cellStyle name="Comma [0] 3 2 8 4 9 3 7" xfId="49867" xr:uid="{77A5C07D-62AB-4A3F-A0E1-D3FF3E726963}"/>
    <cellStyle name="Comma [0] 3 2 8 4 9 3 8" xfId="55247" xr:uid="{37B8F778-AD85-4B39-A383-A169D2857540}"/>
    <cellStyle name="Comma [0] 3 2 8 4 9 3 9" xfId="17582" xr:uid="{92BFF072-FA0E-4466-A3C1-A85A578AA7EA}"/>
    <cellStyle name="Comma [0] 3 2 8 4 9 4" xfId="7092" xr:uid="{F20E5C14-955A-44E0-8741-FF4C97F7F804}"/>
    <cellStyle name="Comma [0] 3 2 8 5" xfId="907" xr:uid="{90637980-8200-4562-9FCA-C9B5141D458F}"/>
    <cellStyle name="Comma [0] 3 2 8 5 2" xfId="5895" xr:uid="{231EC3E5-E6B8-4CBF-B6E1-9C19C7BAF1E2}"/>
    <cellStyle name="Comma [0] 3 2 8 5 2 10" xfId="53378" xr:uid="{32305A7D-DB60-4B18-B256-1AFB16F3116C}"/>
    <cellStyle name="Comma [0] 3 2 8 5 2 11" xfId="14022" xr:uid="{DB292073-AE0B-47B9-BE0B-BA8A72C4FFE2}"/>
    <cellStyle name="Comma [0] 3 2 8 5 2 12" xfId="58573" xr:uid="{D764311B-7905-4154-91BA-51BA0AF0D02C}"/>
    <cellStyle name="Comma [0] 3 2 8 5 2 13" xfId="8412" xr:uid="{00CD28FF-0669-4AB5-B2FC-1163AEE685AB}"/>
    <cellStyle name="Comma [0] 3 2 8 5 2 2" xfId="11973" xr:uid="{6EA1CA50-FE3B-4073-A14A-CD6DE3F66CF6}"/>
    <cellStyle name="Comma [0] 3 2 8 5 2 2 2" xfId="24639" xr:uid="{68E5A75E-C8A6-414D-8397-4F458F903B60}"/>
    <cellStyle name="Comma [0] 3 2 8 5 2 2 3" xfId="30013" xr:uid="{821CD50D-AB75-4F95-A432-FB8F51B948D9}"/>
    <cellStyle name="Comma [0] 3 2 8 5 2 2 4" xfId="35431" xr:uid="{8D28B8F1-162E-40EF-AC92-FF9B40CE1D7F}"/>
    <cellStyle name="Comma [0] 3 2 8 5 2 2 5" xfId="40816" xr:uid="{D63847C4-337F-447C-9204-695BF03A89D3}"/>
    <cellStyle name="Comma [0] 3 2 8 5 2 2 6" xfId="46185" xr:uid="{83565EEA-83F5-4F25-A114-758E56A551C3}"/>
    <cellStyle name="Comma [0] 3 2 8 5 2 2 7" xfId="51557" xr:uid="{43F6BB77-AC75-4960-A646-50045BDD3A16}"/>
    <cellStyle name="Comma [0] 3 2 8 5 2 2 8" xfId="56937" xr:uid="{6AF27CEB-7B48-4228-AA1C-4BCB2EBBEF74}"/>
    <cellStyle name="Comma [0] 3 2 8 5 2 2 9" xfId="19273" xr:uid="{8E5A9CEE-C66D-4097-9585-E92888B15953}"/>
    <cellStyle name="Comma [0] 3 2 8 5 2 3" xfId="15713" xr:uid="{EFEAC702-5798-4DA1-98A5-61267C1F903D}"/>
    <cellStyle name="Comma [0] 3 2 8 5 2 4" xfId="21080" xr:uid="{D76A8D95-EC7D-4D42-88AE-3C11998DA38A}"/>
    <cellStyle name="Comma [0] 3 2 8 5 2 5" xfId="26454" xr:uid="{E4063FD6-64E9-4213-A1E3-BB1E85712CD6}"/>
    <cellStyle name="Comma [0] 3 2 8 5 2 6" xfId="31872" xr:uid="{D12064B4-4EE5-4158-B450-5355D5344D9B}"/>
    <cellStyle name="Comma [0] 3 2 8 5 2 7" xfId="37257" xr:uid="{8C0C6405-46DB-43E6-9B25-054CB97B51C8}"/>
    <cellStyle name="Comma [0] 3 2 8 5 2 8" xfId="42626" xr:uid="{69DBCB9C-7871-4AE4-8183-90D3D6CCE6D9}"/>
    <cellStyle name="Comma [0] 3 2 8 5 2 9" xfId="47998" xr:uid="{C4144246-90C4-4492-9096-00283C4453D9}"/>
    <cellStyle name="Comma [0] 3 2 8 5 3" xfId="10283" xr:uid="{076B95FB-6FC2-4450-AF40-69B7CAB13ACC}"/>
    <cellStyle name="Comma [0] 3 2 8 5 3 2" xfId="22950" xr:uid="{15E4A4AC-D4C3-44A5-B2FD-9E6FD3903220}"/>
    <cellStyle name="Comma [0] 3 2 8 5 3 3" xfId="28324" xr:uid="{B7636E93-33E8-4FCE-A6DA-CC7E09B277F4}"/>
    <cellStyle name="Comma [0] 3 2 8 5 3 4" xfId="33742" xr:uid="{D1486743-3A20-4C58-B75A-7D922C8DAD3F}"/>
    <cellStyle name="Comma [0] 3 2 8 5 3 5" xfId="39127" xr:uid="{6FC0668D-B644-409C-B16C-394B3E2621AD}"/>
    <cellStyle name="Comma [0] 3 2 8 5 3 6" xfId="44496" xr:uid="{71D5DC23-87DA-4611-9A23-9180CD35B99C}"/>
    <cellStyle name="Comma [0] 3 2 8 5 3 7" xfId="49868" xr:uid="{CA68D4F6-C8E4-4DE6-BA4F-05F6B9C91C2B}"/>
    <cellStyle name="Comma [0] 3 2 8 5 3 8" xfId="55248" xr:uid="{3D78DF34-9F19-4C1A-9067-6C314695C880}"/>
    <cellStyle name="Comma [0] 3 2 8 5 3 9" xfId="17583" xr:uid="{87FE7C1A-DE0B-46A8-AC35-11B1CD44041B}"/>
    <cellStyle name="Comma [0] 3 2 8 6" xfId="908" xr:uid="{B72CB14F-789B-4E68-960C-4F8F0B50CADB}"/>
    <cellStyle name="Comma [0] 3 2 8 6 2" xfId="3953" xr:uid="{5CFDB058-547B-493B-BA97-DDE8D50BB10C}"/>
    <cellStyle name="Comma [0] 3 2 8 6 2 10" xfId="53379" xr:uid="{5B9A2C6B-C347-4345-9ED7-E6305C9C3A94}"/>
    <cellStyle name="Comma [0] 3 2 8 6 2 11" xfId="8413" xr:uid="{0D3BAEF8-629A-41EF-AA65-0CADB8DB957A}"/>
    <cellStyle name="Comma [0] 3 2 8 6 2 2" xfId="5897" xr:uid="{AF81E398-BA9F-47EB-B51B-F3AB5AB0E4A1}"/>
    <cellStyle name="Comma [0] 3 2 8 6 2 2 10" xfId="58575" xr:uid="{B10EE7E1-8764-4E01-9DE6-C3AF73785477}"/>
    <cellStyle name="Comma [0] 3 2 8 6 2 2 11" xfId="11974" xr:uid="{F85BB419-2806-425F-A8E3-88738433A5E6}"/>
    <cellStyle name="Comma [0] 3 2 8 6 2 2 2" xfId="24640" xr:uid="{48AE0154-B1B1-444E-97BF-FCC101CE6C0B}"/>
    <cellStyle name="Comma [0] 3 2 8 6 2 2 3" xfId="30014" xr:uid="{2E7BE1F5-0084-48D7-9C54-143F5CF052C1}"/>
    <cellStyle name="Comma [0] 3 2 8 6 2 2 4" xfId="35432" xr:uid="{4A6D6300-CB1D-4A77-9988-7E85F590976E}"/>
    <cellStyle name="Comma [0] 3 2 8 6 2 2 5" xfId="40817" xr:uid="{0701BDE6-183D-4DBC-AF97-25DE9B0D488C}"/>
    <cellStyle name="Comma [0] 3 2 8 6 2 2 6" xfId="46186" xr:uid="{08C2ABF2-E86B-4CC7-B19D-24781118261B}"/>
    <cellStyle name="Comma [0] 3 2 8 6 2 2 7" xfId="51558" xr:uid="{66DF7D90-684B-4805-A65B-F706FD050594}"/>
    <cellStyle name="Comma [0] 3 2 8 6 2 2 8" xfId="56938" xr:uid="{AB9F1B65-0553-41ED-97AD-F925B99F4B71}"/>
    <cellStyle name="Comma [0] 3 2 8 6 2 2 9" xfId="19274" xr:uid="{195957B8-B835-4DC5-B59B-AA851F4EB871}"/>
    <cellStyle name="Comma [0] 3 2 8 6 2 3" xfId="15714" xr:uid="{11F7CB34-9002-45A6-9BC7-C1EF97A1C775}"/>
    <cellStyle name="Comma [0] 3 2 8 6 2 4" xfId="21081" xr:uid="{7D39FA20-0974-4CC9-BAAA-75948C17D9B4}"/>
    <cellStyle name="Comma [0] 3 2 8 6 2 5" xfId="26455" xr:uid="{B7667784-5073-415C-99EA-9ECE591FA589}"/>
    <cellStyle name="Comma [0] 3 2 8 6 2 6" xfId="31873" xr:uid="{2C3F144C-8223-40C2-B54C-8B407F56E713}"/>
    <cellStyle name="Comma [0] 3 2 8 6 2 7" xfId="37258" xr:uid="{C479AE1F-BAD7-4A5A-A830-F07BB7D5B5BD}"/>
    <cellStyle name="Comma [0] 3 2 8 6 2 8" xfId="42627" xr:uid="{7553E60C-B09B-4576-AC90-06D9CC54FA19}"/>
    <cellStyle name="Comma [0] 3 2 8 6 2 9" xfId="47999" xr:uid="{C368BC33-DB14-4A35-8D55-8D4D2DB037E5}"/>
    <cellStyle name="Comma [0] 3 2 8 6 3" xfId="5896" xr:uid="{EE98CB0A-5AFE-4108-A97F-20BC72783522}"/>
    <cellStyle name="Comma [0] 3 2 8 6 3 10" xfId="14023" xr:uid="{F8D4BA6F-FB38-4921-B62E-D53BCBBAE4A0}"/>
    <cellStyle name="Comma [0] 3 2 8 6 3 11" xfId="58574" xr:uid="{0A44DA55-2BC2-4726-961C-62947920494A}"/>
    <cellStyle name="Comma [0] 3 2 8 6 3 12" xfId="10284" xr:uid="{1F780520-F1DF-4D66-B9B8-52F37E963847}"/>
    <cellStyle name="Comma [0] 3 2 8 6 3 2" xfId="17584" xr:uid="{B25B5966-D9AD-4230-A311-0832A0B924DE}"/>
    <cellStyle name="Comma [0] 3 2 8 6 3 3" xfId="22951" xr:uid="{6592E3DE-6071-40DA-9C31-703F84BF50C7}"/>
    <cellStyle name="Comma [0] 3 2 8 6 3 4" xfId="28325" xr:uid="{A55CFD08-34C8-4A29-9D22-60859BCC44BA}"/>
    <cellStyle name="Comma [0] 3 2 8 6 3 5" xfId="33743" xr:uid="{FD4A066D-A182-48DD-9663-ECE75128CED5}"/>
    <cellStyle name="Comma [0] 3 2 8 6 3 6" xfId="39128" xr:uid="{8EE8363B-142C-44ED-9B54-F136DBC3C483}"/>
    <cellStyle name="Comma [0] 3 2 8 6 3 7" xfId="44497" xr:uid="{0D1ECFD3-7F4B-40DD-9133-849EFDE5D544}"/>
    <cellStyle name="Comma [0] 3 2 8 6 3 8" xfId="49869" xr:uid="{0AEC14AC-97C5-47F9-AAEF-C61485D29EFD}"/>
    <cellStyle name="Comma [0] 3 2 8 6 3 9" xfId="55249" xr:uid="{505024D3-9A19-49C9-B5E7-41B87CDD2641}"/>
    <cellStyle name="Comma [0] 3 2 8 7" xfId="909" xr:uid="{E4DD79CD-773E-4D15-8942-0703901EE4B1}"/>
    <cellStyle name="Comma [0] 3 2 8 7 2" xfId="5898" xr:uid="{C8BAD721-EFB7-49B0-913B-883AFCF6581B}"/>
    <cellStyle name="Comma [0] 3 2 8 7 2 10" xfId="53380" xr:uid="{F51A1CD2-0700-4614-AC8D-F69318572333}"/>
    <cellStyle name="Comma [0] 3 2 8 7 2 11" xfId="14024" xr:uid="{147B15AF-6BAA-4B59-B883-84A314B03B54}"/>
    <cellStyle name="Comma [0] 3 2 8 7 2 12" xfId="58576" xr:uid="{77BD3CE6-1E09-4F6E-98DB-AA55FAA9C31A}"/>
    <cellStyle name="Comma [0] 3 2 8 7 2 13" xfId="8414" xr:uid="{334CF7A5-8A6C-4B03-94A3-40FC8AF4512A}"/>
    <cellStyle name="Comma [0] 3 2 8 7 2 2" xfId="11975" xr:uid="{A8B165E1-C0F2-48CC-913D-9EAA56C5CA7E}"/>
    <cellStyle name="Comma [0] 3 2 8 7 2 2 2" xfId="24641" xr:uid="{F8E9DC8A-E833-4FD7-B888-2E023CDE74B4}"/>
    <cellStyle name="Comma [0] 3 2 8 7 2 2 3" xfId="30015" xr:uid="{6EF9326A-07FF-4122-9B20-AAF96D86CE0E}"/>
    <cellStyle name="Comma [0] 3 2 8 7 2 2 4" xfId="35433" xr:uid="{3628414C-422B-42F2-B72C-8393FA0C70F1}"/>
    <cellStyle name="Comma [0] 3 2 8 7 2 2 5" xfId="40818" xr:uid="{F9147005-3998-4140-826E-2B6099F0AE9B}"/>
    <cellStyle name="Comma [0] 3 2 8 7 2 2 6" xfId="46187" xr:uid="{A7E397ED-98C9-4F99-889F-C9A02A78F39D}"/>
    <cellStyle name="Comma [0] 3 2 8 7 2 2 7" xfId="51559" xr:uid="{F8B56C41-83CB-4B70-A3C7-C97BACE60148}"/>
    <cellStyle name="Comma [0] 3 2 8 7 2 2 8" xfId="56939" xr:uid="{A67DF354-6376-4CC5-B4E0-9869F2821152}"/>
    <cellStyle name="Comma [0] 3 2 8 7 2 2 9" xfId="19275" xr:uid="{A0E5B361-AE27-4461-AB9F-53C5DB3618B3}"/>
    <cellStyle name="Comma [0] 3 2 8 7 2 3" xfId="15715" xr:uid="{E746EBC9-F9AD-4E82-9AA6-6B8F829CAAF2}"/>
    <cellStyle name="Comma [0] 3 2 8 7 2 4" xfId="21082" xr:uid="{73B7C1B4-16A8-4901-9E18-5061FF894538}"/>
    <cellStyle name="Comma [0] 3 2 8 7 2 5" xfId="26456" xr:uid="{F590C8B6-C423-4879-8076-9F806A244990}"/>
    <cellStyle name="Comma [0] 3 2 8 7 2 6" xfId="31874" xr:uid="{8F9F4D06-9967-4AFC-90AA-ADBC0F3E11A0}"/>
    <cellStyle name="Comma [0] 3 2 8 7 2 7" xfId="37259" xr:uid="{5742BEC5-2D1F-44AD-B4EB-E8DE524BC813}"/>
    <cellStyle name="Comma [0] 3 2 8 7 2 8" xfId="42628" xr:uid="{E79B9C93-8027-455C-818B-73D5A1863333}"/>
    <cellStyle name="Comma [0] 3 2 8 7 2 9" xfId="48000" xr:uid="{1956FF7B-1387-4C4D-8785-7DF8DA7B4AD3}"/>
    <cellStyle name="Comma [0] 3 2 8 7 3" xfId="10285" xr:uid="{C093B3AB-720A-481C-A0B4-66AE0F58276F}"/>
    <cellStyle name="Comma [0] 3 2 8 7 3 2" xfId="22952" xr:uid="{597D7A18-23EC-4300-AF18-DF8BC8CB4903}"/>
    <cellStyle name="Comma [0] 3 2 8 7 3 3" xfId="28326" xr:uid="{72FDD3BF-2A09-47B5-A16D-4E3887FA3601}"/>
    <cellStyle name="Comma [0] 3 2 8 7 3 4" xfId="33744" xr:uid="{F5C8D297-9F25-419C-A800-A09613123235}"/>
    <cellStyle name="Comma [0] 3 2 8 7 3 5" xfId="39129" xr:uid="{DB6CBF36-6980-47D9-BD2F-87D5A7EDFB74}"/>
    <cellStyle name="Comma [0] 3 2 8 7 3 6" xfId="44498" xr:uid="{9B7BC122-7130-41B4-9BEF-2A1A3DFA46A2}"/>
    <cellStyle name="Comma [0] 3 2 8 7 3 7" xfId="49870" xr:uid="{9F8CB914-B74F-40C8-B2E3-EBF7C5246199}"/>
    <cellStyle name="Comma [0] 3 2 8 7 3 8" xfId="55250" xr:uid="{B2EBA66D-D96C-470F-B774-476B72BA7F4E}"/>
    <cellStyle name="Comma [0] 3 2 8 7 3 9" xfId="17585" xr:uid="{A3EFD937-0C14-4043-85EF-87153252B23C}"/>
    <cellStyle name="Comma [0] 3 2 8 8" xfId="910" xr:uid="{82979C31-955E-40AF-BA3F-FEED2D82B3D4}"/>
    <cellStyle name="Comma [0] 3 2 8 8 2" xfId="8415" xr:uid="{C881174E-ED85-425B-B7FE-7B1316A01D6A}"/>
    <cellStyle name="Comma [0] 3 2 8 8 2 10" xfId="53381" xr:uid="{8C318DAB-9B86-49F4-94CF-29E633015C04}"/>
    <cellStyle name="Comma [0] 3 2 8 8 2 11" xfId="14025" xr:uid="{6EF8B812-1262-4189-8731-B795B086FC92}"/>
    <cellStyle name="Comma [0] 3 2 8 8 2 12" xfId="59744" xr:uid="{5C1D453E-3F21-4B6B-B169-89B557999A8D}"/>
    <cellStyle name="Comma [0] 3 2 8 8 2 2" xfId="11976" xr:uid="{5D45D089-CC61-4201-985F-679D569E7D16}"/>
    <cellStyle name="Comma [0] 3 2 8 8 2 2 2" xfId="24642" xr:uid="{69B9DDA7-579A-4B2D-90CD-A47FBEE47A04}"/>
    <cellStyle name="Comma [0] 3 2 8 8 2 2 3" xfId="30016" xr:uid="{82E77EF7-EF3E-41AC-B1FE-0CD533484D88}"/>
    <cellStyle name="Comma [0] 3 2 8 8 2 2 4" xfId="35434" xr:uid="{7358D31D-B430-4EEC-88C7-E9C69F539E98}"/>
    <cellStyle name="Comma [0] 3 2 8 8 2 2 5" xfId="40819" xr:uid="{6DCCCA88-0106-4008-AEA5-39CB11FC339B}"/>
    <cellStyle name="Comma [0] 3 2 8 8 2 2 6" xfId="46188" xr:uid="{9D87E367-0089-4C11-B956-2E514A2A02E3}"/>
    <cellStyle name="Comma [0] 3 2 8 8 2 2 7" xfId="51560" xr:uid="{4C406A42-B67F-49E4-B50A-4AF4A1D20993}"/>
    <cellStyle name="Comma [0] 3 2 8 8 2 2 8" xfId="56940" xr:uid="{B7823F43-A56C-41F6-8B2D-CD1E4C8115F3}"/>
    <cellStyle name="Comma [0] 3 2 8 8 2 2 9" xfId="19276" xr:uid="{D001BFD0-7F63-4E99-B2AB-7E48B6DA7FBB}"/>
    <cellStyle name="Comma [0] 3 2 8 8 2 3" xfId="15716" xr:uid="{B492FDD0-ECE6-4B2B-9BD7-CEA7FE14DB82}"/>
    <cellStyle name="Comma [0] 3 2 8 8 2 4" xfId="21083" xr:uid="{DDB41FF1-3D93-450D-8CC3-F2192D1013F5}"/>
    <cellStyle name="Comma [0] 3 2 8 8 2 5" xfId="26457" xr:uid="{6A23F38A-452A-4A97-8209-A5146B86D51E}"/>
    <cellStyle name="Comma [0] 3 2 8 8 2 6" xfId="31875" xr:uid="{9CAA59C4-50AF-4B9A-8F84-590CDAF7FD89}"/>
    <cellStyle name="Comma [0] 3 2 8 8 2 7" xfId="37260" xr:uid="{1ED21F69-44C2-4E2A-8C2F-C3630D552555}"/>
    <cellStyle name="Comma [0] 3 2 8 8 2 8" xfId="42629" xr:uid="{971D2353-4ED0-4036-B008-6699E6BAF470}"/>
    <cellStyle name="Comma [0] 3 2 8 8 2 9" xfId="48001" xr:uid="{E330FCF0-EFAD-47E2-9EA9-7C5F4F605459}"/>
    <cellStyle name="Comma [0] 3 2 8 8 3" xfId="10286" xr:uid="{DFDB3F61-1A93-4240-BA1F-E41F17D6BE7C}"/>
    <cellStyle name="Comma [0] 3 2 8 8 3 2" xfId="22953" xr:uid="{D4697432-FAF7-46AA-B658-BA3372A8C4F8}"/>
    <cellStyle name="Comma [0] 3 2 8 8 3 3" xfId="28327" xr:uid="{BE99D1B6-B6D7-40C5-AE33-0EE4E0967229}"/>
    <cellStyle name="Comma [0] 3 2 8 8 3 4" xfId="33745" xr:uid="{9901D910-5855-4BE1-86E4-5BCC6CB1EBB2}"/>
    <cellStyle name="Comma [0] 3 2 8 8 3 5" xfId="39130" xr:uid="{3BBA7DC3-A35A-4EF1-BC99-916F50910DBB}"/>
    <cellStyle name="Comma [0] 3 2 8 8 3 6" xfId="44499" xr:uid="{9FB7F5F4-007B-4B96-8AB4-1D03A527BC01}"/>
    <cellStyle name="Comma [0] 3 2 8 8 3 7" xfId="49871" xr:uid="{F88A8029-F7E0-4C52-AF8D-F42448906A6D}"/>
    <cellStyle name="Comma [0] 3 2 8 8 3 8" xfId="55251" xr:uid="{9A780DAC-8D29-40F6-BC00-1FEF67D65E8A}"/>
    <cellStyle name="Comma [0] 3 2 8 8 3 9" xfId="17586" xr:uid="{F304368A-7714-4591-BAF1-6749E4AFC3DE}"/>
    <cellStyle name="Comma [0] 3 2 8 8 4" xfId="7093" xr:uid="{4D30D28E-CEED-4D8C-A910-49C3202E1CD2}"/>
    <cellStyle name="Comma [0] 3 2 8 9" xfId="911" xr:uid="{E6049B41-9C86-4D55-BA76-8BC43FA694DE}"/>
    <cellStyle name="Comma [0] 3 2 8 9 2" xfId="8416" xr:uid="{CD683CA1-B18C-428B-B326-4A68E4F83FA8}"/>
    <cellStyle name="Comma [0] 3 2 8 9 2 10" xfId="53382" xr:uid="{9BD2CB0D-3788-488E-B0DB-58022E3F0388}"/>
    <cellStyle name="Comma [0] 3 2 8 9 2 11" xfId="14026" xr:uid="{B2FD13F6-2E92-4AFF-A6E2-AACE8EB45D3A}"/>
    <cellStyle name="Comma [0] 3 2 8 9 2 12" xfId="59745" xr:uid="{84045501-6C21-4DAF-8133-AA68CFA44E7B}"/>
    <cellStyle name="Comma [0] 3 2 8 9 2 2" xfId="11977" xr:uid="{BFCB08C1-D8AE-45A6-882B-DCA402D050E5}"/>
    <cellStyle name="Comma [0] 3 2 8 9 2 2 2" xfId="24643" xr:uid="{D5DF0E88-2EF9-4DC8-A10B-390BA3E79466}"/>
    <cellStyle name="Comma [0] 3 2 8 9 2 2 3" xfId="30017" xr:uid="{34209ABA-E706-4F9A-96A3-5A95369FBC26}"/>
    <cellStyle name="Comma [0] 3 2 8 9 2 2 4" xfId="35435" xr:uid="{A56407D4-48F7-4301-8168-859C2AB743F6}"/>
    <cellStyle name="Comma [0] 3 2 8 9 2 2 5" xfId="40820" xr:uid="{098FC680-917C-474C-BC73-4A0851AF863B}"/>
    <cellStyle name="Comma [0] 3 2 8 9 2 2 6" xfId="46189" xr:uid="{326A577D-3548-47A3-8D8A-A6B925FE0286}"/>
    <cellStyle name="Comma [0] 3 2 8 9 2 2 7" xfId="51561" xr:uid="{99284C74-1203-430B-B9B0-CF9ED59FA50F}"/>
    <cellStyle name="Comma [0] 3 2 8 9 2 2 8" xfId="56941" xr:uid="{48E5F0BF-2A12-40D6-B1E3-681660B805FE}"/>
    <cellStyle name="Comma [0] 3 2 8 9 2 2 9" xfId="19277" xr:uid="{FD541433-35AD-46D3-8D28-D8C904A80174}"/>
    <cellStyle name="Comma [0] 3 2 8 9 2 3" xfId="15717" xr:uid="{27D0E760-5053-4AEF-A9E2-E56FF7923C15}"/>
    <cellStyle name="Comma [0] 3 2 8 9 2 4" xfId="21084" xr:uid="{C0A52B30-FEAE-4FA6-BAB5-AC332E2AD2E9}"/>
    <cellStyle name="Comma [0] 3 2 8 9 2 5" xfId="26458" xr:uid="{D71F7C32-A47E-474D-AC39-EEC4D2BFB301}"/>
    <cellStyle name="Comma [0] 3 2 8 9 2 6" xfId="31876" xr:uid="{60DE9EBD-03D1-40D0-9297-D868EAE8B8A1}"/>
    <cellStyle name="Comma [0] 3 2 8 9 2 7" xfId="37261" xr:uid="{95B76C9F-89A9-43D2-86C9-F30967C5C961}"/>
    <cellStyle name="Comma [0] 3 2 8 9 2 8" xfId="42630" xr:uid="{A5ED49DF-84E2-4283-B25C-8D48B23184B6}"/>
    <cellStyle name="Comma [0] 3 2 8 9 2 9" xfId="48002" xr:uid="{79C9945C-2353-43DB-B254-43C6E856B9F9}"/>
    <cellStyle name="Comma [0] 3 2 8 9 3" xfId="10287" xr:uid="{48BCA876-BFF8-407E-95FD-57980097B788}"/>
    <cellStyle name="Comma [0] 3 2 8 9 3 2" xfId="22954" xr:uid="{A12B312D-EEE5-4407-AB1F-08E1582B5391}"/>
    <cellStyle name="Comma [0] 3 2 8 9 3 3" xfId="28328" xr:uid="{DE47BF46-CD5B-49C9-A4D3-6743C8945921}"/>
    <cellStyle name="Comma [0] 3 2 8 9 3 4" xfId="33746" xr:uid="{33159593-DA78-418B-A801-65F42C72D400}"/>
    <cellStyle name="Comma [0] 3 2 8 9 3 5" xfId="39131" xr:uid="{1D52E493-50CD-482F-9DFD-CD2ECADF068D}"/>
    <cellStyle name="Comma [0] 3 2 8 9 3 6" xfId="44500" xr:uid="{C98DB9D5-BDD4-4C81-B725-F5D7938CF8AD}"/>
    <cellStyle name="Comma [0] 3 2 8 9 3 7" xfId="49872" xr:uid="{D1E91435-EAE6-49D8-B1B1-5754C36C23D4}"/>
    <cellStyle name="Comma [0] 3 2 8 9 3 8" xfId="55252" xr:uid="{E62381CE-84E6-4BAD-8EF1-571AD4872F53}"/>
    <cellStyle name="Comma [0] 3 2 8 9 3 9" xfId="17587" xr:uid="{B8B33D29-D529-4C4C-8CB4-10D1C6FE3163}"/>
    <cellStyle name="Comma [0] 3 2 8 9 4" xfId="7094" xr:uid="{A19C7427-182D-4E6C-8A79-BDCC61799334}"/>
    <cellStyle name="Comma [0] 3 2 9" xfId="912" xr:uid="{0F59D4D0-A5FD-411A-A6A4-343C4F225C64}"/>
    <cellStyle name="Comma [0] 3 2 9 10" xfId="913" xr:uid="{54C5B5C5-A5B0-4141-B4B7-24E538AFEA8D}"/>
    <cellStyle name="Comma [0] 3 2 9 10 2" xfId="8418" xr:uid="{7B09D1BF-A73C-4A5F-8874-7523E193646F}"/>
    <cellStyle name="Comma [0] 3 2 9 10 2 10" xfId="53384" xr:uid="{369F7653-A3BC-42B1-9FBD-99C11F5E8C01}"/>
    <cellStyle name="Comma [0] 3 2 9 10 2 11" xfId="14028" xr:uid="{7BCC6609-6A86-414B-AF6A-67774738BFED}"/>
    <cellStyle name="Comma [0] 3 2 9 10 2 12" xfId="59746" xr:uid="{59A306CB-6139-43F3-8DB2-E1031419966C}"/>
    <cellStyle name="Comma [0] 3 2 9 10 2 2" xfId="11979" xr:uid="{41F196DB-3A31-4B68-8231-7A34FB52E2FD}"/>
    <cellStyle name="Comma [0] 3 2 9 10 2 2 2" xfId="24645" xr:uid="{AAF949B5-7421-4EC8-B3A8-362B84454CC8}"/>
    <cellStyle name="Comma [0] 3 2 9 10 2 2 3" xfId="30019" xr:uid="{8D991273-6CC3-42EF-B12B-15412A6BF3EC}"/>
    <cellStyle name="Comma [0] 3 2 9 10 2 2 4" xfId="35437" xr:uid="{24D22271-8E39-41EF-B1F9-E1DBD07DA124}"/>
    <cellStyle name="Comma [0] 3 2 9 10 2 2 5" xfId="40822" xr:uid="{93B26B0A-4D43-41FF-AFD5-0C3F59829BFA}"/>
    <cellStyle name="Comma [0] 3 2 9 10 2 2 6" xfId="46191" xr:uid="{B834D706-7321-4C67-8176-7B2767D4D21E}"/>
    <cellStyle name="Comma [0] 3 2 9 10 2 2 7" xfId="51563" xr:uid="{1EFD8DE0-7305-4F0F-BA63-A654FC8652FD}"/>
    <cellStyle name="Comma [0] 3 2 9 10 2 2 8" xfId="56943" xr:uid="{11D64065-0B3B-4352-9D17-0A43542EBAE5}"/>
    <cellStyle name="Comma [0] 3 2 9 10 2 2 9" xfId="19279" xr:uid="{7DF5E330-FA77-4A41-98A7-6066E1511C15}"/>
    <cellStyle name="Comma [0] 3 2 9 10 2 3" xfId="15719" xr:uid="{961CC884-54AA-4D9D-B442-81A6D50F1CDA}"/>
    <cellStyle name="Comma [0] 3 2 9 10 2 4" xfId="21086" xr:uid="{86999602-05ED-45EE-AEBE-209C7BC85D47}"/>
    <cellStyle name="Comma [0] 3 2 9 10 2 5" xfId="26460" xr:uid="{C51A4B97-BD17-440F-B7E6-B8421ED282FA}"/>
    <cellStyle name="Comma [0] 3 2 9 10 2 6" xfId="31878" xr:uid="{21F56EFB-5114-4E37-8C26-6D47BE6820E0}"/>
    <cellStyle name="Comma [0] 3 2 9 10 2 7" xfId="37263" xr:uid="{2A828CD7-1B90-43D4-B97F-4F1F7B12B296}"/>
    <cellStyle name="Comma [0] 3 2 9 10 2 8" xfId="42632" xr:uid="{53F26629-36B6-495B-B8D9-41B7A0FDE10A}"/>
    <cellStyle name="Comma [0] 3 2 9 10 2 9" xfId="48004" xr:uid="{612BC018-D491-4ABD-8655-6A74D8EAFC1E}"/>
    <cellStyle name="Comma [0] 3 2 9 10 3" xfId="10289" xr:uid="{0FE783F5-7815-453E-8E16-8080D81A0294}"/>
    <cellStyle name="Comma [0] 3 2 9 10 3 2" xfId="22956" xr:uid="{6E128ABE-27D1-48AC-A2B2-CD850951B282}"/>
    <cellStyle name="Comma [0] 3 2 9 10 3 3" xfId="28330" xr:uid="{BA64C59D-A43D-4076-A759-1FDD71B55578}"/>
    <cellStyle name="Comma [0] 3 2 9 10 3 4" xfId="33748" xr:uid="{7298E7B5-BDE0-48BA-ACFB-CC8D913BED65}"/>
    <cellStyle name="Comma [0] 3 2 9 10 3 5" xfId="39133" xr:uid="{E7ED3EBD-4B44-44E7-ACE5-309183FA7779}"/>
    <cellStyle name="Comma [0] 3 2 9 10 3 6" xfId="44502" xr:uid="{1C9A490B-D650-437E-AD5D-7C507B6371C9}"/>
    <cellStyle name="Comma [0] 3 2 9 10 3 7" xfId="49874" xr:uid="{95D996BC-AF57-494B-ADE4-7A28E0830DA6}"/>
    <cellStyle name="Comma [0] 3 2 9 10 3 8" xfId="55254" xr:uid="{276532B8-EB45-4B18-A7AF-087270571EF7}"/>
    <cellStyle name="Comma [0] 3 2 9 10 3 9" xfId="17589" xr:uid="{D54A8762-756F-4DF2-AF84-6946D5EB5314}"/>
    <cellStyle name="Comma [0] 3 2 9 10 4" xfId="7095" xr:uid="{596C43EB-3441-48F6-8C36-425FAE886F2F}"/>
    <cellStyle name="Comma [0] 3 2 9 11" xfId="914" xr:uid="{1AB73171-BD7F-4FE9-8E4A-F2D89EF8D359}"/>
    <cellStyle name="Comma [0] 3 2 9 11 2" xfId="8419" xr:uid="{F55F8BD4-0D50-425C-916B-8AD2560C0413}"/>
    <cellStyle name="Comma [0] 3 2 9 11 2 10" xfId="53385" xr:uid="{AF7FB28A-77C0-4150-891D-5A15B583003F}"/>
    <cellStyle name="Comma [0] 3 2 9 11 2 11" xfId="14029" xr:uid="{914AE551-9FFC-41D9-BF08-DBC195C01FE2}"/>
    <cellStyle name="Comma [0] 3 2 9 11 2 12" xfId="59747" xr:uid="{C682D736-053C-462E-A096-D0046880656D}"/>
    <cellStyle name="Comma [0] 3 2 9 11 2 2" xfId="11980" xr:uid="{034F60D1-151D-4EDC-9062-49022215E670}"/>
    <cellStyle name="Comma [0] 3 2 9 11 2 2 2" xfId="24646" xr:uid="{DEF015AD-7D9E-4463-9289-EF578DDFEE37}"/>
    <cellStyle name="Comma [0] 3 2 9 11 2 2 3" xfId="30020" xr:uid="{0C9DD6A2-2114-4501-9838-48EC6B98082C}"/>
    <cellStyle name="Comma [0] 3 2 9 11 2 2 4" xfId="35438" xr:uid="{D36ECA58-7532-4823-B194-397C438D37F5}"/>
    <cellStyle name="Comma [0] 3 2 9 11 2 2 5" xfId="40823" xr:uid="{46A4718C-1ADA-45BB-B4F8-3ABE45D63F51}"/>
    <cellStyle name="Comma [0] 3 2 9 11 2 2 6" xfId="46192" xr:uid="{F59278DD-78DA-4EEF-A0BD-FA0AC04B793B}"/>
    <cellStyle name="Comma [0] 3 2 9 11 2 2 7" xfId="51564" xr:uid="{714B1650-E3E6-4C08-A84B-078C4E043C5D}"/>
    <cellStyle name="Comma [0] 3 2 9 11 2 2 8" xfId="56944" xr:uid="{E571B225-41C7-4411-8683-83D0B0EFFAF3}"/>
    <cellStyle name="Comma [0] 3 2 9 11 2 2 9" xfId="19280" xr:uid="{B455E649-0205-4F92-95A4-AEFA2FA240F6}"/>
    <cellStyle name="Comma [0] 3 2 9 11 2 3" xfId="15720" xr:uid="{931A5783-1C88-4351-B05C-3B557B06C4D2}"/>
    <cellStyle name="Comma [0] 3 2 9 11 2 4" xfId="21087" xr:uid="{49C0F8C0-BC60-487E-8050-7D3960D18CBD}"/>
    <cellStyle name="Comma [0] 3 2 9 11 2 5" xfId="26461" xr:uid="{6AF731B5-B7EF-4639-8077-18708F234825}"/>
    <cellStyle name="Comma [0] 3 2 9 11 2 6" xfId="31879" xr:uid="{8763F204-6316-4E7E-BD39-DF52825313EF}"/>
    <cellStyle name="Comma [0] 3 2 9 11 2 7" xfId="37264" xr:uid="{DC83454B-6340-4AEC-8ACE-0773C5EC74A0}"/>
    <cellStyle name="Comma [0] 3 2 9 11 2 8" xfId="42633" xr:uid="{4742EF6C-21ED-4103-A0E1-A02DC9FBED2B}"/>
    <cellStyle name="Comma [0] 3 2 9 11 2 9" xfId="48005" xr:uid="{05DC04E2-B0B9-4CD1-8F47-45AE3A56E322}"/>
    <cellStyle name="Comma [0] 3 2 9 11 3" xfId="10290" xr:uid="{AFAC0CD4-3210-4944-AC19-94713FECBE59}"/>
    <cellStyle name="Comma [0] 3 2 9 11 3 2" xfId="22957" xr:uid="{FD8C3A38-8DFF-4823-AD65-D25EC020976B}"/>
    <cellStyle name="Comma [0] 3 2 9 11 3 3" xfId="28331" xr:uid="{4955E704-5057-40BE-8A85-CF58F595E4C9}"/>
    <cellStyle name="Comma [0] 3 2 9 11 3 4" xfId="33749" xr:uid="{8BFBC5E7-2CEA-4235-A565-A1676863A32E}"/>
    <cellStyle name="Comma [0] 3 2 9 11 3 5" xfId="39134" xr:uid="{FF12BF52-17F4-4DBA-A1DF-754B64335D4D}"/>
    <cellStyle name="Comma [0] 3 2 9 11 3 6" xfId="44503" xr:uid="{1AEDB7E9-150A-4E8E-8FF6-0418F4611360}"/>
    <cellStyle name="Comma [0] 3 2 9 11 3 7" xfId="49875" xr:uid="{3581F112-8B55-47BB-90E1-69088828679C}"/>
    <cellStyle name="Comma [0] 3 2 9 11 3 8" xfId="55255" xr:uid="{F5353AA1-06C3-4C6C-8018-3DE528D837BC}"/>
    <cellStyle name="Comma [0] 3 2 9 11 3 9" xfId="17590" xr:uid="{6C000107-3DAF-43F8-84CA-144723A771AF}"/>
    <cellStyle name="Comma [0] 3 2 9 11 4" xfId="7096" xr:uid="{C6323AE4-A3C0-45F2-B455-7C044E8CDEFE}"/>
    <cellStyle name="Comma [0] 3 2 9 12" xfId="915" xr:uid="{9732E768-2C6E-40B6-B3A9-57FDCD2C1A35}"/>
    <cellStyle name="Comma [0] 3 2 9 12 2" xfId="8420" xr:uid="{6467E1C8-F4C6-47FE-92D2-7D90E72A5E0D}"/>
    <cellStyle name="Comma [0] 3 2 9 12 2 10" xfId="53386" xr:uid="{636EE1E3-851D-4DCB-A270-A0CC584B2755}"/>
    <cellStyle name="Comma [0] 3 2 9 12 2 11" xfId="14030" xr:uid="{0C30BA10-E961-46B2-9F75-168045E4B727}"/>
    <cellStyle name="Comma [0] 3 2 9 12 2 12" xfId="59748" xr:uid="{E3F2E6CD-3ED0-42E7-9FC5-0DD32A751686}"/>
    <cellStyle name="Comma [0] 3 2 9 12 2 2" xfId="11981" xr:uid="{12E42C96-071A-4AD8-987D-2260C15BB4C6}"/>
    <cellStyle name="Comma [0] 3 2 9 12 2 2 2" xfId="24647" xr:uid="{FE61F2F0-DB5A-4B95-BFF0-F6B91BB6552C}"/>
    <cellStyle name="Comma [0] 3 2 9 12 2 2 3" xfId="30021" xr:uid="{954BD4DB-DCF8-42AA-ACBF-51706B9A2170}"/>
    <cellStyle name="Comma [0] 3 2 9 12 2 2 4" xfId="35439" xr:uid="{AF5EABBC-272B-4203-A3AD-00A124170C6C}"/>
    <cellStyle name="Comma [0] 3 2 9 12 2 2 5" xfId="40824" xr:uid="{FD845C48-90C1-45DC-83F7-ACD15354D3FE}"/>
    <cellStyle name="Comma [0] 3 2 9 12 2 2 6" xfId="46193" xr:uid="{8A75A17E-F745-4B2D-8354-124FCF90ADA3}"/>
    <cellStyle name="Comma [0] 3 2 9 12 2 2 7" xfId="51565" xr:uid="{5931345F-6CE0-4F97-84CF-C059A7CA105D}"/>
    <cellStyle name="Comma [0] 3 2 9 12 2 2 8" xfId="56945" xr:uid="{EC959430-E82F-4222-92CA-ADF496434689}"/>
    <cellStyle name="Comma [0] 3 2 9 12 2 2 9" xfId="19281" xr:uid="{5E80BB6F-8355-4CEC-9B66-00F3421EC024}"/>
    <cellStyle name="Comma [0] 3 2 9 12 2 3" xfId="15721" xr:uid="{BD9A823E-0B3E-4241-9E7C-B13E0BFC928E}"/>
    <cellStyle name="Comma [0] 3 2 9 12 2 4" xfId="21088" xr:uid="{3D0B09EE-5654-4291-9C5C-33833D5F3373}"/>
    <cellStyle name="Comma [0] 3 2 9 12 2 5" xfId="26462" xr:uid="{E7C5D8AC-5CB3-4994-8C58-1CE209E2EEAC}"/>
    <cellStyle name="Comma [0] 3 2 9 12 2 6" xfId="31880" xr:uid="{870B287D-A008-4005-B351-48C1C4A215C7}"/>
    <cellStyle name="Comma [0] 3 2 9 12 2 7" xfId="37265" xr:uid="{3F38FB74-9DD1-49E6-AEEA-6D600F2EE84F}"/>
    <cellStyle name="Comma [0] 3 2 9 12 2 8" xfId="42634" xr:uid="{3B1B3CBC-EA76-4678-92DC-3684A54006F1}"/>
    <cellStyle name="Comma [0] 3 2 9 12 2 9" xfId="48006" xr:uid="{B3C022A9-8051-487B-9B7C-DCF04AAE0505}"/>
    <cellStyle name="Comma [0] 3 2 9 12 3" xfId="10291" xr:uid="{4A9F3531-455D-4625-8818-1EF3D89EC8B4}"/>
    <cellStyle name="Comma [0] 3 2 9 12 3 2" xfId="22958" xr:uid="{E7E6BD6C-0C6C-45EF-8819-F2D4114C75E4}"/>
    <cellStyle name="Comma [0] 3 2 9 12 3 3" xfId="28332" xr:uid="{63496224-4186-469D-85C7-7E5004459D6E}"/>
    <cellStyle name="Comma [0] 3 2 9 12 3 4" xfId="33750" xr:uid="{46B8E0DE-8FEA-40DE-B293-36269B992652}"/>
    <cellStyle name="Comma [0] 3 2 9 12 3 5" xfId="39135" xr:uid="{FEA9BC34-1877-4578-950E-196D6E2C1807}"/>
    <cellStyle name="Comma [0] 3 2 9 12 3 6" xfId="44504" xr:uid="{45D47A52-5FEB-48F0-9852-8715A6D9C749}"/>
    <cellStyle name="Comma [0] 3 2 9 12 3 7" xfId="49876" xr:uid="{484D9811-0BBC-4B47-8832-657E2A3B11DD}"/>
    <cellStyle name="Comma [0] 3 2 9 12 3 8" xfId="55256" xr:uid="{8E265FBD-941A-440C-95BB-D625740BE6EE}"/>
    <cellStyle name="Comma [0] 3 2 9 12 3 9" xfId="17591" xr:uid="{2FC4B0E4-A63A-4316-AEE7-C0FFF69F9148}"/>
    <cellStyle name="Comma [0] 3 2 9 12 4" xfId="7097" xr:uid="{1E35F613-65D8-46F0-87DA-E7ABFAC1C373}"/>
    <cellStyle name="Comma [0] 3 2 9 13" xfId="916" xr:uid="{58AFDED7-8F0E-4227-9A4A-518E4E742B55}"/>
    <cellStyle name="Comma [0] 3 2 9 13 2" xfId="8421" xr:uid="{D4D86206-24E5-41F6-A072-66A7B7521584}"/>
    <cellStyle name="Comma [0] 3 2 9 13 2 10" xfId="53387" xr:uid="{E8569604-8D7F-4811-BB14-4E0D8769ECA5}"/>
    <cellStyle name="Comma [0] 3 2 9 13 2 11" xfId="14031" xr:uid="{643FEFD1-BDA6-49BD-AEC9-0A2BF1A4BB96}"/>
    <cellStyle name="Comma [0] 3 2 9 13 2 12" xfId="59749" xr:uid="{9B71C1B2-D6DF-4A06-8827-1D4600233BA2}"/>
    <cellStyle name="Comma [0] 3 2 9 13 2 2" xfId="11982" xr:uid="{36944105-57AF-41C7-9E52-54E461A122D4}"/>
    <cellStyle name="Comma [0] 3 2 9 13 2 2 2" xfId="24648" xr:uid="{5C88667E-06FC-4285-8E33-6948ADFF87FB}"/>
    <cellStyle name="Comma [0] 3 2 9 13 2 2 3" xfId="30022" xr:uid="{4D389CCF-61A6-4477-ADCD-8E853785F61D}"/>
    <cellStyle name="Comma [0] 3 2 9 13 2 2 4" xfId="35440" xr:uid="{042B6807-2A6C-4081-8791-236559BFF10A}"/>
    <cellStyle name="Comma [0] 3 2 9 13 2 2 5" xfId="40825" xr:uid="{AF8599BD-F9D1-433D-A75B-71FBF9803CF6}"/>
    <cellStyle name="Comma [0] 3 2 9 13 2 2 6" xfId="46194" xr:uid="{46D934F4-2649-4057-80C4-1658FB428918}"/>
    <cellStyle name="Comma [0] 3 2 9 13 2 2 7" xfId="51566" xr:uid="{7F06EB57-7A9A-49F8-BF2C-8252B4BC4C72}"/>
    <cellStyle name="Comma [0] 3 2 9 13 2 2 8" xfId="56946" xr:uid="{325EB8A6-82B1-4694-AAB0-5A6C91ED0FFB}"/>
    <cellStyle name="Comma [0] 3 2 9 13 2 2 9" xfId="19282" xr:uid="{B345B6D2-C138-4454-9325-D1C7D7DE6F3A}"/>
    <cellStyle name="Comma [0] 3 2 9 13 2 3" xfId="15722" xr:uid="{BFE49932-8A97-45A5-861D-CF4128D599C8}"/>
    <cellStyle name="Comma [0] 3 2 9 13 2 4" xfId="21089" xr:uid="{CB10A31B-2922-44DB-BED7-E94E088EEEAC}"/>
    <cellStyle name="Comma [0] 3 2 9 13 2 5" xfId="26463" xr:uid="{74C4E850-728A-4A0F-90C3-C2047E3EA8DD}"/>
    <cellStyle name="Comma [0] 3 2 9 13 2 6" xfId="31881" xr:uid="{797F917E-ED45-41FB-B6B5-9A2947F53F82}"/>
    <cellStyle name="Comma [0] 3 2 9 13 2 7" xfId="37266" xr:uid="{1057F40D-A2FA-4039-ACD2-F60C6FD773D4}"/>
    <cellStyle name="Comma [0] 3 2 9 13 2 8" xfId="42635" xr:uid="{E3C29D5A-F65A-4AB7-9EE4-5E0355B7C644}"/>
    <cellStyle name="Comma [0] 3 2 9 13 2 9" xfId="48007" xr:uid="{6D421DCA-9E68-4E09-8429-8196EB104FAD}"/>
    <cellStyle name="Comma [0] 3 2 9 13 3" xfId="10292" xr:uid="{671401E5-F9C6-426F-AD38-33E201A73EFE}"/>
    <cellStyle name="Comma [0] 3 2 9 13 3 2" xfId="22959" xr:uid="{B02799C1-FC9C-4421-A695-21B25D50E327}"/>
    <cellStyle name="Comma [0] 3 2 9 13 3 3" xfId="28333" xr:uid="{E3B4FEE9-CCA7-454D-96F5-FFF9768D7144}"/>
    <cellStyle name="Comma [0] 3 2 9 13 3 4" xfId="33751" xr:uid="{7A890ADA-AF70-4851-9D4B-193F3E5D6C9B}"/>
    <cellStyle name="Comma [0] 3 2 9 13 3 5" xfId="39136" xr:uid="{CFD54440-08CB-4BB8-8CC9-6AB5F4C12A2A}"/>
    <cellStyle name="Comma [0] 3 2 9 13 3 6" xfId="44505" xr:uid="{9146EF38-8AE3-47A8-96E6-7997FCE716A1}"/>
    <cellStyle name="Comma [0] 3 2 9 13 3 7" xfId="49877" xr:uid="{67BE934A-D92C-45F6-BA5B-7835D3981D2A}"/>
    <cellStyle name="Comma [0] 3 2 9 13 3 8" xfId="55257" xr:uid="{D1E7D816-0C77-424B-AE57-49DD8F0FE0C1}"/>
    <cellStyle name="Comma [0] 3 2 9 13 3 9" xfId="17592" xr:uid="{305CC08C-95EC-4414-B182-7B6FC1A3D688}"/>
    <cellStyle name="Comma [0] 3 2 9 13 4" xfId="7098" xr:uid="{1D97E24E-E8C9-4AF9-9B71-7C8607771A1B}"/>
    <cellStyle name="Comma [0] 3 2 9 14" xfId="5899" xr:uid="{7F313717-ED21-4BA7-B01A-0292B7E4FF41}"/>
    <cellStyle name="Comma [0] 3 2 9 14 10" xfId="53383" xr:uid="{CF6972F7-9358-4D66-8508-B3DC14F6D80C}"/>
    <cellStyle name="Comma [0] 3 2 9 14 11" xfId="14027" xr:uid="{16C06011-058A-4E9A-94FD-8095F15E610D}"/>
    <cellStyle name="Comma [0] 3 2 9 14 12" xfId="58577" xr:uid="{6D7A0A95-C827-4546-B291-B429D32B7F6C}"/>
    <cellStyle name="Comma [0] 3 2 9 14 13" xfId="8417" xr:uid="{16AB5217-4BD9-4428-B785-6B7E70436535}"/>
    <cellStyle name="Comma [0] 3 2 9 14 2" xfId="11978" xr:uid="{FEDDFFE0-BCAD-480D-8CCC-0EFE97808F71}"/>
    <cellStyle name="Comma [0] 3 2 9 14 2 2" xfId="24644" xr:uid="{1BA5E01F-87AD-485D-95B0-B641AABAD174}"/>
    <cellStyle name="Comma [0] 3 2 9 14 2 3" xfId="30018" xr:uid="{7635F1AD-FCAC-40EA-94B7-16A4F4725AC9}"/>
    <cellStyle name="Comma [0] 3 2 9 14 2 4" xfId="35436" xr:uid="{48086DE0-3E30-4702-951F-90922322F23E}"/>
    <cellStyle name="Comma [0] 3 2 9 14 2 5" xfId="40821" xr:uid="{56D56841-847C-4755-8BE0-66F60E740163}"/>
    <cellStyle name="Comma [0] 3 2 9 14 2 6" xfId="46190" xr:uid="{7D83C6A0-9A77-49B5-A941-2DFB4FB43C60}"/>
    <cellStyle name="Comma [0] 3 2 9 14 2 7" xfId="51562" xr:uid="{5AC55DC2-C1C3-4218-8A6B-3FC37270F41C}"/>
    <cellStyle name="Comma [0] 3 2 9 14 2 8" xfId="56942" xr:uid="{68B0A18C-075E-487A-B082-2A39EC745F64}"/>
    <cellStyle name="Comma [0] 3 2 9 14 2 9" xfId="19278" xr:uid="{B99B6318-A6F2-4CA2-8A56-D6DB8A6FE151}"/>
    <cellStyle name="Comma [0] 3 2 9 14 3" xfId="15718" xr:uid="{77F75D6D-E597-4D35-961B-B16045DB8F5A}"/>
    <cellStyle name="Comma [0] 3 2 9 14 4" xfId="21085" xr:uid="{286317AA-BFEC-4E37-A917-3119642F7F39}"/>
    <cellStyle name="Comma [0] 3 2 9 14 5" xfId="26459" xr:uid="{17EF7E90-1380-4330-A7A6-4DE57FB270A9}"/>
    <cellStyle name="Comma [0] 3 2 9 14 6" xfId="31877" xr:uid="{CF3245B5-0F83-48FF-8469-5901DB105973}"/>
    <cellStyle name="Comma [0] 3 2 9 14 7" xfId="37262" xr:uid="{6A598FB3-594B-49DC-9C5A-14B878CD01A3}"/>
    <cellStyle name="Comma [0] 3 2 9 14 8" xfId="42631" xr:uid="{A2038DE0-A874-46C1-88FD-F5C7E3DAA1F4}"/>
    <cellStyle name="Comma [0] 3 2 9 14 9" xfId="48003" xr:uid="{B3647F05-E6EF-4325-992F-9D5CC7D1E56B}"/>
    <cellStyle name="Comma [0] 3 2 9 15" xfId="10288" xr:uid="{8116F22C-F38D-4AA3-8170-3C380C7EC91F}"/>
    <cellStyle name="Comma [0] 3 2 9 15 2" xfId="22955" xr:uid="{7F27F75F-4E4B-4B21-9C18-AD9259B02E10}"/>
    <cellStyle name="Comma [0] 3 2 9 15 3" xfId="28329" xr:uid="{7F2CBDC2-6C8A-4A47-AAB1-71DC839CE495}"/>
    <cellStyle name="Comma [0] 3 2 9 15 4" xfId="33747" xr:uid="{7469B4C5-7D74-4B28-9AD9-D6ABFF4D70AC}"/>
    <cellStyle name="Comma [0] 3 2 9 15 5" xfId="39132" xr:uid="{1C5B1CED-DA2A-4B78-B045-3263B8D0E1C3}"/>
    <cellStyle name="Comma [0] 3 2 9 15 6" xfId="44501" xr:uid="{431182FD-27EE-4563-A7D2-1D66ACC35B6E}"/>
    <cellStyle name="Comma [0] 3 2 9 15 7" xfId="49873" xr:uid="{B1FB0024-1EA2-4EF6-A6D1-42D0C9C54CF1}"/>
    <cellStyle name="Comma [0] 3 2 9 15 8" xfId="55253" xr:uid="{FE82F4EB-E863-4771-8D85-269AD84FFEAE}"/>
    <cellStyle name="Comma [0] 3 2 9 15 9" xfId="17588" xr:uid="{8DAFA272-8A20-44A0-B0BE-CFA0EF6F108B}"/>
    <cellStyle name="Comma [0] 3 2 9 2" xfId="917" xr:uid="{E128425E-EA64-4BDE-A6AC-7E9DB6A04A3B}"/>
    <cellStyle name="Comma [0] 3 2 9 2 10" xfId="918" xr:uid="{C06D0009-9D2E-45D5-8F66-168AE19AD05A}"/>
    <cellStyle name="Comma [0] 3 2 9 2 10 2" xfId="8423" xr:uid="{35AA45D6-D82B-49F0-9C31-C4B00740F63A}"/>
    <cellStyle name="Comma [0] 3 2 9 2 10 2 10" xfId="53389" xr:uid="{041001C2-BBDF-4D27-957F-1BFA9D3BA11E}"/>
    <cellStyle name="Comma [0] 3 2 9 2 10 2 11" xfId="14033" xr:uid="{1F52765B-D75A-48C7-BDB2-433F8DA1B90B}"/>
    <cellStyle name="Comma [0] 3 2 9 2 10 2 12" xfId="59750" xr:uid="{BA22130C-A234-4A7B-9748-F02E0E136B50}"/>
    <cellStyle name="Comma [0] 3 2 9 2 10 2 2" xfId="11984" xr:uid="{438EBAF5-9EA9-446C-89AA-9087F3F6C27B}"/>
    <cellStyle name="Comma [0] 3 2 9 2 10 2 2 2" xfId="24650" xr:uid="{0FFF6F79-1697-4297-9043-A046B2DA1DC8}"/>
    <cellStyle name="Comma [0] 3 2 9 2 10 2 2 3" xfId="30024" xr:uid="{F59A6346-A7AE-4607-8535-D37D47035E9D}"/>
    <cellStyle name="Comma [0] 3 2 9 2 10 2 2 4" xfId="35442" xr:uid="{1DCA6E37-6557-4AD0-95CC-FC8C2A95E6F2}"/>
    <cellStyle name="Comma [0] 3 2 9 2 10 2 2 5" xfId="40827" xr:uid="{93C708DA-3460-4030-B3F4-CBEE19A7D310}"/>
    <cellStyle name="Comma [0] 3 2 9 2 10 2 2 6" xfId="46196" xr:uid="{BC610341-0CB5-4A94-B58D-3A1925460AF9}"/>
    <cellStyle name="Comma [0] 3 2 9 2 10 2 2 7" xfId="51568" xr:uid="{E7700EDD-A84A-470E-B890-7B6D58067CDD}"/>
    <cellStyle name="Comma [0] 3 2 9 2 10 2 2 8" xfId="56948" xr:uid="{D45DF3E8-772F-49B6-8B6C-2EC34B5714AD}"/>
    <cellStyle name="Comma [0] 3 2 9 2 10 2 2 9" xfId="19284" xr:uid="{6B4BFC76-6A7B-42CC-83E9-713A6BD150F8}"/>
    <cellStyle name="Comma [0] 3 2 9 2 10 2 3" xfId="15724" xr:uid="{218BF625-AFD0-429C-89DA-1CAC26142F9F}"/>
    <cellStyle name="Comma [0] 3 2 9 2 10 2 4" xfId="21091" xr:uid="{993FA3EC-9E57-481B-A72F-D7AA17FCAEE3}"/>
    <cellStyle name="Comma [0] 3 2 9 2 10 2 5" xfId="26465" xr:uid="{9F43A515-BA2F-4C60-90AE-8F73BC3638C9}"/>
    <cellStyle name="Comma [0] 3 2 9 2 10 2 6" xfId="31883" xr:uid="{6560C3A0-37A2-4EDD-B20D-68BA61134E53}"/>
    <cellStyle name="Comma [0] 3 2 9 2 10 2 7" xfId="37268" xr:uid="{C2B89368-8B26-436C-A919-D82AD5872671}"/>
    <cellStyle name="Comma [0] 3 2 9 2 10 2 8" xfId="42637" xr:uid="{F7354F47-3153-47D5-B0A6-21FE298E189C}"/>
    <cellStyle name="Comma [0] 3 2 9 2 10 2 9" xfId="48009" xr:uid="{43560037-23EE-47E8-BA46-2805800BFB63}"/>
    <cellStyle name="Comma [0] 3 2 9 2 10 3" xfId="10294" xr:uid="{CD6B99DA-EA12-406E-B3EA-5E825B33619C}"/>
    <cellStyle name="Comma [0] 3 2 9 2 10 3 2" xfId="22961" xr:uid="{D61AFA7C-4D77-4982-A479-C4E0496A5030}"/>
    <cellStyle name="Comma [0] 3 2 9 2 10 3 3" xfId="28335" xr:uid="{82B22D84-E6B3-442E-A420-7F59E6870A08}"/>
    <cellStyle name="Comma [0] 3 2 9 2 10 3 4" xfId="33753" xr:uid="{89F8435E-5AFA-4D15-A140-6491BEA88556}"/>
    <cellStyle name="Comma [0] 3 2 9 2 10 3 5" xfId="39138" xr:uid="{4EADAC65-2B64-4CF6-A7AF-E850C9729187}"/>
    <cellStyle name="Comma [0] 3 2 9 2 10 3 6" xfId="44507" xr:uid="{3E7B8209-6287-4BC3-AC51-A91EAD077F11}"/>
    <cellStyle name="Comma [0] 3 2 9 2 10 3 7" xfId="49879" xr:uid="{95B1EF53-9F42-40BA-9C3B-8C80B8F05087}"/>
    <cellStyle name="Comma [0] 3 2 9 2 10 3 8" xfId="55259" xr:uid="{97534779-000C-4045-9B59-9D2957B9A55C}"/>
    <cellStyle name="Comma [0] 3 2 9 2 10 3 9" xfId="17594" xr:uid="{3EA68120-A265-4B1A-9558-2CA2C691E2D9}"/>
    <cellStyle name="Comma [0] 3 2 9 2 10 4" xfId="7099" xr:uid="{04F10FB1-F5DF-4C78-ABB9-8B383ADC3763}"/>
    <cellStyle name="Comma [0] 3 2 9 2 11" xfId="919" xr:uid="{9A2416F1-0C48-4A8C-ACD4-ABBE39CFE0DD}"/>
    <cellStyle name="Comma [0] 3 2 9 2 11 2" xfId="8424" xr:uid="{D4CA466D-48A9-4B28-86F0-C1D17541CA16}"/>
    <cellStyle name="Comma [0] 3 2 9 2 11 2 10" xfId="53390" xr:uid="{E1026CE6-5E7F-4518-8635-A1660FC86E9E}"/>
    <cellStyle name="Comma [0] 3 2 9 2 11 2 11" xfId="14034" xr:uid="{69CB4C75-D726-4A63-A75B-219F446BEDDE}"/>
    <cellStyle name="Comma [0] 3 2 9 2 11 2 12" xfId="59751" xr:uid="{857AAE33-B680-4FEB-9880-72FA53CBD398}"/>
    <cellStyle name="Comma [0] 3 2 9 2 11 2 2" xfId="11985" xr:uid="{32BDC8B5-3BBB-4849-96E3-11AB3DC8243C}"/>
    <cellStyle name="Comma [0] 3 2 9 2 11 2 2 2" xfId="24651" xr:uid="{80AAA21C-A96C-4235-989D-E9A574038DFC}"/>
    <cellStyle name="Comma [0] 3 2 9 2 11 2 2 3" xfId="30025" xr:uid="{700641FE-9D30-434D-A0BF-C0E39D3ABBAD}"/>
    <cellStyle name="Comma [0] 3 2 9 2 11 2 2 4" xfId="35443" xr:uid="{6C768281-5850-457B-B6A1-FB9951397363}"/>
    <cellStyle name="Comma [0] 3 2 9 2 11 2 2 5" xfId="40828" xr:uid="{041BBD8B-A289-40B5-8318-958EFB61D341}"/>
    <cellStyle name="Comma [0] 3 2 9 2 11 2 2 6" xfId="46197" xr:uid="{AA6E2683-117E-414C-BFF1-1FEC73FAB3DB}"/>
    <cellStyle name="Comma [0] 3 2 9 2 11 2 2 7" xfId="51569" xr:uid="{7CC73E9F-8384-4E01-9F0E-6F87426DF508}"/>
    <cellStyle name="Comma [0] 3 2 9 2 11 2 2 8" xfId="56949" xr:uid="{4D1F06F1-17EF-45FA-99D7-0DE2C0EEE0E1}"/>
    <cellStyle name="Comma [0] 3 2 9 2 11 2 2 9" xfId="19285" xr:uid="{EAFA55E9-0CCE-4789-9C92-1D578667E4E7}"/>
    <cellStyle name="Comma [0] 3 2 9 2 11 2 3" xfId="15725" xr:uid="{5BCF156B-B8D7-4CE6-822A-73FA762B85CD}"/>
    <cellStyle name="Comma [0] 3 2 9 2 11 2 4" xfId="21092" xr:uid="{837E67A4-D101-4673-966D-4EC2DC8FC6BA}"/>
    <cellStyle name="Comma [0] 3 2 9 2 11 2 5" xfId="26466" xr:uid="{836DB409-4D43-483D-BE10-D5D8C46CDA8D}"/>
    <cellStyle name="Comma [0] 3 2 9 2 11 2 6" xfId="31884" xr:uid="{3D8A6848-EC93-45E8-A83D-A1F55E571179}"/>
    <cellStyle name="Comma [0] 3 2 9 2 11 2 7" xfId="37269" xr:uid="{6FB2FB4A-1418-4789-B427-517470401C76}"/>
    <cellStyle name="Comma [0] 3 2 9 2 11 2 8" xfId="42638" xr:uid="{33BB960D-9940-4D13-A90B-672CAB9A0E87}"/>
    <cellStyle name="Comma [0] 3 2 9 2 11 2 9" xfId="48010" xr:uid="{155D3B2D-8821-4A79-8BB1-065CAD58DACD}"/>
    <cellStyle name="Comma [0] 3 2 9 2 11 3" xfId="10295" xr:uid="{5CF26052-430B-4712-9867-E5F2B2C056B1}"/>
    <cellStyle name="Comma [0] 3 2 9 2 11 3 2" xfId="22962" xr:uid="{9DBBD169-D3F5-471A-AF34-70FAF8F4BBED}"/>
    <cellStyle name="Comma [0] 3 2 9 2 11 3 3" xfId="28336" xr:uid="{8863AD28-B616-4558-B4A2-4ADECAE55893}"/>
    <cellStyle name="Comma [0] 3 2 9 2 11 3 4" xfId="33754" xr:uid="{8703AF06-79DC-4D36-9248-5F69033E9EEB}"/>
    <cellStyle name="Comma [0] 3 2 9 2 11 3 5" xfId="39139" xr:uid="{B8C47503-D82C-4F09-96DA-36DC15C4A85F}"/>
    <cellStyle name="Comma [0] 3 2 9 2 11 3 6" xfId="44508" xr:uid="{C61CE9FD-55B3-41B5-98AE-002E9C12A907}"/>
    <cellStyle name="Comma [0] 3 2 9 2 11 3 7" xfId="49880" xr:uid="{7BC54EE5-2C30-401C-BA14-366F0B581F90}"/>
    <cellStyle name="Comma [0] 3 2 9 2 11 3 8" xfId="55260" xr:uid="{35467D9F-6926-49A0-BF29-FE3530408638}"/>
    <cellStyle name="Comma [0] 3 2 9 2 11 3 9" xfId="17595" xr:uid="{A4EA8F16-9C40-49FB-AC2D-B2248F26D734}"/>
    <cellStyle name="Comma [0] 3 2 9 2 11 4" xfId="7100" xr:uid="{AF76B9B2-0110-4BC1-A280-CDE68DAE213B}"/>
    <cellStyle name="Comma [0] 3 2 9 2 12" xfId="920" xr:uid="{2508C7B8-0391-43A1-949C-78689936E910}"/>
    <cellStyle name="Comma [0] 3 2 9 2 12 2" xfId="8425" xr:uid="{C58294A9-63A5-4402-A922-370D3FBE0B1F}"/>
    <cellStyle name="Comma [0] 3 2 9 2 12 2 10" xfId="53391" xr:uid="{A6AFA937-93BE-4057-B77F-98324F7396E4}"/>
    <cellStyle name="Comma [0] 3 2 9 2 12 2 11" xfId="14035" xr:uid="{E7B971CF-4B5F-4905-8905-DC2BCF17A9B5}"/>
    <cellStyle name="Comma [0] 3 2 9 2 12 2 12" xfId="59752" xr:uid="{B7680D58-2C5E-4207-8DA4-A926AA4232F2}"/>
    <cellStyle name="Comma [0] 3 2 9 2 12 2 2" xfId="11986" xr:uid="{62C2F6E6-A082-43CD-896A-D7A474479B74}"/>
    <cellStyle name="Comma [0] 3 2 9 2 12 2 2 2" xfId="24652" xr:uid="{BF4C0CBC-E88E-4454-AE02-D6F167FB016F}"/>
    <cellStyle name="Comma [0] 3 2 9 2 12 2 2 3" xfId="30026" xr:uid="{CFB5B802-435D-4809-BD45-75B29F192CDE}"/>
    <cellStyle name="Comma [0] 3 2 9 2 12 2 2 4" xfId="35444" xr:uid="{16666FFC-FDA5-4D24-A740-1B813AED2CC1}"/>
    <cellStyle name="Comma [0] 3 2 9 2 12 2 2 5" xfId="40829" xr:uid="{85763367-E06E-4046-ACEE-B54941D13AC3}"/>
    <cellStyle name="Comma [0] 3 2 9 2 12 2 2 6" xfId="46198" xr:uid="{180B174B-9715-40C4-98C6-00B1CCE8C085}"/>
    <cellStyle name="Comma [0] 3 2 9 2 12 2 2 7" xfId="51570" xr:uid="{FDBA73D1-3B95-4B48-BAE9-C921192834DC}"/>
    <cellStyle name="Comma [0] 3 2 9 2 12 2 2 8" xfId="56950" xr:uid="{61A04686-899B-4BD8-BC88-55A183873396}"/>
    <cellStyle name="Comma [0] 3 2 9 2 12 2 2 9" xfId="19286" xr:uid="{04CB7A48-DFC0-4868-B39B-8A3431B8BA7E}"/>
    <cellStyle name="Comma [0] 3 2 9 2 12 2 3" xfId="15726" xr:uid="{8534D84F-CCAA-4133-BA8D-F8D563A062BC}"/>
    <cellStyle name="Comma [0] 3 2 9 2 12 2 4" xfId="21093" xr:uid="{66FFD238-5DEA-4848-AE31-D1FE3DB17ABA}"/>
    <cellStyle name="Comma [0] 3 2 9 2 12 2 5" xfId="26467" xr:uid="{9EFF8620-6CCD-4FEA-B0B2-B75FBE62E28C}"/>
    <cellStyle name="Comma [0] 3 2 9 2 12 2 6" xfId="31885" xr:uid="{E316E355-05F7-42F7-9CDE-1F2D68FD3078}"/>
    <cellStyle name="Comma [0] 3 2 9 2 12 2 7" xfId="37270" xr:uid="{AFEB1836-2F8E-423D-B6BB-39D24E602634}"/>
    <cellStyle name="Comma [0] 3 2 9 2 12 2 8" xfId="42639" xr:uid="{1CBBABEB-EED4-454F-87F9-2688FD650B4E}"/>
    <cellStyle name="Comma [0] 3 2 9 2 12 2 9" xfId="48011" xr:uid="{C1ABCBA7-D260-4090-B3E9-821B360D3A3F}"/>
    <cellStyle name="Comma [0] 3 2 9 2 12 3" xfId="10296" xr:uid="{4A2E31EE-7306-4A24-AB95-3FD56E325073}"/>
    <cellStyle name="Comma [0] 3 2 9 2 12 3 2" xfId="22963" xr:uid="{6C0F6A6A-1AF6-47F0-9325-8911855C3CD7}"/>
    <cellStyle name="Comma [0] 3 2 9 2 12 3 3" xfId="28337" xr:uid="{A59A1488-16A5-462E-BD6B-45C609BCB84A}"/>
    <cellStyle name="Comma [0] 3 2 9 2 12 3 4" xfId="33755" xr:uid="{482A220E-F8F6-42C9-92D4-3938168B4B04}"/>
    <cellStyle name="Comma [0] 3 2 9 2 12 3 5" xfId="39140" xr:uid="{60F16623-E425-4476-95EF-777619837264}"/>
    <cellStyle name="Comma [0] 3 2 9 2 12 3 6" xfId="44509" xr:uid="{2D118942-C693-4309-A67D-49AFB4161E5F}"/>
    <cellStyle name="Comma [0] 3 2 9 2 12 3 7" xfId="49881" xr:uid="{74708955-668C-4200-A89A-1CCE4595D934}"/>
    <cellStyle name="Comma [0] 3 2 9 2 12 3 8" xfId="55261" xr:uid="{36B01FA9-27D6-4545-9225-50F444C23D14}"/>
    <cellStyle name="Comma [0] 3 2 9 2 12 3 9" xfId="17596" xr:uid="{C6201DD4-F245-4B15-8B1A-417307B71BC2}"/>
    <cellStyle name="Comma [0] 3 2 9 2 12 4" xfId="7101" xr:uid="{AE49B882-59C0-4926-9F62-45927FAFC019}"/>
    <cellStyle name="Comma [0] 3 2 9 2 13" xfId="5900" xr:uid="{B086C55F-C879-46B0-9EEE-03D06D40FE59}"/>
    <cellStyle name="Comma [0] 3 2 9 2 13 10" xfId="53388" xr:uid="{56906D3A-76D8-42E8-AEF1-751D82A7F26D}"/>
    <cellStyle name="Comma [0] 3 2 9 2 13 11" xfId="14032" xr:uid="{E44B1CFA-79C6-4BA2-A375-0DBF59C7EFE1}"/>
    <cellStyle name="Comma [0] 3 2 9 2 13 12" xfId="58578" xr:uid="{B8C4113F-05B1-40C7-A686-AB1CCB62587F}"/>
    <cellStyle name="Comma [0] 3 2 9 2 13 13" xfId="8422" xr:uid="{9AE7BFEF-6668-47C6-A26D-6CB5A08C1018}"/>
    <cellStyle name="Comma [0] 3 2 9 2 13 2" xfId="11983" xr:uid="{F9F4665F-BE50-485C-85DB-FB36EBE5054E}"/>
    <cellStyle name="Comma [0] 3 2 9 2 13 2 2" xfId="24649" xr:uid="{276E6AF8-A2C0-49DF-ABF8-A60F9292B38D}"/>
    <cellStyle name="Comma [0] 3 2 9 2 13 2 3" xfId="30023" xr:uid="{0B20BF45-A1F6-466A-9F3F-146B669C0E24}"/>
    <cellStyle name="Comma [0] 3 2 9 2 13 2 4" xfId="35441" xr:uid="{02AFA601-054D-4E3C-B80D-4186F0A67768}"/>
    <cellStyle name="Comma [0] 3 2 9 2 13 2 5" xfId="40826" xr:uid="{5F807127-24A0-4568-A9B3-63B2D552986F}"/>
    <cellStyle name="Comma [0] 3 2 9 2 13 2 6" xfId="46195" xr:uid="{75D0B936-66C5-4E11-9370-3390CA588FA4}"/>
    <cellStyle name="Comma [0] 3 2 9 2 13 2 7" xfId="51567" xr:uid="{8BE25CB9-61B7-4EA9-80A4-0DB20DC78024}"/>
    <cellStyle name="Comma [0] 3 2 9 2 13 2 8" xfId="56947" xr:uid="{1962081F-02DB-472E-99AC-8CDD0305AD3B}"/>
    <cellStyle name="Comma [0] 3 2 9 2 13 2 9" xfId="19283" xr:uid="{5BB9E47D-F1C4-4FA6-8D6A-4AE7DB20B4DA}"/>
    <cellStyle name="Comma [0] 3 2 9 2 13 3" xfId="15723" xr:uid="{88F51847-0F1C-458C-B2DE-21B086350455}"/>
    <cellStyle name="Comma [0] 3 2 9 2 13 4" xfId="21090" xr:uid="{0855DD1C-AF65-4836-A3F4-119DD90C0F37}"/>
    <cellStyle name="Comma [0] 3 2 9 2 13 5" xfId="26464" xr:uid="{CF5360F5-34C1-4134-B977-A1B7BE5B3211}"/>
    <cellStyle name="Comma [0] 3 2 9 2 13 6" xfId="31882" xr:uid="{8D0B03B2-B220-4209-8729-F55C703A2A54}"/>
    <cellStyle name="Comma [0] 3 2 9 2 13 7" xfId="37267" xr:uid="{343713EF-9198-4A2C-BEF5-E0F5273755BF}"/>
    <cellStyle name="Comma [0] 3 2 9 2 13 8" xfId="42636" xr:uid="{C4C3B644-685F-4D38-8183-AE50AF175A8B}"/>
    <cellStyle name="Comma [0] 3 2 9 2 13 9" xfId="48008" xr:uid="{2B650224-C3AF-448B-97C2-C756E4706FE0}"/>
    <cellStyle name="Comma [0] 3 2 9 2 14" xfId="10293" xr:uid="{33F76190-3D7A-42F8-BEC3-03C3D9CF184A}"/>
    <cellStyle name="Comma [0] 3 2 9 2 14 2" xfId="22960" xr:uid="{B7466595-6D21-44F1-983B-33D247932B20}"/>
    <cellStyle name="Comma [0] 3 2 9 2 14 3" xfId="28334" xr:uid="{0302B3BE-44AC-42FC-8B2F-4D89654A998A}"/>
    <cellStyle name="Comma [0] 3 2 9 2 14 4" xfId="33752" xr:uid="{C2859A6A-7183-44EA-9DF5-8B0E9BB7347E}"/>
    <cellStyle name="Comma [0] 3 2 9 2 14 5" xfId="39137" xr:uid="{DCB1CE60-EEA5-4B28-9F75-D0689EB9A916}"/>
    <cellStyle name="Comma [0] 3 2 9 2 14 6" xfId="44506" xr:uid="{B8A7DDD5-6397-4B83-97C4-6DC46E2DF792}"/>
    <cellStyle name="Comma [0] 3 2 9 2 14 7" xfId="49878" xr:uid="{55A33458-58A4-4C15-962A-F41B80C797BE}"/>
    <cellStyle name="Comma [0] 3 2 9 2 14 8" xfId="55258" xr:uid="{FFC15989-9A3A-438A-BC0D-3A9DCC6A285D}"/>
    <cellStyle name="Comma [0] 3 2 9 2 14 9" xfId="17593" xr:uid="{13BF07D6-8D31-4F64-9F13-DFE5F9619B38}"/>
    <cellStyle name="Comma [0] 3 2 9 2 2" xfId="921" xr:uid="{4B0D9E5E-70D7-45E5-810D-59AF9A5660A6}"/>
    <cellStyle name="Comma [0] 3 2 9 2 2 10" xfId="922" xr:uid="{976E2F63-57C1-4FD4-8312-2D506939FE03}"/>
    <cellStyle name="Comma [0] 3 2 9 2 2 10 2" xfId="8427" xr:uid="{8EA228EE-FE39-4A25-8B4A-BD825C5BC469}"/>
    <cellStyle name="Comma [0] 3 2 9 2 2 10 2 10" xfId="53393" xr:uid="{1D9FE7D5-DED4-4CA2-A632-11233C90DD0E}"/>
    <cellStyle name="Comma [0] 3 2 9 2 2 10 2 11" xfId="14037" xr:uid="{EF2F8E8B-E20D-4F65-98E0-75FC70BC4424}"/>
    <cellStyle name="Comma [0] 3 2 9 2 2 10 2 12" xfId="59753" xr:uid="{3E330B3A-DE16-4389-9D5A-E4DCCABB6DAA}"/>
    <cellStyle name="Comma [0] 3 2 9 2 2 10 2 2" xfId="11988" xr:uid="{6FCBBDED-61C1-47C2-B769-8E3A041BC74B}"/>
    <cellStyle name="Comma [0] 3 2 9 2 2 10 2 2 2" xfId="24654" xr:uid="{C9633290-4223-4364-BED2-FB2688756531}"/>
    <cellStyle name="Comma [0] 3 2 9 2 2 10 2 2 3" xfId="30028" xr:uid="{C8AE9924-D431-4220-8980-3CA547852938}"/>
    <cellStyle name="Comma [0] 3 2 9 2 2 10 2 2 4" xfId="35446" xr:uid="{68DB1FD2-E111-4E3C-94F1-DFDE58AD52CB}"/>
    <cellStyle name="Comma [0] 3 2 9 2 2 10 2 2 5" xfId="40831" xr:uid="{4B693F54-812A-4C30-A4A4-02F271C221F0}"/>
    <cellStyle name="Comma [0] 3 2 9 2 2 10 2 2 6" xfId="46200" xr:uid="{4AF3A79A-704C-481B-844D-B6C15CF825D4}"/>
    <cellStyle name="Comma [0] 3 2 9 2 2 10 2 2 7" xfId="51572" xr:uid="{9DD60A51-D291-4EF9-BB75-CFA3966B8A3C}"/>
    <cellStyle name="Comma [0] 3 2 9 2 2 10 2 2 8" xfId="56952" xr:uid="{3B151BE3-974D-45E3-8880-A23CD1A49332}"/>
    <cellStyle name="Comma [0] 3 2 9 2 2 10 2 2 9" xfId="19288" xr:uid="{F9BDA881-4C3D-4265-8EB7-9602DE15590C}"/>
    <cellStyle name="Comma [0] 3 2 9 2 2 10 2 3" xfId="15728" xr:uid="{B876C159-CD8E-4593-9997-5A4525E3B151}"/>
    <cellStyle name="Comma [0] 3 2 9 2 2 10 2 4" xfId="21095" xr:uid="{B2A052A6-7CF4-4C17-8E3D-49CB3477D6EF}"/>
    <cellStyle name="Comma [0] 3 2 9 2 2 10 2 5" xfId="26469" xr:uid="{437D2ED0-7D7A-44A2-ADCA-86C9497A6D55}"/>
    <cellStyle name="Comma [0] 3 2 9 2 2 10 2 6" xfId="31887" xr:uid="{686F5630-982C-45EC-AE70-F86B02F3D793}"/>
    <cellStyle name="Comma [0] 3 2 9 2 2 10 2 7" xfId="37272" xr:uid="{2061B5EC-BFC9-44F3-8F12-39168FE83E76}"/>
    <cellStyle name="Comma [0] 3 2 9 2 2 10 2 8" xfId="42641" xr:uid="{B4110530-A1CF-4660-9E70-767925BB6379}"/>
    <cellStyle name="Comma [0] 3 2 9 2 2 10 2 9" xfId="48013" xr:uid="{EAAA7F42-0D9C-4F7D-B95A-B668A7F91227}"/>
    <cellStyle name="Comma [0] 3 2 9 2 2 10 3" xfId="10298" xr:uid="{45CFCC61-55B2-4C08-AEF7-B2543895B1CD}"/>
    <cellStyle name="Comma [0] 3 2 9 2 2 10 3 2" xfId="22965" xr:uid="{E3FB51BD-0A59-4598-9570-4E3DF74CBBB3}"/>
    <cellStyle name="Comma [0] 3 2 9 2 2 10 3 3" xfId="28339" xr:uid="{DD3FA13D-3300-4C94-95CC-CDE98A5C7705}"/>
    <cellStyle name="Comma [0] 3 2 9 2 2 10 3 4" xfId="33757" xr:uid="{F63A286F-B04D-4335-9213-CAA75769BCD5}"/>
    <cellStyle name="Comma [0] 3 2 9 2 2 10 3 5" xfId="39142" xr:uid="{500DFFEC-13C4-4DCC-B768-441A51C8B2E8}"/>
    <cellStyle name="Comma [0] 3 2 9 2 2 10 3 6" xfId="44511" xr:uid="{65E8E219-8E3C-4B85-AD2C-9001CB70D235}"/>
    <cellStyle name="Comma [0] 3 2 9 2 2 10 3 7" xfId="49883" xr:uid="{5CCA3131-0AFA-48FB-A850-2FE6F93609AA}"/>
    <cellStyle name="Comma [0] 3 2 9 2 2 10 3 8" xfId="55263" xr:uid="{B848D434-26A4-4E19-9677-23F2F42180A2}"/>
    <cellStyle name="Comma [0] 3 2 9 2 2 10 3 9" xfId="17598" xr:uid="{F0BCDFF1-C264-4FB8-AD02-E8446971ACD0}"/>
    <cellStyle name="Comma [0] 3 2 9 2 2 10 4" xfId="7102" xr:uid="{73DE8C4F-D9C9-454B-BB11-C836E3DFE5B7}"/>
    <cellStyle name="Comma [0] 3 2 9 2 2 11" xfId="5901" xr:uid="{D711D957-DA71-4C28-B1B2-6542E0D90646}"/>
    <cellStyle name="Comma [0] 3 2 9 2 2 11 10" xfId="53392" xr:uid="{AC31CA7F-E696-4C6E-8CAA-7FF022D3FAD7}"/>
    <cellStyle name="Comma [0] 3 2 9 2 2 11 11" xfId="14036" xr:uid="{CB3C4497-0062-45CC-9A0B-7AFADF2E8059}"/>
    <cellStyle name="Comma [0] 3 2 9 2 2 11 12" xfId="58579" xr:uid="{7CBEB574-24C8-4331-8505-F1DDF0174DB5}"/>
    <cellStyle name="Comma [0] 3 2 9 2 2 11 13" xfId="8426" xr:uid="{B83677D8-EC99-46CE-88BA-186614A0101C}"/>
    <cellStyle name="Comma [0] 3 2 9 2 2 11 2" xfId="11987" xr:uid="{9C28FD2C-5582-4576-B4BF-76A2E336964D}"/>
    <cellStyle name="Comma [0] 3 2 9 2 2 11 2 2" xfId="24653" xr:uid="{3BD60405-8493-47B6-934C-1590D2B337A0}"/>
    <cellStyle name="Comma [0] 3 2 9 2 2 11 2 3" xfId="30027" xr:uid="{61366210-151F-4004-BE53-142BB84870F6}"/>
    <cellStyle name="Comma [0] 3 2 9 2 2 11 2 4" xfId="35445" xr:uid="{4575C7A8-14CE-488E-A9BD-F9815F05678C}"/>
    <cellStyle name="Comma [0] 3 2 9 2 2 11 2 5" xfId="40830" xr:uid="{1D37288C-39F2-4043-8B54-DA4F3D76B4AF}"/>
    <cellStyle name="Comma [0] 3 2 9 2 2 11 2 6" xfId="46199" xr:uid="{CF93BC0D-2325-4626-9898-37E8CFA48787}"/>
    <cellStyle name="Comma [0] 3 2 9 2 2 11 2 7" xfId="51571" xr:uid="{521648E8-CC25-420C-8201-2BC5AEA423A2}"/>
    <cellStyle name="Comma [0] 3 2 9 2 2 11 2 8" xfId="56951" xr:uid="{B928D904-7959-4BEE-B162-4E4AF87A9638}"/>
    <cellStyle name="Comma [0] 3 2 9 2 2 11 2 9" xfId="19287" xr:uid="{97048FE2-E957-404C-B213-E33E04F6D6A3}"/>
    <cellStyle name="Comma [0] 3 2 9 2 2 11 3" xfId="15727" xr:uid="{436A3042-31F5-49DE-9BC7-3CF42C4D8409}"/>
    <cellStyle name="Comma [0] 3 2 9 2 2 11 4" xfId="21094" xr:uid="{187D378F-60A1-42DF-A8F5-0329AFFA27A4}"/>
    <cellStyle name="Comma [0] 3 2 9 2 2 11 5" xfId="26468" xr:uid="{CB375A1D-4EE7-4FBB-A897-A25A814DD6A9}"/>
    <cellStyle name="Comma [0] 3 2 9 2 2 11 6" xfId="31886" xr:uid="{0FC272FF-9C34-4129-AEB7-7892CA2FC4DC}"/>
    <cellStyle name="Comma [0] 3 2 9 2 2 11 7" xfId="37271" xr:uid="{BA8A95CA-215D-4229-B3E7-1E829903875E}"/>
    <cellStyle name="Comma [0] 3 2 9 2 2 11 8" xfId="42640" xr:uid="{6FBB8181-80BB-440E-AA58-BAC7F4F39182}"/>
    <cellStyle name="Comma [0] 3 2 9 2 2 11 9" xfId="48012" xr:uid="{41BB08FD-A085-47EF-BDCD-FA0D295413A0}"/>
    <cellStyle name="Comma [0] 3 2 9 2 2 12" xfId="10297" xr:uid="{7C966AC6-4B1B-495A-8A51-1D9AA7C99E56}"/>
    <cellStyle name="Comma [0] 3 2 9 2 2 12 2" xfId="22964" xr:uid="{BB49984B-8764-421C-906B-FE2FDF18234B}"/>
    <cellStyle name="Comma [0] 3 2 9 2 2 12 3" xfId="28338" xr:uid="{2A9A136F-C9DD-42AA-AADD-4C5434DCC9D9}"/>
    <cellStyle name="Comma [0] 3 2 9 2 2 12 4" xfId="33756" xr:uid="{5044F7DC-F58C-4001-A016-E1D420AAF0DB}"/>
    <cellStyle name="Comma [0] 3 2 9 2 2 12 5" xfId="39141" xr:uid="{FFD201B9-E3E8-4B3F-AAFF-AF22DB4B7D1F}"/>
    <cellStyle name="Comma [0] 3 2 9 2 2 12 6" xfId="44510" xr:uid="{9B027CE4-B4D0-4DEB-A5CB-E07C13353573}"/>
    <cellStyle name="Comma [0] 3 2 9 2 2 12 7" xfId="49882" xr:uid="{B1AB179A-E6AA-41A6-8CA3-5FDAC8F33EA9}"/>
    <cellStyle name="Comma [0] 3 2 9 2 2 12 8" xfId="55262" xr:uid="{B8F7093A-BC57-4D75-9A71-E2B31C396EBA}"/>
    <cellStyle name="Comma [0] 3 2 9 2 2 12 9" xfId="17597" xr:uid="{4782C45E-3FDC-44CA-837A-2FB2C2709EC0}"/>
    <cellStyle name="Comma [0] 3 2 9 2 2 2" xfId="923" xr:uid="{CA9C1F37-6323-422E-B6AA-BD20AE91A54C}"/>
    <cellStyle name="Comma [0] 3 2 9 2 2 2 2" xfId="3954" xr:uid="{9EC4E0EC-8D67-4D8A-829F-D9EFF83D41F2}"/>
    <cellStyle name="Comma [0] 3 2 9 2 2 2 2 10" xfId="53394" xr:uid="{29E16FFE-31BF-4351-BEF8-0A56BC86C6CF}"/>
    <cellStyle name="Comma [0] 3 2 9 2 2 2 2 11" xfId="8428" xr:uid="{74659841-E9B8-44FA-9F40-85D5B272E0E1}"/>
    <cellStyle name="Comma [0] 3 2 9 2 2 2 2 2" xfId="5903" xr:uid="{9D978B45-7F44-4F30-A316-25D86E445A27}"/>
    <cellStyle name="Comma [0] 3 2 9 2 2 2 2 2 10" xfId="58581" xr:uid="{3A447559-A5A3-48CB-8AAA-EAF3FBEB042A}"/>
    <cellStyle name="Comma [0] 3 2 9 2 2 2 2 2 11" xfId="11989" xr:uid="{A4299911-F0B3-4E21-882F-41E1B81FCDC2}"/>
    <cellStyle name="Comma [0] 3 2 9 2 2 2 2 2 2" xfId="24655" xr:uid="{356DC34D-CC5C-4336-9A46-9E18A1BF8262}"/>
    <cellStyle name="Comma [0] 3 2 9 2 2 2 2 2 3" xfId="30029" xr:uid="{0234F7AB-4AEE-4483-AD05-EC952F074123}"/>
    <cellStyle name="Comma [0] 3 2 9 2 2 2 2 2 4" xfId="35447" xr:uid="{A4255400-B676-4FEF-8D32-344C9CFCFEE5}"/>
    <cellStyle name="Comma [0] 3 2 9 2 2 2 2 2 5" xfId="40832" xr:uid="{4FD1271D-E87D-44AF-A619-039702ED53D5}"/>
    <cellStyle name="Comma [0] 3 2 9 2 2 2 2 2 6" xfId="46201" xr:uid="{5D1910B5-CD43-47A6-9CC5-33AE618C9D7E}"/>
    <cellStyle name="Comma [0] 3 2 9 2 2 2 2 2 7" xfId="51573" xr:uid="{CABF18F4-3E73-45E4-9DE2-717F90625057}"/>
    <cellStyle name="Comma [0] 3 2 9 2 2 2 2 2 8" xfId="56953" xr:uid="{A95CC7B6-0A91-4242-8790-154727F9586E}"/>
    <cellStyle name="Comma [0] 3 2 9 2 2 2 2 2 9" xfId="19289" xr:uid="{CDC5BD2D-EFA1-49F7-8936-34DFDE27F90E}"/>
    <cellStyle name="Comma [0] 3 2 9 2 2 2 2 3" xfId="15729" xr:uid="{DCF99AEF-469B-4ED2-8083-1E08321109B0}"/>
    <cellStyle name="Comma [0] 3 2 9 2 2 2 2 4" xfId="21096" xr:uid="{C6E33676-60D9-492C-96CC-A4C2C8C6C56C}"/>
    <cellStyle name="Comma [0] 3 2 9 2 2 2 2 5" xfId="26470" xr:uid="{D37511E7-BD7B-4045-B47C-F8F53AAF06D2}"/>
    <cellStyle name="Comma [0] 3 2 9 2 2 2 2 6" xfId="31888" xr:uid="{AC3B19A3-C258-47B0-A11F-36F781215E46}"/>
    <cellStyle name="Comma [0] 3 2 9 2 2 2 2 7" xfId="37273" xr:uid="{9A8DAB41-570D-46FF-8844-484216CCEB8C}"/>
    <cellStyle name="Comma [0] 3 2 9 2 2 2 2 8" xfId="42642" xr:uid="{FFF238AD-03C7-40DE-807A-18D91E159C8A}"/>
    <cellStyle name="Comma [0] 3 2 9 2 2 2 2 9" xfId="48014" xr:uid="{CDC239CA-34C2-4CCB-8AB0-8CB2FE64E866}"/>
    <cellStyle name="Comma [0] 3 2 9 2 2 2 3" xfId="5902" xr:uid="{B9744062-5D06-410F-8882-929FC829DCE8}"/>
    <cellStyle name="Comma [0] 3 2 9 2 2 2 3 10" xfId="14038" xr:uid="{BEDE2675-6475-42A6-B425-50BC99AAF220}"/>
    <cellStyle name="Comma [0] 3 2 9 2 2 2 3 11" xfId="58580" xr:uid="{248C78CF-B808-48CB-AA49-0E68EEAC92A8}"/>
    <cellStyle name="Comma [0] 3 2 9 2 2 2 3 12" xfId="10299" xr:uid="{A4CF9F1A-A14C-481C-A17C-1DDEBF21A23F}"/>
    <cellStyle name="Comma [0] 3 2 9 2 2 2 3 2" xfId="17599" xr:uid="{4379EFCE-2A47-42BB-B8D7-E38670DCFD46}"/>
    <cellStyle name="Comma [0] 3 2 9 2 2 2 3 3" xfId="22966" xr:uid="{6C4335CA-2198-41A1-B445-1948174FA4BF}"/>
    <cellStyle name="Comma [0] 3 2 9 2 2 2 3 4" xfId="28340" xr:uid="{8DB631FA-42CD-45A3-BBA7-47D9879126F2}"/>
    <cellStyle name="Comma [0] 3 2 9 2 2 2 3 5" xfId="33758" xr:uid="{66025D41-2945-4633-9BA0-0139FA5BBA2C}"/>
    <cellStyle name="Comma [0] 3 2 9 2 2 2 3 6" xfId="39143" xr:uid="{15A8E963-9040-492C-8C82-5AA7062EE6F7}"/>
    <cellStyle name="Comma [0] 3 2 9 2 2 2 3 7" xfId="44512" xr:uid="{85E04094-4AA6-40D0-BE0D-BCB43B12B528}"/>
    <cellStyle name="Comma [0] 3 2 9 2 2 2 3 8" xfId="49884" xr:uid="{582374A7-9906-4261-B495-1283D10EE918}"/>
    <cellStyle name="Comma [0] 3 2 9 2 2 2 3 9" xfId="55264" xr:uid="{E75E6741-B33B-4311-B899-97575EAB417C}"/>
    <cellStyle name="Comma [0] 3 2 9 2 2 3" xfId="924" xr:uid="{39FE366B-8140-4EE4-BF38-A1E74CCD984C}"/>
    <cellStyle name="Comma [0] 3 2 9 2 2 3 2" xfId="5904" xr:uid="{35ED741D-B9C9-44A8-9841-72E7C84EEF38}"/>
    <cellStyle name="Comma [0] 3 2 9 2 2 3 2 10" xfId="53395" xr:uid="{74D76068-DD52-4571-BDED-C5D3BFF0EB2D}"/>
    <cellStyle name="Comma [0] 3 2 9 2 2 3 2 11" xfId="14039" xr:uid="{0ED33A39-1BD8-46E8-9080-6E7D1EF5EE7C}"/>
    <cellStyle name="Comma [0] 3 2 9 2 2 3 2 12" xfId="58582" xr:uid="{CCC68348-4B13-4C2E-AC07-5D35426B2B37}"/>
    <cellStyle name="Comma [0] 3 2 9 2 2 3 2 13" xfId="8429" xr:uid="{275A47DB-ECDF-47BC-9E95-22948D8D8BE0}"/>
    <cellStyle name="Comma [0] 3 2 9 2 2 3 2 2" xfId="11990" xr:uid="{04628739-81E8-46BE-A9E2-C4789180486D}"/>
    <cellStyle name="Comma [0] 3 2 9 2 2 3 2 2 2" xfId="24656" xr:uid="{66AF6216-157D-4318-9B96-17A122A015B6}"/>
    <cellStyle name="Comma [0] 3 2 9 2 2 3 2 2 3" xfId="30030" xr:uid="{92FDA721-67F7-48ED-80D1-32AE92F50B87}"/>
    <cellStyle name="Comma [0] 3 2 9 2 2 3 2 2 4" xfId="35448" xr:uid="{6E55C42D-3EDE-4FAC-8FDD-82B54A1B8113}"/>
    <cellStyle name="Comma [0] 3 2 9 2 2 3 2 2 5" xfId="40833" xr:uid="{BFF3081C-EB42-44BF-BB45-E6705A737E04}"/>
    <cellStyle name="Comma [0] 3 2 9 2 2 3 2 2 6" xfId="46202" xr:uid="{254E7275-B1BC-422D-8975-AA7FE5C2B3B4}"/>
    <cellStyle name="Comma [0] 3 2 9 2 2 3 2 2 7" xfId="51574" xr:uid="{54E6238B-B5D4-41F4-91A3-61CD12FE4158}"/>
    <cellStyle name="Comma [0] 3 2 9 2 2 3 2 2 8" xfId="56954" xr:uid="{544F33D2-A9EA-42CF-952F-F0DD06F11FDA}"/>
    <cellStyle name="Comma [0] 3 2 9 2 2 3 2 2 9" xfId="19290" xr:uid="{DB722B26-3F3E-4ACD-8797-6AC13069EF9D}"/>
    <cellStyle name="Comma [0] 3 2 9 2 2 3 2 3" xfId="15730" xr:uid="{BF124EF8-0B88-4CCE-B2E8-F577226DB476}"/>
    <cellStyle name="Comma [0] 3 2 9 2 2 3 2 4" xfId="21097" xr:uid="{1A40D6C3-BA97-441B-805B-EA3CDCA72A25}"/>
    <cellStyle name="Comma [0] 3 2 9 2 2 3 2 5" xfId="26471" xr:uid="{F7D942FD-F4C4-423F-B815-D153D48AA7C1}"/>
    <cellStyle name="Comma [0] 3 2 9 2 2 3 2 6" xfId="31889" xr:uid="{02E4D251-23C7-42F7-BCC1-4ACE01F8B843}"/>
    <cellStyle name="Comma [0] 3 2 9 2 2 3 2 7" xfId="37274" xr:uid="{36E46540-EE20-4990-8546-CF5FE3327064}"/>
    <cellStyle name="Comma [0] 3 2 9 2 2 3 2 8" xfId="42643" xr:uid="{1087AD62-A289-4803-AEB2-7EC52F10A738}"/>
    <cellStyle name="Comma [0] 3 2 9 2 2 3 2 9" xfId="48015" xr:uid="{595BA2C0-F401-4128-AF7B-A0CEA0452288}"/>
    <cellStyle name="Comma [0] 3 2 9 2 2 3 3" xfId="10300" xr:uid="{51C728CB-DBF2-4F03-90B7-44A756E16883}"/>
    <cellStyle name="Comma [0] 3 2 9 2 2 3 3 2" xfId="22967" xr:uid="{3BB03030-5B89-4A3D-9A01-4A986A5841EC}"/>
    <cellStyle name="Comma [0] 3 2 9 2 2 3 3 3" xfId="28341" xr:uid="{37D3923E-00EE-40F4-B968-4048A604F3DD}"/>
    <cellStyle name="Comma [0] 3 2 9 2 2 3 3 4" xfId="33759" xr:uid="{2AD74BF2-0291-4888-9677-4CF2E0F6A9C8}"/>
    <cellStyle name="Comma [0] 3 2 9 2 2 3 3 5" xfId="39144" xr:uid="{BD1D1502-7E69-4FDB-A659-602042AFB723}"/>
    <cellStyle name="Comma [0] 3 2 9 2 2 3 3 6" xfId="44513" xr:uid="{15F92CD7-BDC7-40C7-AE76-777C8CEDED2E}"/>
    <cellStyle name="Comma [0] 3 2 9 2 2 3 3 7" xfId="49885" xr:uid="{4667B236-3686-4DBA-913C-572FBFC01F3A}"/>
    <cellStyle name="Comma [0] 3 2 9 2 2 3 3 8" xfId="55265" xr:uid="{F66C3CF0-4FCB-4EAB-B291-52EEB9CF4076}"/>
    <cellStyle name="Comma [0] 3 2 9 2 2 3 3 9" xfId="17600" xr:uid="{22A23573-E5CE-4D30-AAE3-BC71D2282BB8}"/>
    <cellStyle name="Comma [0] 3 2 9 2 2 4" xfId="925" xr:uid="{C208B9C4-B2B8-4658-B675-C874645F1B7F}"/>
    <cellStyle name="Comma [0] 3 2 9 2 2 4 2" xfId="8430" xr:uid="{054FE462-1898-43E2-963A-744E74E1E015}"/>
    <cellStyle name="Comma [0] 3 2 9 2 2 4 2 10" xfId="53396" xr:uid="{E938BBDE-83D9-4DB2-9C3F-E60284239569}"/>
    <cellStyle name="Comma [0] 3 2 9 2 2 4 2 11" xfId="14040" xr:uid="{33942A50-27A3-45D6-994A-EC8519FCA88B}"/>
    <cellStyle name="Comma [0] 3 2 9 2 2 4 2 12" xfId="59754" xr:uid="{71E2CE1C-96CC-49F1-8537-080FEDEBC7E3}"/>
    <cellStyle name="Comma [0] 3 2 9 2 2 4 2 2" xfId="11991" xr:uid="{79AADE9C-D8A0-45C5-86C0-CA3AA19DC194}"/>
    <cellStyle name="Comma [0] 3 2 9 2 2 4 2 2 2" xfId="24657" xr:uid="{AE61D790-C5B7-4649-9E01-F9038F611F65}"/>
    <cellStyle name="Comma [0] 3 2 9 2 2 4 2 2 3" xfId="30031" xr:uid="{D3AB0A1E-E050-4975-AE8F-1A785FC25D8A}"/>
    <cellStyle name="Comma [0] 3 2 9 2 2 4 2 2 4" xfId="35449" xr:uid="{9A973A28-53DF-41EE-B7C0-73D73BC8A2F2}"/>
    <cellStyle name="Comma [0] 3 2 9 2 2 4 2 2 5" xfId="40834" xr:uid="{2F8C228C-8F2F-4C52-9EED-E8F3D51A0783}"/>
    <cellStyle name="Comma [0] 3 2 9 2 2 4 2 2 6" xfId="46203" xr:uid="{40FD640C-0F5F-4D17-8C8B-DB460B84BBCE}"/>
    <cellStyle name="Comma [0] 3 2 9 2 2 4 2 2 7" xfId="51575" xr:uid="{CE1EEF74-4D16-41AF-9282-F41DB1CD112E}"/>
    <cellStyle name="Comma [0] 3 2 9 2 2 4 2 2 8" xfId="56955" xr:uid="{680AB7D8-048F-4D1D-92AC-DCCEDE649B9F}"/>
    <cellStyle name="Comma [0] 3 2 9 2 2 4 2 2 9" xfId="19291" xr:uid="{15DE606C-6C09-40F7-8A51-5C8EDF529CCF}"/>
    <cellStyle name="Comma [0] 3 2 9 2 2 4 2 3" xfId="15731" xr:uid="{257FDE7D-269D-4E7E-843B-7FAE5575E198}"/>
    <cellStyle name="Comma [0] 3 2 9 2 2 4 2 4" xfId="21098" xr:uid="{6C33E360-7C9F-4719-9E1C-FA7C93B9D3D3}"/>
    <cellStyle name="Comma [0] 3 2 9 2 2 4 2 5" xfId="26472" xr:uid="{29ED830B-D66B-42FA-9E5F-BE75DF5BF2EA}"/>
    <cellStyle name="Comma [0] 3 2 9 2 2 4 2 6" xfId="31890" xr:uid="{EE70AF70-2FB8-4B99-AB2F-C0142A5A8857}"/>
    <cellStyle name="Comma [0] 3 2 9 2 2 4 2 7" xfId="37275" xr:uid="{25502844-768B-4C2D-919E-4134A99D9F00}"/>
    <cellStyle name="Comma [0] 3 2 9 2 2 4 2 8" xfId="42644" xr:uid="{164027A0-0225-4568-A2BE-18B96B622443}"/>
    <cellStyle name="Comma [0] 3 2 9 2 2 4 2 9" xfId="48016" xr:uid="{484E79D6-866A-4E95-86AB-D39C5011AC88}"/>
    <cellStyle name="Comma [0] 3 2 9 2 2 4 3" xfId="10301" xr:uid="{8DFBE2EC-19A0-4207-B2C1-CED7EAA0B33A}"/>
    <cellStyle name="Comma [0] 3 2 9 2 2 4 3 2" xfId="22968" xr:uid="{6449A803-851D-4010-BF21-02A309E2F29E}"/>
    <cellStyle name="Comma [0] 3 2 9 2 2 4 3 3" xfId="28342" xr:uid="{2CAC140A-A1CD-42D5-8BD9-4D976BEA2474}"/>
    <cellStyle name="Comma [0] 3 2 9 2 2 4 3 4" xfId="33760" xr:uid="{A82F32E7-9938-4C2A-8D6C-EB4F26BAD77D}"/>
    <cellStyle name="Comma [0] 3 2 9 2 2 4 3 5" xfId="39145" xr:uid="{F4CB2F6D-2A88-461A-B651-3EBDFB03A51D}"/>
    <cellStyle name="Comma [0] 3 2 9 2 2 4 3 6" xfId="44514" xr:uid="{D8B1F356-F778-435B-9C96-A985676A04E1}"/>
    <cellStyle name="Comma [0] 3 2 9 2 2 4 3 7" xfId="49886" xr:uid="{8240DCB0-925A-4E32-BB4A-CE2F35C616BA}"/>
    <cellStyle name="Comma [0] 3 2 9 2 2 4 3 8" xfId="55266" xr:uid="{662D3C45-8AC5-40CC-A557-84B892E80975}"/>
    <cellStyle name="Comma [0] 3 2 9 2 2 4 3 9" xfId="17601" xr:uid="{247565F6-B2D0-463A-903D-1893FB556974}"/>
    <cellStyle name="Comma [0] 3 2 9 2 2 4 4" xfId="7103" xr:uid="{B8F162ED-60BF-49C2-841D-C237C7F302F4}"/>
    <cellStyle name="Comma [0] 3 2 9 2 2 5" xfId="926" xr:uid="{C5485FE2-4FB5-4128-99D0-70CD4B4727FC}"/>
    <cellStyle name="Comma [0] 3 2 9 2 2 5 2" xfId="8431" xr:uid="{F07544F8-7C15-4AD3-ABDF-F0A8CE28ACCD}"/>
    <cellStyle name="Comma [0] 3 2 9 2 2 5 2 10" xfId="53397" xr:uid="{2222E272-5B60-4252-82D3-D9F0E0F1A2C7}"/>
    <cellStyle name="Comma [0] 3 2 9 2 2 5 2 11" xfId="14041" xr:uid="{452E9F2F-16E8-4F5F-B5FE-778A05B11DA2}"/>
    <cellStyle name="Comma [0] 3 2 9 2 2 5 2 12" xfId="59755" xr:uid="{3C5D03FC-253B-492A-8DA1-4D1E17F45451}"/>
    <cellStyle name="Comma [0] 3 2 9 2 2 5 2 2" xfId="11992" xr:uid="{4F134C4F-75C4-4323-B6ED-8139FA8C320C}"/>
    <cellStyle name="Comma [0] 3 2 9 2 2 5 2 2 2" xfId="24658" xr:uid="{4C58F3A5-2CAA-4B66-AA16-909D4AB197AD}"/>
    <cellStyle name="Comma [0] 3 2 9 2 2 5 2 2 3" xfId="30032" xr:uid="{D7901653-0498-4BD4-9F0B-9528A2EE8C1B}"/>
    <cellStyle name="Comma [0] 3 2 9 2 2 5 2 2 4" xfId="35450" xr:uid="{1761FEE6-13D9-4442-A0BB-F2DC9EB02634}"/>
    <cellStyle name="Comma [0] 3 2 9 2 2 5 2 2 5" xfId="40835" xr:uid="{11460C66-7572-4117-B9D6-96FB8AABF7AD}"/>
    <cellStyle name="Comma [0] 3 2 9 2 2 5 2 2 6" xfId="46204" xr:uid="{7ED1104E-089F-41A6-A31E-606E7A5336A3}"/>
    <cellStyle name="Comma [0] 3 2 9 2 2 5 2 2 7" xfId="51576" xr:uid="{F64B1AB0-6570-4DD1-896F-C5CB8FA17215}"/>
    <cellStyle name="Comma [0] 3 2 9 2 2 5 2 2 8" xfId="56956" xr:uid="{BD22DFD7-4CEF-4FCF-9B59-F706D7FEADF5}"/>
    <cellStyle name="Comma [0] 3 2 9 2 2 5 2 2 9" xfId="19292" xr:uid="{739D05C5-95B2-4B22-9DF9-78A1A50DBD0B}"/>
    <cellStyle name="Comma [0] 3 2 9 2 2 5 2 3" xfId="15732" xr:uid="{C761F687-B606-4DC2-8223-71B185A3A1B7}"/>
    <cellStyle name="Comma [0] 3 2 9 2 2 5 2 4" xfId="21099" xr:uid="{AF66B2A3-769F-4C86-AE78-2EB88114C19C}"/>
    <cellStyle name="Comma [0] 3 2 9 2 2 5 2 5" xfId="26473" xr:uid="{A9D1AA27-5034-4189-9934-0A051FB0EBFC}"/>
    <cellStyle name="Comma [0] 3 2 9 2 2 5 2 6" xfId="31891" xr:uid="{A2845ED7-B2D0-4522-B05D-EDC915EEA006}"/>
    <cellStyle name="Comma [0] 3 2 9 2 2 5 2 7" xfId="37276" xr:uid="{028BFAE4-C275-4AE5-BDFD-7AD20315E15E}"/>
    <cellStyle name="Comma [0] 3 2 9 2 2 5 2 8" xfId="42645" xr:uid="{20EF3F2E-1F78-4A05-85F6-69C1832CF441}"/>
    <cellStyle name="Comma [0] 3 2 9 2 2 5 2 9" xfId="48017" xr:uid="{37BE77F7-A347-4042-B75F-73F30429B5EC}"/>
    <cellStyle name="Comma [0] 3 2 9 2 2 5 3" xfId="10302" xr:uid="{4DD9C278-C69D-4954-AB13-A0D3991055E9}"/>
    <cellStyle name="Comma [0] 3 2 9 2 2 5 3 2" xfId="22969" xr:uid="{ED345F67-D39F-4067-BD9A-EADD1BE6C598}"/>
    <cellStyle name="Comma [0] 3 2 9 2 2 5 3 3" xfId="28343" xr:uid="{EF9181DB-3638-410A-9A1B-86FA739EBC59}"/>
    <cellStyle name="Comma [0] 3 2 9 2 2 5 3 4" xfId="33761" xr:uid="{959461E3-C381-4D27-95F4-79FBA927E3B1}"/>
    <cellStyle name="Comma [0] 3 2 9 2 2 5 3 5" xfId="39146" xr:uid="{4D2E3254-C8FC-4D6A-9E3A-486B1C4FCFC8}"/>
    <cellStyle name="Comma [0] 3 2 9 2 2 5 3 6" xfId="44515" xr:uid="{17DAB19A-99EC-43A7-8BCB-E133CEFBD6F3}"/>
    <cellStyle name="Comma [0] 3 2 9 2 2 5 3 7" xfId="49887" xr:uid="{AA1305FA-B083-4DD4-A74B-1F7F75E77C1A}"/>
    <cellStyle name="Comma [0] 3 2 9 2 2 5 3 8" xfId="55267" xr:uid="{3D3E0698-10D0-459B-ACB2-F9359BA94242}"/>
    <cellStyle name="Comma [0] 3 2 9 2 2 5 3 9" xfId="17602" xr:uid="{928ACF5A-B35D-4630-8D9E-6880F6030811}"/>
    <cellStyle name="Comma [0] 3 2 9 2 2 5 4" xfId="7104" xr:uid="{DBD1CCBF-32CC-4517-9A2B-1B76E11B7DAA}"/>
    <cellStyle name="Comma [0] 3 2 9 2 2 6" xfId="927" xr:uid="{AEFA07B9-07AA-460D-9970-EA1A6CA2A254}"/>
    <cellStyle name="Comma [0] 3 2 9 2 2 6 2" xfId="8432" xr:uid="{78B05752-24BE-404F-ADB7-1938EE05DA20}"/>
    <cellStyle name="Comma [0] 3 2 9 2 2 6 2 10" xfId="53398" xr:uid="{9890D799-D9AC-4C5F-AD85-B546AB84691D}"/>
    <cellStyle name="Comma [0] 3 2 9 2 2 6 2 11" xfId="14042" xr:uid="{40E95F20-D673-418D-B561-DE6AA182EC13}"/>
    <cellStyle name="Comma [0] 3 2 9 2 2 6 2 12" xfId="59756" xr:uid="{4BDC117F-5610-4303-822C-4800D474B5B3}"/>
    <cellStyle name="Comma [0] 3 2 9 2 2 6 2 2" xfId="11993" xr:uid="{A01B7AB6-E08A-4383-BAA6-5376F61EF382}"/>
    <cellStyle name="Comma [0] 3 2 9 2 2 6 2 2 2" xfId="24659" xr:uid="{7155B2BE-B3A9-4C1C-ADD3-58277179C627}"/>
    <cellStyle name="Comma [0] 3 2 9 2 2 6 2 2 3" xfId="30033" xr:uid="{4F28C5BF-AF8C-4B75-AA45-8AF0A2EF5F2F}"/>
    <cellStyle name="Comma [0] 3 2 9 2 2 6 2 2 4" xfId="35451" xr:uid="{0A1ECFF9-9F66-48D6-B35E-4C24185176D0}"/>
    <cellStyle name="Comma [0] 3 2 9 2 2 6 2 2 5" xfId="40836" xr:uid="{BFE5096F-37F1-4F40-B99E-F0CE77AEA882}"/>
    <cellStyle name="Comma [0] 3 2 9 2 2 6 2 2 6" xfId="46205" xr:uid="{893D24A5-11BE-4F7D-9C85-C4248F5E8AB4}"/>
    <cellStyle name="Comma [0] 3 2 9 2 2 6 2 2 7" xfId="51577" xr:uid="{B6BBEB75-70DA-4E80-AD9E-73B2CB318CC1}"/>
    <cellStyle name="Comma [0] 3 2 9 2 2 6 2 2 8" xfId="56957" xr:uid="{83600B60-272B-4006-839F-527FFBD56D21}"/>
    <cellStyle name="Comma [0] 3 2 9 2 2 6 2 2 9" xfId="19293" xr:uid="{1F04735B-6090-4205-B3E6-7076A3863915}"/>
    <cellStyle name="Comma [0] 3 2 9 2 2 6 2 3" xfId="15733" xr:uid="{6F9B5DCC-77FB-45B1-8222-D60E32A39436}"/>
    <cellStyle name="Comma [0] 3 2 9 2 2 6 2 4" xfId="21100" xr:uid="{D8DB331B-57E4-4A97-A272-D0EC9F57B30E}"/>
    <cellStyle name="Comma [0] 3 2 9 2 2 6 2 5" xfId="26474" xr:uid="{5B599590-2968-4A5E-97A2-08EEE6AB5351}"/>
    <cellStyle name="Comma [0] 3 2 9 2 2 6 2 6" xfId="31892" xr:uid="{3874EA0A-D158-40C1-8FFF-94A4167B4C29}"/>
    <cellStyle name="Comma [0] 3 2 9 2 2 6 2 7" xfId="37277" xr:uid="{AED702E0-ED74-4DC2-A28A-B23FE0C6940F}"/>
    <cellStyle name="Comma [0] 3 2 9 2 2 6 2 8" xfId="42646" xr:uid="{730B5ED4-3C2E-4D39-8F36-68FA6A30B03B}"/>
    <cellStyle name="Comma [0] 3 2 9 2 2 6 2 9" xfId="48018" xr:uid="{1A5A04A5-DF94-4D1E-8D3F-E9E484C7CF94}"/>
    <cellStyle name="Comma [0] 3 2 9 2 2 6 3" xfId="10303" xr:uid="{6EDCBFF5-98A7-473F-824A-DBE15AB9B6CA}"/>
    <cellStyle name="Comma [0] 3 2 9 2 2 6 3 2" xfId="22970" xr:uid="{BAC6C425-BE88-405D-A096-02D7C03B7B88}"/>
    <cellStyle name="Comma [0] 3 2 9 2 2 6 3 3" xfId="28344" xr:uid="{6D71DB30-4D58-4CA6-9335-BB830E74F7D5}"/>
    <cellStyle name="Comma [0] 3 2 9 2 2 6 3 4" xfId="33762" xr:uid="{68605217-6E82-44EB-818D-5884D8A6E9B7}"/>
    <cellStyle name="Comma [0] 3 2 9 2 2 6 3 5" xfId="39147" xr:uid="{50A84E75-9C29-45DD-BD43-999FBD2650F8}"/>
    <cellStyle name="Comma [0] 3 2 9 2 2 6 3 6" xfId="44516" xr:uid="{D9DAE749-E7C8-49F3-962B-AF39D325921E}"/>
    <cellStyle name="Comma [0] 3 2 9 2 2 6 3 7" xfId="49888" xr:uid="{4BEA1A80-8628-4145-A903-2777FC172CE7}"/>
    <cellStyle name="Comma [0] 3 2 9 2 2 6 3 8" xfId="55268" xr:uid="{C988929B-1C8B-401D-9AEF-561A41FFCABF}"/>
    <cellStyle name="Comma [0] 3 2 9 2 2 6 3 9" xfId="17603" xr:uid="{51FD7D04-77B5-46C8-9AAC-9717EDCF7EAF}"/>
    <cellStyle name="Comma [0] 3 2 9 2 2 6 4" xfId="7105" xr:uid="{3F95F4B6-7C96-4A31-B500-8403F7F5B468}"/>
    <cellStyle name="Comma [0] 3 2 9 2 2 7" xfId="928" xr:uid="{F65C4D46-D2AA-4DB3-AE42-1635E0357145}"/>
    <cellStyle name="Comma [0] 3 2 9 2 2 7 2" xfId="8433" xr:uid="{DB1087D1-0B46-4F60-A0B6-D3A733689571}"/>
    <cellStyle name="Comma [0] 3 2 9 2 2 7 2 10" xfId="53399" xr:uid="{2FA85595-90DA-42ED-B25C-841CEB28AC9D}"/>
    <cellStyle name="Comma [0] 3 2 9 2 2 7 2 11" xfId="14043" xr:uid="{0B897E7A-5561-4D0D-AA3A-E257E32DB89B}"/>
    <cellStyle name="Comma [0] 3 2 9 2 2 7 2 12" xfId="59757" xr:uid="{8FE35434-3807-424B-A54F-533D2BD3D473}"/>
    <cellStyle name="Comma [0] 3 2 9 2 2 7 2 2" xfId="11994" xr:uid="{6636ACD3-F1B1-4732-8150-540E2E9900ED}"/>
    <cellStyle name="Comma [0] 3 2 9 2 2 7 2 2 2" xfId="24660" xr:uid="{F8AC9F06-F3E9-49F1-9564-9359E0176F09}"/>
    <cellStyle name="Comma [0] 3 2 9 2 2 7 2 2 3" xfId="30034" xr:uid="{55252367-0231-464B-84F8-F3886192E63A}"/>
    <cellStyle name="Comma [0] 3 2 9 2 2 7 2 2 4" xfId="35452" xr:uid="{9135474C-CC41-473A-AE50-A1DF924922C1}"/>
    <cellStyle name="Comma [0] 3 2 9 2 2 7 2 2 5" xfId="40837" xr:uid="{5637F9D5-518F-46E9-A6A2-024FB1A656CA}"/>
    <cellStyle name="Comma [0] 3 2 9 2 2 7 2 2 6" xfId="46206" xr:uid="{4984EE65-432F-40C6-B995-8D2FCBCB0340}"/>
    <cellStyle name="Comma [0] 3 2 9 2 2 7 2 2 7" xfId="51578" xr:uid="{7E57C91A-382D-4F66-945A-E56EF680C94D}"/>
    <cellStyle name="Comma [0] 3 2 9 2 2 7 2 2 8" xfId="56958" xr:uid="{0B58100C-5864-4A43-8476-1F8B864F3236}"/>
    <cellStyle name="Comma [0] 3 2 9 2 2 7 2 2 9" xfId="19294" xr:uid="{610C1C93-C467-477E-B1D9-FD5F3BCF8817}"/>
    <cellStyle name="Comma [0] 3 2 9 2 2 7 2 3" xfId="15734" xr:uid="{2895C5BC-12E7-41C7-A797-E0CA752FE174}"/>
    <cellStyle name="Comma [0] 3 2 9 2 2 7 2 4" xfId="21101" xr:uid="{3DC8E484-B7D4-401F-A3AE-C8B058FBF4A3}"/>
    <cellStyle name="Comma [0] 3 2 9 2 2 7 2 5" xfId="26475" xr:uid="{ADFC0592-06E8-4BBC-A16E-FC8F93228CEA}"/>
    <cellStyle name="Comma [0] 3 2 9 2 2 7 2 6" xfId="31893" xr:uid="{94003552-8E97-44B0-8CF6-44473EE87452}"/>
    <cellStyle name="Comma [0] 3 2 9 2 2 7 2 7" xfId="37278" xr:uid="{725FB8AC-2D05-4A80-AE06-A6D702086EC4}"/>
    <cellStyle name="Comma [0] 3 2 9 2 2 7 2 8" xfId="42647" xr:uid="{2D7D995F-83A8-4F03-81E3-F03DBEA5D4F2}"/>
    <cellStyle name="Comma [0] 3 2 9 2 2 7 2 9" xfId="48019" xr:uid="{77F2779D-DFD9-4120-9996-9E353B7A2F73}"/>
    <cellStyle name="Comma [0] 3 2 9 2 2 7 3" xfId="10304" xr:uid="{BFB3D97E-FF91-40B3-BFE8-2E206A4D0576}"/>
    <cellStyle name="Comma [0] 3 2 9 2 2 7 3 2" xfId="22971" xr:uid="{44F87EE1-3C44-4F67-B21F-4741D28310B9}"/>
    <cellStyle name="Comma [0] 3 2 9 2 2 7 3 3" xfId="28345" xr:uid="{02E62FBB-9973-4D29-9DB9-ED8843F97653}"/>
    <cellStyle name="Comma [0] 3 2 9 2 2 7 3 4" xfId="33763" xr:uid="{5AE5E4F8-4C9B-4BB5-9B0E-A134D159A149}"/>
    <cellStyle name="Comma [0] 3 2 9 2 2 7 3 5" xfId="39148" xr:uid="{0155056F-39A9-46BE-AC1C-A44E0A265879}"/>
    <cellStyle name="Comma [0] 3 2 9 2 2 7 3 6" xfId="44517" xr:uid="{F59E4BDB-8AA1-402D-BD30-E64043094846}"/>
    <cellStyle name="Comma [0] 3 2 9 2 2 7 3 7" xfId="49889" xr:uid="{0E4053FA-CE18-425C-8008-CA8652632C9E}"/>
    <cellStyle name="Comma [0] 3 2 9 2 2 7 3 8" xfId="55269" xr:uid="{902A6036-4E92-488F-9054-CE4DB9D67F20}"/>
    <cellStyle name="Comma [0] 3 2 9 2 2 7 3 9" xfId="17604" xr:uid="{24E7A9ED-E58F-4A57-9EB0-593A94E9FB05}"/>
    <cellStyle name="Comma [0] 3 2 9 2 2 7 4" xfId="7106" xr:uid="{98FC18E0-9509-46E6-895E-89C9015D93B5}"/>
    <cellStyle name="Comma [0] 3 2 9 2 2 8" xfId="929" xr:uid="{1CD0C328-CFA3-4B65-B061-A268A2707BCD}"/>
    <cellStyle name="Comma [0] 3 2 9 2 2 8 2" xfId="8434" xr:uid="{EB8678DE-7371-4A2F-8284-75E680FBF9F2}"/>
    <cellStyle name="Comma [0] 3 2 9 2 2 8 2 10" xfId="53400" xr:uid="{4D33F057-3C44-4365-8120-AED36A03ED0E}"/>
    <cellStyle name="Comma [0] 3 2 9 2 2 8 2 11" xfId="14044" xr:uid="{FB57E846-9270-4EF9-9558-D6B9A80341E5}"/>
    <cellStyle name="Comma [0] 3 2 9 2 2 8 2 12" xfId="59758" xr:uid="{75DA9FC3-664D-4460-93B6-DC97B29973ED}"/>
    <cellStyle name="Comma [0] 3 2 9 2 2 8 2 2" xfId="11995" xr:uid="{7DCDE72C-60F9-4834-B42A-0EE14EA23927}"/>
    <cellStyle name="Comma [0] 3 2 9 2 2 8 2 2 2" xfId="24661" xr:uid="{9766B266-62DD-4FE1-A2F7-F087D1C3A686}"/>
    <cellStyle name="Comma [0] 3 2 9 2 2 8 2 2 3" xfId="30035" xr:uid="{59E2246D-49E3-4BAE-96EB-526E86A17F37}"/>
    <cellStyle name="Comma [0] 3 2 9 2 2 8 2 2 4" xfId="35453" xr:uid="{0FDB74B0-681E-4293-B797-0F7021F5416F}"/>
    <cellStyle name="Comma [0] 3 2 9 2 2 8 2 2 5" xfId="40838" xr:uid="{B2372690-AC5D-4AB3-B164-5E02150EF243}"/>
    <cellStyle name="Comma [0] 3 2 9 2 2 8 2 2 6" xfId="46207" xr:uid="{E4F1D4B4-3007-4E89-B6D3-2C4B473A8119}"/>
    <cellStyle name="Comma [0] 3 2 9 2 2 8 2 2 7" xfId="51579" xr:uid="{F5547CEB-270C-4DD6-9DCD-BC39B608F358}"/>
    <cellStyle name="Comma [0] 3 2 9 2 2 8 2 2 8" xfId="56959" xr:uid="{EDCB94E9-F44D-4A76-A24E-96AC54D07EF9}"/>
    <cellStyle name="Comma [0] 3 2 9 2 2 8 2 2 9" xfId="19295" xr:uid="{ECA8420A-4B81-4E8B-BE69-DEAD7DF4AE9A}"/>
    <cellStyle name="Comma [0] 3 2 9 2 2 8 2 3" xfId="15735" xr:uid="{F1FD90F7-B723-4F3E-8F67-0DFF42088E60}"/>
    <cellStyle name="Comma [0] 3 2 9 2 2 8 2 4" xfId="21102" xr:uid="{E126DEF4-B221-4CB2-A5CD-50520054E3D4}"/>
    <cellStyle name="Comma [0] 3 2 9 2 2 8 2 5" xfId="26476" xr:uid="{B5AE241F-8117-4C0F-97A1-3D0C9ACF5A40}"/>
    <cellStyle name="Comma [0] 3 2 9 2 2 8 2 6" xfId="31894" xr:uid="{5160F571-B2A6-4432-AEA7-F28B9A3A7A2D}"/>
    <cellStyle name="Comma [0] 3 2 9 2 2 8 2 7" xfId="37279" xr:uid="{F8431174-C20E-47BF-B6C2-28CE649DE2A9}"/>
    <cellStyle name="Comma [0] 3 2 9 2 2 8 2 8" xfId="42648" xr:uid="{C92E0200-06B2-48D0-95A0-87893236130E}"/>
    <cellStyle name="Comma [0] 3 2 9 2 2 8 2 9" xfId="48020" xr:uid="{67D2E54C-3D95-4AC0-A82B-8B68BE9C598C}"/>
    <cellStyle name="Comma [0] 3 2 9 2 2 8 3" xfId="10305" xr:uid="{5F59C128-9F6F-4513-A9D7-63BBBFFA4E69}"/>
    <cellStyle name="Comma [0] 3 2 9 2 2 8 3 2" xfId="22972" xr:uid="{CB45ED1B-8F97-432C-9BE3-22981FDBA17D}"/>
    <cellStyle name="Comma [0] 3 2 9 2 2 8 3 3" xfId="28346" xr:uid="{2E99BE54-8BAE-4FAC-B91D-550012F2E793}"/>
    <cellStyle name="Comma [0] 3 2 9 2 2 8 3 4" xfId="33764" xr:uid="{FD2CE230-D525-4A64-98C1-00E38AA1199B}"/>
    <cellStyle name="Comma [0] 3 2 9 2 2 8 3 5" xfId="39149" xr:uid="{E8AF8200-B13D-4857-B478-81176575A292}"/>
    <cellStyle name="Comma [0] 3 2 9 2 2 8 3 6" xfId="44518" xr:uid="{51EB8842-D19C-48E2-B39B-A395B2F33716}"/>
    <cellStyle name="Comma [0] 3 2 9 2 2 8 3 7" xfId="49890" xr:uid="{33D8D921-FFAC-468A-8684-17EB3818DD52}"/>
    <cellStyle name="Comma [0] 3 2 9 2 2 8 3 8" xfId="55270" xr:uid="{0AF823A3-A3C7-46D9-A2A3-39448C4484D1}"/>
    <cellStyle name="Comma [0] 3 2 9 2 2 8 3 9" xfId="17605" xr:uid="{E2E4D8D0-9EB7-4206-B181-875D395426BA}"/>
    <cellStyle name="Comma [0] 3 2 9 2 2 8 4" xfId="7107" xr:uid="{B02AD8EF-4A37-4B94-BE71-1640E0EAA1D7}"/>
    <cellStyle name="Comma [0] 3 2 9 2 2 9" xfId="930" xr:uid="{8C510981-FE95-4C71-B08E-026818FAC8B5}"/>
    <cellStyle name="Comma [0] 3 2 9 2 2 9 2" xfId="8435" xr:uid="{7C998602-E335-4166-B032-CD48E67D5DA2}"/>
    <cellStyle name="Comma [0] 3 2 9 2 2 9 2 10" xfId="53401" xr:uid="{63CD12FE-5F83-4DC9-84C8-49F65896DBBE}"/>
    <cellStyle name="Comma [0] 3 2 9 2 2 9 2 11" xfId="14045" xr:uid="{8817A354-69E8-456F-9C9C-B5B5CD311734}"/>
    <cellStyle name="Comma [0] 3 2 9 2 2 9 2 12" xfId="59759" xr:uid="{890A3AE3-6224-4351-974F-3E028B89A52A}"/>
    <cellStyle name="Comma [0] 3 2 9 2 2 9 2 2" xfId="11996" xr:uid="{629459FC-A742-41D7-A530-CEF10CFBA61B}"/>
    <cellStyle name="Comma [0] 3 2 9 2 2 9 2 2 2" xfId="24662" xr:uid="{37D96591-B41F-45C3-BA15-D8FD2FB281E3}"/>
    <cellStyle name="Comma [0] 3 2 9 2 2 9 2 2 3" xfId="30036" xr:uid="{3755ADFF-9C3F-4F0A-8900-93BF841A9DD1}"/>
    <cellStyle name="Comma [0] 3 2 9 2 2 9 2 2 4" xfId="35454" xr:uid="{FE464481-60F8-4C81-86EE-4FE66DA059D1}"/>
    <cellStyle name="Comma [0] 3 2 9 2 2 9 2 2 5" xfId="40839" xr:uid="{608B5606-6CD5-422C-BBCF-58EF91B0A95E}"/>
    <cellStyle name="Comma [0] 3 2 9 2 2 9 2 2 6" xfId="46208" xr:uid="{6D601B3A-0B2F-436B-BDBE-7FB4A2174F2E}"/>
    <cellStyle name="Comma [0] 3 2 9 2 2 9 2 2 7" xfId="51580" xr:uid="{0E496B99-43C3-4853-B40D-762D57E8F73E}"/>
    <cellStyle name="Comma [0] 3 2 9 2 2 9 2 2 8" xfId="56960" xr:uid="{14193D75-E562-4460-9593-02B321D41CD9}"/>
    <cellStyle name="Comma [0] 3 2 9 2 2 9 2 2 9" xfId="19296" xr:uid="{342083C9-D86C-4EDE-A252-D53048191F44}"/>
    <cellStyle name="Comma [0] 3 2 9 2 2 9 2 3" xfId="15736" xr:uid="{B1A8D282-CAC2-48BB-BED4-A65347CFC660}"/>
    <cellStyle name="Comma [0] 3 2 9 2 2 9 2 4" xfId="21103" xr:uid="{83185946-06A8-4425-A19A-8B4825A4DB9D}"/>
    <cellStyle name="Comma [0] 3 2 9 2 2 9 2 5" xfId="26477" xr:uid="{E1E66C3D-0403-47DB-A61D-A9E4CCCF51B1}"/>
    <cellStyle name="Comma [0] 3 2 9 2 2 9 2 6" xfId="31895" xr:uid="{0A86B49E-3F3D-4399-A173-F00E0BE21F08}"/>
    <cellStyle name="Comma [0] 3 2 9 2 2 9 2 7" xfId="37280" xr:uid="{40E6C344-6F04-4242-8DE4-30F661DBAC8A}"/>
    <cellStyle name="Comma [0] 3 2 9 2 2 9 2 8" xfId="42649" xr:uid="{2E791CB9-44DB-437C-8399-44C2415B0C7F}"/>
    <cellStyle name="Comma [0] 3 2 9 2 2 9 2 9" xfId="48021" xr:uid="{EA5FF0D4-09F0-4383-A2D8-7F51B98F0EFE}"/>
    <cellStyle name="Comma [0] 3 2 9 2 2 9 3" xfId="10306" xr:uid="{289151B1-9354-46C0-9834-9A06778EECAD}"/>
    <cellStyle name="Comma [0] 3 2 9 2 2 9 3 2" xfId="22973" xr:uid="{759601C3-C671-4985-9A5F-DCE3851AC248}"/>
    <cellStyle name="Comma [0] 3 2 9 2 2 9 3 3" xfId="28347" xr:uid="{A46E1A85-CCED-4620-B4DF-E04232A8673E}"/>
    <cellStyle name="Comma [0] 3 2 9 2 2 9 3 4" xfId="33765" xr:uid="{5E381843-FB69-472E-BE54-0704F5023FD8}"/>
    <cellStyle name="Comma [0] 3 2 9 2 2 9 3 5" xfId="39150" xr:uid="{B14AFF8F-5D07-4CB5-BDCF-FA630A4D2680}"/>
    <cellStyle name="Comma [0] 3 2 9 2 2 9 3 6" xfId="44519" xr:uid="{34A8A25B-4556-43E0-AE4B-9007E2659FE3}"/>
    <cellStyle name="Comma [0] 3 2 9 2 2 9 3 7" xfId="49891" xr:uid="{62147BE8-D161-4FBE-9AEF-718B769AFE00}"/>
    <cellStyle name="Comma [0] 3 2 9 2 2 9 3 8" xfId="55271" xr:uid="{662F7555-5D6D-4B20-96DB-74A04C520441}"/>
    <cellStyle name="Comma [0] 3 2 9 2 2 9 3 9" xfId="17606" xr:uid="{EC2A026E-8D4D-481B-AA75-0ECAE7FBB0D7}"/>
    <cellStyle name="Comma [0] 3 2 9 2 2 9 4" xfId="7108" xr:uid="{D5AFA4EC-342F-48FF-9128-7E5E9F7ADE86}"/>
    <cellStyle name="Comma [0] 3 2 9 2 3" xfId="931" xr:uid="{60B3F2E1-E5E0-4F76-8515-9FC721AD9B18}"/>
    <cellStyle name="Comma [0] 3 2 9 2 3 2" xfId="3955" xr:uid="{3CD9B2B9-03AD-46D7-A454-793C4A7C954E}"/>
    <cellStyle name="Comma [0] 3 2 9 2 3 2 10" xfId="53402" xr:uid="{2A06474A-BE14-402E-B627-D70597406349}"/>
    <cellStyle name="Comma [0] 3 2 9 2 3 2 11" xfId="8436" xr:uid="{ACCA0CD5-E5CB-47F1-8BE8-4C64F08CB8CA}"/>
    <cellStyle name="Comma [0] 3 2 9 2 3 2 2" xfId="3956" xr:uid="{61D12DFC-8149-473C-BC06-5A96A34D21C1}"/>
    <cellStyle name="Comma [0] 3 2 9 2 3 2 2 10" xfId="11997" xr:uid="{BFEB9A4D-1BA2-4109-9D4E-EE70BE144578}"/>
    <cellStyle name="Comma [0] 3 2 9 2 3 2 2 2" xfId="5907" xr:uid="{AB57576B-1B3A-419E-969A-2FC68534AF9B}"/>
    <cellStyle name="Comma [0] 3 2 9 2 3 2 2 2 2" xfId="58585" xr:uid="{29826730-4CAD-4D04-8CC9-544F76B73CF8}"/>
    <cellStyle name="Comma [0] 3 2 9 2 3 2 2 2 3" xfId="19297" xr:uid="{DE58D489-FF9C-4AC6-B93D-ABC681A52168}"/>
    <cellStyle name="Comma [0] 3 2 9 2 3 2 2 3" xfId="24663" xr:uid="{A6DBD788-BB63-4D8F-BF1B-D5ABA14D15A7}"/>
    <cellStyle name="Comma [0] 3 2 9 2 3 2 2 4" xfId="30037" xr:uid="{C1A91404-4DE0-4317-9F53-13FE604D9EF5}"/>
    <cellStyle name="Comma [0] 3 2 9 2 3 2 2 5" xfId="35455" xr:uid="{900F74B3-3AC4-4525-ACA8-BED11A67A9EF}"/>
    <cellStyle name="Comma [0] 3 2 9 2 3 2 2 6" xfId="40840" xr:uid="{2289ADF0-298D-494E-B8A3-6934F413F3C7}"/>
    <cellStyle name="Comma [0] 3 2 9 2 3 2 2 7" xfId="46209" xr:uid="{A8BAA3A6-4482-4D24-89D4-93D6AB8B6160}"/>
    <cellStyle name="Comma [0] 3 2 9 2 3 2 2 8" xfId="51581" xr:uid="{7794E798-C519-4DAA-9B78-3E0FD32F11A1}"/>
    <cellStyle name="Comma [0] 3 2 9 2 3 2 2 9" xfId="56961" xr:uid="{8E8BD574-9EAE-4E3C-8D54-6674C4F71C76}"/>
    <cellStyle name="Comma [0] 3 2 9 2 3 2 3" xfId="5906" xr:uid="{A87C738E-B13A-4E3B-B80D-5EAB0D9A7081}"/>
    <cellStyle name="Comma [0] 3 2 9 2 3 2 3 2" xfId="58584" xr:uid="{23791DCD-C865-49A8-A739-DBA65C75C5DE}"/>
    <cellStyle name="Comma [0] 3 2 9 2 3 2 3 3" xfId="15737" xr:uid="{F415991A-C7F1-4645-B9A8-A5EA8623D1D4}"/>
    <cellStyle name="Comma [0] 3 2 9 2 3 2 4" xfId="21104" xr:uid="{06FC4FA1-620C-4558-88FE-0324385C5B32}"/>
    <cellStyle name="Comma [0] 3 2 9 2 3 2 5" xfId="26478" xr:uid="{E470A6F0-E2D9-4B4C-AF06-BC4296FAB438}"/>
    <cellStyle name="Comma [0] 3 2 9 2 3 2 6" xfId="31896" xr:uid="{993FA04B-CA3B-4CCA-87C4-3A0C927A4B5E}"/>
    <cellStyle name="Comma [0] 3 2 9 2 3 2 7" xfId="37281" xr:uid="{B60D50FF-B0BB-4F6C-9C3C-661CD1246FB6}"/>
    <cellStyle name="Comma [0] 3 2 9 2 3 2 8" xfId="42650" xr:uid="{26F7667A-4A70-40EB-890C-512F0DF33A8F}"/>
    <cellStyle name="Comma [0] 3 2 9 2 3 2 9" xfId="48022" xr:uid="{DD84BC28-A0C5-464D-AF70-B4043486F73B}"/>
    <cellStyle name="Comma [0] 3 2 9 2 3 3" xfId="3957" xr:uid="{2BAC4C4D-4F60-4B69-B84F-65FFE275834A}"/>
    <cellStyle name="Comma [0] 3 2 9 2 3 3 10" xfId="10307" xr:uid="{7D154089-51EC-43C9-A689-04F41A98C3AC}"/>
    <cellStyle name="Comma [0] 3 2 9 2 3 3 2" xfId="5908" xr:uid="{47501C16-6DAB-4289-8939-12C351E196CE}"/>
    <cellStyle name="Comma [0] 3 2 9 2 3 3 2 2" xfId="58586" xr:uid="{1255C9B3-6CA1-4E58-B322-6C8C7F252723}"/>
    <cellStyle name="Comma [0] 3 2 9 2 3 3 2 3" xfId="17607" xr:uid="{43331C11-5472-47E5-AD9F-07555BE37169}"/>
    <cellStyle name="Comma [0] 3 2 9 2 3 3 3" xfId="22974" xr:uid="{8D877054-8040-427E-990A-A7976E1BAE63}"/>
    <cellStyle name="Comma [0] 3 2 9 2 3 3 4" xfId="28348" xr:uid="{C87B2CE2-5D46-46E8-93D3-EA81EB7935D9}"/>
    <cellStyle name="Comma [0] 3 2 9 2 3 3 5" xfId="33766" xr:uid="{E69193D4-824F-4701-873B-43512A13E1FF}"/>
    <cellStyle name="Comma [0] 3 2 9 2 3 3 6" xfId="39151" xr:uid="{7FCF41E6-BD9B-4EE7-913D-9B865AF84624}"/>
    <cellStyle name="Comma [0] 3 2 9 2 3 3 7" xfId="44520" xr:uid="{E66CCC05-F68A-4EEF-8430-A8A1C98E171A}"/>
    <cellStyle name="Comma [0] 3 2 9 2 3 3 8" xfId="49892" xr:uid="{066FDDD5-162C-44FC-A9AA-E79351704BE3}"/>
    <cellStyle name="Comma [0] 3 2 9 2 3 3 9" xfId="55272" xr:uid="{027E4840-715B-41E8-91A7-EC3D1D974D98}"/>
    <cellStyle name="Comma [0] 3 2 9 2 3 4" xfId="5905" xr:uid="{453CD8DE-903A-4C6F-8F68-0CA91BDB30D5}"/>
    <cellStyle name="Comma [0] 3 2 9 2 3 4 2" xfId="58583" xr:uid="{C78F075B-527C-49CF-B8A9-EEBFA203D406}"/>
    <cellStyle name="Comma [0] 3 2 9 2 3 4 3" xfId="14046" xr:uid="{60B7CF49-D249-4A14-93C4-464E02112DDA}"/>
    <cellStyle name="Comma [0] 3 2 9 2 4" xfId="932" xr:uid="{D43CFC33-28E7-482E-BEEE-2A5346840FBD}"/>
    <cellStyle name="Comma [0] 3 2 9 2 4 2" xfId="3958" xr:uid="{0C6706E4-36CE-441A-B049-C49D9E17F881}"/>
    <cellStyle name="Comma [0] 3 2 9 2 4 2 10" xfId="53403" xr:uid="{3B32DC3D-AC32-42EA-8E51-60218B83F214}"/>
    <cellStyle name="Comma [0] 3 2 9 2 4 2 11" xfId="8437" xr:uid="{E47B8482-01C0-4F83-89C2-ACBA1F933F21}"/>
    <cellStyle name="Comma [0] 3 2 9 2 4 2 2" xfId="3959" xr:uid="{9D21E37B-56A5-4263-9AAB-D73BAD9F536D}"/>
    <cellStyle name="Comma [0] 3 2 9 2 4 2 2 10" xfId="11998" xr:uid="{B351E589-B4DD-485F-BB7E-1581A706ADF8}"/>
    <cellStyle name="Comma [0] 3 2 9 2 4 2 2 2" xfId="5911" xr:uid="{097C0769-2E91-47AF-90F4-439189B628E0}"/>
    <cellStyle name="Comma [0] 3 2 9 2 4 2 2 2 2" xfId="58589" xr:uid="{06AB2271-98DE-4AD4-944E-54F4167B8BCF}"/>
    <cellStyle name="Comma [0] 3 2 9 2 4 2 2 2 3" xfId="19298" xr:uid="{8F43252D-332D-40BC-AA42-3A7ABCDB4B40}"/>
    <cellStyle name="Comma [0] 3 2 9 2 4 2 2 3" xfId="24664" xr:uid="{72E5B402-0EC5-432F-8727-D870F5EF6489}"/>
    <cellStyle name="Comma [0] 3 2 9 2 4 2 2 4" xfId="30038" xr:uid="{BC5026B8-43EC-44C6-B0BF-2467B820195E}"/>
    <cellStyle name="Comma [0] 3 2 9 2 4 2 2 5" xfId="35456" xr:uid="{378B4AC0-A49C-4E29-812F-FCAFF726CF9E}"/>
    <cellStyle name="Comma [0] 3 2 9 2 4 2 2 6" xfId="40841" xr:uid="{265E55D4-173C-41D9-8B00-EE193EE07DE2}"/>
    <cellStyle name="Comma [0] 3 2 9 2 4 2 2 7" xfId="46210" xr:uid="{13ABF8AC-E754-40A7-B982-1BC87BFF2C1C}"/>
    <cellStyle name="Comma [0] 3 2 9 2 4 2 2 8" xfId="51582" xr:uid="{A79BC4B8-27E6-4FA3-88BC-4F1C67F91482}"/>
    <cellStyle name="Comma [0] 3 2 9 2 4 2 2 9" xfId="56962" xr:uid="{00A99790-B33B-4F3B-913E-EB60CD7B632B}"/>
    <cellStyle name="Comma [0] 3 2 9 2 4 2 3" xfId="5910" xr:uid="{B918AFF5-2F65-4DB4-907A-79B4D311A6B5}"/>
    <cellStyle name="Comma [0] 3 2 9 2 4 2 3 2" xfId="58588" xr:uid="{DA0D7035-C089-4D0C-AA98-D1957D8F1791}"/>
    <cellStyle name="Comma [0] 3 2 9 2 4 2 3 3" xfId="15738" xr:uid="{22ED150C-8309-48F6-9C53-219042561E59}"/>
    <cellStyle name="Comma [0] 3 2 9 2 4 2 4" xfId="21105" xr:uid="{13B939A1-FF58-45D0-9EFA-3FCFCE36AC88}"/>
    <cellStyle name="Comma [0] 3 2 9 2 4 2 5" xfId="26479" xr:uid="{1D93B76F-9788-4055-AA38-0B210BD7A8A0}"/>
    <cellStyle name="Comma [0] 3 2 9 2 4 2 6" xfId="31897" xr:uid="{ABE74159-A0C8-475F-BCE9-B57B42F6A05D}"/>
    <cellStyle name="Comma [0] 3 2 9 2 4 2 7" xfId="37282" xr:uid="{C8719F55-765C-4049-9491-5F03D1C84C9F}"/>
    <cellStyle name="Comma [0] 3 2 9 2 4 2 8" xfId="42651" xr:uid="{A772F776-AC87-4D6A-9E17-CDA40827A10A}"/>
    <cellStyle name="Comma [0] 3 2 9 2 4 2 9" xfId="48023" xr:uid="{CD2CC6B4-2FD1-4AE4-864F-D5CBDE0A624C}"/>
    <cellStyle name="Comma [0] 3 2 9 2 4 3" xfId="3960" xr:uid="{31F01540-DC9D-4FD3-A43C-07C8A279638F}"/>
    <cellStyle name="Comma [0] 3 2 9 2 4 3 10" xfId="10308" xr:uid="{A475E248-686F-4380-8624-5827418A91F0}"/>
    <cellStyle name="Comma [0] 3 2 9 2 4 3 2" xfId="5912" xr:uid="{190C6556-ED85-457D-9BF2-9A9D3252F56D}"/>
    <cellStyle name="Comma [0] 3 2 9 2 4 3 2 2" xfId="58590" xr:uid="{05CAF880-4BBD-4C20-AAFF-9527DE80A801}"/>
    <cellStyle name="Comma [0] 3 2 9 2 4 3 2 3" xfId="17608" xr:uid="{C8E587D7-F1D4-4B38-B874-D34D20F8E082}"/>
    <cellStyle name="Comma [0] 3 2 9 2 4 3 3" xfId="22975" xr:uid="{B4FF196C-1944-4448-94D7-FFD77780C67F}"/>
    <cellStyle name="Comma [0] 3 2 9 2 4 3 4" xfId="28349" xr:uid="{B71A96A3-19A6-4C93-AD54-47991A72FE6E}"/>
    <cellStyle name="Comma [0] 3 2 9 2 4 3 5" xfId="33767" xr:uid="{81E7F19B-6E1B-457C-AF94-FC3A17508ACB}"/>
    <cellStyle name="Comma [0] 3 2 9 2 4 3 6" xfId="39152" xr:uid="{9771570B-CFB2-4294-8A33-757D5F57EE1B}"/>
    <cellStyle name="Comma [0] 3 2 9 2 4 3 7" xfId="44521" xr:uid="{634590F7-936A-476D-BC24-C12400DEE90B}"/>
    <cellStyle name="Comma [0] 3 2 9 2 4 3 8" xfId="49893" xr:uid="{621C6E96-DF55-483A-A800-4F6D5F2C8C11}"/>
    <cellStyle name="Comma [0] 3 2 9 2 4 3 9" xfId="55273" xr:uid="{A4C8997E-79E1-400B-B4AF-F5624D5E8131}"/>
    <cellStyle name="Comma [0] 3 2 9 2 4 4" xfId="5909" xr:uid="{1E61D987-166C-4B5E-B523-D649DFF5DA64}"/>
    <cellStyle name="Comma [0] 3 2 9 2 4 4 2" xfId="58587" xr:uid="{94756FB6-7864-4EB2-BE52-DB3AB1A1B8F3}"/>
    <cellStyle name="Comma [0] 3 2 9 2 4 4 3" xfId="14047" xr:uid="{60D69EEC-AA7A-4078-A99B-335844382A75}"/>
    <cellStyle name="Comma [0] 3 2 9 2 5" xfId="933" xr:uid="{F579F198-3B72-4728-9E11-E0DAE2933CEE}"/>
    <cellStyle name="Comma [0] 3 2 9 2 5 2" xfId="8438" xr:uid="{5E56841B-A365-4787-8CD8-0D2F9296A3C9}"/>
    <cellStyle name="Comma [0] 3 2 9 2 5 2 10" xfId="53404" xr:uid="{7BFB1B59-0B04-4B97-B438-3D139D092DE6}"/>
    <cellStyle name="Comma [0] 3 2 9 2 5 2 11" xfId="14048" xr:uid="{D90FE1CF-61CB-48D9-ABC4-C3BE22301E86}"/>
    <cellStyle name="Comma [0] 3 2 9 2 5 2 12" xfId="59760" xr:uid="{94FFBE50-C4D8-4F54-AF17-C28B9BAFE7BA}"/>
    <cellStyle name="Comma [0] 3 2 9 2 5 2 2" xfId="11999" xr:uid="{1CDC566C-84E2-47FE-8931-10EF11FC0D67}"/>
    <cellStyle name="Comma [0] 3 2 9 2 5 2 2 2" xfId="24665" xr:uid="{AEFE4503-2F2C-447F-A216-ED126D022051}"/>
    <cellStyle name="Comma [0] 3 2 9 2 5 2 2 3" xfId="30039" xr:uid="{6CAEF383-9002-4B6C-9D81-D477D1D795DF}"/>
    <cellStyle name="Comma [0] 3 2 9 2 5 2 2 4" xfId="35457" xr:uid="{6E83CA56-0949-4736-B6A6-C484260B03FA}"/>
    <cellStyle name="Comma [0] 3 2 9 2 5 2 2 5" xfId="40842" xr:uid="{DB4B44F4-618F-40AC-8BCC-CEE92790A8F3}"/>
    <cellStyle name="Comma [0] 3 2 9 2 5 2 2 6" xfId="46211" xr:uid="{258EB922-57D4-4DF2-B19F-F0547384931A}"/>
    <cellStyle name="Comma [0] 3 2 9 2 5 2 2 7" xfId="51583" xr:uid="{9424B8A2-81C3-4C1A-85CD-1E97E104639E}"/>
    <cellStyle name="Comma [0] 3 2 9 2 5 2 2 8" xfId="56963" xr:uid="{DC4C1D18-1701-4553-9D37-7112D45726C8}"/>
    <cellStyle name="Comma [0] 3 2 9 2 5 2 2 9" xfId="19299" xr:uid="{31716149-F17A-4327-AACF-F2BDFFDC4479}"/>
    <cellStyle name="Comma [0] 3 2 9 2 5 2 3" xfId="15739" xr:uid="{0AB1CB3F-2E98-41EE-85AA-40F179B7ED3F}"/>
    <cellStyle name="Comma [0] 3 2 9 2 5 2 4" xfId="21106" xr:uid="{EE0BDDAB-DAFE-4C78-B77D-12B17E5DB89C}"/>
    <cellStyle name="Comma [0] 3 2 9 2 5 2 5" xfId="26480" xr:uid="{096C2C41-C919-46EC-AEA7-AA888BB5CBEE}"/>
    <cellStyle name="Comma [0] 3 2 9 2 5 2 6" xfId="31898" xr:uid="{9A7D2B29-DFA8-49D4-B9EE-F02E5C81358E}"/>
    <cellStyle name="Comma [0] 3 2 9 2 5 2 7" xfId="37283" xr:uid="{C3E8FAB5-7BAF-42D0-BD1F-C184A3274061}"/>
    <cellStyle name="Comma [0] 3 2 9 2 5 2 8" xfId="42652" xr:uid="{554CC06F-2D46-4050-8D52-C097CF20D7ED}"/>
    <cellStyle name="Comma [0] 3 2 9 2 5 2 9" xfId="48024" xr:uid="{611085E8-1A7A-49F7-A8E5-F26272518441}"/>
    <cellStyle name="Comma [0] 3 2 9 2 5 3" xfId="10309" xr:uid="{BE1ED9CF-48FD-472B-B706-A16035989AC1}"/>
    <cellStyle name="Comma [0] 3 2 9 2 5 3 2" xfId="22976" xr:uid="{95D93D1A-0A6D-4911-86B4-15BF783B58B3}"/>
    <cellStyle name="Comma [0] 3 2 9 2 5 3 3" xfId="28350" xr:uid="{07C6B9D2-D47A-4966-B847-B40FBDA990CB}"/>
    <cellStyle name="Comma [0] 3 2 9 2 5 3 4" xfId="33768" xr:uid="{055AE0DC-E896-48B2-AB7A-EB6B257810C8}"/>
    <cellStyle name="Comma [0] 3 2 9 2 5 3 5" xfId="39153" xr:uid="{309021CC-841F-465D-8D2D-BF0C2860C772}"/>
    <cellStyle name="Comma [0] 3 2 9 2 5 3 6" xfId="44522" xr:uid="{F9A8A969-1DC1-44C5-8FBB-CF5D7E12DCBB}"/>
    <cellStyle name="Comma [0] 3 2 9 2 5 3 7" xfId="49894" xr:uid="{1F53FFB0-9296-4592-895A-29A96A61D021}"/>
    <cellStyle name="Comma [0] 3 2 9 2 5 3 8" xfId="55274" xr:uid="{2274C44C-06DD-4C45-A6B3-0DE9BA71D0C7}"/>
    <cellStyle name="Comma [0] 3 2 9 2 5 3 9" xfId="17609" xr:uid="{FB15355B-AEEA-41B1-90FE-AB52B181F8D8}"/>
    <cellStyle name="Comma [0] 3 2 9 2 5 4" xfId="7109" xr:uid="{98D7AD3E-1D18-4CD4-A77B-5FC879F9C163}"/>
    <cellStyle name="Comma [0] 3 2 9 2 6" xfId="934" xr:uid="{4276725C-63AB-463A-8017-6C48B3355230}"/>
    <cellStyle name="Comma [0] 3 2 9 2 6 2" xfId="8439" xr:uid="{27D86B4F-E722-419D-B468-A39B6B0643B8}"/>
    <cellStyle name="Comma [0] 3 2 9 2 6 2 10" xfId="53405" xr:uid="{2BC1D236-1A2A-4488-B871-4A2F91630776}"/>
    <cellStyle name="Comma [0] 3 2 9 2 6 2 11" xfId="14049" xr:uid="{26E29D96-DFC8-44D4-8796-03167D7EC537}"/>
    <cellStyle name="Comma [0] 3 2 9 2 6 2 12" xfId="59761" xr:uid="{BE898E51-E187-4DB7-A57C-925E8B6AA911}"/>
    <cellStyle name="Comma [0] 3 2 9 2 6 2 2" xfId="12000" xr:uid="{EF223DCD-82DE-494A-89BC-95744F014150}"/>
    <cellStyle name="Comma [0] 3 2 9 2 6 2 2 2" xfId="24666" xr:uid="{C4309B70-67A0-4DB3-99FE-120CD248C9B3}"/>
    <cellStyle name="Comma [0] 3 2 9 2 6 2 2 3" xfId="30040" xr:uid="{441EED9B-1B35-4242-A1E1-847B1F6C3AE9}"/>
    <cellStyle name="Comma [0] 3 2 9 2 6 2 2 4" xfId="35458" xr:uid="{2C9DEB95-5631-4CAB-A102-8DFD3AC91360}"/>
    <cellStyle name="Comma [0] 3 2 9 2 6 2 2 5" xfId="40843" xr:uid="{7CC3055B-4463-4248-8688-AA4887EA8FFE}"/>
    <cellStyle name="Comma [0] 3 2 9 2 6 2 2 6" xfId="46212" xr:uid="{B3E3CE36-872E-4F58-8932-72325559AD99}"/>
    <cellStyle name="Comma [0] 3 2 9 2 6 2 2 7" xfId="51584" xr:uid="{A130ABE4-AA3B-4A04-80E2-CFBB3C11DE40}"/>
    <cellStyle name="Comma [0] 3 2 9 2 6 2 2 8" xfId="56964" xr:uid="{880F0128-A4B6-41F7-A672-6BC0E7FB164D}"/>
    <cellStyle name="Comma [0] 3 2 9 2 6 2 2 9" xfId="19300" xr:uid="{A4262E7F-ED64-4492-8E42-6C94C14A97ED}"/>
    <cellStyle name="Comma [0] 3 2 9 2 6 2 3" xfId="15740" xr:uid="{55D34B61-9F62-422E-9DD6-74C34CD0D42B}"/>
    <cellStyle name="Comma [0] 3 2 9 2 6 2 4" xfId="21107" xr:uid="{ADC5D701-58ED-45E4-9497-3AC014F5F5EE}"/>
    <cellStyle name="Comma [0] 3 2 9 2 6 2 5" xfId="26481" xr:uid="{6636A63E-A927-493C-8F02-94E2DE70DDAE}"/>
    <cellStyle name="Comma [0] 3 2 9 2 6 2 6" xfId="31899" xr:uid="{7D4412BA-912E-49C7-B97F-1C3A3BEA8E8B}"/>
    <cellStyle name="Comma [0] 3 2 9 2 6 2 7" xfId="37284" xr:uid="{DBC7B794-DCFF-44E9-9CC3-DFCF18582F0D}"/>
    <cellStyle name="Comma [0] 3 2 9 2 6 2 8" xfId="42653" xr:uid="{9187745E-586C-46D3-9C5A-C63149D0E2A0}"/>
    <cellStyle name="Comma [0] 3 2 9 2 6 2 9" xfId="48025" xr:uid="{0AB89929-DCF3-403C-A5C8-2C11E25F0F51}"/>
    <cellStyle name="Comma [0] 3 2 9 2 6 3" xfId="10310" xr:uid="{144D6738-6891-4ADE-BA8C-81ABED221E89}"/>
    <cellStyle name="Comma [0] 3 2 9 2 6 3 2" xfId="22977" xr:uid="{62F21BCE-2594-422F-B50A-F38D788691D6}"/>
    <cellStyle name="Comma [0] 3 2 9 2 6 3 3" xfId="28351" xr:uid="{4D600C44-B323-4C0D-9DA1-E579D5A54F18}"/>
    <cellStyle name="Comma [0] 3 2 9 2 6 3 4" xfId="33769" xr:uid="{27E5FA8C-8B0A-4142-9F4E-22E99D0633A9}"/>
    <cellStyle name="Comma [0] 3 2 9 2 6 3 5" xfId="39154" xr:uid="{A034D0C4-B1AD-427F-B054-04A30D906A25}"/>
    <cellStyle name="Comma [0] 3 2 9 2 6 3 6" xfId="44523" xr:uid="{75F02482-C9B5-4451-A57B-4038EB5F09E4}"/>
    <cellStyle name="Comma [0] 3 2 9 2 6 3 7" xfId="49895" xr:uid="{45BE300B-8189-44BC-8B13-FBB587C3A0D0}"/>
    <cellStyle name="Comma [0] 3 2 9 2 6 3 8" xfId="55275" xr:uid="{597DBC0F-F2C3-4947-B4F5-C7D546F9B137}"/>
    <cellStyle name="Comma [0] 3 2 9 2 6 3 9" xfId="17610" xr:uid="{E5FB05AF-83A2-49D6-A21B-BD10E85577EA}"/>
    <cellStyle name="Comma [0] 3 2 9 2 6 4" xfId="7110" xr:uid="{5717C890-B5DD-4CB2-A7CB-DC5C1647C425}"/>
    <cellStyle name="Comma [0] 3 2 9 2 7" xfId="935" xr:uid="{518055AA-9CD0-4007-974E-58A00A08B964}"/>
    <cellStyle name="Comma [0] 3 2 9 2 7 2" xfId="8440" xr:uid="{78D58C0A-2494-4FCE-887A-0462BB9F3F68}"/>
    <cellStyle name="Comma [0] 3 2 9 2 7 2 10" xfId="53406" xr:uid="{A57F7D7E-85B6-4A7B-8BB6-41259441484B}"/>
    <cellStyle name="Comma [0] 3 2 9 2 7 2 11" xfId="14050" xr:uid="{4921CF6D-8591-4EE6-B934-6250FFC62852}"/>
    <cellStyle name="Comma [0] 3 2 9 2 7 2 12" xfId="59762" xr:uid="{D3509695-21B6-4DDD-944A-627BA9313257}"/>
    <cellStyle name="Comma [0] 3 2 9 2 7 2 2" xfId="12001" xr:uid="{9ECAECDD-9EE5-44B9-BF84-7B42081B577F}"/>
    <cellStyle name="Comma [0] 3 2 9 2 7 2 2 2" xfId="24667" xr:uid="{9FFAE3D4-8F77-4C84-9008-FF93CE961062}"/>
    <cellStyle name="Comma [0] 3 2 9 2 7 2 2 3" xfId="30041" xr:uid="{A2983A95-23C2-4A13-8C40-FB158D283C1B}"/>
    <cellStyle name="Comma [0] 3 2 9 2 7 2 2 4" xfId="35459" xr:uid="{C80575C7-8E61-4802-9868-E2CAC081ABFC}"/>
    <cellStyle name="Comma [0] 3 2 9 2 7 2 2 5" xfId="40844" xr:uid="{E372C564-5656-4CF8-862C-C497FB471F09}"/>
    <cellStyle name="Comma [0] 3 2 9 2 7 2 2 6" xfId="46213" xr:uid="{D107F14F-39F9-4DD6-8159-E6BF342BD9DC}"/>
    <cellStyle name="Comma [0] 3 2 9 2 7 2 2 7" xfId="51585" xr:uid="{A32FA27B-C2C6-46A8-B55D-3F85B5F41D5C}"/>
    <cellStyle name="Comma [0] 3 2 9 2 7 2 2 8" xfId="56965" xr:uid="{BAC73BE5-9119-46ED-A50C-AB639F4A24EE}"/>
    <cellStyle name="Comma [0] 3 2 9 2 7 2 2 9" xfId="19301" xr:uid="{5AED1AC0-48B3-4AD8-8EC5-392AC806F989}"/>
    <cellStyle name="Comma [0] 3 2 9 2 7 2 3" xfId="15741" xr:uid="{CBE1353A-BAE4-4CC9-BADB-C4D095E3FD7F}"/>
    <cellStyle name="Comma [0] 3 2 9 2 7 2 4" xfId="21108" xr:uid="{9887F229-162E-4122-B7C1-73B7D2596ACE}"/>
    <cellStyle name="Comma [0] 3 2 9 2 7 2 5" xfId="26482" xr:uid="{5FE99E09-07FF-42BC-84F5-DFFFD26B92CF}"/>
    <cellStyle name="Comma [0] 3 2 9 2 7 2 6" xfId="31900" xr:uid="{F15813E7-DE9A-4F0B-A3E3-E854CC2B40BA}"/>
    <cellStyle name="Comma [0] 3 2 9 2 7 2 7" xfId="37285" xr:uid="{ED710BF0-5F4A-42BC-B964-270EAF6D097E}"/>
    <cellStyle name="Comma [0] 3 2 9 2 7 2 8" xfId="42654" xr:uid="{ECAD40DA-7C69-48BC-A682-CC540EBEB55F}"/>
    <cellStyle name="Comma [0] 3 2 9 2 7 2 9" xfId="48026" xr:uid="{D99EBCEA-3128-4792-8021-6231C24330D4}"/>
    <cellStyle name="Comma [0] 3 2 9 2 7 3" xfId="10311" xr:uid="{A82D84AC-51E6-401A-BE1B-E5DCCCF39006}"/>
    <cellStyle name="Comma [0] 3 2 9 2 7 3 2" xfId="22978" xr:uid="{15391E06-BDF9-49AD-AEA3-11585ED02491}"/>
    <cellStyle name="Comma [0] 3 2 9 2 7 3 3" xfId="28352" xr:uid="{1270578F-03A3-4AD9-ACC5-15CEB90F9EF4}"/>
    <cellStyle name="Comma [0] 3 2 9 2 7 3 4" xfId="33770" xr:uid="{C67B7A5C-A45D-4BD0-A67E-D7D19A5E1ED3}"/>
    <cellStyle name="Comma [0] 3 2 9 2 7 3 5" xfId="39155" xr:uid="{FC90C9AA-6CE9-4D97-BD9E-9E9AF8E358A5}"/>
    <cellStyle name="Comma [0] 3 2 9 2 7 3 6" xfId="44524" xr:uid="{10E5C6A7-8783-4BFB-A7C9-EDCCE4A75BFE}"/>
    <cellStyle name="Comma [0] 3 2 9 2 7 3 7" xfId="49896" xr:uid="{0FF2F165-813C-4CC0-9FEE-2EC193A7E101}"/>
    <cellStyle name="Comma [0] 3 2 9 2 7 3 8" xfId="55276" xr:uid="{0CA8C68E-5D60-4424-8D42-F94659207EF2}"/>
    <cellStyle name="Comma [0] 3 2 9 2 7 3 9" xfId="17611" xr:uid="{BBCCAD8A-04CC-43CD-B162-AD7B70A1FEC4}"/>
    <cellStyle name="Comma [0] 3 2 9 2 7 4" xfId="7111" xr:uid="{0097B424-BA69-48D6-8F8C-D3451BAEB468}"/>
    <cellStyle name="Comma [0] 3 2 9 2 8" xfId="936" xr:uid="{66497D0F-B33D-4E31-9E79-53468277AEEE}"/>
    <cellStyle name="Comma [0] 3 2 9 2 8 2" xfId="8441" xr:uid="{2F38CD12-5D2D-4026-93E6-AAFD4984B5E2}"/>
    <cellStyle name="Comma [0] 3 2 9 2 8 2 10" xfId="53407" xr:uid="{6632544B-066B-406E-AA1E-60571DA291C4}"/>
    <cellStyle name="Comma [0] 3 2 9 2 8 2 11" xfId="14051" xr:uid="{0BC012D5-C7C4-44F9-B5D8-6B514BB9AE15}"/>
    <cellStyle name="Comma [0] 3 2 9 2 8 2 12" xfId="59763" xr:uid="{0D6BC928-3109-445C-9A52-E65A183D1EFF}"/>
    <cellStyle name="Comma [0] 3 2 9 2 8 2 2" xfId="12002" xr:uid="{7A89BB84-0A34-431D-9B46-E9E3F53EE59A}"/>
    <cellStyle name="Comma [0] 3 2 9 2 8 2 2 2" xfId="24668" xr:uid="{C07A941E-D12B-4F2C-8D28-0475ADF534F6}"/>
    <cellStyle name="Comma [0] 3 2 9 2 8 2 2 3" xfId="30042" xr:uid="{9BAABEAA-5989-46EA-B175-20BA0F44DBBE}"/>
    <cellStyle name="Comma [0] 3 2 9 2 8 2 2 4" xfId="35460" xr:uid="{038CA90D-48A1-44CF-A922-4C3224952F6E}"/>
    <cellStyle name="Comma [0] 3 2 9 2 8 2 2 5" xfId="40845" xr:uid="{A100E4E1-4D22-4426-924E-AC8308929695}"/>
    <cellStyle name="Comma [0] 3 2 9 2 8 2 2 6" xfId="46214" xr:uid="{855EB3F7-EC67-4A8A-8867-8D0953BF4B25}"/>
    <cellStyle name="Comma [0] 3 2 9 2 8 2 2 7" xfId="51586" xr:uid="{29328FE4-A211-4914-B0CB-615445B4F63F}"/>
    <cellStyle name="Comma [0] 3 2 9 2 8 2 2 8" xfId="56966" xr:uid="{28C55121-3D4B-4FBB-BD01-37DB195CCBC4}"/>
    <cellStyle name="Comma [0] 3 2 9 2 8 2 2 9" xfId="19302" xr:uid="{BD8A53A0-3AF5-4EF9-B1BE-14D7DD5D6549}"/>
    <cellStyle name="Comma [0] 3 2 9 2 8 2 3" xfId="15742" xr:uid="{1FA33DA9-7B8C-43AA-AE2C-FBCBFAEBB526}"/>
    <cellStyle name="Comma [0] 3 2 9 2 8 2 4" xfId="21109" xr:uid="{EAB4254A-5479-40FA-A148-D2E4AAEFBA1F}"/>
    <cellStyle name="Comma [0] 3 2 9 2 8 2 5" xfId="26483" xr:uid="{6486D847-8E76-4A37-AEF0-4452EDC7F97F}"/>
    <cellStyle name="Comma [0] 3 2 9 2 8 2 6" xfId="31901" xr:uid="{6B736108-AC46-48D9-88F6-BE23D474E060}"/>
    <cellStyle name="Comma [0] 3 2 9 2 8 2 7" xfId="37286" xr:uid="{A745F4AC-DED9-4090-B153-A6BAF7E09FB8}"/>
    <cellStyle name="Comma [0] 3 2 9 2 8 2 8" xfId="42655" xr:uid="{802E96D2-19D7-42AD-9CAE-10B0E1EEBCE9}"/>
    <cellStyle name="Comma [0] 3 2 9 2 8 2 9" xfId="48027" xr:uid="{A43E0132-C3A2-48C3-A463-6080A3337BB5}"/>
    <cellStyle name="Comma [0] 3 2 9 2 8 3" xfId="10312" xr:uid="{D96B6BE1-8919-43B3-95B0-EECDED5FFC29}"/>
    <cellStyle name="Comma [0] 3 2 9 2 8 3 2" xfId="22979" xr:uid="{77821A19-ACF8-4ABA-99A6-2D4A58378EA1}"/>
    <cellStyle name="Comma [0] 3 2 9 2 8 3 3" xfId="28353" xr:uid="{0716CD8F-6D05-405A-A2E9-C92C162E5EDA}"/>
    <cellStyle name="Comma [0] 3 2 9 2 8 3 4" xfId="33771" xr:uid="{FFFCAED9-A774-4094-93B4-311BBCCC655A}"/>
    <cellStyle name="Comma [0] 3 2 9 2 8 3 5" xfId="39156" xr:uid="{E810DA4A-4EE7-4885-A5E4-DCE1010790EB}"/>
    <cellStyle name="Comma [0] 3 2 9 2 8 3 6" xfId="44525" xr:uid="{37D26BE1-A844-4C5E-A71B-F917BA934540}"/>
    <cellStyle name="Comma [0] 3 2 9 2 8 3 7" xfId="49897" xr:uid="{94BE67AC-33FB-49CA-BEF0-E59843EDBD43}"/>
    <cellStyle name="Comma [0] 3 2 9 2 8 3 8" xfId="55277" xr:uid="{57218D91-0ED6-4DA1-988F-27B3FADDF941}"/>
    <cellStyle name="Comma [0] 3 2 9 2 8 3 9" xfId="17612" xr:uid="{6DF8B619-33A4-4DC4-BFA1-1895AABE2400}"/>
    <cellStyle name="Comma [0] 3 2 9 2 8 4" xfId="7112" xr:uid="{E75CDEF1-B73F-452C-8129-6D60D3202FCB}"/>
    <cellStyle name="Comma [0] 3 2 9 2 9" xfId="937" xr:uid="{18FC9AFA-743D-421D-9BE6-E710DFD35B56}"/>
    <cellStyle name="Comma [0] 3 2 9 2 9 2" xfId="8442" xr:uid="{3CA178EA-8567-4795-A58C-BA51C1D39641}"/>
    <cellStyle name="Comma [0] 3 2 9 2 9 2 10" xfId="53408" xr:uid="{1FA7C1EF-222F-4B58-B5EB-AB36B3571EC7}"/>
    <cellStyle name="Comma [0] 3 2 9 2 9 2 11" xfId="14052" xr:uid="{4F515DD8-C011-43B6-9101-595833926D45}"/>
    <cellStyle name="Comma [0] 3 2 9 2 9 2 12" xfId="59764" xr:uid="{7F5D06A2-D4F6-4C4D-AE2C-60AD4933E4AA}"/>
    <cellStyle name="Comma [0] 3 2 9 2 9 2 2" xfId="12003" xr:uid="{C990E392-FC5C-4556-A0DC-1F51D0D113DE}"/>
    <cellStyle name="Comma [0] 3 2 9 2 9 2 2 2" xfId="24669" xr:uid="{F9BFAF10-0732-44D8-8698-1C5EF3AE4227}"/>
    <cellStyle name="Comma [0] 3 2 9 2 9 2 2 3" xfId="30043" xr:uid="{58E4FA7D-323A-4EF3-A6FB-25B3931E7270}"/>
    <cellStyle name="Comma [0] 3 2 9 2 9 2 2 4" xfId="35461" xr:uid="{E020BE34-0231-4B29-9FE6-7AD52235A0B4}"/>
    <cellStyle name="Comma [0] 3 2 9 2 9 2 2 5" xfId="40846" xr:uid="{B7760A29-FBFC-4BEB-9333-0045698C6C89}"/>
    <cellStyle name="Comma [0] 3 2 9 2 9 2 2 6" xfId="46215" xr:uid="{FF2880F9-7EB9-427E-ADA4-159451DF629C}"/>
    <cellStyle name="Comma [0] 3 2 9 2 9 2 2 7" xfId="51587" xr:uid="{311FE3D1-3FE0-4677-AE5D-AF2427794131}"/>
    <cellStyle name="Comma [0] 3 2 9 2 9 2 2 8" xfId="56967" xr:uid="{2694F8AF-AD74-457F-877B-CFD3476543C0}"/>
    <cellStyle name="Comma [0] 3 2 9 2 9 2 2 9" xfId="19303" xr:uid="{950DC5C9-BAF5-44A8-8B0E-749DFE5BCA11}"/>
    <cellStyle name="Comma [0] 3 2 9 2 9 2 3" xfId="15743" xr:uid="{B2AC50DA-16CA-47C4-94FC-76E9593186BE}"/>
    <cellStyle name="Comma [0] 3 2 9 2 9 2 4" xfId="21110" xr:uid="{D19322B5-4A41-4041-85E4-AB66CBD5DC8B}"/>
    <cellStyle name="Comma [0] 3 2 9 2 9 2 5" xfId="26484" xr:uid="{2394BEEC-168E-4456-9243-6661DBD1FB3B}"/>
    <cellStyle name="Comma [0] 3 2 9 2 9 2 6" xfId="31902" xr:uid="{077875D1-9152-484D-ACE0-3E0B9AB6D14B}"/>
    <cellStyle name="Comma [0] 3 2 9 2 9 2 7" xfId="37287" xr:uid="{6BAFA21A-8EBE-4243-AEFF-D358D156E8AA}"/>
    <cellStyle name="Comma [0] 3 2 9 2 9 2 8" xfId="42656" xr:uid="{0C8D1282-A2F0-470C-B0F8-0EA895BEA850}"/>
    <cellStyle name="Comma [0] 3 2 9 2 9 2 9" xfId="48028" xr:uid="{A9D4A21D-C7ED-4A25-8D50-280B94D90156}"/>
    <cellStyle name="Comma [0] 3 2 9 2 9 3" xfId="10313" xr:uid="{4266358A-C998-41EB-84B6-1284B4B31AAB}"/>
    <cellStyle name="Comma [0] 3 2 9 2 9 3 2" xfId="22980" xr:uid="{A47E69F7-1CE0-4A79-9EF6-A7AD85CBBA77}"/>
    <cellStyle name="Comma [0] 3 2 9 2 9 3 3" xfId="28354" xr:uid="{06A7F0FA-30E4-4A15-AF93-1A86E42A34FF}"/>
    <cellStyle name="Comma [0] 3 2 9 2 9 3 4" xfId="33772" xr:uid="{629650E9-A8B9-4D54-8315-4031E3333FDE}"/>
    <cellStyle name="Comma [0] 3 2 9 2 9 3 5" xfId="39157" xr:uid="{A8E7D23C-E4C3-4F31-8D92-6E913087861B}"/>
    <cellStyle name="Comma [0] 3 2 9 2 9 3 6" xfId="44526" xr:uid="{4C896A03-83BE-4C89-8978-AD8D69F0287F}"/>
    <cellStyle name="Comma [0] 3 2 9 2 9 3 7" xfId="49898" xr:uid="{28FC6478-EDFD-403E-8326-EA5FF6760E7B}"/>
    <cellStyle name="Comma [0] 3 2 9 2 9 3 8" xfId="55278" xr:uid="{7B94D081-113B-48DF-BCBB-D945159D4987}"/>
    <cellStyle name="Comma [0] 3 2 9 2 9 3 9" xfId="17613" xr:uid="{E3B34514-239A-42DA-B473-F15A4806935B}"/>
    <cellStyle name="Comma [0] 3 2 9 2 9 4" xfId="7113" xr:uid="{E69A65C4-1A92-4A1A-A1A4-E05223ECF044}"/>
    <cellStyle name="Comma [0] 3 2 9 3" xfId="938" xr:uid="{CC11415F-E546-4B2A-84DF-50A7701E25BB}"/>
    <cellStyle name="Comma [0] 3 2 9 3 2" xfId="3961" xr:uid="{D9B45C92-D316-4258-A46A-9AA0B26F9AD7}"/>
    <cellStyle name="Comma [0] 3 2 9 3 2 10" xfId="53409" xr:uid="{30D540D8-D588-455D-8E36-FC387E36A71D}"/>
    <cellStyle name="Comma [0] 3 2 9 3 2 11" xfId="8443" xr:uid="{79694A52-2823-4F0F-ABC9-5BB9BA64ED6E}"/>
    <cellStyle name="Comma [0] 3 2 9 3 2 2" xfId="3962" xr:uid="{F3E49D00-DF79-43FB-AB86-2B2966EA89DA}"/>
    <cellStyle name="Comma [0] 3 2 9 3 2 2 10" xfId="12004" xr:uid="{B53C78A5-F609-45C3-AA38-2B4FDEC42E52}"/>
    <cellStyle name="Comma [0] 3 2 9 3 2 2 2" xfId="5915" xr:uid="{9E58BD0E-E85C-416C-9FDB-25CEDBA7A153}"/>
    <cellStyle name="Comma [0] 3 2 9 3 2 2 2 2" xfId="58593" xr:uid="{2139EFE0-E8B2-423D-82D9-5550C8BD5B20}"/>
    <cellStyle name="Comma [0] 3 2 9 3 2 2 2 3" xfId="19304" xr:uid="{F8BB003F-238C-4F28-AD68-7CFE8F534D9C}"/>
    <cellStyle name="Comma [0] 3 2 9 3 2 2 3" xfId="24670" xr:uid="{F885D69F-E948-4AA4-9CB6-53971B903A91}"/>
    <cellStyle name="Comma [0] 3 2 9 3 2 2 4" xfId="30044" xr:uid="{F9E0ACDB-CD54-488F-B890-F7F6ECEADA04}"/>
    <cellStyle name="Comma [0] 3 2 9 3 2 2 5" xfId="35462" xr:uid="{54A9AB14-5B92-433C-B102-DCCBC34A4F4F}"/>
    <cellStyle name="Comma [0] 3 2 9 3 2 2 6" xfId="40847" xr:uid="{95CD3B46-3F54-43AA-BC20-3628ADF2774E}"/>
    <cellStyle name="Comma [0] 3 2 9 3 2 2 7" xfId="46216" xr:uid="{411E8D3F-CE55-4A0D-A28C-DCB318A8836F}"/>
    <cellStyle name="Comma [0] 3 2 9 3 2 2 8" xfId="51588" xr:uid="{5A991B63-CB26-4050-8237-84079BCE29F0}"/>
    <cellStyle name="Comma [0] 3 2 9 3 2 2 9" xfId="56968" xr:uid="{447D0C1C-1547-47BF-9734-378BCCC06C3E}"/>
    <cellStyle name="Comma [0] 3 2 9 3 2 3" xfId="5914" xr:uid="{881C8D40-18FF-4A64-B4C0-2B9FD3DFF00B}"/>
    <cellStyle name="Comma [0] 3 2 9 3 2 3 2" xfId="58592" xr:uid="{58A12F7F-596D-4531-8189-EA28C92F41A7}"/>
    <cellStyle name="Comma [0] 3 2 9 3 2 3 3" xfId="15744" xr:uid="{1F9D9881-372B-4930-8467-E13CB27F0D61}"/>
    <cellStyle name="Comma [0] 3 2 9 3 2 4" xfId="21111" xr:uid="{007A8C3C-933F-40F6-AA23-2935173D5CE2}"/>
    <cellStyle name="Comma [0] 3 2 9 3 2 5" xfId="26485" xr:uid="{045D01AD-7B89-41EA-9D07-12D7BDF71805}"/>
    <cellStyle name="Comma [0] 3 2 9 3 2 6" xfId="31903" xr:uid="{612CD827-0CE0-4197-9D06-A0CC9560EC53}"/>
    <cellStyle name="Comma [0] 3 2 9 3 2 7" xfId="37288" xr:uid="{95FA7353-59AC-4D13-A967-AEC5AE5AF63E}"/>
    <cellStyle name="Comma [0] 3 2 9 3 2 8" xfId="42657" xr:uid="{B308A49F-EA2F-4F9E-B8BB-C68D27401201}"/>
    <cellStyle name="Comma [0] 3 2 9 3 2 9" xfId="48029" xr:uid="{BC6828E0-0C1F-4270-B75E-91719671938D}"/>
    <cellStyle name="Comma [0] 3 2 9 3 3" xfId="3963" xr:uid="{76E424DD-8485-4EB0-A4AB-691F95E92D7C}"/>
    <cellStyle name="Comma [0] 3 2 9 3 3 10" xfId="10314" xr:uid="{B9B7852F-0B76-46F0-9F12-BD588DD6E006}"/>
    <cellStyle name="Comma [0] 3 2 9 3 3 2" xfId="5916" xr:uid="{69525396-7A50-4D2A-9DAD-C37ADBE706B1}"/>
    <cellStyle name="Comma [0] 3 2 9 3 3 2 2" xfId="58594" xr:uid="{CDE97E36-96EA-4983-B9C8-9DB7A55013C9}"/>
    <cellStyle name="Comma [0] 3 2 9 3 3 2 3" xfId="17614" xr:uid="{DC95D26F-CC9E-4885-8FD2-FC468306FA8D}"/>
    <cellStyle name="Comma [0] 3 2 9 3 3 3" xfId="22981" xr:uid="{8A2D9FBE-B691-4577-9962-9BCB7E63D397}"/>
    <cellStyle name="Comma [0] 3 2 9 3 3 4" xfId="28355" xr:uid="{BC87562A-BC26-41C5-99C7-E44E835BE82B}"/>
    <cellStyle name="Comma [0] 3 2 9 3 3 5" xfId="33773" xr:uid="{0FC1AB6F-589C-4ADE-87F3-F4B3A650FA7E}"/>
    <cellStyle name="Comma [0] 3 2 9 3 3 6" xfId="39158" xr:uid="{2971E19F-A71C-477F-B834-64EA7E3F5C3E}"/>
    <cellStyle name="Comma [0] 3 2 9 3 3 7" xfId="44527" xr:uid="{5ACC2286-68B8-4073-8198-6E3C5A1205AD}"/>
    <cellStyle name="Comma [0] 3 2 9 3 3 8" xfId="49899" xr:uid="{5F08F4BA-534F-4E15-A3A0-A972661DF926}"/>
    <cellStyle name="Comma [0] 3 2 9 3 3 9" xfId="55279" xr:uid="{4EF31E92-6181-4779-8089-6F816E06EF3D}"/>
    <cellStyle name="Comma [0] 3 2 9 3 4" xfId="5913" xr:uid="{F126935E-923E-45AD-9959-14BAC35A1295}"/>
    <cellStyle name="Comma [0] 3 2 9 3 4 2" xfId="58591" xr:uid="{B39CDAC0-34ED-4E4A-8479-BF973F01C476}"/>
    <cellStyle name="Comma [0] 3 2 9 3 4 3" xfId="14053" xr:uid="{58CF074A-F940-4B8A-90DA-9DFE39BD4BEC}"/>
    <cellStyle name="Comma [0] 3 2 9 4" xfId="939" xr:uid="{A94B9453-DCEB-46A1-A3FB-6CF40D2358A0}"/>
    <cellStyle name="Comma [0] 3 2 9 4 10" xfId="940" xr:uid="{C70FF42D-E14C-4900-8A71-B9669057D545}"/>
    <cellStyle name="Comma [0] 3 2 9 4 10 2" xfId="8445" xr:uid="{B8800090-0074-445B-8B5A-FF3CBD1DA0BE}"/>
    <cellStyle name="Comma [0] 3 2 9 4 10 2 10" xfId="53411" xr:uid="{0642E022-6D18-4EB2-BC43-99B4A7D13110}"/>
    <cellStyle name="Comma [0] 3 2 9 4 10 2 11" xfId="14055" xr:uid="{0AF6817F-AC40-4306-B306-43AE12975E58}"/>
    <cellStyle name="Comma [0] 3 2 9 4 10 2 12" xfId="59765" xr:uid="{D147354C-C939-419F-B0CA-5F71C3C001FF}"/>
    <cellStyle name="Comma [0] 3 2 9 4 10 2 2" xfId="12006" xr:uid="{C511B844-EF15-4A3F-B41E-A123EA2059EC}"/>
    <cellStyle name="Comma [0] 3 2 9 4 10 2 2 2" xfId="24672" xr:uid="{F20428B4-E8E9-4908-8782-C0DDF2C88529}"/>
    <cellStyle name="Comma [0] 3 2 9 4 10 2 2 3" xfId="30046" xr:uid="{8A94BB3D-7C60-4859-BFE4-26B1889FEC14}"/>
    <cellStyle name="Comma [0] 3 2 9 4 10 2 2 4" xfId="35464" xr:uid="{5938175B-C837-459E-9084-82A8D79463A6}"/>
    <cellStyle name="Comma [0] 3 2 9 4 10 2 2 5" xfId="40849" xr:uid="{4A3B779C-B9A9-4168-A2ED-CCBBE1508A52}"/>
    <cellStyle name="Comma [0] 3 2 9 4 10 2 2 6" xfId="46218" xr:uid="{1B0FD308-27C9-41A2-8F69-3C61D371BAF6}"/>
    <cellStyle name="Comma [0] 3 2 9 4 10 2 2 7" xfId="51590" xr:uid="{DA5B7209-FA71-438F-89EE-9D58ACA9291A}"/>
    <cellStyle name="Comma [0] 3 2 9 4 10 2 2 8" xfId="56970" xr:uid="{00FCF836-0C4A-4534-AC2A-6C1F6AF5D90F}"/>
    <cellStyle name="Comma [0] 3 2 9 4 10 2 2 9" xfId="19306" xr:uid="{EC2CED62-C663-43B5-966E-EFCE65031E7B}"/>
    <cellStyle name="Comma [0] 3 2 9 4 10 2 3" xfId="15746" xr:uid="{BC2D6170-B932-4CB6-B869-42967DA4C4A4}"/>
    <cellStyle name="Comma [0] 3 2 9 4 10 2 4" xfId="21113" xr:uid="{4FBAADD1-5A9C-44B1-BC64-1E1A3137CADD}"/>
    <cellStyle name="Comma [0] 3 2 9 4 10 2 5" xfId="26487" xr:uid="{AF7083FB-8A26-4844-82D3-A9DB1F908F64}"/>
    <cellStyle name="Comma [0] 3 2 9 4 10 2 6" xfId="31905" xr:uid="{B5D5DBFD-09A5-47F9-A8E7-EA82B18CA022}"/>
    <cellStyle name="Comma [0] 3 2 9 4 10 2 7" xfId="37290" xr:uid="{27AB169B-2365-43DA-B65F-EB04BF2CDDD6}"/>
    <cellStyle name="Comma [0] 3 2 9 4 10 2 8" xfId="42659" xr:uid="{8BC1F89C-E8D5-40A9-A74F-E503EF3218CC}"/>
    <cellStyle name="Comma [0] 3 2 9 4 10 2 9" xfId="48031" xr:uid="{EAD94E45-E4A2-4B35-B712-FA2E385F5B97}"/>
    <cellStyle name="Comma [0] 3 2 9 4 10 3" xfId="10316" xr:uid="{EED22830-F301-48CD-B0B4-597D8EE0B9F0}"/>
    <cellStyle name="Comma [0] 3 2 9 4 10 3 2" xfId="22983" xr:uid="{026A6C54-2734-4094-B3C9-EECE503DD063}"/>
    <cellStyle name="Comma [0] 3 2 9 4 10 3 3" xfId="28357" xr:uid="{8B6E2F41-9CF9-426A-9D77-D3CF70884EB6}"/>
    <cellStyle name="Comma [0] 3 2 9 4 10 3 4" xfId="33775" xr:uid="{41B4EC0F-1651-48D5-91CE-FF502D8BBACC}"/>
    <cellStyle name="Comma [0] 3 2 9 4 10 3 5" xfId="39160" xr:uid="{0CE5A219-2237-4DA0-B8B8-9A58B0187C42}"/>
    <cellStyle name="Comma [0] 3 2 9 4 10 3 6" xfId="44529" xr:uid="{5F65D574-9C9F-4B84-B55B-0753C0C5A467}"/>
    <cellStyle name="Comma [0] 3 2 9 4 10 3 7" xfId="49901" xr:uid="{314E0555-D71E-44E2-BC53-25739305C038}"/>
    <cellStyle name="Comma [0] 3 2 9 4 10 3 8" xfId="55281" xr:uid="{847ADCEB-B9F9-45DE-AD31-CF5C1C88352D}"/>
    <cellStyle name="Comma [0] 3 2 9 4 10 3 9" xfId="17616" xr:uid="{025B974A-F81B-4538-A913-DD44BDA00F82}"/>
    <cellStyle name="Comma [0] 3 2 9 4 10 4" xfId="7114" xr:uid="{65E8AE80-5EA6-402D-AB49-BF01921C4F01}"/>
    <cellStyle name="Comma [0] 3 2 9 4 11" xfId="5917" xr:uid="{4264A55F-4E12-40C5-9F37-1A8B928681AE}"/>
    <cellStyle name="Comma [0] 3 2 9 4 11 10" xfId="53410" xr:uid="{E553BB7F-4E37-4D7B-A426-6BCD94D9B101}"/>
    <cellStyle name="Comma [0] 3 2 9 4 11 11" xfId="14054" xr:uid="{E0200939-5025-42DD-A1C7-40F542A076F6}"/>
    <cellStyle name="Comma [0] 3 2 9 4 11 12" xfId="58595" xr:uid="{5CCB4639-0E9E-4937-85F4-CE8BA321AC93}"/>
    <cellStyle name="Comma [0] 3 2 9 4 11 13" xfId="8444" xr:uid="{0B74013D-E4FE-4168-A3C3-2751E58E77CA}"/>
    <cellStyle name="Comma [0] 3 2 9 4 11 2" xfId="12005" xr:uid="{FE4FA794-4942-4548-9175-577A2EA255AC}"/>
    <cellStyle name="Comma [0] 3 2 9 4 11 2 2" xfId="24671" xr:uid="{C04C27EB-7651-4632-8642-54AB6212DB4A}"/>
    <cellStyle name="Comma [0] 3 2 9 4 11 2 3" xfId="30045" xr:uid="{FF70374C-81FD-4B0C-80C4-011CAFB79ECC}"/>
    <cellStyle name="Comma [0] 3 2 9 4 11 2 4" xfId="35463" xr:uid="{511047E0-4498-4E1E-92FB-37303BB077AB}"/>
    <cellStyle name="Comma [0] 3 2 9 4 11 2 5" xfId="40848" xr:uid="{FAE40123-00AB-4168-A62E-F63D56793CF2}"/>
    <cellStyle name="Comma [0] 3 2 9 4 11 2 6" xfId="46217" xr:uid="{D62DD5CC-382D-4599-A8AC-532056E273F8}"/>
    <cellStyle name="Comma [0] 3 2 9 4 11 2 7" xfId="51589" xr:uid="{40BD9215-0D74-435D-9FC5-C66693947802}"/>
    <cellStyle name="Comma [0] 3 2 9 4 11 2 8" xfId="56969" xr:uid="{0362C468-86EB-41A2-9EBF-B48ED9CE8C4D}"/>
    <cellStyle name="Comma [0] 3 2 9 4 11 2 9" xfId="19305" xr:uid="{662B3EC3-26B2-4FAD-8EFF-0C1614D5C709}"/>
    <cellStyle name="Comma [0] 3 2 9 4 11 3" xfId="15745" xr:uid="{25029A3A-95F4-4CD9-A0C1-1AB48FE9D23A}"/>
    <cellStyle name="Comma [0] 3 2 9 4 11 4" xfId="21112" xr:uid="{8B9A97C4-E83A-41D5-9314-7AC02A373A84}"/>
    <cellStyle name="Comma [0] 3 2 9 4 11 5" xfId="26486" xr:uid="{42511509-71CC-4E82-B6A6-26FE6FFB6A6C}"/>
    <cellStyle name="Comma [0] 3 2 9 4 11 6" xfId="31904" xr:uid="{B386D692-98D0-4D53-B647-6D7504E57E8A}"/>
    <cellStyle name="Comma [0] 3 2 9 4 11 7" xfId="37289" xr:uid="{1F465DB4-735A-4B74-BDCB-AED5DFD69A45}"/>
    <cellStyle name="Comma [0] 3 2 9 4 11 8" xfId="42658" xr:uid="{1FF12224-7058-471D-A914-FF1B615C4572}"/>
    <cellStyle name="Comma [0] 3 2 9 4 11 9" xfId="48030" xr:uid="{E78D0323-EAF4-4E4F-A147-97CE5050F7D6}"/>
    <cellStyle name="Comma [0] 3 2 9 4 12" xfId="10315" xr:uid="{4B2E19FC-8726-4693-8D4A-B4C4DB2844A4}"/>
    <cellStyle name="Comma [0] 3 2 9 4 12 2" xfId="22982" xr:uid="{ECF6A2DC-9983-48DC-AD1E-9980D60C5E17}"/>
    <cellStyle name="Comma [0] 3 2 9 4 12 3" xfId="28356" xr:uid="{83DE2CBF-BA2C-4D1F-8ECC-209DF8D00932}"/>
    <cellStyle name="Comma [0] 3 2 9 4 12 4" xfId="33774" xr:uid="{D44E4CA3-9154-4F52-A700-B3E8605FF6B1}"/>
    <cellStyle name="Comma [0] 3 2 9 4 12 5" xfId="39159" xr:uid="{86D0EAD4-7F95-4FA4-A05B-9CCAEAC8F763}"/>
    <cellStyle name="Comma [0] 3 2 9 4 12 6" xfId="44528" xr:uid="{29CA9114-2378-494F-8B22-1FB9C3870B44}"/>
    <cellStyle name="Comma [0] 3 2 9 4 12 7" xfId="49900" xr:uid="{65BB478F-6000-4408-A479-F0EC27385A13}"/>
    <cellStyle name="Comma [0] 3 2 9 4 12 8" xfId="55280" xr:uid="{68D76FDF-DF51-4091-B251-AA0FCBD42C51}"/>
    <cellStyle name="Comma [0] 3 2 9 4 12 9" xfId="17615" xr:uid="{144616FA-C852-440A-AD8D-AD9583F5DD2E}"/>
    <cellStyle name="Comma [0] 3 2 9 4 2" xfId="941" xr:uid="{075026EC-8931-48AB-986B-76FBFBD3BD39}"/>
    <cellStyle name="Comma [0] 3 2 9 4 2 2" xfId="8446" xr:uid="{83F7C3DD-8632-49DF-93FE-A6977BB4A9C2}"/>
    <cellStyle name="Comma [0] 3 2 9 4 2 2 10" xfId="53412" xr:uid="{E2E04CA7-ECE9-45C9-BEAC-0DB803C2601C}"/>
    <cellStyle name="Comma [0] 3 2 9 4 2 2 11" xfId="14056" xr:uid="{FFCF8C79-DC86-41AD-B8D9-F49FB3C3ABF2}"/>
    <cellStyle name="Comma [0] 3 2 9 4 2 2 12" xfId="59766" xr:uid="{776D0FEB-F819-4264-8C26-9EEA0112BCD8}"/>
    <cellStyle name="Comma [0] 3 2 9 4 2 2 2" xfId="12007" xr:uid="{8AB694A4-F74C-4A9F-937B-934E0B653F0C}"/>
    <cellStyle name="Comma [0] 3 2 9 4 2 2 2 2" xfId="24673" xr:uid="{119A9B37-73FD-427F-B571-66AE1F1128E6}"/>
    <cellStyle name="Comma [0] 3 2 9 4 2 2 2 3" xfId="30047" xr:uid="{64BF2D97-6350-41F3-AFD0-6F8FC548DA99}"/>
    <cellStyle name="Comma [0] 3 2 9 4 2 2 2 4" xfId="35465" xr:uid="{E2526269-18A2-467A-9235-179E5A7FF636}"/>
    <cellStyle name="Comma [0] 3 2 9 4 2 2 2 5" xfId="40850" xr:uid="{88ADB6C6-C56D-440E-9FD1-972E13BF4EDD}"/>
    <cellStyle name="Comma [0] 3 2 9 4 2 2 2 6" xfId="46219" xr:uid="{59C7AF73-9E3B-416E-988A-C2F8F39744D3}"/>
    <cellStyle name="Comma [0] 3 2 9 4 2 2 2 7" xfId="51591" xr:uid="{E5819CBB-DD01-4EAB-B54C-BFFAE11FC927}"/>
    <cellStyle name="Comma [0] 3 2 9 4 2 2 2 8" xfId="56971" xr:uid="{C57A2D7D-11A8-4C3C-959B-8C9A08F500E7}"/>
    <cellStyle name="Comma [0] 3 2 9 4 2 2 2 9" xfId="19307" xr:uid="{5F6C86A8-EFC6-4721-BFCF-C37CEC69201C}"/>
    <cellStyle name="Comma [0] 3 2 9 4 2 2 3" xfId="15747" xr:uid="{D87C8424-2C70-44F8-A860-19FE2DCFD798}"/>
    <cellStyle name="Comma [0] 3 2 9 4 2 2 4" xfId="21114" xr:uid="{B1C7AE5D-B027-4CED-8E61-71833DF8811E}"/>
    <cellStyle name="Comma [0] 3 2 9 4 2 2 5" xfId="26488" xr:uid="{B144B628-CB23-45B3-B94A-D2DE3564D3F4}"/>
    <cellStyle name="Comma [0] 3 2 9 4 2 2 6" xfId="31906" xr:uid="{79059D21-2336-4F98-80D1-206A9E57FCF4}"/>
    <cellStyle name="Comma [0] 3 2 9 4 2 2 7" xfId="37291" xr:uid="{EF81C7F0-EC8E-486C-918B-9F4FAEAE9822}"/>
    <cellStyle name="Comma [0] 3 2 9 4 2 2 8" xfId="42660" xr:uid="{CCBE4DA0-CA93-462E-8E29-E313475F2877}"/>
    <cellStyle name="Comma [0] 3 2 9 4 2 2 9" xfId="48032" xr:uid="{F6290116-96BB-49FD-B5E0-D321A8E23DC3}"/>
    <cellStyle name="Comma [0] 3 2 9 4 2 3" xfId="10317" xr:uid="{D9921918-CC52-480F-B48F-7DB6AFD8C16F}"/>
    <cellStyle name="Comma [0] 3 2 9 4 2 3 2" xfId="22984" xr:uid="{EC432DEA-13C6-4BAD-93F3-43309E051A33}"/>
    <cellStyle name="Comma [0] 3 2 9 4 2 3 3" xfId="28358" xr:uid="{F078AAF1-AFB3-49A7-A8E2-3D59F9F344DC}"/>
    <cellStyle name="Comma [0] 3 2 9 4 2 3 4" xfId="33776" xr:uid="{6B78F6AE-D52A-43C7-8D02-DBA83DDDA2B8}"/>
    <cellStyle name="Comma [0] 3 2 9 4 2 3 5" xfId="39161" xr:uid="{964FF999-5330-4E6D-AE67-6F454936F417}"/>
    <cellStyle name="Comma [0] 3 2 9 4 2 3 6" xfId="44530" xr:uid="{6C31AB75-9B12-4365-80BE-6B281E4B2C91}"/>
    <cellStyle name="Comma [0] 3 2 9 4 2 3 7" xfId="49902" xr:uid="{D95BC45F-9414-4E3B-9873-50AD112D5126}"/>
    <cellStyle name="Comma [0] 3 2 9 4 2 3 8" xfId="55282" xr:uid="{4BC526F9-3E49-444A-87A7-3EB64E2316EA}"/>
    <cellStyle name="Comma [0] 3 2 9 4 2 3 9" xfId="17617" xr:uid="{C69AB967-81C4-4F6C-8544-D1D8753BE99F}"/>
    <cellStyle name="Comma [0] 3 2 9 4 2 4" xfId="7115" xr:uid="{77D204CC-CAFC-4F8E-921C-54D4BC60CBD9}"/>
    <cellStyle name="Comma [0] 3 2 9 4 3" xfId="942" xr:uid="{C22D58AA-45C7-496C-A37D-B8CD6834A6A4}"/>
    <cellStyle name="Comma [0] 3 2 9 4 3 2" xfId="8447" xr:uid="{95626481-783C-40BD-B37C-95283D2E6946}"/>
    <cellStyle name="Comma [0] 3 2 9 4 3 2 10" xfId="53413" xr:uid="{F511EFE2-E056-4C69-A296-80205683F1B8}"/>
    <cellStyle name="Comma [0] 3 2 9 4 3 2 11" xfId="14057" xr:uid="{F58AE79C-11D4-4B18-9597-BDF07348C978}"/>
    <cellStyle name="Comma [0] 3 2 9 4 3 2 12" xfId="59767" xr:uid="{7D09C97F-DFFD-4622-9634-6C011F21C376}"/>
    <cellStyle name="Comma [0] 3 2 9 4 3 2 2" xfId="12008" xr:uid="{F82247ED-AF81-4613-959E-3DE348E5EF87}"/>
    <cellStyle name="Comma [0] 3 2 9 4 3 2 2 2" xfId="24674" xr:uid="{65560CD4-676F-4B46-A955-69C9275B50E0}"/>
    <cellStyle name="Comma [0] 3 2 9 4 3 2 2 3" xfId="30048" xr:uid="{12EFF438-DB06-4A87-94F0-8BB6C19B27D5}"/>
    <cellStyle name="Comma [0] 3 2 9 4 3 2 2 4" xfId="35466" xr:uid="{CBCF7750-094A-4CBB-BB42-9A9F74204C04}"/>
    <cellStyle name="Comma [0] 3 2 9 4 3 2 2 5" xfId="40851" xr:uid="{EB304626-0C80-4F06-9D31-DC98DCBACD05}"/>
    <cellStyle name="Comma [0] 3 2 9 4 3 2 2 6" xfId="46220" xr:uid="{07539451-5BD2-4A21-B682-9797CC35DADB}"/>
    <cellStyle name="Comma [0] 3 2 9 4 3 2 2 7" xfId="51592" xr:uid="{911F1023-F11E-4162-BBD7-36EF97533356}"/>
    <cellStyle name="Comma [0] 3 2 9 4 3 2 2 8" xfId="56972" xr:uid="{3411FDCF-60AC-4BF4-99FD-30AFFD7E3802}"/>
    <cellStyle name="Comma [0] 3 2 9 4 3 2 2 9" xfId="19308" xr:uid="{0EF0BFC3-2CB9-4F5C-B3D2-CA3239D1BAF4}"/>
    <cellStyle name="Comma [0] 3 2 9 4 3 2 3" xfId="15748" xr:uid="{7831B960-F2B1-4BEB-A84F-C7781A33B4A9}"/>
    <cellStyle name="Comma [0] 3 2 9 4 3 2 4" xfId="21115" xr:uid="{C26433C9-C70D-428E-9420-14E22A5396C6}"/>
    <cellStyle name="Comma [0] 3 2 9 4 3 2 5" xfId="26489" xr:uid="{9AF48E32-D7C7-45BA-AD4F-13F24B5F098C}"/>
    <cellStyle name="Comma [0] 3 2 9 4 3 2 6" xfId="31907" xr:uid="{79908A3C-98C3-4BFE-A237-9E2A878E98E2}"/>
    <cellStyle name="Comma [0] 3 2 9 4 3 2 7" xfId="37292" xr:uid="{7F5022AA-66C6-4A2E-92FC-A76F441290FA}"/>
    <cellStyle name="Comma [0] 3 2 9 4 3 2 8" xfId="42661" xr:uid="{3F170073-999B-4DCF-A047-CAF24CB002FF}"/>
    <cellStyle name="Comma [0] 3 2 9 4 3 2 9" xfId="48033" xr:uid="{4A3C1E7C-6FA0-44F8-BDAE-C5D8EF3BCFAE}"/>
    <cellStyle name="Comma [0] 3 2 9 4 3 3" xfId="10318" xr:uid="{2E36AAFD-9000-4521-B874-C33CFD045FE0}"/>
    <cellStyle name="Comma [0] 3 2 9 4 3 3 2" xfId="22985" xr:uid="{BA78D86D-B6B1-4BE6-92A9-78A74C85AB22}"/>
    <cellStyle name="Comma [0] 3 2 9 4 3 3 3" xfId="28359" xr:uid="{48812BD4-CFC7-49DC-A90C-4EA6527D6FEB}"/>
    <cellStyle name="Comma [0] 3 2 9 4 3 3 4" xfId="33777" xr:uid="{B082CD85-7193-4362-8921-B48EA3368D6E}"/>
    <cellStyle name="Comma [0] 3 2 9 4 3 3 5" xfId="39162" xr:uid="{932C3338-AD46-4EE7-AD81-AA0993732EE0}"/>
    <cellStyle name="Comma [0] 3 2 9 4 3 3 6" xfId="44531" xr:uid="{57366383-D516-43D6-A527-6E895BDBF65A}"/>
    <cellStyle name="Comma [0] 3 2 9 4 3 3 7" xfId="49903" xr:uid="{882DAEAA-8F11-4AC0-9931-93C0AB17FEAB}"/>
    <cellStyle name="Comma [0] 3 2 9 4 3 3 8" xfId="55283" xr:uid="{3981438C-F54F-44E4-9EF7-8752C91457E4}"/>
    <cellStyle name="Comma [0] 3 2 9 4 3 3 9" xfId="17618" xr:uid="{AFF65697-785A-457E-BC98-53C0E1A87E81}"/>
    <cellStyle name="Comma [0] 3 2 9 4 3 4" xfId="7116" xr:uid="{C1AC86C4-43F0-4366-BD4B-B0F996C8A75A}"/>
    <cellStyle name="Comma [0] 3 2 9 4 4" xfId="943" xr:uid="{7453D7B8-8BBD-49A6-B75E-9144A347E1F7}"/>
    <cellStyle name="Comma [0] 3 2 9 4 4 2" xfId="8448" xr:uid="{448F13D6-B2FF-493A-B742-E4FFF224D318}"/>
    <cellStyle name="Comma [0] 3 2 9 4 4 2 10" xfId="53414" xr:uid="{A3D444FC-1BE3-4414-AA35-1E01B5958FAB}"/>
    <cellStyle name="Comma [0] 3 2 9 4 4 2 11" xfId="14058" xr:uid="{F2D456C3-343B-4133-A307-958A21075733}"/>
    <cellStyle name="Comma [0] 3 2 9 4 4 2 12" xfId="59768" xr:uid="{33999966-2B68-4CE8-9456-2B96A49C2FD4}"/>
    <cellStyle name="Comma [0] 3 2 9 4 4 2 2" xfId="12009" xr:uid="{BB01550B-F4BE-43BC-8424-5B2488B200E3}"/>
    <cellStyle name="Comma [0] 3 2 9 4 4 2 2 2" xfId="24675" xr:uid="{0B1A7889-BC2C-4758-AA61-32F5F6C5E334}"/>
    <cellStyle name="Comma [0] 3 2 9 4 4 2 2 3" xfId="30049" xr:uid="{A4F233C8-AE09-48C2-9ACC-C5634C50778B}"/>
    <cellStyle name="Comma [0] 3 2 9 4 4 2 2 4" xfId="35467" xr:uid="{D2CA5461-788C-4A76-879C-5F7D8A386E6A}"/>
    <cellStyle name="Comma [0] 3 2 9 4 4 2 2 5" xfId="40852" xr:uid="{AC308BA5-E347-4D43-91E1-5C68642CC573}"/>
    <cellStyle name="Comma [0] 3 2 9 4 4 2 2 6" xfId="46221" xr:uid="{BD5A5F1C-0471-407D-A541-82A882AA969D}"/>
    <cellStyle name="Comma [0] 3 2 9 4 4 2 2 7" xfId="51593" xr:uid="{91E9CED3-6D80-42A2-BFE1-217D04B38AA5}"/>
    <cellStyle name="Comma [0] 3 2 9 4 4 2 2 8" xfId="56973" xr:uid="{68996836-F006-45B7-AAD6-DDA02B635BD7}"/>
    <cellStyle name="Comma [0] 3 2 9 4 4 2 2 9" xfId="19309" xr:uid="{1AA57F3C-A206-4CD4-AD71-C834D3A9C62B}"/>
    <cellStyle name="Comma [0] 3 2 9 4 4 2 3" xfId="15749" xr:uid="{64ED637A-E3A5-4833-9A8F-28186D739E7C}"/>
    <cellStyle name="Comma [0] 3 2 9 4 4 2 4" xfId="21116" xr:uid="{59979044-3CDC-47D6-B184-8B88A0BFE4DF}"/>
    <cellStyle name="Comma [0] 3 2 9 4 4 2 5" xfId="26490" xr:uid="{8DC32EE7-8454-4C4F-B816-BD682A893189}"/>
    <cellStyle name="Comma [0] 3 2 9 4 4 2 6" xfId="31908" xr:uid="{FFA6BD60-6656-49EA-9773-58DB29BE6B9F}"/>
    <cellStyle name="Comma [0] 3 2 9 4 4 2 7" xfId="37293" xr:uid="{D671E277-ADDB-4626-B268-F18AF3B595EE}"/>
    <cellStyle name="Comma [0] 3 2 9 4 4 2 8" xfId="42662" xr:uid="{B3E4C62D-6606-4FAA-BC35-DABAC017E699}"/>
    <cellStyle name="Comma [0] 3 2 9 4 4 2 9" xfId="48034" xr:uid="{66EFAF08-80D4-479A-BB8E-E84298B232ED}"/>
    <cellStyle name="Comma [0] 3 2 9 4 4 3" xfId="10319" xr:uid="{B21B913C-35F4-4B7A-A56D-5E403A3022CC}"/>
    <cellStyle name="Comma [0] 3 2 9 4 4 3 2" xfId="22986" xr:uid="{B18632A5-ABB7-44AD-8455-402710F80EB4}"/>
    <cellStyle name="Comma [0] 3 2 9 4 4 3 3" xfId="28360" xr:uid="{2B7D348D-A593-4169-A484-C3F9B0D54827}"/>
    <cellStyle name="Comma [0] 3 2 9 4 4 3 4" xfId="33778" xr:uid="{B0B8A6C8-8297-4219-BEC1-0EE08968E2D7}"/>
    <cellStyle name="Comma [0] 3 2 9 4 4 3 5" xfId="39163" xr:uid="{43330C2D-E842-45BE-B006-44B33FECD681}"/>
    <cellStyle name="Comma [0] 3 2 9 4 4 3 6" xfId="44532" xr:uid="{09C69BCE-85C1-40E5-BF45-C3495C3B5B7C}"/>
    <cellStyle name="Comma [0] 3 2 9 4 4 3 7" xfId="49904" xr:uid="{2F5BD866-F496-4390-87BB-4387BD56EFEC}"/>
    <cellStyle name="Comma [0] 3 2 9 4 4 3 8" xfId="55284" xr:uid="{620172E3-2B66-4FA2-A7B5-15B19B5018A1}"/>
    <cellStyle name="Comma [0] 3 2 9 4 4 3 9" xfId="17619" xr:uid="{B47EC59D-255D-4D75-AD15-058965CF8036}"/>
    <cellStyle name="Comma [0] 3 2 9 4 4 4" xfId="7117" xr:uid="{CDDD2033-73E4-448D-AD1C-25EFCB4BDE5B}"/>
    <cellStyle name="Comma [0] 3 2 9 4 5" xfId="944" xr:uid="{ECC9795C-153A-40AA-AE83-13A90D5A35EC}"/>
    <cellStyle name="Comma [0] 3 2 9 4 5 2" xfId="8449" xr:uid="{634C0413-D896-4B82-AE86-19F79884F971}"/>
    <cellStyle name="Comma [0] 3 2 9 4 5 2 10" xfId="53415" xr:uid="{1DCF53BA-6081-4803-9215-9F34B3279B50}"/>
    <cellStyle name="Comma [0] 3 2 9 4 5 2 11" xfId="14059" xr:uid="{65D61F64-863A-46B1-8117-4B7C5CF6A4F6}"/>
    <cellStyle name="Comma [0] 3 2 9 4 5 2 12" xfId="59769" xr:uid="{A05971EF-1B30-4914-A301-6958C5D9AA0B}"/>
    <cellStyle name="Comma [0] 3 2 9 4 5 2 2" xfId="12010" xr:uid="{1D9C2197-3252-47F8-959D-168662D3A83F}"/>
    <cellStyle name="Comma [0] 3 2 9 4 5 2 2 2" xfId="24676" xr:uid="{F5581215-5DFF-4094-8304-6E1F61A55EC1}"/>
    <cellStyle name="Comma [0] 3 2 9 4 5 2 2 3" xfId="30050" xr:uid="{FF77988C-3004-4B10-909B-542E1C28CAD3}"/>
    <cellStyle name="Comma [0] 3 2 9 4 5 2 2 4" xfId="35468" xr:uid="{2A8BC639-3B9A-40A2-8B05-2A1257140F9B}"/>
    <cellStyle name="Comma [0] 3 2 9 4 5 2 2 5" xfId="40853" xr:uid="{B8B819A7-24BF-4279-89EF-6A70AD601E53}"/>
    <cellStyle name="Comma [0] 3 2 9 4 5 2 2 6" xfId="46222" xr:uid="{108EF045-AE0A-43A6-A4AB-1AD173C23FD5}"/>
    <cellStyle name="Comma [0] 3 2 9 4 5 2 2 7" xfId="51594" xr:uid="{3A7CBBB8-70BE-42DD-8D37-F99F0A208956}"/>
    <cellStyle name="Comma [0] 3 2 9 4 5 2 2 8" xfId="56974" xr:uid="{E14BD257-F4E9-42FA-A2CB-694D28535023}"/>
    <cellStyle name="Comma [0] 3 2 9 4 5 2 2 9" xfId="19310" xr:uid="{ED388517-1E6D-4D01-A7F7-08883EFCC279}"/>
    <cellStyle name="Comma [0] 3 2 9 4 5 2 3" xfId="15750" xr:uid="{69904024-A3C4-4283-92AF-385E8341A484}"/>
    <cellStyle name="Comma [0] 3 2 9 4 5 2 4" xfId="21117" xr:uid="{60753A0C-2A2B-402A-B741-A8B9FDF17E76}"/>
    <cellStyle name="Comma [0] 3 2 9 4 5 2 5" xfId="26491" xr:uid="{7C9CE75C-0A37-4B0E-AA57-7A9D37A0B309}"/>
    <cellStyle name="Comma [0] 3 2 9 4 5 2 6" xfId="31909" xr:uid="{3C09C1A0-6462-4C4E-85B0-1F2141BFE341}"/>
    <cellStyle name="Comma [0] 3 2 9 4 5 2 7" xfId="37294" xr:uid="{5AE8CFBB-5EC9-4A15-A1AE-805E793E092B}"/>
    <cellStyle name="Comma [0] 3 2 9 4 5 2 8" xfId="42663" xr:uid="{B32F20AC-57F4-4FCB-8AED-F06EEDD6E8CF}"/>
    <cellStyle name="Comma [0] 3 2 9 4 5 2 9" xfId="48035" xr:uid="{71C64766-4430-4359-8804-A907BBF33429}"/>
    <cellStyle name="Comma [0] 3 2 9 4 5 3" xfId="10320" xr:uid="{6206281C-F274-4CB8-B874-59B2B0C8A450}"/>
    <cellStyle name="Comma [0] 3 2 9 4 5 3 2" xfId="22987" xr:uid="{0AB25BAE-66BC-439E-A2E5-E516B587DA41}"/>
    <cellStyle name="Comma [0] 3 2 9 4 5 3 3" xfId="28361" xr:uid="{6A1DBA8D-7A97-4585-9C5C-0047F0A2ED23}"/>
    <cellStyle name="Comma [0] 3 2 9 4 5 3 4" xfId="33779" xr:uid="{6D1AFBA8-7DEB-44A0-88B1-F7F337895BA5}"/>
    <cellStyle name="Comma [0] 3 2 9 4 5 3 5" xfId="39164" xr:uid="{01609280-E141-45A8-86AB-8941F193850D}"/>
    <cellStyle name="Comma [0] 3 2 9 4 5 3 6" xfId="44533" xr:uid="{06FD36EB-5334-4561-8F66-4EE21E4448F3}"/>
    <cellStyle name="Comma [0] 3 2 9 4 5 3 7" xfId="49905" xr:uid="{09C9AD6F-F0A5-4BA5-916F-3C28CE1AD6F2}"/>
    <cellStyle name="Comma [0] 3 2 9 4 5 3 8" xfId="55285" xr:uid="{78E2A329-77F7-465B-89CC-98471785FF71}"/>
    <cellStyle name="Comma [0] 3 2 9 4 5 3 9" xfId="17620" xr:uid="{07AD6D2C-A46A-422F-A430-12CB40AF2882}"/>
    <cellStyle name="Comma [0] 3 2 9 4 5 4" xfId="7118" xr:uid="{DDDCF9B3-B360-4C1C-B798-061BCB458550}"/>
    <cellStyle name="Comma [0] 3 2 9 4 6" xfId="945" xr:uid="{910E7743-AE47-4074-B32C-383B2EEF1A12}"/>
    <cellStyle name="Comma [0] 3 2 9 4 6 2" xfId="8450" xr:uid="{8743CB99-F3E4-4E12-B020-349C4CACD610}"/>
    <cellStyle name="Comma [0] 3 2 9 4 6 2 10" xfId="53416" xr:uid="{6189A721-0133-471B-84AA-C0AAB870CB7E}"/>
    <cellStyle name="Comma [0] 3 2 9 4 6 2 11" xfId="14060" xr:uid="{53087FF5-1657-4118-A240-B7C1B79DC501}"/>
    <cellStyle name="Comma [0] 3 2 9 4 6 2 12" xfId="59770" xr:uid="{66D6A658-F1EB-4F36-BF1D-71ECF098924A}"/>
    <cellStyle name="Comma [0] 3 2 9 4 6 2 2" xfId="12011" xr:uid="{41177E28-DD9F-4AE8-BE95-6E55C2CCD80A}"/>
    <cellStyle name="Comma [0] 3 2 9 4 6 2 2 2" xfId="24677" xr:uid="{ACCA9E9D-BFF4-4C02-8444-1BA2AF453C09}"/>
    <cellStyle name="Comma [0] 3 2 9 4 6 2 2 3" xfId="30051" xr:uid="{2974F417-20CC-474F-B612-0C8933C77743}"/>
    <cellStyle name="Comma [0] 3 2 9 4 6 2 2 4" xfId="35469" xr:uid="{8327AAE3-D415-476B-94E1-5B2A60F80262}"/>
    <cellStyle name="Comma [0] 3 2 9 4 6 2 2 5" xfId="40854" xr:uid="{7CF677E5-7C15-48EA-A66B-ED34828DA848}"/>
    <cellStyle name="Comma [0] 3 2 9 4 6 2 2 6" xfId="46223" xr:uid="{9004D60E-AC0D-4DE6-BFD2-45611E8AF6C2}"/>
    <cellStyle name="Comma [0] 3 2 9 4 6 2 2 7" xfId="51595" xr:uid="{D1833FB6-6B18-4BC7-8535-2479B9A17D11}"/>
    <cellStyle name="Comma [0] 3 2 9 4 6 2 2 8" xfId="56975" xr:uid="{AB9D6BA3-7526-4783-A3A4-540D9DDAA35F}"/>
    <cellStyle name="Comma [0] 3 2 9 4 6 2 2 9" xfId="19311" xr:uid="{AD793F37-F495-4FA1-B18A-797C096E978A}"/>
    <cellStyle name="Comma [0] 3 2 9 4 6 2 3" xfId="15751" xr:uid="{E00EA9A0-C850-462E-BF71-5B08E875F929}"/>
    <cellStyle name="Comma [0] 3 2 9 4 6 2 4" xfId="21118" xr:uid="{EE256EB6-835B-4280-9134-76AF8F7AAC5B}"/>
    <cellStyle name="Comma [0] 3 2 9 4 6 2 5" xfId="26492" xr:uid="{2CC7CB62-8440-4041-A5AE-2908F032786A}"/>
    <cellStyle name="Comma [0] 3 2 9 4 6 2 6" xfId="31910" xr:uid="{EF4D6A57-C77F-4F2C-99C6-9B0706EF7B72}"/>
    <cellStyle name="Comma [0] 3 2 9 4 6 2 7" xfId="37295" xr:uid="{3B516F43-18A5-4FC0-8CE8-CC6F5E8C1A06}"/>
    <cellStyle name="Comma [0] 3 2 9 4 6 2 8" xfId="42664" xr:uid="{352E4B03-69B6-4027-8EF7-54C1DE229147}"/>
    <cellStyle name="Comma [0] 3 2 9 4 6 2 9" xfId="48036" xr:uid="{D93C31FB-3F0A-4AB3-A7E1-14E3795BE955}"/>
    <cellStyle name="Comma [0] 3 2 9 4 6 3" xfId="10321" xr:uid="{976AD4C2-EE4D-442C-8A8D-2428AAF49161}"/>
    <cellStyle name="Comma [0] 3 2 9 4 6 3 2" xfId="22988" xr:uid="{91A966E2-FF40-44A5-B86E-6706906D1102}"/>
    <cellStyle name="Comma [0] 3 2 9 4 6 3 3" xfId="28362" xr:uid="{31506756-5991-4F03-983D-E9DFB480F1DE}"/>
    <cellStyle name="Comma [0] 3 2 9 4 6 3 4" xfId="33780" xr:uid="{44B48C35-0A8E-4FB4-BE35-42B236FB6664}"/>
    <cellStyle name="Comma [0] 3 2 9 4 6 3 5" xfId="39165" xr:uid="{950A0EC7-CEAB-4F7E-AD43-3C6C0A63ED9A}"/>
    <cellStyle name="Comma [0] 3 2 9 4 6 3 6" xfId="44534" xr:uid="{577F7D9F-5EF4-446B-BB37-02EF22B5CDF6}"/>
    <cellStyle name="Comma [0] 3 2 9 4 6 3 7" xfId="49906" xr:uid="{5C8E34C9-F99E-4975-AA27-9A22C5F8CCA6}"/>
    <cellStyle name="Comma [0] 3 2 9 4 6 3 8" xfId="55286" xr:uid="{FD5CAE10-A5D3-419F-ADE4-916909DB3282}"/>
    <cellStyle name="Comma [0] 3 2 9 4 6 3 9" xfId="17621" xr:uid="{4D01B267-F5EE-428F-937C-93BD4A0F3501}"/>
    <cellStyle name="Comma [0] 3 2 9 4 6 4" xfId="7119" xr:uid="{911657FE-0495-4966-B972-7E1AC324BEB0}"/>
    <cellStyle name="Comma [0] 3 2 9 4 7" xfId="946" xr:uid="{300EDE4E-6F81-40BF-A89A-537FEE7D6EE0}"/>
    <cellStyle name="Comma [0] 3 2 9 4 7 2" xfId="8451" xr:uid="{9707FC55-D425-41E6-9CA3-73C4E36AD9FB}"/>
    <cellStyle name="Comma [0] 3 2 9 4 7 2 10" xfId="53417" xr:uid="{F1A18AF9-0179-4538-AE78-8C79252A38D2}"/>
    <cellStyle name="Comma [0] 3 2 9 4 7 2 11" xfId="14061" xr:uid="{DC9ADE06-9745-48B0-B16D-0320B9A4369B}"/>
    <cellStyle name="Comma [0] 3 2 9 4 7 2 12" xfId="59771" xr:uid="{9A93334F-33EC-414E-9AE6-199721ECCC81}"/>
    <cellStyle name="Comma [0] 3 2 9 4 7 2 2" xfId="12012" xr:uid="{DF543A18-86AD-40AD-9DCD-1EB6D22D2980}"/>
    <cellStyle name="Comma [0] 3 2 9 4 7 2 2 2" xfId="24678" xr:uid="{4ED68F8C-500B-495B-B754-1331B3B07C42}"/>
    <cellStyle name="Comma [0] 3 2 9 4 7 2 2 3" xfId="30052" xr:uid="{9F8ADAF9-C104-47A4-83AE-45B812E00879}"/>
    <cellStyle name="Comma [0] 3 2 9 4 7 2 2 4" xfId="35470" xr:uid="{190B3D01-FEC0-4D29-8E46-3CAB5FB7412D}"/>
    <cellStyle name="Comma [0] 3 2 9 4 7 2 2 5" xfId="40855" xr:uid="{D0A8E235-EBDA-4483-9B28-52BA92039FD6}"/>
    <cellStyle name="Comma [0] 3 2 9 4 7 2 2 6" xfId="46224" xr:uid="{C3930A46-5AB4-4299-9C4C-D5668000C8EC}"/>
    <cellStyle name="Comma [0] 3 2 9 4 7 2 2 7" xfId="51596" xr:uid="{E36F0018-8ABA-4826-8B1C-A2DB6F5ADC04}"/>
    <cellStyle name="Comma [0] 3 2 9 4 7 2 2 8" xfId="56976" xr:uid="{507A76F6-2EE8-449D-85F9-3B006A0749B4}"/>
    <cellStyle name="Comma [0] 3 2 9 4 7 2 2 9" xfId="19312" xr:uid="{09336D82-F311-49EB-B052-309BFB102417}"/>
    <cellStyle name="Comma [0] 3 2 9 4 7 2 3" xfId="15752" xr:uid="{7FF058A8-8C1F-4960-9E4E-11E4AFB4018D}"/>
    <cellStyle name="Comma [0] 3 2 9 4 7 2 4" xfId="21119" xr:uid="{EE7C171F-1B27-405D-ABEE-2BCCA71EBEA5}"/>
    <cellStyle name="Comma [0] 3 2 9 4 7 2 5" xfId="26493" xr:uid="{76C2DB54-FB46-41A1-9765-FBD5E4AC373A}"/>
    <cellStyle name="Comma [0] 3 2 9 4 7 2 6" xfId="31911" xr:uid="{C6BBDDFC-EA51-4C46-9159-0EEE2427BC68}"/>
    <cellStyle name="Comma [0] 3 2 9 4 7 2 7" xfId="37296" xr:uid="{B91E5170-A566-46A4-8024-77AE4268B999}"/>
    <cellStyle name="Comma [0] 3 2 9 4 7 2 8" xfId="42665" xr:uid="{E6ED35C7-59D7-47A1-A5F3-C3930024E229}"/>
    <cellStyle name="Comma [0] 3 2 9 4 7 2 9" xfId="48037" xr:uid="{1F4423A9-7F6B-461D-A90B-A213C0E21CE1}"/>
    <cellStyle name="Comma [0] 3 2 9 4 7 3" xfId="10322" xr:uid="{5035B90D-CDD4-4B67-A388-06B9ADF770F4}"/>
    <cellStyle name="Comma [0] 3 2 9 4 7 3 2" xfId="22989" xr:uid="{D5DC9A5C-3D6B-4573-BE6A-131027EEC433}"/>
    <cellStyle name="Comma [0] 3 2 9 4 7 3 3" xfId="28363" xr:uid="{738263A1-AA37-413E-B22F-44BA9EBB3294}"/>
    <cellStyle name="Comma [0] 3 2 9 4 7 3 4" xfId="33781" xr:uid="{403B575E-2F25-40E5-909E-2E4262DA9796}"/>
    <cellStyle name="Comma [0] 3 2 9 4 7 3 5" xfId="39166" xr:uid="{581650C7-9B00-4207-8F62-7F0987DC63B6}"/>
    <cellStyle name="Comma [0] 3 2 9 4 7 3 6" xfId="44535" xr:uid="{2872070A-718A-4206-BE46-BCD19DA5596B}"/>
    <cellStyle name="Comma [0] 3 2 9 4 7 3 7" xfId="49907" xr:uid="{3300EC8B-88AD-47EC-B614-A1CF8BE61F2D}"/>
    <cellStyle name="Comma [0] 3 2 9 4 7 3 8" xfId="55287" xr:uid="{44F25EFB-2AE6-4FE6-86BE-D08ADB8148E2}"/>
    <cellStyle name="Comma [0] 3 2 9 4 7 3 9" xfId="17622" xr:uid="{6EA49BEB-154F-4644-BDE4-AF2137E9BE51}"/>
    <cellStyle name="Comma [0] 3 2 9 4 7 4" xfId="7120" xr:uid="{B463C618-D32E-42D0-BA88-E2ED685C4173}"/>
    <cellStyle name="Comma [0] 3 2 9 4 8" xfId="947" xr:uid="{7810716F-6D8B-40AC-939F-509FD99FF39F}"/>
    <cellStyle name="Comma [0] 3 2 9 4 8 2" xfId="8452" xr:uid="{5DCE5196-FBBE-43B0-999F-E70524EC1915}"/>
    <cellStyle name="Comma [0] 3 2 9 4 8 2 10" xfId="53418" xr:uid="{988C282D-5BA5-4D63-9CB8-4C6ADBCB1202}"/>
    <cellStyle name="Comma [0] 3 2 9 4 8 2 11" xfId="14062" xr:uid="{ADAF4328-0586-4564-9DEB-10D3E2A3DED2}"/>
    <cellStyle name="Comma [0] 3 2 9 4 8 2 12" xfId="59772" xr:uid="{AEDF59D6-1D30-48F6-81DF-CD923828637A}"/>
    <cellStyle name="Comma [0] 3 2 9 4 8 2 2" xfId="12013" xr:uid="{E80C4D9C-C417-49FE-96E9-869CD73D4D85}"/>
    <cellStyle name="Comma [0] 3 2 9 4 8 2 2 2" xfId="24679" xr:uid="{DDEE0BE6-4AE9-4C10-BB61-76D96F21DA37}"/>
    <cellStyle name="Comma [0] 3 2 9 4 8 2 2 3" xfId="30053" xr:uid="{694191F8-FC5A-4C44-9D0A-4957CCDB4A73}"/>
    <cellStyle name="Comma [0] 3 2 9 4 8 2 2 4" xfId="35471" xr:uid="{5657466F-530E-4423-B9E1-1DA351573180}"/>
    <cellStyle name="Comma [0] 3 2 9 4 8 2 2 5" xfId="40856" xr:uid="{F45DD334-233E-4BC3-9615-EC25625D5EBA}"/>
    <cellStyle name="Comma [0] 3 2 9 4 8 2 2 6" xfId="46225" xr:uid="{D8D98A30-CEB5-4DB2-B383-569318F6F275}"/>
    <cellStyle name="Comma [0] 3 2 9 4 8 2 2 7" xfId="51597" xr:uid="{8F96A15B-E9FF-4F4C-88B0-FD216261E30A}"/>
    <cellStyle name="Comma [0] 3 2 9 4 8 2 2 8" xfId="56977" xr:uid="{179BC03E-4EB3-4322-93BE-1E3DA8074611}"/>
    <cellStyle name="Comma [0] 3 2 9 4 8 2 2 9" xfId="19313" xr:uid="{D12AE1B5-BAFD-4F2A-BFCC-8719E9CD4CD3}"/>
    <cellStyle name="Comma [0] 3 2 9 4 8 2 3" xfId="15753" xr:uid="{0479098B-4E16-4F17-A91E-3FE9346604C9}"/>
    <cellStyle name="Comma [0] 3 2 9 4 8 2 4" xfId="21120" xr:uid="{45549A2F-63FF-432A-83FA-3910C5A91E4A}"/>
    <cellStyle name="Comma [0] 3 2 9 4 8 2 5" xfId="26494" xr:uid="{EFED1B39-B923-4C59-A62B-C0D96C80C70D}"/>
    <cellStyle name="Comma [0] 3 2 9 4 8 2 6" xfId="31912" xr:uid="{9AB968F7-4839-48FA-8122-5FB4226AA8CD}"/>
    <cellStyle name="Comma [0] 3 2 9 4 8 2 7" xfId="37297" xr:uid="{57257E87-51B3-47CD-80D5-64ECC295AE38}"/>
    <cellStyle name="Comma [0] 3 2 9 4 8 2 8" xfId="42666" xr:uid="{318EB67B-C5C6-47EC-A6FB-39B826B3C372}"/>
    <cellStyle name="Comma [0] 3 2 9 4 8 2 9" xfId="48038" xr:uid="{25944393-6BE3-4C84-8028-6AB8933154CB}"/>
    <cellStyle name="Comma [0] 3 2 9 4 8 3" xfId="10323" xr:uid="{642706E3-56BE-4BEC-A93F-C67F333C2C23}"/>
    <cellStyle name="Comma [0] 3 2 9 4 8 3 2" xfId="22990" xr:uid="{D504831D-B8D4-4A75-9DF6-3375A57725DC}"/>
    <cellStyle name="Comma [0] 3 2 9 4 8 3 3" xfId="28364" xr:uid="{83637E31-911F-4EA0-98F6-EC14C328E2DA}"/>
    <cellStyle name="Comma [0] 3 2 9 4 8 3 4" xfId="33782" xr:uid="{FAD0753E-538D-4C42-B478-06C1F942310A}"/>
    <cellStyle name="Comma [0] 3 2 9 4 8 3 5" xfId="39167" xr:uid="{1385A811-A40B-4552-B8AB-3955558AE20A}"/>
    <cellStyle name="Comma [0] 3 2 9 4 8 3 6" xfId="44536" xr:uid="{1F7CAA44-C03E-43EE-AF4E-BC1EDCBFB3E1}"/>
    <cellStyle name="Comma [0] 3 2 9 4 8 3 7" xfId="49908" xr:uid="{C4AF91CD-447B-4468-8E36-DA163D4DEC60}"/>
    <cellStyle name="Comma [0] 3 2 9 4 8 3 8" xfId="55288" xr:uid="{29C298ED-9593-4C4D-B07A-2354B7CCEF8B}"/>
    <cellStyle name="Comma [0] 3 2 9 4 8 3 9" xfId="17623" xr:uid="{FB338425-6E48-423E-BF74-91D3FEA160B6}"/>
    <cellStyle name="Comma [0] 3 2 9 4 8 4" xfId="7121" xr:uid="{397BF38C-DA3E-41FB-8D63-A7698A2A6099}"/>
    <cellStyle name="Comma [0] 3 2 9 4 9" xfId="948" xr:uid="{184A53FB-E688-4D25-BC82-2160E63713DC}"/>
    <cellStyle name="Comma [0] 3 2 9 4 9 2" xfId="8453" xr:uid="{FFC2ED83-8F4F-42BA-A9C2-032AD88F0EDD}"/>
    <cellStyle name="Comma [0] 3 2 9 4 9 2 10" xfId="53419" xr:uid="{58B11A1B-2C0B-4839-9B36-3865C8BADE61}"/>
    <cellStyle name="Comma [0] 3 2 9 4 9 2 11" xfId="14063" xr:uid="{F5402087-BE96-4924-81D1-7FD989E4F4A6}"/>
    <cellStyle name="Comma [0] 3 2 9 4 9 2 12" xfId="59773" xr:uid="{14014148-BEFE-4588-A090-5A71577B0ED0}"/>
    <cellStyle name="Comma [0] 3 2 9 4 9 2 2" xfId="12014" xr:uid="{98E5210C-7B32-4E68-BE86-D90EBD753E2D}"/>
    <cellStyle name="Comma [0] 3 2 9 4 9 2 2 2" xfId="24680" xr:uid="{6218E8C5-D637-4042-B788-0ADED53013A7}"/>
    <cellStyle name="Comma [0] 3 2 9 4 9 2 2 3" xfId="30054" xr:uid="{A230AEDF-F418-4C98-BD81-45E5F21A378D}"/>
    <cellStyle name="Comma [0] 3 2 9 4 9 2 2 4" xfId="35472" xr:uid="{0E9359F3-A591-43F4-9325-262E6A743693}"/>
    <cellStyle name="Comma [0] 3 2 9 4 9 2 2 5" xfId="40857" xr:uid="{910B606B-CB46-4B69-BDDC-0299A868F732}"/>
    <cellStyle name="Comma [0] 3 2 9 4 9 2 2 6" xfId="46226" xr:uid="{F83A90DC-7AB9-4999-8B60-7C30D68F7071}"/>
    <cellStyle name="Comma [0] 3 2 9 4 9 2 2 7" xfId="51598" xr:uid="{B7D24D7A-3787-43C6-ABD0-771585869675}"/>
    <cellStyle name="Comma [0] 3 2 9 4 9 2 2 8" xfId="56978" xr:uid="{E22AFC71-AD83-432E-814E-725418659153}"/>
    <cellStyle name="Comma [0] 3 2 9 4 9 2 2 9" xfId="19314" xr:uid="{467C8542-983D-4246-9538-3281E836FCAA}"/>
    <cellStyle name="Comma [0] 3 2 9 4 9 2 3" xfId="15754" xr:uid="{688E55F0-23F6-47F4-8CE7-2022AEAC6134}"/>
    <cellStyle name="Comma [0] 3 2 9 4 9 2 4" xfId="21121" xr:uid="{6AC24344-496B-466F-9453-6DA89A162AC2}"/>
    <cellStyle name="Comma [0] 3 2 9 4 9 2 5" xfId="26495" xr:uid="{B210AAD9-4CC5-4D1D-B159-9DC22DBDDE19}"/>
    <cellStyle name="Comma [0] 3 2 9 4 9 2 6" xfId="31913" xr:uid="{06F86533-ABDB-4CB4-84FA-3476B33ED2F6}"/>
    <cellStyle name="Comma [0] 3 2 9 4 9 2 7" xfId="37298" xr:uid="{68C99E44-33C5-4A53-91DD-CD141485C495}"/>
    <cellStyle name="Comma [0] 3 2 9 4 9 2 8" xfId="42667" xr:uid="{304B9679-EAE4-42F3-A8AF-1375736F2CEB}"/>
    <cellStyle name="Comma [0] 3 2 9 4 9 2 9" xfId="48039" xr:uid="{B52F335C-A436-4BEE-9449-4414BF7C83AE}"/>
    <cellStyle name="Comma [0] 3 2 9 4 9 3" xfId="10324" xr:uid="{26AA5A9A-2800-4593-8AD3-93B38031C30F}"/>
    <cellStyle name="Comma [0] 3 2 9 4 9 3 2" xfId="22991" xr:uid="{C215AA02-A597-42EA-BBB7-DA7317A6F368}"/>
    <cellStyle name="Comma [0] 3 2 9 4 9 3 3" xfId="28365" xr:uid="{80CB8C0A-7F2C-4174-AFDF-4605A02EB364}"/>
    <cellStyle name="Comma [0] 3 2 9 4 9 3 4" xfId="33783" xr:uid="{05C5202B-4214-4827-B5F6-A42C4E88C3AA}"/>
    <cellStyle name="Comma [0] 3 2 9 4 9 3 5" xfId="39168" xr:uid="{3AEC9E21-53C8-4AEA-8E98-255A5602E311}"/>
    <cellStyle name="Comma [0] 3 2 9 4 9 3 6" xfId="44537" xr:uid="{E7E68ACC-095E-4A0F-BEA7-4C6B853C1BBD}"/>
    <cellStyle name="Comma [0] 3 2 9 4 9 3 7" xfId="49909" xr:uid="{B6BF2C4D-762F-4BC3-B8A3-FCF1C6421226}"/>
    <cellStyle name="Comma [0] 3 2 9 4 9 3 8" xfId="55289" xr:uid="{4ACB1959-AAE4-4034-98AB-D20B6CAD0E62}"/>
    <cellStyle name="Comma [0] 3 2 9 4 9 3 9" xfId="17624" xr:uid="{C361E876-9B38-4F6B-B410-E7B75B1DE552}"/>
    <cellStyle name="Comma [0] 3 2 9 4 9 4" xfId="7122" xr:uid="{DE0A1886-AC3B-485B-BA9B-64EC92C611F1}"/>
    <cellStyle name="Comma [0] 3 2 9 5" xfId="949" xr:uid="{BDC6AEDB-E5F9-40E3-B9B1-5B41ECF15181}"/>
    <cellStyle name="Comma [0] 3 2 9 5 2" xfId="5918" xr:uid="{860A2775-F6DF-4DF0-914A-58F1522D6276}"/>
    <cellStyle name="Comma [0] 3 2 9 5 2 10" xfId="53420" xr:uid="{DFB92A96-961C-46B3-B10F-ECF016388FC4}"/>
    <cellStyle name="Comma [0] 3 2 9 5 2 11" xfId="14064" xr:uid="{CE615FEF-6442-4C40-B579-7C9AA0E75C93}"/>
    <cellStyle name="Comma [0] 3 2 9 5 2 12" xfId="58596" xr:uid="{A220C445-61AF-406E-9083-FEBF3F29FF9B}"/>
    <cellStyle name="Comma [0] 3 2 9 5 2 13" xfId="8454" xr:uid="{404EACBA-A61A-4BFA-A8DA-8CF4834B43FA}"/>
    <cellStyle name="Comma [0] 3 2 9 5 2 2" xfId="12015" xr:uid="{43B1052C-3019-4372-B97C-5D91C621DC7F}"/>
    <cellStyle name="Comma [0] 3 2 9 5 2 2 2" xfId="24681" xr:uid="{5F39202C-1E75-4C9D-8BD8-903DB52DD01D}"/>
    <cellStyle name="Comma [0] 3 2 9 5 2 2 3" xfId="30055" xr:uid="{089D84C2-E6C3-47BE-8F9D-28DFF4280DE0}"/>
    <cellStyle name="Comma [0] 3 2 9 5 2 2 4" xfId="35473" xr:uid="{DAFEA6EB-38E6-4FAB-B4EF-7F83FF58CFA8}"/>
    <cellStyle name="Comma [0] 3 2 9 5 2 2 5" xfId="40858" xr:uid="{1E890B56-1D49-471C-B7BC-468C080544E2}"/>
    <cellStyle name="Comma [0] 3 2 9 5 2 2 6" xfId="46227" xr:uid="{67625364-FA30-4256-AEA4-C65BF72BDF4A}"/>
    <cellStyle name="Comma [0] 3 2 9 5 2 2 7" xfId="51599" xr:uid="{4337E382-8669-40A6-9EC6-52FA308CFAE0}"/>
    <cellStyle name="Comma [0] 3 2 9 5 2 2 8" xfId="56979" xr:uid="{581DCB59-F642-4D25-B4FF-1F8D6D3179E1}"/>
    <cellStyle name="Comma [0] 3 2 9 5 2 2 9" xfId="19315" xr:uid="{12B0DE13-1487-4645-97E6-0AF2AEA6BFB9}"/>
    <cellStyle name="Comma [0] 3 2 9 5 2 3" xfId="15755" xr:uid="{49D386EC-A170-405F-8466-DD8C50BF0773}"/>
    <cellStyle name="Comma [0] 3 2 9 5 2 4" xfId="21122" xr:uid="{DDFC0629-FCC3-4C02-9F94-7A20F5458582}"/>
    <cellStyle name="Comma [0] 3 2 9 5 2 5" xfId="26496" xr:uid="{E31027B0-40CC-4E24-8250-F889D48C1866}"/>
    <cellStyle name="Comma [0] 3 2 9 5 2 6" xfId="31914" xr:uid="{6BB75286-2FDA-4866-93CD-F31EB0066535}"/>
    <cellStyle name="Comma [0] 3 2 9 5 2 7" xfId="37299" xr:uid="{CB7D80A2-3D02-4E80-B0B8-D36DE9292CFE}"/>
    <cellStyle name="Comma [0] 3 2 9 5 2 8" xfId="42668" xr:uid="{66DCB14E-2E3C-436E-9F55-57BA0CB7E8C8}"/>
    <cellStyle name="Comma [0] 3 2 9 5 2 9" xfId="48040" xr:uid="{884DA97D-E132-433C-9E69-03EA2E8CA89A}"/>
    <cellStyle name="Comma [0] 3 2 9 5 3" xfId="10325" xr:uid="{0ADAB8A4-D851-4693-964A-603B6E15EF89}"/>
    <cellStyle name="Comma [0] 3 2 9 5 3 2" xfId="22992" xr:uid="{5A133AF7-54CC-4011-BBD2-879EB5CCB2D6}"/>
    <cellStyle name="Comma [0] 3 2 9 5 3 3" xfId="28366" xr:uid="{5974C062-37ED-4638-A155-A3909783598E}"/>
    <cellStyle name="Comma [0] 3 2 9 5 3 4" xfId="33784" xr:uid="{FFBFA50E-F419-4DCD-B3AC-56C77F28356D}"/>
    <cellStyle name="Comma [0] 3 2 9 5 3 5" xfId="39169" xr:uid="{EFEDC504-338D-4A9A-864D-CB25A0B9698E}"/>
    <cellStyle name="Comma [0] 3 2 9 5 3 6" xfId="44538" xr:uid="{8C188787-E243-48E8-899A-17221EE16413}"/>
    <cellStyle name="Comma [0] 3 2 9 5 3 7" xfId="49910" xr:uid="{0460F94A-07C1-41B4-B5AC-9C5A77BA1356}"/>
    <cellStyle name="Comma [0] 3 2 9 5 3 8" xfId="55290" xr:uid="{0F18F361-5C87-4E2F-B94B-B3E3604B34EF}"/>
    <cellStyle name="Comma [0] 3 2 9 5 3 9" xfId="17625" xr:uid="{F93DEAC1-DADD-47F0-8CC3-A33F320BA963}"/>
    <cellStyle name="Comma [0] 3 2 9 6" xfId="950" xr:uid="{724F568A-A980-4104-9049-B53BD89ED6E6}"/>
    <cellStyle name="Comma [0] 3 2 9 6 2" xfId="3964" xr:uid="{8477E888-373A-4561-96EC-EFAAD48F77CC}"/>
    <cellStyle name="Comma [0] 3 2 9 6 2 10" xfId="53421" xr:uid="{69BB85C4-9EF5-46CF-AFC6-5E3AAFC1B63F}"/>
    <cellStyle name="Comma [0] 3 2 9 6 2 11" xfId="8455" xr:uid="{3FF097BF-11BB-4A91-9BF2-B242C5C763CB}"/>
    <cellStyle name="Comma [0] 3 2 9 6 2 2" xfId="5920" xr:uid="{E4FD4A66-3C6D-4C2A-88BA-0B60C13F872A}"/>
    <cellStyle name="Comma [0] 3 2 9 6 2 2 10" xfId="58598" xr:uid="{5980AAAC-036C-4BF9-9568-6337837EF1E4}"/>
    <cellStyle name="Comma [0] 3 2 9 6 2 2 11" xfId="12016" xr:uid="{DE26B4F7-5980-4A09-9BDD-7028576E21F9}"/>
    <cellStyle name="Comma [0] 3 2 9 6 2 2 2" xfId="24682" xr:uid="{72DCDB51-7AC7-4076-97FF-A60E15E4651E}"/>
    <cellStyle name="Comma [0] 3 2 9 6 2 2 3" xfId="30056" xr:uid="{48924F86-E6D7-4003-ADD8-FA74BF40147F}"/>
    <cellStyle name="Comma [0] 3 2 9 6 2 2 4" xfId="35474" xr:uid="{45F0456E-22B5-42ED-976F-45873B0A79D5}"/>
    <cellStyle name="Comma [0] 3 2 9 6 2 2 5" xfId="40859" xr:uid="{B52694EE-7CEC-457A-A34A-9D8C86F0A51F}"/>
    <cellStyle name="Comma [0] 3 2 9 6 2 2 6" xfId="46228" xr:uid="{A613F330-589B-4B82-9319-1D05398B7F99}"/>
    <cellStyle name="Comma [0] 3 2 9 6 2 2 7" xfId="51600" xr:uid="{FD475FA0-CA9D-48D4-B020-41139DC15356}"/>
    <cellStyle name="Comma [0] 3 2 9 6 2 2 8" xfId="56980" xr:uid="{92CD2CC5-C58B-4FE7-B4CD-BF889905F027}"/>
    <cellStyle name="Comma [0] 3 2 9 6 2 2 9" xfId="19316" xr:uid="{C3E96F75-5613-49AE-ADFA-232294A56A65}"/>
    <cellStyle name="Comma [0] 3 2 9 6 2 3" xfId="15756" xr:uid="{1B415D35-C01E-46BA-A9A5-BF6DAB5B99C0}"/>
    <cellStyle name="Comma [0] 3 2 9 6 2 4" xfId="21123" xr:uid="{637F8D74-B95C-4E62-913B-C576810E5BF7}"/>
    <cellStyle name="Comma [0] 3 2 9 6 2 5" xfId="26497" xr:uid="{0C68F98A-5D66-4A92-8FDA-73FDCE8D17B0}"/>
    <cellStyle name="Comma [0] 3 2 9 6 2 6" xfId="31915" xr:uid="{866D6D4B-A34D-40F5-A165-06C6CA21429F}"/>
    <cellStyle name="Comma [0] 3 2 9 6 2 7" xfId="37300" xr:uid="{99960C5C-4558-4E48-B766-817490E0E733}"/>
    <cellStyle name="Comma [0] 3 2 9 6 2 8" xfId="42669" xr:uid="{BC4C5B39-1EF4-4741-9BA2-96DCC9E8D605}"/>
    <cellStyle name="Comma [0] 3 2 9 6 2 9" xfId="48041" xr:uid="{337B5EEE-E397-4010-B522-A3D1F52A39DF}"/>
    <cellStyle name="Comma [0] 3 2 9 6 3" xfId="5919" xr:uid="{07675988-BF75-4C4A-9AAD-D6A50D350F46}"/>
    <cellStyle name="Comma [0] 3 2 9 6 3 10" xfId="14065" xr:uid="{7183377A-C283-4374-8CF5-FC42BC9AA42F}"/>
    <cellStyle name="Comma [0] 3 2 9 6 3 11" xfId="58597" xr:uid="{9D5A58B4-8F78-49BC-ADA8-70BEB20825A0}"/>
    <cellStyle name="Comma [0] 3 2 9 6 3 12" xfId="10326" xr:uid="{BA3C1A93-B1E9-4FC2-9FF8-B088D47928E0}"/>
    <cellStyle name="Comma [0] 3 2 9 6 3 2" xfId="17626" xr:uid="{95FFA089-A8D9-4592-A2C9-A1B48851F83D}"/>
    <cellStyle name="Comma [0] 3 2 9 6 3 3" xfId="22993" xr:uid="{064CC0E9-A196-4759-9E1B-6A01C5095DF1}"/>
    <cellStyle name="Comma [0] 3 2 9 6 3 4" xfId="28367" xr:uid="{1E549B59-AAC2-4DFA-9ED0-498FB098A1BF}"/>
    <cellStyle name="Comma [0] 3 2 9 6 3 5" xfId="33785" xr:uid="{E8FD10B7-F7E3-4809-BDC6-FE5FBC918BB3}"/>
    <cellStyle name="Comma [0] 3 2 9 6 3 6" xfId="39170" xr:uid="{CA43D7CF-E420-471A-A5DC-BC9FCEC6BDCE}"/>
    <cellStyle name="Comma [0] 3 2 9 6 3 7" xfId="44539" xr:uid="{440B5D15-D3EF-4447-A198-5120663B2BEE}"/>
    <cellStyle name="Comma [0] 3 2 9 6 3 8" xfId="49911" xr:uid="{58165F27-3099-4BD1-8671-987E0C716FD7}"/>
    <cellStyle name="Comma [0] 3 2 9 6 3 9" xfId="55291" xr:uid="{9F50C19F-DAF6-420D-9D6C-C7561EBB277F}"/>
    <cellStyle name="Comma [0] 3 2 9 7" xfId="951" xr:uid="{84011A57-94F9-4F82-BCED-F7C8AE6F3F06}"/>
    <cellStyle name="Comma [0] 3 2 9 7 2" xfId="5921" xr:uid="{33102920-657D-4DF6-BA98-4F48C1AAB772}"/>
    <cellStyle name="Comma [0] 3 2 9 7 2 10" xfId="53422" xr:uid="{0A7BDCD7-3976-4F6B-A0F0-55A4967CBF4A}"/>
    <cellStyle name="Comma [0] 3 2 9 7 2 11" xfId="14066" xr:uid="{43646F1A-7789-4663-B9D0-707A1F9E40BB}"/>
    <cellStyle name="Comma [0] 3 2 9 7 2 12" xfId="58599" xr:uid="{984D7C80-B24C-4CA0-A99C-07699923F944}"/>
    <cellStyle name="Comma [0] 3 2 9 7 2 13" xfId="8456" xr:uid="{48B5723A-762E-4248-90F9-6BCF5873AADC}"/>
    <cellStyle name="Comma [0] 3 2 9 7 2 2" xfId="12017" xr:uid="{0B143052-2B8F-4EF6-B8A1-F2AFA15CD7E3}"/>
    <cellStyle name="Comma [0] 3 2 9 7 2 2 2" xfId="24683" xr:uid="{83D0B083-6A65-40F5-A859-E9B4D0C08C01}"/>
    <cellStyle name="Comma [0] 3 2 9 7 2 2 3" xfId="30057" xr:uid="{CDC041BC-623D-4F9B-BF8B-D5DB84D1A61B}"/>
    <cellStyle name="Comma [0] 3 2 9 7 2 2 4" xfId="35475" xr:uid="{17FCA190-31A5-4E2B-B030-5A4566D0AECB}"/>
    <cellStyle name="Comma [0] 3 2 9 7 2 2 5" xfId="40860" xr:uid="{E2AEE0FD-FC68-4CAE-BA0B-30A93C4BC3A3}"/>
    <cellStyle name="Comma [0] 3 2 9 7 2 2 6" xfId="46229" xr:uid="{E1F9A059-3E7B-45A7-A7CB-DA71C4A64C13}"/>
    <cellStyle name="Comma [0] 3 2 9 7 2 2 7" xfId="51601" xr:uid="{56ADA32B-EB6F-43A2-B266-A5B59D22EAAC}"/>
    <cellStyle name="Comma [0] 3 2 9 7 2 2 8" xfId="56981" xr:uid="{F5CF174D-61B0-41CB-9133-E2EB1D7B0866}"/>
    <cellStyle name="Comma [0] 3 2 9 7 2 2 9" xfId="19317" xr:uid="{886A3FC4-1002-4CE5-89B9-C3AC0D5863C9}"/>
    <cellStyle name="Comma [0] 3 2 9 7 2 3" xfId="15757" xr:uid="{6D38C3FE-CBB7-4D61-A4FB-8640974E6568}"/>
    <cellStyle name="Comma [0] 3 2 9 7 2 4" xfId="21124" xr:uid="{FEC6B388-F484-4E5F-9E01-E4AFB1641493}"/>
    <cellStyle name="Comma [0] 3 2 9 7 2 5" xfId="26498" xr:uid="{7F0896AE-48E3-44F1-B7E7-A05F4FB185E5}"/>
    <cellStyle name="Comma [0] 3 2 9 7 2 6" xfId="31916" xr:uid="{3D484D64-7621-46C9-AD3B-1ECC8627CE19}"/>
    <cellStyle name="Comma [0] 3 2 9 7 2 7" xfId="37301" xr:uid="{79217553-34FE-4E02-B35B-4CD5BBE3ACAC}"/>
    <cellStyle name="Comma [0] 3 2 9 7 2 8" xfId="42670" xr:uid="{6D241083-D39A-435E-A3DB-D26C3347836B}"/>
    <cellStyle name="Comma [0] 3 2 9 7 2 9" xfId="48042" xr:uid="{B9E12359-51BB-4FC1-8F96-1C61EF06A478}"/>
    <cellStyle name="Comma [0] 3 2 9 7 3" xfId="10327" xr:uid="{3B061799-6F16-48DE-9E84-A276E3EB8D33}"/>
    <cellStyle name="Comma [0] 3 2 9 7 3 2" xfId="22994" xr:uid="{0A661CB8-A57B-402C-8566-B8D16A1F1283}"/>
    <cellStyle name="Comma [0] 3 2 9 7 3 3" xfId="28368" xr:uid="{18A69E13-53DC-40B8-8822-474B94B13CD2}"/>
    <cellStyle name="Comma [0] 3 2 9 7 3 4" xfId="33786" xr:uid="{898FBEAE-E13B-49DD-A94F-AD64364B0467}"/>
    <cellStyle name="Comma [0] 3 2 9 7 3 5" xfId="39171" xr:uid="{3125EE56-2FAC-4E01-B333-32386CA83B00}"/>
    <cellStyle name="Comma [0] 3 2 9 7 3 6" xfId="44540" xr:uid="{961CA116-0376-4F25-AD6D-A923F9548BFC}"/>
    <cellStyle name="Comma [0] 3 2 9 7 3 7" xfId="49912" xr:uid="{B93AE995-7541-4017-BE88-2B3FF1A373A2}"/>
    <cellStyle name="Comma [0] 3 2 9 7 3 8" xfId="55292" xr:uid="{D78D312E-FB1C-4BF2-873C-91F82282F398}"/>
    <cellStyle name="Comma [0] 3 2 9 7 3 9" xfId="17627" xr:uid="{AFCC6945-1FFD-4B6E-9D63-5CACCCC1DA4E}"/>
    <cellStyle name="Comma [0] 3 2 9 8" xfId="952" xr:uid="{6EF311F9-10C4-4B3F-9D99-6766CCA09269}"/>
    <cellStyle name="Comma [0] 3 2 9 8 2" xfId="8457" xr:uid="{6DCE298D-F224-4815-B653-B40316853686}"/>
    <cellStyle name="Comma [0] 3 2 9 8 2 10" xfId="53423" xr:uid="{B7347DBD-24B8-4DF2-ADED-B0ED72841398}"/>
    <cellStyle name="Comma [0] 3 2 9 8 2 11" xfId="14067" xr:uid="{4C95D081-BF39-4430-A322-6DEF3D553859}"/>
    <cellStyle name="Comma [0] 3 2 9 8 2 12" xfId="59774" xr:uid="{C5D06981-43D5-4C40-88D0-F5CD3CBD1A30}"/>
    <cellStyle name="Comma [0] 3 2 9 8 2 2" xfId="12018" xr:uid="{F4BDABA4-CFF3-4DBA-A1F7-D4AE9A14DAE3}"/>
    <cellStyle name="Comma [0] 3 2 9 8 2 2 2" xfId="24684" xr:uid="{DD8767BC-BD89-49F5-AC66-F3A1BD6BF5AE}"/>
    <cellStyle name="Comma [0] 3 2 9 8 2 2 3" xfId="30058" xr:uid="{95B0E015-9C85-41DB-A9AD-C5B12E73151E}"/>
    <cellStyle name="Comma [0] 3 2 9 8 2 2 4" xfId="35476" xr:uid="{898AA588-8522-435A-982A-6425616F028F}"/>
    <cellStyle name="Comma [0] 3 2 9 8 2 2 5" xfId="40861" xr:uid="{C029B3B3-D188-41CB-9E3A-2D2330A4FC7D}"/>
    <cellStyle name="Comma [0] 3 2 9 8 2 2 6" xfId="46230" xr:uid="{0F540AD8-8A2C-4A80-B803-F7DE07A15336}"/>
    <cellStyle name="Comma [0] 3 2 9 8 2 2 7" xfId="51602" xr:uid="{70F23F3B-CA92-48C1-BB0A-863F76F14D5C}"/>
    <cellStyle name="Comma [0] 3 2 9 8 2 2 8" xfId="56982" xr:uid="{E36596D3-0F50-42A2-A4AB-CCEE3AD25FE7}"/>
    <cellStyle name="Comma [0] 3 2 9 8 2 2 9" xfId="19318" xr:uid="{3D7CEFC9-FC95-4C25-B04B-CA388004E102}"/>
    <cellStyle name="Comma [0] 3 2 9 8 2 3" xfId="15758" xr:uid="{FD0A2294-3EE3-4B12-A6E0-B38E4D38287E}"/>
    <cellStyle name="Comma [0] 3 2 9 8 2 4" xfId="21125" xr:uid="{0D1C32D9-EF4F-419B-AF16-FE0D43E8ACB2}"/>
    <cellStyle name="Comma [0] 3 2 9 8 2 5" xfId="26499" xr:uid="{2AF75BFA-14B1-4627-BB58-CF5318553F4E}"/>
    <cellStyle name="Comma [0] 3 2 9 8 2 6" xfId="31917" xr:uid="{453607D9-4714-488D-AB3C-021D10A2F793}"/>
    <cellStyle name="Comma [0] 3 2 9 8 2 7" xfId="37302" xr:uid="{B5CC4DBD-0F70-4B3A-9016-0FBBC4E79D99}"/>
    <cellStyle name="Comma [0] 3 2 9 8 2 8" xfId="42671" xr:uid="{8E3AEACF-B760-432F-A139-21C1BE948C56}"/>
    <cellStyle name="Comma [0] 3 2 9 8 2 9" xfId="48043" xr:uid="{F3A662D0-8A7F-434F-9043-1752B5DBE8CB}"/>
    <cellStyle name="Comma [0] 3 2 9 8 3" xfId="10328" xr:uid="{F0A20A05-CFF0-451B-94A4-D6B6655F035E}"/>
    <cellStyle name="Comma [0] 3 2 9 8 3 2" xfId="22995" xr:uid="{52948017-1D1A-4F4E-8ACB-C76DB1366950}"/>
    <cellStyle name="Comma [0] 3 2 9 8 3 3" xfId="28369" xr:uid="{30019956-8EC4-46B6-82A6-07A886B4A137}"/>
    <cellStyle name="Comma [0] 3 2 9 8 3 4" xfId="33787" xr:uid="{3B3A06BA-7E34-4419-8594-34836A28190D}"/>
    <cellStyle name="Comma [0] 3 2 9 8 3 5" xfId="39172" xr:uid="{B70CDE7D-C46B-4B19-B5F4-04C81DA518A4}"/>
    <cellStyle name="Comma [0] 3 2 9 8 3 6" xfId="44541" xr:uid="{624E6C8B-5732-4011-B189-A0D86BBE63FE}"/>
    <cellStyle name="Comma [0] 3 2 9 8 3 7" xfId="49913" xr:uid="{B47DE6C2-7BB0-40FD-802C-5F6FD684FFF1}"/>
    <cellStyle name="Comma [0] 3 2 9 8 3 8" xfId="55293" xr:uid="{D8D8A19D-0346-488F-9853-D11C2F4E844F}"/>
    <cellStyle name="Comma [0] 3 2 9 8 3 9" xfId="17628" xr:uid="{B53F0961-406A-4177-8F80-B5377CD39CCB}"/>
    <cellStyle name="Comma [0] 3 2 9 8 4" xfId="7123" xr:uid="{DEB78082-2AAC-4246-8F29-A7601A3B801E}"/>
    <cellStyle name="Comma [0] 3 2 9 9" xfId="953" xr:uid="{1916D3B1-A4CC-40CC-9584-56F327850AC1}"/>
    <cellStyle name="Comma [0] 3 2 9 9 2" xfId="8458" xr:uid="{FDC5F49B-C162-4404-ABD1-3D2BF3C2A552}"/>
    <cellStyle name="Comma [0] 3 2 9 9 2 10" xfId="53424" xr:uid="{3FC0F81E-AAAA-483D-AB06-7E1DA9CF529B}"/>
    <cellStyle name="Comma [0] 3 2 9 9 2 11" xfId="14068" xr:uid="{9FB5913E-6748-4636-9466-A6D5A3129C8B}"/>
    <cellStyle name="Comma [0] 3 2 9 9 2 12" xfId="59775" xr:uid="{669FAABD-23E7-4FF8-9E94-0AEE10F66338}"/>
    <cellStyle name="Comma [0] 3 2 9 9 2 2" xfId="12019" xr:uid="{09932258-C23D-43A4-AF5C-71ADECEF4973}"/>
    <cellStyle name="Comma [0] 3 2 9 9 2 2 2" xfId="24685" xr:uid="{8166B260-B3B1-46E4-8423-AE5D26BE2713}"/>
    <cellStyle name="Comma [0] 3 2 9 9 2 2 3" xfId="30059" xr:uid="{B888938F-A74A-440C-90BA-E22255A2ABBB}"/>
    <cellStyle name="Comma [0] 3 2 9 9 2 2 4" xfId="35477" xr:uid="{92684573-EAC6-4F1A-B5C0-9AC167FC4EBA}"/>
    <cellStyle name="Comma [0] 3 2 9 9 2 2 5" xfId="40862" xr:uid="{84E11B0E-E901-4851-8AEB-EDFB9C777A76}"/>
    <cellStyle name="Comma [0] 3 2 9 9 2 2 6" xfId="46231" xr:uid="{BECB52BE-CE32-4C9E-BC09-01C9744DCCED}"/>
    <cellStyle name="Comma [0] 3 2 9 9 2 2 7" xfId="51603" xr:uid="{578474A9-D2DC-45A2-AB90-7C839D3AAD23}"/>
    <cellStyle name="Comma [0] 3 2 9 9 2 2 8" xfId="56983" xr:uid="{62E4E191-6814-492C-9458-01E9C977F0BD}"/>
    <cellStyle name="Comma [0] 3 2 9 9 2 2 9" xfId="19319" xr:uid="{D5955A74-1B6D-4CAF-B649-04DB263CF4E0}"/>
    <cellStyle name="Comma [0] 3 2 9 9 2 3" xfId="15759" xr:uid="{D91FCCA1-7D43-48C4-9BAE-A21C5D5FABA6}"/>
    <cellStyle name="Comma [0] 3 2 9 9 2 4" xfId="21126" xr:uid="{D00A08E2-61FB-47CB-8FA8-8DEF6272FEBF}"/>
    <cellStyle name="Comma [0] 3 2 9 9 2 5" xfId="26500" xr:uid="{2835268F-5A4A-47A8-829E-6586D71318DC}"/>
    <cellStyle name="Comma [0] 3 2 9 9 2 6" xfId="31918" xr:uid="{77E8F3A3-7AB4-41CC-A77B-C9C14ACB2166}"/>
    <cellStyle name="Comma [0] 3 2 9 9 2 7" xfId="37303" xr:uid="{E5996E25-5B35-44D3-B890-E11EF5D1D6AF}"/>
    <cellStyle name="Comma [0] 3 2 9 9 2 8" xfId="42672" xr:uid="{E90A7609-4497-43EF-B7B4-E065E485D666}"/>
    <cellStyle name="Comma [0] 3 2 9 9 2 9" xfId="48044" xr:uid="{81AF754E-F5AD-4AC1-B175-D663840C038D}"/>
    <cellStyle name="Comma [0] 3 2 9 9 3" xfId="10329" xr:uid="{46970891-8B18-4F1B-B094-8A809E5D1790}"/>
    <cellStyle name="Comma [0] 3 2 9 9 3 2" xfId="22996" xr:uid="{68E48836-5C70-44FF-9D5E-191FF22E3FA0}"/>
    <cellStyle name="Comma [0] 3 2 9 9 3 3" xfId="28370" xr:uid="{D5E012BD-600D-4FD5-870C-CA29404DE801}"/>
    <cellStyle name="Comma [0] 3 2 9 9 3 4" xfId="33788" xr:uid="{9D4AD29A-B23E-4F79-BC0A-27886B0EA7B3}"/>
    <cellStyle name="Comma [0] 3 2 9 9 3 5" xfId="39173" xr:uid="{0691A015-C965-4165-817C-4D4F120AA0F1}"/>
    <cellStyle name="Comma [0] 3 2 9 9 3 6" xfId="44542" xr:uid="{71DE7745-7089-4AD5-B2E2-6BE1576339EC}"/>
    <cellStyle name="Comma [0] 3 2 9 9 3 7" xfId="49914" xr:uid="{12331363-54D6-4F31-B2A4-883FFCFBEEFD}"/>
    <cellStyle name="Comma [0] 3 2 9 9 3 8" xfId="55294" xr:uid="{D57C4D8A-804E-4048-BBBB-BC5CA8FFD541}"/>
    <cellStyle name="Comma [0] 3 2 9 9 3 9" xfId="17629" xr:uid="{00D7EEC6-9DBD-492C-A5BD-2B884A7EE28B}"/>
    <cellStyle name="Comma [0] 3 2 9 9 4" xfId="7124" xr:uid="{05764F4F-D553-4C18-9B40-6766D0030CCA}"/>
    <cellStyle name="Comma [0] 3 20" xfId="954" xr:uid="{F319E076-27AC-4014-9090-9D2F30ABD59A}"/>
    <cellStyle name="Comma [0] 3 20 2" xfId="5922" xr:uid="{9745C28A-E673-4E47-8D02-8C11126447C6}"/>
    <cellStyle name="Comma [0] 3 20 2 10" xfId="53425" xr:uid="{9D7855B5-5914-4BF2-8220-8487D5504119}"/>
    <cellStyle name="Comma [0] 3 20 2 11" xfId="14069" xr:uid="{05C7CE1D-2CEA-4300-A631-2B8F823B8FEC}"/>
    <cellStyle name="Comma [0] 3 20 2 12" xfId="58600" xr:uid="{CC2F4C06-5880-4DC7-8BFE-C36042A486E2}"/>
    <cellStyle name="Comma [0] 3 20 2 13" xfId="8459" xr:uid="{F94501EA-7D25-4D26-9AFA-1AA521C59E23}"/>
    <cellStyle name="Comma [0] 3 20 2 2" xfId="12020" xr:uid="{97BFACB3-ACBF-4614-9486-F65D99CB4879}"/>
    <cellStyle name="Comma [0] 3 20 2 2 2" xfId="24686" xr:uid="{4F902EE4-40A3-4C04-BD03-740A42A3871E}"/>
    <cellStyle name="Comma [0] 3 20 2 2 3" xfId="30060" xr:uid="{D838044F-BC59-4101-BF23-C563884BB722}"/>
    <cellStyle name="Comma [0] 3 20 2 2 4" xfId="35478" xr:uid="{7A616081-BD71-4AD5-8922-878E1A854014}"/>
    <cellStyle name="Comma [0] 3 20 2 2 5" xfId="40863" xr:uid="{0654EE5D-D53A-4027-B451-7B7AB3CAD330}"/>
    <cellStyle name="Comma [0] 3 20 2 2 6" xfId="46232" xr:uid="{AEA05EB0-1720-4E0A-9DA1-2DFA11EF96A5}"/>
    <cellStyle name="Comma [0] 3 20 2 2 7" xfId="51604" xr:uid="{CC53AF00-0D0A-4379-9B3B-6CBC6A13ADD8}"/>
    <cellStyle name="Comma [0] 3 20 2 2 8" xfId="56984" xr:uid="{34E33F03-3FF0-4BB9-8F28-68548AC11071}"/>
    <cellStyle name="Comma [0] 3 20 2 2 9" xfId="19320" xr:uid="{9C778882-2EDA-4226-8994-1E10DE79410F}"/>
    <cellStyle name="Comma [0] 3 20 2 3" xfId="15760" xr:uid="{0625C65F-A40A-43EC-97F1-F3AC6A23E684}"/>
    <cellStyle name="Comma [0] 3 20 2 4" xfId="21127" xr:uid="{15650584-DCD4-4C7A-B37A-68E581813C76}"/>
    <cellStyle name="Comma [0] 3 20 2 5" xfId="26501" xr:uid="{2A356892-E280-4538-ACDF-B8457CEADB32}"/>
    <cellStyle name="Comma [0] 3 20 2 6" xfId="31919" xr:uid="{6ADF49B1-CF57-474D-B47E-84092658F55E}"/>
    <cellStyle name="Comma [0] 3 20 2 7" xfId="37304" xr:uid="{EA6D98BD-D439-4EF1-A1ED-E710838F2570}"/>
    <cellStyle name="Comma [0] 3 20 2 8" xfId="42673" xr:uid="{87042615-1409-4319-BF36-66A43E9AB32C}"/>
    <cellStyle name="Comma [0] 3 20 2 9" xfId="48045" xr:uid="{E7FA50E0-2A95-4B2E-8CE1-FAC509B917C1}"/>
    <cellStyle name="Comma [0] 3 20 3" xfId="10330" xr:uid="{C18115F2-93EC-4441-904C-3FAFFA426C36}"/>
    <cellStyle name="Comma [0] 3 20 3 2" xfId="22997" xr:uid="{23D7067A-54D0-4DAA-9BA6-EA149146C970}"/>
    <cellStyle name="Comma [0] 3 20 3 3" xfId="28371" xr:uid="{EA15CB1B-6BD6-42B3-8390-7C7E9A6571F1}"/>
    <cellStyle name="Comma [0] 3 20 3 4" xfId="33789" xr:uid="{448CDBE7-B02C-40AC-B7D4-CB0A3089AB88}"/>
    <cellStyle name="Comma [0] 3 20 3 5" xfId="39174" xr:uid="{F5E661A2-8457-453F-ABAB-E3BA3DDD4D20}"/>
    <cellStyle name="Comma [0] 3 20 3 6" xfId="44543" xr:uid="{9F6E9809-D1DD-4DD6-B4E9-E2C4C43F5AA9}"/>
    <cellStyle name="Comma [0] 3 20 3 7" xfId="49915" xr:uid="{6BC350A2-F056-47AB-A1E8-E5C840211CCD}"/>
    <cellStyle name="Comma [0] 3 20 3 8" xfId="55295" xr:uid="{E0718E0A-B426-4597-9416-8273EFE763F8}"/>
    <cellStyle name="Comma [0] 3 20 3 9" xfId="17630" xr:uid="{C3EE12B5-84A6-46E3-931E-7F11ABE82E21}"/>
    <cellStyle name="Comma [0] 3 21" xfId="955" xr:uid="{EF36AF46-5046-42CE-BC50-BAE239B85367}"/>
    <cellStyle name="Comma [0] 3 21 2" xfId="5923" xr:uid="{E94977BA-CA0E-447B-86DD-3338DCFFBE2A}"/>
    <cellStyle name="Comma [0] 3 21 2 10" xfId="53426" xr:uid="{DF4EBFA3-F84A-4B64-BEFF-8B39CC42FD19}"/>
    <cellStyle name="Comma [0] 3 21 2 11" xfId="14070" xr:uid="{CF4F5798-681B-4240-BC07-46D8D5B87E53}"/>
    <cellStyle name="Comma [0] 3 21 2 12" xfId="58601" xr:uid="{C528CA39-5BF4-4754-ABBE-17701846DDB9}"/>
    <cellStyle name="Comma [0] 3 21 2 13" xfId="8460" xr:uid="{ED841B29-2DDC-4FBF-9DA6-EF98A4E057BB}"/>
    <cellStyle name="Comma [0] 3 21 2 2" xfId="12021" xr:uid="{6F45AEAE-D2BC-4E08-8641-54E59D53E8EB}"/>
    <cellStyle name="Comma [0] 3 21 2 2 2" xfId="24687" xr:uid="{16B56062-F2C0-4524-A8C8-CA3E6BA8CE71}"/>
    <cellStyle name="Comma [0] 3 21 2 2 3" xfId="30061" xr:uid="{34CFD4F2-8E63-4FB7-BC34-0D7A102C5603}"/>
    <cellStyle name="Comma [0] 3 21 2 2 4" xfId="35479" xr:uid="{9EF1DF59-A6C6-4EAF-AA75-52ED79AAD3BA}"/>
    <cellStyle name="Comma [0] 3 21 2 2 5" xfId="40864" xr:uid="{1ABE222C-7C97-478D-A121-35A59E4FDDA7}"/>
    <cellStyle name="Comma [0] 3 21 2 2 6" xfId="46233" xr:uid="{D7E0E428-44ED-413C-A20B-FAF8F550DAB3}"/>
    <cellStyle name="Comma [0] 3 21 2 2 7" xfId="51605" xr:uid="{F6E5A94C-7F38-4813-BAAB-51A1416C9699}"/>
    <cellStyle name="Comma [0] 3 21 2 2 8" xfId="56985" xr:uid="{4BA2AB72-07F4-4429-AB74-4EAAEAAF351E}"/>
    <cellStyle name="Comma [0] 3 21 2 2 9" xfId="19321" xr:uid="{8E997E33-5224-41A8-8BCA-2A06B96A6EA6}"/>
    <cellStyle name="Comma [0] 3 21 2 3" xfId="15761" xr:uid="{E1349CB3-82D4-4E88-97CB-2D3339287F59}"/>
    <cellStyle name="Comma [0] 3 21 2 4" xfId="21128" xr:uid="{BBB919F4-5142-43AF-B05D-EE93E547F5AA}"/>
    <cellStyle name="Comma [0] 3 21 2 5" xfId="26502" xr:uid="{383BF814-CFF4-4F31-B789-DD2CDB753E31}"/>
    <cellStyle name="Comma [0] 3 21 2 6" xfId="31920" xr:uid="{302491D3-4DB4-4472-A4FD-360963314DE8}"/>
    <cellStyle name="Comma [0] 3 21 2 7" xfId="37305" xr:uid="{01A58BE4-776A-40AC-9598-3B0C3CE0C088}"/>
    <cellStyle name="Comma [0] 3 21 2 8" xfId="42674" xr:uid="{24B3B654-0C11-450C-A763-7777B2D24A26}"/>
    <cellStyle name="Comma [0] 3 21 2 9" xfId="48046" xr:uid="{26944336-9101-4DEA-9F4C-B9407CF09A9D}"/>
    <cellStyle name="Comma [0] 3 21 3" xfId="10331" xr:uid="{BB25BFD1-E7A6-4826-B9FF-15F75D766CA4}"/>
    <cellStyle name="Comma [0] 3 21 3 2" xfId="22998" xr:uid="{92045E3F-7550-478D-A1BD-724D74E0C202}"/>
    <cellStyle name="Comma [0] 3 21 3 3" xfId="28372" xr:uid="{B70D9401-86D3-4A0D-89A5-7F342A3713AD}"/>
    <cellStyle name="Comma [0] 3 21 3 4" xfId="33790" xr:uid="{5F62F7B4-27F8-4940-B1B6-876D40CC242F}"/>
    <cellStyle name="Comma [0] 3 21 3 5" xfId="39175" xr:uid="{E41932B8-C962-4BB3-98F7-03A0F73FB51C}"/>
    <cellStyle name="Comma [0] 3 21 3 6" xfId="44544" xr:uid="{7637A696-F74F-42DC-87ED-6A552EC50CDE}"/>
    <cellStyle name="Comma [0] 3 21 3 7" xfId="49916" xr:uid="{A31294A5-BF04-47A2-8DE3-D7757A48BC91}"/>
    <cellStyle name="Comma [0] 3 21 3 8" xfId="55296" xr:uid="{74D1193B-116F-4A84-A0F0-EBE3C5459155}"/>
    <cellStyle name="Comma [0] 3 21 3 9" xfId="17631" xr:uid="{086D6FC9-57BC-4000-9779-091B3ADB5371}"/>
    <cellStyle name="Comma [0] 3 22" xfId="956" xr:uid="{53670B46-945D-42CD-A242-145D1B3E2FF0}"/>
    <cellStyle name="Comma [0] 3 22 2" xfId="5924" xr:uid="{F9BDAFE4-94D9-4EAE-AF93-7C432E3E5520}"/>
    <cellStyle name="Comma [0] 3 22 2 10" xfId="53427" xr:uid="{1F0ABC0A-D249-4401-B4E8-B1BE7793235C}"/>
    <cellStyle name="Comma [0] 3 22 2 11" xfId="14071" xr:uid="{17DAB9B9-09B3-4DDA-8E52-DF76150B7911}"/>
    <cellStyle name="Comma [0] 3 22 2 12" xfId="58602" xr:uid="{BD119009-8580-4165-B4C1-0B4E93249BD8}"/>
    <cellStyle name="Comma [0] 3 22 2 13" xfId="8461" xr:uid="{5EA1C138-D66D-4291-9B55-6C2A36DEE902}"/>
    <cellStyle name="Comma [0] 3 22 2 2" xfId="12022" xr:uid="{9F083A4A-8FED-429D-9BC7-1CD4D3A02B4F}"/>
    <cellStyle name="Comma [0] 3 22 2 2 2" xfId="24688" xr:uid="{257D68FC-3C3B-4BF2-872D-571CC93CAC2C}"/>
    <cellStyle name="Comma [0] 3 22 2 2 3" xfId="30062" xr:uid="{4E5460ED-8DE3-42A7-9AA4-1FDA687F7903}"/>
    <cellStyle name="Comma [0] 3 22 2 2 4" xfId="35480" xr:uid="{7ECE0D3D-A4AE-43F8-867A-098CBEA40037}"/>
    <cellStyle name="Comma [0] 3 22 2 2 5" xfId="40865" xr:uid="{2662F4C6-AB4A-4361-A6CB-32546D1B5545}"/>
    <cellStyle name="Comma [0] 3 22 2 2 6" xfId="46234" xr:uid="{60537D34-C47F-427D-B911-E3AA3EBA4150}"/>
    <cellStyle name="Comma [0] 3 22 2 2 7" xfId="51606" xr:uid="{6D6070DB-4249-45D2-9CC7-CDC5902A3455}"/>
    <cellStyle name="Comma [0] 3 22 2 2 8" xfId="56986" xr:uid="{8F50E33B-4985-4940-9D44-F3E8D7270B19}"/>
    <cellStyle name="Comma [0] 3 22 2 2 9" xfId="19322" xr:uid="{D1D31E21-64D6-4A2B-9194-0DF4D21C19AB}"/>
    <cellStyle name="Comma [0] 3 22 2 3" xfId="15762" xr:uid="{6D2625C3-E15E-461B-92EE-73A82BC384D5}"/>
    <cellStyle name="Comma [0] 3 22 2 4" xfId="21129" xr:uid="{8B6F8ECB-E7AF-4343-AC55-2AE94F6D7A06}"/>
    <cellStyle name="Comma [0] 3 22 2 5" xfId="26503" xr:uid="{555ED2A5-5443-4604-A809-7F26C2A77004}"/>
    <cellStyle name="Comma [0] 3 22 2 6" xfId="31921" xr:uid="{766C0698-2EB2-4035-A368-6659FFAC16E8}"/>
    <cellStyle name="Comma [0] 3 22 2 7" xfId="37306" xr:uid="{35F3CC5A-F5C2-4450-8729-A5BAD121F8C3}"/>
    <cellStyle name="Comma [0] 3 22 2 8" xfId="42675" xr:uid="{5E3890F2-B282-437D-B430-B05943874DE4}"/>
    <cellStyle name="Comma [0] 3 22 2 9" xfId="48047" xr:uid="{6D0FA6D6-A438-492B-8835-25B71BBDCE72}"/>
    <cellStyle name="Comma [0] 3 22 3" xfId="10332" xr:uid="{85CE9765-D10B-4F68-8179-6A3AFA63C562}"/>
    <cellStyle name="Comma [0] 3 22 3 2" xfId="22999" xr:uid="{AAC3DE12-E114-4E79-A0F0-3DA141ED9A4E}"/>
    <cellStyle name="Comma [0] 3 22 3 3" xfId="28373" xr:uid="{7F32108E-4280-48EA-B22E-D943E37DF970}"/>
    <cellStyle name="Comma [0] 3 22 3 4" xfId="33791" xr:uid="{27F46AAF-2CE7-4E93-B84A-9E8CACD27389}"/>
    <cellStyle name="Comma [0] 3 22 3 5" xfId="39176" xr:uid="{FB6DC136-3447-4A3D-BBF7-F77C60B03607}"/>
    <cellStyle name="Comma [0] 3 22 3 6" xfId="44545" xr:uid="{C77FF453-AFA5-4843-9512-C186880B9BAB}"/>
    <cellStyle name="Comma [0] 3 22 3 7" xfId="49917" xr:uid="{9AB7F909-DBA8-4E2E-A11B-1C6762EE7C9F}"/>
    <cellStyle name="Comma [0] 3 22 3 8" xfId="55297" xr:uid="{B00DD02F-DA58-4D92-B3F9-B0D361C1B921}"/>
    <cellStyle name="Comma [0] 3 22 3 9" xfId="17632" xr:uid="{8B2EDC86-0E91-4E1D-81CC-0E5C583B1CB3}"/>
    <cellStyle name="Comma [0] 3 23" xfId="957" xr:uid="{5DE62BA8-63A8-4D1B-A90E-063C9D754BB5}"/>
    <cellStyle name="Comma [0] 3 23 2" xfId="5925" xr:uid="{D1C1F179-326F-4843-BD17-C39692D16B0B}"/>
    <cellStyle name="Comma [0] 3 23 2 10" xfId="53428" xr:uid="{00D75CEF-7239-4370-829C-98F33EBDEEED}"/>
    <cellStyle name="Comma [0] 3 23 2 11" xfId="14072" xr:uid="{0349D41F-7B58-4352-BEC1-3E19CEB0F5AE}"/>
    <cellStyle name="Comma [0] 3 23 2 12" xfId="58603" xr:uid="{FFFB34A5-4ED7-4028-967D-068F19ADC7A4}"/>
    <cellStyle name="Comma [0] 3 23 2 13" xfId="8462" xr:uid="{5C0A24EC-338A-489C-B582-D0C1D524F188}"/>
    <cellStyle name="Comma [0] 3 23 2 2" xfId="12023" xr:uid="{5FA211DE-8510-477C-90F5-227EA53FD43E}"/>
    <cellStyle name="Comma [0] 3 23 2 2 2" xfId="24689" xr:uid="{45EADB06-CA9F-46E2-8EB2-DBAF744B38CD}"/>
    <cellStyle name="Comma [0] 3 23 2 2 3" xfId="30063" xr:uid="{CC713744-205B-4603-ABE0-D50279E0D6F6}"/>
    <cellStyle name="Comma [0] 3 23 2 2 4" xfId="35481" xr:uid="{E4543D77-20CC-4C77-9BF6-35D0E44F5D36}"/>
    <cellStyle name="Comma [0] 3 23 2 2 5" xfId="40866" xr:uid="{1A73965E-665B-4852-8851-7A9C4A777AA4}"/>
    <cellStyle name="Comma [0] 3 23 2 2 6" xfId="46235" xr:uid="{3C2392FA-4613-4E40-9AD4-CAB3263FACF5}"/>
    <cellStyle name="Comma [0] 3 23 2 2 7" xfId="51607" xr:uid="{5329FC12-2C4E-4ADE-984A-08C1A73BA0DD}"/>
    <cellStyle name="Comma [0] 3 23 2 2 8" xfId="56987" xr:uid="{609D9E47-B018-40AC-8A67-42CF6B736E2F}"/>
    <cellStyle name="Comma [0] 3 23 2 2 9" xfId="19323" xr:uid="{1CEE3046-8714-48F2-8B87-DE4B297F611D}"/>
    <cellStyle name="Comma [0] 3 23 2 3" xfId="15763" xr:uid="{FAD5F734-970B-43E6-A2E6-0F404E65F88A}"/>
    <cellStyle name="Comma [0] 3 23 2 4" xfId="21130" xr:uid="{DBD88C12-7C81-43FA-9E65-F14565BB8871}"/>
    <cellStyle name="Comma [0] 3 23 2 5" xfId="26504" xr:uid="{AC1E8B43-2F78-454E-A4DE-144FAE7D35D3}"/>
    <cellStyle name="Comma [0] 3 23 2 6" xfId="31922" xr:uid="{6C3DE5B9-7B48-4FF7-A194-02D6A5927C59}"/>
    <cellStyle name="Comma [0] 3 23 2 7" xfId="37307" xr:uid="{279BDB23-5AC3-4B1D-B810-87EC7E43ECE6}"/>
    <cellStyle name="Comma [0] 3 23 2 8" xfId="42676" xr:uid="{FE69369F-FEE8-408B-8DB5-8C8DE64755E6}"/>
    <cellStyle name="Comma [0] 3 23 2 9" xfId="48048" xr:uid="{ECF579E2-FA21-48F4-9137-14B504DCF889}"/>
    <cellStyle name="Comma [0] 3 23 3" xfId="10333" xr:uid="{66F615D8-2CF0-48E4-97C6-2B94BAA6CFB2}"/>
    <cellStyle name="Comma [0] 3 23 3 2" xfId="23000" xr:uid="{786DA9A7-7D61-476E-A00B-6E3D770678CE}"/>
    <cellStyle name="Comma [0] 3 23 3 3" xfId="28374" xr:uid="{E495F58A-5A25-429B-BB2F-98C93039606A}"/>
    <cellStyle name="Comma [0] 3 23 3 4" xfId="33792" xr:uid="{DA835D42-B278-4C31-87FF-98003C818086}"/>
    <cellStyle name="Comma [0] 3 23 3 5" xfId="39177" xr:uid="{ED6BB8FD-A6FB-48C3-9AD4-EFBC28C1539B}"/>
    <cellStyle name="Comma [0] 3 23 3 6" xfId="44546" xr:uid="{C07FDDDA-E4D1-4DF5-8CAE-92E1686E8CC5}"/>
    <cellStyle name="Comma [0] 3 23 3 7" xfId="49918" xr:uid="{77A4ED57-1E57-4372-A4DC-E0F4F435F251}"/>
    <cellStyle name="Comma [0] 3 23 3 8" xfId="55298" xr:uid="{D3D65AF8-8B44-4A0F-B3F0-C77D10BD789B}"/>
    <cellStyle name="Comma [0] 3 23 3 9" xfId="17633" xr:uid="{1550F81C-B583-4786-A7A9-8403309385A2}"/>
    <cellStyle name="Comma [0] 3 24" xfId="958" xr:uid="{47D39ADF-D59F-4AAD-A29E-2F8C6B271844}"/>
    <cellStyle name="Comma [0] 3 24 2" xfId="5926" xr:uid="{6307E74C-48E2-45DD-BC6A-2AE8233D1BD9}"/>
    <cellStyle name="Comma [0] 3 24 2 10" xfId="53429" xr:uid="{1234008E-E7DC-4854-AF21-A6196340D56A}"/>
    <cellStyle name="Comma [0] 3 24 2 11" xfId="14073" xr:uid="{D5715920-DF03-41E4-A1A0-BEB0FE20DE8E}"/>
    <cellStyle name="Comma [0] 3 24 2 12" xfId="58604" xr:uid="{24E746ED-F47E-4FBA-9BB2-BDD28985C78B}"/>
    <cellStyle name="Comma [0] 3 24 2 13" xfId="8463" xr:uid="{2A299AA9-075F-4B2E-8152-F762DA21C277}"/>
    <cellStyle name="Comma [0] 3 24 2 2" xfId="12024" xr:uid="{8EEF3978-3BDB-4482-97B3-57CEFC0DA6BA}"/>
    <cellStyle name="Comma [0] 3 24 2 2 2" xfId="24690" xr:uid="{98867CF8-308B-4ABC-9DCC-2F6370BEB49A}"/>
    <cellStyle name="Comma [0] 3 24 2 2 3" xfId="30064" xr:uid="{27E2B33B-816C-4EE1-881A-31FA307FC0AF}"/>
    <cellStyle name="Comma [0] 3 24 2 2 4" xfId="35482" xr:uid="{33B6355A-FD0F-4F8A-A40C-39C5AD3FF134}"/>
    <cellStyle name="Comma [0] 3 24 2 2 5" xfId="40867" xr:uid="{ECA48F6E-8F8D-4B71-BD08-192C0975477D}"/>
    <cellStyle name="Comma [0] 3 24 2 2 6" xfId="46236" xr:uid="{63AF6D61-BFBD-4A84-8648-C7C4F62B103B}"/>
    <cellStyle name="Comma [0] 3 24 2 2 7" xfId="51608" xr:uid="{1BB292C3-F952-46C2-A678-7993B4D29C0E}"/>
    <cellStyle name="Comma [0] 3 24 2 2 8" xfId="56988" xr:uid="{28F77359-5BD5-4132-8D44-099C153C26B6}"/>
    <cellStyle name="Comma [0] 3 24 2 2 9" xfId="19324" xr:uid="{928A7AE4-DFC8-4255-A782-FCF000047FF2}"/>
    <cellStyle name="Comma [0] 3 24 2 3" xfId="15764" xr:uid="{833927CD-8BF4-408D-BA83-B65741D2C308}"/>
    <cellStyle name="Comma [0] 3 24 2 4" xfId="21131" xr:uid="{30BCB49E-7321-4850-A9F2-6E78C1AA2D47}"/>
    <cellStyle name="Comma [0] 3 24 2 5" xfId="26505" xr:uid="{3EC803C9-D53D-4C99-B749-E1C125EAB5F6}"/>
    <cellStyle name="Comma [0] 3 24 2 6" xfId="31923" xr:uid="{BDE10899-AF89-4044-BC4C-DFD57968EEB8}"/>
    <cellStyle name="Comma [0] 3 24 2 7" xfId="37308" xr:uid="{6431B36C-2F0C-44CC-9890-A062DFC43FE6}"/>
    <cellStyle name="Comma [0] 3 24 2 8" xfId="42677" xr:uid="{0398A52C-0AF8-4F91-8700-B27BEA719F4E}"/>
    <cellStyle name="Comma [0] 3 24 2 9" xfId="48049" xr:uid="{31FC9781-AD73-408D-A464-19BA6EF70C62}"/>
    <cellStyle name="Comma [0] 3 24 3" xfId="10334" xr:uid="{64EF69A7-8B94-44DB-ABD2-34EAC79F43E5}"/>
    <cellStyle name="Comma [0] 3 24 3 2" xfId="23001" xr:uid="{D3F495D1-10E8-4515-9531-C89CA62C6730}"/>
    <cellStyle name="Comma [0] 3 24 3 3" xfId="28375" xr:uid="{B4037572-0156-42DA-B340-3A6104AA4BC9}"/>
    <cellStyle name="Comma [0] 3 24 3 4" xfId="33793" xr:uid="{15B4CD66-FD62-4C6C-8C24-26147DDE83C6}"/>
    <cellStyle name="Comma [0] 3 24 3 5" xfId="39178" xr:uid="{A69E79B8-F40D-4DFB-BA4B-38A9C6B7F986}"/>
    <cellStyle name="Comma [0] 3 24 3 6" xfId="44547" xr:uid="{A456B0E9-8754-4B6D-948D-9CFDB5BCC794}"/>
    <cellStyle name="Comma [0] 3 24 3 7" xfId="49919" xr:uid="{8536E597-9A92-4C1F-B497-CCE50752BC14}"/>
    <cellStyle name="Comma [0] 3 24 3 8" xfId="55299" xr:uid="{48EF199F-1F61-4901-A40D-16237ECC025A}"/>
    <cellStyle name="Comma [0] 3 24 3 9" xfId="17634" xr:uid="{E6FF35F6-5FBA-47E7-98C7-0E813172A59D}"/>
    <cellStyle name="Comma [0] 3 25" xfId="959" xr:uid="{A4CA7C3C-3652-4B77-98D5-A489D9B325ED}"/>
    <cellStyle name="Comma [0] 3 25 2" xfId="5927" xr:uid="{AB1D1DB4-D06A-43CA-8A38-9A5C8A80F351}"/>
    <cellStyle name="Comma [0] 3 25 2 10" xfId="53430" xr:uid="{FE930EEA-B4CD-471A-8D68-DC344B20DE02}"/>
    <cellStyle name="Comma [0] 3 25 2 11" xfId="14074" xr:uid="{2EE3788A-F340-4E51-B73B-5331B80D8A4A}"/>
    <cellStyle name="Comma [0] 3 25 2 12" xfId="58605" xr:uid="{5B635453-4F56-444B-92D2-C3004BB127D3}"/>
    <cellStyle name="Comma [0] 3 25 2 13" xfId="8464" xr:uid="{A8F4C30F-0A3F-405E-ABFF-CCF80013282F}"/>
    <cellStyle name="Comma [0] 3 25 2 2" xfId="12025" xr:uid="{CC48693E-2A29-43A2-A646-7CC50DA2F9BA}"/>
    <cellStyle name="Comma [0] 3 25 2 2 2" xfId="24691" xr:uid="{08C8FDA9-63A5-4882-AE17-73CF0CEE5897}"/>
    <cellStyle name="Comma [0] 3 25 2 2 3" xfId="30065" xr:uid="{C40BAD84-42E0-472B-A8EB-724FDF4814A8}"/>
    <cellStyle name="Comma [0] 3 25 2 2 4" xfId="35483" xr:uid="{86BBE34F-78A1-4EE9-B33D-5C567457D7A3}"/>
    <cellStyle name="Comma [0] 3 25 2 2 5" xfId="40868" xr:uid="{24DDD8CC-44C9-44B5-9B57-D631C9AD30E9}"/>
    <cellStyle name="Comma [0] 3 25 2 2 6" xfId="46237" xr:uid="{E7F5322F-7274-40EE-BA59-6FBF3316BB12}"/>
    <cellStyle name="Comma [0] 3 25 2 2 7" xfId="51609" xr:uid="{4420CE63-2E18-4BA5-B7CB-9C7C1CC62609}"/>
    <cellStyle name="Comma [0] 3 25 2 2 8" xfId="56989" xr:uid="{86724AA2-4450-49CD-885C-A034753BB54B}"/>
    <cellStyle name="Comma [0] 3 25 2 2 9" xfId="19325" xr:uid="{302B4D02-1B5C-4D8E-B282-CBEB7B3DF369}"/>
    <cellStyle name="Comma [0] 3 25 2 3" xfId="15765" xr:uid="{08BF33FA-4161-4986-BADC-24A9F1943BB9}"/>
    <cellStyle name="Comma [0] 3 25 2 4" xfId="21132" xr:uid="{79E7DF32-87B5-49E7-835F-15A94548A3DD}"/>
    <cellStyle name="Comma [0] 3 25 2 5" xfId="26506" xr:uid="{B8ECE4EF-9F30-4E58-B58D-53B5EBD59A30}"/>
    <cellStyle name="Comma [0] 3 25 2 6" xfId="31924" xr:uid="{5D32B7DF-7B60-4B48-A8CF-DA46301CB65F}"/>
    <cellStyle name="Comma [0] 3 25 2 7" xfId="37309" xr:uid="{5EF20560-702A-4B52-B930-13188770AFA0}"/>
    <cellStyle name="Comma [0] 3 25 2 8" xfId="42678" xr:uid="{6DCFDB8F-74E1-49AD-BEFE-7EAB0A404BC2}"/>
    <cellStyle name="Comma [0] 3 25 2 9" xfId="48050" xr:uid="{8E4D1D90-F60B-4D9D-9315-17B487F860E0}"/>
    <cellStyle name="Comma [0] 3 25 3" xfId="10335" xr:uid="{8B837741-35C1-4E11-B3FC-40239A2CFD76}"/>
    <cellStyle name="Comma [0] 3 25 3 2" xfId="23002" xr:uid="{4E024508-A575-4D3F-83D2-17E24F069019}"/>
    <cellStyle name="Comma [0] 3 25 3 3" xfId="28376" xr:uid="{C91FCCE7-F1DC-4BC8-A401-051491439EB4}"/>
    <cellStyle name="Comma [0] 3 25 3 4" xfId="33794" xr:uid="{80EA8118-4937-4530-BB96-F0CA4BA0CFE3}"/>
    <cellStyle name="Comma [0] 3 25 3 5" xfId="39179" xr:uid="{AA42D569-C41E-478C-97A5-2BF38124B89E}"/>
    <cellStyle name="Comma [0] 3 25 3 6" xfId="44548" xr:uid="{C749EE92-954D-45A1-A717-D979A6D13B82}"/>
    <cellStyle name="Comma [0] 3 25 3 7" xfId="49920" xr:uid="{1261CE5D-B9DB-4644-9708-6E0C41999402}"/>
    <cellStyle name="Comma [0] 3 25 3 8" xfId="55300" xr:uid="{3AA5ECA0-3733-4BAC-BE56-4EAF04D382C9}"/>
    <cellStyle name="Comma [0] 3 25 3 9" xfId="17635" xr:uid="{566D481B-0ADE-42BB-95A4-090C976C9481}"/>
    <cellStyle name="Comma [0] 3 26" xfId="960" xr:uid="{AA47E0D1-F7F9-42D2-A0EA-3BDC312226F8}"/>
    <cellStyle name="Comma [0] 3 26 2" xfId="5928" xr:uid="{62F6903E-27D3-4E9D-B5E4-5F81173DBE94}"/>
    <cellStyle name="Comma [0] 3 26 2 10" xfId="53431" xr:uid="{0334C6E1-7D31-44BE-8845-8264F54498BD}"/>
    <cellStyle name="Comma [0] 3 26 2 11" xfId="14075" xr:uid="{F4AA1147-7F16-4285-8C31-3861125632C2}"/>
    <cellStyle name="Comma [0] 3 26 2 12" xfId="58606" xr:uid="{68533EA5-B2E7-4738-A567-A55A0A795D11}"/>
    <cellStyle name="Comma [0] 3 26 2 13" xfId="8465" xr:uid="{8EC11612-2D1C-43D3-84A0-E0542B73E1DB}"/>
    <cellStyle name="Comma [0] 3 26 2 2" xfId="12026" xr:uid="{EEE279CE-FE45-4488-B1C8-8B401E85C772}"/>
    <cellStyle name="Comma [0] 3 26 2 2 2" xfId="24692" xr:uid="{4E4F55F6-D863-4347-AFDE-F6C76BB48C3B}"/>
    <cellStyle name="Comma [0] 3 26 2 2 3" xfId="30066" xr:uid="{48034ED3-9AA3-4B55-A528-03E2AE6906A5}"/>
    <cellStyle name="Comma [0] 3 26 2 2 4" xfId="35484" xr:uid="{0916665C-62B9-483E-9D14-DC1B4316DC79}"/>
    <cellStyle name="Comma [0] 3 26 2 2 5" xfId="40869" xr:uid="{F9D05C21-9449-490D-A91C-83AF627F4CDC}"/>
    <cellStyle name="Comma [0] 3 26 2 2 6" xfId="46238" xr:uid="{66F3F05D-FF71-4464-96F6-84EDD798ECF7}"/>
    <cellStyle name="Comma [0] 3 26 2 2 7" xfId="51610" xr:uid="{56F6441D-0483-4308-BEEE-39129C5DD5F9}"/>
    <cellStyle name="Comma [0] 3 26 2 2 8" xfId="56990" xr:uid="{4B4AF270-7156-45C2-8B3B-C64F5F50422A}"/>
    <cellStyle name="Comma [0] 3 26 2 2 9" xfId="19326" xr:uid="{AAB29A35-8A24-44CD-A0B0-4AF437754885}"/>
    <cellStyle name="Comma [0] 3 26 2 3" xfId="15766" xr:uid="{30A7F3AA-10E1-4EC6-B29F-5AA520B6D9B7}"/>
    <cellStyle name="Comma [0] 3 26 2 4" xfId="21133" xr:uid="{6DF06776-DE86-4751-A5CC-E1206F2D4D0F}"/>
    <cellStyle name="Comma [0] 3 26 2 5" xfId="26507" xr:uid="{F8ADAD17-A7E0-4F3E-BD29-DDA05073BD6E}"/>
    <cellStyle name="Comma [0] 3 26 2 6" xfId="31925" xr:uid="{E67FB8C3-B01E-4414-9E2C-FB6E1B72D342}"/>
    <cellStyle name="Comma [0] 3 26 2 7" xfId="37310" xr:uid="{472D5771-7814-40BE-BC1F-AEB66503DC01}"/>
    <cellStyle name="Comma [0] 3 26 2 8" xfId="42679" xr:uid="{902544E7-F893-4C39-9B8C-6730F71627AA}"/>
    <cellStyle name="Comma [0] 3 26 2 9" xfId="48051" xr:uid="{3EFE0FB3-3A6B-4E3A-94C4-65B03A92D21E}"/>
    <cellStyle name="Comma [0] 3 26 3" xfId="10336" xr:uid="{BC35BC77-84A1-4FDF-91DB-F9F29E0A5AE2}"/>
    <cellStyle name="Comma [0] 3 26 3 2" xfId="23003" xr:uid="{3BE13E92-3044-4564-BBB2-B2CCE6041574}"/>
    <cellStyle name="Comma [0] 3 26 3 3" xfId="28377" xr:uid="{7C3B4D8B-9FAA-40FF-BA6B-F73A0D024EA2}"/>
    <cellStyle name="Comma [0] 3 26 3 4" xfId="33795" xr:uid="{6440606A-FD00-4709-8474-9E4568DD35EA}"/>
    <cellStyle name="Comma [0] 3 26 3 5" xfId="39180" xr:uid="{A8C6A1A3-CA4C-4BB4-91F7-0924B9D411F8}"/>
    <cellStyle name="Comma [0] 3 26 3 6" xfId="44549" xr:uid="{01A108CA-2439-4A73-BD57-78E24DE8A6AA}"/>
    <cellStyle name="Comma [0] 3 26 3 7" xfId="49921" xr:uid="{A5411B23-D7F9-492C-871E-2F7089502B6A}"/>
    <cellStyle name="Comma [0] 3 26 3 8" xfId="55301" xr:uid="{BD41CF98-A4E0-428F-8899-0FA18B352F7F}"/>
    <cellStyle name="Comma [0] 3 26 3 9" xfId="17636" xr:uid="{3185CD24-5880-4D3B-9939-C21AD3D42E45}"/>
    <cellStyle name="Comma [0] 3 27" xfId="961" xr:uid="{810738A9-91AA-4393-AD3D-6151CC7926E2}"/>
    <cellStyle name="Comma [0] 3 27 2" xfId="5929" xr:uid="{D794C2FB-8B5A-440E-83BD-C78FA579A2CC}"/>
    <cellStyle name="Comma [0] 3 27 2 10" xfId="53432" xr:uid="{5F2FD32C-A1D5-4843-A903-C5BBB82CB844}"/>
    <cellStyle name="Comma [0] 3 27 2 11" xfId="14076" xr:uid="{E72C27F4-C8CA-4B8A-85DC-2115392F1CFA}"/>
    <cellStyle name="Comma [0] 3 27 2 12" xfId="58607" xr:uid="{DCDCB3C5-2CC9-4E61-9723-872F68757561}"/>
    <cellStyle name="Comma [0] 3 27 2 13" xfId="8466" xr:uid="{5EB75409-70E2-42CB-AEB6-A318427F4BB4}"/>
    <cellStyle name="Comma [0] 3 27 2 2" xfId="12027" xr:uid="{7BA889D1-12D2-4C23-8A24-3CB9B720E3BD}"/>
    <cellStyle name="Comma [0] 3 27 2 2 2" xfId="24693" xr:uid="{D1C236D2-CE59-460D-B3EC-09631617CF2C}"/>
    <cellStyle name="Comma [0] 3 27 2 2 3" xfId="30067" xr:uid="{8ECF2B54-F6E3-4B28-9A6A-78FC83517B7D}"/>
    <cellStyle name="Comma [0] 3 27 2 2 4" xfId="35485" xr:uid="{F45BB1C0-204F-4C55-B13C-E07B637F38E3}"/>
    <cellStyle name="Comma [0] 3 27 2 2 5" xfId="40870" xr:uid="{6917E699-D971-485A-A577-73E7F393CA61}"/>
    <cellStyle name="Comma [0] 3 27 2 2 6" xfId="46239" xr:uid="{F1FA48E3-9C82-455A-A13B-2220072D2C3C}"/>
    <cellStyle name="Comma [0] 3 27 2 2 7" xfId="51611" xr:uid="{38539791-C21E-4BFF-950E-96456B013941}"/>
    <cellStyle name="Comma [0] 3 27 2 2 8" xfId="56991" xr:uid="{6A82BC50-B626-4210-B7AD-28B070BF2116}"/>
    <cellStyle name="Comma [0] 3 27 2 2 9" xfId="19327" xr:uid="{CDD3EB9B-9265-4167-9F9F-C4540629715C}"/>
    <cellStyle name="Comma [0] 3 27 2 3" xfId="15767" xr:uid="{35EFC2F0-6C7E-4898-8DE6-C9AE38B94B0B}"/>
    <cellStyle name="Comma [0] 3 27 2 4" xfId="21134" xr:uid="{F76E0A87-452F-4E08-B70A-9B7B0470B0F7}"/>
    <cellStyle name="Comma [0] 3 27 2 5" xfId="26508" xr:uid="{285BE253-248C-4F0C-9CB8-4A09E774D3F9}"/>
    <cellStyle name="Comma [0] 3 27 2 6" xfId="31926" xr:uid="{62F88E9C-6BD9-4097-92CA-620E54689D53}"/>
    <cellStyle name="Comma [0] 3 27 2 7" xfId="37311" xr:uid="{6F0C8CB3-CA23-4CC5-9E05-D4B53E4ADBBC}"/>
    <cellStyle name="Comma [0] 3 27 2 8" xfId="42680" xr:uid="{FA8896F9-88D8-4403-97F9-74CE90D75441}"/>
    <cellStyle name="Comma [0] 3 27 2 9" xfId="48052" xr:uid="{467A7FCA-27F4-4052-A968-C8694684DF1F}"/>
    <cellStyle name="Comma [0] 3 27 3" xfId="10337" xr:uid="{EFDBE4C2-EA78-4672-BBC2-4E698FAAEA5A}"/>
    <cellStyle name="Comma [0] 3 27 3 2" xfId="23004" xr:uid="{A64AEC34-946B-43C9-A2C3-D3BF3DB03B98}"/>
    <cellStyle name="Comma [0] 3 27 3 3" xfId="28378" xr:uid="{4074D4A8-DA02-4C26-9A1B-D13B84B59BED}"/>
    <cellStyle name="Comma [0] 3 27 3 4" xfId="33796" xr:uid="{635F0E0D-5C70-4AA0-9CF1-5874E7102F61}"/>
    <cellStyle name="Comma [0] 3 27 3 5" xfId="39181" xr:uid="{92B8A8D9-D248-4E59-BA1E-798E56919C78}"/>
    <cellStyle name="Comma [0] 3 27 3 6" xfId="44550" xr:uid="{4C49D4F4-E31C-4DA6-A504-7BDA86783480}"/>
    <cellStyle name="Comma [0] 3 27 3 7" xfId="49922" xr:uid="{34926D14-9382-4721-A3C4-9007A8A937CC}"/>
    <cellStyle name="Comma [0] 3 27 3 8" xfId="55302" xr:uid="{1060A3FA-1847-4A34-8778-E27191F49AE4}"/>
    <cellStyle name="Comma [0] 3 27 3 9" xfId="17637" xr:uid="{81094B36-E97A-4FEE-90CF-CFF5236FA82F}"/>
    <cellStyle name="Comma [0] 3 28" xfId="962" xr:uid="{4579581A-E329-4EFA-B35F-AA336AB0FC32}"/>
    <cellStyle name="Comma [0] 3 28 2" xfId="5930" xr:uid="{65D8E411-B4A9-4250-A98C-BDC5600FEA14}"/>
    <cellStyle name="Comma [0] 3 28 2 10" xfId="53433" xr:uid="{661EBC1C-9564-448D-8C96-34E8446BBA46}"/>
    <cellStyle name="Comma [0] 3 28 2 11" xfId="14077" xr:uid="{380C6393-C38D-40E9-9722-A554405FF923}"/>
    <cellStyle name="Comma [0] 3 28 2 12" xfId="58608" xr:uid="{51298A4C-6080-426D-9959-C3C5FC749876}"/>
    <cellStyle name="Comma [0] 3 28 2 13" xfId="8467" xr:uid="{7E1A899C-C201-4D9D-98D1-14611B282724}"/>
    <cellStyle name="Comma [0] 3 28 2 2" xfId="12028" xr:uid="{21AE77C0-553E-4DEF-AA57-0918F7E6F870}"/>
    <cellStyle name="Comma [0] 3 28 2 2 2" xfId="24694" xr:uid="{5EB4A55A-88E4-4DDF-AE23-A8E03236A348}"/>
    <cellStyle name="Comma [0] 3 28 2 2 3" xfId="30068" xr:uid="{3A1AB58E-294D-495E-9E93-4135F125FBBC}"/>
    <cellStyle name="Comma [0] 3 28 2 2 4" xfId="35486" xr:uid="{AB5884C4-3FF1-46A8-8FF1-71B29561980E}"/>
    <cellStyle name="Comma [0] 3 28 2 2 5" xfId="40871" xr:uid="{1333C8E0-351C-4E5E-B0F2-1B69293AD1BC}"/>
    <cellStyle name="Comma [0] 3 28 2 2 6" xfId="46240" xr:uid="{68E642B4-9E96-421D-B666-201A369294EB}"/>
    <cellStyle name="Comma [0] 3 28 2 2 7" xfId="51612" xr:uid="{F959D216-C14E-468F-8E46-2E0D7121AD54}"/>
    <cellStyle name="Comma [0] 3 28 2 2 8" xfId="56992" xr:uid="{959C4CE8-D2C5-4458-AC64-E6A245F843A6}"/>
    <cellStyle name="Comma [0] 3 28 2 2 9" xfId="19328" xr:uid="{706B0433-3B0C-4841-B06D-803D7797CB8C}"/>
    <cellStyle name="Comma [0] 3 28 2 3" xfId="15768" xr:uid="{70415B67-28C4-45DD-AD6A-CEC1801859D8}"/>
    <cellStyle name="Comma [0] 3 28 2 4" xfId="21135" xr:uid="{6B496EF6-40BB-4919-A106-B6D981604274}"/>
    <cellStyle name="Comma [0] 3 28 2 5" xfId="26509" xr:uid="{A33B7F45-C8B3-4920-ACB8-93519B1324EF}"/>
    <cellStyle name="Comma [0] 3 28 2 6" xfId="31927" xr:uid="{8FC80993-99FC-4FAB-B1BD-0F95034EEC9A}"/>
    <cellStyle name="Comma [0] 3 28 2 7" xfId="37312" xr:uid="{0F98E9A5-CDB4-4F13-9B9F-0B670E2816FE}"/>
    <cellStyle name="Comma [0] 3 28 2 8" xfId="42681" xr:uid="{E307B20D-10AD-483E-BACC-3E0113E7DA5B}"/>
    <cellStyle name="Comma [0] 3 28 2 9" xfId="48053" xr:uid="{3235AA90-201A-4287-AF69-3C56D92CB50C}"/>
    <cellStyle name="Comma [0] 3 28 3" xfId="10338" xr:uid="{B3549806-EBA6-4C47-B0FD-7789AC6C7DF5}"/>
    <cellStyle name="Comma [0] 3 28 3 2" xfId="23005" xr:uid="{2E7CD936-783A-4E35-9151-C094DD772C79}"/>
    <cellStyle name="Comma [0] 3 28 3 3" xfId="28379" xr:uid="{94E5619B-204E-471E-BC13-A728F927F2D7}"/>
    <cellStyle name="Comma [0] 3 28 3 4" xfId="33797" xr:uid="{FDF0FB54-4AD1-4C3A-B552-90DC1CD8A47F}"/>
    <cellStyle name="Comma [0] 3 28 3 5" xfId="39182" xr:uid="{73A101B7-504C-4369-97E8-8EC2FB50A1C8}"/>
    <cellStyle name="Comma [0] 3 28 3 6" xfId="44551" xr:uid="{A8766267-EB9C-49F9-B222-258BA6984029}"/>
    <cellStyle name="Comma [0] 3 28 3 7" xfId="49923" xr:uid="{CF2A71CB-5649-4EBE-829F-0F979EE0660F}"/>
    <cellStyle name="Comma [0] 3 28 3 8" xfId="55303" xr:uid="{671FB98E-C9F8-481C-B69C-61C8CA2378FB}"/>
    <cellStyle name="Comma [0] 3 28 3 9" xfId="17638" xr:uid="{FA3D19B0-C85B-41BB-83CA-2FEE9CA8494C}"/>
    <cellStyle name="Comma [0] 3 29" xfId="963" xr:uid="{12FA4B44-E59C-44BF-A263-DABD338421D0}"/>
    <cellStyle name="Comma [0] 3 29 2" xfId="5931" xr:uid="{1AD3F11B-FBFB-49E4-BD3D-7A194CC1B622}"/>
    <cellStyle name="Comma [0] 3 29 2 10" xfId="53434" xr:uid="{AAEE6E98-FC91-44A7-A8AD-F1E687D0A4DA}"/>
    <cellStyle name="Comma [0] 3 29 2 11" xfId="14078" xr:uid="{16770231-54AB-4825-96DF-05CF215ACDD0}"/>
    <cellStyle name="Comma [0] 3 29 2 12" xfId="58609" xr:uid="{6004D510-0789-45D7-ABD1-C2B8580B901E}"/>
    <cellStyle name="Comma [0] 3 29 2 13" xfId="8468" xr:uid="{C4AB1891-E558-455C-9B63-480B0DD15AE1}"/>
    <cellStyle name="Comma [0] 3 29 2 2" xfId="12029" xr:uid="{90C4B78C-6091-4FAA-B27A-132C6DC9A9B4}"/>
    <cellStyle name="Comma [0] 3 29 2 2 2" xfId="24695" xr:uid="{F16BF88C-2A4E-4B29-AF02-8058E98300E1}"/>
    <cellStyle name="Comma [0] 3 29 2 2 3" xfId="30069" xr:uid="{A8845770-B6D7-42DF-BBE1-D35A0AFE952A}"/>
    <cellStyle name="Comma [0] 3 29 2 2 4" xfId="35487" xr:uid="{7C8712C0-7C97-450D-89BC-1A2AE1532737}"/>
    <cellStyle name="Comma [0] 3 29 2 2 5" xfId="40872" xr:uid="{CC51117B-18C3-4F80-ACD3-19DABDC4C6BE}"/>
    <cellStyle name="Comma [0] 3 29 2 2 6" xfId="46241" xr:uid="{B834A668-17A3-4FEB-B853-7C7F20951F58}"/>
    <cellStyle name="Comma [0] 3 29 2 2 7" xfId="51613" xr:uid="{2414D775-6B1F-4C2E-9760-63D3933557E7}"/>
    <cellStyle name="Comma [0] 3 29 2 2 8" xfId="56993" xr:uid="{E09DF737-B6C7-45FA-9666-6F4CDAD8D4DB}"/>
    <cellStyle name="Comma [0] 3 29 2 2 9" xfId="19329" xr:uid="{C40DF5C0-CD93-4B97-A377-2FC6B5083DA6}"/>
    <cellStyle name="Comma [0] 3 29 2 3" xfId="15769" xr:uid="{DA6356BB-B2A4-44CF-B81F-AE0655C0953D}"/>
    <cellStyle name="Comma [0] 3 29 2 4" xfId="21136" xr:uid="{A7EBC744-A0BA-4FF3-AAFC-A9ED7CAF401E}"/>
    <cellStyle name="Comma [0] 3 29 2 5" xfId="26510" xr:uid="{31090C49-FD4B-4F79-A681-6B1464A51CD9}"/>
    <cellStyle name="Comma [0] 3 29 2 6" xfId="31928" xr:uid="{6D276CCE-ABFB-4651-B048-22BAC48020C2}"/>
    <cellStyle name="Comma [0] 3 29 2 7" xfId="37313" xr:uid="{1E54871C-53D0-4480-ABF2-5757055E2BA1}"/>
    <cellStyle name="Comma [0] 3 29 2 8" xfId="42682" xr:uid="{92EDC3D2-129B-4BC8-8652-030EF1A86AAF}"/>
    <cellStyle name="Comma [0] 3 29 2 9" xfId="48054" xr:uid="{CC6A0BD1-B240-474C-AF0E-C6D31AC2D3D1}"/>
    <cellStyle name="Comma [0] 3 29 3" xfId="10339" xr:uid="{77214001-DBEE-4053-BF2F-AEF0DCC0C0F8}"/>
    <cellStyle name="Comma [0] 3 29 3 2" xfId="23006" xr:uid="{7EA359B3-5996-4AAB-8D4C-DF53D6753131}"/>
    <cellStyle name="Comma [0] 3 29 3 3" xfId="28380" xr:uid="{99B8929A-A9AE-404B-8198-583947C4E7C7}"/>
    <cellStyle name="Comma [0] 3 29 3 4" xfId="33798" xr:uid="{EFA375A9-F3B2-4D23-B075-BDB247E00CBD}"/>
    <cellStyle name="Comma [0] 3 29 3 5" xfId="39183" xr:uid="{62747652-92C5-4572-914A-EE35F7BFAB63}"/>
    <cellStyle name="Comma [0] 3 29 3 6" xfId="44552" xr:uid="{F554413F-E9EE-420C-ACF7-E203D259D599}"/>
    <cellStyle name="Comma [0] 3 29 3 7" xfId="49924" xr:uid="{A350D2B6-20C9-4A05-8A6C-B288058516E0}"/>
    <cellStyle name="Comma [0] 3 29 3 8" xfId="55304" xr:uid="{66A372BF-B479-4DB9-B4BB-D43BF3A7DBA2}"/>
    <cellStyle name="Comma [0] 3 29 3 9" xfId="17639" xr:uid="{232A04DE-5B1B-4D9E-BD2D-F79EE4604872}"/>
    <cellStyle name="Comma [0] 3 3" xfId="964" xr:uid="{E9D18C59-F38B-4B9E-BD4A-7F660479AA37}"/>
    <cellStyle name="Comma [0] 3 3 10" xfId="965" xr:uid="{ACFFCFF4-8812-4E5A-A124-3EB40375BC69}"/>
    <cellStyle name="Comma [0] 3 3 10 2" xfId="3966" xr:uid="{6F1E8BCD-EF58-4846-B491-30181B79734C}"/>
    <cellStyle name="Comma [0] 3 3 10 2 10" xfId="53436" xr:uid="{A013CD4D-8F46-461B-9493-84B65DC1D1B3}"/>
    <cellStyle name="Comma [0] 3 3 10 2 11" xfId="8470" xr:uid="{2FEE7268-9403-427C-8598-557F09E462BB}"/>
    <cellStyle name="Comma [0] 3 3 10 2 2" xfId="3967" xr:uid="{1AE7A6AA-374B-44FC-A7D4-2894C87936D9}"/>
    <cellStyle name="Comma [0] 3 3 10 2 2 10" xfId="12031" xr:uid="{D526E04D-2689-47F5-B6D5-6B733A128F9A}"/>
    <cellStyle name="Comma [0] 3 3 10 2 2 2" xfId="5935" xr:uid="{51825936-D947-4114-B72A-4652BAB6027B}"/>
    <cellStyle name="Comma [0] 3 3 10 2 2 2 2" xfId="58613" xr:uid="{D4F49D46-0422-46E5-B13F-E6DC81FD7B35}"/>
    <cellStyle name="Comma [0] 3 3 10 2 2 2 3" xfId="19331" xr:uid="{91546D43-5003-477C-B0E1-9EA07A1BBBCE}"/>
    <cellStyle name="Comma [0] 3 3 10 2 2 3" xfId="24697" xr:uid="{791F28BE-B9AC-4680-A914-1FF090AA8D0E}"/>
    <cellStyle name="Comma [0] 3 3 10 2 2 4" xfId="30071" xr:uid="{F35C78F1-D6FF-4C56-B336-6025363612FC}"/>
    <cellStyle name="Comma [0] 3 3 10 2 2 5" xfId="35489" xr:uid="{23DCF80B-4177-4376-8323-CB4CF0908A20}"/>
    <cellStyle name="Comma [0] 3 3 10 2 2 6" xfId="40874" xr:uid="{E019DA09-AC46-42DB-92BC-71FB727A182B}"/>
    <cellStyle name="Comma [0] 3 3 10 2 2 7" xfId="46243" xr:uid="{A2B4545E-D188-40C1-BB0A-5E36FDCEA550}"/>
    <cellStyle name="Comma [0] 3 3 10 2 2 8" xfId="51615" xr:uid="{C497D513-3B8E-4896-B910-2681AE341893}"/>
    <cellStyle name="Comma [0] 3 3 10 2 2 9" xfId="56995" xr:uid="{B6DF61ED-4DB0-413F-9582-C8C0ED3A97DE}"/>
    <cellStyle name="Comma [0] 3 3 10 2 3" xfId="5934" xr:uid="{BB2A086B-62C8-4755-B912-15AD90A62A03}"/>
    <cellStyle name="Comma [0] 3 3 10 2 3 2" xfId="58612" xr:uid="{FDEF02A9-EC1D-4129-BDBB-3F043F0A48D4}"/>
    <cellStyle name="Comma [0] 3 3 10 2 3 3" xfId="15771" xr:uid="{8F1C6BBE-29C4-43DE-838B-B97143FB5BF7}"/>
    <cellStyle name="Comma [0] 3 3 10 2 4" xfId="21138" xr:uid="{22408BC9-34DD-4D59-A30C-E4BAD262A929}"/>
    <cellStyle name="Comma [0] 3 3 10 2 5" xfId="26512" xr:uid="{9794CA7C-EE37-41E9-8FD7-661542D03414}"/>
    <cellStyle name="Comma [0] 3 3 10 2 6" xfId="31930" xr:uid="{0A67096E-6F8A-48D0-9857-D110DCB8DB3E}"/>
    <cellStyle name="Comma [0] 3 3 10 2 7" xfId="37315" xr:uid="{4C9C715D-B437-4D8C-9D87-AC88F5A49762}"/>
    <cellStyle name="Comma [0] 3 3 10 2 8" xfId="42684" xr:uid="{0407636D-72D7-46D7-80D9-F421B83EB141}"/>
    <cellStyle name="Comma [0] 3 3 10 2 9" xfId="48056" xr:uid="{A5FEB1A9-6105-4541-81A6-0DE9AD593C67}"/>
    <cellStyle name="Comma [0] 3 3 10 3" xfId="3968" xr:uid="{784720C0-4C89-4D73-A6C3-34E87419E428}"/>
    <cellStyle name="Comma [0] 3 3 10 3 10" xfId="10341" xr:uid="{70B5E60E-67B5-47E4-80A8-8242591F447A}"/>
    <cellStyle name="Comma [0] 3 3 10 3 2" xfId="5936" xr:uid="{AD0DE0B2-CDDF-427B-8C3F-520AA8E74A76}"/>
    <cellStyle name="Comma [0] 3 3 10 3 2 2" xfId="58614" xr:uid="{31EFD0B6-00AE-4739-B1EE-1DB19F71E2C8}"/>
    <cellStyle name="Comma [0] 3 3 10 3 2 3" xfId="17641" xr:uid="{0C962122-0CF1-45DC-9059-E0ED1E780BEA}"/>
    <cellStyle name="Comma [0] 3 3 10 3 3" xfId="23008" xr:uid="{0C637F59-8CE6-4326-832A-64E7054F9CE2}"/>
    <cellStyle name="Comma [0] 3 3 10 3 4" xfId="28382" xr:uid="{FAA9D883-8548-4F04-834A-649750205527}"/>
    <cellStyle name="Comma [0] 3 3 10 3 5" xfId="33800" xr:uid="{9768045F-B390-4092-94AB-8C89E001D95D}"/>
    <cellStyle name="Comma [0] 3 3 10 3 6" xfId="39185" xr:uid="{1B45D65C-B519-4D8C-A0F7-877C0F96E6EF}"/>
    <cellStyle name="Comma [0] 3 3 10 3 7" xfId="44554" xr:uid="{69F1E43F-D87E-45D0-8349-00F34C30B19F}"/>
    <cellStyle name="Comma [0] 3 3 10 3 8" xfId="49926" xr:uid="{84AB6322-0B77-4E8F-8DF8-DA5678066395}"/>
    <cellStyle name="Comma [0] 3 3 10 3 9" xfId="55306" xr:uid="{81818B2B-E0FA-4CE8-A063-3315FBB12849}"/>
    <cellStyle name="Comma [0] 3 3 10 4" xfId="5933" xr:uid="{39602CA8-FABD-4AEB-B28C-5D62A933C7C7}"/>
    <cellStyle name="Comma [0] 3 3 10 4 2" xfId="58611" xr:uid="{F5B21AD7-5ACD-429A-B711-C05EED4EF04B}"/>
    <cellStyle name="Comma [0] 3 3 10 4 3" xfId="14080" xr:uid="{A31A3A0B-6602-42BC-B3DC-7175B32E0253}"/>
    <cellStyle name="Comma [0] 3 3 11" xfId="966" xr:uid="{1B413CBE-EE36-4D63-9EE4-5AE0649DFC16}"/>
    <cellStyle name="Comma [0] 3 3 11 2" xfId="3969" xr:uid="{6DCF1E8E-504F-4078-AA9C-A8E7456777C8}"/>
    <cellStyle name="Comma [0] 3 3 11 2 10" xfId="42685" xr:uid="{ABBFCB6C-EB98-470C-BEE0-B8BEB0F668A9}"/>
    <cellStyle name="Comma [0] 3 3 11 2 11" xfId="48057" xr:uid="{84816902-1B06-4288-A230-1B7CA07F9D32}"/>
    <cellStyle name="Comma [0] 3 3 11 2 12" xfId="53437" xr:uid="{8723F6C1-2554-4B6A-ADF3-0B05D5BD011A}"/>
    <cellStyle name="Comma [0] 3 3 11 2 13" xfId="12955" xr:uid="{E3C8AB25-7654-428B-AEF5-AECF3E39FDB7}"/>
    <cellStyle name="Comma [0] 3 3 11 2 14" xfId="8471" xr:uid="{C41BAFE2-C001-420B-BF60-264EC8D4662F}"/>
    <cellStyle name="Comma [0] 3 3 11 2 2" xfId="3970" xr:uid="{AE526133-34FE-4C5E-B7E0-2723BC9E0362}"/>
    <cellStyle name="Comma [0] 3 3 11 2 2 10" xfId="12032" xr:uid="{405E6443-9BCF-4A68-B5CA-4AAE63DB6AE4}"/>
    <cellStyle name="Comma [0] 3 3 11 2 2 2" xfId="19332" xr:uid="{08E9DC38-C70B-4822-9912-4B620D0E8979}"/>
    <cellStyle name="Comma [0] 3 3 11 2 2 3" xfId="24698" xr:uid="{EA7F7DDC-9B68-4296-A2D4-5D6C7B9F17E5}"/>
    <cellStyle name="Comma [0] 3 3 11 2 2 4" xfId="30072" xr:uid="{8BEEC581-A5E6-4C06-B23D-50669779318F}"/>
    <cellStyle name="Comma [0] 3 3 11 2 2 5" xfId="35490" xr:uid="{5E3E2FFA-4847-4CF6-BE5F-05320AD19707}"/>
    <cellStyle name="Comma [0] 3 3 11 2 2 6" xfId="40875" xr:uid="{BB2FBC2C-C23E-4F74-A85C-B20F3C9C00C4}"/>
    <cellStyle name="Comma [0] 3 3 11 2 2 7" xfId="46244" xr:uid="{E3FC5074-546A-43D8-A7C6-E75496283EEE}"/>
    <cellStyle name="Comma [0] 3 3 11 2 2 8" xfId="51616" xr:uid="{57EC754B-F9F9-42F1-A02E-DCBF59674EEF}"/>
    <cellStyle name="Comma [0] 3 3 11 2 2 9" xfId="56996" xr:uid="{555EF5EC-FC2A-42A2-959C-549C7968DBF6}"/>
    <cellStyle name="Comma [0] 3 3 11 2 3" xfId="4345" xr:uid="{B5605092-A097-47CF-9307-80648D9D1AE6}"/>
    <cellStyle name="Comma [0] 3 3 11 2 3 2" xfId="13043" xr:uid="{F7729367-68DD-4D54-A71C-A2EB4CEAEABB}"/>
    <cellStyle name="Comma [0] 3 3 11 2 4" xfId="4440" xr:uid="{1C744936-87FA-49D1-A7F4-E542E0CB8C9A}"/>
    <cellStyle name="Comma [0] 3 3 11 2 4 2" xfId="13082" xr:uid="{5A0C1BAA-E2D9-46B3-A40C-55CA64C308C3}"/>
    <cellStyle name="Comma [0] 3 3 11 2 5" xfId="5938" xr:uid="{2986A16E-FA70-4F46-87B2-9461CD4F1B17}"/>
    <cellStyle name="Comma [0] 3 3 11 2 5 2" xfId="58616" xr:uid="{0C786B65-4A99-4925-97CF-EFB6D95A396B}"/>
    <cellStyle name="Comma [0] 3 3 11 2 5 3" xfId="15772" xr:uid="{7CF42B08-3EB3-4655-8870-B41F2751B317}"/>
    <cellStyle name="Comma [0] 3 3 11 2 6" xfId="21139" xr:uid="{D911F56D-31FC-487F-9309-A2042AC5C846}"/>
    <cellStyle name="Comma [0] 3 3 11 2 7" xfId="26513" xr:uid="{BE2BEDF2-0AA6-45B0-83FD-E8FEE6DC296F}"/>
    <cellStyle name="Comma [0] 3 3 11 2 8" xfId="31931" xr:uid="{D84F6EFA-49D3-41DD-B13C-98A24900BE4C}"/>
    <cellStyle name="Comma [0] 3 3 11 2 9" xfId="37316" xr:uid="{4A06F138-E7ED-4FC7-8AD4-38E119C68D8D}"/>
    <cellStyle name="Comma [0] 3 3 11 3" xfId="3971" xr:uid="{7BEA2F2F-ADC8-4771-A7DF-720C83AE8DA8}"/>
    <cellStyle name="Comma [0] 3 3 11 3 10" xfId="12956" xr:uid="{155C3D4F-021E-47DD-979C-4478B4FA58C0}"/>
    <cellStyle name="Comma [0] 3 3 11 3 11" xfId="10342" xr:uid="{86936FBC-8760-4B19-BCD8-D0A9F536C91A}"/>
    <cellStyle name="Comma [0] 3 3 11 3 2" xfId="5939" xr:uid="{0AE92611-F60D-4807-8F88-4049F6976538}"/>
    <cellStyle name="Comma [0] 3 3 11 3 2 2" xfId="58617" xr:uid="{A172F3F0-F09A-4AA1-9A46-BF31AAE151E0}"/>
    <cellStyle name="Comma [0] 3 3 11 3 2 3" xfId="17642" xr:uid="{BD39F122-3988-450D-B263-9A261DD0615B}"/>
    <cellStyle name="Comma [0] 3 3 11 3 3" xfId="23009" xr:uid="{1550A9C6-DFAF-4C9D-A777-B3794B27FE4F}"/>
    <cellStyle name="Comma [0] 3 3 11 3 4" xfId="28383" xr:uid="{5992ABCF-FB67-4E84-87FE-A6DEDEA8DDB4}"/>
    <cellStyle name="Comma [0] 3 3 11 3 5" xfId="33801" xr:uid="{939E7300-3F03-413C-B172-839F3CC6C8B2}"/>
    <cellStyle name="Comma [0] 3 3 11 3 6" xfId="39186" xr:uid="{7342EA7C-F86A-436E-9940-2CDB758CD6CA}"/>
    <cellStyle name="Comma [0] 3 3 11 3 7" xfId="44555" xr:uid="{942B3841-27C1-4D80-8A01-A31D47CD03CE}"/>
    <cellStyle name="Comma [0] 3 3 11 3 8" xfId="49927" xr:uid="{7E9BCAD9-8CA6-4B0C-98EA-0E1A07606D86}"/>
    <cellStyle name="Comma [0] 3 3 11 3 9" xfId="55307" xr:uid="{12CC283B-2B33-499F-9DF1-B2C4F942C1D2}"/>
    <cellStyle name="Comma [0] 3 3 11 4" xfId="4346" xr:uid="{21907DEF-0533-4523-92B7-CEF6117022B0}"/>
    <cellStyle name="Comma [0] 3 3 11 4 2" xfId="13044" xr:uid="{8E583CB1-812F-4076-B92C-7D77D51F4C3B}"/>
    <cellStyle name="Comma [0] 3 3 11 5" xfId="4439" xr:uid="{59745CBB-9F9A-44E0-926E-1BCBDA04C9CE}"/>
    <cellStyle name="Comma [0] 3 3 11 5 2" xfId="13081" xr:uid="{EF0A0EF1-B65C-4744-88A9-4B6B605A6B54}"/>
    <cellStyle name="Comma [0] 3 3 11 6" xfId="5937" xr:uid="{F02E528F-986E-4FD4-9441-F64802337881}"/>
    <cellStyle name="Comma [0] 3 3 11 6 2" xfId="58615" xr:uid="{208F625E-0DAB-4FAD-834C-9EE97B890C65}"/>
    <cellStyle name="Comma [0] 3 3 11 6 3" xfId="14081" xr:uid="{7450B93A-180E-4851-BA63-F91FD26D9FB2}"/>
    <cellStyle name="Comma [0] 3 3 12" xfId="967" xr:uid="{B500986E-E636-4BA3-A851-CADA4AC0DE8F}"/>
    <cellStyle name="Comma [0] 3 3 12 2" xfId="5940" xr:uid="{DDCB32E8-A2DC-4386-AC6B-06535F929318}"/>
    <cellStyle name="Comma [0] 3 3 12 2 10" xfId="53438" xr:uid="{08E88497-C081-4DD9-85DA-FDADE3D4E3D6}"/>
    <cellStyle name="Comma [0] 3 3 12 2 11" xfId="14082" xr:uid="{F25DB468-55D5-4651-8AD2-DBB81B60AB1D}"/>
    <cellStyle name="Comma [0] 3 3 12 2 12" xfId="58618" xr:uid="{E3E5566A-F539-48DE-BC34-BE654A2CEEAD}"/>
    <cellStyle name="Comma [0] 3 3 12 2 13" xfId="8472" xr:uid="{81DF695F-9BA2-4DBD-9A9B-CA9348631C77}"/>
    <cellStyle name="Comma [0] 3 3 12 2 2" xfId="12033" xr:uid="{D555BF33-0072-460B-829C-E3B8D2D7E1FF}"/>
    <cellStyle name="Comma [0] 3 3 12 2 2 2" xfId="24699" xr:uid="{F75FA0FF-58D8-4D5D-9678-4B3699524CC5}"/>
    <cellStyle name="Comma [0] 3 3 12 2 2 3" xfId="30073" xr:uid="{EF69986C-67F0-41F6-A94E-3FF167F086DB}"/>
    <cellStyle name="Comma [0] 3 3 12 2 2 4" xfId="35491" xr:uid="{B40CD8EA-4619-4239-99CC-422D978F282E}"/>
    <cellStyle name="Comma [0] 3 3 12 2 2 5" xfId="40876" xr:uid="{37C4CE85-ADFB-4DA6-A195-34AF75BC7636}"/>
    <cellStyle name="Comma [0] 3 3 12 2 2 6" xfId="46245" xr:uid="{015F00B6-4FA4-4983-BD1C-C945F54CD3D9}"/>
    <cellStyle name="Comma [0] 3 3 12 2 2 7" xfId="51617" xr:uid="{969C50D4-2039-4DB5-AF24-C335969E9769}"/>
    <cellStyle name="Comma [0] 3 3 12 2 2 8" xfId="56997" xr:uid="{4FC9F686-4959-49BA-90E7-F26F72F4CCDB}"/>
    <cellStyle name="Comma [0] 3 3 12 2 2 9" xfId="19333" xr:uid="{751AF876-8B80-42DA-AE36-014D00119CF2}"/>
    <cellStyle name="Comma [0] 3 3 12 2 3" xfId="15773" xr:uid="{B14F496D-7494-428A-8C1F-FEE515542CE6}"/>
    <cellStyle name="Comma [0] 3 3 12 2 4" xfId="21140" xr:uid="{1EE829CC-C99C-4AB0-9A2C-6D09E22BBF5B}"/>
    <cellStyle name="Comma [0] 3 3 12 2 5" xfId="26514" xr:uid="{68E452B5-6A2B-40C1-828E-493599459286}"/>
    <cellStyle name="Comma [0] 3 3 12 2 6" xfId="31932" xr:uid="{6372A74F-0446-4F26-9383-360C69761D64}"/>
    <cellStyle name="Comma [0] 3 3 12 2 7" xfId="37317" xr:uid="{9A95F169-E1AB-43DC-B56B-E056487A73E3}"/>
    <cellStyle name="Comma [0] 3 3 12 2 8" xfId="42686" xr:uid="{B13DC2F0-2920-49F0-97D6-2FA34FA8DF17}"/>
    <cellStyle name="Comma [0] 3 3 12 2 9" xfId="48058" xr:uid="{F276AE9B-4DF7-4217-912A-43CA190CE1D4}"/>
    <cellStyle name="Comma [0] 3 3 12 3" xfId="10343" xr:uid="{18A09434-3AD7-4F08-8476-E1A7AB6E8BFD}"/>
    <cellStyle name="Comma [0] 3 3 12 3 2" xfId="23010" xr:uid="{ECFFF83C-B16D-4AC3-A943-7E74DA35B515}"/>
    <cellStyle name="Comma [0] 3 3 12 3 3" xfId="28384" xr:uid="{C9AA3812-C4E8-4A9C-A771-210BE87B8977}"/>
    <cellStyle name="Comma [0] 3 3 12 3 4" xfId="33802" xr:uid="{0D7372D8-0DE6-4A64-8F57-4834C3B2637A}"/>
    <cellStyle name="Comma [0] 3 3 12 3 5" xfId="39187" xr:uid="{EE87941B-7A93-4B18-8ABE-5AF7BE1DF5E0}"/>
    <cellStyle name="Comma [0] 3 3 12 3 6" xfId="44556" xr:uid="{77DC1C00-E7CB-4A3B-A9C4-C0C1EC447A65}"/>
    <cellStyle name="Comma [0] 3 3 12 3 7" xfId="49928" xr:uid="{65706769-EE24-4ED9-8205-92D4FD695377}"/>
    <cellStyle name="Comma [0] 3 3 12 3 8" xfId="55308" xr:uid="{FE8E038C-8AC1-41B6-B6D9-B45A0A706F49}"/>
    <cellStyle name="Comma [0] 3 3 12 3 9" xfId="17643" xr:uid="{80A6BFE7-6716-4AB0-9331-3B4FBAC9DFCB}"/>
    <cellStyle name="Comma [0] 3 3 13" xfId="968" xr:uid="{C39B5ADD-3118-4C82-930B-07F427BCC771}"/>
    <cellStyle name="Comma [0] 3 3 13 2" xfId="8473" xr:uid="{1559FF8B-8B61-4B92-91EA-10B5819707C5}"/>
    <cellStyle name="Comma [0] 3 3 13 2 10" xfId="53439" xr:uid="{8C76FC5B-274F-42D4-BF3F-306F089A8415}"/>
    <cellStyle name="Comma [0] 3 3 13 2 11" xfId="14083" xr:uid="{A12A2104-3DDB-4659-ACE2-B37DE9D614D8}"/>
    <cellStyle name="Comma [0] 3 3 13 2 12" xfId="59776" xr:uid="{6CAB05B5-9A24-47D3-B5C1-4B83FEEF6C87}"/>
    <cellStyle name="Comma [0] 3 3 13 2 2" xfId="12034" xr:uid="{FFFEA9B4-E6D8-40A5-B176-CAFEA0667C9B}"/>
    <cellStyle name="Comma [0] 3 3 13 2 2 2" xfId="24700" xr:uid="{330149BA-B46A-4E9A-A753-372C1F18EA50}"/>
    <cellStyle name="Comma [0] 3 3 13 2 2 3" xfId="30074" xr:uid="{60832E3F-6D6E-41A7-80C0-678A861B5B6C}"/>
    <cellStyle name="Comma [0] 3 3 13 2 2 4" xfId="35492" xr:uid="{AA93122F-5E47-47F0-A863-7945CBDA28E9}"/>
    <cellStyle name="Comma [0] 3 3 13 2 2 5" xfId="40877" xr:uid="{535F083B-97ED-454E-A485-B55FD0C7EE8C}"/>
    <cellStyle name="Comma [0] 3 3 13 2 2 6" xfId="46246" xr:uid="{DBB92BB1-C0FA-4EB2-BDEE-D3E260AEFD46}"/>
    <cellStyle name="Comma [0] 3 3 13 2 2 7" xfId="51618" xr:uid="{5E3A9397-C965-40AD-AE07-CD88DFEC1AB5}"/>
    <cellStyle name="Comma [0] 3 3 13 2 2 8" xfId="56998" xr:uid="{3EBF8AF2-9838-429D-8B9B-70337BF6F3E9}"/>
    <cellStyle name="Comma [0] 3 3 13 2 2 9" xfId="19334" xr:uid="{4CD7393B-1801-444A-B82B-9CE809F0BFB5}"/>
    <cellStyle name="Comma [0] 3 3 13 2 3" xfId="15774" xr:uid="{FFB71FB9-CEED-40B7-9FEE-AA72D765D842}"/>
    <cellStyle name="Comma [0] 3 3 13 2 4" xfId="21141" xr:uid="{E8A9052A-4512-47D1-ABE5-0F12E0C64100}"/>
    <cellStyle name="Comma [0] 3 3 13 2 5" xfId="26515" xr:uid="{161CB49B-3A95-40EF-973A-76B28ABF63C1}"/>
    <cellStyle name="Comma [0] 3 3 13 2 6" xfId="31933" xr:uid="{825F1AC0-8A53-4549-AECA-CFA1026B4FD7}"/>
    <cellStyle name="Comma [0] 3 3 13 2 7" xfId="37318" xr:uid="{E0C11AEA-6CEF-4689-AFD7-AF79123491A6}"/>
    <cellStyle name="Comma [0] 3 3 13 2 8" xfId="42687" xr:uid="{CDBA0026-9140-4FE1-9F1C-BB4721E11623}"/>
    <cellStyle name="Comma [0] 3 3 13 2 9" xfId="48059" xr:uid="{0C4C7333-E933-4B58-A27F-C95DA935F763}"/>
    <cellStyle name="Comma [0] 3 3 13 3" xfId="10344" xr:uid="{02F285AC-7C45-4592-9026-7505E26B4D6A}"/>
    <cellStyle name="Comma [0] 3 3 13 3 2" xfId="23011" xr:uid="{76F14F43-EB5B-44B6-AE11-EEE3EB5E147C}"/>
    <cellStyle name="Comma [0] 3 3 13 3 3" xfId="28385" xr:uid="{2F597045-3B99-4AE6-A9CA-C5F72B7DE6D3}"/>
    <cellStyle name="Comma [0] 3 3 13 3 4" xfId="33803" xr:uid="{96E301F2-4D15-462C-8AE8-72545A237B3C}"/>
    <cellStyle name="Comma [0] 3 3 13 3 5" xfId="39188" xr:uid="{C58A55BD-6FDE-40C1-9D76-A2F8D201520B}"/>
    <cellStyle name="Comma [0] 3 3 13 3 6" xfId="44557" xr:uid="{DEDF98A3-22F8-463E-9B21-642DE4A4D235}"/>
    <cellStyle name="Comma [0] 3 3 13 3 7" xfId="49929" xr:uid="{67CBCE3F-D5CA-462A-9125-8900FF4584BD}"/>
    <cellStyle name="Comma [0] 3 3 13 3 8" xfId="55309" xr:uid="{7E8B434B-20D4-423C-9F0E-B0C2E064DABE}"/>
    <cellStyle name="Comma [0] 3 3 13 3 9" xfId="17644" xr:uid="{0EA5EAD3-E67F-4C92-B907-1EBBB728B6B3}"/>
    <cellStyle name="Comma [0] 3 3 13 4" xfId="7125" xr:uid="{F141B689-7437-4E63-8878-39E25DAA6B54}"/>
    <cellStyle name="Comma [0] 3 3 14" xfId="969" xr:uid="{65F628C7-5C43-4CF5-9785-B18DDE854A31}"/>
    <cellStyle name="Comma [0] 3 3 14 2" xfId="8474" xr:uid="{CFCE5580-0C5E-4047-8B4A-55E9E512AE29}"/>
    <cellStyle name="Comma [0] 3 3 14 2 10" xfId="53440" xr:uid="{3F9E4CDE-6295-4231-9D66-163A676B4215}"/>
    <cellStyle name="Comma [0] 3 3 14 2 11" xfId="14084" xr:uid="{D458C6B6-FE88-4058-946C-B1515ED943CF}"/>
    <cellStyle name="Comma [0] 3 3 14 2 12" xfId="59777" xr:uid="{9292BDF6-8326-4B30-8329-C89CBF28D22D}"/>
    <cellStyle name="Comma [0] 3 3 14 2 2" xfId="12035" xr:uid="{163D4546-AB42-414D-9B5D-C171496F9309}"/>
    <cellStyle name="Comma [0] 3 3 14 2 2 2" xfId="24701" xr:uid="{A3AC2CAD-E2D0-45E7-8B78-0DEE160DB218}"/>
    <cellStyle name="Comma [0] 3 3 14 2 2 3" xfId="30075" xr:uid="{507E14B6-5C1C-462C-8A39-6B711BFC1E95}"/>
    <cellStyle name="Comma [0] 3 3 14 2 2 4" xfId="35493" xr:uid="{30140F37-35E1-4405-B5B5-5DB4FE84F106}"/>
    <cellStyle name="Comma [0] 3 3 14 2 2 5" xfId="40878" xr:uid="{0A73519E-4690-4C78-96B5-5DC713FDD63E}"/>
    <cellStyle name="Comma [0] 3 3 14 2 2 6" xfId="46247" xr:uid="{27682A00-0361-4CBB-8B79-7DCAA6B5EEE8}"/>
    <cellStyle name="Comma [0] 3 3 14 2 2 7" xfId="51619" xr:uid="{B9BEC9BC-CFFC-431C-8634-A4393C159029}"/>
    <cellStyle name="Comma [0] 3 3 14 2 2 8" xfId="56999" xr:uid="{EFA2B903-24FC-4EF6-8DF8-9CBD5E19C7D8}"/>
    <cellStyle name="Comma [0] 3 3 14 2 2 9" xfId="19335" xr:uid="{2BAA06FE-2A48-4C0D-9A09-1C0F8AC69132}"/>
    <cellStyle name="Comma [0] 3 3 14 2 3" xfId="15775" xr:uid="{65448120-747B-4967-8485-F0973A36D4CA}"/>
    <cellStyle name="Comma [0] 3 3 14 2 4" xfId="21142" xr:uid="{2C80BC62-94D6-4754-BE3A-3C0384FF10E6}"/>
    <cellStyle name="Comma [0] 3 3 14 2 5" xfId="26516" xr:uid="{513080F2-48E8-4546-B2AE-0865E0EA979E}"/>
    <cellStyle name="Comma [0] 3 3 14 2 6" xfId="31934" xr:uid="{992EE4E1-7C60-41E5-89B6-6A4FA05096E8}"/>
    <cellStyle name="Comma [0] 3 3 14 2 7" xfId="37319" xr:uid="{1D889AAF-9669-4C76-95BF-237D8C1CBCC2}"/>
    <cellStyle name="Comma [0] 3 3 14 2 8" xfId="42688" xr:uid="{B0DA21A3-46A0-4AD3-9146-77886BBAE08A}"/>
    <cellStyle name="Comma [0] 3 3 14 2 9" xfId="48060" xr:uid="{3443CF20-F0A7-4531-A99B-504D8F07B65A}"/>
    <cellStyle name="Comma [0] 3 3 14 3" xfId="10345" xr:uid="{A41297EB-719D-45D8-8F90-3F504725F4E3}"/>
    <cellStyle name="Comma [0] 3 3 14 3 2" xfId="23012" xr:uid="{CC7DF184-B3AE-43E4-A456-277A1A1F1958}"/>
    <cellStyle name="Comma [0] 3 3 14 3 3" xfId="28386" xr:uid="{D39D2208-708D-46DA-9727-503A0E97E4D2}"/>
    <cellStyle name="Comma [0] 3 3 14 3 4" xfId="33804" xr:uid="{C1A11FB3-C3F9-48AD-9096-F63A6D27B227}"/>
    <cellStyle name="Comma [0] 3 3 14 3 5" xfId="39189" xr:uid="{BF9E09F8-6622-48F6-AE39-44BD055DD687}"/>
    <cellStyle name="Comma [0] 3 3 14 3 6" xfId="44558" xr:uid="{8A1B4D2C-E713-42CB-8B9D-6085D1A829B8}"/>
    <cellStyle name="Comma [0] 3 3 14 3 7" xfId="49930" xr:uid="{C126050D-E5DC-4363-A936-F9D06C5A90BC}"/>
    <cellStyle name="Comma [0] 3 3 14 3 8" xfId="55310" xr:uid="{4EA97B1B-B925-43BE-B9E9-F689FCBAF046}"/>
    <cellStyle name="Comma [0] 3 3 14 3 9" xfId="17645" xr:uid="{5E18FB3B-E46D-4427-A3F7-5244CBF75C4E}"/>
    <cellStyle name="Comma [0] 3 3 14 4" xfId="7126" xr:uid="{EC72283F-836A-4B15-BADB-702A85595828}"/>
    <cellStyle name="Comma [0] 3 3 15" xfId="970" xr:uid="{52674BDC-3CAC-4CCA-B772-AB9528CF343E}"/>
    <cellStyle name="Comma [0] 3 3 15 2" xfId="8475" xr:uid="{F1DAD02B-EAAE-4E2C-A8C5-ED18D8BA65FE}"/>
    <cellStyle name="Comma [0] 3 3 15 2 10" xfId="53441" xr:uid="{2A3AF1F0-9AB9-4592-AAC7-55272A12F3C4}"/>
    <cellStyle name="Comma [0] 3 3 15 2 11" xfId="14085" xr:uid="{61F0A368-3381-47B3-992A-1A2CC063AF04}"/>
    <cellStyle name="Comma [0] 3 3 15 2 12" xfId="59778" xr:uid="{79AC1D22-331D-45F4-AA4C-383CBC954DCA}"/>
    <cellStyle name="Comma [0] 3 3 15 2 2" xfId="12036" xr:uid="{13CC9EFF-4A17-4887-97C3-4970E09679E5}"/>
    <cellStyle name="Comma [0] 3 3 15 2 2 2" xfId="24702" xr:uid="{2A20BAA3-9D9D-4FB0-B407-7601E2B3CAC1}"/>
    <cellStyle name="Comma [0] 3 3 15 2 2 3" xfId="30076" xr:uid="{3DEC04EF-4C26-45CB-A329-26CC013BD978}"/>
    <cellStyle name="Comma [0] 3 3 15 2 2 4" xfId="35494" xr:uid="{FADE2210-3085-4727-B6E0-50772C8D66C6}"/>
    <cellStyle name="Comma [0] 3 3 15 2 2 5" xfId="40879" xr:uid="{CE4A6E3E-CC08-4B12-9D26-B778A1AE2DA8}"/>
    <cellStyle name="Comma [0] 3 3 15 2 2 6" xfId="46248" xr:uid="{9E1EB97A-15FC-49EC-B461-F703952D52F3}"/>
    <cellStyle name="Comma [0] 3 3 15 2 2 7" xfId="51620" xr:uid="{DE01366C-A4F4-45C8-A5A1-366FB1E218E1}"/>
    <cellStyle name="Comma [0] 3 3 15 2 2 8" xfId="57000" xr:uid="{16676F1E-694A-4D5C-B2B4-2B313C2CF6D2}"/>
    <cellStyle name="Comma [0] 3 3 15 2 2 9" xfId="19336" xr:uid="{64F268E7-FD71-4AFA-A3E7-6164A0FBB6D7}"/>
    <cellStyle name="Comma [0] 3 3 15 2 3" xfId="15776" xr:uid="{84E34FD5-E896-4AB7-A9B2-0AD0923A2185}"/>
    <cellStyle name="Comma [0] 3 3 15 2 4" xfId="21143" xr:uid="{D68B3EED-8D7F-4675-A67F-A54C8A98F33B}"/>
    <cellStyle name="Comma [0] 3 3 15 2 5" xfId="26517" xr:uid="{173E2838-C0A5-4B5C-9D96-03CFB2B999FB}"/>
    <cellStyle name="Comma [0] 3 3 15 2 6" xfId="31935" xr:uid="{5E3766EF-9B13-499F-9D59-A2666D3A8FB3}"/>
    <cellStyle name="Comma [0] 3 3 15 2 7" xfId="37320" xr:uid="{3150F354-CEE3-4187-AAA9-8941D637E54F}"/>
    <cellStyle name="Comma [0] 3 3 15 2 8" xfId="42689" xr:uid="{837A208B-F415-4032-9FEB-42E4E9919212}"/>
    <cellStyle name="Comma [0] 3 3 15 2 9" xfId="48061" xr:uid="{42D1140C-5ABF-4217-866D-EAEB41ACE78E}"/>
    <cellStyle name="Comma [0] 3 3 15 3" xfId="10346" xr:uid="{EC087A00-1F26-438F-BC76-9E6DEC9F3DE8}"/>
    <cellStyle name="Comma [0] 3 3 15 3 2" xfId="23013" xr:uid="{B8510EDA-98C3-4FEB-8CEE-F46BAA687330}"/>
    <cellStyle name="Comma [0] 3 3 15 3 3" xfId="28387" xr:uid="{4BE4D110-5D1C-4FD0-8664-57A3E15C0BAE}"/>
    <cellStyle name="Comma [0] 3 3 15 3 4" xfId="33805" xr:uid="{22CB7118-4948-4E4B-8392-1D89829F6504}"/>
    <cellStyle name="Comma [0] 3 3 15 3 5" xfId="39190" xr:uid="{92D01299-C1C2-4B5C-879D-271B16E46293}"/>
    <cellStyle name="Comma [0] 3 3 15 3 6" xfId="44559" xr:uid="{83F785F2-290F-4904-A868-164E43E7DBFA}"/>
    <cellStyle name="Comma [0] 3 3 15 3 7" xfId="49931" xr:uid="{568CAAEF-4B37-478D-BA50-9FB32A177E33}"/>
    <cellStyle name="Comma [0] 3 3 15 3 8" xfId="55311" xr:uid="{67156828-0892-4A7E-A885-7E0544B15F68}"/>
    <cellStyle name="Comma [0] 3 3 15 3 9" xfId="17646" xr:uid="{CAE85812-796C-47BF-8519-4923C0501791}"/>
    <cellStyle name="Comma [0] 3 3 15 4" xfId="7127" xr:uid="{3F86CCB2-FC21-4929-B3D6-C106DD80611E}"/>
    <cellStyle name="Comma [0] 3 3 16" xfId="971" xr:uid="{7BF0E216-DA0E-4576-9207-92885CBC9855}"/>
    <cellStyle name="Comma [0] 3 3 16 2" xfId="8476" xr:uid="{DC59D07A-6D5B-4F2D-9F99-7C7B2E3D7BEF}"/>
    <cellStyle name="Comma [0] 3 3 16 2 10" xfId="53442" xr:uid="{86311C72-86FE-49B7-9AF9-E4A6CF6412AB}"/>
    <cellStyle name="Comma [0] 3 3 16 2 11" xfId="14086" xr:uid="{37C28DAD-4278-4C11-B0D3-6B05AAD15B45}"/>
    <cellStyle name="Comma [0] 3 3 16 2 12" xfId="59779" xr:uid="{10374B7F-A0C1-4599-AC64-CAE48392788E}"/>
    <cellStyle name="Comma [0] 3 3 16 2 2" xfId="12037" xr:uid="{537B6A7D-77B6-4E92-B43D-6D1F3DBD65A9}"/>
    <cellStyle name="Comma [0] 3 3 16 2 2 2" xfId="24703" xr:uid="{A64D8D5E-064E-45BC-A108-939E8A1093D5}"/>
    <cellStyle name="Comma [0] 3 3 16 2 2 3" xfId="30077" xr:uid="{0F5639A6-7F82-41EB-9649-DB055392ACC0}"/>
    <cellStyle name="Comma [0] 3 3 16 2 2 4" xfId="35495" xr:uid="{012E7868-AFFD-4DC8-8908-7E4DD0411D37}"/>
    <cellStyle name="Comma [0] 3 3 16 2 2 5" xfId="40880" xr:uid="{7CCBE806-C675-43DB-A755-1465BAE8C9C1}"/>
    <cellStyle name="Comma [0] 3 3 16 2 2 6" xfId="46249" xr:uid="{12C27033-63E5-405F-9C59-379E3D91BA3F}"/>
    <cellStyle name="Comma [0] 3 3 16 2 2 7" xfId="51621" xr:uid="{68818A1D-B434-47C3-82AE-A8A6DFBB56AD}"/>
    <cellStyle name="Comma [0] 3 3 16 2 2 8" xfId="57001" xr:uid="{98039306-9C94-446F-8B5A-F5D9AAFC20D0}"/>
    <cellStyle name="Comma [0] 3 3 16 2 2 9" xfId="19337" xr:uid="{71CA1085-7D95-45F3-816F-51E06EAF8490}"/>
    <cellStyle name="Comma [0] 3 3 16 2 3" xfId="15777" xr:uid="{0B5D7F70-B932-4B55-8EE9-94094151BED3}"/>
    <cellStyle name="Comma [0] 3 3 16 2 4" xfId="21144" xr:uid="{7EE702EC-959B-4BEA-8A4F-AC33F2EB7B0A}"/>
    <cellStyle name="Comma [0] 3 3 16 2 5" xfId="26518" xr:uid="{DC354938-66BD-488B-B2E7-95AC4CF6648F}"/>
    <cellStyle name="Comma [0] 3 3 16 2 6" xfId="31936" xr:uid="{95112138-12B7-429E-B02F-4405B6E7D2E5}"/>
    <cellStyle name="Comma [0] 3 3 16 2 7" xfId="37321" xr:uid="{E1D83F16-5EB6-44A5-97D0-0B5ECDF639E1}"/>
    <cellStyle name="Comma [0] 3 3 16 2 8" xfId="42690" xr:uid="{276CFCEA-7E55-4E31-A17D-6D366AC01C97}"/>
    <cellStyle name="Comma [0] 3 3 16 2 9" xfId="48062" xr:uid="{DEA41D0D-BBD2-4C36-8B54-01BC004B90F5}"/>
    <cellStyle name="Comma [0] 3 3 16 3" xfId="10347" xr:uid="{6D4C3143-38BF-46B4-8AD5-9055671DB3D3}"/>
    <cellStyle name="Comma [0] 3 3 16 3 2" xfId="23014" xr:uid="{5E28F5C5-29D6-4CB8-90CD-6CB474822E5A}"/>
    <cellStyle name="Comma [0] 3 3 16 3 3" xfId="28388" xr:uid="{FC317476-AD17-487F-880D-01FE72AF3011}"/>
    <cellStyle name="Comma [0] 3 3 16 3 4" xfId="33806" xr:uid="{A3300FD0-CBFB-44A1-9207-BCA3EB5F2620}"/>
    <cellStyle name="Comma [0] 3 3 16 3 5" xfId="39191" xr:uid="{83E2561A-2D54-4094-97BD-FC3F7B37F68D}"/>
    <cellStyle name="Comma [0] 3 3 16 3 6" xfId="44560" xr:uid="{4FC4FE0C-6D16-4BBD-A69B-B09DC152B212}"/>
    <cellStyle name="Comma [0] 3 3 16 3 7" xfId="49932" xr:uid="{ABBBD7A6-8F0A-4D35-9A26-4797FC38023E}"/>
    <cellStyle name="Comma [0] 3 3 16 3 8" xfId="55312" xr:uid="{68816F05-C453-4CA4-A590-A096F0E5F135}"/>
    <cellStyle name="Comma [0] 3 3 16 3 9" xfId="17647" xr:uid="{973191B5-F401-4282-AC5F-936D72A23A5E}"/>
    <cellStyle name="Comma [0] 3 3 16 4" xfId="7128" xr:uid="{3931D661-9F32-4707-BE25-DE085E9D245E}"/>
    <cellStyle name="Comma [0] 3 3 17" xfId="972" xr:uid="{9C5894EC-536D-43D7-958C-8182D13B5E23}"/>
    <cellStyle name="Comma [0] 3 3 17 2" xfId="8477" xr:uid="{32072697-4ABC-4260-9706-8A75EE93B81E}"/>
    <cellStyle name="Comma [0] 3 3 17 2 10" xfId="53443" xr:uid="{773C2F1E-4875-45DD-B3B8-3042B4D14583}"/>
    <cellStyle name="Comma [0] 3 3 17 2 11" xfId="14087" xr:uid="{E69EFD49-721C-4935-9883-77150BA1CDE9}"/>
    <cellStyle name="Comma [0] 3 3 17 2 12" xfId="59780" xr:uid="{02779525-75E0-4196-89E3-E483D9129E62}"/>
    <cellStyle name="Comma [0] 3 3 17 2 2" xfId="12038" xr:uid="{B278866F-3C07-486C-8F52-5260FDF5E6D2}"/>
    <cellStyle name="Comma [0] 3 3 17 2 2 2" xfId="24704" xr:uid="{E8C9CFB8-4877-46D1-A592-97D94699BB24}"/>
    <cellStyle name="Comma [0] 3 3 17 2 2 3" xfId="30078" xr:uid="{C87F7FAC-8FA1-49A6-A654-ABD95FF188A6}"/>
    <cellStyle name="Comma [0] 3 3 17 2 2 4" xfId="35496" xr:uid="{0D7C6A4B-FF8D-480A-AAAE-286DD166B692}"/>
    <cellStyle name="Comma [0] 3 3 17 2 2 5" xfId="40881" xr:uid="{A7BCB7AF-F49D-4DF2-B2E9-BF2C487A6F55}"/>
    <cellStyle name="Comma [0] 3 3 17 2 2 6" xfId="46250" xr:uid="{5E64BE63-BF0A-4221-A2F5-82F6B9233DAD}"/>
    <cellStyle name="Comma [0] 3 3 17 2 2 7" xfId="51622" xr:uid="{5AA2586A-8D63-48F7-B64C-C07519035B94}"/>
    <cellStyle name="Comma [0] 3 3 17 2 2 8" xfId="57002" xr:uid="{12CED839-9453-4AEB-9F10-BE74D957AA31}"/>
    <cellStyle name="Comma [0] 3 3 17 2 2 9" xfId="19338" xr:uid="{7ABB0383-EFFE-45CA-9709-B4353282047F}"/>
    <cellStyle name="Comma [0] 3 3 17 2 3" xfId="15778" xr:uid="{DB796F8A-BF81-4529-82B5-7A1798C6A79B}"/>
    <cellStyle name="Comma [0] 3 3 17 2 4" xfId="21145" xr:uid="{84B74F34-FCC5-4979-8A27-B6C34F3DFD74}"/>
    <cellStyle name="Comma [0] 3 3 17 2 5" xfId="26519" xr:uid="{6BB4556B-62B3-4F01-8987-1BABE8E7C40A}"/>
    <cellStyle name="Comma [0] 3 3 17 2 6" xfId="31937" xr:uid="{6F6DA3FE-4CC4-4162-A1CB-F593D1FAB8AA}"/>
    <cellStyle name="Comma [0] 3 3 17 2 7" xfId="37322" xr:uid="{246D8475-E886-49C0-BDAA-700CB0E8DDF1}"/>
    <cellStyle name="Comma [0] 3 3 17 2 8" xfId="42691" xr:uid="{DCB209DF-8BB7-4CA1-A094-5357FA4952BF}"/>
    <cellStyle name="Comma [0] 3 3 17 2 9" xfId="48063" xr:uid="{A3DDC528-2C95-4228-9D54-2A307DE3CBF7}"/>
    <cellStyle name="Comma [0] 3 3 17 3" xfId="10348" xr:uid="{80C6D113-3B23-4253-8502-A03F8A7999D5}"/>
    <cellStyle name="Comma [0] 3 3 17 3 2" xfId="23015" xr:uid="{99A3287C-A056-492C-9B15-CA40C3A4D5B8}"/>
    <cellStyle name="Comma [0] 3 3 17 3 3" xfId="28389" xr:uid="{3DA13182-AAFF-41DE-A501-220CA6BEEF0A}"/>
    <cellStyle name="Comma [0] 3 3 17 3 4" xfId="33807" xr:uid="{42EBADDF-9EB1-4C6B-8F06-6D7582453D6A}"/>
    <cellStyle name="Comma [0] 3 3 17 3 5" xfId="39192" xr:uid="{56E02AD9-966F-4FFB-8643-8E20383D0316}"/>
    <cellStyle name="Comma [0] 3 3 17 3 6" xfId="44561" xr:uid="{806584B1-0249-48C9-B277-E09B41412B79}"/>
    <cellStyle name="Comma [0] 3 3 17 3 7" xfId="49933" xr:uid="{34E57FF3-1B9D-401C-BE98-D6B65068CF32}"/>
    <cellStyle name="Comma [0] 3 3 17 3 8" xfId="55313" xr:uid="{6D14A0EE-0AC3-4F3B-92BC-365B51E43848}"/>
    <cellStyle name="Comma [0] 3 3 17 3 9" xfId="17648" xr:uid="{246586C4-6270-4C5A-8753-783D61043183}"/>
    <cellStyle name="Comma [0] 3 3 17 4" xfId="7129" xr:uid="{3B637185-57F6-46A4-AD19-F3D49ADE7F81}"/>
    <cellStyle name="Comma [0] 3 3 18" xfId="973" xr:uid="{5D5986B3-1FFD-4E93-9FD3-B0E05567AEBE}"/>
    <cellStyle name="Comma [0] 3 3 18 2" xfId="8478" xr:uid="{D7B96C6D-CCA9-4F4E-BBAD-4F89FA87EEF1}"/>
    <cellStyle name="Comma [0] 3 3 18 2 10" xfId="53444" xr:uid="{E0B0745F-57C3-4EB2-A2D4-C73685A34BDA}"/>
    <cellStyle name="Comma [0] 3 3 18 2 11" xfId="14088" xr:uid="{5DF4B689-D358-41E1-BDC4-1DB36C9D2051}"/>
    <cellStyle name="Comma [0] 3 3 18 2 12" xfId="59781" xr:uid="{86D227EF-9583-4E57-BDE3-5E2AE694440E}"/>
    <cellStyle name="Comma [0] 3 3 18 2 2" xfId="12039" xr:uid="{909FC3B8-C7E1-49D4-B29C-AC41A1F401D1}"/>
    <cellStyle name="Comma [0] 3 3 18 2 2 2" xfId="24705" xr:uid="{606D7C7F-60D1-496C-8D5A-D012D3CE6AC0}"/>
    <cellStyle name="Comma [0] 3 3 18 2 2 3" xfId="30079" xr:uid="{24F4871E-6DB0-42C8-8E38-E1F728194E69}"/>
    <cellStyle name="Comma [0] 3 3 18 2 2 4" xfId="35497" xr:uid="{85F8CD59-B00B-4552-85C5-D1C503026FA9}"/>
    <cellStyle name="Comma [0] 3 3 18 2 2 5" xfId="40882" xr:uid="{C44EC9D8-4A8F-4501-A659-E4B8E7626B32}"/>
    <cellStyle name="Comma [0] 3 3 18 2 2 6" xfId="46251" xr:uid="{9E09E2B2-63B4-453B-B2B2-417B2A27A47B}"/>
    <cellStyle name="Comma [0] 3 3 18 2 2 7" xfId="51623" xr:uid="{D06740C3-F3C2-4B16-B6B3-0388555D31C6}"/>
    <cellStyle name="Comma [0] 3 3 18 2 2 8" xfId="57003" xr:uid="{2F9C6634-3E93-4E60-887C-FBCF26757116}"/>
    <cellStyle name="Comma [0] 3 3 18 2 2 9" xfId="19339" xr:uid="{A17B3608-A432-4B22-962E-B875C3740C8B}"/>
    <cellStyle name="Comma [0] 3 3 18 2 3" xfId="15779" xr:uid="{E2E9CF2C-665D-4629-90D3-D325319F553F}"/>
    <cellStyle name="Comma [0] 3 3 18 2 4" xfId="21146" xr:uid="{319D177F-F76A-4005-ADA6-5B3DEF91865B}"/>
    <cellStyle name="Comma [0] 3 3 18 2 5" xfId="26520" xr:uid="{A47C1A13-8A79-4BE5-B56A-F4D19E25949D}"/>
    <cellStyle name="Comma [0] 3 3 18 2 6" xfId="31938" xr:uid="{BB609FC6-BA98-4544-AA65-95332D3D4EDB}"/>
    <cellStyle name="Comma [0] 3 3 18 2 7" xfId="37323" xr:uid="{9ADF0DED-3B4A-4BFA-9CCF-8A8A505EA039}"/>
    <cellStyle name="Comma [0] 3 3 18 2 8" xfId="42692" xr:uid="{8DEFD3C0-E327-464B-A53D-2E189D644D04}"/>
    <cellStyle name="Comma [0] 3 3 18 2 9" xfId="48064" xr:uid="{7A329B6B-731C-48E2-B6C7-7B7A3F61DED1}"/>
    <cellStyle name="Comma [0] 3 3 18 3" xfId="10349" xr:uid="{69CE264B-2A17-4474-B878-FF367B1912E7}"/>
    <cellStyle name="Comma [0] 3 3 18 3 2" xfId="23016" xr:uid="{3E5AD9FD-ECF3-4370-83D6-4535ECA756DA}"/>
    <cellStyle name="Comma [0] 3 3 18 3 3" xfId="28390" xr:uid="{442F2D26-4923-446F-A3F4-E98353966773}"/>
    <cellStyle name="Comma [0] 3 3 18 3 4" xfId="33808" xr:uid="{4DB84C12-162A-4A56-8436-F27A6BFA8204}"/>
    <cellStyle name="Comma [0] 3 3 18 3 5" xfId="39193" xr:uid="{A636F188-66E3-4E02-9887-02EEF8A22AEE}"/>
    <cellStyle name="Comma [0] 3 3 18 3 6" xfId="44562" xr:uid="{653FC6C1-FD0B-4B39-8A7D-9950FC9D1F2B}"/>
    <cellStyle name="Comma [0] 3 3 18 3 7" xfId="49934" xr:uid="{7B28007E-0227-4CCF-99E2-29BEC11E48A1}"/>
    <cellStyle name="Comma [0] 3 3 18 3 8" xfId="55314" xr:uid="{2E7274C0-5879-45B5-AC38-95CA30CB7701}"/>
    <cellStyle name="Comma [0] 3 3 18 3 9" xfId="17649" xr:uid="{9D394AC2-48BD-4749-868E-C37F096E9A89}"/>
    <cellStyle name="Comma [0] 3 3 18 4" xfId="7130" xr:uid="{5FBC6AA6-A7C4-4A04-9910-73D443650304}"/>
    <cellStyle name="Comma [0] 3 3 19" xfId="974" xr:uid="{460B56ED-205F-469E-92FA-56992D50E35E}"/>
    <cellStyle name="Comma [0] 3 3 19 2" xfId="8479" xr:uid="{9E3FED37-371D-4BA8-A30F-9D1B1D46FA68}"/>
    <cellStyle name="Comma [0] 3 3 19 2 10" xfId="53445" xr:uid="{74A23E11-0B82-4A77-8119-60F636965955}"/>
    <cellStyle name="Comma [0] 3 3 19 2 11" xfId="14089" xr:uid="{4258B6A4-3E2A-4630-96BF-BA79C80D8042}"/>
    <cellStyle name="Comma [0] 3 3 19 2 12" xfId="59782" xr:uid="{EB3E37F9-983E-463D-904A-4162CE71E2EA}"/>
    <cellStyle name="Comma [0] 3 3 19 2 2" xfId="12040" xr:uid="{2F338781-540B-4C89-9811-F4E13265A4B9}"/>
    <cellStyle name="Comma [0] 3 3 19 2 2 2" xfId="24706" xr:uid="{2CB97288-C122-48AB-9881-6A5D968E9ECB}"/>
    <cellStyle name="Comma [0] 3 3 19 2 2 3" xfId="30080" xr:uid="{70E55B2F-BADC-4D9F-AF9F-94EF7C004E96}"/>
    <cellStyle name="Comma [0] 3 3 19 2 2 4" xfId="35498" xr:uid="{72AAD799-554D-4ABA-92AC-564A5E4761D2}"/>
    <cellStyle name="Comma [0] 3 3 19 2 2 5" xfId="40883" xr:uid="{A3BB0F72-1169-4CAF-842B-A289800E0808}"/>
    <cellStyle name="Comma [0] 3 3 19 2 2 6" xfId="46252" xr:uid="{CFB8031E-5AD1-41D2-9D9A-9642C74B3E1B}"/>
    <cellStyle name="Comma [0] 3 3 19 2 2 7" xfId="51624" xr:uid="{1C4793AE-FD3B-469F-B0A9-FAA758E3A73D}"/>
    <cellStyle name="Comma [0] 3 3 19 2 2 8" xfId="57004" xr:uid="{AA9416CB-DFAC-4C6F-A09B-C162642FAD29}"/>
    <cellStyle name="Comma [0] 3 3 19 2 2 9" xfId="19340" xr:uid="{7E587B3E-4655-4425-BAE1-49EFB45734C8}"/>
    <cellStyle name="Comma [0] 3 3 19 2 3" xfId="15780" xr:uid="{52F87FEA-805F-4929-9B72-A9823ACFF097}"/>
    <cellStyle name="Comma [0] 3 3 19 2 4" xfId="21147" xr:uid="{D707E50E-9D7C-4E74-ADA7-D04D431EB63D}"/>
    <cellStyle name="Comma [0] 3 3 19 2 5" xfId="26521" xr:uid="{82C69AED-1396-44C8-BA82-5CF64EAE49BB}"/>
    <cellStyle name="Comma [0] 3 3 19 2 6" xfId="31939" xr:uid="{4A0882ED-7D58-4065-81A5-8F1941CCAFD5}"/>
    <cellStyle name="Comma [0] 3 3 19 2 7" xfId="37324" xr:uid="{56981CAC-BC7C-48D0-A13A-0EE9607D8ED2}"/>
    <cellStyle name="Comma [0] 3 3 19 2 8" xfId="42693" xr:uid="{313F1BA5-BE72-49EA-B384-8CBF854B5B85}"/>
    <cellStyle name="Comma [0] 3 3 19 2 9" xfId="48065" xr:uid="{0FBC3DDB-8CD8-4ABC-9D81-F55393FF8160}"/>
    <cellStyle name="Comma [0] 3 3 19 3" xfId="10350" xr:uid="{9E3F90C7-53D7-4889-ABFC-039568A4E8A4}"/>
    <cellStyle name="Comma [0] 3 3 19 3 2" xfId="23017" xr:uid="{38ABCC50-3308-4C7C-9310-3754BB13FD55}"/>
    <cellStyle name="Comma [0] 3 3 19 3 3" xfId="28391" xr:uid="{9B516FDF-123E-438E-B7B5-FE8543D28779}"/>
    <cellStyle name="Comma [0] 3 3 19 3 4" xfId="33809" xr:uid="{590147AE-0DA9-49B6-A422-1B471578AA18}"/>
    <cellStyle name="Comma [0] 3 3 19 3 5" xfId="39194" xr:uid="{7A77D368-89F0-494E-A7E1-BD8562284FE5}"/>
    <cellStyle name="Comma [0] 3 3 19 3 6" xfId="44563" xr:uid="{C5AE0404-1FDE-4DF2-8F49-74A75E89A288}"/>
    <cellStyle name="Comma [0] 3 3 19 3 7" xfId="49935" xr:uid="{696A977C-F5F7-44DC-9EC5-15533363FD11}"/>
    <cellStyle name="Comma [0] 3 3 19 3 8" xfId="55315" xr:uid="{7CF5D7D5-FDB3-4D0B-BD4D-0E6B625864D3}"/>
    <cellStyle name="Comma [0] 3 3 19 3 9" xfId="17650" xr:uid="{DBFA9142-9E5A-4D73-A617-4403A97FE975}"/>
    <cellStyle name="Comma [0] 3 3 19 4" xfId="7131" xr:uid="{859E9643-1E83-4847-969E-1954B908372F}"/>
    <cellStyle name="Comma [0] 3 3 2" xfId="975" xr:uid="{02005018-A937-4660-86A1-FFCD9CE5DC6D}"/>
    <cellStyle name="Comma [0] 3 3 2 10" xfId="976" xr:uid="{1D065B78-06EC-4A71-AC78-B6549F508780}"/>
    <cellStyle name="Comma [0] 3 3 2 10 2" xfId="3973" xr:uid="{0C2C2BCB-65FF-4884-ADAC-2C4068A157BA}"/>
    <cellStyle name="Comma [0] 3 3 2 10 2 10" xfId="53447" xr:uid="{906ADCF3-581D-4ADF-A25F-9DC51F509F07}"/>
    <cellStyle name="Comma [0] 3 3 2 10 2 11" xfId="8481" xr:uid="{6726F25A-17E0-43E0-B092-F3B75A14244F}"/>
    <cellStyle name="Comma [0] 3 3 2 10 2 2" xfId="5943" xr:uid="{346FA2D7-D1C1-4095-A2EB-A88A249B93CE}"/>
    <cellStyle name="Comma [0] 3 3 2 10 2 2 10" xfId="58621" xr:uid="{1DF0E4FE-C9D5-499D-89BF-70110A5089DB}"/>
    <cellStyle name="Comma [0] 3 3 2 10 2 2 11" xfId="12042" xr:uid="{E41C8396-6D87-4ABA-A9F6-11DE9DA324EF}"/>
    <cellStyle name="Comma [0] 3 3 2 10 2 2 2" xfId="24708" xr:uid="{6FD5CCD1-04CF-41C4-9B3A-FEC7566EC833}"/>
    <cellStyle name="Comma [0] 3 3 2 10 2 2 3" xfId="30082" xr:uid="{1D1848E1-FF0E-4403-AFC5-683BDD52284F}"/>
    <cellStyle name="Comma [0] 3 3 2 10 2 2 4" xfId="35500" xr:uid="{1FF7723E-D329-42F5-8F50-62C01757D96B}"/>
    <cellStyle name="Comma [0] 3 3 2 10 2 2 5" xfId="40885" xr:uid="{4BD77F52-4400-451F-9D4A-CDCB6BD91657}"/>
    <cellStyle name="Comma [0] 3 3 2 10 2 2 6" xfId="46254" xr:uid="{DAB09D8A-A672-4AC9-BEAB-7DE71F21FC44}"/>
    <cellStyle name="Comma [0] 3 3 2 10 2 2 7" xfId="51626" xr:uid="{AC25F93F-3752-4A24-9B98-F276BD3883B2}"/>
    <cellStyle name="Comma [0] 3 3 2 10 2 2 8" xfId="57006" xr:uid="{6CC3FA89-4A4C-4DBA-81EC-E3C86574CC95}"/>
    <cellStyle name="Comma [0] 3 3 2 10 2 2 9" xfId="19342" xr:uid="{F78E275B-7895-489E-BBAA-953F63E83F35}"/>
    <cellStyle name="Comma [0] 3 3 2 10 2 3" xfId="15782" xr:uid="{6E51D601-137D-4EE4-B6B4-092F98B6E649}"/>
    <cellStyle name="Comma [0] 3 3 2 10 2 4" xfId="21149" xr:uid="{70D603F7-8728-41E9-88B1-2B249EC6E621}"/>
    <cellStyle name="Comma [0] 3 3 2 10 2 5" xfId="26523" xr:uid="{73DD53A7-B176-470F-BA8C-7F5D8CC65FDA}"/>
    <cellStyle name="Comma [0] 3 3 2 10 2 6" xfId="31941" xr:uid="{97B3982E-C303-445F-98DB-1B98C4FD9291}"/>
    <cellStyle name="Comma [0] 3 3 2 10 2 7" xfId="37326" xr:uid="{614D7C0D-642F-4AAD-9B76-24E4960B1CA3}"/>
    <cellStyle name="Comma [0] 3 3 2 10 2 8" xfId="42695" xr:uid="{0726160F-123E-4A9C-ABAE-32D6AEF380FB}"/>
    <cellStyle name="Comma [0] 3 3 2 10 2 9" xfId="48067" xr:uid="{40D74D53-5083-4997-867C-6DC0D61050DB}"/>
    <cellStyle name="Comma [0] 3 3 2 10 3" xfId="5942" xr:uid="{26325B96-73F3-40AD-86F0-51EDF1A3E377}"/>
    <cellStyle name="Comma [0] 3 3 2 10 3 10" xfId="14091" xr:uid="{410A4796-DBD2-4F9B-9505-05F82178D84B}"/>
    <cellStyle name="Comma [0] 3 3 2 10 3 11" xfId="58620" xr:uid="{6111C3E9-47CE-44EF-887A-17025BA289D6}"/>
    <cellStyle name="Comma [0] 3 3 2 10 3 12" xfId="10352" xr:uid="{B71629B7-B43C-44E5-8CE9-B10D5167A5D0}"/>
    <cellStyle name="Comma [0] 3 3 2 10 3 2" xfId="17652" xr:uid="{EF369117-A2C3-45FE-AAF2-7F359BC54924}"/>
    <cellStyle name="Comma [0] 3 3 2 10 3 3" xfId="23019" xr:uid="{1AD295B1-366B-47BA-9C3F-6B9F97A49A12}"/>
    <cellStyle name="Comma [0] 3 3 2 10 3 4" xfId="28393" xr:uid="{EF416785-9BCE-4595-AB69-A7E82E228619}"/>
    <cellStyle name="Comma [0] 3 3 2 10 3 5" xfId="33811" xr:uid="{83C72F43-2F98-4F5E-A018-44BDD9B55067}"/>
    <cellStyle name="Comma [0] 3 3 2 10 3 6" xfId="39196" xr:uid="{5B6C8057-F6E8-456D-9A7A-3FC402C1D001}"/>
    <cellStyle name="Comma [0] 3 3 2 10 3 7" xfId="44565" xr:uid="{15DBC1CC-1C40-4391-94A3-CE36B08D7CB3}"/>
    <cellStyle name="Comma [0] 3 3 2 10 3 8" xfId="49937" xr:uid="{3FCC4394-CCD9-4FE7-ABCA-82DB323EE943}"/>
    <cellStyle name="Comma [0] 3 3 2 10 3 9" xfId="55317" xr:uid="{0AA8C38A-102D-4BE7-9A0E-CD89325446A5}"/>
    <cellStyle name="Comma [0] 3 3 2 11" xfId="3972" xr:uid="{464D5489-FB05-4EAC-87C7-B13B1CA38C1E}"/>
    <cellStyle name="Comma [0] 3 3 2 11 10" xfId="53446" xr:uid="{82D84590-D5C5-456C-B29C-AA8B4DC04798}"/>
    <cellStyle name="Comma [0] 3 3 2 11 11" xfId="12957" xr:uid="{BB243BA0-CD53-4C32-96F5-65B004E89D4A}"/>
    <cellStyle name="Comma [0] 3 3 2 11 12" xfId="8480" xr:uid="{0D875E12-8512-4023-862C-218FD1C9D256}"/>
    <cellStyle name="Comma [0] 3 3 2 11 2" xfId="5944" xr:uid="{F6924F0E-D2FD-43CC-B241-9046AA2943BD}"/>
    <cellStyle name="Comma [0] 3 3 2 11 2 10" xfId="58622" xr:uid="{B15A8C4A-77A6-40C0-9B10-CD88D8E582E9}"/>
    <cellStyle name="Comma [0] 3 3 2 11 2 11" xfId="12041" xr:uid="{FD3D9D0C-62FD-4AE7-A5A9-BB1CAFE9CF96}"/>
    <cellStyle name="Comma [0] 3 3 2 11 2 2" xfId="24707" xr:uid="{FEBB7AB3-7982-4053-BB4F-0EAB5FF63E13}"/>
    <cellStyle name="Comma [0] 3 3 2 11 2 3" xfId="30081" xr:uid="{E4D30A09-A78F-43B8-8DAE-58071160A60B}"/>
    <cellStyle name="Comma [0] 3 3 2 11 2 4" xfId="35499" xr:uid="{5FD157F3-E944-48FA-B9D7-78258F603005}"/>
    <cellStyle name="Comma [0] 3 3 2 11 2 5" xfId="40884" xr:uid="{C78536BC-E952-4AE2-9E57-7155713AECD0}"/>
    <cellStyle name="Comma [0] 3 3 2 11 2 6" xfId="46253" xr:uid="{B4C78637-7C10-474C-B724-F84EFEBCBD8A}"/>
    <cellStyle name="Comma [0] 3 3 2 11 2 7" xfId="51625" xr:uid="{0742B09E-18F9-4A25-954B-D7F5AD8466B0}"/>
    <cellStyle name="Comma [0] 3 3 2 11 2 8" xfId="57005" xr:uid="{3E395905-B05F-482E-AEF0-DE25118F1421}"/>
    <cellStyle name="Comma [0] 3 3 2 11 2 9" xfId="19341" xr:uid="{42D898B3-C86F-4534-96F1-D908FE0FECF8}"/>
    <cellStyle name="Comma [0] 3 3 2 11 3" xfId="15781" xr:uid="{26A6FA68-8E71-47D5-8018-43AA54D0A92D}"/>
    <cellStyle name="Comma [0] 3 3 2 11 4" xfId="21148" xr:uid="{D8A3F619-8D68-40C4-945C-DA3E6EFAFDC9}"/>
    <cellStyle name="Comma [0] 3 3 2 11 5" xfId="26522" xr:uid="{EE86AC9C-B5CD-449F-99D9-44B9A1BF9DB3}"/>
    <cellStyle name="Comma [0] 3 3 2 11 6" xfId="31940" xr:uid="{E85D7482-2EFA-4290-8C2D-8E1803A25087}"/>
    <cellStyle name="Comma [0] 3 3 2 11 7" xfId="37325" xr:uid="{E6023DC5-BF0D-456D-95B8-47575F8A70CE}"/>
    <cellStyle name="Comma [0] 3 3 2 11 8" xfId="42694" xr:uid="{515BF928-A7FC-431B-86C3-301239478177}"/>
    <cellStyle name="Comma [0] 3 3 2 11 9" xfId="48066" xr:uid="{CFBA97F0-F237-4188-B96C-463CBC55A4CD}"/>
    <cellStyle name="Comma [0] 3 3 2 12" xfId="4344" xr:uid="{678B75E7-3745-4314-908D-8230D21B8450}"/>
    <cellStyle name="Comma [0] 3 3 2 12 10" xfId="13042" xr:uid="{AED6DD1D-BB2E-42B1-AC8B-A4D0A0711FFE}"/>
    <cellStyle name="Comma [0] 3 3 2 12 11" xfId="10351" xr:uid="{68CB051E-5286-4D93-ADBE-C5F4F24CCD29}"/>
    <cellStyle name="Comma [0] 3 3 2 12 2" xfId="17651" xr:uid="{A5A9E384-CBC6-45B7-B282-1EEC5D6ED995}"/>
    <cellStyle name="Comma [0] 3 3 2 12 3" xfId="23018" xr:uid="{B94C1298-495F-431A-B4B4-F94E47EC87BD}"/>
    <cellStyle name="Comma [0] 3 3 2 12 4" xfId="28392" xr:uid="{F1C4C1BC-BA38-4D77-84F8-6380E7B32503}"/>
    <cellStyle name="Comma [0] 3 3 2 12 5" xfId="33810" xr:uid="{191B1587-85B9-4683-908D-3E6D0CA59589}"/>
    <cellStyle name="Comma [0] 3 3 2 12 6" xfId="39195" xr:uid="{A978863F-0966-41CE-B4C0-F7C8BBF50DFC}"/>
    <cellStyle name="Comma [0] 3 3 2 12 7" xfId="44564" xr:uid="{F328AD11-CD27-48C2-83B9-35E6D63210BE}"/>
    <cellStyle name="Comma [0] 3 3 2 12 8" xfId="49936" xr:uid="{92DC269C-42D1-49A6-83AD-E0EFE90DC825}"/>
    <cellStyle name="Comma [0] 3 3 2 12 9" xfId="55316" xr:uid="{CE3FC913-D3E4-4FCB-B571-EB8579D6526C}"/>
    <cellStyle name="Comma [0] 3 3 2 13" xfId="4441" xr:uid="{68A6A0CE-574C-417D-9AE7-68BAF130483A}"/>
    <cellStyle name="Comma [0] 3 3 2 13 2" xfId="13083" xr:uid="{C5EBBDFE-0310-451A-8134-5CEEA7363854}"/>
    <cellStyle name="Comma [0] 3 3 2 14" xfId="5941" xr:uid="{5C3E1257-D5B2-4A14-91F4-A3A3EDD9A704}"/>
    <cellStyle name="Comma [0] 3 3 2 14 2" xfId="58619" xr:uid="{1524F770-6F02-4D14-8FFE-F16C466E37B5}"/>
    <cellStyle name="Comma [0] 3 3 2 14 3" xfId="14090" xr:uid="{69E0999D-78A5-430F-9C19-48A71C7A5839}"/>
    <cellStyle name="Comma [0] 3 3 2 2" xfId="977" xr:uid="{FBCACCA8-2166-4B3F-83C4-CBDF6CB13BDB}"/>
    <cellStyle name="Comma [0] 3 3 2 2 10" xfId="978" xr:uid="{EE24930E-4565-492E-B203-6F631535059F}"/>
    <cellStyle name="Comma [0] 3 3 2 2 10 2" xfId="8483" xr:uid="{D3E296D9-6642-4E1C-95D4-ACD9751FC7FF}"/>
    <cellStyle name="Comma [0] 3 3 2 2 10 2 10" xfId="53449" xr:uid="{1C279163-963A-4C74-A727-F0F2469D50F4}"/>
    <cellStyle name="Comma [0] 3 3 2 2 10 2 11" xfId="14093" xr:uid="{942A8D37-0BB5-47AA-BBCE-7CE5D9C82E99}"/>
    <cellStyle name="Comma [0] 3 3 2 2 10 2 12" xfId="59783" xr:uid="{80709615-F28D-40DB-94CF-87192D873D71}"/>
    <cellStyle name="Comma [0] 3 3 2 2 10 2 2" xfId="12044" xr:uid="{175E2AC6-21C3-49B1-B597-8DF5522548FC}"/>
    <cellStyle name="Comma [0] 3 3 2 2 10 2 2 2" xfId="24710" xr:uid="{858927E8-51B9-4616-AD8E-F81DB5CF517D}"/>
    <cellStyle name="Comma [0] 3 3 2 2 10 2 2 3" xfId="30084" xr:uid="{F3BC63FE-1DBB-4F32-9040-C79E38F3DA52}"/>
    <cellStyle name="Comma [0] 3 3 2 2 10 2 2 4" xfId="35502" xr:uid="{9F50A4BF-B3ED-46B9-8F8D-FC6C0FADB0FF}"/>
    <cellStyle name="Comma [0] 3 3 2 2 10 2 2 5" xfId="40887" xr:uid="{82CFFE9A-808C-495E-86B8-5127C8D75C03}"/>
    <cellStyle name="Comma [0] 3 3 2 2 10 2 2 6" xfId="46256" xr:uid="{130DAF50-106C-41E5-90F0-2266FEC14BAA}"/>
    <cellStyle name="Comma [0] 3 3 2 2 10 2 2 7" xfId="51628" xr:uid="{3932A3F8-278D-40B3-A7E7-16DBE86F8668}"/>
    <cellStyle name="Comma [0] 3 3 2 2 10 2 2 8" xfId="57008" xr:uid="{8ADC0F9A-045E-4BE4-A514-68235817DC37}"/>
    <cellStyle name="Comma [0] 3 3 2 2 10 2 2 9" xfId="19344" xr:uid="{00608ED6-93DE-4FF2-BD65-9940C9075894}"/>
    <cellStyle name="Comma [0] 3 3 2 2 10 2 3" xfId="15784" xr:uid="{BB69A0A1-22CE-431A-947F-C0EB6AD13C68}"/>
    <cellStyle name="Comma [0] 3 3 2 2 10 2 4" xfId="21151" xr:uid="{5070AC89-A579-440C-AA2F-E8DCF1B51A90}"/>
    <cellStyle name="Comma [0] 3 3 2 2 10 2 5" xfId="26525" xr:uid="{815B535B-14E1-41B6-90C2-99DBAE487D69}"/>
    <cellStyle name="Comma [0] 3 3 2 2 10 2 6" xfId="31943" xr:uid="{9A5F9C46-27E3-4D74-9217-6357651D4DF6}"/>
    <cellStyle name="Comma [0] 3 3 2 2 10 2 7" xfId="37328" xr:uid="{8C5FD010-6743-45C1-A517-DA4B9A6D22E7}"/>
    <cellStyle name="Comma [0] 3 3 2 2 10 2 8" xfId="42697" xr:uid="{BDA627F4-25B8-4F2C-9AF9-51F3FB78C397}"/>
    <cellStyle name="Comma [0] 3 3 2 2 10 2 9" xfId="48069" xr:uid="{0CC264A7-C4DF-4D59-B031-C9F235804ACA}"/>
    <cellStyle name="Comma [0] 3 3 2 2 10 3" xfId="10354" xr:uid="{CA99597A-854B-4440-BB91-6A003A8C9543}"/>
    <cellStyle name="Comma [0] 3 3 2 2 10 3 2" xfId="23021" xr:uid="{2F29A0F8-9B33-4A04-ACF5-A8745D13E5BE}"/>
    <cellStyle name="Comma [0] 3 3 2 2 10 3 3" xfId="28395" xr:uid="{8FFE5EBB-2747-49C8-AA3A-876968B6BEF3}"/>
    <cellStyle name="Comma [0] 3 3 2 2 10 3 4" xfId="33813" xr:uid="{B1AFD1F9-3E2D-4FD2-8CFA-683FBCC196EA}"/>
    <cellStyle name="Comma [0] 3 3 2 2 10 3 5" xfId="39198" xr:uid="{157AC6A6-78EA-41CE-A08D-411D406EE479}"/>
    <cellStyle name="Comma [0] 3 3 2 2 10 3 6" xfId="44567" xr:uid="{BCAE2DDB-F5D0-4C04-BD29-9B063805C391}"/>
    <cellStyle name="Comma [0] 3 3 2 2 10 3 7" xfId="49939" xr:uid="{04D6E753-98FC-4CEE-8286-F1F42AEE4E3D}"/>
    <cellStyle name="Comma [0] 3 3 2 2 10 3 8" xfId="55319" xr:uid="{DCAC4267-DC73-47BE-9EBB-FEE1F9C503A8}"/>
    <cellStyle name="Comma [0] 3 3 2 2 10 3 9" xfId="17654" xr:uid="{9BC55A40-5D24-47FE-9132-3BAB64515738}"/>
    <cellStyle name="Comma [0] 3 3 2 2 10 4" xfId="7132" xr:uid="{696653C5-7017-4565-8324-6185F3D11D39}"/>
    <cellStyle name="Comma [0] 3 3 2 2 11" xfId="979" xr:uid="{CA8C6228-72B8-435D-9E82-EA588206D3E6}"/>
    <cellStyle name="Comma [0] 3 3 2 2 11 2" xfId="8484" xr:uid="{6B8EC892-209C-4678-AEFF-836209103871}"/>
    <cellStyle name="Comma [0] 3 3 2 2 11 2 10" xfId="53450" xr:uid="{0B8558C9-1A2A-4FA1-BAC1-26367EEBBF2F}"/>
    <cellStyle name="Comma [0] 3 3 2 2 11 2 11" xfId="14094" xr:uid="{77FC673A-A777-40CF-981F-3A84BAF5690B}"/>
    <cellStyle name="Comma [0] 3 3 2 2 11 2 12" xfId="59784" xr:uid="{A7970B25-ED4A-48DE-AEDF-0B99925696D6}"/>
    <cellStyle name="Comma [0] 3 3 2 2 11 2 2" xfId="12045" xr:uid="{E852AF42-0416-42FB-90D3-A05D0589C26B}"/>
    <cellStyle name="Comma [0] 3 3 2 2 11 2 2 2" xfId="24711" xr:uid="{16270FB4-ACAE-459E-9B97-BAE8F6CDE63C}"/>
    <cellStyle name="Comma [0] 3 3 2 2 11 2 2 3" xfId="30085" xr:uid="{D3E65671-B1E5-4703-B3F2-2E03278E8964}"/>
    <cellStyle name="Comma [0] 3 3 2 2 11 2 2 4" xfId="35503" xr:uid="{60D5E386-DABB-402B-B269-AC10410D32FC}"/>
    <cellStyle name="Comma [0] 3 3 2 2 11 2 2 5" xfId="40888" xr:uid="{F4B1E3D0-E48A-4FD7-983F-53FB8BA43814}"/>
    <cellStyle name="Comma [0] 3 3 2 2 11 2 2 6" xfId="46257" xr:uid="{1C6CBEA5-DD7A-4252-BC10-E931F950C21E}"/>
    <cellStyle name="Comma [0] 3 3 2 2 11 2 2 7" xfId="51629" xr:uid="{55086152-FEA4-493D-81AD-EE60D3C1D7BF}"/>
    <cellStyle name="Comma [0] 3 3 2 2 11 2 2 8" xfId="57009" xr:uid="{AA2814C7-F13C-47FC-A536-261D936B2F08}"/>
    <cellStyle name="Comma [0] 3 3 2 2 11 2 2 9" xfId="19345" xr:uid="{322E9E19-CEC4-414A-A088-52C986776819}"/>
    <cellStyle name="Comma [0] 3 3 2 2 11 2 3" xfId="15785" xr:uid="{F00885D0-D5E0-458A-9417-C113281F674D}"/>
    <cellStyle name="Comma [0] 3 3 2 2 11 2 4" xfId="21152" xr:uid="{55338049-94B2-4189-8C19-472895626C0E}"/>
    <cellStyle name="Comma [0] 3 3 2 2 11 2 5" xfId="26526" xr:uid="{57027B44-FCF3-46C3-812F-9F451AA99585}"/>
    <cellStyle name="Comma [0] 3 3 2 2 11 2 6" xfId="31944" xr:uid="{65D3FEBB-90D2-4842-AEC4-C895B84A875C}"/>
    <cellStyle name="Comma [0] 3 3 2 2 11 2 7" xfId="37329" xr:uid="{4A9B11D8-4E7D-4831-B14E-E85862E1CBED}"/>
    <cellStyle name="Comma [0] 3 3 2 2 11 2 8" xfId="42698" xr:uid="{C92C56BA-6643-43F0-9E96-1E032CB727D5}"/>
    <cellStyle name="Comma [0] 3 3 2 2 11 2 9" xfId="48070" xr:uid="{B1B5C067-B2DE-4756-AAD2-839497338A97}"/>
    <cellStyle name="Comma [0] 3 3 2 2 11 3" xfId="10355" xr:uid="{DD539685-84BE-4686-BFBF-5BEC1C282238}"/>
    <cellStyle name="Comma [0] 3 3 2 2 11 3 2" xfId="23022" xr:uid="{727908B9-BEFF-4020-8725-04960C456887}"/>
    <cellStyle name="Comma [0] 3 3 2 2 11 3 3" xfId="28396" xr:uid="{DC5F43BC-412B-44B7-BAE8-005EE8F31871}"/>
    <cellStyle name="Comma [0] 3 3 2 2 11 3 4" xfId="33814" xr:uid="{AFD9694F-4ACA-4609-AF8F-B5B6ECB5F994}"/>
    <cellStyle name="Comma [0] 3 3 2 2 11 3 5" xfId="39199" xr:uid="{81AA2497-1294-42B5-8648-433020036F65}"/>
    <cellStyle name="Comma [0] 3 3 2 2 11 3 6" xfId="44568" xr:uid="{5AE31268-EEF7-4164-8482-85C82337F0B1}"/>
    <cellStyle name="Comma [0] 3 3 2 2 11 3 7" xfId="49940" xr:uid="{E3986563-C729-48A4-91C4-69AE36D21FC0}"/>
    <cellStyle name="Comma [0] 3 3 2 2 11 3 8" xfId="55320" xr:uid="{76A13578-609A-4531-87C0-2DE260F76C67}"/>
    <cellStyle name="Comma [0] 3 3 2 2 11 3 9" xfId="17655" xr:uid="{6EC0D451-1351-46F3-905E-3CB3B900A501}"/>
    <cellStyle name="Comma [0] 3 3 2 2 11 4" xfId="7133" xr:uid="{CB11DD1F-CC53-40C1-A16D-B6656F84DB4A}"/>
    <cellStyle name="Comma [0] 3 3 2 2 12" xfId="980" xr:uid="{9972C68E-745E-4E0D-BC25-D82D81520F4E}"/>
    <cellStyle name="Comma [0] 3 3 2 2 12 2" xfId="8485" xr:uid="{F0E3496D-8C91-4D0B-B6D1-3C8A92F3D880}"/>
    <cellStyle name="Comma [0] 3 3 2 2 12 2 10" xfId="53451" xr:uid="{1DE437AD-614C-4F70-B301-9FF152D1BC55}"/>
    <cellStyle name="Comma [0] 3 3 2 2 12 2 11" xfId="14095" xr:uid="{0FF3A103-0DB3-4726-8AB9-5EA02D560953}"/>
    <cellStyle name="Comma [0] 3 3 2 2 12 2 12" xfId="59785" xr:uid="{1C120CA7-FCE8-4953-9772-09C6B5F4A2A8}"/>
    <cellStyle name="Comma [0] 3 3 2 2 12 2 2" xfId="12046" xr:uid="{BDA47992-CE8A-4A29-BD90-7D2B63916A02}"/>
    <cellStyle name="Comma [0] 3 3 2 2 12 2 2 2" xfId="24712" xr:uid="{3D3E3382-29CB-4E3B-AA23-61F9A253D633}"/>
    <cellStyle name="Comma [0] 3 3 2 2 12 2 2 3" xfId="30086" xr:uid="{37076201-5372-4FDB-8344-A043ABF8CDBD}"/>
    <cellStyle name="Comma [0] 3 3 2 2 12 2 2 4" xfId="35504" xr:uid="{FC369E8C-E81A-4053-BAF8-ED19A6DDCAE0}"/>
    <cellStyle name="Comma [0] 3 3 2 2 12 2 2 5" xfId="40889" xr:uid="{12192912-415A-422B-A81B-648B74CC124D}"/>
    <cellStyle name="Comma [0] 3 3 2 2 12 2 2 6" xfId="46258" xr:uid="{2EE9C895-4599-4DE7-8EFF-E0B1E0DB59CF}"/>
    <cellStyle name="Comma [0] 3 3 2 2 12 2 2 7" xfId="51630" xr:uid="{391917FA-EB69-4E60-A27A-CE729A811DF4}"/>
    <cellStyle name="Comma [0] 3 3 2 2 12 2 2 8" xfId="57010" xr:uid="{380AFF41-E64A-49D3-8A7F-2C47D5C7FE3A}"/>
    <cellStyle name="Comma [0] 3 3 2 2 12 2 2 9" xfId="19346" xr:uid="{0B1DA2DD-B967-47AA-AE34-66087407FBA9}"/>
    <cellStyle name="Comma [0] 3 3 2 2 12 2 3" xfId="15786" xr:uid="{B74F24D0-8259-4194-97F0-6E56D9D9E4EC}"/>
    <cellStyle name="Comma [0] 3 3 2 2 12 2 4" xfId="21153" xr:uid="{71E7FC08-52C7-4EB6-99D9-5AF339429CBC}"/>
    <cellStyle name="Comma [0] 3 3 2 2 12 2 5" xfId="26527" xr:uid="{E5B1EFF7-5018-407B-A8EA-8147C9613FAC}"/>
    <cellStyle name="Comma [0] 3 3 2 2 12 2 6" xfId="31945" xr:uid="{8C80C6AC-DD86-4C32-BAC0-F4CEE33B1772}"/>
    <cellStyle name="Comma [0] 3 3 2 2 12 2 7" xfId="37330" xr:uid="{A7173718-2F5D-416F-A850-5A91D0403D5F}"/>
    <cellStyle name="Comma [0] 3 3 2 2 12 2 8" xfId="42699" xr:uid="{17869535-808B-4B80-ABEA-0EF5926C532F}"/>
    <cellStyle name="Comma [0] 3 3 2 2 12 2 9" xfId="48071" xr:uid="{D5175EFE-CDA9-4DEB-89F7-F3F84F8A7E81}"/>
    <cellStyle name="Comma [0] 3 3 2 2 12 3" xfId="10356" xr:uid="{2894EAFD-1993-41E7-9485-6C0E512E5DA4}"/>
    <cellStyle name="Comma [0] 3 3 2 2 12 3 2" xfId="23023" xr:uid="{325E8FA6-00A1-4253-A71C-B276AD028759}"/>
    <cellStyle name="Comma [0] 3 3 2 2 12 3 3" xfId="28397" xr:uid="{8F6EE145-02AC-452B-BEE2-AB52990307BF}"/>
    <cellStyle name="Comma [0] 3 3 2 2 12 3 4" xfId="33815" xr:uid="{166B1637-7947-44AA-B423-EE890C24CA7A}"/>
    <cellStyle name="Comma [0] 3 3 2 2 12 3 5" xfId="39200" xr:uid="{0AD5EF9D-2BAB-4E47-AD17-5AAF66991412}"/>
    <cellStyle name="Comma [0] 3 3 2 2 12 3 6" xfId="44569" xr:uid="{71BC88DE-2615-4FDB-9F37-2F6E6344F703}"/>
    <cellStyle name="Comma [0] 3 3 2 2 12 3 7" xfId="49941" xr:uid="{F970C340-9A09-4D1F-A881-32BEBF3DDC99}"/>
    <cellStyle name="Comma [0] 3 3 2 2 12 3 8" xfId="55321" xr:uid="{283B9987-73EC-4CBD-86E6-FA3DCA999AA1}"/>
    <cellStyle name="Comma [0] 3 3 2 2 12 3 9" xfId="17656" xr:uid="{16C4F356-BA23-4EE4-852F-49386B85660E}"/>
    <cellStyle name="Comma [0] 3 3 2 2 12 4" xfId="7134" xr:uid="{FA7B7DE9-4090-46A9-9CAB-6D0F851B4D20}"/>
    <cellStyle name="Comma [0] 3 3 2 2 13" xfId="981" xr:uid="{9E7C0050-35F6-4BCE-9551-9AC21D04737D}"/>
    <cellStyle name="Comma [0] 3 3 2 2 13 2" xfId="8486" xr:uid="{722A95B7-DEA8-4C65-BB95-B0EFA928A41A}"/>
    <cellStyle name="Comma [0] 3 3 2 2 13 2 10" xfId="53452" xr:uid="{E53942E3-F70C-480E-A038-8ACF0867C244}"/>
    <cellStyle name="Comma [0] 3 3 2 2 13 2 11" xfId="14096" xr:uid="{98374E41-CEC4-4FC5-8D06-CD75480F83F2}"/>
    <cellStyle name="Comma [0] 3 3 2 2 13 2 12" xfId="59786" xr:uid="{5D1BAFAF-E272-4FDB-8396-FBBD18FF91BE}"/>
    <cellStyle name="Comma [0] 3 3 2 2 13 2 2" xfId="12047" xr:uid="{5F6D4650-9138-4A9F-8A18-252E990B903D}"/>
    <cellStyle name="Comma [0] 3 3 2 2 13 2 2 2" xfId="24713" xr:uid="{452616BB-E651-4F48-9C37-A563E483E77C}"/>
    <cellStyle name="Comma [0] 3 3 2 2 13 2 2 3" xfId="30087" xr:uid="{A7DC8A46-8C28-4905-A383-2CE5B2CEEBC1}"/>
    <cellStyle name="Comma [0] 3 3 2 2 13 2 2 4" xfId="35505" xr:uid="{84BBFEA5-FBC0-4764-8620-CDE0AA396589}"/>
    <cellStyle name="Comma [0] 3 3 2 2 13 2 2 5" xfId="40890" xr:uid="{9105DF5A-A29C-4DB4-8541-AA60DF041555}"/>
    <cellStyle name="Comma [0] 3 3 2 2 13 2 2 6" xfId="46259" xr:uid="{0717F230-2C82-4F18-B5BB-0148BD8B9820}"/>
    <cellStyle name="Comma [0] 3 3 2 2 13 2 2 7" xfId="51631" xr:uid="{A1E6A76B-1C94-4CCE-AC81-3A517379B395}"/>
    <cellStyle name="Comma [0] 3 3 2 2 13 2 2 8" xfId="57011" xr:uid="{6F0D9647-7C02-42C3-83ED-0651CD4C985A}"/>
    <cellStyle name="Comma [0] 3 3 2 2 13 2 2 9" xfId="19347" xr:uid="{C6CFADE4-B2FC-46A1-8A5D-E60D6EC45801}"/>
    <cellStyle name="Comma [0] 3 3 2 2 13 2 3" xfId="15787" xr:uid="{CCD51CFD-A49E-481C-B80D-82CF064EA2E3}"/>
    <cellStyle name="Comma [0] 3 3 2 2 13 2 4" xfId="21154" xr:uid="{08DD460A-8827-485B-9E24-D7BCEF8C03FA}"/>
    <cellStyle name="Comma [0] 3 3 2 2 13 2 5" xfId="26528" xr:uid="{A4EDB324-1C72-4DCD-ADBE-5BEA43D2A360}"/>
    <cellStyle name="Comma [0] 3 3 2 2 13 2 6" xfId="31946" xr:uid="{8EA0EE40-9061-40D3-85D3-3192CF29A196}"/>
    <cellStyle name="Comma [0] 3 3 2 2 13 2 7" xfId="37331" xr:uid="{0DBB79EF-8B29-4AD6-9131-28EFE0C40D93}"/>
    <cellStyle name="Comma [0] 3 3 2 2 13 2 8" xfId="42700" xr:uid="{B61CAA78-4280-4F11-8347-2F1DBF915198}"/>
    <cellStyle name="Comma [0] 3 3 2 2 13 2 9" xfId="48072" xr:uid="{61D60963-FE92-449B-B3B8-539E22140C29}"/>
    <cellStyle name="Comma [0] 3 3 2 2 13 3" xfId="10357" xr:uid="{B64D67FB-87CD-4E5C-A8F9-35ABBF8AA5FB}"/>
    <cellStyle name="Comma [0] 3 3 2 2 13 3 2" xfId="23024" xr:uid="{1017B88C-681B-4339-AAC3-EB7D9AB49E0E}"/>
    <cellStyle name="Comma [0] 3 3 2 2 13 3 3" xfId="28398" xr:uid="{1F16F8EB-F462-4959-A56E-6CADE798104D}"/>
    <cellStyle name="Comma [0] 3 3 2 2 13 3 4" xfId="33816" xr:uid="{499F256E-0AC7-4E30-B2C1-2E9AA7350FB0}"/>
    <cellStyle name="Comma [0] 3 3 2 2 13 3 5" xfId="39201" xr:uid="{75D2DAD5-C53C-4FD0-8093-A186E0544E67}"/>
    <cellStyle name="Comma [0] 3 3 2 2 13 3 6" xfId="44570" xr:uid="{AEA9C191-AE3E-41A4-94B1-2D3DD96828DB}"/>
    <cellStyle name="Comma [0] 3 3 2 2 13 3 7" xfId="49942" xr:uid="{0EC1C790-2447-41EF-B7A8-0D718B94F4B6}"/>
    <cellStyle name="Comma [0] 3 3 2 2 13 3 8" xfId="55322" xr:uid="{EDC79D9E-63EA-48E6-A2EF-5B9B94BC62E2}"/>
    <cellStyle name="Comma [0] 3 3 2 2 13 3 9" xfId="17657" xr:uid="{AC64F23A-E033-42EB-B560-F3153FD975DC}"/>
    <cellStyle name="Comma [0] 3 3 2 2 13 4" xfId="7135" xr:uid="{C1B936B1-4D3A-4F75-9F0B-18A2AC19E09B}"/>
    <cellStyle name="Comma [0] 3 3 2 2 14" xfId="982" xr:uid="{04263430-E1EC-4D14-A656-B07F27EDDB9F}"/>
    <cellStyle name="Comma [0] 3 3 2 2 14 2" xfId="8487" xr:uid="{53EE5330-4978-43C0-8A1D-D5F3EC326614}"/>
    <cellStyle name="Comma [0] 3 3 2 2 14 2 10" xfId="53453" xr:uid="{142FE4D2-8F8D-4DDF-8B33-AA8D4A9C5420}"/>
    <cellStyle name="Comma [0] 3 3 2 2 14 2 11" xfId="14097" xr:uid="{F8828728-6741-4BB2-AD5E-79DD309210DA}"/>
    <cellStyle name="Comma [0] 3 3 2 2 14 2 12" xfId="59787" xr:uid="{85E00F90-DF8F-43E9-B45D-B2ED9905CABB}"/>
    <cellStyle name="Comma [0] 3 3 2 2 14 2 2" xfId="12048" xr:uid="{ADD4F6A8-C83B-4FC3-806B-1F873209C32E}"/>
    <cellStyle name="Comma [0] 3 3 2 2 14 2 2 2" xfId="24714" xr:uid="{D68DD93F-3DB0-4C49-BB6A-759BADCF2DF3}"/>
    <cellStyle name="Comma [0] 3 3 2 2 14 2 2 3" xfId="30088" xr:uid="{35941FE2-84ED-4598-86B3-E912EDCFF168}"/>
    <cellStyle name="Comma [0] 3 3 2 2 14 2 2 4" xfId="35506" xr:uid="{AF401088-C0FA-4133-BBF4-476B0B616C09}"/>
    <cellStyle name="Comma [0] 3 3 2 2 14 2 2 5" xfId="40891" xr:uid="{753F2E59-5EA9-4E89-BB6B-8C988D85AE4A}"/>
    <cellStyle name="Comma [0] 3 3 2 2 14 2 2 6" xfId="46260" xr:uid="{F016562F-7F1F-476A-BDCE-C0F0ECC9896A}"/>
    <cellStyle name="Comma [0] 3 3 2 2 14 2 2 7" xfId="51632" xr:uid="{EC3713B6-24F0-4B2F-9CC7-9E82163B57BA}"/>
    <cellStyle name="Comma [0] 3 3 2 2 14 2 2 8" xfId="57012" xr:uid="{2469B44A-4FBD-4A47-804D-76CC24642FCB}"/>
    <cellStyle name="Comma [0] 3 3 2 2 14 2 2 9" xfId="19348" xr:uid="{217769DF-098C-476B-AE07-C6F56A459AE4}"/>
    <cellStyle name="Comma [0] 3 3 2 2 14 2 3" xfId="15788" xr:uid="{908480C1-EE02-40B0-B726-13572FA79587}"/>
    <cellStyle name="Comma [0] 3 3 2 2 14 2 4" xfId="21155" xr:uid="{579B1011-3938-4C4D-9034-DDC0970B7EC8}"/>
    <cellStyle name="Comma [0] 3 3 2 2 14 2 5" xfId="26529" xr:uid="{87D44F0C-3A3E-424C-8540-F820893878D0}"/>
    <cellStyle name="Comma [0] 3 3 2 2 14 2 6" xfId="31947" xr:uid="{51E5C43D-454B-4025-BE4A-B605DE537AE4}"/>
    <cellStyle name="Comma [0] 3 3 2 2 14 2 7" xfId="37332" xr:uid="{63168EF7-7F62-4BFF-9A07-07E2FECE1FB6}"/>
    <cellStyle name="Comma [0] 3 3 2 2 14 2 8" xfId="42701" xr:uid="{542A2128-D272-4533-9508-BF54BECE7001}"/>
    <cellStyle name="Comma [0] 3 3 2 2 14 2 9" xfId="48073" xr:uid="{5357A018-293A-4E7E-BB8A-CED60CAE6341}"/>
    <cellStyle name="Comma [0] 3 3 2 2 14 3" xfId="10358" xr:uid="{C09DA20D-0755-4018-B9E2-70D1F2C95D5D}"/>
    <cellStyle name="Comma [0] 3 3 2 2 14 3 2" xfId="23025" xr:uid="{D97B9CBD-EE9C-468A-8DAB-13A3C4D7E83A}"/>
    <cellStyle name="Comma [0] 3 3 2 2 14 3 3" xfId="28399" xr:uid="{AD912723-BAF5-48F4-818B-27BEFB92CAA8}"/>
    <cellStyle name="Comma [0] 3 3 2 2 14 3 4" xfId="33817" xr:uid="{AEFAFDD3-72FC-4731-911D-C8EF963D15F1}"/>
    <cellStyle name="Comma [0] 3 3 2 2 14 3 5" xfId="39202" xr:uid="{818439C9-6B8B-4B73-A4E8-1689E375D8A8}"/>
    <cellStyle name="Comma [0] 3 3 2 2 14 3 6" xfId="44571" xr:uid="{AE014462-EE5D-43EC-9D39-328402A8932D}"/>
    <cellStyle name="Comma [0] 3 3 2 2 14 3 7" xfId="49943" xr:uid="{489831A9-539F-4330-B5D6-2C98ED960EE8}"/>
    <cellStyle name="Comma [0] 3 3 2 2 14 3 8" xfId="55323" xr:uid="{5199FD5F-5013-472E-8CA2-9C620611D21C}"/>
    <cellStyle name="Comma [0] 3 3 2 2 14 3 9" xfId="17658" xr:uid="{520C540A-1672-4CC0-AF1F-E3F24BA1AEAF}"/>
    <cellStyle name="Comma [0] 3 3 2 2 14 4" xfId="7136" xr:uid="{BBEDA771-30F7-490B-9650-726D3C9A79A1}"/>
    <cellStyle name="Comma [0] 3 3 2 2 15" xfId="3974" xr:uid="{C241876B-A439-45DD-B3FC-82B7397C98C4}"/>
    <cellStyle name="Comma [0] 3 3 2 2 15 10" xfId="53448" xr:uid="{B9F4A3F2-88BA-402D-8A6A-1CB8D5EAACCB}"/>
    <cellStyle name="Comma [0] 3 3 2 2 15 11" xfId="12958" xr:uid="{3EEC4BB6-5B1A-48B5-8ECE-075E1360EAA5}"/>
    <cellStyle name="Comma [0] 3 3 2 2 15 12" xfId="8482" xr:uid="{94483FE3-C340-4255-B5D1-E33F7464B775}"/>
    <cellStyle name="Comma [0] 3 3 2 2 15 2" xfId="12043" xr:uid="{ED1BCCC1-F796-4B29-9E12-D77076D2E68C}"/>
    <cellStyle name="Comma [0] 3 3 2 2 15 2 2" xfId="24709" xr:uid="{5395392C-A80E-4060-AF17-F65927EB3531}"/>
    <cellStyle name="Comma [0] 3 3 2 2 15 2 3" xfId="30083" xr:uid="{3A73FA69-AF38-4AB0-9653-4C2580662BB0}"/>
    <cellStyle name="Comma [0] 3 3 2 2 15 2 4" xfId="35501" xr:uid="{2CA1095A-D85F-49EC-9980-2CF03EE03B47}"/>
    <cellStyle name="Comma [0] 3 3 2 2 15 2 5" xfId="40886" xr:uid="{56C5DD8C-D42D-4F9A-89E7-F474C5884F7D}"/>
    <cellStyle name="Comma [0] 3 3 2 2 15 2 6" xfId="46255" xr:uid="{21AA7630-7011-4E10-B10B-F1331A9486C2}"/>
    <cellStyle name="Comma [0] 3 3 2 2 15 2 7" xfId="51627" xr:uid="{306A912E-24FD-4334-BF47-D90776A169CF}"/>
    <cellStyle name="Comma [0] 3 3 2 2 15 2 8" xfId="57007" xr:uid="{57361BCF-93C4-4CBC-9AEF-3CD23CEEED91}"/>
    <cellStyle name="Comma [0] 3 3 2 2 15 2 9" xfId="19343" xr:uid="{58F5EFE4-00BF-43E9-BC16-0454181C71BF}"/>
    <cellStyle name="Comma [0] 3 3 2 2 15 3" xfId="15783" xr:uid="{1F2ED470-ABAC-4394-8B2B-22D91827700F}"/>
    <cellStyle name="Comma [0] 3 3 2 2 15 4" xfId="21150" xr:uid="{F82EE4C5-58B6-40B8-8D6C-0765EAC0ABA8}"/>
    <cellStyle name="Comma [0] 3 3 2 2 15 5" xfId="26524" xr:uid="{BB5AB421-C270-4CA7-ABE7-2A5C6ED08F9D}"/>
    <cellStyle name="Comma [0] 3 3 2 2 15 6" xfId="31942" xr:uid="{FFFD4D87-4F71-443C-BB3A-D25C8FA5F09D}"/>
    <cellStyle name="Comma [0] 3 3 2 2 15 7" xfId="37327" xr:uid="{09B47341-BADB-4780-9D8D-713F8DDC4F44}"/>
    <cellStyle name="Comma [0] 3 3 2 2 15 8" xfId="42696" xr:uid="{3615BCDA-1681-407A-8124-C28E7646EFC5}"/>
    <cellStyle name="Comma [0] 3 3 2 2 15 9" xfId="48068" xr:uid="{E180EBF2-C755-48A8-BECF-C9E3C07C5AAD}"/>
    <cellStyle name="Comma [0] 3 3 2 2 16" xfId="4343" xr:uid="{075484CF-466A-418B-B4D1-2EE959B13196}"/>
    <cellStyle name="Comma [0] 3 3 2 2 16 10" xfId="13041" xr:uid="{DB0F5BAF-CCD8-48ED-B90B-C7636423ABE2}"/>
    <cellStyle name="Comma [0] 3 3 2 2 16 11" xfId="10353" xr:uid="{008A6A70-3568-42EF-B0A2-152BF56B3151}"/>
    <cellStyle name="Comma [0] 3 3 2 2 16 2" xfId="17653" xr:uid="{8822B7AF-CECE-4DB0-B1AA-6CE1E4CC5816}"/>
    <cellStyle name="Comma [0] 3 3 2 2 16 3" xfId="23020" xr:uid="{50EC3C79-8D56-4115-83FE-3534D99B81DF}"/>
    <cellStyle name="Comma [0] 3 3 2 2 16 4" xfId="28394" xr:uid="{15566ABF-E6BF-4382-B532-7313F7619EC3}"/>
    <cellStyle name="Comma [0] 3 3 2 2 16 5" xfId="33812" xr:uid="{A0361BDB-D4BC-4863-AFCE-67C9835E56BA}"/>
    <cellStyle name="Comma [0] 3 3 2 2 16 6" xfId="39197" xr:uid="{ED548BAB-AB94-4BAA-84AD-330D7B96C7A7}"/>
    <cellStyle name="Comma [0] 3 3 2 2 16 7" xfId="44566" xr:uid="{79E40BB9-35ED-47EB-86E7-15925F889F62}"/>
    <cellStyle name="Comma [0] 3 3 2 2 16 8" xfId="49938" xr:uid="{8E9CD82C-808A-4560-AB95-5916ADA8CACE}"/>
    <cellStyle name="Comma [0] 3 3 2 2 16 9" xfId="55318" xr:uid="{F15AA141-E82A-47FA-8B62-A356CD5F2B35}"/>
    <cellStyle name="Comma [0] 3 3 2 2 17" xfId="4442" xr:uid="{2C825109-CFC0-4389-B580-45BEB5B556D3}"/>
    <cellStyle name="Comma [0] 3 3 2 2 17 2" xfId="13084" xr:uid="{D5B2A15C-76EB-4701-826C-573E4D774798}"/>
    <cellStyle name="Comma [0] 3 3 2 2 18" xfId="5945" xr:uid="{13524C4A-E343-4D90-9A69-F072D336377C}"/>
    <cellStyle name="Comma [0] 3 3 2 2 18 2" xfId="58623" xr:uid="{AF0D629F-E06C-4E9F-BEA0-513430CDE5AD}"/>
    <cellStyle name="Comma [0] 3 3 2 2 18 3" xfId="14092" xr:uid="{58679B62-F32C-441B-B82A-3BC3416AB224}"/>
    <cellStyle name="Comma [0] 3 3 2 2 2" xfId="983" xr:uid="{A6BC6510-341C-420A-B98B-320E7CF5AA83}"/>
    <cellStyle name="Comma [0] 3 3 2 2 2 10" xfId="984" xr:uid="{3D9B7F09-5265-44BE-8C17-6E2D784843A9}"/>
    <cellStyle name="Comma [0] 3 3 2 2 2 10 2" xfId="8489" xr:uid="{EF2D6D15-36DA-4783-98D9-6AEABF368FAA}"/>
    <cellStyle name="Comma [0] 3 3 2 2 2 10 2 10" xfId="53455" xr:uid="{979F656F-AE87-409D-AEDD-D260227C533A}"/>
    <cellStyle name="Comma [0] 3 3 2 2 2 10 2 11" xfId="14099" xr:uid="{0A7D66E0-2C1C-4683-9380-AB249161E44E}"/>
    <cellStyle name="Comma [0] 3 3 2 2 2 10 2 12" xfId="59788" xr:uid="{47DECE13-A89C-4362-B551-DFB2094A6CC3}"/>
    <cellStyle name="Comma [0] 3 3 2 2 2 10 2 2" xfId="12050" xr:uid="{B19A6923-F61B-47A3-8AC5-6B1E5E2818D8}"/>
    <cellStyle name="Comma [0] 3 3 2 2 2 10 2 2 2" xfId="24716" xr:uid="{BCCB2B80-ACA2-46A6-B135-C64BE65C74F5}"/>
    <cellStyle name="Comma [0] 3 3 2 2 2 10 2 2 3" xfId="30090" xr:uid="{EA585B47-EFBE-4C54-9FEE-0FA00D9014F4}"/>
    <cellStyle name="Comma [0] 3 3 2 2 2 10 2 2 4" xfId="35508" xr:uid="{292E55FF-CB6A-4523-9C2A-E62916525407}"/>
    <cellStyle name="Comma [0] 3 3 2 2 2 10 2 2 5" xfId="40893" xr:uid="{F33B1490-7D71-4F1A-94F8-A64AAC098F56}"/>
    <cellStyle name="Comma [0] 3 3 2 2 2 10 2 2 6" xfId="46262" xr:uid="{1078A8A3-95DC-4D24-85AF-8DE39AA65797}"/>
    <cellStyle name="Comma [0] 3 3 2 2 2 10 2 2 7" xfId="51634" xr:uid="{F321677E-286A-4D08-8229-B660AE55B762}"/>
    <cellStyle name="Comma [0] 3 3 2 2 2 10 2 2 8" xfId="57014" xr:uid="{9C214FE3-4516-4F25-A54F-BE8CB19C0BDC}"/>
    <cellStyle name="Comma [0] 3 3 2 2 2 10 2 2 9" xfId="19350" xr:uid="{5067A524-93B0-4086-A380-A85342E6DE69}"/>
    <cellStyle name="Comma [0] 3 3 2 2 2 10 2 3" xfId="15790" xr:uid="{8490E72E-527A-4CBB-BDB2-2CB5DC24C45D}"/>
    <cellStyle name="Comma [0] 3 3 2 2 2 10 2 4" xfId="21157" xr:uid="{90C1D32D-0120-4CB7-83E8-5783BEA0AFB5}"/>
    <cellStyle name="Comma [0] 3 3 2 2 2 10 2 5" xfId="26531" xr:uid="{F39DB142-9508-4790-9907-7D79F9851BA0}"/>
    <cellStyle name="Comma [0] 3 3 2 2 2 10 2 6" xfId="31949" xr:uid="{A3AF7C3E-C8EF-4EBC-BAA6-8F2D91F9714B}"/>
    <cellStyle name="Comma [0] 3 3 2 2 2 10 2 7" xfId="37334" xr:uid="{1241D957-7DD4-4F48-B303-EDA07F7ED30E}"/>
    <cellStyle name="Comma [0] 3 3 2 2 2 10 2 8" xfId="42703" xr:uid="{04748D54-9B0A-42F8-B501-323B77814ADE}"/>
    <cellStyle name="Comma [0] 3 3 2 2 2 10 2 9" xfId="48075" xr:uid="{CD86AA71-3663-452A-AB6A-94C40706B149}"/>
    <cellStyle name="Comma [0] 3 3 2 2 2 10 3" xfId="10360" xr:uid="{22B795BE-54BC-4BF0-90E1-3E318FD656FC}"/>
    <cellStyle name="Comma [0] 3 3 2 2 2 10 3 2" xfId="23027" xr:uid="{37EE5E86-890A-4BC2-AC7C-F1887C096274}"/>
    <cellStyle name="Comma [0] 3 3 2 2 2 10 3 3" xfId="28401" xr:uid="{5B760343-82E6-4F51-9655-37FF01213DF3}"/>
    <cellStyle name="Comma [0] 3 3 2 2 2 10 3 4" xfId="33819" xr:uid="{BFF23104-0B7C-4178-896A-7758A509ED4E}"/>
    <cellStyle name="Comma [0] 3 3 2 2 2 10 3 5" xfId="39204" xr:uid="{D1D6FABD-CCAB-41D6-B398-3856E0224DAF}"/>
    <cellStyle name="Comma [0] 3 3 2 2 2 10 3 6" xfId="44573" xr:uid="{C321F614-F0E7-4C77-B388-EF33E3E1C05B}"/>
    <cellStyle name="Comma [0] 3 3 2 2 2 10 3 7" xfId="49945" xr:uid="{439B9C6E-B61F-4F09-ADA2-E3769D865455}"/>
    <cellStyle name="Comma [0] 3 3 2 2 2 10 3 8" xfId="55325" xr:uid="{E0EC1F03-8160-403E-B440-1289606B9E1E}"/>
    <cellStyle name="Comma [0] 3 3 2 2 2 10 3 9" xfId="17660" xr:uid="{04B5E389-8C20-4B3F-ACE8-59DE0D2B3822}"/>
    <cellStyle name="Comma [0] 3 3 2 2 2 10 4" xfId="7137" xr:uid="{60D719CA-6684-44ED-B500-F8B226D3FE81}"/>
    <cellStyle name="Comma [0] 3 3 2 2 2 11" xfId="5946" xr:uid="{6C3F9B9D-A35A-48C7-BFFB-9588DA8F6DAB}"/>
    <cellStyle name="Comma [0] 3 3 2 2 2 11 10" xfId="53454" xr:uid="{6131BB91-7723-438F-B294-41659E33A6E2}"/>
    <cellStyle name="Comma [0] 3 3 2 2 2 11 11" xfId="14098" xr:uid="{7FD8EACC-8923-4B1E-8D07-DE9E75CF8097}"/>
    <cellStyle name="Comma [0] 3 3 2 2 2 11 12" xfId="58624" xr:uid="{B1201FD9-2B4C-48C6-B2FB-12F21195CB4B}"/>
    <cellStyle name="Comma [0] 3 3 2 2 2 11 13" xfId="8488" xr:uid="{6531B001-6469-49F3-8C24-5E03680E748F}"/>
    <cellStyle name="Comma [0] 3 3 2 2 2 11 2" xfId="12049" xr:uid="{F7BB9CCB-B823-4037-9BA6-D69F3ECA966E}"/>
    <cellStyle name="Comma [0] 3 3 2 2 2 11 2 2" xfId="24715" xr:uid="{C314CFC9-9C8C-4D04-A7E0-3A509314063F}"/>
    <cellStyle name="Comma [0] 3 3 2 2 2 11 2 3" xfId="30089" xr:uid="{10939B98-8676-454C-9114-9E90D1B95E2B}"/>
    <cellStyle name="Comma [0] 3 3 2 2 2 11 2 4" xfId="35507" xr:uid="{6146D2B5-211C-4536-B0C7-D5C3D9B83E53}"/>
    <cellStyle name="Comma [0] 3 3 2 2 2 11 2 5" xfId="40892" xr:uid="{AA6AAF62-0723-4208-9933-EF4282AFA3E4}"/>
    <cellStyle name="Comma [0] 3 3 2 2 2 11 2 6" xfId="46261" xr:uid="{D8432731-690A-4012-9DF7-C5DC11DEB078}"/>
    <cellStyle name="Comma [0] 3 3 2 2 2 11 2 7" xfId="51633" xr:uid="{FECA6510-F21A-4FE7-B43D-B8E01D2D3D6C}"/>
    <cellStyle name="Comma [0] 3 3 2 2 2 11 2 8" xfId="57013" xr:uid="{4E7AF69C-8C7B-4BC7-876B-2FBCC2AF98D6}"/>
    <cellStyle name="Comma [0] 3 3 2 2 2 11 2 9" xfId="19349" xr:uid="{08F76F5A-060A-49BC-B3F6-E0CBC095966E}"/>
    <cellStyle name="Comma [0] 3 3 2 2 2 11 3" xfId="15789" xr:uid="{A4458F29-CD35-4D61-83A5-F6C47798956B}"/>
    <cellStyle name="Comma [0] 3 3 2 2 2 11 4" xfId="21156" xr:uid="{180705F3-7226-4EE5-8079-B8C0F4C6437D}"/>
    <cellStyle name="Comma [0] 3 3 2 2 2 11 5" xfId="26530" xr:uid="{204BBFEA-A12C-4C85-B3DF-A937D06F9877}"/>
    <cellStyle name="Comma [0] 3 3 2 2 2 11 6" xfId="31948" xr:uid="{8B8DB5BB-B616-4240-8CBA-4BBCA0BD2ADE}"/>
    <cellStyle name="Comma [0] 3 3 2 2 2 11 7" xfId="37333" xr:uid="{32672251-2E61-4168-9F58-41879B0A3578}"/>
    <cellStyle name="Comma [0] 3 3 2 2 2 11 8" xfId="42702" xr:uid="{7B82A59B-E015-47FE-80B1-21588A48CDEF}"/>
    <cellStyle name="Comma [0] 3 3 2 2 2 11 9" xfId="48074" xr:uid="{D5FB99E3-CC6D-4C65-840F-CFA99C3EF570}"/>
    <cellStyle name="Comma [0] 3 3 2 2 2 12" xfId="10359" xr:uid="{6D5B0E46-A984-46D0-AFA3-8C55C1BAF59C}"/>
    <cellStyle name="Comma [0] 3 3 2 2 2 12 2" xfId="23026" xr:uid="{5E0F390C-01CE-45B2-8552-AD08B8F2A74B}"/>
    <cellStyle name="Comma [0] 3 3 2 2 2 12 3" xfId="28400" xr:uid="{1C3637CD-ED4E-43FA-BF3C-00CF72266F48}"/>
    <cellStyle name="Comma [0] 3 3 2 2 2 12 4" xfId="33818" xr:uid="{05674476-6C52-4499-AFA6-9176884A0ACC}"/>
    <cellStyle name="Comma [0] 3 3 2 2 2 12 5" xfId="39203" xr:uid="{F1F77249-DDD2-4BEF-9C51-F0DE9A11B3C6}"/>
    <cellStyle name="Comma [0] 3 3 2 2 2 12 6" xfId="44572" xr:uid="{108896BF-9DB9-4A05-8D9D-143610F2C5DA}"/>
    <cellStyle name="Comma [0] 3 3 2 2 2 12 7" xfId="49944" xr:uid="{97CDCD5B-049D-48AF-AFB6-7C08144679FE}"/>
    <cellStyle name="Comma [0] 3 3 2 2 2 12 8" xfId="55324" xr:uid="{2DBB794C-882C-4606-89CB-304FC5E6595D}"/>
    <cellStyle name="Comma [0] 3 3 2 2 2 12 9" xfId="17659" xr:uid="{9AD43F43-E0B3-466D-B068-2333F69C2D71}"/>
    <cellStyle name="Comma [0] 3 3 2 2 2 2" xfId="985" xr:uid="{08B169D7-F06C-4D02-8279-34257FE6B223}"/>
    <cellStyle name="Comma [0] 3 3 2 2 2 2 10" xfId="986" xr:uid="{03CB9E41-7469-42BC-A5DE-E0A592DFC6EB}"/>
    <cellStyle name="Comma [0] 3 3 2 2 2 2 10 2" xfId="8491" xr:uid="{FA7742D4-6725-4948-B9F3-59F75F7B3AF0}"/>
    <cellStyle name="Comma [0] 3 3 2 2 2 2 10 2 10" xfId="53457" xr:uid="{31163F4E-1F28-4A41-AB32-8FAEB300885A}"/>
    <cellStyle name="Comma [0] 3 3 2 2 2 2 10 2 11" xfId="14101" xr:uid="{3F8A0860-1C88-48BD-AAD5-1C750DC67FCF}"/>
    <cellStyle name="Comma [0] 3 3 2 2 2 2 10 2 12" xfId="59789" xr:uid="{89825FF2-BBBF-4232-9A4A-CD6F5790C0EE}"/>
    <cellStyle name="Comma [0] 3 3 2 2 2 2 10 2 2" xfId="12052" xr:uid="{250FA649-9B60-41EE-B99D-795223AB40B7}"/>
    <cellStyle name="Comma [0] 3 3 2 2 2 2 10 2 2 2" xfId="24718" xr:uid="{F0771539-0F4C-4344-A62A-B30C473E09EE}"/>
    <cellStyle name="Comma [0] 3 3 2 2 2 2 10 2 2 3" xfId="30092" xr:uid="{199B3005-1F90-4B47-9BAE-6CBEB2219559}"/>
    <cellStyle name="Comma [0] 3 3 2 2 2 2 10 2 2 4" xfId="35510" xr:uid="{E7DC6344-E66B-453E-984F-00F45ABD7004}"/>
    <cellStyle name="Comma [0] 3 3 2 2 2 2 10 2 2 5" xfId="40895" xr:uid="{D73939F7-19C8-4E4A-8AC0-CAE2F7A4E4DC}"/>
    <cellStyle name="Comma [0] 3 3 2 2 2 2 10 2 2 6" xfId="46264" xr:uid="{6061E128-B06D-4A64-9F8D-05783EE2F44A}"/>
    <cellStyle name="Comma [0] 3 3 2 2 2 2 10 2 2 7" xfId="51636" xr:uid="{C53AAB76-804F-4BF9-85C5-5EE4C800BAE0}"/>
    <cellStyle name="Comma [0] 3 3 2 2 2 2 10 2 2 8" xfId="57016" xr:uid="{DF2B4582-8488-4FBF-8FEF-FC1DD01CAA7A}"/>
    <cellStyle name="Comma [0] 3 3 2 2 2 2 10 2 2 9" xfId="19352" xr:uid="{3DF8E487-96CC-4FA2-93C4-9E5FFFE59AE3}"/>
    <cellStyle name="Comma [0] 3 3 2 2 2 2 10 2 3" xfId="15792" xr:uid="{C2B02CD1-4C42-436E-8A49-5715B773B2DB}"/>
    <cellStyle name="Comma [0] 3 3 2 2 2 2 10 2 4" xfId="21159" xr:uid="{BCED0C22-74D5-427D-9A70-CE3365F0E6D3}"/>
    <cellStyle name="Comma [0] 3 3 2 2 2 2 10 2 5" xfId="26533" xr:uid="{0F992002-8E26-4D7E-BB76-2D09B7D82031}"/>
    <cellStyle name="Comma [0] 3 3 2 2 2 2 10 2 6" xfId="31951" xr:uid="{2D11A018-C4CC-4E85-A0A9-FAB57D88830B}"/>
    <cellStyle name="Comma [0] 3 3 2 2 2 2 10 2 7" xfId="37336" xr:uid="{90F3E2BE-BEEC-4396-8F85-CD542DFE5A50}"/>
    <cellStyle name="Comma [0] 3 3 2 2 2 2 10 2 8" xfId="42705" xr:uid="{BF48A988-21A4-463E-8403-EE9AAC6CB371}"/>
    <cellStyle name="Comma [0] 3 3 2 2 2 2 10 2 9" xfId="48077" xr:uid="{E1CAFF3B-01D2-4314-9581-3AD211681846}"/>
    <cellStyle name="Comma [0] 3 3 2 2 2 2 10 3" xfId="10362" xr:uid="{5F6371B9-C489-4DCD-AC19-C30338DC034C}"/>
    <cellStyle name="Comma [0] 3 3 2 2 2 2 10 3 2" xfId="23029" xr:uid="{78AB08B4-A160-455B-BCAF-5E537C95FDC1}"/>
    <cellStyle name="Comma [0] 3 3 2 2 2 2 10 3 3" xfId="28403" xr:uid="{9E8C22A8-E45B-4837-8DCF-D014032AB7E9}"/>
    <cellStyle name="Comma [0] 3 3 2 2 2 2 10 3 4" xfId="33821" xr:uid="{2EA9460F-D95B-45CD-AB42-1FFC034582AD}"/>
    <cellStyle name="Comma [0] 3 3 2 2 2 2 10 3 5" xfId="39206" xr:uid="{F30E3550-F5DA-40D6-90F3-92705CC685B9}"/>
    <cellStyle name="Comma [0] 3 3 2 2 2 2 10 3 6" xfId="44575" xr:uid="{5AEB1302-92B3-4E2A-9B3F-A8423F1CA3E0}"/>
    <cellStyle name="Comma [0] 3 3 2 2 2 2 10 3 7" xfId="49947" xr:uid="{14BD846E-5EA8-4A03-92AB-244DC6860516}"/>
    <cellStyle name="Comma [0] 3 3 2 2 2 2 10 3 8" xfId="55327" xr:uid="{A36F498C-7769-436A-9880-83C6F2733BA2}"/>
    <cellStyle name="Comma [0] 3 3 2 2 2 2 10 3 9" xfId="17662" xr:uid="{EC42FBB6-9BBE-4491-9E7A-65AEC50DA053}"/>
    <cellStyle name="Comma [0] 3 3 2 2 2 2 10 4" xfId="7138" xr:uid="{F8E63A4F-A2C4-4476-8ED0-FAB1CC990CD3}"/>
    <cellStyle name="Comma [0] 3 3 2 2 2 2 11" xfId="5947" xr:uid="{FF46CE96-9EC3-4276-B328-0873389A04D2}"/>
    <cellStyle name="Comma [0] 3 3 2 2 2 2 11 10" xfId="53456" xr:uid="{D7FB3D6F-76F1-4074-8F4B-0B9B3BF708B6}"/>
    <cellStyle name="Comma [0] 3 3 2 2 2 2 11 11" xfId="14100" xr:uid="{2F08ED5D-E57A-4F68-B974-784B2B6A981B}"/>
    <cellStyle name="Comma [0] 3 3 2 2 2 2 11 12" xfId="58625" xr:uid="{1FCC46D3-69DC-4F5C-BEEC-CBD250B48B61}"/>
    <cellStyle name="Comma [0] 3 3 2 2 2 2 11 13" xfId="8490" xr:uid="{D3EF82EE-7117-41AA-A41F-E1CE1D4811EE}"/>
    <cellStyle name="Comma [0] 3 3 2 2 2 2 11 2" xfId="12051" xr:uid="{AE0EF079-1DE1-4C62-95A6-D38610A9FDA6}"/>
    <cellStyle name="Comma [0] 3 3 2 2 2 2 11 2 2" xfId="24717" xr:uid="{8714EF23-0E99-4927-8B9C-50670DB01A5B}"/>
    <cellStyle name="Comma [0] 3 3 2 2 2 2 11 2 3" xfId="30091" xr:uid="{0EC486EE-9E66-4151-8264-81B4CC8E54C9}"/>
    <cellStyle name="Comma [0] 3 3 2 2 2 2 11 2 4" xfId="35509" xr:uid="{6C7C4B97-C22D-4D53-9B94-CC97DBB9A127}"/>
    <cellStyle name="Comma [0] 3 3 2 2 2 2 11 2 5" xfId="40894" xr:uid="{0D3DCF2F-5C36-4B94-B221-0A98B2257855}"/>
    <cellStyle name="Comma [0] 3 3 2 2 2 2 11 2 6" xfId="46263" xr:uid="{35B4BA92-A14A-4E1C-97BE-85F161332943}"/>
    <cellStyle name="Comma [0] 3 3 2 2 2 2 11 2 7" xfId="51635" xr:uid="{474A4D2A-85FD-4E8C-AE4C-D923A301593E}"/>
    <cellStyle name="Comma [0] 3 3 2 2 2 2 11 2 8" xfId="57015" xr:uid="{DC40CB05-5C9D-48DE-9B2E-E6758E1C9760}"/>
    <cellStyle name="Comma [0] 3 3 2 2 2 2 11 2 9" xfId="19351" xr:uid="{D6D26AAF-AE47-4036-8CB9-552BE5A364B5}"/>
    <cellStyle name="Comma [0] 3 3 2 2 2 2 11 3" xfId="15791" xr:uid="{B1E8C5BA-6176-4A26-81E2-52ADEA9D0047}"/>
    <cellStyle name="Comma [0] 3 3 2 2 2 2 11 4" xfId="21158" xr:uid="{D16BC1C5-12D4-4193-B28A-A7D0C02115EF}"/>
    <cellStyle name="Comma [0] 3 3 2 2 2 2 11 5" xfId="26532" xr:uid="{C7F2D0F5-CA81-482F-881E-5C240B238763}"/>
    <cellStyle name="Comma [0] 3 3 2 2 2 2 11 6" xfId="31950" xr:uid="{10E8615B-E634-40EB-90BE-B1192AABF212}"/>
    <cellStyle name="Comma [0] 3 3 2 2 2 2 11 7" xfId="37335" xr:uid="{49476295-D3A9-4003-8215-FE3AA6A670AF}"/>
    <cellStyle name="Comma [0] 3 3 2 2 2 2 11 8" xfId="42704" xr:uid="{14BAE5C4-D7AA-4A2D-9176-4C7664B544A2}"/>
    <cellStyle name="Comma [0] 3 3 2 2 2 2 11 9" xfId="48076" xr:uid="{C59AB313-8378-427C-B305-AFF01C7585CA}"/>
    <cellStyle name="Comma [0] 3 3 2 2 2 2 12" xfId="10361" xr:uid="{BA80D9A3-6CA6-472A-9FB6-18B9146C3373}"/>
    <cellStyle name="Comma [0] 3 3 2 2 2 2 12 2" xfId="23028" xr:uid="{9390B349-D485-4A97-8FDB-040ADF06F819}"/>
    <cellStyle name="Comma [0] 3 3 2 2 2 2 12 3" xfId="28402" xr:uid="{5790E121-46C8-45C5-B67F-9606E76A4FFA}"/>
    <cellStyle name="Comma [0] 3 3 2 2 2 2 12 4" xfId="33820" xr:uid="{AB0A27E0-B20F-4676-862C-655021BAFDD2}"/>
    <cellStyle name="Comma [0] 3 3 2 2 2 2 12 5" xfId="39205" xr:uid="{08E4F624-914F-4895-AB16-2A0245E172BB}"/>
    <cellStyle name="Comma [0] 3 3 2 2 2 2 12 6" xfId="44574" xr:uid="{BA554E9C-CD9C-448A-8005-1D9FC9305FFA}"/>
    <cellStyle name="Comma [0] 3 3 2 2 2 2 12 7" xfId="49946" xr:uid="{0A428B90-9347-4B1F-BE06-66BB1199C989}"/>
    <cellStyle name="Comma [0] 3 3 2 2 2 2 12 8" xfId="55326" xr:uid="{80862863-EB8C-40C1-9032-B742EB68E804}"/>
    <cellStyle name="Comma [0] 3 3 2 2 2 2 12 9" xfId="17661" xr:uid="{1ACB8D5B-7D57-4A3E-8EFC-FE1828159DA9}"/>
    <cellStyle name="Comma [0] 3 3 2 2 2 2 2" xfId="987" xr:uid="{8B8A30A3-89E5-43EA-A8D6-453F77CAEDF0}"/>
    <cellStyle name="Comma [0] 3 3 2 2 2 2 2 2" xfId="5948" xr:uid="{3E956AA8-7279-41BD-8C33-7B2135046F7A}"/>
    <cellStyle name="Comma [0] 3 3 2 2 2 2 2 2 10" xfId="53458" xr:uid="{2C5B2959-CBCC-444A-95FD-8D3B313B7804}"/>
    <cellStyle name="Comma [0] 3 3 2 2 2 2 2 2 11" xfId="14102" xr:uid="{37D3D164-F103-4C2E-9354-F46C37A920CE}"/>
    <cellStyle name="Comma [0] 3 3 2 2 2 2 2 2 12" xfId="58626" xr:uid="{9509290E-3342-4E06-87B4-67D10B3EDA6B}"/>
    <cellStyle name="Comma [0] 3 3 2 2 2 2 2 2 13" xfId="8492" xr:uid="{BBAB9025-93EB-4301-A760-D37207002C93}"/>
    <cellStyle name="Comma [0] 3 3 2 2 2 2 2 2 2" xfId="12053" xr:uid="{CFA0028F-562C-405B-9788-49FC04EC7EEC}"/>
    <cellStyle name="Comma [0] 3 3 2 2 2 2 2 2 2 2" xfId="24719" xr:uid="{69F012B3-DBF5-4FEE-B548-1A1FD8F975D5}"/>
    <cellStyle name="Comma [0] 3 3 2 2 2 2 2 2 2 3" xfId="30093" xr:uid="{CD24F71A-B4AF-4E8B-9D4D-0583256EC214}"/>
    <cellStyle name="Comma [0] 3 3 2 2 2 2 2 2 2 4" xfId="35511" xr:uid="{8BC41B92-7333-4A43-B629-DB58A6DD5E09}"/>
    <cellStyle name="Comma [0] 3 3 2 2 2 2 2 2 2 5" xfId="40896" xr:uid="{1FC13DCD-370A-41C5-8867-46BF3E63B6E4}"/>
    <cellStyle name="Comma [0] 3 3 2 2 2 2 2 2 2 6" xfId="46265" xr:uid="{02160C34-B35B-4D3A-AAA6-865DAC4A2A59}"/>
    <cellStyle name="Comma [0] 3 3 2 2 2 2 2 2 2 7" xfId="51637" xr:uid="{632902AB-18BC-4BFE-BA19-DDE64D57A5B6}"/>
    <cellStyle name="Comma [0] 3 3 2 2 2 2 2 2 2 8" xfId="57017" xr:uid="{EC72B726-488F-4564-9FD6-4C94A849E0FB}"/>
    <cellStyle name="Comma [0] 3 3 2 2 2 2 2 2 2 9" xfId="19353" xr:uid="{D87E753F-7A3E-4B71-8A57-7EBB2029F61A}"/>
    <cellStyle name="Comma [0] 3 3 2 2 2 2 2 2 3" xfId="15793" xr:uid="{4AD53CBF-3A10-41BF-92E9-8D1D128ACC04}"/>
    <cellStyle name="Comma [0] 3 3 2 2 2 2 2 2 4" xfId="21160" xr:uid="{2B838D87-E5EB-4FBE-9AB3-66348D9A20E4}"/>
    <cellStyle name="Comma [0] 3 3 2 2 2 2 2 2 5" xfId="26534" xr:uid="{AF5691E3-077F-4598-ADA9-ECB5974F7A20}"/>
    <cellStyle name="Comma [0] 3 3 2 2 2 2 2 2 6" xfId="31952" xr:uid="{2170B3A1-52C7-4614-A5BE-27A4CE304395}"/>
    <cellStyle name="Comma [0] 3 3 2 2 2 2 2 2 7" xfId="37337" xr:uid="{3820B845-994F-40E5-A063-449E7878D3B4}"/>
    <cellStyle name="Comma [0] 3 3 2 2 2 2 2 2 8" xfId="42706" xr:uid="{4BE45EE0-E85A-4355-AD72-806E5624F49A}"/>
    <cellStyle name="Comma [0] 3 3 2 2 2 2 2 2 9" xfId="48078" xr:uid="{887C50B7-3852-48D1-9434-B46CD498D0DF}"/>
    <cellStyle name="Comma [0] 3 3 2 2 2 2 2 3" xfId="10363" xr:uid="{F68C1877-91FC-4CBC-B4C6-0587884DD079}"/>
    <cellStyle name="Comma [0] 3 3 2 2 2 2 2 3 2" xfId="23030" xr:uid="{467EBA59-B0E3-4B99-A15E-4B7E502B0870}"/>
    <cellStyle name="Comma [0] 3 3 2 2 2 2 2 3 3" xfId="28404" xr:uid="{329C6804-0540-42DF-BB5A-363EC004DBC6}"/>
    <cellStyle name="Comma [0] 3 3 2 2 2 2 2 3 4" xfId="33822" xr:uid="{6091E8B1-9C23-46B2-813C-6E243B062DBE}"/>
    <cellStyle name="Comma [0] 3 3 2 2 2 2 2 3 5" xfId="39207" xr:uid="{6738D239-F67C-4C46-B8C8-57082B37061E}"/>
    <cellStyle name="Comma [0] 3 3 2 2 2 2 2 3 6" xfId="44576" xr:uid="{BBEF90E5-A2A3-4B0C-BC93-12623D35C5E4}"/>
    <cellStyle name="Comma [0] 3 3 2 2 2 2 2 3 7" xfId="49948" xr:uid="{D23BE142-9FCB-4473-86AE-9A3DA589607C}"/>
    <cellStyle name="Comma [0] 3 3 2 2 2 2 2 3 8" xfId="55328" xr:uid="{46867C57-C32A-4A94-ADC2-B9D749CA0005}"/>
    <cellStyle name="Comma [0] 3 3 2 2 2 2 2 3 9" xfId="17663" xr:uid="{45B28C8A-04D9-4A87-9FBD-4F35EF13954A}"/>
    <cellStyle name="Comma [0] 3 3 2 2 2 2 3" xfId="988" xr:uid="{E16AB8C1-DDF4-479C-ABBD-AAADF5EC7B90}"/>
    <cellStyle name="Comma [0] 3 3 2 2 2 2 3 2" xfId="8493" xr:uid="{D6B5CD88-B92D-4215-876E-FC7D4F65C642}"/>
    <cellStyle name="Comma [0] 3 3 2 2 2 2 3 2 10" xfId="53459" xr:uid="{897D21CC-B886-4C81-B6DC-D4DEA17F38D8}"/>
    <cellStyle name="Comma [0] 3 3 2 2 2 2 3 2 11" xfId="14103" xr:uid="{B83D7C8E-9FFE-4D96-A2DE-CEEC350802D1}"/>
    <cellStyle name="Comma [0] 3 3 2 2 2 2 3 2 12" xfId="59790" xr:uid="{F328CF6E-2924-40A9-BF8B-379EFB72469E}"/>
    <cellStyle name="Comma [0] 3 3 2 2 2 2 3 2 2" xfId="12054" xr:uid="{304C8F0C-20DB-4617-AA92-112B02EA0262}"/>
    <cellStyle name="Comma [0] 3 3 2 2 2 2 3 2 2 2" xfId="24720" xr:uid="{7C74FBA6-1168-4841-9649-FAC28699E7E8}"/>
    <cellStyle name="Comma [0] 3 3 2 2 2 2 3 2 2 3" xfId="30094" xr:uid="{20F5A517-6705-44A5-8B3A-7531D03453B4}"/>
    <cellStyle name="Comma [0] 3 3 2 2 2 2 3 2 2 4" xfId="35512" xr:uid="{6B0681EC-4C9A-483F-9F68-790583303FA5}"/>
    <cellStyle name="Comma [0] 3 3 2 2 2 2 3 2 2 5" xfId="40897" xr:uid="{B5BF3410-182E-4DA1-AD44-201A378E9BF6}"/>
    <cellStyle name="Comma [0] 3 3 2 2 2 2 3 2 2 6" xfId="46266" xr:uid="{AA2191A0-F489-4470-803E-DBFBE62D1D83}"/>
    <cellStyle name="Comma [0] 3 3 2 2 2 2 3 2 2 7" xfId="51638" xr:uid="{FD828892-6517-437E-9A02-687694DC3278}"/>
    <cellStyle name="Comma [0] 3 3 2 2 2 2 3 2 2 8" xfId="57018" xr:uid="{CD728DFB-966E-4235-97BD-1C9478FFC926}"/>
    <cellStyle name="Comma [0] 3 3 2 2 2 2 3 2 2 9" xfId="19354" xr:uid="{CA50FADE-C47F-4909-BF9A-63D13D96BBBD}"/>
    <cellStyle name="Comma [0] 3 3 2 2 2 2 3 2 3" xfId="15794" xr:uid="{FB9EDFF5-C96C-4EA4-A103-6C5CBF19DF0C}"/>
    <cellStyle name="Comma [0] 3 3 2 2 2 2 3 2 4" xfId="21161" xr:uid="{11C468F3-523D-44E4-A786-BCCB639191DB}"/>
    <cellStyle name="Comma [0] 3 3 2 2 2 2 3 2 5" xfId="26535" xr:uid="{48CB8659-6766-4BF6-858A-351021A7F314}"/>
    <cellStyle name="Comma [0] 3 3 2 2 2 2 3 2 6" xfId="31953" xr:uid="{BB2312EF-EFB5-4DA5-9F4A-52FFEBFC9DEE}"/>
    <cellStyle name="Comma [0] 3 3 2 2 2 2 3 2 7" xfId="37338" xr:uid="{F02F260E-137C-4E99-864E-B822A3892F41}"/>
    <cellStyle name="Comma [0] 3 3 2 2 2 2 3 2 8" xfId="42707" xr:uid="{C9F0C510-4342-4D64-81E8-B6230EBEE4A4}"/>
    <cellStyle name="Comma [0] 3 3 2 2 2 2 3 2 9" xfId="48079" xr:uid="{090640B0-8298-4945-96E3-CC3908BAA4EA}"/>
    <cellStyle name="Comma [0] 3 3 2 2 2 2 3 3" xfId="10364" xr:uid="{75C957AE-DE88-49A0-B165-077646BAFAD3}"/>
    <cellStyle name="Comma [0] 3 3 2 2 2 2 3 3 2" xfId="23031" xr:uid="{D4C1A9B4-533B-41F9-8D92-4F41FE8CAAB3}"/>
    <cellStyle name="Comma [0] 3 3 2 2 2 2 3 3 3" xfId="28405" xr:uid="{8AD57D4A-23DA-4172-BD59-27B71B23E5A4}"/>
    <cellStyle name="Comma [0] 3 3 2 2 2 2 3 3 4" xfId="33823" xr:uid="{417DA9BC-AC99-4908-BB90-54C8B980623C}"/>
    <cellStyle name="Comma [0] 3 3 2 2 2 2 3 3 5" xfId="39208" xr:uid="{913827BA-773A-445D-B6FD-807ED9CEFD18}"/>
    <cellStyle name="Comma [0] 3 3 2 2 2 2 3 3 6" xfId="44577" xr:uid="{38EF8071-9A8D-4E95-B279-42C258F8ECAF}"/>
    <cellStyle name="Comma [0] 3 3 2 2 2 2 3 3 7" xfId="49949" xr:uid="{F650AF1D-F64A-4EF5-83BF-EA7C937FC0E0}"/>
    <cellStyle name="Comma [0] 3 3 2 2 2 2 3 3 8" xfId="55329" xr:uid="{6E35197E-C51C-45C8-8DA3-F024382A7E92}"/>
    <cellStyle name="Comma [0] 3 3 2 2 2 2 3 3 9" xfId="17664" xr:uid="{BA259D61-251D-42AE-A60D-4FAFC96BB567}"/>
    <cellStyle name="Comma [0] 3 3 2 2 2 2 3 4" xfId="7139" xr:uid="{6DA21E6C-C334-444B-9012-71FFB25013B4}"/>
    <cellStyle name="Comma [0] 3 3 2 2 2 2 4" xfId="989" xr:uid="{B837666C-35D9-405E-8E6F-DFBD2575A952}"/>
    <cellStyle name="Comma [0] 3 3 2 2 2 2 4 2" xfId="8494" xr:uid="{EA809728-0A7E-4722-A4DE-E50C0FA25412}"/>
    <cellStyle name="Comma [0] 3 3 2 2 2 2 4 2 10" xfId="53460" xr:uid="{E3CB60CA-D819-4AC0-A8CA-4BB92DDD0EA1}"/>
    <cellStyle name="Comma [0] 3 3 2 2 2 2 4 2 11" xfId="14104" xr:uid="{F8937869-9680-4C8D-96C1-D0FD7083DBA5}"/>
    <cellStyle name="Comma [0] 3 3 2 2 2 2 4 2 12" xfId="59791" xr:uid="{A8D4545A-AC54-4188-AB67-D38083C746DA}"/>
    <cellStyle name="Comma [0] 3 3 2 2 2 2 4 2 2" xfId="12055" xr:uid="{BF84CF14-547D-4705-B938-40F1BD4B322F}"/>
    <cellStyle name="Comma [0] 3 3 2 2 2 2 4 2 2 2" xfId="24721" xr:uid="{6EEE0189-895D-4914-BBC3-AF8A76238F7A}"/>
    <cellStyle name="Comma [0] 3 3 2 2 2 2 4 2 2 3" xfId="30095" xr:uid="{B64ACBE7-4B58-4356-B2DC-577BADE28236}"/>
    <cellStyle name="Comma [0] 3 3 2 2 2 2 4 2 2 4" xfId="35513" xr:uid="{15F58848-970E-4B25-9B79-F0781CB4C2E4}"/>
    <cellStyle name="Comma [0] 3 3 2 2 2 2 4 2 2 5" xfId="40898" xr:uid="{8C4BC322-7C74-48E2-AE1C-FAC5D27BC725}"/>
    <cellStyle name="Comma [0] 3 3 2 2 2 2 4 2 2 6" xfId="46267" xr:uid="{F43E9FD5-A0FF-4D00-B747-55703455B66B}"/>
    <cellStyle name="Comma [0] 3 3 2 2 2 2 4 2 2 7" xfId="51639" xr:uid="{860C8B72-DC15-4790-8A02-DDCC4A662952}"/>
    <cellStyle name="Comma [0] 3 3 2 2 2 2 4 2 2 8" xfId="57019" xr:uid="{C8DEF053-1FCE-43ED-875B-EB934FEE516E}"/>
    <cellStyle name="Comma [0] 3 3 2 2 2 2 4 2 2 9" xfId="19355" xr:uid="{566CB6A6-3085-4E1B-8006-4970295E0DC6}"/>
    <cellStyle name="Comma [0] 3 3 2 2 2 2 4 2 3" xfId="15795" xr:uid="{E0098045-EC9C-4F6F-932E-4BD7A6320F12}"/>
    <cellStyle name="Comma [0] 3 3 2 2 2 2 4 2 4" xfId="21162" xr:uid="{2F16AD22-04DF-4036-A68C-B5848A84D005}"/>
    <cellStyle name="Comma [0] 3 3 2 2 2 2 4 2 5" xfId="26536" xr:uid="{D6E068AA-DB51-4F1B-958C-F139D47A8C2A}"/>
    <cellStyle name="Comma [0] 3 3 2 2 2 2 4 2 6" xfId="31954" xr:uid="{2BB51D92-8EF1-4745-B646-A38896F18401}"/>
    <cellStyle name="Comma [0] 3 3 2 2 2 2 4 2 7" xfId="37339" xr:uid="{F7941BBC-F728-436F-8E41-EE1B8EB3C79E}"/>
    <cellStyle name="Comma [0] 3 3 2 2 2 2 4 2 8" xfId="42708" xr:uid="{C6D8849D-2C11-42BA-A276-CBD201B5D935}"/>
    <cellStyle name="Comma [0] 3 3 2 2 2 2 4 2 9" xfId="48080" xr:uid="{8BD8A9BB-2277-4BA8-95D5-1ECFBB624DBE}"/>
    <cellStyle name="Comma [0] 3 3 2 2 2 2 4 3" xfId="10365" xr:uid="{E094DC0A-2C60-4223-AF2F-9CAA61F6F9C2}"/>
    <cellStyle name="Comma [0] 3 3 2 2 2 2 4 3 2" xfId="23032" xr:uid="{8D034CA3-228E-45D7-888B-EA170C967FFD}"/>
    <cellStyle name="Comma [0] 3 3 2 2 2 2 4 3 3" xfId="28406" xr:uid="{02A22D20-67BA-46BA-884D-82A02AF8F6ED}"/>
    <cellStyle name="Comma [0] 3 3 2 2 2 2 4 3 4" xfId="33824" xr:uid="{84BAC7DD-3DB7-40C2-AF19-2AC3E30C8E6D}"/>
    <cellStyle name="Comma [0] 3 3 2 2 2 2 4 3 5" xfId="39209" xr:uid="{60357DDA-4705-4933-8EA5-41A4141950BF}"/>
    <cellStyle name="Comma [0] 3 3 2 2 2 2 4 3 6" xfId="44578" xr:uid="{3DDCCEDD-A718-4F7A-BB72-61F9D40A3AAD}"/>
    <cellStyle name="Comma [0] 3 3 2 2 2 2 4 3 7" xfId="49950" xr:uid="{9DFE0127-F537-409D-A61C-913107A67F78}"/>
    <cellStyle name="Comma [0] 3 3 2 2 2 2 4 3 8" xfId="55330" xr:uid="{6B124CCA-4D6B-493F-8E4C-5FE19DB1B56A}"/>
    <cellStyle name="Comma [0] 3 3 2 2 2 2 4 3 9" xfId="17665" xr:uid="{87F1CB40-E608-465C-9D9E-078CFB757CEB}"/>
    <cellStyle name="Comma [0] 3 3 2 2 2 2 4 4" xfId="7140" xr:uid="{7DB5FFB8-FC6C-4569-9495-2475A89E32BC}"/>
    <cellStyle name="Comma [0] 3 3 2 2 2 2 5" xfId="990" xr:uid="{F1C4DE98-F92C-45C3-8DFC-B32AD9F8B19C}"/>
    <cellStyle name="Comma [0] 3 3 2 2 2 2 5 2" xfId="8495" xr:uid="{5B641DC4-ED93-41EE-8F0F-F87959ECBFF0}"/>
    <cellStyle name="Comma [0] 3 3 2 2 2 2 5 2 10" xfId="53461" xr:uid="{A8127D5B-4A2F-42C3-B70D-EA43F3944648}"/>
    <cellStyle name="Comma [0] 3 3 2 2 2 2 5 2 11" xfId="14105" xr:uid="{1C3EB675-AD72-4330-B04D-D8ED16CF0AAD}"/>
    <cellStyle name="Comma [0] 3 3 2 2 2 2 5 2 12" xfId="59792" xr:uid="{570BE9C9-1DA1-46D2-B684-58B8C7D93C97}"/>
    <cellStyle name="Comma [0] 3 3 2 2 2 2 5 2 2" xfId="12056" xr:uid="{146C3F31-CD5F-41E1-A61A-020D359A6B27}"/>
    <cellStyle name="Comma [0] 3 3 2 2 2 2 5 2 2 2" xfId="24722" xr:uid="{5005292B-4987-4F51-969F-DD7BDB0DEB95}"/>
    <cellStyle name="Comma [0] 3 3 2 2 2 2 5 2 2 3" xfId="30096" xr:uid="{EB3D14A0-3534-42FA-964A-72A4DA91918E}"/>
    <cellStyle name="Comma [0] 3 3 2 2 2 2 5 2 2 4" xfId="35514" xr:uid="{19AF5048-19BA-412E-92F0-32DDB5601093}"/>
    <cellStyle name="Comma [0] 3 3 2 2 2 2 5 2 2 5" xfId="40899" xr:uid="{0ECA70D0-0D19-485A-9CA0-9C6B45AEE39F}"/>
    <cellStyle name="Comma [0] 3 3 2 2 2 2 5 2 2 6" xfId="46268" xr:uid="{A2B146A9-3AA4-49DF-825E-6A3B5194D6F1}"/>
    <cellStyle name="Comma [0] 3 3 2 2 2 2 5 2 2 7" xfId="51640" xr:uid="{25F182B5-B872-4337-A5D0-DA6CDDACF747}"/>
    <cellStyle name="Comma [0] 3 3 2 2 2 2 5 2 2 8" xfId="57020" xr:uid="{BB53C596-B538-4B07-BA55-20B16B39FD61}"/>
    <cellStyle name="Comma [0] 3 3 2 2 2 2 5 2 2 9" xfId="19356" xr:uid="{77B0424B-B5B2-47C4-A358-12B4B2D429BA}"/>
    <cellStyle name="Comma [0] 3 3 2 2 2 2 5 2 3" xfId="15796" xr:uid="{8FB2F34F-9440-4FE8-8783-4AD576B84FB7}"/>
    <cellStyle name="Comma [0] 3 3 2 2 2 2 5 2 4" xfId="21163" xr:uid="{45ED650C-D76D-4872-8547-1739B5F1A046}"/>
    <cellStyle name="Comma [0] 3 3 2 2 2 2 5 2 5" xfId="26537" xr:uid="{BA5EDD30-2092-461F-A76D-1796D41B97CA}"/>
    <cellStyle name="Comma [0] 3 3 2 2 2 2 5 2 6" xfId="31955" xr:uid="{A63C9142-08B1-42AF-8563-000C60800815}"/>
    <cellStyle name="Comma [0] 3 3 2 2 2 2 5 2 7" xfId="37340" xr:uid="{3C0A70F3-2985-4ADD-A572-E48D273354A9}"/>
    <cellStyle name="Comma [0] 3 3 2 2 2 2 5 2 8" xfId="42709" xr:uid="{E137222A-D434-410D-8AF8-AA52ADE32348}"/>
    <cellStyle name="Comma [0] 3 3 2 2 2 2 5 2 9" xfId="48081" xr:uid="{201AE91A-6442-413F-A89E-AA0A7CF612F6}"/>
    <cellStyle name="Comma [0] 3 3 2 2 2 2 5 3" xfId="10366" xr:uid="{AE2A0F9F-856B-45E2-B80C-19A673B91999}"/>
    <cellStyle name="Comma [0] 3 3 2 2 2 2 5 3 2" xfId="23033" xr:uid="{2D3C1FAB-423F-410E-A88A-8CC14BB2AD65}"/>
    <cellStyle name="Comma [0] 3 3 2 2 2 2 5 3 3" xfId="28407" xr:uid="{40F007CC-E9CF-44D5-A383-2DD2EA74B3A1}"/>
    <cellStyle name="Comma [0] 3 3 2 2 2 2 5 3 4" xfId="33825" xr:uid="{438BA8E6-F9D7-471D-BFB8-8DF74F8DE138}"/>
    <cellStyle name="Comma [0] 3 3 2 2 2 2 5 3 5" xfId="39210" xr:uid="{3B799CA0-0E45-4C65-9D37-48D714F48FA0}"/>
    <cellStyle name="Comma [0] 3 3 2 2 2 2 5 3 6" xfId="44579" xr:uid="{31D9FA20-0E28-42D2-A18D-C7C8F1F21BAC}"/>
    <cellStyle name="Comma [0] 3 3 2 2 2 2 5 3 7" xfId="49951" xr:uid="{0DBEF1C7-3B89-4510-87BF-9169FEF15615}"/>
    <cellStyle name="Comma [0] 3 3 2 2 2 2 5 3 8" xfId="55331" xr:uid="{9CE50BB5-3D6B-4BEB-AEC8-6A8C7BF7A269}"/>
    <cellStyle name="Comma [0] 3 3 2 2 2 2 5 3 9" xfId="17666" xr:uid="{8235E78B-381B-4BBA-89AC-1F2CB8016E2C}"/>
    <cellStyle name="Comma [0] 3 3 2 2 2 2 5 4" xfId="7141" xr:uid="{CC30B862-21F7-4105-B958-33D3A7A9BF2F}"/>
    <cellStyle name="Comma [0] 3 3 2 2 2 2 6" xfId="991" xr:uid="{10B3C799-8E7E-4BDB-BDBD-7F3EC9D670AA}"/>
    <cellStyle name="Comma [0] 3 3 2 2 2 2 6 2" xfId="8496" xr:uid="{5DEFBFDB-DCBF-4B69-817E-E611CF28F9F3}"/>
    <cellStyle name="Comma [0] 3 3 2 2 2 2 6 2 10" xfId="53462" xr:uid="{B9ED0A6D-4201-4BF0-90C0-4908123764D4}"/>
    <cellStyle name="Comma [0] 3 3 2 2 2 2 6 2 11" xfId="14106" xr:uid="{83C9F746-0E2D-47C3-A16F-94A8DADE92DE}"/>
    <cellStyle name="Comma [0] 3 3 2 2 2 2 6 2 12" xfId="59793" xr:uid="{47553A03-F4F9-4001-B53F-7924B1D338AB}"/>
    <cellStyle name="Comma [0] 3 3 2 2 2 2 6 2 2" xfId="12057" xr:uid="{9BBC09DC-A1E1-48E2-9777-27CFFEDD75C7}"/>
    <cellStyle name="Comma [0] 3 3 2 2 2 2 6 2 2 2" xfId="24723" xr:uid="{59CEA4C9-0B39-4F5A-8CD0-451FFD1F4A38}"/>
    <cellStyle name="Comma [0] 3 3 2 2 2 2 6 2 2 3" xfId="30097" xr:uid="{FDCC1F83-A4E0-4A64-9A57-1E6ADA63FCF9}"/>
    <cellStyle name="Comma [0] 3 3 2 2 2 2 6 2 2 4" xfId="35515" xr:uid="{A723B7D1-5B34-4242-8FDE-9D16B38E7FB0}"/>
    <cellStyle name="Comma [0] 3 3 2 2 2 2 6 2 2 5" xfId="40900" xr:uid="{B208984D-B4EE-47B5-B26E-21EA8FEEB9A4}"/>
    <cellStyle name="Comma [0] 3 3 2 2 2 2 6 2 2 6" xfId="46269" xr:uid="{1BF780AD-37FA-4507-B8DC-C437452547C5}"/>
    <cellStyle name="Comma [0] 3 3 2 2 2 2 6 2 2 7" xfId="51641" xr:uid="{02734A8E-EFBF-4ABE-8844-9A2CA9360233}"/>
    <cellStyle name="Comma [0] 3 3 2 2 2 2 6 2 2 8" xfId="57021" xr:uid="{D5175197-1214-49ED-8006-FA5C36407356}"/>
    <cellStyle name="Comma [0] 3 3 2 2 2 2 6 2 2 9" xfId="19357" xr:uid="{01E9ABAC-5F5D-4E99-9098-5E62BB6B33FC}"/>
    <cellStyle name="Comma [0] 3 3 2 2 2 2 6 2 3" xfId="15797" xr:uid="{E28EE173-1253-49A0-BF2F-56F609EDC045}"/>
    <cellStyle name="Comma [0] 3 3 2 2 2 2 6 2 4" xfId="21164" xr:uid="{5256DF64-369A-4C40-9ECA-2B32D43FCE96}"/>
    <cellStyle name="Comma [0] 3 3 2 2 2 2 6 2 5" xfId="26538" xr:uid="{5F9D0F80-3F6D-4079-8841-B6CF5AF6C8A1}"/>
    <cellStyle name="Comma [0] 3 3 2 2 2 2 6 2 6" xfId="31956" xr:uid="{FB8668B4-A4E2-4396-A406-EC0188583BB3}"/>
    <cellStyle name="Comma [0] 3 3 2 2 2 2 6 2 7" xfId="37341" xr:uid="{BFA5C907-9FC6-4BE2-8428-6E1FA9DBA6B4}"/>
    <cellStyle name="Comma [0] 3 3 2 2 2 2 6 2 8" xfId="42710" xr:uid="{7CAB0E67-4D8B-4527-888C-893205E43C2A}"/>
    <cellStyle name="Comma [0] 3 3 2 2 2 2 6 2 9" xfId="48082" xr:uid="{E60DB2E2-37ED-4B66-9C58-3F5AE08A36E0}"/>
    <cellStyle name="Comma [0] 3 3 2 2 2 2 6 3" xfId="10367" xr:uid="{5CA4946B-3EE9-4C94-A878-53429972987A}"/>
    <cellStyle name="Comma [0] 3 3 2 2 2 2 6 3 2" xfId="23034" xr:uid="{8087D40A-2269-4A4D-9041-5A7F233BFFF4}"/>
    <cellStyle name="Comma [0] 3 3 2 2 2 2 6 3 3" xfId="28408" xr:uid="{E3BDA432-C6CB-40F2-B309-7762BF0FAB62}"/>
    <cellStyle name="Comma [0] 3 3 2 2 2 2 6 3 4" xfId="33826" xr:uid="{BCBB69EF-49B8-4ACE-8E8F-F27048B0F3EE}"/>
    <cellStyle name="Comma [0] 3 3 2 2 2 2 6 3 5" xfId="39211" xr:uid="{455E77F3-BF2C-4E4E-88E4-890AC5B32ADD}"/>
    <cellStyle name="Comma [0] 3 3 2 2 2 2 6 3 6" xfId="44580" xr:uid="{E06656BD-7912-4602-BEC5-8F54B2F35AEB}"/>
    <cellStyle name="Comma [0] 3 3 2 2 2 2 6 3 7" xfId="49952" xr:uid="{18A48BFC-273D-4DEA-8C05-4D1986A1FFEB}"/>
    <cellStyle name="Comma [0] 3 3 2 2 2 2 6 3 8" xfId="55332" xr:uid="{172EB2A8-5FD2-476F-9B82-664578C4064F}"/>
    <cellStyle name="Comma [0] 3 3 2 2 2 2 6 3 9" xfId="17667" xr:uid="{D00D0388-BADF-48FD-9084-53FECC800CB0}"/>
    <cellStyle name="Comma [0] 3 3 2 2 2 2 6 4" xfId="7142" xr:uid="{1706F0A3-8213-4104-A3E8-3A766D9E2A56}"/>
    <cellStyle name="Comma [0] 3 3 2 2 2 2 7" xfId="992" xr:uid="{F8294107-E554-44F9-BEEC-FCF64F4D73A0}"/>
    <cellStyle name="Comma [0] 3 3 2 2 2 2 7 2" xfId="8497" xr:uid="{58BB0DB5-D921-4C57-9073-673E6E75974F}"/>
    <cellStyle name="Comma [0] 3 3 2 2 2 2 7 2 10" xfId="53463" xr:uid="{F6574F81-0EB4-40B1-B9E7-D69C7659617A}"/>
    <cellStyle name="Comma [0] 3 3 2 2 2 2 7 2 11" xfId="14107" xr:uid="{8D31D2D8-64D0-41A4-9CF9-B5C02CA78E3F}"/>
    <cellStyle name="Comma [0] 3 3 2 2 2 2 7 2 12" xfId="59794" xr:uid="{2B8017C5-6C36-44A3-AFCE-0E1A3D78E968}"/>
    <cellStyle name="Comma [0] 3 3 2 2 2 2 7 2 2" xfId="12058" xr:uid="{40926D21-679B-40E3-873B-DF26A7FB7F51}"/>
    <cellStyle name="Comma [0] 3 3 2 2 2 2 7 2 2 2" xfId="24724" xr:uid="{20E14C15-32F4-452B-A712-7B436EEBF58B}"/>
    <cellStyle name="Comma [0] 3 3 2 2 2 2 7 2 2 3" xfId="30098" xr:uid="{DAA4ABD4-5669-47C9-B24B-454991A11344}"/>
    <cellStyle name="Comma [0] 3 3 2 2 2 2 7 2 2 4" xfId="35516" xr:uid="{040E0F2E-5C0A-4FD4-9E0A-A32F1B234B36}"/>
    <cellStyle name="Comma [0] 3 3 2 2 2 2 7 2 2 5" xfId="40901" xr:uid="{C878C722-0E6A-4A87-8E9A-D5406DEB0CD8}"/>
    <cellStyle name="Comma [0] 3 3 2 2 2 2 7 2 2 6" xfId="46270" xr:uid="{7E1D1E9C-97D3-4BDF-AD67-0EB150308662}"/>
    <cellStyle name="Comma [0] 3 3 2 2 2 2 7 2 2 7" xfId="51642" xr:uid="{D2E11C8D-3116-471E-A315-97253548CF35}"/>
    <cellStyle name="Comma [0] 3 3 2 2 2 2 7 2 2 8" xfId="57022" xr:uid="{A250A3C5-EB0E-4DAF-998A-99AEDAEC04DE}"/>
    <cellStyle name="Comma [0] 3 3 2 2 2 2 7 2 2 9" xfId="19358" xr:uid="{1D829050-F300-43FE-BD9C-59C0E1A96F9C}"/>
    <cellStyle name="Comma [0] 3 3 2 2 2 2 7 2 3" xfId="15798" xr:uid="{B5ECFED1-4EF9-44B8-9732-ABB323764539}"/>
    <cellStyle name="Comma [0] 3 3 2 2 2 2 7 2 4" xfId="21165" xr:uid="{11D6EC4A-0737-4725-9038-800F487F4420}"/>
    <cellStyle name="Comma [0] 3 3 2 2 2 2 7 2 5" xfId="26539" xr:uid="{21FF6918-B936-46E4-B9AF-B195A4F67657}"/>
    <cellStyle name="Comma [0] 3 3 2 2 2 2 7 2 6" xfId="31957" xr:uid="{16816055-8035-420F-B284-C0F56885C1E7}"/>
    <cellStyle name="Comma [0] 3 3 2 2 2 2 7 2 7" xfId="37342" xr:uid="{1FCB4FE4-B9D9-4461-8AC8-858FE7F2AE85}"/>
    <cellStyle name="Comma [0] 3 3 2 2 2 2 7 2 8" xfId="42711" xr:uid="{C2957834-C677-4996-ACCC-78E8B11CA814}"/>
    <cellStyle name="Comma [0] 3 3 2 2 2 2 7 2 9" xfId="48083" xr:uid="{9210C741-1B72-4304-AA90-3C28E1F2BD05}"/>
    <cellStyle name="Comma [0] 3 3 2 2 2 2 7 3" xfId="10368" xr:uid="{32D2FF9C-C986-483A-8310-CE64B92B5B61}"/>
    <cellStyle name="Comma [0] 3 3 2 2 2 2 7 3 2" xfId="23035" xr:uid="{382C9A1A-8E0B-44A5-9BEF-820D1960316B}"/>
    <cellStyle name="Comma [0] 3 3 2 2 2 2 7 3 3" xfId="28409" xr:uid="{3F49573D-B150-4A1F-9C2C-572406465AA6}"/>
    <cellStyle name="Comma [0] 3 3 2 2 2 2 7 3 4" xfId="33827" xr:uid="{AC9DC4AD-AF3D-4638-873B-06DF97E5C58F}"/>
    <cellStyle name="Comma [0] 3 3 2 2 2 2 7 3 5" xfId="39212" xr:uid="{B065354F-8BD1-457D-8C93-767BFA2E8351}"/>
    <cellStyle name="Comma [0] 3 3 2 2 2 2 7 3 6" xfId="44581" xr:uid="{169FE7D3-0944-45EA-8F2F-83E2A8B6D7A9}"/>
    <cellStyle name="Comma [0] 3 3 2 2 2 2 7 3 7" xfId="49953" xr:uid="{0B28CB84-023E-4DA4-843D-E9D43D3D108E}"/>
    <cellStyle name="Comma [0] 3 3 2 2 2 2 7 3 8" xfId="55333" xr:uid="{4B07BC11-166E-4356-B550-C7386ADB2CC9}"/>
    <cellStyle name="Comma [0] 3 3 2 2 2 2 7 3 9" xfId="17668" xr:uid="{B686DACE-3ECB-4C2E-AEAB-18047D90F9C3}"/>
    <cellStyle name="Comma [0] 3 3 2 2 2 2 7 4" xfId="7143" xr:uid="{22964705-BB80-401E-AFC0-C12428F56713}"/>
    <cellStyle name="Comma [0] 3 3 2 2 2 2 8" xfId="993" xr:uid="{57105D7F-B833-4B4F-8058-C4589CD1C010}"/>
    <cellStyle name="Comma [0] 3 3 2 2 2 2 8 2" xfId="8498" xr:uid="{C9C478A6-4E2D-4864-BE49-968E384C225F}"/>
    <cellStyle name="Comma [0] 3 3 2 2 2 2 8 2 10" xfId="53464" xr:uid="{ACE2EE92-2E6E-4ACD-BE1C-026211020550}"/>
    <cellStyle name="Comma [0] 3 3 2 2 2 2 8 2 11" xfId="14108" xr:uid="{90F64E68-C71A-4775-86D5-BA126756E53A}"/>
    <cellStyle name="Comma [0] 3 3 2 2 2 2 8 2 12" xfId="59795" xr:uid="{00CFA156-0709-45C8-9CDC-F7580AF67F70}"/>
    <cellStyle name="Comma [0] 3 3 2 2 2 2 8 2 2" xfId="12059" xr:uid="{21481EE7-E55C-45D2-B940-48F2EFBB483C}"/>
    <cellStyle name="Comma [0] 3 3 2 2 2 2 8 2 2 2" xfId="24725" xr:uid="{74EE1D01-1039-4010-8120-B4543E43ACC2}"/>
    <cellStyle name="Comma [0] 3 3 2 2 2 2 8 2 2 3" xfId="30099" xr:uid="{59F55828-9B33-4643-A7F1-D8C0F92FFC7B}"/>
    <cellStyle name="Comma [0] 3 3 2 2 2 2 8 2 2 4" xfId="35517" xr:uid="{0FCF7652-8E30-4305-A41A-98161A6FA451}"/>
    <cellStyle name="Comma [0] 3 3 2 2 2 2 8 2 2 5" xfId="40902" xr:uid="{C7333C0C-ED24-4A05-94E9-98F36B2D5629}"/>
    <cellStyle name="Comma [0] 3 3 2 2 2 2 8 2 2 6" xfId="46271" xr:uid="{F3C17DD3-FCFE-45F7-B28C-21BFF62FC663}"/>
    <cellStyle name="Comma [0] 3 3 2 2 2 2 8 2 2 7" xfId="51643" xr:uid="{0DDAA6B8-EB64-4928-A787-24CEEBC292F1}"/>
    <cellStyle name="Comma [0] 3 3 2 2 2 2 8 2 2 8" xfId="57023" xr:uid="{2A85CBC9-78A7-4BFA-9635-53D26363A370}"/>
    <cellStyle name="Comma [0] 3 3 2 2 2 2 8 2 2 9" xfId="19359" xr:uid="{4635B8EF-876B-4D3F-AA69-47072E80A619}"/>
    <cellStyle name="Comma [0] 3 3 2 2 2 2 8 2 3" xfId="15799" xr:uid="{3FEDD42C-E8C1-437D-A984-3B009ED09F16}"/>
    <cellStyle name="Comma [0] 3 3 2 2 2 2 8 2 4" xfId="21166" xr:uid="{2CCF1D7D-F424-4AF9-BD32-FD36764FE703}"/>
    <cellStyle name="Comma [0] 3 3 2 2 2 2 8 2 5" xfId="26540" xr:uid="{3C276A4B-EBB3-4F22-A8BB-C90076D41FE8}"/>
    <cellStyle name="Comma [0] 3 3 2 2 2 2 8 2 6" xfId="31958" xr:uid="{D1DAEB55-5E19-4D6D-908A-E834FAA8BB38}"/>
    <cellStyle name="Comma [0] 3 3 2 2 2 2 8 2 7" xfId="37343" xr:uid="{C3A8F3D0-BDB6-49E3-B88C-2058B3DBA075}"/>
    <cellStyle name="Comma [0] 3 3 2 2 2 2 8 2 8" xfId="42712" xr:uid="{2164B246-24B7-4D52-B586-8DFDE843CD6A}"/>
    <cellStyle name="Comma [0] 3 3 2 2 2 2 8 2 9" xfId="48084" xr:uid="{5007DA33-7A14-4526-B934-A8E934217328}"/>
    <cellStyle name="Comma [0] 3 3 2 2 2 2 8 3" xfId="10369" xr:uid="{C89F7C5A-DD1D-4646-9540-697D77524572}"/>
    <cellStyle name="Comma [0] 3 3 2 2 2 2 8 3 2" xfId="23036" xr:uid="{57698431-8B6E-4912-8FA2-D862F4A3D60C}"/>
    <cellStyle name="Comma [0] 3 3 2 2 2 2 8 3 3" xfId="28410" xr:uid="{0A02EEA6-BAFC-4658-9977-D0FAD7B6754F}"/>
    <cellStyle name="Comma [0] 3 3 2 2 2 2 8 3 4" xfId="33828" xr:uid="{62B03892-E6FA-456D-8187-2792001224D7}"/>
    <cellStyle name="Comma [0] 3 3 2 2 2 2 8 3 5" xfId="39213" xr:uid="{6EB16CC4-96F5-4143-9EEB-C8D8066BF58A}"/>
    <cellStyle name="Comma [0] 3 3 2 2 2 2 8 3 6" xfId="44582" xr:uid="{73CCB532-0EF5-46A5-A03A-47376EE5C154}"/>
    <cellStyle name="Comma [0] 3 3 2 2 2 2 8 3 7" xfId="49954" xr:uid="{97CB3522-26EC-4CB1-9E15-A0580E42725D}"/>
    <cellStyle name="Comma [0] 3 3 2 2 2 2 8 3 8" xfId="55334" xr:uid="{7757A1A8-36E8-4924-BDF1-E37BE2C32B9B}"/>
    <cellStyle name="Comma [0] 3 3 2 2 2 2 8 3 9" xfId="17669" xr:uid="{661BF330-00A6-4BA5-8315-BC4B384D75A3}"/>
    <cellStyle name="Comma [0] 3 3 2 2 2 2 8 4" xfId="7144" xr:uid="{12678343-C1CC-499B-905F-8FD55B8A594F}"/>
    <cellStyle name="Comma [0] 3 3 2 2 2 2 9" xfId="994" xr:uid="{BB6BA2AB-77AD-4B0C-8C01-B1224FD557B7}"/>
    <cellStyle name="Comma [0] 3 3 2 2 2 2 9 2" xfId="8499" xr:uid="{995C6D49-4D90-4940-9345-727B9E957D7E}"/>
    <cellStyle name="Comma [0] 3 3 2 2 2 2 9 2 10" xfId="53465" xr:uid="{A61B3424-9CDE-4FD6-997A-5D2485F28640}"/>
    <cellStyle name="Comma [0] 3 3 2 2 2 2 9 2 11" xfId="14109" xr:uid="{643C1F37-E382-4E7D-A18F-A983E971BA90}"/>
    <cellStyle name="Comma [0] 3 3 2 2 2 2 9 2 12" xfId="59796" xr:uid="{92803FBE-7A17-4D97-968B-433C4C34DCB3}"/>
    <cellStyle name="Comma [0] 3 3 2 2 2 2 9 2 2" xfId="12060" xr:uid="{28461E5C-E220-48EF-B532-4B4391403629}"/>
    <cellStyle name="Comma [0] 3 3 2 2 2 2 9 2 2 2" xfId="24726" xr:uid="{6879AFC5-F220-4708-8FB5-E4C19D70A9D3}"/>
    <cellStyle name="Comma [0] 3 3 2 2 2 2 9 2 2 3" xfId="30100" xr:uid="{0C4A617A-8BF2-4F8A-A493-7B4E4D9A9DA1}"/>
    <cellStyle name="Comma [0] 3 3 2 2 2 2 9 2 2 4" xfId="35518" xr:uid="{43979DCF-72C9-4FAA-865F-0ED5D249B45C}"/>
    <cellStyle name="Comma [0] 3 3 2 2 2 2 9 2 2 5" xfId="40903" xr:uid="{782064B3-F6D7-4433-9245-E57E9F3CB778}"/>
    <cellStyle name="Comma [0] 3 3 2 2 2 2 9 2 2 6" xfId="46272" xr:uid="{14B7F639-1607-4835-AA09-2E71EE994FA3}"/>
    <cellStyle name="Comma [0] 3 3 2 2 2 2 9 2 2 7" xfId="51644" xr:uid="{440B37BF-1AED-4817-A77B-9057219CD67A}"/>
    <cellStyle name="Comma [0] 3 3 2 2 2 2 9 2 2 8" xfId="57024" xr:uid="{6BB56DC0-3DDC-455B-899C-BD43CBBDE50F}"/>
    <cellStyle name="Comma [0] 3 3 2 2 2 2 9 2 2 9" xfId="19360" xr:uid="{A1A39A8F-51D6-4CFF-A50A-8CCDC45DDAD0}"/>
    <cellStyle name="Comma [0] 3 3 2 2 2 2 9 2 3" xfId="15800" xr:uid="{FB3B8623-3814-4F87-ABDE-8E6BE9DF873A}"/>
    <cellStyle name="Comma [0] 3 3 2 2 2 2 9 2 4" xfId="21167" xr:uid="{53070920-8B28-4C21-8722-5028B9E1098D}"/>
    <cellStyle name="Comma [0] 3 3 2 2 2 2 9 2 5" xfId="26541" xr:uid="{085B7971-F2F7-4919-89DF-2CE2566C6AC9}"/>
    <cellStyle name="Comma [0] 3 3 2 2 2 2 9 2 6" xfId="31959" xr:uid="{C76702C2-D3D8-4223-B49A-63B5E76E7189}"/>
    <cellStyle name="Comma [0] 3 3 2 2 2 2 9 2 7" xfId="37344" xr:uid="{55138AB5-E0C2-49B1-9D5C-4B6E9CDACF0A}"/>
    <cellStyle name="Comma [0] 3 3 2 2 2 2 9 2 8" xfId="42713" xr:uid="{18A6AA08-2D68-4F66-A890-ADD394DD8CA7}"/>
    <cellStyle name="Comma [0] 3 3 2 2 2 2 9 2 9" xfId="48085" xr:uid="{D866D771-DBDD-469A-99AB-238246C21DC9}"/>
    <cellStyle name="Comma [0] 3 3 2 2 2 2 9 3" xfId="10370" xr:uid="{933431A4-E726-4B80-9FFA-8067DC8ABB98}"/>
    <cellStyle name="Comma [0] 3 3 2 2 2 2 9 3 2" xfId="23037" xr:uid="{321F2AC8-E5E0-4358-9488-2B8F74EA6924}"/>
    <cellStyle name="Comma [0] 3 3 2 2 2 2 9 3 3" xfId="28411" xr:uid="{32B1351A-6F42-4513-B15E-B0E51390CD28}"/>
    <cellStyle name="Comma [0] 3 3 2 2 2 2 9 3 4" xfId="33829" xr:uid="{460DB238-BA75-4A0A-AF04-B57492E936FA}"/>
    <cellStyle name="Comma [0] 3 3 2 2 2 2 9 3 5" xfId="39214" xr:uid="{EC39EA76-199D-4128-9F96-03CEBD9E4260}"/>
    <cellStyle name="Comma [0] 3 3 2 2 2 2 9 3 6" xfId="44583" xr:uid="{094EB975-558F-412B-A6AD-F261983C9ED1}"/>
    <cellStyle name="Comma [0] 3 3 2 2 2 2 9 3 7" xfId="49955" xr:uid="{A0C99D1D-5716-49B4-9B9B-8824DBCD9EB8}"/>
    <cellStyle name="Comma [0] 3 3 2 2 2 2 9 3 8" xfId="55335" xr:uid="{3E6BB91F-38B0-49EB-8445-F4CE533838ED}"/>
    <cellStyle name="Comma [0] 3 3 2 2 2 2 9 3 9" xfId="17670" xr:uid="{6818D600-AC6A-4321-B7BE-0E3BA6C02C32}"/>
    <cellStyle name="Comma [0] 3 3 2 2 2 2 9 4" xfId="7145" xr:uid="{675502B8-6B41-4609-86AC-6C6117BA324C}"/>
    <cellStyle name="Comma [0] 3 3 2 2 2 3" xfId="995" xr:uid="{D90C2362-B940-42D5-AAC3-53716849C8C4}"/>
    <cellStyle name="Comma [0] 3 3 2 2 2 3 2" xfId="8500" xr:uid="{3E581D51-F987-4F21-8FEB-13085636A2C2}"/>
    <cellStyle name="Comma [0] 3 3 2 2 2 3 2 10" xfId="53466" xr:uid="{31427D1D-D241-40D4-9E55-804A4ABC85E0}"/>
    <cellStyle name="Comma [0] 3 3 2 2 2 3 2 11" xfId="14110" xr:uid="{8EAECEB7-AC53-4F85-BFAE-9B1A03E6E773}"/>
    <cellStyle name="Comma [0] 3 3 2 2 2 3 2 12" xfId="59797" xr:uid="{FC7BB72A-306B-41A4-BFE4-540EEF82D42E}"/>
    <cellStyle name="Comma [0] 3 3 2 2 2 3 2 2" xfId="12061" xr:uid="{B9AA4926-A175-401F-9B3A-8255FC2771B4}"/>
    <cellStyle name="Comma [0] 3 3 2 2 2 3 2 2 2" xfId="24727" xr:uid="{B8DF8F08-F7C6-4883-A6ED-8DDABFE96410}"/>
    <cellStyle name="Comma [0] 3 3 2 2 2 3 2 2 3" xfId="30101" xr:uid="{AB418ABF-0605-46C4-A51C-A3A402ABA702}"/>
    <cellStyle name="Comma [0] 3 3 2 2 2 3 2 2 4" xfId="35519" xr:uid="{4DC1D577-D376-4FDA-8532-4EAC0078A20D}"/>
    <cellStyle name="Comma [0] 3 3 2 2 2 3 2 2 5" xfId="40904" xr:uid="{77125E27-79FB-494B-A8B2-7208A6D49D69}"/>
    <cellStyle name="Comma [0] 3 3 2 2 2 3 2 2 6" xfId="46273" xr:uid="{B7031A4A-7C57-48AA-A62F-26D2727E064D}"/>
    <cellStyle name="Comma [0] 3 3 2 2 2 3 2 2 7" xfId="51645" xr:uid="{9C4F61A9-58CD-41B5-AC2D-20166A39FC64}"/>
    <cellStyle name="Comma [0] 3 3 2 2 2 3 2 2 8" xfId="57025" xr:uid="{8331FE51-D7CB-4251-A0F8-53B5E13667F3}"/>
    <cellStyle name="Comma [0] 3 3 2 2 2 3 2 2 9" xfId="19361" xr:uid="{D8E697E8-D910-4562-8FC3-C25957F96DB7}"/>
    <cellStyle name="Comma [0] 3 3 2 2 2 3 2 3" xfId="15801" xr:uid="{174D3217-8FB4-4E5B-A324-1ECA41825FEB}"/>
    <cellStyle name="Comma [0] 3 3 2 2 2 3 2 4" xfId="21168" xr:uid="{C493034F-1B9A-4812-B218-C07D7E8832C2}"/>
    <cellStyle name="Comma [0] 3 3 2 2 2 3 2 5" xfId="26542" xr:uid="{3CF0097A-1D30-41B7-B9A7-F8DBD704CD03}"/>
    <cellStyle name="Comma [0] 3 3 2 2 2 3 2 6" xfId="31960" xr:uid="{42F3607F-630E-48AD-A946-C4D11F0E35E0}"/>
    <cellStyle name="Comma [0] 3 3 2 2 2 3 2 7" xfId="37345" xr:uid="{E1B8DB31-D66F-4443-A75B-9A55FE638AC8}"/>
    <cellStyle name="Comma [0] 3 3 2 2 2 3 2 8" xfId="42714" xr:uid="{53959557-3583-46D6-9C9B-740CE0DF2DA4}"/>
    <cellStyle name="Comma [0] 3 3 2 2 2 3 2 9" xfId="48086" xr:uid="{236DF985-1A4E-4C5C-82DA-CAF13256CC9B}"/>
    <cellStyle name="Comma [0] 3 3 2 2 2 3 3" xfId="10371" xr:uid="{88FFB81F-E637-4BB5-8BEE-9A26556B6CB0}"/>
    <cellStyle name="Comma [0] 3 3 2 2 2 3 3 2" xfId="23038" xr:uid="{5C3110B9-18EE-47A2-87E0-16EF4B8D7A1A}"/>
    <cellStyle name="Comma [0] 3 3 2 2 2 3 3 3" xfId="28412" xr:uid="{D8279682-E353-4E71-B7D7-6BDE7C6D1A25}"/>
    <cellStyle name="Comma [0] 3 3 2 2 2 3 3 4" xfId="33830" xr:uid="{D47AAD9D-8871-45C3-B852-0FCA52652A9C}"/>
    <cellStyle name="Comma [0] 3 3 2 2 2 3 3 5" xfId="39215" xr:uid="{4C65928F-B930-43B2-A6B1-517790171D3F}"/>
    <cellStyle name="Comma [0] 3 3 2 2 2 3 3 6" xfId="44584" xr:uid="{D37F1A99-D390-4D69-BFE3-8DF80472754C}"/>
    <cellStyle name="Comma [0] 3 3 2 2 2 3 3 7" xfId="49956" xr:uid="{DEF82D3E-9BF5-4A13-95A6-FEC566722BC8}"/>
    <cellStyle name="Comma [0] 3 3 2 2 2 3 3 8" xfId="55336" xr:uid="{4B91E81D-B780-4CB2-96D8-5C465C70DBF9}"/>
    <cellStyle name="Comma [0] 3 3 2 2 2 3 3 9" xfId="17671" xr:uid="{78BE86E1-266B-4A62-9D05-BE756280ED68}"/>
    <cellStyle name="Comma [0] 3 3 2 2 2 3 4" xfId="7146" xr:uid="{94C68433-9EBC-41B7-9124-3806D842F3D2}"/>
    <cellStyle name="Comma [0] 3 3 2 2 2 4" xfId="996" xr:uid="{87080C46-3DE4-4D37-8380-42C681ED2279}"/>
    <cellStyle name="Comma [0] 3 3 2 2 2 4 2" xfId="8501" xr:uid="{88C30BB8-FFCB-470C-966D-3D25750414D7}"/>
    <cellStyle name="Comma [0] 3 3 2 2 2 4 2 10" xfId="53467" xr:uid="{44B2D814-9117-464B-BA72-5D6A8D3F74D1}"/>
    <cellStyle name="Comma [0] 3 3 2 2 2 4 2 11" xfId="14111" xr:uid="{03B892F7-0871-487A-9395-15B8B2E61787}"/>
    <cellStyle name="Comma [0] 3 3 2 2 2 4 2 12" xfId="59798" xr:uid="{F7986192-2B10-4086-BDC6-1623664A65E5}"/>
    <cellStyle name="Comma [0] 3 3 2 2 2 4 2 2" xfId="12062" xr:uid="{488E60B6-DB8E-421E-99E4-F97FEB65FD66}"/>
    <cellStyle name="Comma [0] 3 3 2 2 2 4 2 2 2" xfId="24728" xr:uid="{48AB2D1D-F2D5-47D7-83D4-188143A9CF50}"/>
    <cellStyle name="Comma [0] 3 3 2 2 2 4 2 2 3" xfId="30102" xr:uid="{89C33B1D-5A11-4453-A940-6558B5276549}"/>
    <cellStyle name="Comma [0] 3 3 2 2 2 4 2 2 4" xfId="35520" xr:uid="{257BEA96-6224-4F1C-B507-DDF159DBD65B}"/>
    <cellStyle name="Comma [0] 3 3 2 2 2 4 2 2 5" xfId="40905" xr:uid="{D983564B-1FF6-4E16-A84B-C95C97E1EE80}"/>
    <cellStyle name="Comma [0] 3 3 2 2 2 4 2 2 6" xfId="46274" xr:uid="{7741024E-C774-4870-BBD8-30AE9E2016E8}"/>
    <cellStyle name="Comma [0] 3 3 2 2 2 4 2 2 7" xfId="51646" xr:uid="{5B597602-4E94-42B9-8B3B-743C0239E8C4}"/>
    <cellStyle name="Comma [0] 3 3 2 2 2 4 2 2 8" xfId="57026" xr:uid="{49EE8FB2-C50C-40CB-BC92-612C6A2D5FF1}"/>
    <cellStyle name="Comma [0] 3 3 2 2 2 4 2 2 9" xfId="19362" xr:uid="{3E3D8C09-34EC-4CB5-9B5F-3B29B88E2A09}"/>
    <cellStyle name="Comma [0] 3 3 2 2 2 4 2 3" xfId="15802" xr:uid="{366432CC-DE4D-4522-BF04-D16C8A7C9C4F}"/>
    <cellStyle name="Comma [0] 3 3 2 2 2 4 2 4" xfId="21169" xr:uid="{79D80342-A5A7-4572-8A6D-8EAD56EEE9F5}"/>
    <cellStyle name="Comma [0] 3 3 2 2 2 4 2 5" xfId="26543" xr:uid="{C8DF1F65-381D-4120-89A1-914A0C3F7552}"/>
    <cellStyle name="Comma [0] 3 3 2 2 2 4 2 6" xfId="31961" xr:uid="{E9F369C9-0D0C-44DD-844F-F752E0983106}"/>
    <cellStyle name="Comma [0] 3 3 2 2 2 4 2 7" xfId="37346" xr:uid="{23116A82-EEA9-4BF8-997C-4ABD983592F7}"/>
    <cellStyle name="Comma [0] 3 3 2 2 2 4 2 8" xfId="42715" xr:uid="{C9E573E5-F3F0-4644-AB50-701DBF89C792}"/>
    <cellStyle name="Comma [0] 3 3 2 2 2 4 2 9" xfId="48087" xr:uid="{904FFF6E-689A-4603-A0E5-359EE687601E}"/>
    <cellStyle name="Comma [0] 3 3 2 2 2 4 3" xfId="10372" xr:uid="{FA172034-0827-43B9-AA92-0AC48FB85A90}"/>
    <cellStyle name="Comma [0] 3 3 2 2 2 4 3 2" xfId="23039" xr:uid="{EAF59C74-0C6C-42CA-9D3C-02FD9CA61587}"/>
    <cellStyle name="Comma [0] 3 3 2 2 2 4 3 3" xfId="28413" xr:uid="{F2444074-6CE9-47A5-9C3B-00718F1C3043}"/>
    <cellStyle name="Comma [0] 3 3 2 2 2 4 3 4" xfId="33831" xr:uid="{6CCB8772-2F44-4AF0-A5D8-C9E4786DD37D}"/>
    <cellStyle name="Comma [0] 3 3 2 2 2 4 3 5" xfId="39216" xr:uid="{BE10C860-7E47-4451-AAF9-D35E049E61CA}"/>
    <cellStyle name="Comma [0] 3 3 2 2 2 4 3 6" xfId="44585" xr:uid="{55DEC79C-8D82-4A95-8A0E-B16C7095F03F}"/>
    <cellStyle name="Comma [0] 3 3 2 2 2 4 3 7" xfId="49957" xr:uid="{EE795F04-29D1-4FFC-97E2-D6AAF8D51D3A}"/>
    <cellStyle name="Comma [0] 3 3 2 2 2 4 3 8" xfId="55337" xr:uid="{17D1203B-1274-4B81-AA56-C29A93C4BA02}"/>
    <cellStyle name="Comma [0] 3 3 2 2 2 4 3 9" xfId="17672" xr:uid="{12FF7D66-3015-4280-9A99-D5D7AA762400}"/>
    <cellStyle name="Comma [0] 3 3 2 2 2 4 4" xfId="7147" xr:uid="{B071470D-D27B-491D-A494-0A45479EC30B}"/>
    <cellStyle name="Comma [0] 3 3 2 2 2 5" xfId="997" xr:uid="{7BD7A2D8-8A1B-444C-87C3-069C3AB4008A}"/>
    <cellStyle name="Comma [0] 3 3 2 2 2 5 2" xfId="8502" xr:uid="{E006D099-44C7-47F8-949C-C7C2554D3EC8}"/>
    <cellStyle name="Comma [0] 3 3 2 2 2 5 2 10" xfId="53468" xr:uid="{26EEFB9E-C0BD-4EA1-A181-76E362E82BC5}"/>
    <cellStyle name="Comma [0] 3 3 2 2 2 5 2 11" xfId="14112" xr:uid="{FCF0ED0D-7AA1-48D2-9CEB-4A16D0089578}"/>
    <cellStyle name="Comma [0] 3 3 2 2 2 5 2 12" xfId="59799" xr:uid="{BEC623D5-3551-46DE-AC05-A7D36AF20373}"/>
    <cellStyle name="Comma [0] 3 3 2 2 2 5 2 2" xfId="12063" xr:uid="{3836A5AD-0C25-429B-8236-FB21F5F65A38}"/>
    <cellStyle name="Comma [0] 3 3 2 2 2 5 2 2 2" xfId="24729" xr:uid="{2E757CE0-5236-49AE-9D16-6D9D75F329B5}"/>
    <cellStyle name="Comma [0] 3 3 2 2 2 5 2 2 3" xfId="30103" xr:uid="{CD4480F1-8B08-426B-A330-E09F959AA595}"/>
    <cellStyle name="Comma [0] 3 3 2 2 2 5 2 2 4" xfId="35521" xr:uid="{A5C1587D-0440-42CC-B25B-8DDB77D22A7C}"/>
    <cellStyle name="Comma [0] 3 3 2 2 2 5 2 2 5" xfId="40906" xr:uid="{A66E2B9B-F2E9-4187-A340-C4BC0ACCEB31}"/>
    <cellStyle name="Comma [0] 3 3 2 2 2 5 2 2 6" xfId="46275" xr:uid="{1D2F5B01-F4F2-4CAB-9FB9-99AA8C3D11A2}"/>
    <cellStyle name="Comma [0] 3 3 2 2 2 5 2 2 7" xfId="51647" xr:uid="{7B8E2AB0-1AEC-4D43-9FA2-217DAC35F2F4}"/>
    <cellStyle name="Comma [0] 3 3 2 2 2 5 2 2 8" xfId="57027" xr:uid="{FB657F98-CBBB-4AA8-9BDD-1F0DE5FE7FF3}"/>
    <cellStyle name="Comma [0] 3 3 2 2 2 5 2 2 9" xfId="19363" xr:uid="{8B619ED4-4019-4D4B-ADBF-42AB6ABB5046}"/>
    <cellStyle name="Comma [0] 3 3 2 2 2 5 2 3" xfId="15803" xr:uid="{A1CAA19C-FEEF-483B-9BB4-B7F627CE0EC7}"/>
    <cellStyle name="Comma [0] 3 3 2 2 2 5 2 4" xfId="21170" xr:uid="{0633BE49-2504-443F-8811-B2A354C5732D}"/>
    <cellStyle name="Comma [0] 3 3 2 2 2 5 2 5" xfId="26544" xr:uid="{4E856114-9C87-44A0-BE41-F1F49D67C3C8}"/>
    <cellStyle name="Comma [0] 3 3 2 2 2 5 2 6" xfId="31962" xr:uid="{FD271D95-DE71-4B38-9FBF-1E7032349F4D}"/>
    <cellStyle name="Comma [0] 3 3 2 2 2 5 2 7" xfId="37347" xr:uid="{7D0D0D15-CB80-4082-A56C-29918B95F101}"/>
    <cellStyle name="Comma [0] 3 3 2 2 2 5 2 8" xfId="42716" xr:uid="{7577B402-9C82-404B-A930-BBA5AD0639A6}"/>
    <cellStyle name="Comma [0] 3 3 2 2 2 5 2 9" xfId="48088" xr:uid="{6E69DACB-267A-4E91-9FE8-157E394B82B1}"/>
    <cellStyle name="Comma [0] 3 3 2 2 2 5 3" xfId="10373" xr:uid="{2AEB0A37-CC2C-4994-85C8-B612ABE95DF7}"/>
    <cellStyle name="Comma [0] 3 3 2 2 2 5 3 2" xfId="23040" xr:uid="{08E47F36-B325-4187-9FBC-A0F5ABF0758F}"/>
    <cellStyle name="Comma [0] 3 3 2 2 2 5 3 3" xfId="28414" xr:uid="{A784786C-0E11-4EBB-B14E-031AB9450FAB}"/>
    <cellStyle name="Comma [0] 3 3 2 2 2 5 3 4" xfId="33832" xr:uid="{31CB80BE-E378-4C48-9B68-2D2FB03654EC}"/>
    <cellStyle name="Comma [0] 3 3 2 2 2 5 3 5" xfId="39217" xr:uid="{3CB30AE1-307F-492C-8AC4-1E2758AD7D66}"/>
    <cellStyle name="Comma [0] 3 3 2 2 2 5 3 6" xfId="44586" xr:uid="{95BE35FE-B222-4ED6-8AA3-899A7A6C0E7F}"/>
    <cellStyle name="Comma [0] 3 3 2 2 2 5 3 7" xfId="49958" xr:uid="{E80B9931-3BA5-4D1C-ABCF-4F2C62AA80F5}"/>
    <cellStyle name="Comma [0] 3 3 2 2 2 5 3 8" xfId="55338" xr:uid="{4363A08E-8A7A-440D-B8A4-A92291F7E15C}"/>
    <cellStyle name="Comma [0] 3 3 2 2 2 5 3 9" xfId="17673" xr:uid="{5C6837F1-89A2-4173-9090-284C13ABDBBA}"/>
    <cellStyle name="Comma [0] 3 3 2 2 2 5 4" xfId="7148" xr:uid="{6D3DFFE5-4ED1-4617-A6C4-6F767BD98365}"/>
    <cellStyle name="Comma [0] 3 3 2 2 2 6" xfId="998" xr:uid="{0D39B06C-8B83-44FE-B606-4BB9B5984556}"/>
    <cellStyle name="Comma [0] 3 3 2 2 2 6 2" xfId="8503" xr:uid="{91F66398-D58C-4E7B-B382-027F72853FE0}"/>
    <cellStyle name="Comma [0] 3 3 2 2 2 6 2 10" xfId="53469" xr:uid="{030E82BF-B787-44EC-9516-A50D4D731567}"/>
    <cellStyle name="Comma [0] 3 3 2 2 2 6 2 11" xfId="14113" xr:uid="{ABBE6973-5200-4A6F-836D-EE3283CC79DD}"/>
    <cellStyle name="Comma [0] 3 3 2 2 2 6 2 12" xfId="59800" xr:uid="{1F8A136D-9963-48DA-8081-29B1ACDD8C70}"/>
    <cellStyle name="Comma [0] 3 3 2 2 2 6 2 2" xfId="12064" xr:uid="{DAE27D54-D216-464A-826D-2E2C246B9878}"/>
    <cellStyle name="Comma [0] 3 3 2 2 2 6 2 2 2" xfId="24730" xr:uid="{CFB82965-598C-4F12-BDCE-A2BB51DC7F70}"/>
    <cellStyle name="Comma [0] 3 3 2 2 2 6 2 2 3" xfId="30104" xr:uid="{256AACEB-2C88-43F0-BBC4-A559D88EF496}"/>
    <cellStyle name="Comma [0] 3 3 2 2 2 6 2 2 4" xfId="35522" xr:uid="{4C071D19-7B46-4C59-8186-2A746A956A2A}"/>
    <cellStyle name="Comma [0] 3 3 2 2 2 6 2 2 5" xfId="40907" xr:uid="{230E0A36-2D05-4C8C-BF38-9BB0D46FBB6F}"/>
    <cellStyle name="Comma [0] 3 3 2 2 2 6 2 2 6" xfId="46276" xr:uid="{503E7836-8F20-4C1E-BD46-672A7675FFD2}"/>
    <cellStyle name="Comma [0] 3 3 2 2 2 6 2 2 7" xfId="51648" xr:uid="{1423D270-713F-403A-B2FA-F1EC66C87ABD}"/>
    <cellStyle name="Comma [0] 3 3 2 2 2 6 2 2 8" xfId="57028" xr:uid="{BE0A5705-417A-459B-8F1B-8C912C15C380}"/>
    <cellStyle name="Comma [0] 3 3 2 2 2 6 2 2 9" xfId="19364" xr:uid="{82F79A5D-3531-40BE-806C-32CA3D2451C3}"/>
    <cellStyle name="Comma [0] 3 3 2 2 2 6 2 3" xfId="15804" xr:uid="{019DEBE8-D439-47B0-B665-509C1BEAE16F}"/>
    <cellStyle name="Comma [0] 3 3 2 2 2 6 2 4" xfId="21171" xr:uid="{F29843F9-08B4-4394-8450-E9F0EDA3A169}"/>
    <cellStyle name="Comma [0] 3 3 2 2 2 6 2 5" xfId="26545" xr:uid="{2BBEC327-B3F4-4DE1-B2D0-67AB93735AB2}"/>
    <cellStyle name="Comma [0] 3 3 2 2 2 6 2 6" xfId="31963" xr:uid="{0AAA9D8F-C9A0-46E2-A115-ABA3BC1E9876}"/>
    <cellStyle name="Comma [0] 3 3 2 2 2 6 2 7" xfId="37348" xr:uid="{F8D915ED-E9DA-44DC-A83C-DAD9276B3007}"/>
    <cellStyle name="Comma [0] 3 3 2 2 2 6 2 8" xfId="42717" xr:uid="{D26388E4-7783-4FFA-97C2-E4A673433E24}"/>
    <cellStyle name="Comma [0] 3 3 2 2 2 6 2 9" xfId="48089" xr:uid="{C12EC2EA-49AD-4D29-847A-1ABECD9305FC}"/>
    <cellStyle name="Comma [0] 3 3 2 2 2 6 3" xfId="10374" xr:uid="{C01B2160-5B65-449E-B9E8-3A3698586743}"/>
    <cellStyle name="Comma [0] 3 3 2 2 2 6 3 2" xfId="23041" xr:uid="{74E5B2CB-A47F-4799-9C12-2841AF4F452D}"/>
    <cellStyle name="Comma [0] 3 3 2 2 2 6 3 3" xfId="28415" xr:uid="{CB933C5F-7708-4321-AEA4-7653D6EB3ED1}"/>
    <cellStyle name="Comma [0] 3 3 2 2 2 6 3 4" xfId="33833" xr:uid="{FADFB6DB-49F8-4FF5-9093-A8182DD1DBF7}"/>
    <cellStyle name="Comma [0] 3 3 2 2 2 6 3 5" xfId="39218" xr:uid="{E57F978B-498B-4E59-AA3A-06DE6F03C958}"/>
    <cellStyle name="Comma [0] 3 3 2 2 2 6 3 6" xfId="44587" xr:uid="{C9C01DF6-D72B-40DD-AF0E-1161BF236215}"/>
    <cellStyle name="Comma [0] 3 3 2 2 2 6 3 7" xfId="49959" xr:uid="{681D4656-D542-459E-A211-00F4E0D85E51}"/>
    <cellStyle name="Comma [0] 3 3 2 2 2 6 3 8" xfId="55339" xr:uid="{15581278-CE8F-4749-A0CF-0746E936F709}"/>
    <cellStyle name="Comma [0] 3 3 2 2 2 6 3 9" xfId="17674" xr:uid="{7DAD906D-D78A-429E-BBA8-5C69490B8DF2}"/>
    <cellStyle name="Comma [0] 3 3 2 2 2 6 4" xfId="7149" xr:uid="{87C3B694-543F-4E62-8095-8875BE67D9A5}"/>
    <cellStyle name="Comma [0] 3 3 2 2 2 7" xfId="999" xr:uid="{CA60656C-0616-47F4-A3F4-B0E62114565A}"/>
    <cellStyle name="Comma [0] 3 3 2 2 2 7 2" xfId="8504" xr:uid="{0B48372C-44EA-4234-BFB1-6B5D96A20206}"/>
    <cellStyle name="Comma [0] 3 3 2 2 2 7 2 10" xfId="53470" xr:uid="{EBB277F1-328F-4974-B8BD-4CC096BCDF7D}"/>
    <cellStyle name="Comma [0] 3 3 2 2 2 7 2 11" xfId="14114" xr:uid="{02333A15-BA5C-4964-9BDE-A3C1AB2C12F3}"/>
    <cellStyle name="Comma [0] 3 3 2 2 2 7 2 12" xfId="59801" xr:uid="{000B85C2-D227-45AA-9929-BF7ED551EE00}"/>
    <cellStyle name="Comma [0] 3 3 2 2 2 7 2 2" xfId="12065" xr:uid="{C68F2368-0F75-4816-A6DD-4E99620F9512}"/>
    <cellStyle name="Comma [0] 3 3 2 2 2 7 2 2 2" xfId="24731" xr:uid="{6D7B8321-3C88-47C0-A655-B75E6E27B3B5}"/>
    <cellStyle name="Comma [0] 3 3 2 2 2 7 2 2 3" xfId="30105" xr:uid="{79CA4149-3C2A-4D85-8C52-98C487EB984A}"/>
    <cellStyle name="Comma [0] 3 3 2 2 2 7 2 2 4" xfId="35523" xr:uid="{3CF9C8E1-060F-49AC-A0DF-22BC897F8C56}"/>
    <cellStyle name="Comma [0] 3 3 2 2 2 7 2 2 5" xfId="40908" xr:uid="{91A3B992-C3D6-4ACB-B4B3-DE6BBBF016F3}"/>
    <cellStyle name="Comma [0] 3 3 2 2 2 7 2 2 6" xfId="46277" xr:uid="{0E76D3AA-72BA-4D64-9150-D9B88BE24C2C}"/>
    <cellStyle name="Comma [0] 3 3 2 2 2 7 2 2 7" xfId="51649" xr:uid="{1F8A2219-8A4C-4DA4-9B2C-53092ECC3445}"/>
    <cellStyle name="Comma [0] 3 3 2 2 2 7 2 2 8" xfId="57029" xr:uid="{87F3B787-3CAE-41A4-B680-C679D9C743C6}"/>
    <cellStyle name="Comma [0] 3 3 2 2 2 7 2 2 9" xfId="19365" xr:uid="{590BC539-5491-4A66-B29D-C78641ECCBDD}"/>
    <cellStyle name="Comma [0] 3 3 2 2 2 7 2 3" xfId="15805" xr:uid="{D2A6B349-894B-4DBC-A4EE-0A735ABD96AA}"/>
    <cellStyle name="Comma [0] 3 3 2 2 2 7 2 4" xfId="21172" xr:uid="{4AD55017-730B-4A0E-BE3F-3A07C29C2210}"/>
    <cellStyle name="Comma [0] 3 3 2 2 2 7 2 5" xfId="26546" xr:uid="{B9DED4B2-0BF6-448E-9CBE-304CBD1B84C9}"/>
    <cellStyle name="Comma [0] 3 3 2 2 2 7 2 6" xfId="31964" xr:uid="{F7401491-D2CE-4537-B355-3767C6573028}"/>
    <cellStyle name="Comma [0] 3 3 2 2 2 7 2 7" xfId="37349" xr:uid="{38438BB6-DDBB-43F0-8E6A-0641B7FC1318}"/>
    <cellStyle name="Comma [0] 3 3 2 2 2 7 2 8" xfId="42718" xr:uid="{2DDFEE87-F913-4BB6-92AE-6CE28BB25767}"/>
    <cellStyle name="Comma [0] 3 3 2 2 2 7 2 9" xfId="48090" xr:uid="{D30A9A5A-DBDF-48F1-ABE9-CBD4FFE197FF}"/>
    <cellStyle name="Comma [0] 3 3 2 2 2 7 3" xfId="10375" xr:uid="{16F56377-EA42-47A5-8BE9-D4C587C34D60}"/>
    <cellStyle name="Comma [0] 3 3 2 2 2 7 3 2" xfId="23042" xr:uid="{7A5AD67B-ACB3-4659-B78F-DA7969BF0A41}"/>
    <cellStyle name="Comma [0] 3 3 2 2 2 7 3 3" xfId="28416" xr:uid="{264755A8-B916-4213-A29F-5FDBC3D78FDC}"/>
    <cellStyle name="Comma [0] 3 3 2 2 2 7 3 4" xfId="33834" xr:uid="{1D58A1BB-F14F-4F3F-832C-1D8ABCDDFCBE}"/>
    <cellStyle name="Comma [0] 3 3 2 2 2 7 3 5" xfId="39219" xr:uid="{4D03FFA0-1141-412E-9E21-C652DF2B4D47}"/>
    <cellStyle name="Comma [0] 3 3 2 2 2 7 3 6" xfId="44588" xr:uid="{F7597450-9B1B-40BD-B983-0CD86171CA7D}"/>
    <cellStyle name="Comma [0] 3 3 2 2 2 7 3 7" xfId="49960" xr:uid="{EEDE2929-E897-4660-9244-8CF9FB17BD45}"/>
    <cellStyle name="Comma [0] 3 3 2 2 2 7 3 8" xfId="55340" xr:uid="{292598B9-E8B0-47EF-A968-FF379531E935}"/>
    <cellStyle name="Comma [0] 3 3 2 2 2 7 3 9" xfId="17675" xr:uid="{7565219A-C0C5-4295-819C-E71651583BDB}"/>
    <cellStyle name="Comma [0] 3 3 2 2 2 7 4" xfId="7150" xr:uid="{F5C02398-127C-4D7E-81C7-39E05CC59961}"/>
    <cellStyle name="Comma [0] 3 3 2 2 2 8" xfId="1000" xr:uid="{2BDDC222-214F-4A6E-AADC-F3C9A41DE3B8}"/>
    <cellStyle name="Comma [0] 3 3 2 2 2 8 2" xfId="8505" xr:uid="{83A20BC9-7E8A-4995-AE90-44ADD9392DFC}"/>
    <cellStyle name="Comma [0] 3 3 2 2 2 8 2 10" xfId="53471" xr:uid="{CA27ADE0-F3DF-43CD-AD3D-244DF4E032CA}"/>
    <cellStyle name="Comma [0] 3 3 2 2 2 8 2 11" xfId="14115" xr:uid="{2E16F0B1-ED9E-43D6-9F3F-D6059C77372F}"/>
    <cellStyle name="Comma [0] 3 3 2 2 2 8 2 12" xfId="59802" xr:uid="{2D173738-4775-40CF-BD30-9D0CFDAE77D1}"/>
    <cellStyle name="Comma [0] 3 3 2 2 2 8 2 2" xfId="12066" xr:uid="{90D158EB-F42B-45D1-9272-6D0A33663C15}"/>
    <cellStyle name="Comma [0] 3 3 2 2 2 8 2 2 2" xfId="24732" xr:uid="{5B0CD7F9-26FA-4E13-AA13-2DF1A53CF258}"/>
    <cellStyle name="Comma [0] 3 3 2 2 2 8 2 2 3" xfId="30106" xr:uid="{663F73F9-B274-42D6-8262-5C247DC2187B}"/>
    <cellStyle name="Comma [0] 3 3 2 2 2 8 2 2 4" xfId="35524" xr:uid="{BB82A8AB-BBA5-43AB-B11E-8BFBD6A422B2}"/>
    <cellStyle name="Comma [0] 3 3 2 2 2 8 2 2 5" xfId="40909" xr:uid="{1A6B64FE-3CBC-448C-B064-1CF47EE9D13D}"/>
    <cellStyle name="Comma [0] 3 3 2 2 2 8 2 2 6" xfId="46278" xr:uid="{70A4C492-DC3C-41D7-9517-4FEB2C745CEC}"/>
    <cellStyle name="Comma [0] 3 3 2 2 2 8 2 2 7" xfId="51650" xr:uid="{EEE39356-C8A2-4254-B14E-A844BA4463D8}"/>
    <cellStyle name="Comma [0] 3 3 2 2 2 8 2 2 8" xfId="57030" xr:uid="{5DD2DD51-4708-4EE4-A97E-42931BBE9F51}"/>
    <cellStyle name="Comma [0] 3 3 2 2 2 8 2 2 9" xfId="19366" xr:uid="{3DB1D8EB-1859-4388-9FDC-D3A3DCFC49D1}"/>
    <cellStyle name="Comma [0] 3 3 2 2 2 8 2 3" xfId="15806" xr:uid="{AE2134F1-3457-42FB-87E6-DB9B68AEA298}"/>
    <cellStyle name="Comma [0] 3 3 2 2 2 8 2 4" xfId="21173" xr:uid="{60E8C76E-93DA-453F-A9B3-B09C8BE358EA}"/>
    <cellStyle name="Comma [0] 3 3 2 2 2 8 2 5" xfId="26547" xr:uid="{CE7E0438-C526-4675-861D-D96FC22B90AE}"/>
    <cellStyle name="Comma [0] 3 3 2 2 2 8 2 6" xfId="31965" xr:uid="{80787696-A3CE-4F46-AE21-39886266C298}"/>
    <cellStyle name="Comma [0] 3 3 2 2 2 8 2 7" xfId="37350" xr:uid="{5C0851A5-0C95-41E9-8399-52C5D70DB604}"/>
    <cellStyle name="Comma [0] 3 3 2 2 2 8 2 8" xfId="42719" xr:uid="{B271DFDE-263A-43C6-8C47-B4FB2D5B326F}"/>
    <cellStyle name="Comma [0] 3 3 2 2 2 8 2 9" xfId="48091" xr:uid="{BBFEF4A5-1CB9-4710-B3A0-5024F9119A69}"/>
    <cellStyle name="Comma [0] 3 3 2 2 2 8 3" xfId="10376" xr:uid="{FF3F9F8C-B86C-4B0E-B46D-D105693C80B3}"/>
    <cellStyle name="Comma [0] 3 3 2 2 2 8 3 2" xfId="23043" xr:uid="{F256A16F-6379-4152-867B-0263190412C6}"/>
    <cellStyle name="Comma [0] 3 3 2 2 2 8 3 3" xfId="28417" xr:uid="{BA7C54E5-D891-442A-B95D-814889794582}"/>
    <cellStyle name="Comma [0] 3 3 2 2 2 8 3 4" xfId="33835" xr:uid="{05AFF364-CCE8-4B81-B74D-31C98C8AB7B6}"/>
    <cellStyle name="Comma [0] 3 3 2 2 2 8 3 5" xfId="39220" xr:uid="{016D6C4C-7E18-403D-B3EF-35F87DE8DAEB}"/>
    <cellStyle name="Comma [0] 3 3 2 2 2 8 3 6" xfId="44589" xr:uid="{D81A82AC-4E68-496A-A39F-022DC8300C6E}"/>
    <cellStyle name="Comma [0] 3 3 2 2 2 8 3 7" xfId="49961" xr:uid="{2067C704-9C71-4372-8ABD-00FE2EB7144C}"/>
    <cellStyle name="Comma [0] 3 3 2 2 2 8 3 8" xfId="55341" xr:uid="{D3BF9F68-5CB7-442F-9D92-4F11052CADB1}"/>
    <cellStyle name="Comma [0] 3 3 2 2 2 8 3 9" xfId="17676" xr:uid="{2C874C9E-FEBA-4480-B0FF-9196045F36B5}"/>
    <cellStyle name="Comma [0] 3 3 2 2 2 8 4" xfId="7151" xr:uid="{56F8E255-B92C-4E77-A36A-80D82B430ECA}"/>
    <cellStyle name="Comma [0] 3 3 2 2 2 9" xfId="1001" xr:uid="{E0BBA737-2297-4F57-A2F7-24DF0FED41C5}"/>
    <cellStyle name="Comma [0] 3 3 2 2 2 9 2" xfId="8506" xr:uid="{812E21BE-F05E-48F8-9DEE-E30D8465B531}"/>
    <cellStyle name="Comma [0] 3 3 2 2 2 9 2 10" xfId="53472" xr:uid="{4EB2C682-C9D4-46F4-8587-4F9503103DC8}"/>
    <cellStyle name="Comma [0] 3 3 2 2 2 9 2 11" xfId="14116" xr:uid="{4C50E59F-3C55-4AC2-B270-0F89D5C726A2}"/>
    <cellStyle name="Comma [0] 3 3 2 2 2 9 2 12" xfId="59803" xr:uid="{46E4B6A0-0D76-45D7-A8A9-63E32F63F758}"/>
    <cellStyle name="Comma [0] 3 3 2 2 2 9 2 2" xfId="12067" xr:uid="{4832ACD3-3EC3-476D-AD59-509C544F1AD4}"/>
    <cellStyle name="Comma [0] 3 3 2 2 2 9 2 2 2" xfId="24733" xr:uid="{413ABE71-0088-4FDE-B500-FBBB12438EF1}"/>
    <cellStyle name="Comma [0] 3 3 2 2 2 9 2 2 3" xfId="30107" xr:uid="{41462939-D60D-47FF-A307-4AA6CF4581E8}"/>
    <cellStyle name="Comma [0] 3 3 2 2 2 9 2 2 4" xfId="35525" xr:uid="{37AE5475-A471-4595-AC79-BEDB158C3D98}"/>
    <cellStyle name="Comma [0] 3 3 2 2 2 9 2 2 5" xfId="40910" xr:uid="{AD2EF793-5877-4147-B9B0-9DC6906351E2}"/>
    <cellStyle name="Comma [0] 3 3 2 2 2 9 2 2 6" xfId="46279" xr:uid="{776A5DC9-F91D-4370-8719-F812E1F9A6D1}"/>
    <cellStyle name="Comma [0] 3 3 2 2 2 9 2 2 7" xfId="51651" xr:uid="{9797790E-A749-4F9C-A061-F363F5AAD943}"/>
    <cellStyle name="Comma [0] 3 3 2 2 2 9 2 2 8" xfId="57031" xr:uid="{7A77FA43-F68E-4A79-AC59-E50397D6BE7F}"/>
    <cellStyle name="Comma [0] 3 3 2 2 2 9 2 2 9" xfId="19367" xr:uid="{2FB38E49-1A6B-4A69-B8B8-26D3A2937420}"/>
    <cellStyle name="Comma [0] 3 3 2 2 2 9 2 3" xfId="15807" xr:uid="{CAAFCCEA-D595-40C1-9CB5-9ECC4526B869}"/>
    <cellStyle name="Comma [0] 3 3 2 2 2 9 2 4" xfId="21174" xr:uid="{9995E23D-A014-4E2F-857C-5728AD3EC8E6}"/>
    <cellStyle name="Comma [0] 3 3 2 2 2 9 2 5" xfId="26548" xr:uid="{24C178D1-26C6-4A5C-8F09-BFF6C5404C1F}"/>
    <cellStyle name="Comma [0] 3 3 2 2 2 9 2 6" xfId="31966" xr:uid="{D51056EE-D201-4946-B483-21A2AD7C12F9}"/>
    <cellStyle name="Comma [0] 3 3 2 2 2 9 2 7" xfId="37351" xr:uid="{E5D148AE-174E-40B1-9A0B-471282C48DDB}"/>
    <cellStyle name="Comma [0] 3 3 2 2 2 9 2 8" xfId="42720" xr:uid="{6268D8A0-F1FB-40A7-95A9-2DFA73ACD4AF}"/>
    <cellStyle name="Comma [0] 3 3 2 2 2 9 2 9" xfId="48092" xr:uid="{347DC5BB-C453-48F2-90FE-1D45CA128B2C}"/>
    <cellStyle name="Comma [0] 3 3 2 2 2 9 3" xfId="10377" xr:uid="{ED0FC762-836F-4EFC-B771-34F2D5ABD3AA}"/>
    <cellStyle name="Comma [0] 3 3 2 2 2 9 3 2" xfId="23044" xr:uid="{6BCCBAD6-BA7B-46DC-AD9D-02FEB011703D}"/>
    <cellStyle name="Comma [0] 3 3 2 2 2 9 3 3" xfId="28418" xr:uid="{26388116-CAD0-47F8-B5F5-83B3A54B241E}"/>
    <cellStyle name="Comma [0] 3 3 2 2 2 9 3 4" xfId="33836" xr:uid="{30807DA7-AC06-42B3-91A8-66F7FFDCE547}"/>
    <cellStyle name="Comma [0] 3 3 2 2 2 9 3 5" xfId="39221" xr:uid="{ABF2328E-634C-4E99-A184-90DFF59821CE}"/>
    <cellStyle name="Comma [0] 3 3 2 2 2 9 3 6" xfId="44590" xr:uid="{7044DB7A-82E0-4D91-A3FF-7655FE330829}"/>
    <cellStyle name="Comma [0] 3 3 2 2 2 9 3 7" xfId="49962" xr:uid="{1C5508A6-F6E6-4DDD-9F34-89822EBDE871}"/>
    <cellStyle name="Comma [0] 3 3 2 2 2 9 3 8" xfId="55342" xr:uid="{5345FDCE-A33B-4CB7-AD39-B517CE747483}"/>
    <cellStyle name="Comma [0] 3 3 2 2 2 9 3 9" xfId="17677" xr:uid="{DE2731AD-414F-4F7F-AD0F-F22A884FC0B3}"/>
    <cellStyle name="Comma [0] 3 3 2 2 2 9 4" xfId="7152" xr:uid="{6AE1CD03-279C-4130-8EA4-B274BECC9EEB}"/>
    <cellStyle name="Comma [0] 3 3 2 2 3" xfId="1002" xr:uid="{E848B55E-A645-4E56-99D6-D91B5031B479}"/>
    <cellStyle name="Comma [0] 3 3 2 2 3 2" xfId="5949" xr:uid="{07500CF0-A754-4562-BA83-72862B7BA4DB}"/>
    <cellStyle name="Comma [0] 3 3 2 2 3 2 10" xfId="53473" xr:uid="{4489E0C1-58DC-4F7A-A0E0-B368BF9CDC2B}"/>
    <cellStyle name="Comma [0] 3 3 2 2 3 2 11" xfId="14117" xr:uid="{A11EEC8F-2682-40F4-BFAB-E8DD7198479A}"/>
    <cellStyle name="Comma [0] 3 3 2 2 3 2 12" xfId="58627" xr:uid="{F0EFC07F-0424-4E07-B408-CA40F36DF8AA}"/>
    <cellStyle name="Comma [0] 3 3 2 2 3 2 13" xfId="8507" xr:uid="{99BAA0B7-191C-417F-94D3-147A01C5BF32}"/>
    <cellStyle name="Comma [0] 3 3 2 2 3 2 2" xfId="12068" xr:uid="{E6A0D914-EC77-4418-A96D-009B2845409D}"/>
    <cellStyle name="Comma [0] 3 3 2 2 3 2 2 2" xfId="24734" xr:uid="{BF1CAD04-1F44-4ADF-8503-9355B418043B}"/>
    <cellStyle name="Comma [0] 3 3 2 2 3 2 2 3" xfId="30108" xr:uid="{854E2D75-8F45-445E-BD29-69F7FDFF7366}"/>
    <cellStyle name="Comma [0] 3 3 2 2 3 2 2 4" xfId="35526" xr:uid="{1A5F5B9E-8838-42CA-A7F7-5D5947104859}"/>
    <cellStyle name="Comma [0] 3 3 2 2 3 2 2 5" xfId="40911" xr:uid="{1B21C2FD-050E-4652-85FC-81C9EDBB17C0}"/>
    <cellStyle name="Comma [0] 3 3 2 2 3 2 2 6" xfId="46280" xr:uid="{D26BE5C1-69E9-4798-8DC1-B65CD412D0CD}"/>
    <cellStyle name="Comma [0] 3 3 2 2 3 2 2 7" xfId="51652" xr:uid="{DEAA9D99-34C3-4167-885D-E1328070AD71}"/>
    <cellStyle name="Comma [0] 3 3 2 2 3 2 2 8" xfId="57032" xr:uid="{A2C2B3E7-86B0-4F72-A77F-7A62228733BF}"/>
    <cellStyle name="Comma [0] 3 3 2 2 3 2 2 9" xfId="19368" xr:uid="{3EE522C8-DDD7-4B22-ABA6-C79512912BDE}"/>
    <cellStyle name="Comma [0] 3 3 2 2 3 2 3" xfId="15808" xr:uid="{8266AECB-BD82-4679-8935-A67140EAEC1D}"/>
    <cellStyle name="Comma [0] 3 3 2 2 3 2 4" xfId="21175" xr:uid="{969D78F2-36A7-40E5-AD2D-B646B638915D}"/>
    <cellStyle name="Comma [0] 3 3 2 2 3 2 5" xfId="26549" xr:uid="{1E204FDF-4D1A-4240-B6D2-A42C149F3D02}"/>
    <cellStyle name="Comma [0] 3 3 2 2 3 2 6" xfId="31967" xr:uid="{2310B122-8259-43B1-BFFF-086748D41924}"/>
    <cellStyle name="Comma [0] 3 3 2 2 3 2 7" xfId="37352" xr:uid="{9885C4E7-B6BA-485B-AE5F-509053F26EBD}"/>
    <cellStyle name="Comma [0] 3 3 2 2 3 2 8" xfId="42721" xr:uid="{16448E52-F223-4F08-9B69-C090891243C3}"/>
    <cellStyle name="Comma [0] 3 3 2 2 3 2 9" xfId="48093" xr:uid="{93968C66-7481-4ADA-8CF6-02684E4F1FCF}"/>
    <cellStyle name="Comma [0] 3 3 2 2 3 3" xfId="10378" xr:uid="{4D0ED4C0-E2FB-4FFE-AC19-28E17E5B85DB}"/>
    <cellStyle name="Comma [0] 3 3 2 2 3 3 2" xfId="23045" xr:uid="{F5C0375A-EF37-4CFC-8042-3763060C3D4A}"/>
    <cellStyle name="Comma [0] 3 3 2 2 3 3 3" xfId="28419" xr:uid="{C577970B-103C-4EEB-B2A4-E4B39367B3B7}"/>
    <cellStyle name="Comma [0] 3 3 2 2 3 3 4" xfId="33837" xr:uid="{FC5E3774-2825-4724-A9E8-BDB5A91230B8}"/>
    <cellStyle name="Comma [0] 3 3 2 2 3 3 5" xfId="39222" xr:uid="{9F9166A3-69BC-4FB8-BA87-FC34E48096FE}"/>
    <cellStyle name="Comma [0] 3 3 2 2 3 3 6" xfId="44591" xr:uid="{4F361EFE-B2D8-46AC-B377-E656F89FF87A}"/>
    <cellStyle name="Comma [0] 3 3 2 2 3 3 7" xfId="49963" xr:uid="{9F3A0273-0F1D-4819-8A80-8CAFB3322FE2}"/>
    <cellStyle name="Comma [0] 3 3 2 2 3 3 8" xfId="55343" xr:uid="{3D3B2945-BAB0-4E41-AFCA-EA7FAB892E98}"/>
    <cellStyle name="Comma [0] 3 3 2 2 3 3 9" xfId="17678" xr:uid="{2905988C-E54D-4919-A00B-00CF23A232B1}"/>
    <cellStyle name="Comma [0] 3 3 2 2 4" xfId="1003" xr:uid="{F1F5E01F-E6E3-4EAB-A989-A2C13EFDCC58}"/>
    <cellStyle name="Comma [0] 3 3 2 2 4 2" xfId="5950" xr:uid="{DACB212A-B367-41A0-B7AA-7761DDF29AAC}"/>
    <cellStyle name="Comma [0] 3 3 2 2 4 2 10" xfId="53474" xr:uid="{3D071A44-4435-4A5D-B14C-2EED41527EEF}"/>
    <cellStyle name="Comma [0] 3 3 2 2 4 2 11" xfId="14118" xr:uid="{A2D45A86-9066-415F-9815-6223F79496DF}"/>
    <cellStyle name="Comma [0] 3 3 2 2 4 2 12" xfId="58628" xr:uid="{3055D686-0B64-4908-9593-6EBBEA27A962}"/>
    <cellStyle name="Comma [0] 3 3 2 2 4 2 13" xfId="8508" xr:uid="{6B5A7805-DF00-4C31-B8D6-86979AC87223}"/>
    <cellStyle name="Comma [0] 3 3 2 2 4 2 2" xfId="12069" xr:uid="{24C56B34-6069-4AC0-9097-3AC34A838990}"/>
    <cellStyle name="Comma [0] 3 3 2 2 4 2 2 2" xfId="24735" xr:uid="{11F1018C-3463-4A9B-802B-BE5D6305AC1B}"/>
    <cellStyle name="Comma [0] 3 3 2 2 4 2 2 3" xfId="30109" xr:uid="{2D968743-FFAE-48E6-AD4C-025871BC228B}"/>
    <cellStyle name="Comma [0] 3 3 2 2 4 2 2 4" xfId="35527" xr:uid="{1D1C7F2A-5231-4CF4-863C-E6B6FC3B0ABB}"/>
    <cellStyle name="Comma [0] 3 3 2 2 4 2 2 5" xfId="40912" xr:uid="{511E10F3-3C38-4FFD-8942-11B43D081A5B}"/>
    <cellStyle name="Comma [0] 3 3 2 2 4 2 2 6" xfId="46281" xr:uid="{55E478EC-949B-4FB2-B40D-02F9C18B30C2}"/>
    <cellStyle name="Comma [0] 3 3 2 2 4 2 2 7" xfId="51653" xr:uid="{ACD5EFAE-B2F0-4161-AB34-C72F8CCA8218}"/>
    <cellStyle name="Comma [0] 3 3 2 2 4 2 2 8" xfId="57033" xr:uid="{4CA46037-3177-4E93-ABC5-7C9BF00138A0}"/>
    <cellStyle name="Comma [0] 3 3 2 2 4 2 2 9" xfId="19369" xr:uid="{7BF0F26B-88DC-4773-8412-38E255D81CD3}"/>
    <cellStyle name="Comma [0] 3 3 2 2 4 2 3" xfId="15809" xr:uid="{85C5D147-9B4F-4603-8663-1FEF2672CB09}"/>
    <cellStyle name="Comma [0] 3 3 2 2 4 2 4" xfId="21176" xr:uid="{602F74D5-00A5-4DC4-9309-4857B8856B49}"/>
    <cellStyle name="Comma [0] 3 3 2 2 4 2 5" xfId="26550" xr:uid="{BBEF9AC1-85A8-4DBD-9E55-266284F0B364}"/>
    <cellStyle name="Comma [0] 3 3 2 2 4 2 6" xfId="31968" xr:uid="{BE523473-58BA-4E30-BBC4-8F092F010DE4}"/>
    <cellStyle name="Comma [0] 3 3 2 2 4 2 7" xfId="37353" xr:uid="{255E630F-9629-4D45-8AD9-359C35CB14BF}"/>
    <cellStyle name="Comma [0] 3 3 2 2 4 2 8" xfId="42722" xr:uid="{BB4E4E90-8644-4D0E-8915-49CCA9799C38}"/>
    <cellStyle name="Comma [0] 3 3 2 2 4 2 9" xfId="48094" xr:uid="{E51102AB-66E1-4C4D-B5E0-ED5FDA59E84E}"/>
    <cellStyle name="Comma [0] 3 3 2 2 4 3" xfId="10379" xr:uid="{D82032F0-EF0B-468C-B08C-4569BFD0E96C}"/>
    <cellStyle name="Comma [0] 3 3 2 2 4 3 2" xfId="23046" xr:uid="{00453B9C-DBEB-4EE3-9C18-D24627741BB5}"/>
    <cellStyle name="Comma [0] 3 3 2 2 4 3 3" xfId="28420" xr:uid="{A8F751B0-3D3A-4034-BE0D-EE23030B1025}"/>
    <cellStyle name="Comma [0] 3 3 2 2 4 3 4" xfId="33838" xr:uid="{DFED6DC5-F44B-42A6-A296-B749018A3E02}"/>
    <cellStyle name="Comma [0] 3 3 2 2 4 3 5" xfId="39223" xr:uid="{18675262-C3EE-44CE-A9B5-2C090060F800}"/>
    <cellStyle name="Comma [0] 3 3 2 2 4 3 6" xfId="44592" xr:uid="{B30145BF-454F-415E-8C58-CF2EA9730A24}"/>
    <cellStyle name="Comma [0] 3 3 2 2 4 3 7" xfId="49964" xr:uid="{06036B7E-D046-42B3-B640-E740AE0F7021}"/>
    <cellStyle name="Comma [0] 3 3 2 2 4 3 8" xfId="55344" xr:uid="{E710BE59-1B21-46EA-ADE8-F56FD7F63838}"/>
    <cellStyle name="Comma [0] 3 3 2 2 4 3 9" xfId="17679" xr:uid="{1576432F-2EF9-4C6C-BB01-925DEEE95490}"/>
    <cellStyle name="Comma [0] 3 3 2 2 5" xfId="1004" xr:uid="{77552B38-D745-468B-9472-1524CEFF261B}"/>
    <cellStyle name="Comma [0] 3 3 2 2 5 2" xfId="3975" xr:uid="{AFC792D5-863F-430A-9E75-E4126B9C5803}"/>
    <cellStyle name="Comma [0] 3 3 2 2 5 2 10" xfId="53475" xr:uid="{21EA7B3F-6136-47EF-98C6-F4F72C40E129}"/>
    <cellStyle name="Comma [0] 3 3 2 2 5 2 11" xfId="8509" xr:uid="{E6302665-FE81-40CB-AE18-908E60EC80B4}"/>
    <cellStyle name="Comma [0] 3 3 2 2 5 2 2" xfId="3976" xr:uid="{FD7EB28C-9F24-4D4D-83C7-8DA21D3B5AB6}"/>
    <cellStyle name="Comma [0] 3 3 2 2 5 2 2 10" xfId="12070" xr:uid="{C596AD82-8827-4D3C-BFDF-EA5B66B981E0}"/>
    <cellStyle name="Comma [0] 3 3 2 2 5 2 2 2" xfId="5953" xr:uid="{DA450A31-BF1D-47EE-AD82-ACDEAC46DC5F}"/>
    <cellStyle name="Comma [0] 3 3 2 2 5 2 2 2 2" xfId="58631" xr:uid="{F8761223-2D84-4A6B-81CE-7A5FCF27A2A0}"/>
    <cellStyle name="Comma [0] 3 3 2 2 5 2 2 2 3" xfId="19370" xr:uid="{B0672E3F-E2FC-42A1-A695-583C49862332}"/>
    <cellStyle name="Comma [0] 3 3 2 2 5 2 2 3" xfId="24736" xr:uid="{ED5A612A-4EBC-4C0A-8D33-E2E372D86BA1}"/>
    <cellStyle name="Comma [0] 3 3 2 2 5 2 2 4" xfId="30110" xr:uid="{CF5C4FEC-59F7-42C2-BAD9-CCB6983ED322}"/>
    <cellStyle name="Comma [0] 3 3 2 2 5 2 2 5" xfId="35528" xr:uid="{176E1576-31CC-4347-9E67-B250B411A56B}"/>
    <cellStyle name="Comma [0] 3 3 2 2 5 2 2 6" xfId="40913" xr:uid="{6F2D1D6D-DF4B-4965-953D-4397921EB91D}"/>
    <cellStyle name="Comma [0] 3 3 2 2 5 2 2 7" xfId="46282" xr:uid="{3B9F3001-87CC-4BF9-A1D5-7BCB891FC2B0}"/>
    <cellStyle name="Comma [0] 3 3 2 2 5 2 2 8" xfId="51654" xr:uid="{3A92EC44-9913-49A0-9DF5-3E24FE93F1F6}"/>
    <cellStyle name="Comma [0] 3 3 2 2 5 2 2 9" xfId="57034" xr:uid="{D0CA8C65-55FA-4838-BE8F-9BF79C3BDE83}"/>
    <cellStyle name="Comma [0] 3 3 2 2 5 2 3" xfId="5952" xr:uid="{397B271C-F052-4081-AC5F-9494F1720B4F}"/>
    <cellStyle name="Comma [0] 3 3 2 2 5 2 3 2" xfId="58630" xr:uid="{C6AF94AD-B5A4-4BE6-9C4E-DABD1C4E49F7}"/>
    <cellStyle name="Comma [0] 3 3 2 2 5 2 3 3" xfId="15810" xr:uid="{D847B258-7BEF-4CAA-9888-A24ADD822802}"/>
    <cellStyle name="Comma [0] 3 3 2 2 5 2 4" xfId="21177" xr:uid="{4040592E-CA3F-47F3-A507-6138E4F30B1E}"/>
    <cellStyle name="Comma [0] 3 3 2 2 5 2 5" xfId="26551" xr:uid="{7AAE148E-9CA8-4A83-B800-531EB089947B}"/>
    <cellStyle name="Comma [0] 3 3 2 2 5 2 6" xfId="31969" xr:uid="{EC86B877-CC22-4F37-9F7E-39F9E9C5FC7C}"/>
    <cellStyle name="Comma [0] 3 3 2 2 5 2 7" xfId="37354" xr:uid="{50785044-79B1-4CC1-8D3A-3060952B8BCE}"/>
    <cellStyle name="Comma [0] 3 3 2 2 5 2 8" xfId="42723" xr:uid="{A026D640-599B-41A3-9E54-8F27112B2DF0}"/>
    <cellStyle name="Comma [0] 3 3 2 2 5 2 9" xfId="48095" xr:uid="{7CC544C7-3FD7-40CF-94E8-88ED1C00BAA8}"/>
    <cellStyle name="Comma [0] 3 3 2 2 5 3" xfId="3977" xr:uid="{C569DE20-CB05-4C2D-92C6-355CB08A7214}"/>
    <cellStyle name="Comma [0] 3 3 2 2 5 3 10" xfId="10380" xr:uid="{1B34C688-72F2-4AD5-B110-5966B96AC7C6}"/>
    <cellStyle name="Comma [0] 3 3 2 2 5 3 2" xfId="5954" xr:uid="{536FC5E0-D33A-4E9C-AD7A-5C7C8EF5250D}"/>
    <cellStyle name="Comma [0] 3 3 2 2 5 3 2 2" xfId="58632" xr:uid="{88B0C269-686D-4FE3-8682-72C5038C95AA}"/>
    <cellStyle name="Comma [0] 3 3 2 2 5 3 2 3" xfId="17680" xr:uid="{1575F25A-9774-4CA6-B104-91C0183605CC}"/>
    <cellStyle name="Comma [0] 3 3 2 2 5 3 3" xfId="23047" xr:uid="{7AF475B0-4110-41C0-A482-C21414658D5D}"/>
    <cellStyle name="Comma [0] 3 3 2 2 5 3 4" xfId="28421" xr:uid="{7B49B9EA-16E0-462F-9340-D1C33D5B8216}"/>
    <cellStyle name="Comma [0] 3 3 2 2 5 3 5" xfId="33839" xr:uid="{6C48F0B1-4FB0-4C8F-83F1-ED3EBE9C0C99}"/>
    <cellStyle name="Comma [0] 3 3 2 2 5 3 6" xfId="39224" xr:uid="{60B44BE3-C0C1-48F9-8770-B350CFD35774}"/>
    <cellStyle name="Comma [0] 3 3 2 2 5 3 7" xfId="44593" xr:uid="{A20B3054-4A97-4231-9247-1C68DE51986B}"/>
    <cellStyle name="Comma [0] 3 3 2 2 5 3 8" xfId="49965" xr:uid="{B7B21ADE-D397-4BB5-9620-F1D7746A5B3E}"/>
    <cellStyle name="Comma [0] 3 3 2 2 5 3 9" xfId="55345" xr:uid="{AF0499E9-D983-4715-B3EE-F61AC6BD9021}"/>
    <cellStyle name="Comma [0] 3 3 2 2 5 4" xfId="5951" xr:uid="{BD19BD85-B617-4149-B8B6-244FE39879F8}"/>
    <cellStyle name="Comma [0] 3 3 2 2 5 4 2" xfId="58629" xr:uid="{7B671B9F-8554-4767-B982-68717FB278AA}"/>
    <cellStyle name="Comma [0] 3 3 2 2 5 4 3" xfId="14119" xr:uid="{9BD576F0-8C74-4BF6-A832-08EEC968891A}"/>
    <cellStyle name="Comma [0] 3 3 2 2 6" xfId="1005" xr:uid="{F7E6443F-5DD5-4AAD-9670-9ED79C810778}"/>
    <cellStyle name="Comma [0] 3 3 2 2 6 2" xfId="3978" xr:uid="{9AB1DD07-9529-4B51-917A-CA57465D9B43}"/>
    <cellStyle name="Comma [0] 3 3 2 2 6 2 10" xfId="53476" xr:uid="{99369912-70B7-49BF-8E37-19A5EEE79B1B}"/>
    <cellStyle name="Comma [0] 3 3 2 2 6 2 11" xfId="8510" xr:uid="{3E9B8936-4A84-4C76-82A8-EB64F1936591}"/>
    <cellStyle name="Comma [0] 3 3 2 2 6 2 2" xfId="3979" xr:uid="{3892523E-E1AA-4168-8659-EBC0C3D4C074}"/>
    <cellStyle name="Comma [0] 3 3 2 2 6 2 2 10" xfId="12071" xr:uid="{09ADB773-E474-42D9-8635-86FF04AEECD7}"/>
    <cellStyle name="Comma [0] 3 3 2 2 6 2 2 2" xfId="5957" xr:uid="{C75B573F-E2A4-4BC4-BB6F-59A92D0FF26F}"/>
    <cellStyle name="Comma [0] 3 3 2 2 6 2 2 2 2" xfId="58635" xr:uid="{94208468-A5CE-4B6E-98B0-041CE67BABAE}"/>
    <cellStyle name="Comma [0] 3 3 2 2 6 2 2 2 3" xfId="19371" xr:uid="{54EA4AB3-9AD4-400B-8FBC-1A101F82987F}"/>
    <cellStyle name="Comma [0] 3 3 2 2 6 2 2 3" xfId="24737" xr:uid="{6D922252-CDBA-4C71-BD3A-D9168E796D2E}"/>
    <cellStyle name="Comma [0] 3 3 2 2 6 2 2 4" xfId="30111" xr:uid="{B5A92FC3-CC59-4A85-AB5E-12CAE900B9C4}"/>
    <cellStyle name="Comma [0] 3 3 2 2 6 2 2 5" xfId="35529" xr:uid="{59DB575B-042D-48E8-A182-A4E75C3A1AC2}"/>
    <cellStyle name="Comma [0] 3 3 2 2 6 2 2 6" xfId="40914" xr:uid="{B1089288-07B1-4DD8-9ACE-9819BB8FC3C5}"/>
    <cellStyle name="Comma [0] 3 3 2 2 6 2 2 7" xfId="46283" xr:uid="{A80AAAA1-732A-4812-BE79-55198B774460}"/>
    <cellStyle name="Comma [0] 3 3 2 2 6 2 2 8" xfId="51655" xr:uid="{C738344D-AAE2-4949-9C90-5DF871B37029}"/>
    <cellStyle name="Comma [0] 3 3 2 2 6 2 2 9" xfId="57035" xr:uid="{A6D9C102-DEF4-4657-B0DF-8B95184AE6F0}"/>
    <cellStyle name="Comma [0] 3 3 2 2 6 2 3" xfId="5956" xr:uid="{1F748B46-956E-478B-B699-7B743A65A10C}"/>
    <cellStyle name="Comma [0] 3 3 2 2 6 2 3 2" xfId="58634" xr:uid="{329B71BE-AF81-4A4A-BED6-AE7FC04CF1F2}"/>
    <cellStyle name="Comma [0] 3 3 2 2 6 2 3 3" xfId="15811" xr:uid="{9FEFF6BA-3D61-42D4-8BFC-D9D3B0BD6C71}"/>
    <cellStyle name="Comma [0] 3 3 2 2 6 2 4" xfId="21178" xr:uid="{E9EA82D1-57D5-4FF0-850E-56D28AC8056B}"/>
    <cellStyle name="Comma [0] 3 3 2 2 6 2 5" xfId="26552" xr:uid="{E8C1A70F-AE96-4F19-B5AC-FF5A5B1C8F46}"/>
    <cellStyle name="Comma [0] 3 3 2 2 6 2 6" xfId="31970" xr:uid="{675DC0E9-CE6B-4F00-BA53-6A9A1C0991CD}"/>
    <cellStyle name="Comma [0] 3 3 2 2 6 2 7" xfId="37355" xr:uid="{A848B668-1213-4510-BB8A-4E99C0F6D0A5}"/>
    <cellStyle name="Comma [0] 3 3 2 2 6 2 8" xfId="42724" xr:uid="{99001649-7705-480B-AAF5-EDE561D6E0EC}"/>
    <cellStyle name="Comma [0] 3 3 2 2 6 2 9" xfId="48096" xr:uid="{AED25728-27FE-41A9-BB0A-8AED975CFFF2}"/>
    <cellStyle name="Comma [0] 3 3 2 2 6 3" xfId="3980" xr:uid="{344B7A2D-E839-4283-8745-93EAA6D16748}"/>
    <cellStyle name="Comma [0] 3 3 2 2 6 3 10" xfId="10381" xr:uid="{1AD8C1D8-6964-4AAF-BB3D-6CCA924E688B}"/>
    <cellStyle name="Comma [0] 3 3 2 2 6 3 2" xfId="5958" xr:uid="{A0E2D0D1-AEE0-4AD8-9037-9E3587F91008}"/>
    <cellStyle name="Comma [0] 3 3 2 2 6 3 2 2" xfId="58636" xr:uid="{70DC64EA-D237-46E5-BF7B-9C403535D753}"/>
    <cellStyle name="Comma [0] 3 3 2 2 6 3 2 3" xfId="17681" xr:uid="{F9A58858-4292-4789-8DC6-400632CB9BC8}"/>
    <cellStyle name="Comma [0] 3 3 2 2 6 3 3" xfId="23048" xr:uid="{CCBFA1E6-99D9-4D37-9894-46AF626E324A}"/>
    <cellStyle name="Comma [0] 3 3 2 2 6 3 4" xfId="28422" xr:uid="{23627357-2839-41AD-A00A-95767A5E2432}"/>
    <cellStyle name="Comma [0] 3 3 2 2 6 3 5" xfId="33840" xr:uid="{6BF396E0-8874-4CFD-8DC9-0D9A6155FC7D}"/>
    <cellStyle name="Comma [0] 3 3 2 2 6 3 6" xfId="39225" xr:uid="{1C032986-1194-4FFD-A9F8-321BAAD44203}"/>
    <cellStyle name="Comma [0] 3 3 2 2 6 3 7" xfId="44594" xr:uid="{9F1F6E44-4187-4A17-BA9A-B9206BD660EC}"/>
    <cellStyle name="Comma [0] 3 3 2 2 6 3 8" xfId="49966" xr:uid="{4F0EE0F1-D8E5-454E-BE1A-8BABFBB72088}"/>
    <cellStyle name="Comma [0] 3 3 2 2 6 3 9" xfId="55346" xr:uid="{0B62C780-C9B9-461E-92A3-A0E652C3F467}"/>
    <cellStyle name="Comma [0] 3 3 2 2 6 4" xfId="5955" xr:uid="{B132F6F4-3486-413F-888F-AF992E9E6122}"/>
    <cellStyle name="Comma [0] 3 3 2 2 6 4 2" xfId="58633" xr:uid="{8140613E-3D1F-48CE-A8D6-F6BFF0B3029D}"/>
    <cellStyle name="Comma [0] 3 3 2 2 6 4 3" xfId="14120" xr:uid="{BEAE1F49-EF4B-4DF3-A049-4AF0A544F3A0}"/>
    <cellStyle name="Comma [0] 3 3 2 2 7" xfId="1006" xr:uid="{C61BA590-E48F-4068-8D80-DD564D6C969D}"/>
    <cellStyle name="Comma [0] 3 3 2 2 7 2" xfId="3981" xr:uid="{5A223FB5-5E6D-4476-8411-284924D48223}"/>
    <cellStyle name="Comma [0] 3 3 2 2 7 2 10" xfId="53477" xr:uid="{11A9C427-35C4-42C9-8E96-EFE21258FFC9}"/>
    <cellStyle name="Comma [0] 3 3 2 2 7 2 11" xfId="8511" xr:uid="{4313D0B2-828D-4857-B03A-2F660D3B8D31}"/>
    <cellStyle name="Comma [0] 3 3 2 2 7 2 2" xfId="5960" xr:uid="{B053D15D-2E24-4A19-AB3F-847F2A09DC38}"/>
    <cellStyle name="Comma [0] 3 3 2 2 7 2 2 10" xfId="58638" xr:uid="{57503313-3012-464F-8657-81CB176B9434}"/>
    <cellStyle name="Comma [0] 3 3 2 2 7 2 2 11" xfId="12072" xr:uid="{F2AC9457-CE38-457D-A16F-340E73AB7280}"/>
    <cellStyle name="Comma [0] 3 3 2 2 7 2 2 2" xfId="24738" xr:uid="{F7E038E6-CA5A-4DDD-85D1-F0C3BA202A69}"/>
    <cellStyle name="Comma [0] 3 3 2 2 7 2 2 3" xfId="30112" xr:uid="{AF894B00-676D-4AEA-800B-B6FAFD40770C}"/>
    <cellStyle name="Comma [0] 3 3 2 2 7 2 2 4" xfId="35530" xr:uid="{24D790E2-1865-4A9F-A62D-4B17CFEBE345}"/>
    <cellStyle name="Comma [0] 3 3 2 2 7 2 2 5" xfId="40915" xr:uid="{5173A9F4-608D-4C89-98AA-9F9CB307FD47}"/>
    <cellStyle name="Comma [0] 3 3 2 2 7 2 2 6" xfId="46284" xr:uid="{4CDBFA06-2447-480E-9CAE-A362AA53A5FD}"/>
    <cellStyle name="Comma [0] 3 3 2 2 7 2 2 7" xfId="51656" xr:uid="{1DBEE6ED-ADF6-4975-863A-6F5329BB00C1}"/>
    <cellStyle name="Comma [0] 3 3 2 2 7 2 2 8" xfId="57036" xr:uid="{5B9837AF-8BE0-444D-904E-9F4C90D1B086}"/>
    <cellStyle name="Comma [0] 3 3 2 2 7 2 2 9" xfId="19372" xr:uid="{270BE358-E9DA-40B6-843F-EED0BFE15BB2}"/>
    <cellStyle name="Comma [0] 3 3 2 2 7 2 3" xfId="15812" xr:uid="{EDE143DE-7C81-428D-BE72-88C99B32391A}"/>
    <cellStyle name="Comma [0] 3 3 2 2 7 2 4" xfId="21179" xr:uid="{E7BE5448-503E-431C-9FDE-7D9EEE64563D}"/>
    <cellStyle name="Comma [0] 3 3 2 2 7 2 5" xfId="26553" xr:uid="{E5CD1331-7C21-4AAE-83F5-91565DE6E06A}"/>
    <cellStyle name="Comma [0] 3 3 2 2 7 2 6" xfId="31971" xr:uid="{D7E09D1E-2B91-4D20-B651-B19B500E96A4}"/>
    <cellStyle name="Comma [0] 3 3 2 2 7 2 7" xfId="37356" xr:uid="{D791C8DC-D2C6-4BA6-A34E-8B9C2636B3A8}"/>
    <cellStyle name="Comma [0] 3 3 2 2 7 2 8" xfId="42725" xr:uid="{4D234685-445D-4F2D-B43C-0CE29B635905}"/>
    <cellStyle name="Comma [0] 3 3 2 2 7 2 9" xfId="48097" xr:uid="{2DDE66C3-3076-445E-B76A-BFED2D14FA53}"/>
    <cellStyle name="Comma [0] 3 3 2 2 7 3" xfId="5959" xr:uid="{02823F1E-9455-46BF-AFDE-4F3D75B727AA}"/>
    <cellStyle name="Comma [0] 3 3 2 2 7 3 10" xfId="14121" xr:uid="{600CE5BE-6518-4A05-9890-136859CCA0D6}"/>
    <cellStyle name="Comma [0] 3 3 2 2 7 3 11" xfId="58637" xr:uid="{E4215870-4F14-45B7-A1D9-D52EA095BE06}"/>
    <cellStyle name="Comma [0] 3 3 2 2 7 3 12" xfId="10382" xr:uid="{6B65F996-C440-45EB-9810-8112B8D37BEF}"/>
    <cellStyle name="Comma [0] 3 3 2 2 7 3 2" xfId="17682" xr:uid="{375BB1B7-EA7A-49D9-94B7-6BF2B2056FE1}"/>
    <cellStyle name="Comma [0] 3 3 2 2 7 3 3" xfId="23049" xr:uid="{1556209E-4D4C-4E00-AFB0-93388E5B0611}"/>
    <cellStyle name="Comma [0] 3 3 2 2 7 3 4" xfId="28423" xr:uid="{DBB52AA4-6657-45E4-BB23-FFBC42AF4689}"/>
    <cellStyle name="Comma [0] 3 3 2 2 7 3 5" xfId="33841" xr:uid="{334116F2-7286-4A24-9ED2-7675543E97AF}"/>
    <cellStyle name="Comma [0] 3 3 2 2 7 3 6" xfId="39226" xr:uid="{34D54EB7-B0E1-4CB1-AEA9-7727D6DB042F}"/>
    <cellStyle name="Comma [0] 3 3 2 2 7 3 7" xfId="44595" xr:uid="{BDC5820A-B70C-49AB-878A-DCC2EB9151E5}"/>
    <cellStyle name="Comma [0] 3 3 2 2 7 3 8" xfId="49967" xr:uid="{E4F11752-CD95-4654-B640-34379A03CFF0}"/>
    <cellStyle name="Comma [0] 3 3 2 2 7 3 9" xfId="55347" xr:uid="{2D3E496C-7FDC-4B4E-9149-9712E0164E07}"/>
    <cellStyle name="Comma [0] 3 3 2 2 8" xfId="1007" xr:uid="{5EF84B88-15F3-4231-B7A1-793A61A3E490}"/>
    <cellStyle name="Comma [0] 3 3 2 2 8 2" xfId="8512" xr:uid="{B90A5D7C-3FD5-4F7F-A178-633D3A29EA99}"/>
    <cellStyle name="Comma [0] 3 3 2 2 8 2 10" xfId="53478" xr:uid="{E42C1C69-0777-455B-A1A9-9A50A00EC12D}"/>
    <cellStyle name="Comma [0] 3 3 2 2 8 2 11" xfId="14122" xr:uid="{883F0E76-AC75-4ECD-A92B-370D662F6340}"/>
    <cellStyle name="Comma [0] 3 3 2 2 8 2 12" xfId="59804" xr:uid="{83DC0E4F-1BD5-4CA8-BD96-6357E4AB64B6}"/>
    <cellStyle name="Comma [0] 3 3 2 2 8 2 2" xfId="12073" xr:uid="{F0205AD6-933B-4E93-B5C3-DE006FAC5BD1}"/>
    <cellStyle name="Comma [0] 3 3 2 2 8 2 2 2" xfId="24739" xr:uid="{445B79C3-E4FF-4331-B1B2-7E065C0B0878}"/>
    <cellStyle name="Comma [0] 3 3 2 2 8 2 2 3" xfId="30113" xr:uid="{2CA0B06E-4D92-46C5-9317-F16A36F051B2}"/>
    <cellStyle name="Comma [0] 3 3 2 2 8 2 2 4" xfId="35531" xr:uid="{D3907C56-5718-46D3-B013-108F87D80F79}"/>
    <cellStyle name="Comma [0] 3 3 2 2 8 2 2 5" xfId="40916" xr:uid="{1E3BC97C-618D-4D35-B6E0-23CF60E2F90D}"/>
    <cellStyle name="Comma [0] 3 3 2 2 8 2 2 6" xfId="46285" xr:uid="{738BE243-F72C-4251-B36D-FF999F135104}"/>
    <cellStyle name="Comma [0] 3 3 2 2 8 2 2 7" xfId="51657" xr:uid="{C4B93FDB-3772-4B87-A306-08BA2489EEEA}"/>
    <cellStyle name="Comma [0] 3 3 2 2 8 2 2 8" xfId="57037" xr:uid="{9F7FC8B3-D1E2-4ABC-B645-2F64A2FFF004}"/>
    <cellStyle name="Comma [0] 3 3 2 2 8 2 2 9" xfId="19373" xr:uid="{554CFCBA-F613-48E7-9409-6893733A8EE3}"/>
    <cellStyle name="Comma [0] 3 3 2 2 8 2 3" xfId="15813" xr:uid="{C2B6D97A-8862-4348-8AC6-AA0CD72D7776}"/>
    <cellStyle name="Comma [0] 3 3 2 2 8 2 4" xfId="21180" xr:uid="{3734CF59-C8E0-4FFC-B3FE-FF9716B3D57F}"/>
    <cellStyle name="Comma [0] 3 3 2 2 8 2 5" xfId="26554" xr:uid="{26FDF61F-656F-47BC-A9C9-38B4817694EE}"/>
    <cellStyle name="Comma [0] 3 3 2 2 8 2 6" xfId="31972" xr:uid="{E76ACB79-FFB3-4ED1-85DB-0F4A11444587}"/>
    <cellStyle name="Comma [0] 3 3 2 2 8 2 7" xfId="37357" xr:uid="{6DFD61F9-48E2-45B3-BFA1-7B7D39DCDB63}"/>
    <cellStyle name="Comma [0] 3 3 2 2 8 2 8" xfId="42726" xr:uid="{5E62F5E2-D1FA-49C3-AD15-079713D00843}"/>
    <cellStyle name="Comma [0] 3 3 2 2 8 2 9" xfId="48098" xr:uid="{CC63A130-AA58-43BC-B5CC-27B07C7091A3}"/>
    <cellStyle name="Comma [0] 3 3 2 2 8 3" xfId="10383" xr:uid="{E31232EC-6DB2-44F0-9B2F-721F6011FABF}"/>
    <cellStyle name="Comma [0] 3 3 2 2 8 3 2" xfId="23050" xr:uid="{9A222D5A-FA6D-4829-995F-374E7F6872B4}"/>
    <cellStyle name="Comma [0] 3 3 2 2 8 3 3" xfId="28424" xr:uid="{95524D87-AE6F-4D1D-AB00-09DE6771B10B}"/>
    <cellStyle name="Comma [0] 3 3 2 2 8 3 4" xfId="33842" xr:uid="{2E19BA26-09B9-412F-BBE4-F1E14712A667}"/>
    <cellStyle name="Comma [0] 3 3 2 2 8 3 5" xfId="39227" xr:uid="{D60DD51C-C4AE-43B8-8300-33CE84C067FC}"/>
    <cellStyle name="Comma [0] 3 3 2 2 8 3 6" xfId="44596" xr:uid="{FAA3EE39-0581-4010-B3C2-83A1429C0A1E}"/>
    <cellStyle name="Comma [0] 3 3 2 2 8 3 7" xfId="49968" xr:uid="{4B0DAA17-BC6B-4DDC-BC03-252A92A0FDFA}"/>
    <cellStyle name="Comma [0] 3 3 2 2 8 3 8" xfId="55348" xr:uid="{F9A10D21-97F4-4FB0-B16B-8FB02E65C480}"/>
    <cellStyle name="Comma [0] 3 3 2 2 8 3 9" xfId="17683" xr:uid="{BA18157C-89A6-4ADA-9F76-764B1FBE1E09}"/>
    <cellStyle name="Comma [0] 3 3 2 2 8 4" xfId="7153" xr:uid="{A4DF3E64-ACC0-4A22-AC61-8FBB7662EBCF}"/>
    <cellStyle name="Comma [0] 3 3 2 2 9" xfId="1008" xr:uid="{654CDEB1-FB2C-4651-8DA9-3EF6EDA4AB87}"/>
    <cellStyle name="Comma [0] 3 3 2 2 9 2" xfId="8513" xr:uid="{30D0CFF2-C9A4-4EF8-BEB3-7B128A7F2A1A}"/>
    <cellStyle name="Comma [0] 3 3 2 2 9 2 10" xfId="53479" xr:uid="{74480647-94CE-42E9-B18A-26EC8084CF3D}"/>
    <cellStyle name="Comma [0] 3 3 2 2 9 2 11" xfId="14123" xr:uid="{9B985248-0B45-4726-A8B8-2A2FF70D825C}"/>
    <cellStyle name="Comma [0] 3 3 2 2 9 2 12" xfId="59805" xr:uid="{B17FDF9E-F924-4B6F-B1AE-834D1339663B}"/>
    <cellStyle name="Comma [0] 3 3 2 2 9 2 2" xfId="12074" xr:uid="{61634F92-A5E9-4E08-A413-918D5BFD62F2}"/>
    <cellStyle name="Comma [0] 3 3 2 2 9 2 2 2" xfId="24740" xr:uid="{9B5E9857-25DB-415E-8E12-CFCD5093C124}"/>
    <cellStyle name="Comma [0] 3 3 2 2 9 2 2 3" xfId="30114" xr:uid="{B75FDD1C-6FED-4FDA-85C7-E995C92A6F37}"/>
    <cellStyle name="Comma [0] 3 3 2 2 9 2 2 4" xfId="35532" xr:uid="{0B91A6F6-7B3D-4B17-BA7C-FF48068DD88F}"/>
    <cellStyle name="Comma [0] 3 3 2 2 9 2 2 5" xfId="40917" xr:uid="{CD947C6A-4840-4D47-B081-7DBE155185DD}"/>
    <cellStyle name="Comma [0] 3 3 2 2 9 2 2 6" xfId="46286" xr:uid="{765FA658-D30C-43A5-BC94-40DBDA946329}"/>
    <cellStyle name="Comma [0] 3 3 2 2 9 2 2 7" xfId="51658" xr:uid="{5FD9317A-6E09-4D9B-91DC-93D4A37C4EFA}"/>
    <cellStyle name="Comma [0] 3 3 2 2 9 2 2 8" xfId="57038" xr:uid="{04C15C37-C737-4587-9BCC-61DE277F7216}"/>
    <cellStyle name="Comma [0] 3 3 2 2 9 2 2 9" xfId="19374" xr:uid="{536E137D-6FE3-40FF-BDFA-7B4B226105CF}"/>
    <cellStyle name="Comma [0] 3 3 2 2 9 2 3" xfId="15814" xr:uid="{1196777E-2245-490A-906B-601160B0FBA6}"/>
    <cellStyle name="Comma [0] 3 3 2 2 9 2 4" xfId="21181" xr:uid="{9862C811-0D37-48E7-88F7-A106C1C99B9A}"/>
    <cellStyle name="Comma [0] 3 3 2 2 9 2 5" xfId="26555" xr:uid="{0B47DFC6-AE1F-43ED-B56E-3A3AD084E8F1}"/>
    <cellStyle name="Comma [0] 3 3 2 2 9 2 6" xfId="31973" xr:uid="{93331D4A-60B1-4A33-9BEA-953213BD83FC}"/>
    <cellStyle name="Comma [0] 3 3 2 2 9 2 7" xfId="37358" xr:uid="{02446521-9502-46F6-B2EF-A260443039FB}"/>
    <cellStyle name="Comma [0] 3 3 2 2 9 2 8" xfId="42727" xr:uid="{243C1D0A-0A65-487D-AC89-BA482C7214C5}"/>
    <cellStyle name="Comma [0] 3 3 2 2 9 2 9" xfId="48099" xr:uid="{72787CD5-85E6-44B5-AF50-49BEB9C278AA}"/>
    <cellStyle name="Comma [0] 3 3 2 2 9 3" xfId="10384" xr:uid="{D5EDA857-6A50-44E4-8D28-2FF5D9396E57}"/>
    <cellStyle name="Comma [0] 3 3 2 2 9 3 2" xfId="23051" xr:uid="{0A0907AD-1DB0-47A9-806E-339B2A0E6187}"/>
    <cellStyle name="Comma [0] 3 3 2 2 9 3 3" xfId="28425" xr:uid="{0C2DF9B2-F0E2-41AC-8185-09D7E5AE1807}"/>
    <cellStyle name="Comma [0] 3 3 2 2 9 3 4" xfId="33843" xr:uid="{FD01F16A-5263-4D7F-8EC4-57F257B539BF}"/>
    <cellStyle name="Comma [0] 3 3 2 2 9 3 5" xfId="39228" xr:uid="{CD1B66F7-023E-452E-BD47-D66F88AD833A}"/>
    <cellStyle name="Comma [0] 3 3 2 2 9 3 6" xfId="44597" xr:uid="{83DC0041-A6D4-4386-AC35-7472958F0EED}"/>
    <cellStyle name="Comma [0] 3 3 2 2 9 3 7" xfId="49969" xr:uid="{DFC08B6C-276E-4E4D-B414-E07C9BDB8C10}"/>
    <cellStyle name="Comma [0] 3 3 2 2 9 3 8" xfId="55349" xr:uid="{01DBBC09-6F71-41D0-ACE2-924D141C92FF}"/>
    <cellStyle name="Comma [0] 3 3 2 2 9 3 9" xfId="17684" xr:uid="{85902B36-0011-4528-A51E-B1F49D6BF0FC}"/>
    <cellStyle name="Comma [0] 3 3 2 2 9 4" xfId="7154" xr:uid="{A3427601-F040-4C31-954C-F3D21F2BA30B}"/>
    <cellStyle name="Comma [0] 3 3 2 3" xfId="1009" xr:uid="{054CA5E9-9793-48E5-91AD-FA24C01E06E3}"/>
    <cellStyle name="Comma [0] 3 3 2 3 2" xfId="3983" xr:uid="{6BF81BA3-941F-47FE-B848-3C1237BDE348}"/>
    <cellStyle name="Comma [0] 3 3 2 3 2 10" xfId="53480" xr:uid="{BE65ABFE-6F7A-4272-89C5-8135C572FED0}"/>
    <cellStyle name="Comma [0] 3 3 2 3 2 11" xfId="8514" xr:uid="{FD30E6E2-D1CB-4ACC-B831-84DE6F23F71F}"/>
    <cellStyle name="Comma [0] 3 3 2 3 2 2" xfId="3984" xr:uid="{15FD02A4-5788-40C4-90A8-34A618FDBEE3}"/>
    <cellStyle name="Comma [0] 3 3 2 3 2 2 10" xfId="12075" xr:uid="{EF5F0F31-7A5B-461B-9300-D3C5EBF93FC6}"/>
    <cellStyle name="Comma [0] 3 3 2 3 2 2 2" xfId="5963" xr:uid="{2250C3EC-142A-4086-A120-A1A12D024609}"/>
    <cellStyle name="Comma [0] 3 3 2 3 2 2 2 2" xfId="58641" xr:uid="{C92A0627-EA48-427D-B12D-A8FB897C5AA3}"/>
    <cellStyle name="Comma [0] 3 3 2 3 2 2 2 3" xfId="19375" xr:uid="{F62AB775-6171-4537-BCC3-6E95D56B50B3}"/>
    <cellStyle name="Comma [0] 3 3 2 3 2 2 3" xfId="24741" xr:uid="{41F8A569-A194-485F-8A61-1975415D04AC}"/>
    <cellStyle name="Comma [0] 3 3 2 3 2 2 4" xfId="30115" xr:uid="{0E59D5CC-8AEC-41BD-91A1-A376FB761DC9}"/>
    <cellStyle name="Comma [0] 3 3 2 3 2 2 5" xfId="35533" xr:uid="{187D06B7-B910-4BBF-86EB-046BB6DB4BC8}"/>
    <cellStyle name="Comma [0] 3 3 2 3 2 2 6" xfId="40918" xr:uid="{43D2D136-DE53-4EB0-87FD-77B01C9C594D}"/>
    <cellStyle name="Comma [0] 3 3 2 3 2 2 7" xfId="46287" xr:uid="{CF93FB65-0B19-492D-AF9F-6B42D8ABE999}"/>
    <cellStyle name="Comma [0] 3 3 2 3 2 2 8" xfId="51659" xr:uid="{9A3D400A-59AD-4C08-8599-2A3B100CE912}"/>
    <cellStyle name="Comma [0] 3 3 2 3 2 2 9" xfId="57039" xr:uid="{0F9D64EF-1D85-4EA0-AB45-B3FFAEE3C78C}"/>
    <cellStyle name="Comma [0] 3 3 2 3 2 3" xfId="5962" xr:uid="{B2A2D716-F737-403D-B2D8-D6C64FB2DA84}"/>
    <cellStyle name="Comma [0] 3 3 2 3 2 3 2" xfId="58640" xr:uid="{24AA9053-3A73-4C8E-8203-A231670D1DE8}"/>
    <cellStyle name="Comma [0] 3 3 2 3 2 3 3" xfId="15815" xr:uid="{4654FAF5-2DEE-47F2-80AB-EA881B91B89D}"/>
    <cellStyle name="Comma [0] 3 3 2 3 2 4" xfId="21182" xr:uid="{0F65C330-0070-4A35-AA5A-06A90CF4898A}"/>
    <cellStyle name="Comma [0] 3 3 2 3 2 5" xfId="26556" xr:uid="{E3D79367-C2D3-41E1-8F92-6B0B824552E9}"/>
    <cellStyle name="Comma [0] 3 3 2 3 2 6" xfId="31974" xr:uid="{2B5AF66A-91B7-4A49-9BBF-74E5C49FBD2F}"/>
    <cellStyle name="Comma [0] 3 3 2 3 2 7" xfId="37359" xr:uid="{A330541B-59DD-429B-AE42-133625EE0012}"/>
    <cellStyle name="Comma [0] 3 3 2 3 2 8" xfId="42728" xr:uid="{EA3CEBAC-9ED5-44F3-AA2B-DB189AA27FD4}"/>
    <cellStyle name="Comma [0] 3 3 2 3 2 9" xfId="48100" xr:uid="{958B7C50-ABB9-4B3F-8CCE-A56DF3C10878}"/>
    <cellStyle name="Comma [0] 3 3 2 3 3" xfId="3985" xr:uid="{DCAA76F2-D19F-4B6A-B90F-FC158BEAEFD1}"/>
    <cellStyle name="Comma [0] 3 3 2 3 3 10" xfId="10385" xr:uid="{73965D7F-790E-4FFF-9659-6055166146A0}"/>
    <cellStyle name="Comma [0] 3 3 2 3 3 2" xfId="5964" xr:uid="{DD3D8A7C-65ED-4FFA-AD4B-E65E72A89F18}"/>
    <cellStyle name="Comma [0] 3 3 2 3 3 2 2" xfId="58642" xr:uid="{D7C3E583-1847-4CB9-81A5-DCAD280FD4B5}"/>
    <cellStyle name="Comma [0] 3 3 2 3 3 2 3" xfId="17685" xr:uid="{418D3572-876F-4F98-9C54-8DF1F190A4DC}"/>
    <cellStyle name="Comma [0] 3 3 2 3 3 3" xfId="23052" xr:uid="{E2C91B67-F9F4-43E6-AA38-20EE94266112}"/>
    <cellStyle name="Comma [0] 3 3 2 3 3 4" xfId="28426" xr:uid="{EC9BEBAA-4237-4E4F-BA84-005F6D2CE091}"/>
    <cellStyle name="Comma [0] 3 3 2 3 3 5" xfId="33844" xr:uid="{25649ADC-C40B-4947-826C-F07942F7D23A}"/>
    <cellStyle name="Comma [0] 3 3 2 3 3 6" xfId="39229" xr:uid="{7CA872C5-30C2-4957-868A-035CF577E217}"/>
    <cellStyle name="Comma [0] 3 3 2 3 3 7" xfId="44598" xr:uid="{E0A4D96B-A6F1-44F2-B6EA-E2EF93E530AD}"/>
    <cellStyle name="Comma [0] 3 3 2 3 3 8" xfId="49970" xr:uid="{ADC7AAB5-D960-46F0-B7A8-26E3EAE29966}"/>
    <cellStyle name="Comma [0] 3 3 2 3 3 9" xfId="55350" xr:uid="{F8583F95-13DE-414D-AC99-5F800B77D008}"/>
    <cellStyle name="Comma [0] 3 3 2 3 4" xfId="5961" xr:uid="{7554BC61-3613-43BB-BDE4-AAF96AE84F3A}"/>
    <cellStyle name="Comma [0] 3 3 2 3 4 2" xfId="58639" xr:uid="{58126584-C134-42CC-81EC-37B6409CBD6D}"/>
    <cellStyle name="Comma [0] 3 3 2 3 4 3" xfId="14124" xr:uid="{E60A7F6F-6D6C-435D-A2F5-3E17BA4C5858}"/>
    <cellStyle name="Comma [0] 3 3 2 4" xfId="1010" xr:uid="{E3C11E2F-FEE1-4284-AC94-B9A813EBF677}"/>
    <cellStyle name="Comma [0] 3 3 2 4 2" xfId="3986" xr:uid="{55489768-A2A8-4723-B0ED-D9C73B889208}"/>
    <cellStyle name="Comma [0] 3 3 2 4 2 10" xfId="53481" xr:uid="{348BB238-AA0F-4FE6-88C9-78CE2146CF10}"/>
    <cellStyle name="Comma [0] 3 3 2 4 2 11" xfId="8515" xr:uid="{2DFB164B-4FE5-4F24-B786-1333785306AE}"/>
    <cellStyle name="Comma [0] 3 3 2 4 2 2" xfId="3987" xr:uid="{C4C76101-662D-4D23-A8C6-25D8D9AFC49E}"/>
    <cellStyle name="Comma [0] 3 3 2 4 2 2 10" xfId="12076" xr:uid="{4627F240-C958-4B0E-A988-0B14C6AF6202}"/>
    <cellStyle name="Comma [0] 3 3 2 4 2 2 2" xfId="5967" xr:uid="{9DEE94B9-E3CC-4D40-ABB7-E5EFD708973C}"/>
    <cellStyle name="Comma [0] 3 3 2 4 2 2 2 2" xfId="58645" xr:uid="{DECDB1A7-525D-41F4-9870-310078D1F010}"/>
    <cellStyle name="Comma [0] 3 3 2 4 2 2 2 3" xfId="19376" xr:uid="{D7BA4217-BC43-48E8-98E3-09A825BB4C57}"/>
    <cellStyle name="Comma [0] 3 3 2 4 2 2 3" xfId="24742" xr:uid="{324E7DB0-3AD4-46CF-B282-323BD0BB0F0E}"/>
    <cellStyle name="Comma [0] 3 3 2 4 2 2 4" xfId="30116" xr:uid="{E0C97C8E-F0F6-46FE-AA49-5C5DA77602A2}"/>
    <cellStyle name="Comma [0] 3 3 2 4 2 2 5" xfId="35534" xr:uid="{B6A839F1-34BE-47E0-BFB8-10E5879DFB60}"/>
    <cellStyle name="Comma [0] 3 3 2 4 2 2 6" xfId="40919" xr:uid="{EC6A8739-FA1B-4CCD-AE47-3F55E941427F}"/>
    <cellStyle name="Comma [0] 3 3 2 4 2 2 7" xfId="46288" xr:uid="{6AA6433E-9726-43E8-B138-E0E22383BDB4}"/>
    <cellStyle name="Comma [0] 3 3 2 4 2 2 8" xfId="51660" xr:uid="{DDE458CC-859C-4C88-9BB7-5B2BC0B9E68D}"/>
    <cellStyle name="Comma [0] 3 3 2 4 2 2 9" xfId="57040" xr:uid="{6F07F871-5940-42CA-ADDE-E5BC6ABDE180}"/>
    <cellStyle name="Comma [0] 3 3 2 4 2 3" xfId="5966" xr:uid="{8FC44464-C08A-4DD1-9347-17827AD86E9D}"/>
    <cellStyle name="Comma [0] 3 3 2 4 2 3 2" xfId="58644" xr:uid="{4F411630-A8D0-4965-865D-219EF63B1600}"/>
    <cellStyle name="Comma [0] 3 3 2 4 2 3 3" xfId="15816" xr:uid="{BFB6C05F-1F54-4768-8D42-8C4C507F51BB}"/>
    <cellStyle name="Comma [0] 3 3 2 4 2 4" xfId="21183" xr:uid="{9B343B51-F616-4716-A55C-4382463E809C}"/>
    <cellStyle name="Comma [0] 3 3 2 4 2 5" xfId="26557" xr:uid="{F6E111C0-AEE0-4DD5-95FA-76C85BCF121D}"/>
    <cellStyle name="Comma [0] 3 3 2 4 2 6" xfId="31975" xr:uid="{A8A33F03-EB6D-44F1-8BD1-2BA43C9DC443}"/>
    <cellStyle name="Comma [0] 3 3 2 4 2 7" xfId="37360" xr:uid="{C2DD1E60-AA33-47DE-BA6D-EF4E6055935F}"/>
    <cellStyle name="Comma [0] 3 3 2 4 2 8" xfId="42729" xr:uid="{E643C08A-E66B-4C78-872C-5554D7CE7BF5}"/>
    <cellStyle name="Comma [0] 3 3 2 4 2 9" xfId="48101" xr:uid="{C4F05723-8C42-471C-B07E-EA3552F37861}"/>
    <cellStyle name="Comma [0] 3 3 2 4 3" xfId="3988" xr:uid="{AC0A79B2-8C76-415A-BA8F-213222D87103}"/>
    <cellStyle name="Comma [0] 3 3 2 4 3 10" xfId="10386" xr:uid="{E81F39C1-5C94-4262-9A62-D5674A083690}"/>
    <cellStyle name="Comma [0] 3 3 2 4 3 2" xfId="5968" xr:uid="{525B181C-6E40-4BB9-9B49-E2D395D102CA}"/>
    <cellStyle name="Comma [0] 3 3 2 4 3 2 2" xfId="58646" xr:uid="{3E3FD972-151D-4276-8E8E-20807DA5E9AB}"/>
    <cellStyle name="Comma [0] 3 3 2 4 3 2 3" xfId="17686" xr:uid="{62BF7EDD-49A2-4099-88DB-80F63D9A4248}"/>
    <cellStyle name="Comma [0] 3 3 2 4 3 3" xfId="23053" xr:uid="{88F815AD-72E0-4940-BB04-B26B3C10D3C9}"/>
    <cellStyle name="Comma [0] 3 3 2 4 3 4" xfId="28427" xr:uid="{756DDD3D-28D3-4AE2-B89E-8006CD0FCF82}"/>
    <cellStyle name="Comma [0] 3 3 2 4 3 5" xfId="33845" xr:uid="{1AA6D090-21D6-4697-AA26-DC3E4DF55585}"/>
    <cellStyle name="Comma [0] 3 3 2 4 3 6" xfId="39230" xr:uid="{B0E5331B-1BA3-438F-B876-A4E4F63F9783}"/>
    <cellStyle name="Comma [0] 3 3 2 4 3 7" xfId="44599" xr:uid="{412E1F1D-BFBB-444D-B18E-D10D7356C3BB}"/>
    <cellStyle name="Comma [0] 3 3 2 4 3 8" xfId="49971" xr:uid="{64A581F8-CC0C-4BDF-9DE7-DF15F8B7FA6A}"/>
    <cellStyle name="Comma [0] 3 3 2 4 3 9" xfId="55351" xr:uid="{6862542C-4FDD-431D-A77F-51A3A2687A26}"/>
    <cellStyle name="Comma [0] 3 3 2 4 4" xfId="5965" xr:uid="{F0FC3807-C38E-4EE6-A465-A40A7BF346E9}"/>
    <cellStyle name="Comma [0] 3 3 2 4 4 2" xfId="58643" xr:uid="{4B840853-EEB7-4AA8-B6DC-03D265DED0F7}"/>
    <cellStyle name="Comma [0] 3 3 2 4 4 3" xfId="14125" xr:uid="{EA563BBA-45E7-4B16-9438-679895303CAF}"/>
    <cellStyle name="Comma [0] 3 3 2 5" xfId="1011" xr:uid="{4E9F94AF-397A-4CA6-BB9E-8E9F58A0B87E}"/>
    <cellStyle name="Comma [0] 3 3 2 5 2" xfId="5969" xr:uid="{28715EB4-A7A3-4799-BC02-BE12B4EEE9A5}"/>
    <cellStyle name="Comma [0] 3 3 2 5 2 10" xfId="53482" xr:uid="{6C021AA0-40E4-4130-9415-947230B85ADC}"/>
    <cellStyle name="Comma [0] 3 3 2 5 2 11" xfId="14126" xr:uid="{57888CA2-66B2-4006-A503-5FD21C672486}"/>
    <cellStyle name="Comma [0] 3 3 2 5 2 12" xfId="58647" xr:uid="{DCE14118-E2C6-4E7E-A818-F22AA52FF066}"/>
    <cellStyle name="Comma [0] 3 3 2 5 2 13" xfId="8516" xr:uid="{DE39D9F5-AE4E-44BC-806C-0DA8D1CF3764}"/>
    <cellStyle name="Comma [0] 3 3 2 5 2 2" xfId="12077" xr:uid="{8AA937F0-303C-442D-A789-204166A2B737}"/>
    <cellStyle name="Comma [0] 3 3 2 5 2 2 2" xfId="24743" xr:uid="{D3A3CA9D-B385-49C1-AE64-89C2FEAAEDB7}"/>
    <cellStyle name="Comma [0] 3 3 2 5 2 2 3" xfId="30117" xr:uid="{3FF709C7-8916-46CC-8AC4-C28D9BF68675}"/>
    <cellStyle name="Comma [0] 3 3 2 5 2 2 4" xfId="35535" xr:uid="{031C5B96-0480-4E29-8B3C-24A1AB516EBA}"/>
    <cellStyle name="Comma [0] 3 3 2 5 2 2 5" xfId="40920" xr:uid="{A530D804-6454-4177-98AE-13095D01A02E}"/>
    <cellStyle name="Comma [0] 3 3 2 5 2 2 6" xfId="46289" xr:uid="{E092DFE4-890D-4567-9DE7-0F90D6E728EE}"/>
    <cellStyle name="Comma [0] 3 3 2 5 2 2 7" xfId="51661" xr:uid="{08AA2F9B-850F-4575-AB85-0747487CF34C}"/>
    <cellStyle name="Comma [0] 3 3 2 5 2 2 8" xfId="57041" xr:uid="{10A942C8-3E5D-48F6-AAD1-E3E71C6A4180}"/>
    <cellStyle name="Comma [0] 3 3 2 5 2 2 9" xfId="19377" xr:uid="{AD200AB8-5EB2-41F3-A2E2-082058405339}"/>
    <cellStyle name="Comma [0] 3 3 2 5 2 3" xfId="15817" xr:uid="{B369BBB2-8C80-4938-8B2B-B01B2F17C711}"/>
    <cellStyle name="Comma [0] 3 3 2 5 2 4" xfId="21184" xr:uid="{58A8EAD1-1F7F-48D1-8E28-7F03553EF620}"/>
    <cellStyle name="Comma [0] 3 3 2 5 2 5" xfId="26558" xr:uid="{2F7BFE70-5F37-48F6-A0F3-048AE74A9AAD}"/>
    <cellStyle name="Comma [0] 3 3 2 5 2 6" xfId="31976" xr:uid="{EED573F0-23C2-4A1F-8E6C-AA7EE6C02E3D}"/>
    <cellStyle name="Comma [0] 3 3 2 5 2 7" xfId="37361" xr:uid="{952D52A8-CCA2-4936-987A-305560DDD778}"/>
    <cellStyle name="Comma [0] 3 3 2 5 2 8" xfId="42730" xr:uid="{56EF9BD6-7088-4DFF-827A-ABB48AC840CC}"/>
    <cellStyle name="Comma [0] 3 3 2 5 2 9" xfId="48102" xr:uid="{EA838937-A5E2-4995-8BBD-8FE4145558C5}"/>
    <cellStyle name="Comma [0] 3 3 2 5 3" xfId="10387" xr:uid="{DDDA69D5-EBA2-48DF-974B-BB632BC8EAFA}"/>
    <cellStyle name="Comma [0] 3 3 2 5 3 2" xfId="23054" xr:uid="{156E6C84-A923-42EF-BB23-535B0D23DD59}"/>
    <cellStyle name="Comma [0] 3 3 2 5 3 3" xfId="28428" xr:uid="{1328AEBD-54CC-4BF2-B9FC-BE1FF09D8D6E}"/>
    <cellStyle name="Comma [0] 3 3 2 5 3 4" xfId="33846" xr:uid="{3C001694-3B7A-4ED7-BBD8-67EFFC4D099C}"/>
    <cellStyle name="Comma [0] 3 3 2 5 3 5" xfId="39231" xr:uid="{9C7F3CB5-7B17-481C-86FE-A0F7A212894D}"/>
    <cellStyle name="Comma [0] 3 3 2 5 3 6" xfId="44600" xr:uid="{D9B94311-2C6E-4B1E-974A-79ADD3B969CC}"/>
    <cellStyle name="Comma [0] 3 3 2 5 3 7" xfId="49972" xr:uid="{B95883E9-49E3-4CDE-8213-2C649B9A775E}"/>
    <cellStyle name="Comma [0] 3 3 2 5 3 8" xfId="55352" xr:uid="{6B8B53CC-F897-422F-BFDF-D10C4B644FCC}"/>
    <cellStyle name="Comma [0] 3 3 2 5 3 9" xfId="17687" xr:uid="{F103D86D-0384-4130-9879-19054029FFC7}"/>
    <cellStyle name="Comma [0] 3 3 2 6" xfId="1012" xr:uid="{09999CDE-0A59-4FE0-AA32-2C58F4E3F347}"/>
    <cellStyle name="Comma [0] 3 3 2 6 2" xfId="5970" xr:uid="{F570AA49-9567-4E5B-8E74-FF6B3EBA9120}"/>
    <cellStyle name="Comma [0] 3 3 2 6 2 10" xfId="53483" xr:uid="{843BA95C-2AE9-4290-B602-2F46E9CF1B22}"/>
    <cellStyle name="Comma [0] 3 3 2 6 2 11" xfId="14127" xr:uid="{C72A1992-0B42-4682-BC31-F293DBB03073}"/>
    <cellStyle name="Comma [0] 3 3 2 6 2 12" xfId="58648" xr:uid="{FFE6F3A0-2CAF-44AE-888B-211AA0E63EDF}"/>
    <cellStyle name="Comma [0] 3 3 2 6 2 13" xfId="8517" xr:uid="{A33E6D62-0DF5-449F-A1C5-584F054FA432}"/>
    <cellStyle name="Comma [0] 3 3 2 6 2 2" xfId="12078" xr:uid="{57602F51-6B97-434B-98FF-1D74C0373EC9}"/>
    <cellStyle name="Comma [0] 3 3 2 6 2 2 2" xfId="24744" xr:uid="{1C09DFF0-2710-4AC8-A0BF-17B1C2A07436}"/>
    <cellStyle name="Comma [0] 3 3 2 6 2 2 3" xfId="30118" xr:uid="{70C14D51-0141-4196-BA59-378EFF25D74F}"/>
    <cellStyle name="Comma [0] 3 3 2 6 2 2 4" xfId="35536" xr:uid="{D65A45CD-2067-4B76-9D85-546101A0A9B9}"/>
    <cellStyle name="Comma [0] 3 3 2 6 2 2 5" xfId="40921" xr:uid="{CED9D30D-D18D-4EDB-B440-4748D9AA9DB9}"/>
    <cellStyle name="Comma [0] 3 3 2 6 2 2 6" xfId="46290" xr:uid="{78A612C7-E8DC-4158-BD46-BA8F74D2C0D7}"/>
    <cellStyle name="Comma [0] 3 3 2 6 2 2 7" xfId="51662" xr:uid="{68CA8339-58A5-493B-9C22-CB473A418C66}"/>
    <cellStyle name="Comma [0] 3 3 2 6 2 2 8" xfId="57042" xr:uid="{3E02B603-7120-4382-89BA-01D99398D84A}"/>
    <cellStyle name="Comma [0] 3 3 2 6 2 2 9" xfId="19378" xr:uid="{A8C489B1-4FAF-41B2-A409-BF701806DAF3}"/>
    <cellStyle name="Comma [0] 3 3 2 6 2 3" xfId="15818" xr:uid="{CC8E442E-0610-425F-9C71-E60398AC015A}"/>
    <cellStyle name="Comma [0] 3 3 2 6 2 4" xfId="21185" xr:uid="{C3D7E9B2-EDAF-46D4-9BDC-2941E7665D4D}"/>
    <cellStyle name="Comma [0] 3 3 2 6 2 5" xfId="26559" xr:uid="{5E0D9793-CD5F-4201-BC3B-BF7566DBB508}"/>
    <cellStyle name="Comma [0] 3 3 2 6 2 6" xfId="31977" xr:uid="{9C37D2E5-168B-4BC9-AE78-DA6C44679FEA}"/>
    <cellStyle name="Comma [0] 3 3 2 6 2 7" xfId="37362" xr:uid="{2963B66D-3EE6-4E7F-94DC-50FE2F88F868}"/>
    <cellStyle name="Comma [0] 3 3 2 6 2 8" xfId="42731" xr:uid="{0FACDE32-F46E-437B-9EE0-324A2831A484}"/>
    <cellStyle name="Comma [0] 3 3 2 6 2 9" xfId="48103" xr:uid="{0C12764A-B041-47DB-BD1E-BA4178F73E83}"/>
    <cellStyle name="Comma [0] 3 3 2 6 3" xfId="10388" xr:uid="{D79C8584-93FF-4690-8384-20BF4E0A6A05}"/>
    <cellStyle name="Comma [0] 3 3 2 6 3 2" xfId="23055" xr:uid="{7D53C1F8-7750-4A54-8960-15EE4094D5B7}"/>
    <cellStyle name="Comma [0] 3 3 2 6 3 3" xfId="28429" xr:uid="{C4F3D579-0839-4D41-A536-C9551352C494}"/>
    <cellStyle name="Comma [0] 3 3 2 6 3 4" xfId="33847" xr:uid="{5D824C76-619C-44FC-B739-8B94E3C0561D}"/>
    <cellStyle name="Comma [0] 3 3 2 6 3 5" xfId="39232" xr:uid="{BAFCB373-B545-46B7-88C1-40457D31B13C}"/>
    <cellStyle name="Comma [0] 3 3 2 6 3 6" xfId="44601" xr:uid="{1EEDF87D-4446-4222-AF3E-39CE262C8F6A}"/>
    <cellStyle name="Comma [0] 3 3 2 6 3 7" xfId="49973" xr:uid="{FFDD91BE-F29B-46A2-9A30-977C2291BD3F}"/>
    <cellStyle name="Comma [0] 3 3 2 6 3 8" xfId="55353" xr:uid="{73979700-9BEE-46EB-A08B-4E5B014DEFC1}"/>
    <cellStyle name="Comma [0] 3 3 2 6 3 9" xfId="17688" xr:uid="{8A77EEAC-9F2D-4032-9EBB-F4916A3A2D17}"/>
    <cellStyle name="Comma [0] 3 3 2 7" xfId="1013" xr:uid="{E70C6871-AD43-4AFA-873A-F74728B20364}"/>
    <cellStyle name="Comma [0] 3 3 2 7 2" xfId="5971" xr:uid="{C8D07653-2766-457D-A9E5-BDFB1BA65E71}"/>
    <cellStyle name="Comma [0] 3 3 2 7 2 10" xfId="53484" xr:uid="{945F7FEC-9AD6-4DC7-9F7A-4AC94D4C3F3B}"/>
    <cellStyle name="Comma [0] 3 3 2 7 2 11" xfId="14128" xr:uid="{C89D1A4B-0FE3-44FA-8812-995F3C146D96}"/>
    <cellStyle name="Comma [0] 3 3 2 7 2 12" xfId="58649" xr:uid="{EAF72F6F-BE05-4D26-8181-97600ABA0796}"/>
    <cellStyle name="Comma [0] 3 3 2 7 2 13" xfId="8518" xr:uid="{A2123A4F-1679-444D-A39B-971013ABE75E}"/>
    <cellStyle name="Comma [0] 3 3 2 7 2 2" xfId="12079" xr:uid="{37E7EF97-C1C9-4C72-AC6E-9644FE86B1A7}"/>
    <cellStyle name="Comma [0] 3 3 2 7 2 2 2" xfId="24745" xr:uid="{DE90B042-A300-4FCB-B4CC-9157392A78FB}"/>
    <cellStyle name="Comma [0] 3 3 2 7 2 2 3" xfId="30119" xr:uid="{B0C0DA5F-0A90-45C2-B4A3-8A6661B4E6D1}"/>
    <cellStyle name="Comma [0] 3 3 2 7 2 2 4" xfId="35537" xr:uid="{1254CA4F-BC32-4CC4-BDAA-835D60EC6145}"/>
    <cellStyle name="Comma [0] 3 3 2 7 2 2 5" xfId="40922" xr:uid="{25E689BF-90D3-4216-BAF6-0EB2BD33CE09}"/>
    <cellStyle name="Comma [0] 3 3 2 7 2 2 6" xfId="46291" xr:uid="{8C22202C-2E6E-41F0-A93A-9B59AA77523E}"/>
    <cellStyle name="Comma [0] 3 3 2 7 2 2 7" xfId="51663" xr:uid="{F628907E-CFF4-457F-88D0-BFCBE3943B6E}"/>
    <cellStyle name="Comma [0] 3 3 2 7 2 2 8" xfId="57043" xr:uid="{5B9BDA11-80D1-4F33-AC68-459EFEF62B40}"/>
    <cellStyle name="Comma [0] 3 3 2 7 2 2 9" xfId="19379" xr:uid="{6A389698-EF9A-42D0-A931-74DF29AD1178}"/>
    <cellStyle name="Comma [0] 3 3 2 7 2 3" xfId="15819" xr:uid="{9BA4C6C5-625C-49FE-A115-C273335CE169}"/>
    <cellStyle name="Comma [0] 3 3 2 7 2 4" xfId="21186" xr:uid="{8437C023-3083-47DD-8F40-FA476837AB21}"/>
    <cellStyle name="Comma [0] 3 3 2 7 2 5" xfId="26560" xr:uid="{E53791E4-9F27-46EC-A114-25C941475FD5}"/>
    <cellStyle name="Comma [0] 3 3 2 7 2 6" xfId="31978" xr:uid="{AEF57365-E42C-46FD-BA12-3AE8E18E290C}"/>
    <cellStyle name="Comma [0] 3 3 2 7 2 7" xfId="37363" xr:uid="{72EB5B3E-1149-41EF-AFDB-A1C06A7B638A}"/>
    <cellStyle name="Comma [0] 3 3 2 7 2 8" xfId="42732" xr:uid="{8042F218-6E3A-423C-B16C-BB47AD599DA0}"/>
    <cellStyle name="Comma [0] 3 3 2 7 2 9" xfId="48104" xr:uid="{10F887FA-806D-4AF3-87FB-2DAF471EBF54}"/>
    <cellStyle name="Comma [0] 3 3 2 7 3" xfId="10389" xr:uid="{2D36E06F-871F-49EE-9B24-6615F04CB81D}"/>
    <cellStyle name="Comma [0] 3 3 2 7 3 2" xfId="23056" xr:uid="{F986575C-6DB6-41DF-9EFB-30172B806EA3}"/>
    <cellStyle name="Comma [0] 3 3 2 7 3 3" xfId="28430" xr:uid="{79098E3B-45CF-4F9E-A304-DCACCB4CF488}"/>
    <cellStyle name="Comma [0] 3 3 2 7 3 4" xfId="33848" xr:uid="{8FE1EE08-F5E5-4740-86BF-C22700BB4E2F}"/>
    <cellStyle name="Comma [0] 3 3 2 7 3 5" xfId="39233" xr:uid="{27A9A78B-4CE9-42F0-88D9-47B703FE4969}"/>
    <cellStyle name="Comma [0] 3 3 2 7 3 6" xfId="44602" xr:uid="{4CE87470-28C5-4F17-8193-DE684C8ABD8D}"/>
    <cellStyle name="Comma [0] 3 3 2 7 3 7" xfId="49974" xr:uid="{A8CE4EE3-59C1-4F0F-A129-D9F22B856A32}"/>
    <cellStyle name="Comma [0] 3 3 2 7 3 8" xfId="55354" xr:uid="{B47D3D95-8E02-40FB-AD35-071296EA662E}"/>
    <cellStyle name="Comma [0] 3 3 2 7 3 9" xfId="17689" xr:uid="{DEFC6DA9-1D2C-4E81-B5E8-08AC771D015F}"/>
    <cellStyle name="Comma [0] 3 3 2 8" xfId="1014" xr:uid="{5D568FDB-3B19-4192-8CA8-BF8EB4B7322B}"/>
    <cellStyle name="Comma [0] 3 3 2 8 2" xfId="5972" xr:uid="{F9699608-9C7B-4B6A-BE77-2D67594657D9}"/>
    <cellStyle name="Comma [0] 3 3 2 8 2 10" xfId="53485" xr:uid="{5635EB29-33E3-4646-B15D-798D28BF4238}"/>
    <cellStyle name="Comma [0] 3 3 2 8 2 11" xfId="14129" xr:uid="{C8F615ED-CDC6-4EFF-BC4C-90F1421A424E}"/>
    <cellStyle name="Comma [0] 3 3 2 8 2 12" xfId="58650" xr:uid="{D90930F2-1FA7-4583-85FB-B352D261229F}"/>
    <cellStyle name="Comma [0] 3 3 2 8 2 13" xfId="8519" xr:uid="{FEC96145-F128-4118-9D27-090851BBF6F4}"/>
    <cellStyle name="Comma [0] 3 3 2 8 2 2" xfId="12080" xr:uid="{3A6C7BBA-2845-4B65-B5F2-3929BA0409F7}"/>
    <cellStyle name="Comma [0] 3 3 2 8 2 2 2" xfId="24746" xr:uid="{9CDEB58F-1628-413E-A934-DB888DE9674C}"/>
    <cellStyle name="Comma [0] 3 3 2 8 2 2 3" xfId="30120" xr:uid="{AB566700-047C-4F0C-A356-32F23EF9B747}"/>
    <cellStyle name="Comma [0] 3 3 2 8 2 2 4" xfId="35538" xr:uid="{49029850-8943-4934-ABD2-FCC5DC38A53C}"/>
    <cellStyle name="Comma [0] 3 3 2 8 2 2 5" xfId="40923" xr:uid="{0D206DC7-A424-406D-8D4E-C2BCE227382E}"/>
    <cellStyle name="Comma [0] 3 3 2 8 2 2 6" xfId="46292" xr:uid="{72BFD17F-A896-4114-B7E9-E26664B8553B}"/>
    <cellStyle name="Comma [0] 3 3 2 8 2 2 7" xfId="51664" xr:uid="{C92DA81B-1C5D-46FB-8F09-00E88700968A}"/>
    <cellStyle name="Comma [0] 3 3 2 8 2 2 8" xfId="57044" xr:uid="{483F0E40-1A7D-4D2A-8119-B6C4B1E5B714}"/>
    <cellStyle name="Comma [0] 3 3 2 8 2 2 9" xfId="19380" xr:uid="{09492E95-146E-4112-A966-E64B65B8AC81}"/>
    <cellStyle name="Comma [0] 3 3 2 8 2 3" xfId="15820" xr:uid="{691B527D-CC80-4AD3-8D5D-30EAFC779E3E}"/>
    <cellStyle name="Comma [0] 3 3 2 8 2 4" xfId="21187" xr:uid="{8F90A917-3CAE-4AA9-8780-D3CCA31187DB}"/>
    <cellStyle name="Comma [0] 3 3 2 8 2 5" xfId="26561" xr:uid="{30A63D60-04DC-4DBD-9A74-4DF9832F6B89}"/>
    <cellStyle name="Comma [0] 3 3 2 8 2 6" xfId="31979" xr:uid="{151621F2-4A56-496A-9B14-FB49F6FC367E}"/>
    <cellStyle name="Comma [0] 3 3 2 8 2 7" xfId="37364" xr:uid="{BA19F2A8-1647-4451-BDB5-6D6C71A0D87E}"/>
    <cellStyle name="Comma [0] 3 3 2 8 2 8" xfId="42733" xr:uid="{E48915E7-2CB7-492A-B14E-6EC39ACE32E8}"/>
    <cellStyle name="Comma [0] 3 3 2 8 2 9" xfId="48105" xr:uid="{C1B73736-BBAD-45DA-9D44-A10208C85021}"/>
    <cellStyle name="Comma [0] 3 3 2 8 3" xfId="10390" xr:uid="{B7F27C9C-40BE-4F3F-94DC-9EEA72F5428E}"/>
    <cellStyle name="Comma [0] 3 3 2 8 3 2" xfId="23057" xr:uid="{14F2E639-8C4F-4293-A200-4E4C3BEA82B6}"/>
    <cellStyle name="Comma [0] 3 3 2 8 3 3" xfId="28431" xr:uid="{12488FED-40B8-4F30-B654-A9001A11801B}"/>
    <cellStyle name="Comma [0] 3 3 2 8 3 4" xfId="33849" xr:uid="{3DFB9FCC-F614-4685-8A7E-CEBFA4BB9998}"/>
    <cellStyle name="Comma [0] 3 3 2 8 3 5" xfId="39234" xr:uid="{B5367B5A-1638-4B94-ABBE-51FE07F1AD3E}"/>
    <cellStyle name="Comma [0] 3 3 2 8 3 6" xfId="44603" xr:uid="{4B909438-4F85-423B-A6A1-9CF02DB54450}"/>
    <cellStyle name="Comma [0] 3 3 2 8 3 7" xfId="49975" xr:uid="{8ED82E8E-7E2F-4E4A-BDD8-67E7146F36AB}"/>
    <cellStyle name="Comma [0] 3 3 2 8 3 8" xfId="55355" xr:uid="{4D118A5D-2BD1-440D-8FE6-C5D39D42A28E}"/>
    <cellStyle name="Comma [0] 3 3 2 8 3 9" xfId="17690" xr:uid="{95F9A582-DFFA-4D5B-9E15-CCD837154950}"/>
    <cellStyle name="Comma [0] 3 3 2 9" xfId="1015" xr:uid="{5C3FA774-4CAB-4901-BD97-44BA0BB9F6C9}"/>
    <cellStyle name="Comma [0] 3 3 2 9 2" xfId="3990" xr:uid="{6354B88E-AB41-446F-9AA7-08038CC54534}"/>
    <cellStyle name="Comma [0] 3 3 2 9 2 10" xfId="42734" xr:uid="{EDD08680-3344-44C5-88B6-CB100AF2EE58}"/>
    <cellStyle name="Comma [0] 3 3 2 9 2 11" xfId="48106" xr:uid="{5B2F3ED8-575C-4B3B-B8A2-BC0B2878AB78}"/>
    <cellStyle name="Comma [0] 3 3 2 9 2 12" xfId="53486" xr:uid="{A740D542-C601-426F-AA0B-392030766629}"/>
    <cellStyle name="Comma [0] 3 3 2 9 2 13" xfId="12959" xr:uid="{F88A7750-1112-4522-BBBC-015EC35585F4}"/>
    <cellStyle name="Comma [0] 3 3 2 9 2 14" xfId="8520" xr:uid="{997451AB-D53E-4F3B-AC9C-B30DD8607A42}"/>
    <cellStyle name="Comma [0] 3 3 2 9 2 2" xfId="3991" xr:uid="{4FC0BB81-36BC-4CC6-9967-16EF46D5D498}"/>
    <cellStyle name="Comma [0] 3 3 2 9 2 2 10" xfId="12081" xr:uid="{839B8008-E92C-4B4F-A86B-995CFD32AF05}"/>
    <cellStyle name="Comma [0] 3 3 2 9 2 2 2" xfId="5975" xr:uid="{C9A1F463-3EBD-4227-9EC0-B74EA9FD4316}"/>
    <cellStyle name="Comma [0] 3 3 2 9 2 2 2 2" xfId="58653" xr:uid="{1271F4F6-DA77-43B9-BE2C-CBF48BA3C3D8}"/>
    <cellStyle name="Comma [0] 3 3 2 9 2 2 2 3" xfId="19381" xr:uid="{576044B8-4750-4FFB-A0E7-5D27EC9C4354}"/>
    <cellStyle name="Comma [0] 3 3 2 9 2 2 3" xfId="24747" xr:uid="{8E31F805-015C-4801-AC35-5FED75480C76}"/>
    <cellStyle name="Comma [0] 3 3 2 9 2 2 4" xfId="30121" xr:uid="{CC4903E1-4426-401C-9728-6DDA07A296D6}"/>
    <cellStyle name="Comma [0] 3 3 2 9 2 2 5" xfId="35539" xr:uid="{2FD563FF-A707-4403-A5BA-D8E344ED2E34}"/>
    <cellStyle name="Comma [0] 3 3 2 9 2 2 6" xfId="40924" xr:uid="{266B5698-8948-4686-8C0A-B07ADB870D83}"/>
    <cellStyle name="Comma [0] 3 3 2 9 2 2 7" xfId="46293" xr:uid="{C7CE0312-22AB-42BC-B45F-4E9CA7E8DAB1}"/>
    <cellStyle name="Comma [0] 3 3 2 9 2 2 8" xfId="51665" xr:uid="{BE9BF9EF-557D-4C9D-9672-3491FA9786CE}"/>
    <cellStyle name="Comma [0] 3 3 2 9 2 2 9" xfId="57045" xr:uid="{F93E569D-C954-449E-98B6-692814D657CF}"/>
    <cellStyle name="Comma [0] 3 3 2 9 2 3" xfId="4339" xr:uid="{0F5AC647-A06F-4699-A45D-BA435A6466DB}"/>
    <cellStyle name="Comma [0] 3 3 2 9 2 3 2" xfId="13039" xr:uid="{1E6B10A8-35CD-4EB5-AD00-C8C0F7CE4AD6}"/>
    <cellStyle name="Comma [0] 3 3 2 9 2 4" xfId="4444" xr:uid="{76CCFD01-AF37-4672-AC71-9303A1014DFA}"/>
    <cellStyle name="Comma [0] 3 3 2 9 2 4 2" xfId="13086" xr:uid="{FD7B9CDE-B462-4144-AF5B-B8531D8EEF7C}"/>
    <cellStyle name="Comma [0] 3 3 2 9 2 5" xfId="5974" xr:uid="{26F54BE0-336D-4C3A-9B79-C75CAD161616}"/>
    <cellStyle name="Comma [0] 3 3 2 9 2 5 2" xfId="58652" xr:uid="{FCAE0963-020C-48BC-B5FB-6B23CA92ECEB}"/>
    <cellStyle name="Comma [0] 3 3 2 9 2 5 3" xfId="15821" xr:uid="{F35206FD-B782-4721-AE83-81975967533E}"/>
    <cellStyle name="Comma [0] 3 3 2 9 2 6" xfId="21188" xr:uid="{E4A1F78C-E464-4303-B61C-5254A1EA5A70}"/>
    <cellStyle name="Comma [0] 3 3 2 9 2 7" xfId="26562" xr:uid="{1089EEDD-ED57-463B-8012-623BDECE8EBD}"/>
    <cellStyle name="Comma [0] 3 3 2 9 2 8" xfId="31980" xr:uid="{1B211B17-D979-4501-B091-00CE9A80ABA4}"/>
    <cellStyle name="Comma [0] 3 3 2 9 2 9" xfId="37365" xr:uid="{AA60C1BB-9EBD-4A1E-925B-2C409923E7C0}"/>
    <cellStyle name="Comma [0] 3 3 2 9 3" xfId="4340" xr:uid="{79414D8E-2462-41D2-8637-B274F5888E4B}"/>
    <cellStyle name="Comma [0] 3 3 2 9 3 10" xfId="13040" xr:uid="{8509705D-A9E3-425A-90C1-4AC067C3F8B4}"/>
    <cellStyle name="Comma [0] 3 3 2 9 3 11" xfId="10391" xr:uid="{C791DB95-45BF-4178-A9FE-86D4A42FBEF2}"/>
    <cellStyle name="Comma [0] 3 3 2 9 3 2" xfId="17691" xr:uid="{96751E85-7A75-4CB4-8D13-089CE1919B9E}"/>
    <cellStyle name="Comma [0] 3 3 2 9 3 3" xfId="23058" xr:uid="{D081808C-C349-4F17-A784-1E22CD470224}"/>
    <cellStyle name="Comma [0] 3 3 2 9 3 4" xfId="28432" xr:uid="{9F644998-BAD0-41E4-A461-F3BD1F15649D}"/>
    <cellStyle name="Comma [0] 3 3 2 9 3 5" xfId="33850" xr:uid="{D9B6D0C8-F85E-4F60-A7F0-1C28D6296BF4}"/>
    <cellStyle name="Comma [0] 3 3 2 9 3 6" xfId="39235" xr:uid="{CE37D7A2-6FC2-40AC-A260-37B30FB76612}"/>
    <cellStyle name="Comma [0] 3 3 2 9 3 7" xfId="44604" xr:uid="{0F3A9007-3881-4B49-870C-7576B198E435}"/>
    <cellStyle name="Comma [0] 3 3 2 9 3 8" xfId="49976" xr:uid="{6785CD55-0B7C-4FE6-B9E9-5576120C9897}"/>
    <cellStyle name="Comma [0] 3 3 2 9 3 9" xfId="55356" xr:uid="{FA80E3DF-0CC7-46B0-B13F-F6300E76DFD6}"/>
    <cellStyle name="Comma [0] 3 3 2 9 4" xfId="4443" xr:uid="{927E9E28-0B22-4987-AD33-E6A7B4751D4A}"/>
    <cellStyle name="Comma [0] 3 3 2 9 4 2" xfId="13085" xr:uid="{D1CA59D7-8C5F-46D5-B1DA-8D0D9557BA99}"/>
    <cellStyle name="Comma [0] 3 3 2 9 5" xfId="5973" xr:uid="{F90108B1-1ECB-4930-8F1C-426CEF9C9120}"/>
    <cellStyle name="Comma [0] 3 3 2 9 5 2" xfId="58651" xr:uid="{A9FE75CD-1A97-44DA-8ADD-07CEC4B683BA}"/>
    <cellStyle name="Comma [0] 3 3 2 9 5 3" xfId="14130" xr:uid="{CC874A76-75E1-46CA-A052-808C6861A379}"/>
    <cellStyle name="Comma [0] 3 3 20" xfId="1016" xr:uid="{E81A033C-D52C-4A61-BB83-612A82FEA896}"/>
    <cellStyle name="Comma [0] 3 3 20 2" xfId="8521" xr:uid="{D7784CC7-3337-42DE-806E-5F33081F8E50}"/>
    <cellStyle name="Comma [0] 3 3 20 2 10" xfId="53487" xr:uid="{A7921C66-9DE6-47FC-8774-202CBFD3EDC6}"/>
    <cellStyle name="Comma [0] 3 3 20 2 11" xfId="14131" xr:uid="{EB4EA57B-B988-464C-B899-E1636430E46B}"/>
    <cellStyle name="Comma [0] 3 3 20 2 12" xfId="59806" xr:uid="{2D8CED09-B05C-40C7-990B-E0737098DB8A}"/>
    <cellStyle name="Comma [0] 3 3 20 2 2" xfId="12082" xr:uid="{FFE89461-2DCB-4DB4-93B1-8B335EC5F70F}"/>
    <cellStyle name="Comma [0] 3 3 20 2 2 2" xfId="24748" xr:uid="{302FC422-1780-4333-A9D3-DE22C9D0726E}"/>
    <cellStyle name="Comma [0] 3 3 20 2 2 3" xfId="30122" xr:uid="{B56D052A-2797-452B-A690-1785AD5A0447}"/>
    <cellStyle name="Comma [0] 3 3 20 2 2 4" xfId="35540" xr:uid="{817FDA46-917F-4688-A13F-0B82A290C5DE}"/>
    <cellStyle name="Comma [0] 3 3 20 2 2 5" xfId="40925" xr:uid="{2F90FAE3-95DE-492B-87BB-D755DBBFFB9A}"/>
    <cellStyle name="Comma [0] 3 3 20 2 2 6" xfId="46294" xr:uid="{CD877F57-4EDA-4257-9678-162989BBC211}"/>
    <cellStyle name="Comma [0] 3 3 20 2 2 7" xfId="51666" xr:uid="{630AC643-345A-461E-A4D2-135A9E1A4FF4}"/>
    <cellStyle name="Comma [0] 3 3 20 2 2 8" xfId="57046" xr:uid="{8A050214-CE72-4A61-A7AC-0D0B2BCFC860}"/>
    <cellStyle name="Comma [0] 3 3 20 2 2 9" xfId="19382" xr:uid="{AC1B21BC-A942-40E9-AF73-F0E24A5FD0A8}"/>
    <cellStyle name="Comma [0] 3 3 20 2 3" xfId="15822" xr:uid="{175447D9-D6C5-4953-8C02-A9D661EE0885}"/>
    <cellStyle name="Comma [0] 3 3 20 2 4" xfId="21189" xr:uid="{129FBB46-437E-4EEF-AC16-EE260D171D93}"/>
    <cellStyle name="Comma [0] 3 3 20 2 5" xfId="26563" xr:uid="{6B352242-2B7B-4389-BF65-82D06E4EB2E3}"/>
    <cellStyle name="Comma [0] 3 3 20 2 6" xfId="31981" xr:uid="{9084CD41-5438-4B5D-BC4C-CECC3AD8FBA1}"/>
    <cellStyle name="Comma [0] 3 3 20 2 7" xfId="37366" xr:uid="{722C4FDB-CA1A-44A8-932A-AC346673D933}"/>
    <cellStyle name="Comma [0] 3 3 20 2 8" xfId="42735" xr:uid="{8B24F043-65DD-46CE-9FED-F9C526A4879E}"/>
    <cellStyle name="Comma [0] 3 3 20 2 9" xfId="48107" xr:uid="{0C1339C9-8C8C-4E5A-A20F-5ECD84D0ED72}"/>
    <cellStyle name="Comma [0] 3 3 20 3" xfId="10392" xr:uid="{98F555D1-6706-4E63-A7BB-F2FE043B584A}"/>
    <cellStyle name="Comma [0] 3 3 20 3 2" xfId="23059" xr:uid="{12AF3BF3-3AB0-49B7-BE62-2F83E19D70AD}"/>
    <cellStyle name="Comma [0] 3 3 20 3 3" xfId="28433" xr:uid="{E732D766-8B15-49D0-9A9C-E0A9FA2EFFE7}"/>
    <cellStyle name="Comma [0] 3 3 20 3 4" xfId="33851" xr:uid="{7A81BCEB-DF2C-44CD-A3B4-BD2B039C5A6F}"/>
    <cellStyle name="Comma [0] 3 3 20 3 5" xfId="39236" xr:uid="{8D0A1B53-B94B-4380-AD59-479B8949BA8D}"/>
    <cellStyle name="Comma [0] 3 3 20 3 6" xfId="44605" xr:uid="{D4734056-09CA-4C32-97D2-CC80CC3FA1AB}"/>
    <cellStyle name="Comma [0] 3 3 20 3 7" xfId="49977" xr:uid="{B4695D1B-AEAC-4C64-A586-02A9D5DEB4D8}"/>
    <cellStyle name="Comma [0] 3 3 20 3 8" xfId="55357" xr:uid="{27114B94-4E8D-4DCE-912C-8FFB79A11FF9}"/>
    <cellStyle name="Comma [0] 3 3 20 3 9" xfId="17692" xr:uid="{8BE551C5-FA6D-4E49-90C0-B80A2F243EFB}"/>
    <cellStyle name="Comma [0] 3 3 20 4" xfId="7155" xr:uid="{D2815614-A32C-430C-816D-807A31D535F2}"/>
    <cellStyle name="Comma [0] 3 3 21" xfId="3965" xr:uid="{B46AE83C-AADD-44AD-A550-04F7BC4AF23E}"/>
    <cellStyle name="Comma [0] 3 3 21 10" xfId="53435" xr:uid="{D023746C-C3B4-4CFA-BAE9-29EA66B064A1}"/>
    <cellStyle name="Comma [0] 3 3 21 11" xfId="12954" xr:uid="{978CE6BD-E664-4805-A9B8-96906BE6A63E}"/>
    <cellStyle name="Comma [0] 3 3 21 12" xfId="8469" xr:uid="{F616D732-B1F9-4B0C-AEB2-9500B0D86473}"/>
    <cellStyle name="Comma [0] 3 3 21 2" xfId="12030" xr:uid="{D88DC5C0-CD33-40F6-9FE2-53A8939F18E2}"/>
    <cellStyle name="Comma [0] 3 3 21 2 2" xfId="24696" xr:uid="{D63F9E4C-16AE-4AA1-91DC-CB4BE8079907}"/>
    <cellStyle name="Comma [0] 3 3 21 2 3" xfId="30070" xr:uid="{B6D62DE8-3160-49F3-BB60-57847C827238}"/>
    <cellStyle name="Comma [0] 3 3 21 2 4" xfId="35488" xr:uid="{3FCC489F-89C8-4BB5-9E45-CD31ECD52FA7}"/>
    <cellStyle name="Comma [0] 3 3 21 2 5" xfId="40873" xr:uid="{0C817477-7DCB-446A-8B7C-C459ACC594A7}"/>
    <cellStyle name="Comma [0] 3 3 21 2 6" xfId="46242" xr:uid="{78A2490E-87F6-4F7E-9E78-002C129268CD}"/>
    <cellStyle name="Comma [0] 3 3 21 2 7" xfId="51614" xr:uid="{3B52F5C6-C9D7-499A-B757-59724E23FEEC}"/>
    <cellStyle name="Comma [0] 3 3 21 2 8" xfId="56994" xr:uid="{26594AD9-EEF6-40E3-9C96-02E11362BC48}"/>
    <cellStyle name="Comma [0] 3 3 21 2 9" xfId="19330" xr:uid="{C69E7D5B-A3BD-4690-BC03-FD3822D0385C}"/>
    <cellStyle name="Comma [0] 3 3 21 3" xfId="15770" xr:uid="{00906B5D-E707-435D-8A64-74252482185F}"/>
    <cellStyle name="Comma [0] 3 3 21 4" xfId="21137" xr:uid="{F79DDF25-ACD4-4404-B4E3-BBD72758D801}"/>
    <cellStyle name="Comma [0] 3 3 21 5" xfId="26511" xr:uid="{B6EB6791-A933-430B-81A6-D21153ED2368}"/>
    <cellStyle name="Comma [0] 3 3 21 6" xfId="31929" xr:uid="{8CB3F24E-0D18-47E7-911D-2AC4E6629DC9}"/>
    <cellStyle name="Comma [0] 3 3 21 7" xfId="37314" xr:uid="{86BC34B0-D238-42E4-9B34-D811B87A2BC1}"/>
    <cellStyle name="Comma [0] 3 3 21 8" xfId="42683" xr:uid="{190233D1-C931-4F0B-93BC-656CD02E08EF}"/>
    <cellStyle name="Comma [0] 3 3 21 9" xfId="48055" xr:uid="{E65C8DE7-8D9C-40DA-8C9C-EBADCBC12D1B}"/>
    <cellStyle name="Comma [0] 3 3 22" xfId="4349" xr:uid="{5851F8CE-37E4-4009-A633-E4F8B8C80CA0}"/>
    <cellStyle name="Comma [0] 3 3 22 10" xfId="13045" xr:uid="{C2A7DFDD-65D3-4314-98A4-5D88917D1C9F}"/>
    <cellStyle name="Comma [0] 3 3 22 11" xfId="10340" xr:uid="{0BF9C904-6B1B-4542-B39E-3370F00B2150}"/>
    <cellStyle name="Comma [0] 3 3 22 2" xfId="17640" xr:uid="{D9B4C222-1167-4201-B667-0412E6D4465A}"/>
    <cellStyle name="Comma [0] 3 3 22 3" xfId="23007" xr:uid="{E85693C8-B671-4ABF-AF25-58F14EE3BCAC}"/>
    <cellStyle name="Comma [0] 3 3 22 4" xfId="28381" xr:uid="{CF961096-8BA1-4865-BE2A-92280E238087}"/>
    <cellStyle name="Comma [0] 3 3 22 5" xfId="33799" xr:uid="{5A560503-78EC-4DF2-A31C-62AC57F717CC}"/>
    <cellStyle name="Comma [0] 3 3 22 6" xfId="39184" xr:uid="{051FA364-A1BD-42D0-8BBA-D9D74CDA90CB}"/>
    <cellStyle name="Comma [0] 3 3 22 7" xfId="44553" xr:uid="{07C15C59-A10C-438D-9174-1DB8F31EDF72}"/>
    <cellStyle name="Comma [0] 3 3 22 8" xfId="49925" xr:uid="{F3ADAB37-216F-4947-85CB-17433B56A8BC}"/>
    <cellStyle name="Comma [0] 3 3 22 9" xfId="55305" xr:uid="{18459BD6-CB89-4685-B23E-3A52D453671B}"/>
    <cellStyle name="Comma [0] 3 3 23" xfId="4438" xr:uid="{C5F340B5-BBDB-4867-A97A-EBA096D33A1A}"/>
    <cellStyle name="Comma [0] 3 3 23 2" xfId="13080" xr:uid="{5C216440-5D63-4D05-B9A0-93288C7853C4}"/>
    <cellStyle name="Comma [0] 3 3 24" xfId="5932" xr:uid="{078B6FDB-EF2F-4AE3-9E54-0FB4B03E08CC}"/>
    <cellStyle name="Comma [0] 3 3 24 2" xfId="58610" xr:uid="{8FD36C2A-077E-435E-9281-A06624D5E15D}"/>
    <cellStyle name="Comma [0] 3 3 24 3" xfId="14079" xr:uid="{BCACD4C7-DA96-4950-9E48-772E57FDDA1F}"/>
    <cellStyle name="Comma [0] 3 3 3" xfId="1017" xr:uid="{45E90C2A-FC37-4AD3-AEEF-EC040EAA46E0}"/>
    <cellStyle name="Comma [0] 3 3 3 10" xfId="1018" xr:uid="{21308BB3-7F67-48A7-97E2-1F02D41629ED}"/>
    <cellStyle name="Comma [0] 3 3 3 10 2" xfId="8523" xr:uid="{9E46D9F6-A641-444D-A319-A8A39A026706}"/>
    <cellStyle name="Comma [0] 3 3 3 10 2 10" xfId="53489" xr:uid="{2772B344-F70F-4AF4-9BE0-C3CEBD397A16}"/>
    <cellStyle name="Comma [0] 3 3 3 10 2 11" xfId="14133" xr:uid="{329E1318-3FA6-4019-996C-1031402C1560}"/>
    <cellStyle name="Comma [0] 3 3 3 10 2 12" xfId="59807" xr:uid="{F9031C61-34D1-4616-AF59-2DD1AE1CBDE1}"/>
    <cellStyle name="Comma [0] 3 3 3 10 2 2" xfId="12084" xr:uid="{35C45F57-6905-4063-A698-D95F5A7A1387}"/>
    <cellStyle name="Comma [0] 3 3 3 10 2 2 2" xfId="24750" xr:uid="{21FDDCC3-F537-42A8-ABE7-73279C96A020}"/>
    <cellStyle name="Comma [0] 3 3 3 10 2 2 3" xfId="30124" xr:uid="{F20D2451-7BC0-4DDC-93BC-DDA6A3121851}"/>
    <cellStyle name="Comma [0] 3 3 3 10 2 2 4" xfId="35542" xr:uid="{AA0341B1-F8E1-4749-9FDC-C87A27ED9ABA}"/>
    <cellStyle name="Comma [0] 3 3 3 10 2 2 5" xfId="40927" xr:uid="{5CB32768-AE1C-485B-8D82-C7FC0A24B1DC}"/>
    <cellStyle name="Comma [0] 3 3 3 10 2 2 6" xfId="46296" xr:uid="{83D1796E-B464-43CF-B45E-25131CF0EFD7}"/>
    <cellStyle name="Comma [0] 3 3 3 10 2 2 7" xfId="51668" xr:uid="{7C27753A-F2FC-4E90-8529-93D726061A75}"/>
    <cellStyle name="Comma [0] 3 3 3 10 2 2 8" xfId="57048" xr:uid="{ABE0727E-8FC9-4FEC-8FD4-F48506CB33AB}"/>
    <cellStyle name="Comma [0] 3 3 3 10 2 2 9" xfId="19384" xr:uid="{CA92039D-1676-4F00-AE6D-B24785F7FF34}"/>
    <cellStyle name="Comma [0] 3 3 3 10 2 3" xfId="15824" xr:uid="{A26495F8-F723-49AC-8AD3-A5A378EA5E63}"/>
    <cellStyle name="Comma [0] 3 3 3 10 2 4" xfId="21191" xr:uid="{76B801DE-B612-4960-9A2E-CDD4FD72891C}"/>
    <cellStyle name="Comma [0] 3 3 3 10 2 5" xfId="26565" xr:uid="{8BFF800B-4500-4012-8B19-2B4568779689}"/>
    <cellStyle name="Comma [0] 3 3 3 10 2 6" xfId="31983" xr:uid="{AF032A15-6135-41A5-ACDB-5D68ABA7544A}"/>
    <cellStyle name="Comma [0] 3 3 3 10 2 7" xfId="37368" xr:uid="{15B37A10-D9AD-4277-B253-6F99E58A1A3A}"/>
    <cellStyle name="Comma [0] 3 3 3 10 2 8" xfId="42737" xr:uid="{040A5CAE-27EC-471E-946E-3F5D3C8913C1}"/>
    <cellStyle name="Comma [0] 3 3 3 10 2 9" xfId="48109" xr:uid="{C23BD790-DFF5-48A6-8D79-387A76A5D155}"/>
    <cellStyle name="Comma [0] 3 3 3 10 3" xfId="10394" xr:uid="{0DAE71C3-0E65-44F6-B1B3-527DD243AA95}"/>
    <cellStyle name="Comma [0] 3 3 3 10 3 2" xfId="23061" xr:uid="{F808596A-7A10-4B25-9F98-E9620F3AAC47}"/>
    <cellStyle name="Comma [0] 3 3 3 10 3 3" xfId="28435" xr:uid="{AF1130A3-97F2-498D-A333-72F8648E320D}"/>
    <cellStyle name="Comma [0] 3 3 3 10 3 4" xfId="33853" xr:uid="{2BAB58C6-4FFA-4BB5-99C6-10AA08FB9444}"/>
    <cellStyle name="Comma [0] 3 3 3 10 3 5" xfId="39238" xr:uid="{3104498E-9A10-48D5-8BB8-669E1DC9E60E}"/>
    <cellStyle name="Comma [0] 3 3 3 10 3 6" xfId="44607" xr:uid="{2AFB227F-4375-423B-B711-8AB8EFD47CBA}"/>
    <cellStyle name="Comma [0] 3 3 3 10 3 7" xfId="49979" xr:uid="{25A69A6F-2031-4C11-8855-7FCB0E5CFAB7}"/>
    <cellStyle name="Comma [0] 3 3 3 10 3 8" xfId="55359" xr:uid="{FFAFCFBF-0377-4FB4-9E2C-B4399B0BC434}"/>
    <cellStyle name="Comma [0] 3 3 3 10 3 9" xfId="17694" xr:uid="{E7D31073-4E8A-41C7-B986-1FC7D7A0DB85}"/>
    <cellStyle name="Comma [0] 3 3 3 10 4" xfId="7156" xr:uid="{D651C509-F701-4E6A-8BDC-B5051BB1271C}"/>
    <cellStyle name="Comma [0] 3 3 3 11" xfId="1019" xr:uid="{3E68B6EC-A69B-432E-8C17-CC084A7D67ED}"/>
    <cellStyle name="Comma [0] 3 3 3 11 2" xfId="8524" xr:uid="{B8C4B5DD-2A7A-4E7D-BD22-4AE4F7B1FC44}"/>
    <cellStyle name="Comma [0] 3 3 3 11 2 10" xfId="53490" xr:uid="{8773C269-CBC3-41E9-838B-5A92F283E1FB}"/>
    <cellStyle name="Comma [0] 3 3 3 11 2 11" xfId="14134" xr:uid="{7070C228-F88D-4E28-8676-20108CF94A85}"/>
    <cellStyle name="Comma [0] 3 3 3 11 2 12" xfId="59808" xr:uid="{BD35EE56-0DB6-47D2-A203-666F5C32B635}"/>
    <cellStyle name="Comma [0] 3 3 3 11 2 2" xfId="12085" xr:uid="{F6C7C56D-1687-4E1D-B5ED-88148D946CBA}"/>
    <cellStyle name="Comma [0] 3 3 3 11 2 2 2" xfId="24751" xr:uid="{10860C14-3029-4F34-8070-9953516BB1AA}"/>
    <cellStyle name="Comma [0] 3 3 3 11 2 2 3" xfId="30125" xr:uid="{96A2CC0F-983C-407F-A36D-CF4823994318}"/>
    <cellStyle name="Comma [0] 3 3 3 11 2 2 4" xfId="35543" xr:uid="{91D38009-BBFB-44A5-A38A-1B5F90E27BBD}"/>
    <cellStyle name="Comma [0] 3 3 3 11 2 2 5" xfId="40928" xr:uid="{B927E804-284D-4DDA-A674-A0086E256062}"/>
    <cellStyle name="Comma [0] 3 3 3 11 2 2 6" xfId="46297" xr:uid="{E535C34A-1A0B-4F0B-B7F9-146663A7D812}"/>
    <cellStyle name="Comma [0] 3 3 3 11 2 2 7" xfId="51669" xr:uid="{2293BFAC-50AE-4BF9-BE34-5ABD8A434041}"/>
    <cellStyle name="Comma [0] 3 3 3 11 2 2 8" xfId="57049" xr:uid="{FA70F71F-02D4-4231-84D9-683201134E18}"/>
    <cellStyle name="Comma [0] 3 3 3 11 2 2 9" xfId="19385" xr:uid="{E77378FA-4DB9-4F38-90D9-C683B69515A0}"/>
    <cellStyle name="Comma [0] 3 3 3 11 2 3" xfId="15825" xr:uid="{9275BD63-D67F-4781-A70B-11E16EBB75FB}"/>
    <cellStyle name="Comma [0] 3 3 3 11 2 4" xfId="21192" xr:uid="{379DE2D0-B446-47EE-AF5C-B2945F5C8B5D}"/>
    <cellStyle name="Comma [0] 3 3 3 11 2 5" xfId="26566" xr:uid="{A7C4ADB3-07E3-45E7-9500-ADE2F46B3D1B}"/>
    <cellStyle name="Comma [0] 3 3 3 11 2 6" xfId="31984" xr:uid="{B927EC6D-71AE-42BE-AC78-EA104546FB3A}"/>
    <cellStyle name="Comma [0] 3 3 3 11 2 7" xfId="37369" xr:uid="{24074E17-F73C-4F7E-A21A-492451AED8CC}"/>
    <cellStyle name="Comma [0] 3 3 3 11 2 8" xfId="42738" xr:uid="{3F685345-54E7-40A9-B669-EDEDDCF4027D}"/>
    <cellStyle name="Comma [0] 3 3 3 11 2 9" xfId="48110" xr:uid="{7AF21B07-EF29-4C41-A7BD-2B90277DA2C8}"/>
    <cellStyle name="Comma [0] 3 3 3 11 3" xfId="10395" xr:uid="{AA973053-83B9-4E4F-B734-B7F52FD3C893}"/>
    <cellStyle name="Comma [0] 3 3 3 11 3 2" xfId="23062" xr:uid="{481502EC-10F5-4120-8FD5-404238A3651A}"/>
    <cellStyle name="Comma [0] 3 3 3 11 3 3" xfId="28436" xr:uid="{A4338574-FF09-43A6-85E1-1556C3DF1F25}"/>
    <cellStyle name="Comma [0] 3 3 3 11 3 4" xfId="33854" xr:uid="{D8872F70-9A40-4268-A716-185403264D42}"/>
    <cellStyle name="Comma [0] 3 3 3 11 3 5" xfId="39239" xr:uid="{40E13195-36E4-4998-BE8D-72DA58F83014}"/>
    <cellStyle name="Comma [0] 3 3 3 11 3 6" xfId="44608" xr:uid="{9B84C263-B6A3-4CF1-B148-A569E82ACAF2}"/>
    <cellStyle name="Comma [0] 3 3 3 11 3 7" xfId="49980" xr:uid="{2370F895-CCC2-4E81-B430-AA59C039423B}"/>
    <cellStyle name="Comma [0] 3 3 3 11 3 8" xfId="55360" xr:uid="{3A9CF415-5AFF-4B9E-87DC-846758A926F4}"/>
    <cellStyle name="Comma [0] 3 3 3 11 3 9" xfId="17695" xr:uid="{B8C9EC61-D7DB-419F-82CF-F6BC7D5D4857}"/>
    <cellStyle name="Comma [0] 3 3 3 11 4" xfId="7157" xr:uid="{919DB5AD-385B-48AE-B1B6-28B37C9C56F7}"/>
    <cellStyle name="Comma [0] 3 3 3 12" xfId="1020" xr:uid="{73E54CB5-6A98-49B4-84EB-33FAEB556376}"/>
    <cellStyle name="Comma [0] 3 3 3 12 2" xfId="8525" xr:uid="{B77B5D8B-D1E2-4134-B80B-C042CEFE1BBC}"/>
    <cellStyle name="Comma [0] 3 3 3 12 2 10" xfId="53491" xr:uid="{9C44731E-7A93-4D90-9955-5E4BE927865E}"/>
    <cellStyle name="Comma [0] 3 3 3 12 2 11" xfId="14135" xr:uid="{B040C8EF-B852-4D4F-9B97-56985730761C}"/>
    <cellStyle name="Comma [0] 3 3 3 12 2 12" xfId="59809" xr:uid="{624546B4-D5E2-4700-BE3C-A1EF1DDE67B0}"/>
    <cellStyle name="Comma [0] 3 3 3 12 2 2" xfId="12086" xr:uid="{454C6CCB-D40A-4D4A-AE33-331C89FD1CBE}"/>
    <cellStyle name="Comma [0] 3 3 3 12 2 2 2" xfId="24752" xr:uid="{48ECE010-69FE-45D8-BDC1-88887D567F01}"/>
    <cellStyle name="Comma [0] 3 3 3 12 2 2 3" xfId="30126" xr:uid="{317E7A36-12D9-4AC4-BFC7-F671430DB369}"/>
    <cellStyle name="Comma [0] 3 3 3 12 2 2 4" xfId="35544" xr:uid="{EF43A022-38C6-42C4-B32B-7AB71995A338}"/>
    <cellStyle name="Comma [0] 3 3 3 12 2 2 5" xfId="40929" xr:uid="{ECC88104-F061-4E8F-BA07-2C443CAA6AFE}"/>
    <cellStyle name="Comma [0] 3 3 3 12 2 2 6" xfId="46298" xr:uid="{65710DD9-687A-44EB-A1A2-BE45C8D0CBDF}"/>
    <cellStyle name="Comma [0] 3 3 3 12 2 2 7" xfId="51670" xr:uid="{C5B9DA31-9A1C-4EF9-982E-3BC7C33EA4DA}"/>
    <cellStyle name="Comma [0] 3 3 3 12 2 2 8" xfId="57050" xr:uid="{DD21412D-9AB8-4FFE-8814-0EA1185FBCAE}"/>
    <cellStyle name="Comma [0] 3 3 3 12 2 2 9" xfId="19386" xr:uid="{E46EF103-93E6-4294-9424-B94BD418C259}"/>
    <cellStyle name="Comma [0] 3 3 3 12 2 3" xfId="15826" xr:uid="{3DA8C343-7769-4FB3-82EA-CD702B29E7D5}"/>
    <cellStyle name="Comma [0] 3 3 3 12 2 4" xfId="21193" xr:uid="{6C480CC0-F7E8-47FF-95ED-D87C5678E35A}"/>
    <cellStyle name="Comma [0] 3 3 3 12 2 5" xfId="26567" xr:uid="{66F06C99-3F1D-4EEE-82E9-0FFFDE581E8B}"/>
    <cellStyle name="Comma [0] 3 3 3 12 2 6" xfId="31985" xr:uid="{D27D5B82-065C-443F-8AA4-B96A475AE9FB}"/>
    <cellStyle name="Comma [0] 3 3 3 12 2 7" xfId="37370" xr:uid="{4B5FF6A3-D263-4437-A796-D625CB5C475A}"/>
    <cellStyle name="Comma [0] 3 3 3 12 2 8" xfId="42739" xr:uid="{EA4DE001-AD5F-48CB-98B5-A007A60B2635}"/>
    <cellStyle name="Comma [0] 3 3 3 12 2 9" xfId="48111" xr:uid="{A1896BA1-9474-4A23-8CA1-8E0A5E71CC9C}"/>
    <cellStyle name="Comma [0] 3 3 3 12 3" xfId="10396" xr:uid="{2B69BEC7-F8AA-416B-B452-6CCC8D348C19}"/>
    <cellStyle name="Comma [0] 3 3 3 12 3 2" xfId="23063" xr:uid="{FF5025B6-1AC0-46C5-B389-ED3DD15BFC32}"/>
    <cellStyle name="Comma [0] 3 3 3 12 3 3" xfId="28437" xr:uid="{9A68A928-C884-461E-851F-A14F33A4D6C1}"/>
    <cellStyle name="Comma [0] 3 3 3 12 3 4" xfId="33855" xr:uid="{E4E6C7A7-CFBF-476B-A5E7-53EBB5CCC90F}"/>
    <cellStyle name="Comma [0] 3 3 3 12 3 5" xfId="39240" xr:uid="{B14ED127-658C-4024-9454-C4BF88281632}"/>
    <cellStyle name="Comma [0] 3 3 3 12 3 6" xfId="44609" xr:uid="{5D4ED33A-FA85-44AA-B7C3-CD172B2C9058}"/>
    <cellStyle name="Comma [0] 3 3 3 12 3 7" xfId="49981" xr:uid="{B78ABE12-C33E-4F99-8364-45C505293FC3}"/>
    <cellStyle name="Comma [0] 3 3 3 12 3 8" xfId="55361" xr:uid="{A87395DC-883F-4FBC-BE8B-5E4330557C24}"/>
    <cellStyle name="Comma [0] 3 3 3 12 3 9" xfId="17696" xr:uid="{CBD59CC1-0CDD-4764-89A6-E2B1E03C6C64}"/>
    <cellStyle name="Comma [0] 3 3 3 12 4" xfId="7158" xr:uid="{CE734402-39F5-4CC0-AB26-089E9C7E8F4F}"/>
    <cellStyle name="Comma [0] 3 3 3 13" xfId="1021" xr:uid="{18B2D8AD-9978-4DA0-8186-88761544373F}"/>
    <cellStyle name="Comma [0] 3 3 3 13 2" xfId="8526" xr:uid="{73D18D31-06A1-48EB-8C87-866B37E23433}"/>
    <cellStyle name="Comma [0] 3 3 3 13 2 10" xfId="53492" xr:uid="{BB069E04-B8BC-4C28-B782-C6545E1103AC}"/>
    <cellStyle name="Comma [0] 3 3 3 13 2 11" xfId="14136" xr:uid="{B73C2D33-92BD-4C7C-BD54-D64C1432D7B9}"/>
    <cellStyle name="Comma [0] 3 3 3 13 2 12" xfId="59810" xr:uid="{8EC3ABE6-4E50-4008-9004-B298151B4C86}"/>
    <cellStyle name="Comma [0] 3 3 3 13 2 2" xfId="12087" xr:uid="{62008673-9BAD-48E3-8496-EE6590F9A15F}"/>
    <cellStyle name="Comma [0] 3 3 3 13 2 2 2" xfId="24753" xr:uid="{7F2CC536-EB3C-45F4-9D01-442E53776507}"/>
    <cellStyle name="Comma [0] 3 3 3 13 2 2 3" xfId="30127" xr:uid="{15728A76-A971-4FBC-9950-8976AD87B4DA}"/>
    <cellStyle name="Comma [0] 3 3 3 13 2 2 4" xfId="35545" xr:uid="{C0AC3988-1E2A-4666-8571-E0D59AE1A7FD}"/>
    <cellStyle name="Comma [0] 3 3 3 13 2 2 5" xfId="40930" xr:uid="{EF954DEE-0798-4161-852F-7A8CECE90D5B}"/>
    <cellStyle name="Comma [0] 3 3 3 13 2 2 6" xfId="46299" xr:uid="{2EF4A6EC-943B-45EB-9AD9-698C912793BC}"/>
    <cellStyle name="Comma [0] 3 3 3 13 2 2 7" xfId="51671" xr:uid="{B3F8D896-6C2C-4511-8064-377BC6F878B7}"/>
    <cellStyle name="Comma [0] 3 3 3 13 2 2 8" xfId="57051" xr:uid="{273A0574-8443-4AAD-8068-6E861260CD6D}"/>
    <cellStyle name="Comma [0] 3 3 3 13 2 2 9" xfId="19387" xr:uid="{2C33158B-1D97-43FC-88F2-9153D8737AE5}"/>
    <cellStyle name="Comma [0] 3 3 3 13 2 3" xfId="15827" xr:uid="{9B499EF0-2EA9-441C-A4E4-E33AD657C486}"/>
    <cellStyle name="Comma [0] 3 3 3 13 2 4" xfId="21194" xr:uid="{FE014687-D401-4106-B5C4-75B3CCE92350}"/>
    <cellStyle name="Comma [0] 3 3 3 13 2 5" xfId="26568" xr:uid="{E96BE51B-200C-43BC-8357-31727D621A17}"/>
    <cellStyle name="Comma [0] 3 3 3 13 2 6" xfId="31986" xr:uid="{50FB818D-0051-4E3C-B00F-B374629B2F08}"/>
    <cellStyle name="Comma [0] 3 3 3 13 2 7" xfId="37371" xr:uid="{55F170D4-6663-4DFC-81A0-8EA6EEBFB706}"/>
    <cellStyle name="Comma [0] 3 3 3 13 2 8" xfId="42740" xr:uid="{A6C74078-07D4-463C-90C5-4DCB136D11DE}"/>
    <cellStyle name="Comma [0] 3 3 3 13 2 9" xfId="48112" xr:uid="{A54FE49B-68EB-49D0-BE89-E04475F28F74}"/>
    <cellStyle name="Comma [0] 3 3 3 13 3" xfId="10397" xr:uid="{B1CDB002-1B3E-4194-8DD2-2B273E56FE8E}"/>
    <cellStyle name="Comma [0] 3 3 3 13 3 2" xfId="23064" xr:uid="{D8F55E22-7868-4080-B121-9C5DE6251B84}"/>
    <cellStyle name="Comma [0] 3 3 3 13 3 3" xfId="28438" xr:uid="{A359FB76-344F-4B3D-B2D2-44864FB40C7B}"/>
    <cellStyle name="Comma [0] 3 3 3 13 3 4" xfId="33856" xr:uid="{74182B3F-7009-4A63-AB66-829D03759F2F}"/>
    <cellStyle name="Comma [0] 3 3 3 13 3 5" xfId="39241" xr:uid="{31C0429E-148F-422E-8C1F-86ADD47AA7E3}"/>
    <cellStyle name="Comma [0] 3 3 3 13 3 6" xfId="44610" xr:uid="{EAB7BF4C-4005-41A3-BBF2-AE05B8B5B54E}"/>
    <cellStyle name="Comma [0] 3 3 3 13 3 7" xfId="49982" xr:uid="{6DFF22B6-922B-42CD-8D78-A515C786B5DE}"/>
    <cellStyle name="Comma [0] 3 3 3 13 3 8" xfId="55362" xr:uid="{6D55C9C2-43C1-4B83-8AF4-4A1DEB75E444}"/>
    <cellStyle name="Comma [0] 3 3 3 13 3 9" xfId="17697" xr:uid="{CE9894A7-AF15-4906-81E0-DB939944244A}"/>
    <cellStyle name="Comma [0] 3 3 3 13 4" xfId="7159" xr:uid="{8391E367-5EF5-4DE8-AEC0-8951AE0B1309}"/>
    <cellStyle name="Comma [0] 3 3 3 14" xfId="5976" xr:uid="{2635B20A-2C19-4DB3-B55E-C199F44806AC}"/>
    <cellStyle name="Comma [0] 3 3 3 14 10" xfId="53488" xr:uid="{0EBBD4C5-DC95-4908-8155-BBD6A761E487}"/>
    <cellStyle name="Comma [0] 3 3 3 14 11" xfId="14132" xr:uid="{C657112F-D1C6-4BC4-983F-A3E0DE8079D5}"/>
    <cellStyle name="Comma [0] 3 3 3 14 12" xfId="58654" xr:uid="{B3C16C98-C9D6-450F-99FB-0C826D0B2CCB}"/>
    <cellStyle name="Comma [0] 3 3 3 14 13" xfId="8522" xr:uid="{72D8D090-3129-41E8-AA16-F1A4CB29881D}"/>
    <cellStyle name="Comma [0] 3 3 3 14 2" xfId="12083" xr:uid="{7BF2E930-B0BD-4A0E-B12B-948A00BB0913}"/>
    <cellStyle name="Comma [0] 3 3 3 14 2 2" xfId="24749" xr:uid="{306AE32F-84BA-402A-9A18-E935D5C8AC0F}"/>
    <cellStyle name="Comma [0] 3 3 3 14 2 3" xfId="30123" xr:uid="{A976C1F9-94DC-4621-B44E-5133DFE34FDE}"/>
    <cellStyle name="Comma [0] 3 3 3 14 2 4" xfId="35541" xr:uid="{3418BAFE-CE99-415B-87A3-B31326CF83CE}"/>
    <cellStyle name="Comma [0] 3 3 3 14 2 5" xfId="40926" xr:uid="{21F30ABE-A304-4B5F-9650-9C3B2339BFDF}"/>
    <cellStyle name="Comma [0] 3 3 3 14 2 6" xfId="46295" xr:uid="{8AE512F6-3F05-4918-A115-F022F756C8EB}"/>
    <cellStyle name="Comma [0] 3 3 3 14 2 7" xfId="51667" xr:uid="{495D6220-AD20-41AA-80D0-44827C8F5282}"/>
    <cellStyle name="Comma [0] 3 3 3 14 2 8" xfId="57047" xr:uid="{1EE5DAD3-8C79-4AA8-9848-5B3DD9949A55}"/>
    <cellStyle name="Comma [0] 3 3 3 14 2 9" xfId="19383" xr:uid="{329CF260-EE57-40FA-ABCB-3AEE00029059}"/>
    <cellStyle name="Comma [0] 3 3 3 14 3" xfId="15823" xr:uid="{97C13448-20B7-4FA3-B829-8EA928E8373D}"/>
    <cellStyle name="Comma [0] 3 3 3 14 4" xfId="21190" xr:uid="{1EA635AC-7E31-48DD-B7E7-69FB96B5A975}"/>
    <cellStyle name="Comma [0] 3 3 3 14 5" xfId="26564" xr:uid="{0820179A-E8F3-4798-A285-11498FBEA526}"/>
    <cellStyle name="Comma [0] 3 3 3 14 6" xfId="31982" xr:uid="{44E5C39E-539B-4B03-AF3B-2A37FBBC3DFC}"/>
    <cellStyle name="Comma [0] 3 3 3 14 7" xfId="37367" xr:uid="{5E52CB3C-3B50-4A53-A802-0F5148891EF9}"/>
    <cellStyle name="Comma [0] 3 3 3 14 8" xfId="42736" xr:uid="{5325A46A-56BE-4F3F-BAAF-9A9EBA609839}"/>
    <cellStyle name="Comma [0] 3 3 3 14 9" xfId="48108" xr:uid="{01451435-C71E-45F5-A2BB-4FD28CB36E58}"/>
    <cellStyle name="Comma [0] 3 3 3 15" xfId="10393" xr:uid="{F0FC967A-630A-4C0A-B625-7BF6C60988A1}"/>
    <cellStyle name="Comma [0] 3 3 3 15 2" xfId="23060" xr:uid="{53D8F1CF-C772-4DBE-9CA3-7298EEE5A0B8}"/>
    <cellStyle name="Comma [0] 3 3 3 15 3" xfId="28434" xr:uid="{4126C619-BE4D-4268-856E-AD25713EAC7B}"/>
    <cellStyle name="Comma [0] 3 3 3 15 4" xfId="33852" xr:uid="{8820F866-A73F-4C76-A6ED-7497F909BA49}"/>
    <cellStyle name="Comma [0] 3 3 3 15 5" xfId="39237" xr:uid="{7DF83909-4CAE-4C02-BB5F-99048A28C5B9}"/>
    <cellStyle name="Comma [0] 3 3 3 15 6" xfId="44606" xr:uid="{1FBD4FF5-35C4-4A4B-9240-8B90F9DB17C7}"/>
    <cellStyle name="Comma [0] 3 3 3 15 7" xfId="49978" xr:uid="{EF96A32F-EB08-45E6-86AB-6B62243AAD3D}"/>
    <cellStyle name="Comma [0] 3 3 3 15 8" xfId="55358" xr:uid="{07B4A056-9095-49AE-936D-CD9D91D74AB7}"/>
    <cellStyle name="Comma [0] 3 3 3 15 9" xfId="17693" xr:uid="{1FA1F8F7-D0A6-4983-9F76-3E8111B7CEBE}"/>
    <cellStyle name="Comma [0] 3 3 3 2" xfId="1022" xr:uid="{B3709DD9-F356-4ECE-A084-DE2D49A56243}"/>
    <cellStyle name="Comma [0] 3 3 3 2 10" xfId="1023" xr:uid="{46DDC2CE-F32B-419D-BE48-87FF9BED554C}"/>
    <cellStyle name="Comma [0] 3 3 3 2 10 2" xfId="8528" xr:uid="{DFDC2F2D-D7BC-4609-A560-EE76125F21B3}"/>
    <cellStyle name="Comma [0] 3 3 3 2 10 2 10" xfId="53494" xr:uid="{8F559CC6-5FE3-4962-BF2F-F19F5E7053C2}"/>
    <cellStyle name="Comma [0] 3 3 3 2 10 2 11" xfId="14138" xr:uid="{A569C842-D5A9-40F8-9396-7ABF6A9AAA72}"/>
    <cellStyle name="Comma [0] 3 3 3 2 10 2 12" xfId="59811" xr:uid="{11A65A75-02F3-4930-A957-35D464087B1F}"/>
    <cellStyle name="Comma [0] 3 3 3 2 10 2 2" xfId="12089" xr:uid="{60BCE288-4390-4AE7-97BF-635959DBD6E2}"/>
    <cellStyle name="Comma [0] 3 3 3 2 10 2 2 2" xfId="24755" xr:uid="{4AB719D6-BA34-493A-AFEC-06CA87C99781}"/>
    <cellStyle name="Comma [0] 3 3 3 2 10 2 2 3" xfId="30129" xr:uid="{B1DCB6B1-5D9C-4677-AD0F-0CB47E4A1F8B}"/>
    <cellStyle name="Comma [0] 3 3 3 2 10 2 2 4" xfId="35547" xr:uid="{3D7B86E3-6FD9-4BC7-9570-BD0308E08E1B}"/>
    <cellStyle name="Comma [0] 3 3 3 2 10 2 2 5" xfId="40932" xr:uid="{CA15DC52-E681-4B6C-9351-697E97106684}"/>
    <cellStyle name="Comma [0] 3 3 3 2 10 2 2 6" xfId="46301" xr:uid="{84E0C18B-9397-4B36-913C-A75A454BCA1C}"/>
    <cellStyle name="Comma [0] 3 3 3 2 10 2 2 7" xfId="51673" xr:uid="{34AC4B60-93C1-47DC-A66D-2FC5689B3E68}"/>
    <cellStyle name="Comma [0] 3 3 3 2 10 2 2 8" xfId="57053" xr:uid="{9B15D658-00B6-4A11-AAA8-A020FE1AD1E3}"/>
    <cellStyle name="Comma [0] 3 3 3 2 10 2 2 9" xfId="19389" xr:uid="{505638C9-B3CF-4B2B-B0F0-1988AB6CC10E}"/>
    <cellStyle name="Comma [0] 3 3 3 2 10 2 3" xfId="15829" xr:uid="{953C20CA-7737-466B-94B1-3C99B68CD1AC}"/>
    <cellStyle name="Comma [0] 3 3 3 2 10 2 4" xfId="21196" xr:uid="{D3EF0FC1-FA75-467D-B6BF-AA20E27F0D96}"/>
    <cellStyle name="Comma [0] 3 3 3 2 10 2 5" xfId="26570" xr:uid="{5EF2E665-4463-4EA1-8197-412C1E2F650F}"/>
    <cellStyle name="Comma [0] 3 3 3 2 10 2 6" xfId="31988" xr:uid="{E8E1471D-24BC-4E02-9C6A-BE0B61CEF9B1}"/>
    <cellStyle name="Comma [0] 3 3 3 2 10 2 7" xfId="37373" xr:uid="{6E2A64FB-7C09-4107-AFD6-AFDD7F7D45D9}"/>
    <cellStyle name="Comma [0] 3 3 3 2 10 2 8" xfId="42742" xr:uid="{88B11516-851A-4C69-9551-8DD6755547DE}"/>
    <cellStyle name="Comma [0] 3 3 3 2 10 2 9" xfId="48114" xr:uid="{2DACA34F-7538-478E-BD44-08B3DBE88E22}"/>
    <cellStyle name="Comma [0] 3 3 3 2 10 3" xfId="10399" xr:uid="{85EBE1D4-2BB2-487D-996F-575F8025B73E}"/>
    <cellStyle name="Comma [0] 3 3 3 2 10 3 2" xfId="23066" xr:uid="{B5660762-93ED-4CCB-A9AD-1B4E8B11FDA9}"/>
    <cellStyle name="Comma [0] 3 3 3 2 10 3 3" xfId="28440" xr:uid="{DC6AD088-679E-43FE-8DE7-6A8F7EC5FAE2}"/>
    <cellStyle name="Comma [0] 3 3 3 2 10 3 4" xfId="33858" xr:uid="{69C511C9-0AD4-41A7-B17A-D55D717E2A27}"/>
    <cellStyle name="Comma [0] 3 3 3 2 10 3 5" xfId="39243" xr:uid="{EFD198A5-B515-47FF-AA6D-B6943B56C06B}"/>
    <cellStyle name="Comma [0] 3 3 3 2 10 3 6" xfId="44612" xr:uid="{383D8946-D4B3-4117-8085-B759DD24B8A5}"/>
    <cellStyle name="Comma [0] 3 3 3 2 10 3 7" xfId="49984" xr:uid="{5BFF3BEA-3242-4A33-B8EF-28114BFC616A}"/>
    <cellStyle name="Comma [0] 3 3 3 2 10 3 8" xfId="55364" xr:uid="{AB30B0A7-6AE6-4342-A714-5FD6B3A029B4}"/>
    <cellStyle name="Comma [0] 3 3 3 2 10 3 9" xfId="17699" xr:uid="{DECD29E3-EF1E-4677-88B0-14D1432DF893}"/>
    <cellStyle name="Comma [0] 3 3 3 2 10 4" xfId="7160" xr:uid="{A068B21F-4F98-47A5-BD5E-9C9135FDD954}"/>
    <cellStyle name="Comma [0] 3 3 3 2 11" xfId="1024" xr:uid="{043EDE33-4B76-4A78-9BBF-DD06C5C63BDB}"/>
    <cellStyle name="Comma [0] 3 3 3 2 11 2" xfId="8529" xr:uid="{23DC0593-7267-4E57-B711-BBEB23C17C10}"/>
    <cellStyle name="Comma [0] 3 3 3 2 11 2 10" xfId="53495" xr:uid="{514544B0-170C-4AC3-A302-D52A75C724DA}"/>
    <cellStyle name="Comma [0] 3 3 3 2 11 2 11" xfId="14139" xr:uid="{B1D7EE41-0426-47C2-9CC8-FFCB262B05C5}"/>
    <cellStyle name="Comma [0] 3 3 3 2 11 2 12" xfId="59812" xr:uid="{F5A6B3BA-F4F5-456E-BA8F-8AF12FD2DC1A}"/>
    <cellStyle name="Comma [0] 3 3 3 2 11 2 2" xfId="12090" xr:uid="{D1C27AF1-2BAD-496B-83EC-0A413C58198C}"/>
    <cellStyle name="Comma [0] 3 3 3 2 11 2 2 2" xfId="24756" xr:uid="{FF7F6753-9F4D-4C9F-A51F-7DE9D894A2AD}"/>
    <cellStyle name="Comma [0] 3 3 3 2 11 2 2 3" xfId="30130" xr:uid="{E5A54ABB-3F2E-4C69-AFFA-E8568BB6872D}"/>
    <cellStyle name="Comma [0] 3 3 3 2 11 2 2 4" xfId="35548" xr:uid="{050D60BE-B95F-4DC4-85D1-EE93A932D9A5}"/>
    <cellStyle name="Comma [0] 3 3 3 2 11 2 2 5" xfId="40933" xr:uid="{22476130-0CD8-4FA6-8323-E646DAACBB88}"/>
    <cellStyle name="Comma [0] 3 3 3 2 11 2 2 6" xfId="46302" xr:uid="{35284A75-8862-4D41-8114-ECD64A07C376}"/>
    <cellStyle name="Comma [0] 3 3 3 2 11 2 2 7" xfId="51674" xr:uid="{4EBD5D76-8465-4CCB-9689-20CA68EB2890}"/>
    <cellStyle name="Comma [0] 3 3 3 2 11 2 2 8" xfId="57054" xr:uid="{196918B7-3E2A-491D-B133-8F75B3E33D0A}"/>
    <cellStyle name="Comma [0] 3 3 3 2 11 2 2 9" xfId="19390" xr:uid="{15317FA3-E692-4328-AD0A-2647DDD8961E}"/>
    <cellStyle name="Comma [0] 3 3 3 2 11 2 3" xfId="15830" xr:uid="{5C8CFF01-567D-4A6F-97B3-9996BB3F0EBA}"/>
    <cellStyle name="Comma [0] 3 3 3 2 11 2 4" xfId="21197" xr:uid="{BF23E529-CAA6-4A30-B3A0-28B03F9293FE}"/>
    <cellStyle name="Comma [0] 3 3 3 2 11 2 5" xfId="26571" xr:uid="{9C091E07-4EFF-45A3-A26D-8EBD66FDDD67}"/>
    <cellStyle name="Comma [0] 3 3 3 2 11 2 6" xfId="31989" xr:uid="{82B333C7-4312-4CF2-BC83-65C9889F9FB8}"/>
    <cellStyle name="Comma [0] 3 3 3 2 11 2 7" xfId="37374" xr:uid="{9DFC219C-E7C5-469C-A006-A877F1B7173A}"/>
    <cellStyle name="Comma [0] 3 3 3 2 11 2 8" xfId="42743" xr:uid="{95017E10-995C-4222-A56D-D8353E0849DD}"/>
    <cellStyle name="Comma [0] 3 3 3 2 11 2 9" xfId="48115" xr:uid="{FE93024D-131B-4657-B7A5-5E7889ADC444}"/>
    <cellStyle name="Comma [0] 3 3 3 2 11 3" xfId="10400" xr:uid="{FA8D18C7-BE8F-44FE-9F1F-84AA90ADA3A1}"/>
    <cellStyle name="Comma [0] 3 3 3 2 11 3 2" xfId="23067" xr:uid="{BE1E06DC-DA7B-4EF5-9A24-7AD2FF300C6E}"/>
    <cellStyle name="Comma [0] 3 3 3 2 11 3 3" xfId="28441" xr:uid="{CC7D1324-CFEF-420B-9DB0-9FF7C8F63D56}"/>
    <cellStyle name="Comma [0] 3 3 3 2 11 3 4" xfId="33859" xr:uid="{B903BD6B-E6EC-407C-97EB-C44ABF11EDCD}"/>
    <cellStyle name="Comma [0] 3 3 3 2 11 3 5" xfId="39244" xr:uid="{2EBC2DF4-F486-4771-A2F8-0C9E818D3A9D}"/>
    <cellStyle name="Comma [0] 3 3 3 2 11 3 6" xfId="44613" xr:uid="{20BFFCA1-311E-4040-B4C7-CACAD2A7CD48}"/>
    <cellStyle name="Comma [0] 3 3 3 2 11 3 7" xfId="49985" xr:uid="{0D160F33-AC5C-43F3-8E4C-BE880A6AE155}"/>
    <cellStyle name="Comma [0] 3 3 3 2 11 3 8" xfId="55365" xr:uid="{364D4854-35F2-4CBB-A191-5BE2D8EA76D1}"/>
    <cellStyle name="Comma [0] 3 3 3 2 11 3 9" xfId="17700" xr:uid="{41B53C0F-170F-4C46-B501-76B7F86BF486}"/>
    <cellStyle name="Comma [0] 3 3 3 2 11 4" xfId="7161" xr:uid="{90F657F8-D124-4035-9250-3A0CFB1F31D1}"/>
    <cellStyle name="Comma [0] 3 3 3 2 12" xfId="1025" xr:uid="{F31C7663-2143-41DC-90B5-CA39BDEF1825}"/>
    <cellStyle name="Comma [0] 3 3 3 2 12 2" xfId="8530" xr:uid="{C45DF35E-4F42-4DD3-AD04-8CDCE0A5CD08}"/>
    <cellStyle name="Comma [0] 3 3 3 2 12 2 10" xfId="53496" xr:uid="{26E0826D-E4FF-452C-93A3-0AB81B016ADA}"/>
    <cellStyle name="Comma [0] 3 3 3 2 12 2 11" xfId="14140" xr:uid="{84E178E5-EDC0-49D3-AFAA-85E5DED9AC3E}"/>
    <cellStyle name="Comma [0] 3 3 3 2 12 2 12" xfId="59813" xr:uid="{195FAC47-08D1-42DA-B1D7-11436419E8C6}"/>
    <cellStyle name="Comma [0] 3 3 3 2 12 2 2" xfId="12091" xr:uid="{4115BB6B-B0A7-4890-A50B-816156243278}"/>
    <cellStyle name="Comma [0] 3 3 3 2 12 2 2 2" xfId="24757" xr:uid="{7C74ADBF-5BF7-4790-AD16-27E138369319}"/>
    <cellStyle name="Comma [0] 3 3 3 2 12 2 2 3" xfId="30131" xr:uid="{18CD0669-E824-4EDD-97ED-145742D67714}"/>
    <cellStyle name="Comma [0] 3 3 3 2 12 2 2 4" xfId="35549" xr:uid="{69CD01F6-70B9-490C-845A-104340D6E50D}"/>
    <cellStyle name="Comma [0] 3 3 3 2 12 2 2 5" xfId="40934" xr:uid="{DF526F39-BC83-4ED6-9154-C79F838D7C28}"/>
    <cellStyle name="Comma [0] 3 3 3 2 12 2 2 6" xfId="46303" xr:uid="{03102910-2EED-41E7-AEFF-A699CC5F0794}"/>
    <cellStyle name="Comma [0] 3 3 3 2 12 2 2 7" xfId="51675" xr:uid="{7694E17E-E96F-4E99-950E-173BAA71F44A}"/>
    <cellStyle name="Comma [0] 3 3 3 2 12 2 2 8" xfId="57055" xr:uid="{AFE6134B-5D1C-4F67-9C75-0D82C406C959}"/>
    <cellStyle name="Comma [0] 3 3 3 2 12 2 2 9" xfId="19391" xr:uid="{423795F3-D77B-4B39-8440-1D3386BCD03F}"/>
    <cellStyle name="Comma [0] 3 3 3 2 12 2 3" xfId="15831" xr:uid="{B85BEA78-6058-44B9-B90B-D1B8B59D4E2E}"/>
    <cellStyle name="Comma [0] 3 3 3 2 12 2 4" xfId="21198" xr:uid="{B9E28A1F-8C23-4CFF-A5C2-D0F6EA2DAA18}"/>
    <cellStyle name="Comma [0] 3 3 3 2 12 2 5" xfId="26572" xr:uid="{CDD451CA-6787-47B2-8C9A-B199C5C25F0E}"/>
    <cellStyle name="Comma [0] 3 3 3 2 12 2 6" xfId="31990" xr:uid="{8ECB28B9-C1F7-444E-B5D2-C303A6C13D3F}"/>
    <cellStyle name="Comma [0] 3 3 3 2 12 2 7" xfId="37375" xr:uid="{0281D125-C78D-4333-AE96-A719EE647B69}"/>
    <cellStyle name="Comma [0] 3 3 3 2 12 2 8" xfId="42744" xr:uid="{1FADAC0E-3B5E-48F4-B907-C95B5A199B75}"/>
    <cellStyle name="Comma [0] 3 3 3 2 12 2 9" xfId="48116" xr:uid="{7C2EB584-1D09-4166-89CF-DC59172AA61A}"/>
    <cellStyle name="Comma [0] 3 3 3 2 12 3" xfId="10401" xr:uid="{3BE0869E-74FF-4391-A3EC-9C345F300EDF}"/>
    <cellStyle name="Comma [0] 3 3 3 2 12 3 2" xfId="23068" xr:uid="{1F8845FF-6396-4042-B2D9-93715E7E3049}"/>
    <cellStyle name="Comma [0] 3 3 3 2 12 3 3" xfId="28442" xr:uid="{9B7F0E06-E04C-4F96-9BFE-2106DAE783D5}"/>
    <cellStyle name="Comma [0] 3 3 3 2 12 3 4" xfId="33860" xr:uid="{D831AF56-534E-4DA9-BBBC-E11141C19187}"/>
    <cellStyle name="Comma [0] 3 3 3 2 12 3 5" xfId="39245" xr:uid="{3F686A8B-C4C4-4776-BBA9-6260EA6D33AE}"/>
    <cellStyle name="Comma [0] 3 3 3 2 12 3 6" xfId="44614" xr:uid="{AC46C370-2BA1-4702-8AC1-A9C4AA663408}"/>
    <cellStyle name="Comma [0] 3 3 3 2 12 3 7" xfId="49986" xr:uid="{BA629DBD-9218-4394-8C5D-200DB96F2DA7}"/>
    <cellStyle name="Comma [0] 3 3 3 2 12 3 8" xfId="55366" xr:uid="{6B40EAC7-B3A5-41DA-92C2-C4BDD7FE3F2C}"/>
    <cellStyle name="Comma [0] 3 3 3 2 12 3 9" xfId="17701" xr:uid="{D07256CD-0B4E-4C27-8A79-E65C489B543C}"/>
    <cellStyle name="Comma [0] 3 3 3 2 12 4" xfId="7162" xr:uid="{C8E261A5-1ABF-4412-8537-1C32B9D9DDBD}"/>
    <cellStyle name="Comma [0] 3 3 3 2 13" xfId="5977" xr:uid="{7197B426-03B3-416A-88D1-9F4A4348975A}"/>
    <cellStyle name="Comma [0] 3 3 3 2 13 10" xfId="53493" xr:uid="{DF8178C1-2D8E-4397-BF4F-FBDD84BE17D0}"/>
    <cellStyle name="Comma [0] 3 3 3 2 13 11" xfId="14137" xr:uid="{84D499A6-9D25-4ED1-A54A-5448676DE129}"/>
    <cellStyle name="Comma [0] 3 3 3 2 13 12" xfId="58655" xr:uid="{7B9FBFA6-B360-43ED-92AF-15C19FC1C15C}"/>
    <cellStyle name="Comma [0] 3 3 3 2 13 13" xfId="8527" xr:uid="{2E7DBAB2-B930-47CB-B044-F0E90055C5EF}"/>
    <cellStyle name="Comma [0] 3 3 3 2 13 2" xfId="12088" xr:uid="{8BD2DAB8-0770-43A8-B868-AFA1A2678C0A}"/>
    <cellStyle name="Comma [0] 3 3 3 2 13 2 2" xfId="24754" xr:uid="{1C78BA93-21A5-4CB9-BDB2-69E0FE262F22}"/>
    <cellStyle name="Comma [0] 3 3 3 2 13 2 3" xfId="30128" xr:uid="{DFA57A0C-0F9C-4F0B-B5B4-FE82E2FE681D}"/>
    <cellStyle name="Comma [0] 3 3 3 2 13 2 4" xfId="35546" xr:uid="{7766917C-173D-46D0-8F8F-186C477B6DF7}"/>
    <cellStyle name="Comma [0] 3 3 3 2 13 2 5" xfId="40931" xr:uid="{8FB2EEA8-2483-48F2-864B-F981928BA8ED}"/>
    <cellStyle name="Comma [0] 3 3 3 2 13 2 6" xfId="46300" xr:uid="{AD7DD68C-9C43-4B92-832E-7EE24B600A2C}"/>
    <cellStyle name="Comma [0] 3 3 3 2 13 2 7" xfId="51672" xr:uid="{FA1909DB-B37C-435F-ACD8-0EBD1C2D9A35}"/>
    <cellStyle name="Comma [0] 3 3 3 2 13 2 8" xfId="57052" xr:uid="{FA959298-4D80-4C9F-BE05-D2BB25C192A1}"/>
    <cellStyle name="Comma [0] 3 3 3 2 13 2 9" xfId="19388" xr:uid="{2450D9CB-AF40-41E8-9E23-4CA5716A8A23}"/>
    <cellStyle name="Comma [0] 3 3 3 2 13 3" xfId="15828" xr:uid="{E09DC61B-356B-4C92-BF03-73EBEFCE5553}"/>
    <cellStyle name="Comma [0] 3 3 3 2 13 4" xfId="21195" xr:uid="{C2AA208B-BF5E-4D60-B4F5-2DDCFFDE8EA1}"/>
    <cellStyle name="Comma [0] 3 3 3 2 13 5" xfId="26569" xr:uid="{1125C9D6-832D-4B43-A84D-FEAA40B8382D}"/>
    <cellStyle name="Comma [0] 3 3 3 2 13 6" xfId="31987" xr:uid="{1AC600FE-50FF-4D6B-9215-5813D62ECA08}"/>
    <cellStyle name="Comma [0] 3 3 3 2 13 7" xfId="37372" xr:uid="{975EDECF-5063-44CE-88C5-E78ECC193241}"/>
    <cellStyle name="Comma [0] 3 3 3 2 13 8" xfId="42741" xr:uid="{D81E2E88-E41F-490F-BB64-A6CEEFAA6DBE}"/>
    <cellStyle name="Comma [0] 3 3 3 2 13 9" xfId="48113" xr:uid="{66E7A3C6-8A42-4DD5-805B-6BD25D9EEF3F}"/>
    <cellStyle name="Comma [0] 3 3 3 2 14" xfId="10398" xr:uid="{691AB459-1B06-4DF3-930D-0209C7AE6BA6}"/>
    <cellStyle name="Comma [0] 3 3 3 2 14 2" xfId="23065" xr:uid="{D4A98871-ADD0-43B4-879F-C3E254D86CF5}"/>
    <cellStyle name="Comma [0] 3 3 3 2 14 3" xfId="28439" xr:uid="{EF8225C2-F9A3-4C12-9DE7-EDBF7F2C57E7}"/>
    <cellStyle name="Comma [0] 3 3 3 2 14 4" xfId="33857" xr:uid="{D73DBE41-DBF5-47B5-8BD1-812E2AB454E4}"/>
    <cellStyle name="Comma [0] 3 3 3 2 14 5" xfId="39242" xr:uid="{C37FD466-CBF8-40E7-9267-3E2099270A36}"/>
    <cellStyle name="Comma [0] 3 3 3 2 14 6" xfId="44611" xr:uid="{93DE53A2-5FB5-4AD6-BC2D-EDBD0FAF3B37}"/>
    <cellStyle name="Comma [0] 3 3 3 2 14 7" xfId="49983" xr:uid="{59FAFF54-7727-4B9F-8B11-DA789BA7EF8C}"/>
    <cellStyle name="Comma [0] 3 3 3 2 14 8" xfId="55363" xr:uid="{D329A42F-7C35-40A4-961E-0BAC57776071}"/>
    <cellStyle name="Comma [0] 3 3 3 2 14 9" xfId="17698" xr:uid="{0CB234FA-6AEE-43A0-9379-1654C23CD4B2}"/>
    <cellStyle name="Comma [0] 3 3 3 2 2" xfId="1026" xr:uid="{0FFA0CEB-B61C-479C-BA56-8958DF13E4FF}"/>
    <cellStyle name="Comma [0] 3 3 3 2 2 10" xfId="1027" xr:uid="{2D6E0BB3-57DF-471F-A8EF-532DA378D6C9}"/>
    <cellStyle name="Comma [0] 3 3 3 2 2 10 2" xfId="8532" xr:uid="{110DD43D-D316-4C84-8D6A-7BD34B8EF3EF}"/>
    <cellStyle name="Comma [0] 3 3 3 2 2 10 2 10" xfId="53498" xr:uid="{DFDEB50A-5A30-4A9E-A45A-0B827507D16E}"/>
    <cellStyle name="Comma [0] 3 3 3 2 2 10 2 11" xfId="14142" xr:uid="{591AE2BB-1D27-4A4B-94C4-61C2B47881E3}"/>
    <cellStyle name="Comma [0] 3 3 3 2 2 10 2 12" xfId="59814" xr:uid="{4D086CAA-06ED-4862-A4D6-3A67A33FA436}"/>
    <cellStyle name="Comma [0] 3 3 3 2 2 10 2 2" xfId="12093" xr:uid="{4F2FE70A-BBEA-47CC-BCF8-8CC58D9FD674}"/>
    <cellStyle name="Comma [0] 3 3 3 2 2 10 2 2 2" xfId="24759" xr:uid="{8FCD4F92-8742-4423-AFD2-25CC683089C8}"/>
    <cellStyle name="Comma [0] 3 3 3 2 2 10 2 2 3" xfId="30133" xr:uid="{3A37C5FA-4E86-4F4C-BFED-CA7281B8FCF4}"/>
    <cellStyle name="Comma [0] 3 3 3 2 2 10 2 2 4" xfId="35551" xr:uid="{5640A6A0-F9D8-43AD-A7E5-F9351EBB963A}"/>
    <cellStyle name="Comma [0] 3 3 3 2 2 10 2 2 5" xfId="40936" xr:uid="{417269C2-E72F-4A25-BDA5-AF31669AF1F5}"/>
    <cellStyle name="Comma [0] 3 3 3 2 2 10 2 2 6" xfId="46305" xr:uid="{B9C565A6-5AE2-4BD2-A165-935C3655B885}"/>
    <cellStyle name="Comma [0] 3 3 3 2 2 10 2 2 7" xfId="51677" xr:uid="{19328244-325A-44B5-8740-185F9251EB66}"/>
    <cellStyle name="Comma [0] 3 3 3 2 2 10 2 2 8" xfId="57057" xr:uid="{1383AF24-8E60-44C7-A4ED-9B9E9E1DD233}"/>
    <cellStyle name="Comma [0] 3 3 3 2 2 10 2 2 9" xfId="19393" xr:uid="{4A061212-6FE2-4B6A-976B-ACB2F5F5A444}"/>
    <cellStyle name="Comma [0] 3 3 3 2 2 10 2 3" xfId="15833" xr:uid="{E0625CBD-ECEA-4390-89F4-BD29C714222F}"/>
    <cellStyle name="Comma [0] 3 3 3 2 2 10 2 4" xfId="21200" xr:uid="{83AFDCD0-DE2E-4B70-A768-13BDE32E69DB}"/>
    <cellStyle name="Comma [0] 3 3 3 2 2 10 2 5" xfId="26574" xr:uid="{4C691025-8058-46AC-9695-3049F263F3F1}"/>
    <cellStyle name="Comma [0] 3 3 3 2 2 10 2 6" xfId="31992" xr:uid="{355DE322-033A-42B6-A950-75EB0F3D3092}"/>
    <cellStyle name="Comma [0] 3 3 3 2 2 10 2 7" xfId="37377" xr:uid="{0F62559F-4095-4476-A1D6-0BB4EB893872}"/>
    <cellStyle name="Comma [0] 3 3 3 2 2 10 2 8" xfId="42746" xr:uid="{B2D04837-A7B4-45C1-AC9B-C3A1C1950474}"/>
    <cellStyle name="Comma [0] 3 3 3 2 2 10 2 9" xfId="48118" xr:uid="{6B67E984-D10A-45C5-B3B1-915BB3EAF5A8}"/>
    <cellStyle name="Comma [0] 3 3 3 2 2 10 3" xfId="10403" xr:uid="{81AB7BC3-B35D-48AB-9848-40906F136886}"/>
    <cellStyle name="Comma [0] 3 3 3 2 2 10 3 2" xfId="23070" xr:uid="{915B4A62-3997-4A40-990B-EF247B2B871A}"/>
    <cellStyle name="Comma [0] 3 3 3 2 2 10 3 3" xfId="28444" xr:uid="{D9BDBF03-535E-4A4F-81E5-AB2B315B6B81}"/>
    <cellStyle name="Comma [0] 3 3 3 2 2 10 3 4" xfId="33862" xr:uid="{534CB6CB-2837-4F1D-B03F-B29CAB0B03B9}"/>
    <cellStyle name="Comma [0] 3 3 3 2 2 10 3 5" xfId="39247" xr:uid="{352AFEFB-900E-49E1-91C8-6F691EE5C9C3}"/>
    <cellStyle name="Comma [0] 3 3 3 2 2 10 3 6" xfId="44616" xr:uid="{98FA2288-57C2-4368-BAD1-75D24BFE33B4}"/>
    <cellStyle name="Comma [0] 3 3 3 2 2 10 3 7" xfId="49988" xr:uid="{5ED7B227-4CF7-4345-9AA2-8A1D47471F39}"/>
    <cellStyle name="Comma [0] 3 3 3 2 2 10 3 8" xfId="55368" xr:uid="{0926D5F0-46A3-4FA5-A2BA-3B5D214EB659}"/>
    <cellStyle name="Comma [0] 3 3 3 2 2 10 3 9" xfId="17703" xr:uid="{7AFE86CE-ED73-45B4-86BC-7570B106982B}"/>
    <cellStyle name="Comma [0] 3 3 3 2 2 10 4" xfId="7163" xr:uid="{06F5C5FC-9DB0-49FA-B3DC-8F224BE575B1}"/>
    <cellStyle name="Comma [0] 3 3 3 2 2 11" xfId="5978" xr:uid="{EFE85B4A-4627-4DDD-8E80-034FAC07C8DA}"/>
    <cellStyle name="Comma [0] 3 3 3 2 2 11 10" xfId="53497" xr:uid="{91F65E3D-921D-404A-A156-53DE104A14AC}"/>
    <cellStyle name="Comma [0] 3 3 3 2 2 11 11" xfId="14141" xr:uid="{DD5B74B4-1612-4D99-B894-018A37FCE1E3}"/>
    <cellStyle name="Comma [0] 3 3 3 2 2 11 12" xfId="58656" xr:uid="{3F97425E-8929-488D-A95B-8B4A43BCFC3B}"/>
    <cellStyle name="Comma [0] 3 3 3 2 2 11 13" xfId="8531" xr:uid="{38473C3E-7854-46F3-8ACA-C4BBFB3B9E55}"/>
    <cellStyle name="Comma [0] 3 3 3 2 2 11 2" xfId="12092" xr:uid="{DB990204-BCA9-4490-85B6-FFA9B095B1BA}"/>
    <cellStyle name="Comma [0] 3 3 3 2 2 11 2 2" xfId="24758" xr:uid="{E21F1993-8C87-4559-870B-63BE831ED327}"/>
    <cellStyle name="Comma [0] 3 3 3 2 2 11 2 3" xfId="30132" xr:uid="{3438751C-690E-4A07-A013-05B15B3129FF}"/>
    <cellStyle name="Comma [0] 3 3 3 2 2 11 2 4" xfId="35550" xr:uid="{686C0094-699A-4196-98FD-93FF741A6168}"/>
    <cellStyle name="Comma [0] 3 3 3 2 2 11 2 5" xfId="40935" xr:uid="{C1121256-9911-49D2-9195-CD9138377ADA}"/>
    <cellStyle name="Comma [0] 3 3 3 2 2 11 2 6" xfId="46304" xr:uid="{F6925743-1C0C-4827-86B3-FA8E1725E9DC}"/>
    <cellStyle name="Comma [0] 3 3 3 2 2 11 2 7" xfId="51676" xr:uid="{39BC1C45-B907-4897-869A-DB65537D7CF8}"/>
    <cellStyle name="Comma [0] 3 3 3 2 2 11 2 8" xfId="57056" xr:uid="{E6C7580F-2AB6-45F1-AAF9-12E8BA3D5A4F}"/>
    <cellStyle name="Comma [0] 3 3 3 2 2 11 2 9" xfId="19392" xr:uid="{FEE0FE98-82E7-484F-B42B-70859E45C11E}"/>
    <cellStyle name="Comma [0] 3 3 3 2 2 11 3" xfId="15832" xr:uid="{59F9AA50-4499-45DE-B491-BF47E4CBA7C7}"/>
    <cellStyle name="Comma [0] 3 3 3 2 2 11 4" xfId="21199" xr:uid="{845007CD-1E32-442C-AEBC-7B7FC13F6F6C}"/>
    <cellStyle name="Comma [0] 3 3 3 2 2 11 5" xfId="26573" xr:uid="{9347A80F-0A1E-446A-B63B-E97761E73D30}"/>
    <cellStyle name="Comma [0] 3 3 3 2 2 11 6" xfId="31991" xr:uid="{B0BBA19F-901D-40D9-8111-5677D5B1A881}"/>
    <cellStyle name="Comma [0] 3 3 3 2 2 11 7" xfId="37376" xr:uid="{EC8B4886-D0DE-4910-8054-E21A9C01CD06}"/>
    <cellStyle name="Comma [0] 3 3 3 2 2 11 8" xfId="42745" xr:uid="{237A8CA2-C59E-4A04-B2ED-945A8FBC71AC}"/>
    <cellStyle name="Comma [0] 3 3 3 2 2 11 9" xfId="48117" xr:uid="{AAA9050A-7B61-4D47-8B29-4385C8A19E46}"/>
    <cellStyle name="Comma [0] 3 3 3 2 2 12" xfId="10402" xr:uid="{D90F8A49-DD48-4C8D-8DBB-E9D96EE8F079}"/>
    <cellStyle name="Comma [0] 3 3 3 2 2 12 2" xfId="23069" xr:uid="{F5F6F8AC-ADAF-408E-BBD1-08F2D54405EF}"/>
    <cellStyle name="Comma [0] 3 3 3 2 2 12 3" xfId="28443" xr:uid="{0ECAB7CF-FB4A-4AEF-B91F-E757AC64E927}"/>
    <cellStyle name="Comma [0] 3 3 3 2 2 12 4" xfId="33861" xr:uid="{F535133D-876F-4B50-B23C-3E494BDCF0DA}"/>
    <cellStyle name="Comma [0] 3 3 3 2 2 12 5" xfId="39246" xr:uid="{34A67439-762F-4D4E-AE32-52355D9F5842}"/>
    <cellStyle name="Comma [0] 3 3 3 2 2 12 6" xfId="44615" xr:uid="{3BF68BF2-6992-46DB-AB71-6848C87816CD}"/>
    <cellStyle name="Comma [0] 3 3 3 2 2 12 7" xfId="49987" xr:uid="{6629648E-963E-4D61-BA8C-174CFC48E07A}"/>
    <cellStyle name="Comma [0] 3 3 3 2 2 12 8" xfId="55367" xr:uid="{5EA18570-33E3-4E29-AB5A-538C8FEDC415}"/>
    <cellStyle name="Comma [0] 3 3 3 2 2 12 9" xfId="17702" xr:uid="{D9013836-A601-4ED6-9B57-658769000BAA}"/>
    <cellStyle name="Comma [0] 3 3 3 2 2 2" xfId="1028" xr:uid="{682A40C4-0D11-4E0D-A882-DECA0E27D294}"/>
    <cellStyle name="Comma [0] 3 3 3 2 2 2 2" xfId="3993" xr:uid="{7B5828CE-9361-41DA-B8D3-27C1D92F0577}"/>
    <cellStyle name="Comma [0] 3 3 3 2 2 2 2 10" xfId="53499" xr:uid="{F09FC284-21A7-4254-A5E7-29A278A11BDD}"/>
    <cellStyle name="Comma [0] 3 3 3 2 2 2 2 11" xfId="8533" xr:uid="{A29EE926-20DA-423B-ACDC-C6FE91E8DF3A}"/>
    <cellStyle name="Comma [0] 3 3 3 2 2 2 2 2" xfId="5980" xr:uid="{E8037A80-99DD-4F50-8E36-8B9F7C530FE4}"/>
    <cellStyle name="Comma [0] 3 3 3 2 2 2 2 2 10" xfId="58658" xr:uid="{A9F872CF-15AB-47B1-BFEA-B44C70E4D0CC}"/>
    <cellStyle name="Comma [0] 3 3 3 2 2 2 2 2 11" xfId="12094" xr:uid="{E02C5931-FCA2-40D8-B1D1-619B68563387}"/>
    <cellStyle name="Comma [0] 3 3 3 2 2 2 2 2 2" xfId="24760" xr:uid="{4E92D467-5923-4C71-BF3E-A232A0399641}"/>
    <cellStyle name="Comma [0] 3 3 3 2 2 2 2 2 3" xfId="30134" xr:uid="{BBDAA802-404E-4C1F-AAAF-8D9FA987A8FB}"/>
    <cellStyle name="Comma [0] 3 3 3 2 2 2 2 2 4" xfId="35552" xr:uid="{C6AE7E07-D779-421A-A29F-ADB40C09AD4F}"/>
    <cellStyle name="Comma [0] 3 3 3 2 2 2 2 2 5" xfId="40937" xr:uid="{27CF9008-E8AB-47B2-8718-D142E55AF20D}"/>
    <cellStyle name="Comma [0] 3 3 3 2 2 2 2 2 6" xfId="46306" xr:uid="{10B6F782-2E25-41CF-B544-64BDADA03684}"/>
    <cellStyle name="Comma [0] 3 3 3 2 2 2 2 2 7" xfId="51678" xr:uid="{D5027FDB-B8CC-4043-A3AB-F5FF42336904}"/>
    <cellStyle name="Comma [0] 3 3 3 2 2 2 2 2 8" xfId="57058" xr:uid="{1C8D4B3D-0A11-40D1-B0F3-9721C8B267CB}"/>
    <cellStyle name="Comma [0] 3 3 3 2 2 2 2 2 9" xfId="19394" xr:uid="{2E97F33E-FFA6-4485-9BCD-33F7FF59AE93}"/>
    <cellStyle name="Comma [0] 3 3 3 2 2 2 2 3" xfId="15834" xr:uid="{922F6E34-EE5E-48FA-BC24-E90E0BCE1461}"/>
    <cellStyle name="Comma [0] 3 3 3 2 2 2 2 4" xfId="21201" xr:uid="{BF251123-340F-449A-B41D-6F7303C5C384}"/>
    <cellStyle name="Comma [0] 3 3 3 2 2 2 2 5" xfId="26575" xr:uid="{3A933C1E-25F6-4BBB-91C6-C9BF682C3AFB}"/>
    <cellStyle name="Comma [0] 3 3 3 2 2 2 2 6" xfId="31993" xr:uid="{261B71A4-DEE8-489B-984E-9B63A75E6BCE}"/>
    <cellStyle name="Comma [0] 3 3 3 2 2 2 2 7" xfId="37378" xr:uid="{FD549F84-785D-4545-A436-7B185CA0D681}"/>
    <cellStyle name="Comma [0] 3 3 3 2 2 2 2 8" xfId="42747" xr:uid="{0B2E62F0-6B0D-4FCC-A26F-C99C45206991}"/>
    <cellStyle name="Comma [0] 3 3 3 2 2 2 2 9" xfId="48119" xr:uid="{7DDF1423-F0BF-4459-83A3-DC43DB7254D3}"/>
    <cellStyle name="Comma [0] 3 3 3 2 2 2 3" xfId="5979" xr:uid="{51B12343-F91E-4C90-9298-4B72AB556183}"/>
    <cellStyle name="Comma [0] 3 3 3 2 2 2 3 10" xfId="14143" xr:uid="{B69BD622-FF00-48FB-9273-C8887D3E9AA1}"/>
    <cellStyle name="Comma [0] 3 3 3 2 2 2 3 11" xfId="58657" xr:uid="{3F3DBFC3-4D0D-472B-8018-6AA3EC19B959}"/>
    <cellStyle name="Comma [0] 3 3 3 2 2 2 3 12" xfId="10404" xr:uid="{DF39467B-828F-48E7-B959-96ABF98E500A}"/>
    <cellStyle name="Comma [0] 3 3 3 2 2 2 3 2" xfId="17704" xr:uid="{102D93C1-91F1-45D8-AEDD-DF90478958E3}"/>
    <cellStyle name="Comma [0] 3 3 3 2 2 2 3 3" xfId="23071" xr:uid="{6528154B-5239-498F-961B-818AAD2494CE}"/>
    <cellStyle name="Comma [0] 3 3 3 2 2 2 3 4" xfId="28445" xr:uid="{AA9DDE23-2F29-48E4-A5FF-1CC2C057C7F1}"/>
    <cellStyle name="Comma [0] 3 3 3 2 2 2 3 5" xfId="33863" xr:uid="{826D2D97-F16E-4FE6-9217-D8F416046144}"/>
    <cellStyle name="Comma [0] 3 3 3 2 2 2 3 6" xfId="39248" xr:uid="{7B47FB26-ADE5-40E2-BB87-3612B97D1213}"/>
    <cellStyle name="Comma [0] 3 3 3 2 2 2 3 7" xfId="44617" xr:uid="{A9F712CA-1D48-4529-83B4-0607C01430E5}"/>
    <cellStyle name="Comma [0] 3 3 3 2 2 2 3 8" xfId="49989" xr:uid="{4F5A1AAA-28AB-4FD6-8AC6-CA2126E6554E}"/>
    <cellStyle name="Comma [0] 3 3 3 2 2 2 3 9" xfId="55369" xr:uid="{DD8BAEEB-0EB6-4473-8CB4-84667B80FC07}"/>
    <cellStyle name="Comma [0] 3 3 3 2 2 3" xfId="1029" xr:uid="{4F7C9CB2-5F58-43DC-865B-98AC9C998495}"/>
    <cellStyle name="Comma [0] 3 3 3 2 2 3 2" xfId="5981" xr:uid="{B15940BB-3AD6-4B3B-A2E9-304A1989D047}"/>
    <cellStyle name="Comma [0] 3 3 3 2 2 3 2 10" xfId="53500" xr:uid="{40ADC4AB-EE0F-40F3-BCD7-0138074626A0}"/>
    <cellStyle name="Comma [0] 3 3 3 2 2 3 2 11" xfId="14144" xr:uid="{7E07E788-26AB-4DF9-87EE-70ED2CA0BC63}"/>
    <cellStyle name="Comma [0] 3 3 3 2 2 3 2 12" xfId="58659" xr:uid="{7043A2F6-8353-402B-BF09-58F576DBD8EB}"/>
    <cellStyle name="Comma [0] 3 3 3 2 2 3 2 13" xfId="8534" xr:uid="{6EEB64E2-D87C-48F4-9974-AD380100500C}"/>
    <cellStyle name="Comma [0] 3 3 3 2 2 3 2 2" xfId="12095" xr:uid="{CB5AE1A2-85F6-4313-BE18-653B85C6574F}"/>
    <cellStyle name="Comma [0] 3 3 3 2 2 3 2 2 2" xfId="24761" xr:uid="{131995C9-6D13-4BC8-B63D-09DD8DF96845}"/>
    <cellStyle name="Comma [0] 3 3 3 2 2 3 2 2 3" xfId="30135" xr:uid="{1F4E37EE-B496-428A-92D5-AD3FC74E616C}"/>
    <cellStyle name="Comma [0] 3 3 3 2 2 3 2 2 4" xfId="35553" xr:uid="{EC23DFFD-C0CB-4D74-ADB5-37ED36EEB797}"/>
    <cellStyle name="Comma [0] 3 3 3 2 2 3 2 2 5" xfId="40938" xr:uid="{1F118F29-FECD-42C8-A0B5-5F9F72615484}"/>
    <cellStyle name="Comma [0] 3 3 3 2 2 3 2 2 6" xfId="46307" xr:uid="{528687F7-884E-4866-AD41-C5D55B7C4A5D}"/>
    <cellStyle name="Comma [0] 3 3 3 2 2 3 2 2 7" xfId="51679" xr:uid="{52485D26-D2C6-4315-9C0D-02CDBF8C040D}"/>
    <cellStyle name="Comma [0] 3 3 3 2 2 3 2 2 8" xfId="57059" xr:uid="{A6658705-7F8A-4B17-ADA9-87CD0356C88B}"/>
    <cellStyle name="Comma [0] 3 3 3 2 2 3 2 2 9" xfId="19395" xr:uid="{138D52ED-0768-41A8-BF83-F473EFF8BEC9}"/>
    <cellStyle name="Comma [0] 3 3 3 2 2 3 2 3" xfId="15835" xr:uid="{318E31F4-6588-417B-B031-84E6B6CCA904}"/>
    <cellStyle name="Comma [0] 3 3 3 2 2 3 2 4" xfId="21202" xr:uid="{4C984BC2-0B91-4DCD-85EE-FEB8077B174A}"/>
    <cellStyle name="Comma [0] 3 3 3 2 2 3 2 5" xfId="26576" xr:uid="{4FBE5572-9326-4A2B-887C-96E11108712B}"/>
    <cellStyle name="Comma [0] 3 3 3 2 2 3 2 6" xfId="31994" xr:uid="{D7F43807-4ED8-4CC9-A033-B51248F53CC8}"/>
    <cellStyle name="Comma [0] 3 3 3 2 2 3 2 7" xfId="37379" xr:uid="{55DFE404-D2D5-4C1D-A2A4-FC722B3CC2C6}"/>
    <cellStyle name="Comma [0] 3 3 3 2 2 3 2 8" xfId="42748" xr:uid="{8477B717-63C4-4D1C-8E79-64BF8DBDEDD0}"/>
    <cellStyle name="Comma [0] 3 3 3 2 2 3 2 9" xfId="48120" xr:uid="{B59F2834-D6EA-4D3E-92C0-EF035F97DEF0}"/>
    <cellStyle name="Comma [0] 3 3 3 2 2 3 3" xfId="10405" xr:uid="{E96E7FF5-9142-43B7-8843-1B5871AC6F50}"/>
    <cellStyle name="Comma [0] 3 3 3 2 2 3 3 2" xfId="23072" xr:uid="{CE66D1FF-53A5-484F-A312-9096C855813D}"/>
    <cellStyle name="Comma [0] 3 3 3 2 2 3 3 3" xfId="28446" xr:uid="{FAD7FA56-409D-4C33-B542-0A60F0E27F95}"/>
    <cellStyle name="Comma [0] 3 3 3 2 2 3 3 4" xfId="33864" xr:uid="{F57F5DE0-704A-4ED7-BDCD-D4EBDBEB3B0A}"/>
    <cellStyle name="Comma [0] 3 3 3 2 2 3 3 5" xfId="39249" xr:uid="{764A3D60-86C7-4EA7-87A8-03AF6326B224}"/>
    <cellStyle name="Comma [0] 3 3 3 2 2 3 3 6" xfId="44618" xr:uid="{63D3F459-79FA-41A3-AD87-95C02D2B48BA}"/>
    <cellStyle name="Comma [0] 3 3 3 2 2 3 3 7" xfId="49990" xr:uid="{9B9F8648-97EA-4281-A623-65DF70EACBAB}"/>
    <cellStyle name="Comma [0] 3 3 3 2 2 3 3 8" xfId="55370" xr:uid="{771E9E15-B409-498D-9E34-4CCDCB4AFA44}"/>
    <cellStyle name="Comma [0] 3 3 3 2 2 3 3 9" xfId="17705" xr:uid="{64A54873-030B-4730-B9BA-A177C420805A}"/>
    <cellStyle name="Comma [0] 3 3 3 2 2 4" xfId="1030" xr:uid="{A252135F-8B6D-4A14-9408-A901B26F6D6F}"/>
    <cellStyle name="Comma [0] 3 3 3 2 2 4 2" xfId="8535" xr:uid="{004231A3-D749-4F23-AFF2-44CE0733400E}"/>
    <cellStyle name="Comma [0] 3 3 3 2 2 4 2 10" xfId="53501" xr:uid="{9FD33A9B-3852-4116-9345-F83A98359164}"/>
    <cellStyle name="Comma [0] 3 3 3 2 2 4 2 11" xfId="14145" xr:uid="{6EAF346E-0A7D-496A-880D-5896427980C9}"/>
    <cellStyle name="Comma [0] 3 3 3 2 2 4 2 12" xfId="59815" xr:uid="{99DA62FC-E7CF-41C4-8B78-D9F26ECFF8A5}"/>
    <cellStyle name="Comma [0] 3 3 3 2 2 4 2 2" xfId="12096" xr:uid="{D4A6D159-C110-4C90-B326-77095586023B}"/>
    <cellStyle name="Comma [0] 3 3 3 2 2 4 2 2 2" xfId="24762" xr:uid="{87842F50-A1FC-4091-86A6-C4BB3CF25964}"/>
    <cellStyle name="Comma [0] 3 3 3 2 2 4 2 2 3" xfId="30136" xr:uid="{34EE7F3C-25CE-47FE-AF24-B6EC56BB8BE7}"/>
    <cellStyle name="Comma [0] 3 3 3 2 2 4 2 2 4" xfId="35554" xr:uid="{EE93C008-DDD1-4732-A51F-3D5BD0FD2FFE}"/>
    <cellStyle name="Comma [0] 3 3 3 2 2 4 2 2 5" xfId="40939" xr:uid="{423FE839-73F7-4A2C-A46C-9561AF590048}"/>
    <cellStyle name="Comma [0] 3 3 3 2 2 4 2 2 6" xfId="46308" xr:uid="{FF34AF73-AB96-40D4-A952-FDC140036A7E}"/>
    <cellStyle name="Comma [0] 3 3 3 2 2 4 2 2 7" xfId="51680" xr:uid="{3AB31DDC-1471-46BB-BCFA-410891C87AD7}"/>
    <cellStyle name="Comma [0] 3 3 3 2 2 4 2 2 8" xfId="57060" xr:uid="{E47EFEEF-80BC-4A3D-B391-D2A268616286}"/>
    <cellStyle name="Comma [0] 3 3 3 2 2 4 2 2 9" xfId="19396" xr:uid="{AF859AC6-DA61-4C7D-BCBB-0EEB492C00DD}"/>
    <cellStyle name="Comma [0] 3 3 3 2 2 4 2 3" xfId="15836" xr:uid="{082E2747-FB7D-4DE1-BE30-93632A0D3C1A}"/>
    <cellStyle name="Comma [0] 3 3 3 2 2 4 2 4" xfId="21203" xr:uid="{50BCD3DA-961E-453E-985E-06AA1EE9655C}"/>
    <cellStyle name="Comma [0] 3 3 3 2 2 4 2 5" xfId="26577" xr:uid="{C4ED7B0F-0EE0-43E0-8307-034E3A110711}"/>
    <cellStyle name="Comma [0] 3 3 3 2 2 4 2 6" xfId="31995" xr:uid="{D1E40D18-1381-4E48-98FA-78937C251851}"/>
    <cellStyle name="Comma [0] 3 3 3 2 2 4 2 7" xfId="37380" xr:uid="{8ED47C8E-1753-4F3A-8D80-DEB03A308537}"/>
    <cellStyle name="Comma [0] 3 3 3 2 2 4 2 8" xfId="42749" xr:uid="{450A7633-199E-452A-9DDD-F1F8EC603AAB}"/>
    <cellStyle name="Comma [0] 3 3 3 2 2 4 2 9" xfId="48121" xr:uid="{122351C2-FEA6-4B71-879D-FD58D5C1E1FD}"/>
    <cellStyle name="Comma [0] 3 3 3 2 2 4 3" xfId="10406" xr:uid="{EB521E92-6F05-4F4A-8999-C533BF867393}"/>
    <cellStyle name="Comma [0] 3 3 3 2 2 4 3 2" xfId="23073" xr:uid="{2CED1801-350C-47CD-B94B-1F54F4504B67}"/>
    <cellStyle name="Comma [0] 3 3 3 2 2 4 3 3" xfId="28447" xr:uid="{8D9C701C-FEF5-46A6-9F07-539556C65402}"/>
    <cellStyle name="Comma [0] 3 3 3 2 2 4 3 4" xfId="33865" xr:uid="{2A09C7E2-3BF2-43B6-B41B-50294EA80A73}"/>
    <cellStyle name="Comma [0] 3 3 3 2 2 4 3 5" xfId="39250" xr:uid="{B339FEDB-71E2-43A4-9465-429C21D54CA1}"/>
    <cellStyle name="Comma [0] 3 3 3 2 2 4 3 6" xfId="44619" xr:uid="{C476B79D-AC50-4DB2-B9CA-86D25A9C08C8}"/>
    <cellStyle name="Comma [0] 3 3 3 2 2 4 3 7" xfId="49991" xr:uid="{F2DF906F-EA04-49DE-8C63-8AF930D6E68A}"/>
    <cellStyle name="Comma [0] 3 3 3 2 2 4 3 8" xfId="55371" xr:uid="{067089D5-F893-41E6-9857-B0D611770478}"/>
    <cellStyle name="Comma [0] 3 3 3 2 2 4 3 9" xfId="17706" xr:uid="{7F274154-3FF9-48CA-AFE3-D6E9EB04BDAA}"/>
    <cellStyle name="Comma [0] 3 3 3 2 2 4 4" xfId="7164" xr:uid="{323FD88A-6440-4427-837A-88950A21FBBA}"/>
    <cellStyle name="Comma [0] 3 3 3 2 2 5" xfId="1031" xr:uid="{ECD30D1C-2D37-4868-A348-8C649ACF63C9}"/>
    <cellStyle name="Comma [0] 3 3 3 2 2 5 2" xfId="8536" xr:uid="{64E19A18-941D-4CE0-BF6A-966EAB633983}"/>
    <cellStyle name="Comma [0] 3 3 3 2 2 5 2 10" xfId="53502" xr:uid="{71B07C2A-E0BC-472F-89B4-792666C85E4F}"/>
    <cellStyle name="Comma [0] 3 3 3 2 2 5 2 11" xfId="14146" xr:uid="{D865C0C0-1DA0-45DA-993F-5E5E830D01F3}"/>
    <cellStyle name="Comma [0] 3 3 3 2 2 5 2 12" xfId="59816" xr:uid="{D37C0B15-2ADA-4A6E-9F2D-4D376EB0A6FC}"/>
    <cellStyle name="Comma [0] 3 3 3 2 2 5 2 2" xfId="12097" xr:uid="{2AE1C2C1-8EDA-4265-9B9F-AA5F8D9B34DB}"/>
    <cellStyle name="Comma [0] 3 3 3 2 2 5 2 2 2" xfId="24763" xr:uid="{6773E462-60C8-4FC5-AF4E-6982659A038D}"/>
    <cellStyle name="Comma [0] 3 3 3 2 2 5 2 2 3" xfId="30137" xr:uid="{BA1DDE00-EAD2-4B70-AA58-AF0050AF51A8}"/>
    <cellStyle name="Comma [0] 3 3 3 2 2 5 2 2 4" xfId="35555" xr:uid="{C2A3A740-CD57-49CB-9896-42D1FB4F62BD}"/>
    <cellStyle name="Comma [0] 3 3 3 2 2 5 2 2 5" xfId="40940" xr:uid="{054ED955-D80A-45F0-B046-A6EF87ACBDD3}"/>
    <cellStyle name="Comma [0] 3 3 3 2 2 5 2 2 6" xfId="46309" xr:uid="{C5FF6415-496A-4768-BB9C-3D743D94D984}"/>
    <cellStyle name="Comma [0] 3 3 3 2 2 5 2 2 7" xfId="51681" xr:uid="{54454310-3D62-4A17-A17E-E1AFB176F5D9}"/>
    <cellStyle name="Comma [0] 3 3 3 2 2 5 2 2 8" xfId="57061" xr:uid="{8076E3FA-54ED-4C4A-9673-24666009470E}"/>
    <cellStyle name="Comma [0] 3 3 3 2 2 5 2 2 9" xfId="19397" xr:uid="{D62B4C35-E910-47DC-A403-EB66165156FF}"/>
    <cellStyle name="Comma [0] 3 3 3 2 2 5 2 3" xfId="15837" xr:uid="{7F93E11C-4F61-4889-9DD8-4C7C04F70536}"/>
    <cellStyle name="Comma [0] 3 3 3 2 2 5 2 4" xfId="21204" xr:uid="{67EF540C-46E6-47B3-B7E2-D5D9178C83B0}"/>
    <cellStyle name="Comma [0] 3 3 3 2 2 5 2 5" xfId="26578" xr:uid="{655804D5-DD81-4A4E-BAB9-DDB5BC346A49}"/>
    <cellStyle name="Comma [0] 3 3 3 2 2 5 2 6" xfId="31996" xr:uid="{F654D7A6-B117-4B4C-B787-0D438BFF452B}"/>
    <cellStyle name="Comma [0] 3 3 3 2 2 5 2 7" xfId="37381" xr:uid="{E1486BE5-6826-44D3-878C-F5FC73264E1F}"/>
    <cellStyle name="Comma [0] 3 3 3 2 2 5 2 8" xfId="42750" xr:uid="{B8894571-2853-40DA-8853-5E3ED6432E7C}"/>
    <cellStyle name="Comma [0] 3 3 3 2 2 5 2 9" xfId="48122" xr:uid="{B3BC2808-B5A6-4182-B435-53D3778F1B87}"/>
    <cellStyle name="Comma [0] 3 3 3 2 2 5 3" xfId="10407" xr:uid="{13473354-1F33-4857-8337-EB2A43768E97}"/>
    <cellStyle name="Comma [0] 3 3 3 2 2 5 3 2" xfId="23074" xr:uid="{8AD02B43-560B-418E-BEDD-90912F6CAA30}"/>
    <cellStyle name="Comma [0] 3 3 3 2 2 5 3 3" xfId="28448" xr:uid="{01E0C22F-F4FA-4712-9DCF-3DA8B1D20885}"/>
    <cellStyle name="Comma [0] 3 3 3 2 2 5 3 4" xfId="33866" xr:uid="{1D1884AD-4D98-4BC1-BC03-274A667741B1}"/>
    <cellStyle name="Comma [0] 3 3 3 2 2 5 3 5" xfId="39251" xr:uid="{08851909-6C81-443C-8DF2-439EE677D9B5}"/>
    <cellStyle name="Comma [0] 3 3 3 2 2 5 3 6" xfId="44620" xr:uid="{CDE7A674-928E-4097-AC3A-3ABA0B14A397}"/>
    <cellStyle name="Comma [0] 3 3 3 2 2 5 3 7" xfId="49992" xr:uid="{7C2EBAD4-2DB9-41CF-B35F-DBCB95E0EC8D}"/>
    <cellStyle name="Comma [0] 3 3 3 2 2 5 3 8" xfId="55372" xr:uid="{739AC3E9-7C65-4741-ABE2-B1169EC23CB2}"/>
    <cellStyle name="Comma [0] 3 3 3 2 2 5 3 9" xfId="17707" xr:uid="{5B983CA5-BCBD-4F4F-AC36-166EFE4FCB3B}"/>
    <cellStyle name="Comma [0] 3 3 3 2 2 5 4" xfId="7165" xr:uid="{A0616958-307C-41A3-80E5-3D795B756166}"/>
    <cellStyle name="Comma [0] 3 3 3 2 2 6" xfId="1032" xr:uid="{134CCA55-8B0F-4B3C-9C57-A49AB561EE18}"/>
    <cellStyle name="Comma [0] 3 3 3 2 2 6 2" xfId="8537" xr:uid="{BEDBAD46-E597-4AA4-9FC2-5B6D1B0CE32E}"/>
    <cellStyle name="Comma [0] 3 3 3 2 2 6 2 10" xfId="53503" xr:uid="{6F44CB62-5D99-4C86-81F2-3B81BA73A778}"/>
    <cellStyle name="Comma [0] 3 3 3 2 2 6 2 11" xfId="14147" xr:uid="{EEA5AAC5-1D96-4B80-B04F-47107CC190A6}"/>
    <cellStyle name="Comma [0] 3 3 3 2 2 6 2 12" xfId="59817" xr:uid="{58E5E47D-844B-4EF6-88CC-6DF8BB97F578}"/>
    <cellStyle name="Comma [0] 3 3 3 2 2 6 2 2" xfId="12098" xr:uid="{FA21D184-8DC6-42B2-AE97-DF178062E0F6}"/>
    <cellStyle name="Comma [0] 3 3 3 2 2 6 2 2 2" xfId="24764" xr:uid="{E212658F-45E5-4DEC-BAF2-F59C69A4225D}"/>
    <cellStyle name="Comma [0] 3 3 3 2 2 6 2 2 3" xfId="30138" xr:uid="{54166B84-66B3-4065-A75D-3A6FFF840A87}"/>
    <cellStyle name="Comma [0] 3 3 3 2 2 6 2 2 4" xfId="35556" xr:uid="{ADA62C94-4AC5-4F2D-88F1-0D774E61361C}"/>
    <cellStyle name="Comma [0] 3 3 3 2 2 6 2 2 5" xfId="40941" xr:uid="{2550533A-A0E8-40BD-9AB8-CB4C0C91367A}"/>
    <cellStyle name="Comma [0] 3 3 3 2 2 6 2 2 6" xfId="46310" xr:uid="{F72766FE-F71E-42FF-975F-98C29A8702B3}"/>
    <cellStyle name="Comma [0] 3 3 3 2 2 6 2 2 7" xfId="51682" xr:uid="{D474E5F2-FB65-40B1-9CBA-D6E165A77DB7}"/>
    <cellStyle name="Comma [0] 3 3 3 2 2 6 2 2 8" xfId="57062" xr:uid="{CBE81B12-4E7E-4D30-9F53-DE0D281D3E86}"/>
    <cellStyle name="Comma [0] 3 3 3 2 2 6 2 2 9" xfId="19398" xr:uid="{EEF0064F-3069-43D2-958B-956A1EED6BEE}"/>
    <cellStyle name="Comma [0] 3 3 3 2 2 6 2 3" xfId="15838" xr:uid="{EF83B837-0C74-4A8B-9BC5-6E8365A1523B}"/>
    <cellStyle name="Comma [0] 3 3 3 2 2 6 2 4" xfId="21205" xr:uid="{F2E78D5B-5350-444D-AC4E-70734B3071D7}"/>
    <cellStyle name="Comma [0] 3 3 3 2 2 6 2 5" xfId="26579" xr:uid="{77287F0B-CD8D-4D93-B2CC-E56E87C54951}"/>
    <cellStyle name="Comma [0] 3 3 3 2 2 6 2 6" xfId="31997" xr:uid="{C6D49B7F-072E-496D-BA65-7378F9C6B82D}"/>
    <cellStyle name="Comma [0] 3 3 3 2 2 6 2 7" xfId="37382" xr:uid="{95A69698-F41D-4091-9379-0FB230E85C34}"/>
    <cellStyle name="Comma [0] 3 3 3 2 2 6 2 8" xfId="42751" xr:uid="{85904A3E-56C6-42A0-B5CE-F2C22679F20A}"/>
    <cellStyle name="Comma [0] 3 3 3 2 2 6 2 9" xfId="48123" xr:uid="{8B56945E-083C-461D-A64C-2302722B3FEE}"/>
    <cellStyle name="Comma [0] 3 3 3 2 2 6 3" xfId="10408" xr:uid="{59C7CDD6-647F-4AC6-8724-3BC84623C34A}"/>
    <cellStyle name="Comma [0] 3 3 3 2 2 6 3 2" xfId="23075" xr:uid="{50FF3BF2-13C4-4B78-AF30-64B7E5AD6E30}"/>
    <cellStyle name="Comma [0] 3 3 3 2 2 6 3 3" xfId="28449" xr:uid="{E5CEBC22-BDF2-43DA-9FE7-1C550960E585}"/>
    <cellStyle name="Comma [0] 3 3 3 2 2 6 3 4" xfId="33867" xr:uid="{C1C36339-400B-44E2-9906-D121A07BD7CE}"/>
    <cellStyle name="Comma [0] 3 3 3 2 2 6 3 5" xfId="39252" xr:uid="{2DBCA270-61AF-4605-9E1D-E3F59EED8C6F}"/>
    <cellStyle name="Comma [0] 3 3 3 2 2 6 3 6" xfId="44621" xr:uid="{07CE6E93-616B-42A5-85F3-9777CCF87E19}"/>
    <cellStyle name="Comma [0] 3 3 3 2 2 6 3 7" xfId="49993" xr:uid="{ECAF5138-5571-4C71-9DD8-EC79B0572664}"/>
    <cellStyle name="Comma [0] 3 3 3 2 2 6 3 8" xfId="55373" xr:uid="{8D4BD0A0-D2BD-4D2A-9CFE-FA6681F64A0C}"/>
    <cellStyle name="Comma [0] 3 3 3 2 2 6 3 9" xfId="17708" xr:uid="{1CC018D2-6F9B-47CC-8CFC-01E8EFCDFCAF}"/>
    <cellStyle name="Comma [0] 3 3 3 2 2 6 4" xfId="7166" xr:uid="{9CDDC15F-FD05-47DB-AC61-6B60B57A5FEE}"/>
    <cellStyle name="Comma [0] 3 3 3 2 2 7" xfId="1033" xr:uid="{E8E2A560-31E3-479E-946B-0D33A95F1D03}"/>
    <cellStyle name="Comma [0] 3 3 3 2 2 7 2" xfId="8538" xr:uid="{0BBE1610-8760-4032-B951-1A362870A0F0}"/>
    <cellStyle name="Comma [0] 3 3 3 2 2 7 2 10" xfId="53504" xr:uid="{5C721BE6-0C44-404B-893D-8152ADC08DD9}"/>
    <cellStyle name="Comma [0] 3 3 3 2 2 7 2 11" xfId="14148" xr:uid="{816C312A-2877-4BA8-A490-4201AD33E8B6}"/>
    <cellStyle name="Comma [0] 3 3 3 2 2 7 2 12" xfId="59818" xr:uid="{7A6ABC91-7AAE-4C39-B41F-058D970470AF}"/>
    <cellStyle name="Comma [0] 3 3 3 2 2 7 2 2" xfId="12099" xr:uid="{403DCBFF-3F01-48B0-808C-57C1AFF8A88B}"/>
    <cellStyle name="Comma [0] 3 3 3 2 2 7 2 2 2" xfId="24765" xr:uid="{140E0930-C8AA-4F47-9CB2-A03A73FDF848}"/>
    <cellStyle name="Comma [0] 3 3 3 2 2 7 2 2 3" xfId="30139" xr:uid="{73D4E672-FE93-468B-B8E8-B71E25FEDD8A}"/>
    <cellStyle name="Comma [0] 3 3 3 2 2 7 2 2 4" xfId="35557" xr:uid="{33E5A02A-A127-4B23-99D0-E8FF8FB8A9DB}"/>
    <cellStyle name="Comma [0] 3 3 3 2 2 7 2 2 5" xfId="40942" xr:uid="{79E3AA4F-C49C-47DA-982C-EF197FE79896}"/>
    <cellStyle name="Comma [0] 3 3 3 2 2 7 2 2 6" xfId="46311" xr:uid="{6AE18174-4642-4A68-81B3-8CABC21FF48E}"/>
    <cellStyle name="Comma [0] 3 3 3 2 2 7 2 2 7" xfId="51683" xr:uid="{FD288DD7-3D80-45FE-8291-407DC21695BB}"/>
    <cellStyle name="Comma [0] 3 3 3 2 2 7 2 2 8" xfId="57063" xr:uid="{685CFBB3-F48A-410D-8244-8FCC06C778BE}"/>
    <cellStyle name="Comma [0] 3 3 3 2 2 7 2 2 9" xfId="19399" xr:uid="{D3E0243A-809B-4048-AD80-18C1F8363430}"/>
    <cellStyle name="Comma [0] 3 3 3 2 2 7 2 3" xfId="15839" xr:uid="{9219AFF9-8EDB-4352-A03B-A08AD580F1C7}"/>
    <cellStyle name="Comma [0] 3 3 3 2 2 7 2 4" xfId="21206" xr:uid="{E040CC92-6A62-4229-92F3-2E9F3878D42B}"/>
    <cellStyle name="Comma [0] 3 3 3 2 2 7 2 5" xfId="26580" xr:uid="{AB09588C-983D-4F6C-B29A-AD6E6FAFC9DC}"/>
    <cellStyle name="Comma [0] 3 3 3 2 2 7 2 6" xfId="31998" xr:uid="{F5D8EEC6-0E32-4BE1-9430-4119C1D7583E}"/>
    <cellStyle name="Comma [0] 3 3 3 2 2 7 2 7" xfId="37383" xr:uid="{B8140529-E6DB-4FEF-AB8B-C04AAB546C28}"/>
    <cellStyle name="Comma [0] 3 3 3 2 2 7 2 8" xfId="42752" xr:uid="{100F247F-92DB-467B-9010-3F98C6135702}"/>
    <cellStyle name="Comma [0] 3 3 3 2 2 7 2 9" xfId="48124" xr:uid="{BCA4A8F1-3AE0-4915-8E7A-A02D1D1A9656}"/>
    <cellStyle name="Comma [0] 3 3 3 2 2 7 3" xfId="10409" xr:uid="{576ABC87-5B99-4B40-98E4-752B1300A283}"/>
    <cellStyle name="Comma [0] 3 3 3 2 2 7 3 2" xfId="23076" xr:uid="{800A7B46-4CD7-4A5A-AB44-05E1A66188EA}"/>
    <cellStyle name="Comma [0] 3 3 3 2 2 7 3 3" xfId="28450" xr:uid="{A401E54C-1E36-4F72-AF1A-295AD493DB80}"/>
    <cellStyle name="Comma [0] 3 3 3 2 2 7 3 4" xfId="33868" xr:uid="{9735D3AA-94D1-417D-9B8B-310B27A71E3B}"/>
    <cellStyle name="Comma [0] 3 3 3 2 2 7 3 5" xfId="39253" xr:uid="{DAAD98D7-BF0A-4E52-9D2F-1CEEAA5685D0}"/>
    <cellStyle name="Comma [0] 3 3 3 2 2 7 3 6" xfId="44622" xr:uid="{45853300-C08E-4225-BD8F-590D89351FC8}"/>
    <cellStyle name="Comma [0] 3 3 3 2 2 7 3 7" xfId="49994" xr:uid="{12704273-23C6-4C52-9FC2-5578580379AA}"/>
    <cellStyle name="Comma [0] 3 3 3 2 2 7 3 8" xfId="55374" xr:uid="{5429B1BD-FA9B-4455-86CB-6426D1AE1712}"/>
    <cellStyle name="Comma [0] 3 3 3 2 2 7 3 9" xfId="17709" xr:uid="{B31E764E-7545-4D60-B37C-9B32BBCAC404}"/>
    <cellStyle name="Comma [0] 3 3 3 2 2 7 4" xfId="7167" xr:uid="{7F9CB441-0E4D-425A-B244-3126A99FCB9C}"/>
    <cellStyle name="Comma [0] 3 3 3 2 2 8" xfId="1034" xr:uid="{0A52B3BD-E754-4B34-80E5-9098AC88B529}"/>
    <cellStyle name="Comma [0] 3 3 3 2 2 8 2" xfId="8539" xr:uid="{6CBD7626-63BD-45BF-9257-5AF6EE67C4B8}"/>
    <cellStyle name="Comma [0] 3 3 3 2 2 8 2 10" xfId="53505" xr:uid="{66578BA2-F9FA-4D46-8C99-BF4E7AF0DFC9}"/>
    <cellStyle name="Comma [0] 3 3 3 2 2 8 2 11" xfId="14149" xr:uid="{655931D3-CB6D-41DC-BA17-7055ED7C9E77}"/>
    <cellStyle name="Comma [0] 3 3 3 2 2 8 2 12" xfId="59819" xr:uid="{506A2554-E779-4E26-B9C4-A285D6B5A38D}"/>
    <cellStyle name="Comma [0] 3 3 3 2 2 8 2 2" xfId="12100" xr:uid="{F077E411-52F0-4215-BE7F-23C7D1071072}"/>
    <cellStyle name="Comma [0] 3 3 3 2 2 8 2 2 2" xfId="24766" xr:uid="{7DD0D907-A2E8-4E7F-8225-165FF3348AC8}"/>
    <cellStyle name="Comma [0] 3 3 3 2 2 8 2 2 3" xfId="30140" xr:uid="{695EBB60-0CD8-42BC-AF50-88072C915A7C}"/>
    <cellStyle name="Comma [0] 3 3 3 2 2 8 2 2 4" xfId="35558" xr:uid="{2456B313-2C51-42EA-8F8E-ECA47D92F33B}"/>
    <cellStyle name="Comma [0] 3 3 3 2 2 8 2 2 5" xfId="40943" xr:uid="{A3CCCCC0-6259-4327-9B34-C883EDDE4BB7}"/>
    <cellStyle name="Comma [0] 3 3 3 2 2 8 2 2 6" xfId="46312" xr:uid="{0176A5EB-2AFB-4772-884D-92F0C7377071}"/>
    <cellStyle name="Comma [0] 3 3 3 2 2 8 2 2 7" xfId="51684" xr:uid="{A9F4C912-2B63-43FE-A492-17350467F7BE}"/>
    <cellStyle name="Comma [0] 3 3 3 2 2 8 2 2 8" xfId="57064" xr:uid="{6862B62C-F4D6-4432-B828-EE0EF063CC55}"/>
    <cellStyle name="Comma [0] 3 3 3 2 2 8 2 2 9" xfId="19400" xr:uid="{24BF289F-A39A-40A8-AA42-C3937315B91A}"/>
    <cellStyle name="Comma [0] 3 3 3 2 2 8 2 3" xfId="15840" xr:uid="{93F1B4F5-7630-433A-A26B-2DB6227B2ECF}"/>
    <cellStyle name="Comma [0] 3 3 3 2 2 8 2 4" xfId="21207" xr:uid="{D9DAA96F-CE48-4EDA-A692-6D933CBF2B21}"/>
    <cellStyle name="Comma [0] 3 3 3 2 2 8 2 5" xfId="26581" xr:uid="{28F79148-C553-4451-8A88-3EA707215876}"/>
    <cellStyle name="Comma [0] 3 3 3 2 2 8 2 6" xfId="31999" xr:uid="{F66D0240-D5FE-4419-AC95-A9EA91FDDC9C}"/>
    <cellStyle name="Comma [0] 3 3 3 2 2 8 2 7" xfId="37384" xr:uid="{B15A8168-EF59-4B18-9221-90FACBCE1C17}"/>
    <cellStyle name="Comma [0] 3 3 3 2 2 8 2 8" xfId="42753" xr:uid="{9C420603-3192-4381-96E8-D595007109CA}"/>
    <cellStyle name="Comma [0] 3 3 3 2 2 8 2 9" xfId="48125" xr:uid="{D593DA90-2BFC-4C84-B312-5BC677CA9646}"/>
    <cellStyle name="Comma [0] 3 3 3 2 2 8 3" xfId="10410" xr:uid="{1B5B98AF-5ABB-4D38-A4A7-ED5BFBCE69BA}"/>
    <cellStyle name="Comma [0] 3 3 3 2 2 8 3 2" xfId="23077" xr:uid="{7158D057-2AD3-4217-8AB9-2111D4B05702}"/>
    <cellStyle name="Comma [0] 3 3 3 2 2 8 3 3" xfId="28451" xr:uid="{5A0813C3-FAFD-49B6-A02C-5157AD08E043}"/>
    <cellStyle name="Comma [0] 3 3 3 2 2 8 3 4" xfId="33869" xr:uid="{5D2A7509-F41B-4513-BEE0-F180C8B4FE46}"/>
    <cellStyle name="Comma [0] 3 3 3 2 2 8 3 5" xfId="39254" xr:uid="{A2383F62-B1FB-4BE8-A8D8-CE42D73D61FB}"/>
    <cellStyle name="Comma [0] 3 3 3 2 2 8 3 6" xfId="44623" xr:uid="{026508DF-BDB5-4D66-829D-BA3B54841CB9}"/>
    <cellStyle name="Comma [0] 3 3 3 2 2 8 3 7" xfId="49995" xr:uid="{44ABF3BE-137D-4CB3-B538-68FF25411EF3}"/>
    <cellStyle name="Comma [0] 3 3 3 2 2 8 3 8" xfId="55375" xr:uid="{FE6176A4-5C27-4477-A7EE-6F24657D4D12}"/>
    <cellStyle name="Comma [0] 3 3 3 2 2 8 3 9" xfId="17710" xr:uid="{8256148D-B294-42A3-976A-86BB30CEF31E}"/>
    <cellStyle name="Comma [0] 3 3 3 2 2 8 4" xfId="7168" xr:uid="{FED32EA0-B38E-4E79-80DF-9DAB5B35A893}"/>
    <cellStyle name="Comma [0] 3 3 3 2 2 9" xfId="1035" xr:uid="{6CD1C442-CDE7-4ABF-93F4-743161ECBB6D}"/>
    <cellStyle name="Comma [0] 3 3 3 2 2 9 2" xfId="8540" xr:uid="{9AB43AAB-BBA7-4F0E-8D94-EF2FD2C06D74}"/>
    <cellStyle name="Comma [0] 3 3 3 2 2 9 2 10" xfId="53506" xr:uid="{1142D702-7A8C-456A-85BF-54B3A6341EAE}"/>
    <cellStyle name="Comma [0] 3 3 3 2 2 9 2 11" xfId="14150" xr:uid="{2D207206-4853-4191-866F-A1EEA774B415}"/>
    <cellStyle name="Comma [0] 3 3 3 2 2 9 2 12" xfId="59820" xr:uid="{262AA4B3-E0D2-42AB-BA54-D328D3456BDB}"/>
    <cellStyle name="Comma [0] 3 3 3 2 2 9 2 2" xfId="12101" xr:uid="{633A2713-950B-4FF2-9A90-0764ECDFF1EB}"/>
    <cellStyle name="Comma [0] 3 3 3 2 2 9 2 2 2" xfId="24767" xr:uid="{1976A0F6-0E3D-451B-BA7C-B1737B8ED138}"/>
    <cellStyle name="Comma [0] 3 3 3 2 2 9 2 2 3" xfId="30141" xr:uid="{C8C0BA01-2777-4C4E-BD5E-CC522CFA63AB}"/>
    <cellStyle name="Comma [0] 3 3 3 2 2 9 2 2 4" xfId="35559" xr:uid="{391178BB-FF46-4171-AACB-96D704AF86D4}"/>
    <cellStyle name="Comma [0] 3 3 3 2 2 9 2 2 5" xfId="40944" xr:uid="{77E95E21-F7AE-4913-A0EA-4B3D890A9B32}"/>
    <cellStyle name="Comma [0] 3 3 3 2 2 9 2 2 6" xfId="46313" xr:uid="{90605FA3-D505-4497-8B79-D9C751C31259}"/>
    <cellStyle name="Comma [0] 3 3 3 2 2 9 2 2 7" xfId="51685" xr:uid="{81462ABD-EB06-4418-895A-560AE680CEA9}"/>
    <cellStyle name="Comma [0] 3 3 3 2 2 9 2 2 8" xfId="57065" xr:uid="{9D799290-34B0-4DED-AF9A-49DC6FFAF755}"/>
    <cellStyle name="Comma [0] 3 3 3 2 2 9 2 2 9" xfId="19401" xr:uid="{D1D9CB37-E0BD-418B-88A3-4720A6AED132}"/>
    <cellStyle name="Comma [0] 3 3 3 2 2 9 2 3" xfId="15841" xr:uid="{7C5DB12A-124D-4644-A58F-094D67B87114}"/>
    <cellStyle name="Comma [0] 3 3 3 2 2 9 2 4" xfId="21208" xr:uid="{802BA7F9-7688-412C-A632-D4F18354302F}"/>
    <cellStyle name="Comma [0] 3 3 3 2 2 9 2 5" xfId="26582" xr:uid="{67C55FBB-B9A6-4B60-B956-C6EC1702329A}"/>
    <cellStyle name="Comma [0] 3 3 3 2 2 9 2 6" xfId="32000" xr:uid="{86DC9AA2-B026-49D8-97FD-54D2684EC13C}"/>
    <cellStyle name="Comma [0] 3 3 3 2 2 9 2 7" xfId="37385" xr:uid="{40499E98-0AE3-4B2F-B7E3-26B32B0817FA}"/>
    <cellStyle name="Comma [0] 3 3 3 2 2 9 2 8" xfId="42754" xr:uid="{DB69F5C2-093A-4869-B37B-C5B90A641A04}"/>
    <cellStyle name="Comma [0] 3 3 3 2 2 9 2 9" xfId="48126" xr:uid="{AAE742AB-13B3-499B-AA7C-3D6407163D15}"/>
    <cellStyle name="Comma [0] 3 3 3 2 2 9 3" xfId="10411" xr:uid="{743A11C1-970C-4343-8542-D372D7D9B341}"/>
    <cellStyle name="Comma [0] 3 3 3 2 2 9 3 2" xfId="23078" xr:uid="{E4FBADC3-E8C9-45FB-A963-038E1BFC2646}"/>
    <cellStyle name="Comma [0] 3 3 3 2 2 9 3 3" xfId="28452" xr:uid="{2AA18A6F-EDFA-4757-8F91-595FDB18282C}"/>
    <cellStyle name="Comma [0] 3 3 3 2 2 9 3 4" xfId="33870" xr:uid="{14A2FB3D-C57F-4433-ABF7-AF3BF9578B58}"/>
    <cellStyle name="Comma [0] 3 3 3 2 2 9 3 5" xfId="39255" xr:uid="{4BD95A93-C022-4F2B-A87F-EF0E5D3E07B6}"/>
    <cellStyle name="Comma [0] 3 3 3 2 2 9 3 6" xfId="44624" xr:uid="{86A95DF0-821B-4231-B3A3-7FF269E231CF}"/>
    <cellStyle name="Comma [0] 3 3 3 2 2 9 3 7" xfId="49996" xr:uid="{C3861665-9F29-4679-ACB2-4638D6BB6DDC}"/>
    <cellStyle name="Comma [0] 3 3 3 2 2 9 3 8" xfId="55376" xr:uid="{AA54209D-1B11-4582-9FA2-53EE0C30DFE6}"/>
    <cellStyle name="Comma [0] 3 3 3 2 2 9 3 9" xfId="17711" xr:uid="{7C5A449C-134E-436A-B576-BB5229CF7A91}"/>
    <cellStyle name="Comma [0] 3 3 3 2 2 9 4" xfId="7169" xr:uid="{B125104B-6D2B-4BDB-B887-EC0067631E33}"/>
    <cellStyle name="Comma [0] 3 3 3 2 3" xfId="1036" xr:uid="{D03DEBEF-1441-4E3E-915C-4A82E325C8C7}"/>
    <cellStyle name="Comma [0] 3 3 3 2 3 2" xfId="3996" xr:uid="{B6C0D3A0-5C1B-49F5-9856-F990A483CD37}"/>
    <cellStyle name="Comma [0] 3 3 3 2 3 2 10" xfId="53507" xr:uid="{D935B856-CEDC-4FC6-BD0D-4D801B57699C}"/>
    <cellStyle name="Comma [0] 3 3 3 2 3 2 11" xfId="8541" xr:uid="{05569331-8AD9-4DC8-B8E7-F189B1E7C950}"/>
    <cellStyle name="Comma [0] 3 3 3 2 3 2 2" xfId="3997" xr:uid="{A3F0E479-087F-450C-9C3E-06CCAE1038EA}"/>
    <cellStyle name="Comma [0] 3 3 3 2 3 2 2 10" xfId="12102" xr:uid="{AAE52EAF-2C71-44EF-A9B1-22B396D36179}"/>
    <cellStyle name="Comma [0] 3 3 3 2 3 2 2 2" xfId="5984" xr:uid="{5626EC0B-A858-4589-9818-D540652D7B31}"/>
    <cellStyle name="Comma [0] 3 3 3 2 3 2 2 2 2" xfId="58662" xr:uid="{A4E26A13-4489-4484-9047-9883A3079A2C}"/>
    <cellStyle name="Comma [0] 3 3 3 2 3 2 2 2 3" xfId="19402" xr:uid="{147D5EDF-654C-4B52-9FA7-B016757D0364}"/>
    <cellStyle name="Comma [0] 3 3 3 2 3 2 2 3" xfId="24768" xr:uid="{25615815-55F9-4B09-A02A-E33BBA967CB1}"/>
    <cellStyle name="Comma [0] 3 3 3 2 3 2 2 4" xfId="30142" xr:uid="{E393F934-DEE5-4D71-A1AF-9BEEF9C90F99}"/>
    <cellStyle name="Comma [0] 3 3 3 2 3 2 2 5" xfId="35560" xr:uid="{4CE1A7D1-F27D-4AF3-BD54-1B6C093069C9}"/>
    <cellStyle name="Comma [0] 3 3 3 2 3 2 2 6" xfId="40945" xr:uid="{E023406D-ACDA-4391-8F89-F295CB305C10}"/>
    <cellStyle name="Comma [0] 3 3 3 2 3 2 2 7" xfId="46314" xr:uid="{6D0441C4-31E2-41DA-A1B9-DEDCD93BAB6D}"/>
    <cellStyle name="Comma [0] 3 3 3 2 3 2 2 8" xfId="51686" xr:uid="{AB0758F1-DE5C-4C34-9220-F7D3D192A764}"/>
    <cellStyle name="Comma [0] 3 3 3 2 3 2 2 9" xfId="57066" xr:uid="{5FBEE226-1A91-416C-B7BC-6C7B10A668C0}"/>
    <cellStyle name="Comma [0] 3 3 3 2 3 2 3" xfId="5983" xr:uid="{57CFD569-56DB-4CAC-BE79-FE13F434C89C}"/>
    <cellStyle name="Comma [0] 3 3 3 2 3 2 3 2" xfId="58661" xr:uid="{01124FED-3C4F-43D7-A664-CF273666AEC1}"/>
    <cellStyle name="Comma [0] 3 3 3 2 3 2 3 3" xfId="15842" xr:uid="{96D1C096-23E5-44AC-B2F0-E943C6F9A89B}"/>
    <cellStyle name="Comma [0] 3 3 3 2 3 2 4" xfId="21209" xr:uid="{659F69D4-AD2D-4936-A71F-DB4BD04E9752}"/>
    <cellStyle name="Comma [0] 3 3 3 2 3 2 5" xfId="26583" xr:uid="{4C52F6A3-0171-4283-9038-127B5E3924BF}"/>
    <cellStyle name="Comma [0] 3 3 3 2 3 2 6" xfId="32001" xr:uid="{46028176-A01D-4BFB-99B9-A1DD80CC6B6C}"/>
    <cellStyle name="Comma [0] 3 3 3 2 3 2 7" xfId="37386" xr:uid="{747A8A80-BF13-4056-952B-F40C678869E4}"/>
    <cellStyle name="Comma [0] 3 3 3 2 3 2 8" xfId="42755" xr:uid="{CD580381-0404-4EC0-8E73-420762CB46A4}"/>
    <cellStyle name="Comma [0] 3 3 3 2 3 2 9" xfId="48127" xr:uid="{41EC3E25-270B-4887-8C3A-93E7ECBB14EB}"/>
    <cellStyle name="Comma [0] 3 3 3 2 3 3" xfId="3998" xr:uid="{64F45F4F-1355-4559-9C73-C5FA319903D2}"/>
    <cellStyle name="Comma [0] 3 3 3 2 3 3 10" xfId="10412" xr:uid="{90745428-AD54-4F82-8A64-6C33DA51B3BE}"/>
    <cellStyle name="Comma [0] 3 3 3 2 3 3 2" xfId="5985" xr:uid="{8593304F-2E5D-4EE7-892D-3F1BC11820D9}"/>
    <cellStyle name="Comma [0] 3 3 3 2 3 3 2 2" xfId="58663" xr:uid="{BD62E331-E440-4E00-938D-2A2A931DC3EF}"/>
    <cellStyle name="Comma [0] 3 3 3 2 3 3 2 3" xfId="17712" xr:uid="{51B5BAA6-ACEE-47E7-96FB-A21512BFCF49}"/>
    <cellStyle name="Comma [0] 3 3 3 2 3 3 3" xfId="23079" xr:uid="{493E29B2-16B4-452D-A240-CDBF25F5B195}"/>
    <cellStyle name="Comma [0] 3 3 3 2 3 3 4" xfId="28453" xr:uid="{7AC98BE2-B3E2-4E75-9223-83AAA4121DE6}"/>
    <cellStyle name="Comma [0] 3 3 3 2 3 3 5" xfId="33871" xr:uid="{0607DE5B-039A-470F-AC1A-3F49B00AFC3C}"/>
    <cellStyle name="Comma [0] 3 3 3 2 3 3 6" xfId="39256" xr:uid="{A174C39A-C3E5-43F3-9904-AFDA60776D34}"/>
    <cellStyle name="Comma [0] 3 3 3 2 3 3 7" xfId="44625" xr:uid="{E0D6472E-004D-472E-9BD4-2BF1716E9181}"/>
    <cellStyle name="Comma [0] 3 3 3 2 3 3 8" xfId="49997" xr:uid="{1ACF7D7A-5A88-4B80-986E-484F63060664}"/>
    <cellStyle name="Comma [0] 3 3 3 2 3 3 9" xfId="55377" xr:uid="{41F9556F-AD64-4EB4-9195-6826CD124AB8}"/>
    <cellStyle name="Comma [0] 3 3 3 2 3 4" xfId="5982" xr:uid="{9B43DCF8-C746-4C76-9687-223EDB1AC785}"/>
    <cellStyle name="Comma [0] 3 3 3 2 3 4 2" xfId="58660" xr:uid="{A85113E1-FB6E-4440-A1FF-8FDE63E4090A}"/>
    <cellStyle name="Comma [0] 3 3 3 2 3 4 3" xfId="14151" xr:uid="{6BB5E3A5-B558-4500-82E0-5A746AEF220D}"/>
    <cellStyle name="Comma [0] 3 3 3 2 4" xfId="1037" xr:uid="{D6DF29EA-147F-4628-B0C9-269A907BC4B3}"/>
    <cellStyle name="Comma [0] 3 3 3 2 4 2" xfId="4000" xr:uid="{B176418B-1A02-4D9A-B257-5C70E123889C}"/>
    <cellStyle name="Comma [0] 3 3 3 2 4 2 10" xfId="53508" xr:uid="{C1E58EA7-0B59-463C-9890-63F1F3D736A8}"/>
    <cellStyle name="Comma [0] 3 3 3 2 4 2 11" xfId="8542" xr:uid="{F2A7FAEE-A075-4F60-9F98-F22F2B4BF3B2}"/>
    <cellStyle name="Comma [0] 3 3 3 2 4 2 2" xfId="4001" xr:uid="{B1A792F7-E219-4AB3-93BF-4591BD481BC8}"/>
    <cellStyle name="Comma [0] 3 3 3 2 4 2 2 10" xfId="12103" xr:uid="{79DAD6D7-1987-4024-BEFA-1A1DC8EC7B5E}"/>
    <cellStyle name="Comma [0] 3 3 3 2 4 2 2 2" xfId="5988" xr:uid="{BB5F46A7-CEA5-4EBC-B88D-7279743DCDED}"/>
    <cellStyle name="Comma [0] 3 3 3 2 4 2 2 2 2" xfId="58666" xr:uid="{33228AC1-3BE8-4BB2-A1B6-103918571521}"/>
    <cellStyle name="Comma [0] 3 3 3 2 4 2 2 2 3" xfId="19403" xr:uid="{B6504B28-9D70-40D5-9ED9-CC3E036AA324}"/>
    <cellStyle name="Comma [0] 3 3 3 2 4 2 2 3" xfId="24769" xr:uid="{01AEDF48-7B92-4920-8817-9C258E2C00CC}"/>
    <cellStyle name="Comma [0] 3 3 3 2 4 2 2 4" xfId="30143" xr:uid="{0D790E53-2D83-4768-B6B9-3066F1E8C899}"/>
    <cellStyle name="Comma [0] 3 3 3 2 4 2 2 5" xfId="35561" xr:uid="{EB7EF0DC-6937-4545-A74E-D70515FC556B}"/>
    <cellStyle name="Comma [0] 3 3 3 2 4 2 2 6" xfId="40946" xr:uid="{4C6FF585-8174-4D0D-B77F-363E65443C49}"/>
    <cellStyle name="Comma [0] 3 3 3 2 4 2 2 7" xfId="46315" xr:uid="{F1E2F4C7-D354-4D9D-A507-FE5F85779F43}"/>
    <cellStyle name="Comma [0] 3 3 3 2 4 2 2 8" xfId="51687" xr:uid="{DB3FDD26-F5F5-4493-AD9D-F8CB212B2ABC}"/>
    <cellStyle name="Comma [0] 3 3 3 2 4 2 2 9" xfId="57067" xr:uid="{F63DF526-63C9-4D6D-BDF2-77D6936BAC48}"/>
    <cellStyle name="Comma [0] 3 3 3 2 4 2 3" xfId="5987" xr:uid="{74B18886-112E-43DF-8575-39A733ABC403}"/>
    <cellStyle name="Comma [0] 3 3 3 2 4 2 3 2" xfId="58665" xr:uid="{41AF733A-BBAB-4ACA-9D2C-8E635178A046}"/>
    <cellStyle name="Comma [0] 3 3 3 2 4 2 3 3" xfId="15843" xr:uid="{36D92487-66C7-48D2-BFA9-511261032AFB}"/>
    <cellStyle name="Comma [0] 3 3 3 2 4 2 4" xfId="21210" xr:uid="{A2BAB174-CBDB-4AF0-AABB-53FB19F2CB76}"/>
    <cellStyle name="Comma [0] 3 3 3 2 4 2 5" xfId="26584" xr:uid="{EB6EB2F8-9223-4A48-9659-49B42FD4EA23}"/>
    <cellStyle name="Comma [0] 3 3 3 2 4 2 6" xfId="32002" xr:uid="{297216D9-4FBD-4A92-A2CB-C39CBF4A8F3D}"/>
    <cellStyle name="Comma [0] 3 3 3 2 4 2 7" xfId="37387" xr:uid="{CC1AACAC-F6AE-4CC3-975D-BB808F594965}"/>
    <cellStyle name="Comma [0] 3 3 3 2 4 2 8" xfId="42756" xr:uid="{B7228172-07BE-470F-A855-97726412F394}"/>
    <cellStyle name="Comma [0] 3 3 3 2 4 2 9" xfId="48128" xr:uid="{AEF36245-1216-4D2E-8D8B-7CE398FA2DF6}"/>
    <cellStyle name="Comma [0] 3 3 3 2 4 3" xfId="4002" xr:uid="{C6DC3ED9-4FAE-4968-9785-6F05FCF83663}"/>
    <cellStyle name="Comma [0] 3 3 3 2 4 3 10" xfId="10413" xr:uid="{E7F783C1-595B-46AF-B146-69FE485FD838}"/>
    <cellStyle name="Comma [0] 3 3 3 2 4 3 2" xfId="5989" xr:uid="{527A44BB-C259-4770-A955-399CAEDC956B}"/>
    <cellStyle name="Comma [0] 3 3 3 2 4 3 2 2" xfId="58667" xr:uid="{53AA6D6A-46E0-4B4D-84F8-8D8CB6E29A32}"/>
    <cellStyle name="Comma [0] 3 3 3 2 4 3 2 3" xfId="17713" xr:uid="{815C295D-3FB4-46F2-932E-49879B210D3A}"/>
    <cellStyle name="Comma [0] 3 3 3 2 4 3 3" xfId="23080" xr:uid="{694A50E3-29E8-4ADC-B033-6A577E3FCA28}"/>
    <cellStyle name="Comma [0] 3 3 3 2 4 3 4" xfId="28454" xr:uid="{4A1EB952-84C7-492B-977A-1256373A2477}"/>
    <cellStyle name="Comma [0] 3 3 3 2 4 3 5" xfId="33872" xr:uid="{2C10853A-CCDC-47E5-A971-344E5DB5FAB9}"/>
    <cellStyle name="Comma [0] 3 3 3 2 4 3 6" xfId="39257" xr:uid="{716A6E6E-1AA8-4DA7-990C-4BD180F35999}"/>
    <cellStyle name="Comma [0] 3 3 3 2 4 3 7" xfId="44626" xr:uid="{AD477ED7-16FB-4983-ACB8-ED8719AC1C91}"/>
    <cellStyle name="Comma [0] 3 3 3 2 4 3 8" xfId="49998" xr:uid="{74E30EC5-9ADE-49DB-A347-83DE8B00DB59}"/>
    <cellStyle name="Comma [0] 3 3 3 2 4 3 9" xfId="55378" xr:uid="{8E228469-7F90-4629-A1C4-213C3FC3CD70}"/>
    <cellStyle name="Comma [0] 3 3 3 2 4 4" xfId="5986" xr:uid="{4F78943E-6FF2-4267-AB9D-4454E7A4D6FA}"/>
    <cellStyle name="Comma [0] 3 3 3 2 4 4 2" xfId="58664" xr:uid="{9BE29826-01F3-4C25-9B45-1EB52012EDFA}"/>
    <cellStyle name="Comma [0] 3 3 3 2 4 4 3" xfId="14152" xr:uid="{ED14D692-058D-49EE-B9A9-9E626BA11B5A}"/>
    <cellStyle name="Comma [0] 3 3 3 2 5" xfId="1038" xr:uid="{14FE9A7C-3345-476B-AF63-7DFB6DFF65B8}"/>
    <cellStyle name="Comma [0] 3 3 3 2 5 2" xfId="8543" xr:uid="{6E25F0D0-8128-4DD2-AFCF-CA9BAFC5F77D}"/>
    <cellStyle name="Comma [0] 3 3 3 2 5 2 10" xfId="53509" xr:uid="{0368AF6E-BF2C-4A45-85BF-0671D0C754E3}"/>
    <cellStyle name="Comma [0] 3 3 3 2 5 2 11" xfId="14153" xr:uid="{3B442775-1238-4DDF-8CE5-BE3AC7DCE5C4}"/>
    <cellStyle name="Comma [0] 3 3 3 2 5 2 12" xfId="59821" xr:uid="{7A9B30FF-29E4-49FA-A127-4BF7F61F26E2}"/>
    <cellStyle name="Comma [0] 3 3 3 2 5 2 2" xfId="12104" xr:uid="{58EFC7B8-636F-4C7B-BBE8-27E015596AD6}"/>
    <cellStyle name="Comma [0] 3 3 3 2 5 2 2 2" xfId="24770" xr:uid="{15A6AA6D-D184-4394-8AB4-15904AB04E8B}"/>
    <cellStyle name="Comma [0] 3 3 3 2 5 2 2 3" xfId="30144" xr:uid="{297E2F2D-1DF2-483B-8FDF-72E4554DBD24}"/>
    <cellStyle name="Comma [0] 3 3 3 2 5 2 2 4" xfId="35562" xr:uid="{586D92C3-D362-40A3-8942-FA18E1AC1ACD}"/>
    <cellStyle name="Comma [0] 3 3 3 2 5 2 2 5" xfId="40947" xr:uid="{7CC1B6CA-ED73-4B9A-9DF0-FE7B3A6F8D41}"/>
    <cellStyle name="Comma [0] 3 3 3 2 5 2 2 6" xfId="46316" xr:uid="{93D930BB-F2BA-431C-8BD2-B0136B583A02}"/>
    <cellStyle name="Comma [0] 3 3 3 2 5 2 2 7" xfId="51688" xr:uid="{19C5E4C0-ED98-4C5E-9AFA-3ED7C3F9148D}"/>
    <cellStyle name="Comma [0] 3 3 3 2 5 2 2 8" xfId="57068" xr:uid="{93ED12FE-345A-4AFC-9150-ACDEB3129CFF}"/>
    <cellStyle name="Comma [0] 3 3 3 2 5 2 2 9" xfId="19404" xr:uid="{9DF0BEA4-D1BD-4F05-8BD7-1C552DF02E92}"/>
    <cellStyle name="Comma [0] 3 3 3 2 5 2 3" xfId="15844" xr:uid="{AE4EB861-A7C2-4531-99C6-629D28CABBD3}"/>
    <cellStyle name="Comma [0] 3 3 3 2 5 2 4" xfId="21211" xr:uid="{33D6AB39-79DF-43D4-AA02-765FFE6AC050}"/>
    <cellStyle name="Comma [0] 3 3 3 2 5 2 5" xfId="26585" xr:uid="{B0BF4CCE-057B-4A0D-9BA8-11B3D40B3347}"/>
    <cellStyle name="Comma [0] 3 3 3 2 5 2 6" xfId="32003" xr:uid="{80949D31-E280-40CC-B4AE-76A5E516A262}"/>
    <cellStyle name="Comma [0] 3 3 3 2 5 2 7" xfId="37388" xr:uid="{F753DCE3-7567-4112-BB78-2577A0F87B28}"/>
    <cellStyle name="Comma [0] 3 3 3 2 5 2 8" xfId="42757" xr:uid="{80F25CFF-F1E5-4745-87FA-A0E3284E31D8}"/>
    <cellStyle name="Comma [0] 3 3 3 2 5 2 9" xfId="48129" xr:uid="{6E50754E-75AF-44E9-8247-BE97DF361176}"/>
    <cellStyle name="Comma [0] 3 3 3 2 5 3" xfId="10414" xr:uid="{361278BF-23B7-4474-9E71-D8BF6D04BE7D}"/>
    <cellStyle name="Comma [0] 3 3 3 2 5 3 2" xfId="23081" xr:uid="{C79B0709-E8E7-4C7F-A9E5-BA334BEFF84B}"/>
    <cellStyle name="Comma [0] 3 3 3 2 5 3 3" xfId="28455" xr:uid="{22B42739-B942-411B-BADA-A33C4A8AA591}"/>
    <cellStyle name="Comma [0] 3 3 3 2 5 3 4" xfId="33873" xr:uid="{239CC4F9-3D42-4725-9D3D-10CFD2108ADA}"/>
    <cellStyle name="Comma [0] 3 3 3 2 5 3 5" xfId="39258" xr:uid="{7DFC6E38-EB52-4DF3-8029-F566ABF70E08}"/>
    <cellStyle name="Comma [0] 3 3 3 2 5 3 6" xfId="44627" xr:uid="{510508D7-5AED-4EF2-8A7F-1E62C4E29CF0}"/>
    <cellStyle name="Comma [0] 3 3 3 2 5 3 7" xfId="49999" xr:uid="{DA93B875-9FCF-4BC0-A079-876E8999EB36}"/>
    <cellStyle name="Comma [0] 3 3 3 2 5 3 8" xfId="55379" xr:uid="{2C2884FC-6A21-4D85-AE33-ABF0A12A7029}"/>
    <cellStyle name="Comma [0] 3 3 3 2 5 3 9" xfId="17714" xr:uid="{01DB6278-F3D5-446A-8698-DECCCB6CAA1E}"/>
    <cellStyle name="Comma [0] 3 3 3 2 5 4" xfId="7170" xr:uid="{742DE6CB-144B-4ECB-9D4A-E6F1980906B5}"/>
    <cellStyle name="Comma [0] 3 3 3 2 6" xfId="1039" xr:uid="{5F282FD9-7D23-4172-A5CD-D30DC2B50D3E}"/>
    <cellStyle name="Comma [0] 3 3 3 2 6 2" xfId="8544" xr:uid="{E1765F41-19CC-43EA-B10D-0E6693476C4E}"/>
    <cellStyle name="Comma [0] 3 3 3 2 6 2 10" xfId="53510" xr:uid="{8D487F5F-B6C0-4D75-82C0-3AED23E89831}"/>
    <cellStyle name="Comma [0] 3 3 3 2 6 2 11" xfId="14154" xr:uid="{D5A5FEEE-B144-40B8-96E1-482B6BFE4740}"/>
    <cellStyle name="Comma [0] 3 3 3 2 6 2 12" xfId="59822" xr:uid="{5D93B0DB-2855-4D04-B17B-577231252FBC}"/>
    <cellStyle name="Comma [0] 3 3 3 2 6 2 2" xfId="12105" xr:uid="{E0627A18-CC2D-4C4A-928F-3B0ACE7B8BCE}"/>
    <cellStyle name="Comma [0] 3 3 3 2 6 2 2 2" xfId="24771" xr:uid="{16A84769-0AE9-4EA6-A0BD-7B8C1D0DE0AF}"/>
    <cellStyle name="Comma [0] 3 3 3 2 6 2 2 3" xfId="30145" xr:uid="{FADC3FC8-82CF-4848-8370-5EC0AF5F28BA}"/>
    <cellStyle name="Comma [0] 3 3 3 2 6 2 2 4" xfId="35563" xr:uid="{F034C91D-BBC2-415F-81AE-99D8D45362BA}"/>
    <cellStyle name="Comma [0] 3 3 3 2 6 2 2 5" xfId="40948" xr:uid="{13D5E389-7AAD-46EF-BFB8-32CDBBE99DC2}"/>
    <cellStyle name="Comma [0] 3 3 3 2 6 2 2 6" xfId="46317" xr:uid="{96B7465C-FCAA-4977-8986-A1FA4CDA77FA}"/>
    <cellStyle name="Comma [0] 3 3 3 2 6 2 2 7" xfId="51689" xr:uid="{3B418166-0155-47B0-A87B-0F5435B47B5B}"/>
    <cellStyle name="Comma [0] 3 3 3 2 6 2 2 8" xfId="57069" xr:uid="{7F5EE30B-B514-42F6-9E75-BE0475143459}"/>
    <cellStyle name="Comma [0] 3 3 3 2 6 2 2 9" xfId="19405" xr:uid="{99DAD521-3D2F-422D-9793-C1DF58AD1EB4}"/>
    <cellStyle name="Comma [0] 3 3 3 2 6 2 3" xfId="15845" xr:uid="{18078B50-B875-4F3B-9106-497CB5164E8C}"/>
    <cellStyle name="Comma [0] 3 3 3 2 6 2 4" xfId="21212" xr:uid="{1B9D642E-CE2D-4E31-BB69-C8462656B929}"/>
    <cellStyle name="Comma [0] 3 3 3 2 6 2 5" xfId="26586" xr:uid="{7871FA65-118C-4037-B778-7C3BE6E4782F}"/>
    <cellStyle name="Comma [0] 3 3 3 2 6 2 6" xfId="32004" xr:uid="{68D84B82-AFE0-4C0E-BB78-BD640AE437C9}"/>
    <cellStyle name="Comma [0] 3 3 3 2 6 2 7" xfId="37389" xr:uid="{8D4516C3-2181-4E00-A2C8-5842C896CCCB}"/>
    <cellStyle name="Comma [0] 3 3 3 2 6 2 8" xfId="42758" xr:uid="{6A9002FD-71FE-4A76-9CFC-EE1C56B8C6CF}"/>
    <cellStyle name="Comma [0] 3 3 3 2 6 2 9" xfId="48130" xr:uid="{ED0966BD-A1D8-4871-A9A9-ED9F3AC0EFC3}"/>
    <cellStyle name="Comma [0] 3 3 3 2 6 3" xfId="10415" xr:uid="{CB3E6BD3-DA72-48D3-A690-006E48C062A1}"/>
    <cellStyle name="Comma [0] 3 3 3 2 6 3 2" xfId="23082" xr:uid="{D7578589-9906-44FE-B404-F407252F5574}"/>
    <cellStyle name="Comma [0] 3 3 3 2 6 3 3" xfId="28456" xr:uid="{866DB049-57EF-40D4-BC25-C76E2F6BFEC4}"/>
    <cellStyle name="Comma [0] 3 3 3 2 6 3 4" xfId="33874" xr:uid="{401F9B0E-7AA0-4758-BDF9-D9069607F353}"/>
    <cellStyle name="Comma [0] 3 3 3 2 6 3 5" xfId="39259" xr:uid="{1FD10CCC-993D-4CBB-8015-82E360965AB2}"/>
    <cellStyle name="Comma [0] 3 3 3 2 6 3 6" xfId="44628" xr:uid="{50CD9D48-E6C5-40BA-8CDF-FE50F3D4B7F7}"/>
    <cellStyle name="Comma [0] 3 3 3 2 6 3 7" xfId="50000" xr:uid="{0379C0E9-6B87-4179-B2CB-16EC8DE9F94E}"/>
    <cellStyle name="Comma [0] 3 3 3 2 6 3 8" xfId="55380" xr:uid="{2BEB90A8-4B7E-4115-8248-C3EEF4499757}"/>
    <cellStyle name="Comma [0] 3 3 3 2 6 3 9" xfId="17715" xr:uid="{D545DDC7-63DE-47DE-9D21-26E776241AFC}"/>
    <cellStyle name="Comma [0] 3 3 3 2 6 4" xfId="7171" xr:uid="{17CD9811-E2E5-4D99-B58E-9039321AA507}"/>
    <cellStyle name="Comma [0] 3 3 3 2 7" xfId="1040" xr:uid="{CE2726DD-357E-4C0C-B2DA-A96DBAF01295}"/>
    <cellStyle name="Comma [0] 3 3 3 2 7 2" xfId="8545" xr:uid="{F3A59E20-5A3A-49C7-8908-3280DE2C358F}"/>
    <cellStyle name="Comma [0] 3 3 3 2 7 2 10" xfId="53511" xr:uid="{2F90C08B-3145-400A-865C-440838979E58}"/>
    <cellStyle name="Comma [0] 3 3 3 2 7 2 11" xfId="14155" xr:uid="{C99755AF-36BA-4727-B229-044D034BCF48}"/>
    <cellStyle name="Comma [0] 3 3 3 2 7 2 12" xfId="59823" xr:uid="{C891D06F-D35D-42C0-AF6E-71C76B3B9A2A}"/>
    <cellStyle name="Comma [0] 3 3 3 2 7 2 2" xfId="12106" xr:uid="{F7672116-71F6-4126-9624-48B437EC72FE}"/>
    <cellStyle name="Comma [0] 3 3 3 2 7 2 2 2" xfId="24772" xr:uid="{7B7AB215-5063-478F-A3A2-872CB8CBD0C1}"/>
    <cellStyle name="Comma [0] 3 3 3 2 7 2 2 3" xfId="30146" xr:uid="{06A9D6A4-7D28-49FA-9060-B9DA4398F31D}"/>
    <cellStyle name="Comma [0] 3 3 3 2 7 2 2 4" xfId="35564" xr:uid="{5B430520-5356-4B9C-9E98-9500B9C33120}"/>
    <cellStyle name="Comma [0] 3 3 3 2 7 2 2 5" xfId="40949" xr:uid="{D319D74F-627B-4241-A690-6A2BBC4A217A}"/>
    <cellStyle name="Comma [0] 3 3 3 2 7 2 2 6" xfId="46318" xr:uid="{62B0E4B0-ECC0-4ADC-8334-A9D91ACE37AF}"/>
    <cellStyle name="Comma [0] 3 3 3 2 7 2 2 7" xfId="51690" xr:uid="{9F1A2328-5E0D-464E-9F6D-83B0B7F9376A}"/>
    <cellStyle name="Comma [0] 3 3 3 2 7 2 2 8" xfId="57070" xr:uid="{A7CAF35C-5C6E-44B5-960F-FC9D97FE1720}"/>
    <cellStyle name="Comma [0] 3 3 3 2 7 2 2 9" xfId="19406" xr:uid="{8A6DC575-6531-42AA-9093-025419CEB218}"/>
    <cellStyle name="Comma [0] 3 3 3 2 7 2 3" xfId="15846" xr:uid="{F53FCF7E-BA4E-499E-8A15-B33D0344AA5D}"/>
    <cellStyle name="Comma [0] 3 3 3 2 7 2 4" xfId="21213" xr:uid="{17E9C877-1989-4C30-9651-7491B6F7215D}"/>
    <cellStyle name="Comma [0] 3 3 3 2 7 2 5" xfId="26587" xr:uid="{F4C20F57-5D6B-40D3-AA12-26D78DFADAD3}"/>
    <cellStyle name="Comma [0] 3 3 3 2 7 2 6" xfId="32005" xr:uid="{53ACDB6F-DC9F-4CD6-A41E-F2D3D9287642}"/>
    <cellStyle name="Comma [0] 3 3 3 2 7 2 7" xfId="37390" xr:uid="{2F33F389-49EC-48FD-A4BF-8AE7985D61B7}"/>
    <cellStyle name="Comma [0] 3 3 3 2 7 2 8" xfId="42759" xr:uid="{97C62344-BB37-4E9F-ACEE-1344D4931EFA}"/>
    <cellStyle name="Comma [0] 3 3 3 2 7 2 9" xfId="48131" xr:uid="{B6346A29-36D5-4792-B823-CCFA66A0AFAF}"/>
    <cellStyle name="Comma [0] 3 3 3 2 7 3" xfId="10416" xr:uid="{EF08B1B9-36EB-45C2-8764-B40B7BB16841}"/>
    <cellStyle name="Comma [0] 3 3 3 2 7 3 2" xfId="23083" xr:uid="{DEE705C2-D642-4D55-B9C1-832BC3B16198}"/>
    <cellStyle name="Comma [0] 3 3 3 2 7 3 3" xfId="28457" xr:uid="{91E246EC-04C2-4AB3-B4DA-BFCC64CB4393}"/>
    <cellStyle name="Comma [0] 3 3 3 2 7 3 4" xfId="33875" xr:uid="{9B8FDE80-1107-4907-9601-F29F2717680B}"/>
    <cellStyle name="Comma [0] 3 3 3 2 7 3 5" xfId="39260" xr:uid="{D41F8444-B44F-4ED4-B9D4-EF4E6E54FBE6}"/>
    <cellStyle name="Comma [0] 3 3 3 2 7 3 6" xfId="44629" xr:uid="{78DC3B5E-4621-4C1B-8A83-FF4E1A6B8435}"/>
    <cellStyle name="Comma [0] 3 3 3 2 7 3 7" xfId="50001" xr:uid="{7199AA1E-FC0C-412E-A377-97F92C8DB1F5}"/>
    <cellStyle name="Comma [0] 3 3 3 2 7 3 8" xfId="55381" xr:uid="{E477B5FF-C3A5-4AE0-A212-63043F7B0A7E}"/>
    <cellStyle name="Comma [0] 3 3 3 2 7 3 9" xfId="17716" xr:uid="{E0EC92A6-AA4A-4511-8888-1D75BC2F44F5}"/>
    <cellStyle name="Comma [0] 3 3 3 2 7 4" xfId="7172" xr:uid="{0FAAD652-A6E8-4E32-800F-6B8BD779A79D}"/>
    <cellStyle name="Comma [0] 3 3 3 2 8" xfId="1041" xr:uid="{C1D637EA-9C91-454B-A946-D0B71C794418}"/>
    <cellStyle name="Comma [0] 3 3 3 2 8 2" xfId="8546" xr:uid="{29F48C61-E8DE-4F90-9192-9E2DDFE910D3}"/>
    <cellStyle name="Comma [0] 3 3 3 2 8 2 10" xfId="53512" xr:uid="{195D6795-07C1-40FD-8C90-895586E61A9F}"/>
    <cellStyle name="Comma [0] 3 3 3 2 8 2 11" xfId="14156" xr:uid="{202A0736-BBD3-4335-B532-42E74567CDD6}"/>
    <cellStyle name="Comma [0] 3 3 3 2 8 2 12" xfId="59824" xr:uid="{BACBCE4E-C61C-4191-877C-85786732CD89}"/>
    <cellStyle name="Comma [0] 3 3 3 2 8 2 2" xfId="12107" xr:uid="{AE81A0FE-6AEE-4D1D-B91E-28D719ACA6B8}"/>
    <cellStyle name="Comma [0] 3 3 3 2 8 2 2 2" xfId="24773" xr:uid="{3E3A16A5-EE66-44B5-8DD3-8C4E9E71A57A}"/>
    <cellStyle name="Comma [0] 3 3 3 2 8 2 2 3" xfId="30147" xr:uid="{7550A1A0-0C17-45D6-B62D-65154240FC66}"/>
    <cellStyle name="Comma [0] 3 3 3 2 8 2 2 4" xfId="35565" xr:uid="{8925FD7C-C281-4874-B6D7-72D06941D2EB}"/>
    <cellStyle name="Comma [0] 3 3 3 2 8 2 2 5" xfId="40950" xr:uid="{EECD0984-0950-4A68-A1BA-2FEF280E5EA2}"/>
    <cellStyle name="Comma [0] 3 3 3 2 8 2 2 6" xfId="46319" xr:uid="{8E050A65-71DD-4880-8672-6B194EA2F272}"/>
    <cellStyle name="Comma [0] 3 3 3 2 8 2 2 7" xfId="51691" xr:uid="{231A2B50-DA4C-4C28-B2AF-E7EAFD229A09}"/>
    <cellStyle name="Comma [0] 3 3 3 2 8 2 2 8" xfId="57071" xr:uid="{A3AB288D-A54B-4A69-9130-7588325D8DDA}"/>
    <cellStyle name="Comma [0] 3 3 3 2 8 2 2 9" xfId="19407" xr:uid="{BD9AFE8C-C866-42FD-857A-64060155B352}"/>
    <cellStyle name="Comma [0] 3 3 3 2 8 2 3" xfId="15847" xr:uid="{902E9096-502F-40A6-BBDE-B193B37F5930}"/>
    <cellStyle name="Comma [0] 3 3 3 2 8 2 4" xfId="21214" xr:uid="{03DD24CD-7E74-4DD9-AA21-0C4D130EAE0A}"/>
    <cellStyle name="Comma [0] 3 3 3 2 8 2 5" xfId="26588" xr:uid="{CD8D1D52-99C6-4D6F-A144-AFF5B8560F39}"/>
    <cellStyle name="Comma [0] 3 3 3 2 8 2 6" xfId="32006" xr:uid="{CDFC6A8C-C561-40F3-9C1D-4F6257C23977}"/>
    <cellStyle name="Comma [0] 3 3 3 2 8 2 7" xfId="37391" xr:uid="{239B8A4E-B0E0-4513-B400-D755E5C94EDD}"/>
    <cellStyle name="Comma [0] 3 3 3 2 8 2 8" xfId="42760" xr:uid="{13086CD5-0425-4888-9B1B-405CAA344DC7}"/>
    <cellStyle name="Comma [0] 3 3 3 2 8 2 9" xfId="48132" xr:uid="{4C65CB39-107A-4DBD-97AF-DC52ADC21FEA}"/>
    <cellStyle name="Comma [0] 3 3 3 2 8 3" xfId="10417" xr:uid="{5978B948-EE76-4E2C-89AA-DD1EA4031D6E}"/>
    <cellStyle name="Comma [0] 3 3 3 2 8 3 2" xfId="23084" xr:uid="{2F0790DC-4940-462A-A859-D91BBD5F7DEE}"/>
    <cellStyle name="Comma [0] 3 3 3 2 8 3 3" xfId="28458" xr:uid="{028FDB6C-0BE1-49A1-99F7-3D0EBB9E378F}"/>
    <cellStyle name="Comma [0] 3 3 3 2 8 3 4" xfId="33876" xr:uid="{6D1E58D2-491B-4BC1-8765-CA18A437C57A}"/>
    <cellStyle name="Comma [0] 3 3 3 2 8 3 5" xfId="39261" xr:uid="{5106B01F-004F-49D6-9A31-22D614E00B1C}"/>
    <cellStyle name="Comma [0] 3 3 3 2 8 3 6" xfId="44630" xr:uid="{55D98662-8023-4652-AC70-DF61EBE84D75}"/>
    <cellStyle name="Comma [0] 3 3 3 2 8 3 7" xfId="50002" xr:uid="{4E4A4034-92E3-45BD-9018-1DC9ED902730}"/>
    <cellStyle name="Comma [0] 3 3 3 2 8 3 8" xfId="55382" xr:uid="{D210C7E4-C3C6-4195-8BB1-28D137D65248}"/>
    <cellStyle name="Comma [0] 3 3 3 2 8 3 9" xfId="17717" xr:uid="{EE7F5C72-909F-4098-A7FD-7DAD4F486C6F}"/>
    <cellStyle name="Comma [0] 3 3 3 2 8 4" xfId="7173" xr:uid="{F93E9C24-66ED-46DB-A1AD-068CB1D1E5FF}"/>
    <cellStyle name="Comma [0] 3 3 3 2 9" xfId="1042" xr:uid="{C5659AD9-97CB-454C-B0EE-93F4243786AF}"/>
    <cellStyle name="Comma [0] 3 3 3 2 9 2" xfId="8547" xr:uid="{03635123-E699-4C3D-A8F5-0ACBB22AB1EF}"/>
    <cellStyle name="Comma [0] 3 3 3 2 9 2 10" xfId="53513" xr:uid="{4467761B-D032-4F58-A7DE-D7ECBBD8A440}"/>
    <cellStyle name="Comma [0] 3 3 3 2 9 2 11" xfId="14157" xr:uid="{C4F3100A-FCC1-4470-9BF3-4E1D4767295B}"/>
    <cellStyle name="Comma [0] 3 3 3 2 9 2 12" xfId="59825" xr:uid="{90EC694E-9D0C-45D4-802A-7CA45F800C2E}"/>
    <cellStyle name="Comma [0] 3 3 3 2 9 2 2" xfId="12108" xr:uid="{3D4A9C85-8487-4D3C-A543-724FD6F8C7DA}"/>
    <cellStyle name="Comma [0] 3 3 3 2 9 2 2 2" xfId="24774" xr:uid="{864328F5-C647-4A5E-BB77-05CE2BC2E073}"/>
    <cellStyle name="Comma [0] 3 3 3 2 9 2 2 3" xfId="30148" xr:uid="{E8F6ECFB-4C76-435C-8D64-641DC938F8A8}"/>
    <cellStyle name="Comma [0] 3 3 3 2 9 2 2 4" xfId="35566" xr:uid="{73237553-77F1-4EAA-9D23-44715B0B307A}"/>
    <cellStyle name="Comma [0] 3 3 3 2 9 2 2 5" xfId="40951" xr:uid="{A19F6661-CF16-4807-8CC3-95747EE19E40}"/>
    <cellStyle name="Comma [0] 3 3 3 2 9 2 2 6" xfId="46320" xr:uid="{1C10DD61-3932-4F90-BEBD-B195CAF3C190}"/>
    <cellStyle name="Comma [0] 3 3 3 2 9 2 2 7" xfId="51692" xr:uid="{FB5F4DA6-DED1-4E2D-BEC1-2E05CEDCA450}"/>
    <cellStyle name="Comma [0] 3 3 3 2 9 2 2 8" xfId="57072" xr:uid="{B57385F0-63BD-494F-83B3-6DCEB181EC85}"/>
    <cellStyle name="Comma [0] 3 3 3 2 9 2 2 9" xfId="19408" xr:uid="{58C79703-B98A-488B-B2FC-F8249B6DCDB8}"/>
    <cellStyle name="Comma [0] 3 3 3 2 9 2 3" xfId="15848" xr:uid="{29D6995C-894B-4F13-9365-CDCF3BBA6361}"/>
    <cellStyle name="Comma [0] 3 3 3 2 9 2 4" xfId="21215" xr:uid="{EE27AC9E-2BD0-44EA-9AFB-042A18FB9F0F}"/>
    <cellStyle name="Comma [0] 3 3 3 2 9 2 5" xfId="26589" xr:uid="{8D826621-7FDA-46F7-AAD4-01356B6601FE}"/>
    <cellStyle name="Comma [0] 3 3 3 2 9 2 6" xfId="32007" xr:uid="{2B0E6503-A0FE-4E16-8081-5DE6494E6607}"/>
    <cellStyle name="Comma [0] 3 3 3 2 9 2 7" xfId="37392" xr:uid="{803D8292-8241-4DC3-9B2F-6127B071A1E2}"/>
    <cellStyle name="Comma [0] 3 3 3 2 9 2 8" xfId="42761" xr:uid="{B17BA549-AF51-465D-89A4-0B8BCC8515CA}"/>
    <cellStyle name="Comma [0] 3 3 3 2 9 2 9" xfId="48133" xr:uid="{C168141E-E2BB-4424-B2BE-2DF3DFDB5B53}"/>
    <cellStyle name="Comma [0] 3 3 3 2 9 3" xfId="10418" xr:uid="{0ACF4464-433C-449B-836C-AC0083441D26}"/>
    <cellStyle name="Comma [0] 3 3 3 2 9 3 2" xfId="23085" xr:uid="{62066780-D718-4B68-BF67-088386602CA5}"/>
    <cellStyle name="Comma [0] 3 3 3 2 9 3 3" xfId="28459" xr:uid="{AFE63DBD-F54B-40EE-9F36-8FCD37644C12}"/>
    <cellStyle name="Comma [0] 3 3 3 2 9 3 4" xfId="33877" xr:uid="{A9CAC8A6-9C2F-496B-BD01-648FA671EF2E}"/>
    <cellStyle name="Comma [0] 3 3 3 2 9 3 5" xfId="39262" xr:uid="{3E74CEB3-7188-40D0-B9AC-A3483A83A97F}"/>
    <cellStyle name="Comma [0] 3 3 3 2 9 3 6" xfId="44631" xr:uid="{359B21F2-8E37-43FD-83D7-41DA6DE5BEE7}"/>
    <cellStyle name="Comma [0] 3 3 3 2 9 3 7" xfId="50003" xr:uid="{5C416C3C-DCE2-4DB3-8E9F-DFE0CAC4E5DC}"/>
    <cellStyle name="Comma [0] 3 3 3 2 9 3 8" xfId="55383" xr:uid="{C39C219D-BE89-4096-BD2E-9402CDDCA111}"/>
    <cellStyle name="Comma [0] 3 3 3 2 9 3 9" xfId="17718" xr:uid="{2DC0CD83-ABAB-4269-A748-F956D9497E3C}"/>
    <cellStyle name="Comma [0] 3 3 3 2 9 4" xfId="7174" xr:uid="{AAE8246C-7CB2-44AC-944C-1CF8668428C7}"/>
    <cellStyle name="Comma [0] 3 3 3 3" xfId="1043" xr:uid="{1F8697E7-463F-4ABF-B094-9041B434A4D4}"/>
    <cellStyle name="Comma [0] 3 3 3 3 2" xfId="4003" xr:uid="{61CA298E-B886-4A4C-91F0-28DCB6F91C22}"/>
    <cellStyle name="Comma [0] 3 3 3 3 2 10" xfId="53514" xr:uid="{123E6568-36D4-4C88-AC07-038F3313B056}"/>
    <cellStyle name="Comma [0] 3 3 3 3 2 11" xfId="8548" xr:uid="{B0549809-8901-4015-9F26-970E37EC8197}"/>
    <cellStyle name="Comma [0] 3 3 3 3 2 2" xfId="4004" xr:uid="{E5BEEEB9-8B6E-407C-B73E-4AE5B26DC3B1}"/>
    <cellStyle name="Comma [0] 3 3 3 3 2 2 10" xfId="12109" xr:uid="{154D5CF3-7862-44BF-9811-6DB4E9B05DE1}"/>
    <cellStyle name="Comma [0] 3 3 3 3 2 2 2" xfId="5992" xr:uid="{3F60E33D-68B0-4970-BEA2-7EBAFA75ED5D}"/>
    <cellStyle name="Comma [0] 3 3 3 3 2 2 2 2" xfId="58670" xr:uid="{A7D58777-6468-4219-BFEC-22559474600B}"/>
    <cellStyle name="Comma [0] 3 3 3 3 2 2 2 3" xfId="19409" xr:uid="{4D9BEC81-47FB-43AB-84BE-668620704416}"/>
    <cellStyle name="Comma [0] 3 3 3 3 2 2 3" xfId="24775" xr:uid="{0F67C90C-8442-4DDF-A927-4F1945052A40}"/>
    <cellStyle name="Comma [0] 3 3 3 3 2 2 4" xfId="30149" xr:uid="{E384E024-2910-44C4-9FA1-B51BA937575D}"/>
    <cellStyle name="Comma [0] 3 3 3 3 2 2 5" xfId="35567" xr:uid="{B82B76F1-5982-4BA1-8C27-AFFB97BE4975}"/>
    <cellStyle name="Comma [0] 3 3 3 3 2 2 6" xfId="40952" xr:uid="{81252707-7FAA-4F9E-8B4E-98781F05C093}"/>
    <cellStyle name="Comma [0] 3 3 3 3 2 2 7" xfId="46321" xr:uid="{7F8F647F-2764-459C-8D2A-D53C07E913B0}"/>
    <cellStyle name="Comma [0] 3 3 3 3 2 2 8" xfId="51693" xr:uid="{0694627A-8A39-418E-A5AF-3D9CACCC4202}"/>
    <cellStyle name="Comma [0] 3 3 3 3 2 2 9" xfId="57073" xr:uid="{82DB9CE4-6D53-43CB-9276-2CF44EE1F6F3}"/>
    <cellStyle name="Comma [0] 3 3 3 3 2 3" xfId="5991" xr:uid="{246CE63D-BF92-4144-A6A0-5FE17CEDD393}"/>
    <cellStyle name="Comma [0] 3 3 3 3 2 3 2" xfId="58669" xr:uid="{DD0840A4-A95D-41B3-93E1-468DA3550E5A}"/>
    <cellStyle name="Comma [0] 3 3 3 3 2 3 3" xfId="15849" xr:uid="{0C6FE102-C160-47FD-ADA4-A44C2512CFB5}"/>
    <cellStyle name="Comma [0] 3 3 3 3 2 4" xfId="21216" xr:uid="{065F9B05-7DB7-4ECE-84A0-319FE792C207}"/>
    <cellStyle name="Comma [0] 3 3 3 3 2 5" xfId="26590" xr:uid="{85FAD9F6-52DC-443F-A6D6-C5FB138AA700}"/>
    <cellStyle name="Comma [0] 3 3 3 3 2 6" xfId="32008" xr:uid="{6935D27A-4139-4D0B-9FF7-6C453F0851F9}"/>
    <cellStyle name="Comma [0] 3 3 3 3 2 7" xfId="37393" xr:uid="{45F9A09C-9CC9-46AF-99EF-14674F763A9A}"/>
    <cellStyle name="Comma [0] 3 3 3 3 2 8" xfId="42762" xr:uid="{64B19E53-39BC-45FA-A205-81D3F719AF55}"/>
    <cellStyle name="Comma [0] 3 3 3 3 2 9" xfId="48134" xr:uid="{0FF0004D-08C4-4DF6-9805-D98DC50B93F0}"/>
    <cellStyle name="Comma [0] 3 3 3 3 3" xfId="4005" xr:uid="{E3E121E9-C51E-4381-B063-550C943FD5CD}"/>
    <cellStyle name="Comma [0] 3 3 3 3 3 10" xfId="10419" xr:uid="{967C0927-ADB4-4BD0-BC3D-A51C0A2E5072}"/>
    <cellStyle name="Comma [0] 3 3 3 3 3 2" xfId="5993" xr:uid="{9CF6806D-2117-4490-B737-44AC84BCE896}"/>
    <cellStyle name="Comma [0] 3 3 3 3 3 2 2" xfId="58671" xr:uid="{CEE60564-54B5-4C17-8ADE-DAD3E4CC6108}"/>
    <cellStyle name="Comma [0] 3 3 3 3 3 2 3" xfId="17719" xr:uid="{9EEA1E69-30A2-4516-B468-96E699FB1B9A}"/>
    <cellStyle name="Comma [0] 3 3 3 3 3 3" xfId="23086" xr:uid="{49D97D56-C7C7-43A1-B720-92519113C2D4}"/>
    <cellStyle name="Comma [0] 3 3 3 3 3 4" xfId="28460" xr:uid="{9B6F340F-764C-4A3D-A18C-128D0DA525CB}"/>
    <cellStyle name="Comma [0] 3 3 3 3 3 5" xfId="33878" xr:uid="{DD057579-D56D-4EC5-BD13-D5536871ED93}"/>
    <cellStyle name="Comma [0] 3 3 3 3 3 6" xfId="39263" xr:uid="{66BDB312-4B7A-4EF8-8408-2FC007482195}"/>
    <cellStyle name="Comma [0] 3 3 3 3 3 7" xfId="44632" xr:uid="{875466F1-9FF8-4A2B-A456-440904D468D7}"/>
    <cellStyle name="Comma [0] 3 3 3 3 3 8" xfId="50004" xr:uid="{BCFECFA7-67EB-48AF-9DDA-2FC67D007F1A}"/>
    <cellStyle name="Comma [0] 3 3 3 3 3 9" xfId="55384" xr:uid="{03380A7D-032C-4186-9A4C-8A1A876E6457}"/>
    <cellStyle name="Comma [0] 3 3 3 3 4" xfId="5990" xr:uid="{842780D4-73AB-4E50-8F69-C9D0AA404DEA}"/>
    <cellStyle name="Comma [0] 3 3 3 3 4 2" xfId="58668" xr:uid="{5413C395-4FC7-4E35-9A45-9C0CA60C0CB7}"/>
    <cellStyle name="Comma [0] 3 3 3 3 4 3" xfId="14158" xr:uid="{E903C41C-3616-4397-AB60-67170A989024}"/>
    <cellStyle name="Comma [0] 3 3 3 4" xfId="1044" xr:uid="{774C4959-6AF7-4A8D-B883-EBB5DAE823F7}"/>
    <cellStyle name="Comma [0] 3 3 3 4 10" xfId="1045" xr:uid="{EC014798-5002-43AE-B7DF-086EA4046C43}"/>
    <cellStyle name="Comma [0] 3 3 3 4 10 2" xfId="8550" xr:uid="{36CB4A09-BFE9-40B0-8979-6A321E143433}"/>
    <cellStyle name="Comma [0] 3 3 3 4 10 2 10" xfId="53516" xr:uid="{DF49B9BC-4F67-4EC3-9B0C-0CBFA22459C4}"/>
    <cellStyle name="Comma [0] 3 3 3 4 10 2 11" xfId="14160" xr:uid="{E5602FE2-D15D-44CF-B185-99BE7EE3667D}"/>
    <cellStyle name="Comma [0] 3 3 3 4 10 2 12" xfId="59826" xr:uid="{9452CE94-54A5-4D19-B1D7-6183FB1269F0}"/>
    <cellStyle name="Comma [0] 3 3 3 4 10 2 2" xfId="12111" xr:uid="{A21F16D9-E159-4CA1-85D4-B9C2EA8A3B6D}"/>
    <cellStyle name="Comma [0] 3 3 3 4 10 2 2 2" xfId="24777" xr:uid="{850EABB5-C05B-46CF-9304-EF638AEDA71F}"/>
    <cellStyle name="Comma [0] 3 3 3 4 10 2 2 3" xfId="30151" xr:uid="{39964029-9E01-4A7F-8A18-73DC9D80278E}"/>
    <cellStyle name="Comma [0] 3 3 3 4 10 2 2 4" xfId="35569" xr:uid="{D1754CF7-6B62-424E-99A6-C00A3F26F4CE}"/>
    <cellStyle name="Comma [0] 3 3 3 4 10 2 2 5" xfId="40954" xr:uid="{E839A704-7F77-42CE-B2E0-757FA45AB6D3}"/>
    <cellStyle name="Comma [0] 3 3 3 4 10 2 2 6" xfId="46323" xr:uid="{D772B52F-09DE-479F-AF2F-A7B92AABEEC4}"/>
    <cellStyle name="Comma [0] 3 3 3 4 10 2 2 7" xfId="51695" xr:uid="{A4DC3AEA-7CC5-485A-9F7D-9AF9B151B4E2}"/>
    <cellStyle name="Comma [0] 3 3 3 4 10 2 2 8" xfId="57075" xr:uid="{0F0B6883-8908-40F7-BA50-15F55A73737D}"/>
    <cellStyle name="Comma [0] 3 3 3 4 10 2 2 9" xfId="19411" xr:uid="{A26483C2-A96B-4DF4-B075-40032791340B}"/>
    <cellStyle name="Comma [0] 3 3 3 4 10 2 3" xfId="15851" xr:uid="{4D0943D5-D74D-429D-A34F-162BCF696639}"/>
    <cellStyle name="Comma [0] 3 3 3 4 10 2 4" xfId="21218" xr:uid="{E07B0C7D-A82B-46A9-939E-9638827A52CA}"/>
    <cellStyle name="Comma [0] 3 3 3 4 10 2 5" xfId="26592" xr:uid="{A86377C8-B113-48A6-B03E-99EC82605A36}"/>
    <cellStyle name="Comma [0] 3 3 3 4 10 2 6" xfId="32010" xr:uid="{99597E83-5306-4F33-AB14-0A4C12A51839}"/>
    <cellStyle name="Comma [0] 3 3 3 4 10 2 7" xfId="37395" xr:uid="{DC1E7CD4-7607-4C46-BAF3-C0985F570B7B}"/>
    <cellStyle name="Comma [0] 3 3 3 4 10 2 8" xfId="42764" xr:uid="{D986B047-7CA6-4DFF-BC25-B7D371A8D749}"/>
    <cellStyle name="Comma [0] 3 3 3 4 10 2 9" xfId="48136" xr:uid="{FE570336-F194-4721-B11F-FF2EF524FF18}"/>
    <cellStyle name="Comma [0] 3 3 3 4 10 3" xfId="10421" xr:uid="{E90FE33C-216C-40EA-9937-82F2671FE71E}"/>
    <cellStyle name="Comma [0] 3 3 3 4 10 3 2" xfId="23088" xr:uid="{6C17D482-8F64-4351-8203-F2E0ECE40E05}"/>
    <cellStyle name="Comma [0] 3 3 3 4 10 3 3" xfId="28462" xr:uid="{81698F8B-07FC-400B-A26D-BC1732CE53CF}"/>
    <cellStyle name="Comma [0] 3 3 3 4 10 3 4" xfId="33880" xr:uid="{9FD3998B-0F23-4B37-A3B7-C4D1855F69E7}"/>
    <cellStyle name="Comma [0] 3 3 3 4 10 3 5" xfId="39265" xr:uid="{CBE45235-6CF3-41D0-9ED3-24E6ED5CD13D}"/>
    <cellStyle name="Comma [0] 3 3 3 4 10 3 6" xfId="44634" xr:uid="{60010D35-B0F1-45E9-938A-2D2D7C185273}"/>
    <cellStyle name="Comma [0] 3 3 3 4 10 3 7" xfId="50006" xr:uid="{EA916AB3-74F3-45D6-AAA5-CC011D83B486}"/>
    <cellStyle name="Comma [0] 3 3 3 4 10 3 8" xfId="55386" xr:uid="{C03DB798-C6BA-4F28-A4C6-C6BCF930B50A}"/>
    <cellStyle name="Comma [0] 3 3 3 4 10 3 9" xfId="17721" xr:uid="{46C0EDAE-41A6-48B8-8A69-1AA8CBAE75E8}"/>
    <cellStyle name="Comma [0] 3 3 3 4 10 4" xfId="7175" xr:uid="{E98DDBEF-3D9F-43FC-87CC-7AEB0627D5FE}"/>
    <cellStyle name="Comma [0] 3 3 3 4 11" xfId="5994" xr:uid="{6D0E66E9-8B56-4F46-8524-12A258BD24E3}"/>
    <cellStyle name="Comma [0] 3 3 3 4 11 10" xfId="53515" xr:uid="{0CC3EAE2-8897-4BC0-B787-3489F46AB5BB}"/>
    <cellStyle name="Comma [0] 3 3 3 4 11 11" xfId="14159" xr:uid="{ECF16860-2E83-4219-AB83-74CDBD617693}"/>
    <cellStyle name="Comma [0] 3 3 3 4 11 12" xfId="58672" xr:uid="{0EF8A5ED-3262-4252-A5F6-78AE78E34392}"/>
    <cellStyle name="Comma [0] 3 3 3 4 11 13" xfId="8549" xr:uid="{63038AC1-25D3-40DD-9B74-8C71C2899D8C}"/>
    <cellStyle name="Comma [0] 3 3 3 4 11 2" xfId="12110" xr:uid="{F8D37D14-A4E6-43AB-AC0A-92B3C8FB56F6}"/>
    <cellStyle name="Comma [0] 3 3 3 4 11 2 2" xfId="24776" xr:uid="{95C7B5C7-56E0-4741-9D5C-4544DAE00D57}"/>
    <cellStyle name="Comma [0] 3 3 3 4 11 2 3" xfId="30150" xr:uid="{86437B75-9A3E-484D-A5F6-3EEFFAF376E5}"/>
    <cellStyle name="Comma [0] 3 3 3 4 11 2 4" xfId="35568" xr:uid="{332F8D81-C1A2-401E-A119-F517AF3427CE}"/>
    <cellStyle name="Comma [0] 3 3 3 4 11 2 5" xfId="40953" xr:uid="{ABD94B75-DF01-4BE9-A109-9022C3B59004}"/>
    <cellStyle name="Comma [0] 3 3 3 4 11 2 6" xfId="46322" xr:uid="{307B3979-9885-496F-94F6-593CC9AE3DF3}"/>
    <cellStyle name="Comma [0] 3 3 3 4 11 2 7" xfId="51694" xr:uid="{7F60ED4D-C69D-4A3D-8043-18A69763A563}"/>
    <cellStyle name="Comma [0] 3 3 3 4 11 2 8" xfId="57074" xr:uid="{584709FE-ECE6-4EEE-9961-AB860B43B1D0}"/>
    <cellStyle name="Comma [0] 3 3 3 4 11 2 9" xfId="19410" xr:uid="{B4F04998-BAC3-4BCF-880F-4D226F7DA06B}"/>
    <cellStyle name="Comma [0] 3 3 3 4 11 3" xfId="15850" xr:uid="{640778D2-CAA9-4F91-B3AE-8DCDA58E51CD}"/>
    <cellStyle name="Comma [0] 3 3 3 4 11 4" xfId="21217" xr:uid="{08BE4052-039E-4CC6-82A5-5CBD22604A86}"/>
    <cellStyle name="Comma [0] 3 3 3 4 11 5" xfId="26591" xr:uid="{64B63908-963F-45D0-B0E3-C080D8692DD7}"/>
    <cellStyle name="Comma [0] 3 3 3 4 11 6" xfId="32009" xr:uid="{790E4192-23E7-46CA-96BC-D93818BFF50D}"/>
    <cellStyle name="Comma [0] 3 3 3 4 11 7" xfId="37394" xr:uid="{B3B812B0-9F12-43F1-8E86-7209A65E293B}"/>
    <cellStyle name="Comma [0] 3 3 3 4 11 8" xfId="42763" xr:uid="{ECF3E2BD-EA99-4D23-ABF5-42E186C51A39}"/>
    <cellStyle name="Comma [0] 3 3 3 4 11 9" xfId="48135" xr:uid="{04E4748C-EE37-404F-84DF-B0264A34665B}"/>
    <cellStyle name="Comma [0] 3 3 3 4 12" xfId="10420" xr:uid="{78C2503E-E131-48A0-ACD1-0BF9E4FFEB3A}"/>
    <cellStyle name="Comma [0] 3 3 3 4 12 2" xfId="23087" xr:uid="{65138061-2049-4DD3-B8CA-CA3C64216B1B}"/>
    <cellStyle name="Comma [0] 3 3 3 4 12 3" xfId="28461" xr:uid="{635FE174-3063-4D8D-B64B-E4417B50190D}"/>
    <cellStyle name="Comma [0] 3 3 3 4 12 4" xfId="33879" xr:uid="{54AC4C68-FBCA-4FBB-856F-8AAB5EBF3F27}"/>
    <cellStyle name="Comma [0] 3 3 3 4 12 5" xfId="39264" xr:uid="{9A0EEDA3-BE04-4373-9FE0-A54018DE2C67}"/>
    <cellStyle name="Comma [0] 3 3 3 4 12 6" xfId="44633" xr:uid="{109E52D5-A56F-45F9-8828-BF14DDC73621}"/>
    <cellStyle name="Comma [0] 3 3 3 4 12 7" xfId="50005" xr:uid="{5E2266B9-6D9A-4736-8DB6-EE2B40E8AC9F}"/>
    <cellStyle name="Comma [0] 3 3 3 4 12 8" xfId="55385" xr:uid="{136FCE99-82BD-4896-BC05-9AEC0AFBCB23}"/>
    <cellStyle name="Comma [0] 3 3 3 4 12 9" xfId="17720" xr:uid="{5D9F92EF-DBF8-46CA-88BA-0CB82E4AD3B9}"/>
    <cellStyle name="Comma [0] 3 3 3 4 2" xfId="1046" xr:uid="{395DF190-EB10-4B93-9B6F-C05B78DB173F}"/>
    <cellStyle name="Comma [0] 3 3 3 4 2 2" xfId="8551" xr:uid="{723F83E5-3D55-4D82-9C85-E23299FAB9E4}"/>
    <cellStyle name="Comma [0] 3 3 3 4 2 2 10" xfId="53517" xr:uid="{3C1DB557-0A3D-4A14-96DD-6ADAB5C0E4DB}"/>
    <cellStyle name="Comma [0] 3 3 3 4 2 2 11" xfId="14161" xr:uid="{A2C8D275-DF34-4035-8812-F151987BE168}"/>
    <cellStyle name="Comma [0] 3 3 3 4 2 2 12" xfId="59827" xr:uid="{37F970F9-F31A-4E5A-971B-C71B92612246}"/>
    <cellStyle name="Comma [0] 3 3 3 4 2 2 2" xfId="12112" xr:uid="{9765EBBD-321B-43FA-A01A-C9F76442784C}"/>
    <cellStyle name="Comma [0] 3 3 3 4 2 2 2 2" xfId="24778" xr:uid="{53BD9BEA-7010-4188-9AD3-1102F72FE4B8}"/>
    <cellStyle name="Comma [0] 3 3 3 4 2 2 2 3" xfId="30152" xr:uid="{2E36654F-8FC8-4814-94D8-4281728AE7AF}"/>
    <cellStyle name="Comma [0] 3 3 3 4 2 2 2 4" xfId="35570" xr:uid="{4BB9E274-1082-477E-AD86-9DCC21EBF889}"/>
    <cellStyle name="Comma [0] 3 3 3 4 2 2 2 5" xfId="40955" xr:uid="{41202CD0-966F-449C-91A5-C6FE4B7F6033}"/>
    <cellStyle name="Comma [0] 3 3 3 4 2 2 2 6" xfId="46324" xr:uid="{B9C7FF54-0D72-48C4-9EE3-93A68B558BB0}"/>
    <cellStyle name="Comma [0] 3 3 3 4 2 2 2 7" xfId="51696" xr:uid="{316DA7BD-8B9E-498C-B637-11B9D010C77B}"/>
    <cellStyle name="Comma [0] 3 3 3 4 2 2 2 8" xfId="57076" xr:uid="{D6BAFB9F-3463-40C7-A197-2AF3307F9EB8}"/>
    <cellStyle name="Comma [0] 3 3 3 4 2 2 2 9" xfId="19412" xr:uid="{0AD3A315-AF6F-4DB0-B486-FA117A5D36F6}"/>
    <cellStyle name="Comma [0] 3 3 3 4 2 2 3" xfId="15852" xr:uid="{2B3B0C0F-1E71-443C-920F-0A9F926A07A6}"/>
    <cellStyle name="Comma [0] 3 3 3 4 2 2 4" xfId="21219" xr:uid="{FCAC563E-D5EF-41E3-B43B-8452AA51BE53}"/>
    <cellStyle name="Comma [0] 3 3 3 4 2 2 5" xfId="26593" xr:uid="{E5E4EB1E-020E-4EA9-89B0-8D773BC2E641}"/>
    <cellStyle name="Comma [0] 3 3 3 4 2 2 6" xfId="32011" xr:uid="{449964BB-D807-4D39-815F-9E70395E1A31}"/>
    <cellStyle name="Comma [0] 3 3 3 4 2 2 7" xfId="37396" xr:uid="{D0604EC4-C840-4AD3-8AC3-AC0BE0BCA84E}"/>
    <cellStyle name="Comma [0] 3 3 3 4 2 2 8" xfId="42765" xr:uid="{AD8AA2F8-B3DA-4105-A706-2783A69DA6CC}"/>
    <cellStyle name="Comma [0] 3 3 3 4 2 2 9" xfId="48137" xr:uid="{1500B1C2-8B81-40B0-B506-9BB63A0E6D4F}"/>
    <cellStyle name="Comma [0] 3 3 3 4 2 3" xfId="10422" xr:uid="{D6CA39E5-E294-470D-91BD-EC15903200A9}"/>
    <cellStyle name="Comma [0] 3 3 3 4 2 3 2" xfId="23089" xr:uid="{457D51EF-CB82-41D3-882F-024C1F2FC85B}"/>
    <cellStyle name="Comma [0] 3 3 3 4 2 3 3" xfId="28463" xr:uid="{D357219D-2ADB-448E-896B-49A05BF32166}"/>
    <cellStyle name="Comma [0] 3 3 3 4 2 3 4" xfId="33881" xr:uid="{8124BBB0-907B-4C9D-AFB7-1C3ADB02797C}"/>
    <cellStyle name="Comma [0] 3 3 3 4 2 3 5" xfId="39266" xr:uid="{1C99F0C1-919D-4152-B68A-F01318928B9C}"/>
    <cellStyle name="Comma [0] 3 3 3 4 2 3 6" xfId="44635" xr:uid="{84E5CC2E-9DCE-412D-8C34-B1119D93E9AC}"/>
    <cellStyle name="Comma [0] 3 3 3 4 2 3 7" xfId="50007" xr:uid="{A6AA7684-BFAF-49C6-81B3-D05ED62C6B14}"/>
    <cellStyle name="Comma [0] 3 3 3 4 2 3 8" xfId="55387" xr:uid="{1FD34828-F780-4233-AA7A-4C273E3828D9}"/>
    <cellStyle name="Comma [0] 3 3 3 4 2 3 9" xfId="17722" xr:uid="{CBB3E969-58C2-423E-A6C8-91ECA3A8B3E7}"/>
    <cellStyle name="Comma [0] 3 3 3 4 2 4" xfId="7176" xr:uid="{7648E352-A1CC-4277-9E24-8D4B25924529}"/>
    <cellStyle name="Comma [0] 3 3 3 4 3" xfId="1047" xr:uid="{673D8676-3ACC-4B22-A8A7-1AA7EF2872F2}"/>
    <cellStyle name="Comma [0] 3 3 3 4 3 2" xfId="8552" xr:uid="{CDDC06C0-4628-4125-8E21-2F1D54E1BE93}"/>
    <cellStyle name="Comma [0] 3 3 3 4 3 2 10" xfId="53518" xr:uid="{284721C5-A5E6-40C7-9D13-7D03B0EAFDED}"/>
    <cellStyle name="Comma [0] 3 3 3 4 3 2 11" xfId="14162" xr:uid="{99D15DAB-4567-42AD-A9CD-D015BFB9F3F3}"/>
    <cellStyle name="Comma [0] 3 3 3 4 3 2 12" xfId="59828" xr:uid="{4AAE72D9-5FC9-4E69-A311-38D45B48B0BE}"/>
    <cellStyle name="Comma [0] 3 3 3 4 3 2 2" xfId="12113" xr:uid="{A69CDF1E-A143-4BEA-B048-F1BE3FF26F4D}"/>
    <cellStyle name="Comma [0] 3 3 3 4 3 2 2 2" xfId="24779" xr:uid="{FE3E532E-989A-4589-8E11-303EEAAF3AB9}"/>
    <cellStyle name="Comma [0] 3 3 3 4 3 2 2 3" xfId="30153" xr:uid="{9C613556-D998-4FAD-B5DB-1A8EFA9CF9DE}"/>
    <cellStyle name="Comma [0] 3 3 3 4 3 2 2 4" xfId="35571" xr:uid="{EEF05248-ACD1-44D5-BC4E-1F8ED1E965F8}"/>
    <cellStyle name="Comma [0] 3 3 3 4 3 2 2 5" xfId="40956" xr:uid="{4E6FBB7F-A90A-4B29-AD29-998960E1789A}"/>
    <cellStyle name="Comma [0] 3 3 3 4 3 2 2 6" xfId="46325" xr:uid="{38EABEA4-ABD1-4996-B36E-DF0D05E7BE0D}"/>
    <cellStyle name="Comma [0] 3 3 3 4 3 2 2 7" xfId="51697" xr:uid="{8CD9F1F6-96E5-4DF8-8B2E-DE9892641D9D}"/>
    <cellStyle name="Comma [0] 3 3 3 4 3 2 2 8" xfId="57077" xr:uid="{6652B852-CC2C-411D-A0D7-E85B2FB96B20}"/>
    <cellStyle name="Comma [0] 3 3 3 4 3 2 2 9" xfId="19413" xr:uid="{88A4A7CA-274E-4099-AE51-B6FF75EF172A}"/>
    <cellStyle name="Comma [0] 3 3 3 4 3 2 3" xfId="15853" xr:uid="{D168FEA2-365D-48E7-9E6C-4D9C83B039DC}"/>
    <cellStyle name="Comma [0] 3 3 3 4 3 2 4" xfId="21220" xr:uid="{02D6D42A-63DD-4AC1-97A8-9157546AF759}"/>
    <cellStyle name="Comma [0] 3 3 3 4 3 2 5" xfId="26594" xr:uid="{D27D3836-C72D-44D6-8E31-06CAD09EF4BF}"/>
    <cellStyle name="Comma [0] 3 3 3 4 3 2 6" xfId="32012" xr:uid="{05A1F6C9-5CB6-486C-BED4-B18838472A33}"/>
    <cellStyle name="Comma [0] 3 3 3 4 3 2 7" xfId="37397" xr:uid="{8D9A666C-5B6B-4BA0-8ACD-7AF6208521BD}"/>
    <cellStyle name="Comma [0] 3 3 3 4 3 2 8" xfId="42766" xr:uid="{D19C19B6-2C4F-4472-BAB6-7A9A95613D9B}"/>
    <cellStyle name="Comma [0] 3 3 3 4 3 2 9" xfId="48138" xr:uid="{132B89C8-8DF8-4F08-BB28-15C1BD128CFD}"/>
    <cellStyle name="Comma [0] 3 3 3 4 3 3" xfId="10423" xr:uid="{518174C3-13A9-42D0-A11D-6E62D8116DE6}"/>
    <cellStyle name="Comma [0] 3 3 3 4 3 3 2" xfId="23090" xr:uid="{20B3C99E-5AF4-4D48-93C7-BAEF9C88B9A1}"/>
    <cellStyle name="Comma [0] 3 3 3 4 3 3 3" xfId="28464" xr:uid="{E0CDF1A8-FE46-4108-BA07-97F2C4932CF6}"/>
    <cellStyle name="Comma [0] 3 3 3 4 3 3 4" xfId="33882" xr:uid="{5EB2C447-EA3A-4F9A-AE27-A0E95326B444}"/>
    <cellStyle name="Comma [0] 3 3 3 4 3 3 5" xfId="39267" xr:uid="{01EA9EDA-D2C7-4107-8961-CF56303EA841}"/>
    <cellStyle name="Comma [0] 3 3 3 4 3 3 6" xfId="44636" xr:uid="{2AF63CB0-5FD6-4C94-A0FE-4C25D542B192}"/>
    <cellStyle name="Comma [0] 3 3 3 4 3 3 7" xfId="50008" xr:uid="{2AFE65A5-D170-4026-BEED-3FDCCDBD5A7A}"/>
    <cellStyle name="Comma [0] 3 3 3 4 3 3 8" xfId="55388" xr:uid="{9CEE477A-084A-4996-8A36-7C6FA32BB98E}"/>
    <cellStyle name="Comma [0] 3 3 3 4 3 3 9" xfId="17723" xr:uid="{C972E666-911A-4224-AA2D-12FF9F37B899}"/>
    <cellStyle name="Comma [0] 3 3 3 4 3 4" xfId="7177" xr:uid="{4F308F06-EA0C-4750-8287-78A13E0AEEF9}"/>
    <cellStyle name="Comma [0] 3 3 3 4 4" xfId="1048" xr:uid="{99C74D05-AE13-4B69-BF56-0342DC98E0A8}"/>
    <cellStyle name="Comma [0] 3 3 3 4 4 2" xfId="8553" xr:uid="{5745CA8E-8911-47D3-8549-F6A0E982BF6C}"/>
    <cellStyle name="Comma [0] 3 3 3 4 4 2 10" xfId="53519" xr:uid="{921914EF-28FE-4F48-B04F-948CF0F38BFF}"/>
    <cellStyle name="Comma [0] 3 3 3 4 4 2 11" xfId="14163" xr:uid="{A26FAB43-B55A-4845-8557-F648370865D8}"/>
    <cellStyle name="Comma [0] 3 3 3 4 4 2 12" xfId="59829" xr:uid="{0A929F0F-80CE-42B6-BDE2-91C5103A9E4A}"/>
    <cellStyle name="Comma [0] 3 3 3 4 4 2 2" xfId="12114" xr:uid="{0C958761-AE13-4749-9DCE-5A652581D40D}"/>
    <cellStyle name="Comma [0] 3 3 3 4 4 2 2 2" xfId="24780" xr:uid="{2F528D09-4665-41B9-8EF6-E870BC7D11B5}"/>
    <cellStyle name="Comma [0] 3 3 3 4 4 2 2 3" xfId="30154" xr:uid="{6ED367AD-776F-4B5C-897E-43980F76ABA8}"/>
    <cellStyle name="Comma [0] 3 3 3 4 4 2 2 4" xfId="35572" xr:uid="{EE12F222-8FA7-447C-8A85-77C39CC46437}"/>
    <cellStyle name="Comma [0] 3 3 3 4 4 2 2 5" xfId="40957" xr:uid="{D9E0CFA0-A72A-46C9-9F60-BEF8846B84D5}"/>
    <cellStyle name="Comma [0] 3 3 3 4 4 2 2 6" xfId="46326" xr:uid="{BF698FA1-3FEF-4380-B669-DB0E05094F13}"/>
    <cellStyle name="Comma [0] 3 3 3 4 4 2 2 7" xfId="51698" xr:uid="{6942FAD9-A106-492C-A53C-98000903380C}"/>
    <cellStyle name="Comma [0] 3 3 3 4 4 2 2 8" xfId="57078" xr:uid="{31CBDF19-7C13-4A5F-869A-57CE5ACEA51F}"/>
    <cellStyle name="Comma [0] 3 3 3 4 4 2 2 9" xfId="19414" xr:uid="{B78DBD39-88D1-4BDA-A573-FA2BEA0367BB}"/>
    <cellStyle name="Comma [0] 3 3 3 4 4 2 3" xfId="15854" xr:uid="{05825872-23FE-401B-9E20-FBFC8961CA0D}"/>
    <cellStyle name="Comma [0] 3 3 3 4 4 2 4" xfId="21221" xr:uid="{263375F7-C5F3-4892-8E61-2C29B2160444}"/>
    <cellStyle name="Comma [0] 3 3 3 4 4 2 5" xfId="26595" xr:uid="{3C0D8C7E-32A6-4219-B559-8B946C8611C1}"/>
    <cellStyle name="Comma [0] 3 3 3 4 4 2 6" xfId="32013" xr:uid="{0D7EEBB5-8A12-4CBB-B3EA-5EAF0FA6AAC1}"/>
    <cellStyle name="Comma [0] 3 3 3 4 4 2 7" xfId="37398" xr:uid="{3F640FB8-D98A-412F-875D-BEB428DCA5C9}"/>
    <cellStyle name="Comma [0] 3 3 3 4 4 2 8" xfId="42767" xr:uid="{E2D66811-FE36-495A-A45A-F98FAB309FFE}"/>
    <cellStyle name="Comma [0] 3 3 3 4 4 2 9" xfId="48139" xr:uid="{8F40C861-0E1A-411F-9660-94BD754F2D60}"/>
    <cellStyle name="Comma [0] 3 3 3 4 4 3" xfId="10424" xr:uid="{FC6625BF-20D0-4293-ADBF-9A6BCF1D1958}"/>
    <cellStyle name="Comma [0] 3 3 3 4 4 3 2" xfId="23091" xr:uid="{B07D1E1E-711B-488A-BC78-94AA5F4EC073}"/>
    <cellStyle name="Comma [0] 3 3 3 4 4 3 3" xfId="28465" xr:uid="{01A862FC-C4A2-475E-8968-DEAA5CB1129D}"/>
    <cellStyle name="Comma [0] 3 3 3 4 4 3 4" xfId="33883" xr:uid="{6E278459-8F63-46A9-9B73-0B2325D6799C}"/>
    <cellStyle name="Comma [0] 3 3 3 4 4 3 5" xfId="39268" xr:uid="{1C04A247-563E-4DA6-AFC7-BA9ADC333A25}"/>
    <cellStyle name="Comma [0] 3 3 3 4 4 3 6" xfId="44637" xr:uid="{B263667D-02B2-44BB-90EE-A1C7FFF7280F}"/>
    <cellStyle name="Comma [0] 3 3 3 4 4 3 7" xfId="50009" xr:uid="{B6F08F59-1CF7-4A9D-9D01-3242B96398DB}"/>
    <cellStyle name="Comma [0] 3 3 3 4 4 3 8" xfId="55389" xr:uid="{2158F9BA-B16B-464F-A4DF-97A36C0B706C}"/>
    <cellStyle name="Comma [0] 3 3 3 4 4 3 9" xfId="17724" xr:uid="{E52E6179-C935-46CC-B5D8-0499B5E7AF6F}"/>
    <cellStyle name="Comma [0] 3 3 3 4 4 4" xfId="7178" xr:uid="{4C6D6913-D4D0-44F7-AC9F-658548140CE9}"/>
    <cellStyle name="Comma [0] 3 3 3 4 5" xfId="1049" xr:uid="{39C1D194-0A2C-4CC4-B7B8-83D9E51D6C60}"/>
    <cellStyle name="Comma [0] 3 3 3 4 5 2" xfId="8554" xr:uid="{C9B67353-A974-4516-A9DC-9659C012229A}"/>
    <cellStyle name="Comma [0] 3 3 3 4 5 2 10" xfId="53520" xr:uid="{0FA405B9-DFAB-44E6-B801-1291ACCA3E8C}"/>
    <cellStyle name="Comma [0] 3 3 3 4 5 2 11" xfId="14164" xr:uid="{49FAAE2B-A9A4-4DDB-88DE-0086CF236C51}"/>
    <cellStyle name="Comma [0] 3 3 3 4 5 2 12" xfId="59830" xr:uid="{A25F22D4-7FD9-4353-8C46-F07BDD74F12C}"/>
    <cellStyle name="Comma [0] 3 3 3 4 5 2 2" xfId="12115" xr:uid="{D942473F-CEFB-49E7-95AC-23FB83217682}"/>
    <cellStyle name="Comma [0] 3 3 3 4 5 2 2 2" xfId="24781" xr:uid="{27CAF393-D9D7-4D4C-8499-AA637A444D8E}"/>
    <cellStyle name="Comma [0] 3 3 3 4 5 2 2 3" xfId="30155" xr:uid="{40440FB2-5911-4283-8479-417E9AE51503}"/>
    <cellStyle name="Comma [0] 3 3 3 4 5 2 2 4" xfId="35573" xr:uid="{CDDC5026-4196-471A-BCE5-399E4D1826D4}"/>
    <cellStyle name="Comma [0] 3 3 3 4 5 2 2 5" xfId="40958" xr:uid="{DFC01D92-8766-412D-8C55-9C9E0E45598D}"/>
    <cellStyle name="Comma [0] 3 3 3 4 5 2 2 6" xfId="46327" xr:uid="{9A2ACAB5-FCC6-4433-8683-D15DDD264812}"/>
    <cellStyle name="Comma [0] 3 3 3 4 5 2 2 7" xfId="51699" xr:uid="{DAE6E982-0D7D-46C6-B5B6-ACB681342348}"/>
    <cellStyle name="Comma [0] 3 3 3 4 5 2 2 8" xfId="57079" xr:uid="{21E32E55-1ED9-4018-99A4-547D309DB090}"/>
    <cellStyle name="Comma [0] 3 3 3 4 5 2 2 9" xfId="19415" xr:uid="{7B26D0E0-02EA-42F6-A562-3ECA96513654}"/>
    <cellStyle name="Comma [0] 3 3 3 4 5 2 3" xfId="15855" xr:uid="{1401AC4C-18DC-4EF1-99EA-250EC01501B7}"/>
    <cellStyle name="Comma [0] 3 3 3 4 5 2 4" xfId="21222" xr:uid="{D4C02981-45F2-4C5F-AD7F-E02FB7355FE4}"/>
    <cellStyle name="Comma [0] 3 3 3 4 5 2 5" xfId="26596" xr:uid="{F38D8AEA-BD50-4E1F-8F37-D334283EFFBD}"/>
    <cellStyle name="Comma [0] 3 3 3 4 5 2 6" xfId="32014" xr:uid="{5BE42999-0164-433B-BB1B-BB51C5F289CD}"/>
    <cellStyle name="Comma [0] 3 3 3 4 5 2 7" xfId="37399" xr:uid="{5B6A2D59-EC04-498C-BA1E-41DE3484AC3E}"/>
    <cellStyle name="Comma [0] 3 3 3 4 5 2 8" xfId="42768" xr:uid="{071B2E1F-88E5-4563-BD24-6A8733B678C3}"/>
    <cellStyle name="Comma [0] 3 3 3 4 5 2 9" xfId="48140" xr:uid="{D4C44692-499D-4819-98A2-1E3973EE17E8}"/>
    <cellStyle name="Comma [0] 3 3 3 4 5 3" xfId="10425" xr:uid="{D17CE973-184A-4D68-BD7D-FE375C09206D}"/>
    <cellStyle name="Comma [0] 3 3 3 4 5 3 2" xfId="23092" xr:uid="{FEFE2341-A1AF-497E-8075-5B9F2AC4F1D8}"/>
    <cellStyle name="Comma [0] 3 3 3 4 5 3 3" xfId="28466" xr:uid="{6677B4DE-8B7B-49CC-AAC8-5BFF2B18C1C1}"/>
    <cellStyle name="Comma [0] 3 3 3 4 5 3 4" xfId="33884" xr:uid="{47203810-B1A5-407F-98DC-10E8F1532DB1}"/>
    <cellStyle name="Comma [0] 3 3 3 4 5 3 5" xfId="39269" xr:uid="{85A00334-2ACB-40C7-A201-CFA1B9D7F245}"/>
    <cellStyle name="Comma [0] 3 3 3 4 5 3 6" xfId="44638" xr:uid="{31E77117-8117-4D1F-BA4E-AE14BFF78072}"/>
    <cellStyle name="Comma [0] 3 3 3 4 5 3 7" xfId="50010" xr:uid="{F401D448-3DFA-4A55-8F4D-F713DB967821}"/>
    <cellStyle name="Comma [0] 3 3 3 4 5 3 8" xfId="55390" xr:uid="{DCDDC8FC-31FD-48CE-925D-4C5356E3C029}"/>
    <cellStyle name="Comma [0] 3 3 3 4 5 3 9" xfId="17725" xr:uid="{11F6897A-8D1D-4B8C-A2B8-632D0D41F710}"/>
    <cellStyle name="Comma [0] 3 3 3 4 5 4" xfId="7179" xr:uid="{DA2263C1-5F0B-4B02-8D8A-A423CD9EBB35}"/>
    <cellStyle name="Comma [0] 3 3 3 4 6" xfId="1050" xr:uid="{728923FE-08FB-412A-BA34-543F3B4FE387}"/>
    <cellStyle name="Comma [0] 3 3 3 4 6 2" xfId="8555" xr:uid="{518986D8-C5CF-43A7-AF47-C4C05B158D81}"/>
    <cellStyle name="Comma [0] 3 3 3 4 6 2 10" xfId="53521" xr:uid="{D15F1A82-BBDC-4E8D-9132-C80A6E0390D0}"/>
    <cellStyle name="Comma [0] 3 3 3 4 6 2 11" xfId="14165" xr:uid="{A54A6B2F-112D-49C7-B418-434126420E1F}"/>
    <cellStyle name="Comma [0] 3 3 3 4 6 2 12" xfId="59831" xr:uid="{EBF2B53E-1D45-4EF4-ADEE-9283E3AB7ED4}"/>
    <cellStyle name="Comma [0] 3 3 3 4 6 2 2" xfId="12116" xr:uid="{C81F8A5E-0D65-4909-B6E4-617F82923AD9}"/>
    <cellStyle name="Comma [0] 3 3 3 4 6 2 2 2" xfId="24782" xr:uid="{8A5C74E6-75E0-456D-A273-6D5C21948163}"/>
    <cellStyle name="Comma [0] 3 3 3 4 6 2 2 3" xfId="30156" xr:uid="{6F408519-AF42-4AAD-B379-4164B26FC267}"/>
    <cellStyle name="Comma [0] 3 3 3 4 6 2 2 4" xfId="35574" xr:uid="{CFF85C79-60EC-4A7E-A084-04EC60F30408}"/>
    <cellStyle name="Comma [0] 3 3 3 4 6 2 2 5" xfId="40959" xr:uid="{003735E8-A5D1-487A-BE85-06FAD910E11A}"/>
    <cellStyle name="Comma [0] 3 3 3 4 6 2 2 6" xfId="46328" xr:uid="{22EBE123-FA03-42CB-AFD8-5F21C8E5BF3F}"/>
    <cellStyle name="Comma [0] 3 3 3 4 6 2 2 7" xfId="51700" xr:uid="{DA766FFC-FF04-45A1-8427-F935720B8B62}"/>
    <cellStyle name="Comma [0] 3 3 3 4 6 2 2 8" xfId="57080" xr:uid="{9EB81AF4-9697-4BF5-B0C2-AACD6FB067D5}"/>
    <cellStyle name="Comma [0] 3 3 3 4 6 2 2 9" xfId="19416" xr:uid="{B0DA29C2-A27A-40B8-98DD-26798D66C4F3}"/>
    <cellStyle name="Comma [0] 3 3 3 4 6 2 3" xfId="15856" xr:uid="{85FF04A3-BE7F-4DE5-9119-AFF614E2601A}"/>
    <cellStyle name="Comma [0] 3 3 3 4 6 2 4" xfId="21223" xr:uid="{2823C93A-4F7A-40EF-8BBE-AD04BC928749}"/>
    <cellStyle name="Comma [0] 3 3 3 4 6 2 5" xfId="26597" xr:uid="{AC1CB35B-8A9F-4254-B979-FDD338E5FCED}"/>
    <cellStyle name="Comma [0] 3 3 3 4 6 2 6" xfId="32015" xr:uid="{807B3E9E-F956-44CD-967C-C7081C60EA9C}"/>
    <cellStyle name="Comma [0] 3 3 3 4 6 2 7" xfId="37400" xr:uid="{FC486942-A624-4AC2-AA14-5CCA0AA5724A}"/>
    <cellStyle name="Comma [0] 3 3 3 4 6 2 8" xfId="42769" xr:uid="{C53AAE3B-5A77-490A-AC9B-DDA0A80CD1B6}"/>
    <cellStyle name="Comma [0] 3 3 3 4 6 2 9" xfId="48141" xr:uid="{0F4B8F57-D2BC-406D-9A29-AD3E944F7E93}"/>
    <cellStyle name="Comma [0] 3 3 3 4 6 3" xfId="10426" xr:uid="{B40BC001-6677-4A41-882C-8B953A252257}"/>
    <cellStyle name="Comma [0] 3 3 3 4 6 3 2" xfId="23093" xr:uid="{F2685AEB-5EE0-4FDA-8D99-AA83FC1D90CA}"/>
    <cellStyle name="Comma [0] 3 3 3 4 6 3 3" xfId="28467" xr:uid="{B848C6D6-EAE6-43B8-9BD3-719C3E2DED70}"/>
    <cellStyle name="Comma [0] 3 3 3 4 6 3 4" xfId="33885" xr:uid="{868EBB87-CF64-4FBF-9AB1-D62901FA17DB}"/>
    <cellStyle name="Comma [0] 3 3 3 4 6 3 5" xfId="39270" xr:uid="{9CC8A8DF-F7EA-480D-8913-A271BCA040FD}"/>
    <cellStyle name="Comma [0] 3 3 3 4 6 3 6" xfId="44639" xr:uid="{B3C5EB1E-1FC0-4961-93F3-4AE35C736716}"/>
    <cellStyle name="Comma [0] 3 3 3 4 6 3 7" xfId="50011" xr:uid="{D8C6345E-D5BB-4751-8D6B-21F66B9F2172}"/>
    <cellStyle name="Comma [0] 3 3 3 4 6 3 8" xfId="55391" xr:uid="{3586AE98-148C-4A28-B553-3B82CA911A1B}"/>
    <cellStyle name="Comma [0] 3 3 3 4 6 3 9" xfId="17726" xr:uid="{C09189EC-FADC-4D11-B299-018226F95964}"/>
    <cellStyle name="Comma [0] 3 3 3 4 6 4" xfId="7180" xr:uid="{BC22D0C9-7285-4CF8-BAF2-0BC85643651E}"/>
    <cellStyle name="Comma [0] 3 3 3 4 7" xfId="1051" xr:uid="{E264678B-AD6D-4FDE-9196-F97F7C68ADA4}"/>
    <cellStyle name="Comma [0] 3 3 3 4 7 2" xfId="8556" xr:uid="{EACD127E-F6B1-4421-8C74-2662C1CBA067}"/>
    <cellStyle name="Comma [0] 3 3 3 4 7 2 10" xfId="53522" xr:uid="{861D52EC-298A-4BD1-A6FC-FA9CC9F9C06A}"/>
    <cellStyle name="Comma [0] 3 3 3 4 7 2 11" xfId="14166" xr:uid="{1F181E9B-A491-46C1-B5F8-50FEEA098E04}"/>
    <cellStyle name="Comma [0] 3 3 3 4 7 2 12" xfId="59832" xr:uid="{9F610BFF-8562-41F5-8B01-D1514FF25275}"/>
    <cellStyle name="Comma [0] 3 3 3 4 7 2 2" xfId="12117" xr:uid="{4817F7AF-739A-4DC5-8CA4-847683B9E2DC}"/>
    <cellStyle name="Comma [0] 3 3 3 4 7 2 2 2" xfId="24783" xr:uid="{37113F8B-F5A3-4802-8F06-15529C62C366}"/>
    <cellStyle name="Comma [0] 3 3 3 4 7 2 2 3" xfId="30157" xr:uid="{0DF2D5D3-177B-4DF5-8F42-C1F863C0936C}"/>
    <cellStyle name="Comma [0] 3 3 3 4 7 2 2 4" xfId="35575" xr:uid="{0D476860-15FB-4C47-9D47-A908B8662316}"/>
    <cellStyle name="Comma [0] 3 3 3 4 7 2 2 5" xfId="40960" xr:uid="{2FD49B2C-816E-462E-B831-FB98AE322FFF}"/>
    <cellStyle name="Comma [0] 3 3 3 4 7 2 2 6" xfId="46329" xr:uid="{04D11F81-1BB2-4ACE-9E3F-38B7564BADF3}"/>
    <cellStyle name="Comma [0] 3 3 3 4 7 2 2 7" xfId="51701" xr:uid="{99A89BE4-6409-424E-A765-CCEA280464A8}"/>
    <cellStyle name="Comma [0] 3 3 3 4 7 2 2 8" xfId="57081" xr:uid="{1220FC20-7B83-4921-8F01-69E1703BB513}"/>
    <cellStyle name="Comma [0] 3 3 3 4 7 2 2 9" xfId="19417" xr:uid="{3B2F4021-1785-444C-94D3-48B54BDF8266}"/>
    <cellStyle name="Comma [0] 3 3 3 4 7 2 3" xfId="15857" xr:uid="{021469AF-007E-4BEB-B727-A6021FB63A39}"/>
    <cellStyle name="Comma [0] 3 3 3 4 7 2 4" xfId="21224" xr:uid="{2522A4EC-7FFA-4ABD-AE8C-6B175F4BEF77}"/>
    <cellStyle name="Comma [0] 3 3 3 4 7 2 5" xfId="26598" xr:uid="{B7D0AC35-8144-4F93-A7D6-A53AA9236302}"/>
    <cellStyle name="Comma [0] 3 3 3 4 7 2 6" xfId="32016" xr:uid="{80FC01C5-99C6-41CD-91C4-D7211D19ACBD}"/>
    <cellStyle name="Comma [0] 3 3 3 4 7 2 7" xfId="37401" xr:uid="{B09139C1-FE18-41B3-ADB8-02F8EBCF2FCD}"/>
    <cellStyle name="Comma [0] 3 3 3 4 7 2 8" xfId="42770" xr:uid="{19F29C2C-35D7-44CC-82E8-D8DAAA0A8120}"/>
    <cellStyle name="Comma [0] 3 3 3 4 7 2 9" xfId="48142" xr:uid="{7960E7F6-9754-4868-81B5-63B00081A31C}"/>
    <cellStyle name="Comma [0] 3 3 3 4 7 3" xfId="10427" xr:uid="{CB0AFCBD-2108-4564-9394-86A74F7748B5}"/>
    <cellStyle name="Comma [0] 3 3 3 4 7 3 2" xfId="23094" xr:uid="{95601FD0-E434-4911-9AFB-F318A1F5E91C}"/>
    <cellStyle name="Comma [0] 3 3 3 4 7 3 3" xfId="28468" xr:uid="{D110F6BC-5F65-4919-AAF9-F075289D2EF6}"/>
    <cellStyle name="Comma [0] 3 3 3 4 7 3 4" xfId="33886" xr:uid="{27A805CD-9E1C-467A-A6C9-26B012B42B0F}"/>
    <cellStyle name="Comma [0] 3 3 3 4 7 3 5" xfId="39271" xr:uid="{FC8EAFDD-9C56-4945-B622-4E05A5005E9A}"/>
    <cellStyle name="Comma [0] 3 3 3 4 7 3 6" xfId="44640" xr:uid="{7E20572C-61B4-478F-80B5-FB345633E7C9}"/>
    <cellStyle name="Comma [0] 3 3 3 4 7 3 7" xfId="50012" xr:uid="{F3C40838-74E1-41DA-9488-880BCABBAC4B}"/>
    <cellStyle name="Comma [0] 3 3 3 4 7 3 8" xfId="55392" xr:uid="{7B433295-21FA-4186-B055-64EA41DF70C8}"/>
    <cellStyle name="Comma [0] 3 3 3 4 7 3 9" xfId="17727" xr:uid="{5603F506-2110-4FCA-BCC2-11B58BA5F16C}"/>
    <cellStyle name="Comma [0] 3 3 3 4 7 4" xfId="7181" xr:uid="{886F0691-B2D2-4563-A965-2D84A1239118}"/>
    <cellStyle name="Comma [0] 3 3 3 4 8" xfId="1052" xr:uid="{57F4A45A-2C1C-4000-BDB0-F46F4132C63A}"/>
    <cellStyle name="Comma [0] 3 3 3 4 8 2" xfId="8557" xr:uid="{38BD13EA-AF6C-4E04-A2B1-59B86D93AFCC}"/>
    <cellStyle name="Comma [0] 3 3 3 4 8 2 10" xfId="53523" xr:uid="{CB8A708E-639C-465B-8044-46BA7AF680B0}"/>
    <cellStyle name="Comma [0] 3 3 3 4 8 2 11" xfId="14167" xr:uid="{CA561064-662C-4DAA-92C8-C6BD0765B194}"/>
    <cellStyle name="Comma [0] 3 3 3 4 8 2 12" xfId="59833" xr:uid="{3345D06C-C7D4-4654-BB80-E17A8DC7695D}"/>
    <cellStyle name="Comma [0] 3 3 3 4 8 2 2" xfId="12118" xr:uid="{753A3C98-C38A-4C08-A84C-5F4FC0C23F1D}"/>
    <cellStyle name="Comma [0] 3 3 3 4 8 2 2 2" xfId="24784" xr:uid="{4534E6C9-9AA4-419C-BB65-206F67743F94}"/>
    <cellStyle name="Comma [0] 3 3 3 4 8 2 2 3" xfId="30158" xr:uid="{63D52A55-0565-4BC5-9400-1977E30C804D}"/>
    <cellStyle name="Comma [0] 3 3 3 4 8 2 2 4" xfId="35576" xr:uid="{4F97C276-925C-4426-80B4-7B8EC0675FA6}"/>
    <cellStyle name="Comma [0] 3 3 3 4 8 2 2 5" xfId="40961" xr:uid="{73F3FD60-5980-4184-BFF3-EC132274512C}"/>
    <cellStyle name="Comma [0] 3 3 3 4 8 2 2 6" xfId="46330" xr:uid="{05AA9E5C-1F44-49FC-88BF-5ACF60DB6BD4}"/>
    <cellStyle name="Comma [0] 3 3 3 4 8 2 2 7" xfId="51702" xr:uid="{D89AD870-FAA6-4693-A58A-5CCDD372F61F}"/>
    <cellStyle name="Comma [0] 3 3 3 4 8 2 2 8" xfId="57082" xr:uid="{5B61AEF2-EE78-447C-9822-2A7CCED0E287}"/>
    <cellStyle name="Comma [0] 3 3 3 4 8 2 2 9" xfId="19418" xr:uid="{ED983FD6-3F99-493E-99C9-3BF3B909A61F}"/>
    <cellStyle name="Comma [0] 3 3 3 4 8 2 3" xfId="15858" xr:uid="{0FCEBC90-BDDA-4888-AECA-575BD9AE69E4}"/>
    <cellStyle name="Comma [0] 3 3 3 4 8 2 4" xfId="21225" xr:uid="{0B785C0A-C0B8-4CA2-91C0-A49AC5F4CF0E}"/>
    <cellStyle name="Comma [0] 3 3 3 4 8 2 5" xfId="26599" xr:uid="{409E4644-634D-4BA6-BF93-A0A35DB669E0}"/>
    <cellStyle name="Comma [0] 3 3 3 4 8 2 6" xfId="32017" xr:uid="{D01201F5-6AED-4BE5-8687-31EB9CE71EC3}"/>
    <cellStyle name="Comma [0] 3 3 3 4 8 2 7" xfId="37402" xr:uid="{8DF53F69-F3D8-458A-8AAE-FC57271C7B97}"/>
    <cellStyle name="Comma [0] 3 3 3 4 8 2 8" xfId="42771" xr:uid="{E97138D2-B974-475B-A983-765FDDEAE8D5}"/>
    <cellStyle name="Comma [0] 3 3 3 4 8 2 9" xfId="48143" xr:uid="{CD1AE951-4E1E-4AD3-9B3A-4E3175B8BBBE}"/>
    <cellStyle name="Comma [0] 3 3 3 4 8 3" xfId="10428" xr:uid="{B6109DB1-FE7A-4CAE-B3E8-7875485D42C2}"/>
    <cellStyle name="Comma [0] 3 3 3 4 8 3 2" xfId="23095" xr:uid="{132B8D92-9086-41AA-AF8B-3DA941C98DB0}"/>
    <cellStyle name="Comma [0] 3 3 3 4 8 3 3" xfId="28469" xr:uid="{8A99E327-4055-4A93-837A-A58D6E5B2628}"/>
    <cellStyle name="Comma [0] 3 3 3 4 8 3 4" xfId="33887" xr:uid="{1507D3D2-02D9-422F-B39C-982076EB388A}"/>
    <cellStyle name="Comma [0] 3 3 3 4 8 3 5" xfId="39272" xr:uid="{3A4BDE7A-9989-4911-A116-63AACA8FD6FB}"/>
    <cellStyle name="Comma [0] 3 3 3 4 8 3 6" xfId="44641" xr:uid="{855CBF14-EBA2-48AE-B9EA-03D52152F78C}"/>
    <cellStyle name="Comma [0] 3 3 3 4 8 3 7" xfId="50013" xr:uid="{2A352855-A833-4A8B-9E6A-CC7B4076A7A0}"/>
    <cellStyle name="Comma [0] 3 3 3 4 8 3 8" xfId="55393" xr:uid="{1ABE1042-4ED1-40AA-A09D-85D72CA67946}"/>
    <cellStyle name="Comma [0] 3 3 3 4 8 3 9" xfId="17728" xr:uid="{90E3DAAD-A97E-49DC-8893-B8BC7463390A}"/>
    <cellStyle name="Comma [0] 3 3 3 4 8 4" xfId="7182" xr:uid="{DAE23B5D-FF64-40AC-A5D3-C7732CA24D98}"/>
    <cellStyle name="Comma [0] 3 3 3 4 9" xfId="1053" xr:uid="{4EABDC3E-6C22-4ADC-9F1A-0FFC7F32DC11}"/>
    <cellStyle name="Comma [0] 3 3 3 4 9 2" xfId="8558" xr:uid="{78EC8261-A0C0-4B64-868D-16FA518597AD}"/>
    <cellStyle name="Comma [0] 3 3 3 4 9 2 10" xfId="53524" xr:uid="{C29C8E27-1018-4AD8-BD0B-04BF7741C67C}"/>
    <cellStyle name="Comma [0] 3 3 3 4 9 2 11" xfId="14168" xr:uid="{4D061621-3B69-4E92-9914-1269D642603C}"/>
    <cellStyle name="Comma [0] 3 3 3 4 9 2 12" xfId="59834" xr:uid="{E9C526BC-477F-492E-95AB-54038923EF53}"/>
    <cellStyle name="Comma [0] 3 3 3 4 9 2 2" xfId="12119" xr:uid="{0435E978-7E28-4A36-B0E5-58766F1097EE}"/>
    <cellStyle name="Comma [0] 3 3 3 4 9 2 2 2" xfId="24785" xr:uid="{E028CDE2-0E85-4957-9D54-DB0F06480E0F}"/>
    <cellStyle name="Comma [0] 3 3 3 4 9 2 2 3" xfId="30159" xr:uid="{4AC1E1D2-F054-4969-966F-1BC5DEAA040C}"/>
    <cellStyle name="Comma [0] 3 3 3 4 9 2 2 4" xfId="35577" xr:uid="{5D9AB734-5D87-4866-8D26-B3ECA8BCEE1C}"/>
    <cellStyle name="Comma [0] 3 3 3 4 9 2 2 5" xfId="40962" xr:uid="{8D547EA4-BDC7-4E43-983A-C0BADABCB209}"/>
    <cellStyle name="Comma [0] 3 3 3 4 9 2 2 6" xfId="46331" xr:uid="{9B4A4D25-5D83-4625-8438-ADC8C0A3CAA4}"/>
    <cellStyle name="Comma [0] 3 3 3 4 9 2 2 7" xfId="51703" xr:uid="{8182C4BA-6F6D-4EB4-8FD6-7E99DF4A477A}"/>
    <cellStyle name="Comma [0] 3 3 3 4 9 2 2 8" xfId="57083" xr:uid="{B0C09532-32ED-43F9-8D7A-89C7C897AB52}"/>
    <cellStyle name="Comma [0] 3 3 3 4 9 2 2 9" xfId="19419" xr:uid="{FCE2842F-1840-4667-85BF-2477BC361C06}"/>
    <cellStyle name="Comma [0] 3 3 3 4 9 2 3" xfId="15859" xr:uid="{47FA1DC9-8BA3-4F41-9D1F-35549DB530E5}"/>
    <cellStyle name="Comma [0] 3 3 3 4 9 2 4" xfId="21226" xr:uid="{7B340BF7-35BA-45E3-8885-F3AAD3F1ACED}"/>
    <cellStyle name="Comma [0] 3 3 3 4 9 2 5" xfId="26600" xr:uid="{39503911-04CB-446E-8BD8-6CB5900416E8}"/>
    <cellStyle name="Comma [0] 3 3 3 4 9 2 6" xfId="32018" xr:uid="{1CA6FA37-0750-49BF-8A02-593319A8A51C}"/>
    <cellStyle name="Comma [0] 3 3 3 4 9 2 7" xfId="37403" xr:uid="{55DD5B9C-B61E-4E7E-BEF7-FD13CBB0835F}"/>
    <cellStyle name="Comma [0] 3 3 3 4 9 2 8" xfId="42772" xr:uid="{49481AE2-77AE-4BB9-A519-31FA1697B4F6}"/>
    <cellStyle name="Comma [0] 3 3 3 4 9 2 9" xfId="48144" xr:uid="{1B55D063-C947-4321-941C-25B5E6006C2E}"/>
    <cellStyle name="Comma [0] 3 3 3 4 9 3" xfId="10429" xr:uid="{B98B8F8A-3F58-4AB5-B8C4-C4146A0ADCE4}"/>
    <cellStyle name="Comma [0] 3 3 3 4 9 3 2" xfId="23096" xr:uid="{2E1594E6-58FE-4953-A4DA-F058C0BB39EA}"/>
    <cellStyle name="Comma [0] 3 3 3 4 9 3 3" xfId="28470" xr:uid="{E46993CB-CE53-4068-B465-5671F862F80F}"/>
    <cellStyle name="Comma [0] 3 3 3 4 9 3 4" xfId="33888" xr:uid="{7F577B6B-12C0-42C7-9144-5B45BBE59C28}"/>
    <cellStyle name="Comma [0] 3 3 3 4 9 3 5" xfId="39273" xr:uid="{C0D133B9-7B21-41EE-82E4-ECF4A6C5ADB8}"/>
    <cellStyle name="Comma [0] 3 3 3 4 9 3 6" xfId="44642" xr:uid="{D7A40B5D-EFF9-4462-9680-1B0C5656B49F}"/>
    <cellStyle name="Comma [0] 3 3 3 4 9 3 7" xfId="50014" xr:uid="{ED359E7D-70EA-4B40-8D45-0284E6CC33EA}"/>
    <cellStyle name="Comma [0] 3 3 3 4 9 3 8" xfId="55394" xr:uid="{3BB422D0-F5C6-49B0-96E5-BFF213B92C49}"/>
    <cellStyle name="Comma [0] 3 3 3 4 9 3 9" xfId="17729" xr:uid="{7F02693A-16DB-42AF-9AAF-A6720E0B87AC}"/>
    <cellStyle name="Comma [0] 3 3 3 4 9 4" xfId="7183" xr:uid="{26DA265A-EA7B-4D27-950C-D08F1F2277A7}"/>
    <cellStyle name="Comma [0] 3 3 3 5" xfId="1054" xr:uid="{7F885963-1BD9-465D-9197-3D86FC9BEA39}"/>
    <cellStyle name="Comma [0] 3 3 3 5 2" xfId="5995" xr:uid="{FD314D8D-F2FD-4744-90DC-04641A35C60C}"/>
    <cellStyle name="Comma [0] 3 3 3 5 2 10" xfId="53525" xr:uid="{12EDA554-1318-4BC9-A38A-49234CEAA2F3}"/>
    <cellStyle name="Comma [0] 3 3 3 5 2 11" xfId="14169" xr:uid="{2AE7B724-D377-48BB-BAE0-A80DB35B07F5}"/>
    <cellStyle name="Comma [0] 3 3 3 5 2 12" xfId="58673" xr:uid="{211A40A4-CF39-4F1C-A2E4-EDC01C77EA4D}"/>
    <cellStyle name="Comma [0] 3 3 3 5 2 13" xfId="8559" xr:uid="{1B965EB4-A31D-4E5F-BB1C-2D9E0E7D75D3}"/>
    <cellStyle name="Comma [0] 3 3 3 5 2 2" xfId="12120" xr:uid="{646331AF-9E1B-4BA9-B145-FCAAD16999DE}"/>
    <cellStyle name="Comma [0] 3 3 3 5 2 2 2" xfId="24786" xr:uid="{1193B168-146E-4FB7-A76D-C46CF0B592C9}"/>
    <cellStyle name="Comma [0] 3 3 3 5 2 2 3" xfId="30160" xr:uid="{7596B0D5-8D52-42E0-9470-B23B2307CDA2}"/>
    <cellStyle name="Comma [0] 3 3 3 5 2 2 4" xfId="35578" xr:uid="{7371F181-20AC-4BE3-B6ED-B1E7ADFEBEC5}"/>
    <cellStyle name="Comma [0] 3 3 3 5 2 2 5" xfId="40963" xr:uid="{1EB95B2E-7F7A-4D89-B876-35CA8F123E2F}"/>
    <cellStyle name="Comma [0] 3 3 3 5 2 2 6" xfId="46332" xr:uid="{B0CA5BA5-D7C3-4A2C-855C-776241F76B46}"/>
    <cellStyle name="Comma [0] 3 3 3 5 2 2 7" xfId="51704" xr:uid="{8F3614B4-3788-4E3F-A257-11662AE83C68}"/>
    <cellStyle name="Comma [0] 3 3 3 5 2 2 8" xfId="57084" xr:uid="{2F2C1E63-02A3-440E-8103-D0C7D9091435}"/>
    <cellStyle name="Comma [0] 3 3 3 5 2 2 9" xfId="19420" xr:uid="{24262E3A-7652-4E39-8509-62D24C188B43}"/>
    <cellStyle name="Comma [0] 3 3 3 5 2 3" xfId="15860" xr:uid="{1A276703-613E-4FBD-8B58-D2FA5B6C58D1}"/>
    <cellStyle name="Comma [0] 3 3 3 5 2 4" xfId="21227" xr:uid="{95AD0305-EECB-4EA1-A502-5E966D7D232E}"/>
    <cellStyle name="Comma [0] 3 3 3 5 2 5" xfId="26601" xr:uid="{CDF6479A-E18C-4DA5-9EEA-71C6B8C43AC9}"/>
    <cellStyle name="Comma [0] 3 3 3 5 2 6" xfId="32019" xr:uid="{2502E8F9-1737-4E81-B24B-2C42BE25B497}"/>
    <cellStyle name="Comma [0] 3 3 3 5 2 7" xfId="37404" xr:uid="{3F4B3138-E5B8-49D5-B34E-3868CB3CB08E}"/>
    <cellStyle name="Comma [0] 3 3 3 5 2 8" xfId="42773" xr:uid="{602C3D17-B77E-4D02-AAD2-0CCDC6E514C6}"/>
    <cellStyle name="Comma [0] 3 3 3 5 2 9" xfId="48145" xr:uid="{F7FF90C8-E781-4236-8445-059D06B1051B}"/>
    <cellStyle name="Comma [0] 3 3 3 5 3" xfId="10430" xr:uid="{FCB34800-2545-4D74-AB9F-38F7D11A825E}"/>
    <cellStyle name="Comma [0] 3 3 3 5 3 2" xfId="23097" xr:uid="{A7E2DF66-01C5-46AC-B9E4-5765BAF38237}"/>
    <cellStyle name="Comma [0] 3 3 3 5 3 3" xfId="28471" xr:uid="{8C3B03C7-7C86-401F-8AC1-6F4E75EB73B0}"/>
    <cellStyle name="Comma [0] 3 3 3 5 3 4" xfId="33889" xr:uid="{121086BA-F183-453A-86F3-97C1030BC963}"/>
    <cellStyle name="Comma [0] 3 3 3 5 3 5" xfId="39274" xr:uid="{1C80FC44-820A-49DB-8372-C632313E19A7}"/>
    <cellStyle name="Comma [0] 3 3 3 5 3 6" xfId="44643" xr:uid="{6442F13C-736A-4A94-BD9C-EF2632578C10}"/>
    <cellStyle name="Comma [0] 3 3 3 5 3 7" xfId="50015" xr:uid="{C60DF358-08C5-4008-9D03-D40638562B03}"/>
    <cellStyle name="Comma [0] 3 3 3 5 3 8" xfId="55395" xr:uid="{A9E08161-195B-4337-B881-A3B145B1DE93}"/>
    <cellStyle name="Comma [0] 3 3 3 5 3 9" xfId="17730" xr:uid="{EC5D6A5C-3FB3-422F-9BA3-C100B603AFE1}"/>
    <cellStyle name="Comma [0] 3 3 3 6" xfId="1055" xr:uid="{D49EE199-2145-4629-A38A-B66E3A7E85F0}"/>
    <cellStyle name="Comma [0] 3 3 3 6 2" xfId="4009" xr:uid="{6A932757-6816-4509-B4BA-0B670E3336C1}"/>
    <cellStyle name="Comma [0] 3 3 3 6 2 10" xfId="53526" xr:uid="{FBC22AB2-6597-4A66-B518-50FB3C53B8BA}"/>
    <cellStyle name="Comma [0] 3 3 3 6 2 11" xfId="8560" xr:uid="{37DBB70C-674C-4B6C-B0D9-BEDED06D7EEE}"/>
    <cellStyle name="Comma [0] 3 3 3 6 2 2" xfId="5997" xr:uid="{56A9175A-412E-4596-9D2B-23E3E1803704}"/>
    <cellStyle name="Comma [0] 3 3 3 6 2 2 10" xfId="58675" xr:uid="{0FD72E92-B034-43B1-B0DC-DA7B1C2EDA4F}"/>
    <cellStyle name="Comma [0] 3 3 3 6 2 2 11" xfId="12121" xr:uid="{D2E08A07-4AF9-498C-AA26-0899579D509F}"/>
    <cellStyle name="Comma [0] 3 3 3 6 2 2 2" xfId="24787" xr:uid="{FE79336C-7FCD-4D02-A07B-4EA0E3A217D0}"/>
    <cellStyle name="Comma [0] 3 3 3 6 2 2 3" xfId="30161" xr:uid="{E00E6EA6-E19E-4D1A-9B9F-094FC303CFDA}"/>
    <cellStyle name="Comma [0] 3 3 3 6 2 2 4" xfId="35579" xr:uid="{ED5CD50D-4185-4CD4-A55B-DA8D847F949E}"/>
    <cellStyle name="Comma [0] 3 3 3 6 2 2 5" xfId="40964" xr:uid="{A705A6B9-01D8-42E1-8199-7B5300C914E3}"/>
    <cellStyle name="Comma [0] 3 3 3 6 2 2 6" xfId="46333" xr:uid="{0ABEFD15-E54D-444C-9649-73B2CD16CA1C}"/>
    <cellStyle name="Comma [0] 3 3 3 6 2 2 7" xfId="51705" xr:uid="{56C5B7C5-021A-4932-B17C-332E117325D8}"/>
    <cellStyle name="Comma [0] 3 3 3 6 2 2 8" xfId="57085" xr:uid="{D68BE9FD-C005-4DC6-9F24-F8FCC018D1CD}"/>
    <cellStyle name="Comma [0] 3 3 3 6 2 2 9" xfId="19421" xr:uid="{DE0DA495-D0A7-4F70-B18A-EBFA905F5551}"/>
    <cellStyle name="Comma [0] 3 3 3 6 2 3" xfId="15861" xr:uid="{EDECE4F7-CA08-4FCE-B513-D264E367621D}"/>
    <cellStyle name="Comma [0] 3 3 3 6 2 4" xfId="21228" xr:uid="{19E41EAF-BA05-40C0-9974-27B4B4B7EDF4}"/>
    <cellStyle name="Comma [0] 3 3 3 6 2 5" xfId="26602" xr:uid="{209AA19A-902E-40FC-ABEE-7A1B71EFFE2F}"/>
    <cellStyle name="Comma [0] 3 3 3 6 2 6" xfId="32020" xr:uid="{1702CE0A-4034-471A-8AA6-0BA6EBEBF610}"/>
    <cellStyle name="Comma [0] 3 3 3 6 2 7" xfId="37405" xr:uid="{7F75EC35-5F60-437E-8F77-5A303973E54B}"/>
    <cellStyle name="Comma [0] 3 3 3 6 2 8" xfId="42774" xr:uid="{962F5F79-78B0-4984-9559-B1435A4CE31E}"/>
    <cellStyle name="Comma [0] 3 3 3 6 2 9" xfId="48146" xr:uid="{23AB0216-EF08-4CFF-8F1F-9FA6CFB1F306}"/>
    <cellStyle name="Comma [0] 3 3 3 6 3" xfId="5996" xr:uid="{28A64847-2EBD-4791-886A-4FED9BD0F54D}"/>
    <cellStyle name="Comma [0] 3 3 3 6 3 10" xfId="14170" xr:uid="{2977D563-4F30-43A4-A829-0379B4AB988E}"/>
    <cellStyle name="Comma [0] 3 3 3 6 3 11" xfId="58674" xr:uid="{5885D7F3-6EC2-4F6C-9DBC-F791C5A2A385}"/>
    <cellStyle name="Comma [0] 3 3 3 6 3 12" xfId="10431" xr:uid="{42A1C798-4EB0-44D0-A745-9F876594879E}"/>
    <cellStyle name="Comma [0] 3 3 3 6 3 2" xfId="17731" xr:uid="{24C5FFEF-EE3C-4FCE-8B45-B87B92DBF1FE}"/>
    <cellStyle name="Comma [0] 3 3 3 6 3 3" xfId="23098" xr:uid="{E7D677F3-FDA8-4B2C-9C04-ABFDE218430D}"/>
    <cellStyle name="Comma [0] 3 3 3 6 3 4" xfId="28472" xr:uid="{655032A0-EB5F-4E39-B62C-4A25AB0DE714}"/>
    <cellStyle name="Comma [0] 3 3 3 6 3 5" xfId="33890" xr:uid="{CF778886-2CDA-44F9-A43C-9B6F98182922}"/>
    <cellStyle name="Comma [0] 3 3 3 6 3 6" xfId="39275" xr:uid="{AFF49722-8D61-4EF7-B964-039654EDF49E}"/>
    <cellStyle name="Comma [0] 3 3 3 6 3 7" xfId="44644" xr:uid="{27B60F78-26BC-4664-9A35-550041049995}"/>
    <cellStyle name="Comma [0] 3 3 3 6 3 8" xfId="50016" xr:uid="{99C6480A-1048-44E9-BC1E-0601133BC6E4}"/>
    <cellStyle name="Comma [0] 3 3 3 6 3 9" xfId="55396" xr:uid="{A756B175-E92A-4AC7-9BF2-73BBA972907E}"/>
    <cellStyle name="Comma [0] 3 3 3 7" xfId="1056" xr:uid="{EEA6140A-C40C-4485-9891-EED683B6AAA8}"/>
    <cellStyle name="Comma [0] 3 3 3 7 2" xfId="5998" xr:uid="{DD9A0029-8C75-4EC5-A2C1-83BEE06A40EC}"/>
    <cellStyle name="Comma [0] 3 3 3 7 2 10" xfId="53527" xr:uid="{A9163BD2-8CEF-4DA4-AB98-B8C777AB900D}"/>
    <cellStyle name="Comma [0] 3 3 3 7 2 11" xfId="14171" xr:uid="{1928CC7B-5F44-47E5-8140-C961D876F5E5}"/>
    <cellStyle name="Comma [0] 3 3 3 7 2 12" xfId="58676" xr:uid="{BDC7A990-11CE-46AF-83F7-B53F5BED3C9E}"/>
    <cellStyle name="Comma [0] 3 3 3 7 2 13" xfId="8561" xr:uid="{95328113-2D96-4D04-9B26-2E55B96755BC}"/>
    <cellStyle name="Comma [0] 3 3 3 7 2 2" xfId="12122" xr:uid="{4061E809-A617-447D-8839-B12E573B99E9}"/>
    <cellStyle name="Comma [0] 3 3 3 7 2 2 2" xfId="24788" xr:uid="{2EE4A9AF-3F1E-4381-A0A6-7408E51F0E94}"/>
    <cellStyle name="Comma [0] 3 3 3 7 2 2 3" xfId="30162" xr:uid="{162864B6-C4EF-433A-B765-451AF73FD441}"/>
    <cellStyle name="Comma [0] 3 3 3 7 2 2 4" xfId="35580" xr:uid="{49356854-9AE1-46E5-9B09-C41A89F301A8}"/>
    <cellStyle name="Comma [0] 3 3 3 7 2 2 5" xfId="40965" xr:uid="{ADB4E8B0-96DC-4326-A325-071EA4904D62}"/>
    <cellStyle name="Comma [0] 3 3 3 7 2 2 6" xfId="46334" xr:uid="{E4EBF98E-CBAA-4DCB-9694-3BD25BB2A89D}"/>
    <cellStyle name="Comma [0] 3 3 3 7 2 2 7" xfId="51706" xr:uid="{69A4A8B4-7DE6-4178-AFAE-3336A1B6B3B6}"/>
    <cellStyle name="Comma [0] 3 3 3 7 2 2 8" xfId="57086" xr:uid="{275DA8EC-4C34-41A4-842F-3C8A06CC689D}"/>
    <cellStyle name="Comma [0] 3 3 3 7 2 2 9" xfId="19422" xr:uid="{D6AF8E6B-23BF-486E-88F6-8E81F2F048BD}"/>
    <cellStyle name="Comma [0] 3 3 3 7 2 3" xfId="15862" xr:uid="{7EE3D8F4-553D-46AF-96A4-083AE73C6317}"/>
    <cellStyle name="Comma [0] 3 3 3 7 2 4" xfId="21229" xr:uid="{588C5C99-632B-44D0-8485-E7B9334F2C90}"/>
    <cellStyle name="Comma [0] 3 3 3 7 2 5" xfId="26603" xr:uid="{C202DD0D-E4E6-4AE3-AD90-18A6AC3EED2D}"/>
    <cellStyle name="Comma [0] 3 3 3 7 2 6" xfId="32021" xr:uid="{98F89BF4-B2D4-4AB9-8C75-26ACBA5FD656}"/>
    <cellStyle name="Comma [0] 3 3 3 7 2 7" xfId="37406" xr:uid="{86100F58-08C4-452D-9F89-9ABE71B1B701}"/>
    <cellStyle name="Comma [0] 3 3 3 7 2 8" xfId="42775" xr:uid="{E93B6226-FBC0-4930-8AE6-8FC134E8047B}"/>
    <cellStyle name="Comma [0] 3 3 3 7 2 9" xfId="48147" xr:uid="{9B31353A-DA2A-4766-B506-FE34023AAD26}"/>
    <cellStyle name="Comma [0] 3 3 3 7 3" xfId="10432" xr:uid="{146DE1D3-1AFA-4961-B184-1567199A5D90}"/>
    <cellStyle name="Comma [0] 3 3 3 7 3 2" xfId="23099" xr:uid="{ACF44A00-ECE6-49E8-AB82-A601FD71BBB9}"/>
    <cellStyle name="Comma [0] 3 3 3 7 3 3" xfId="28473" xr:uid="{02FF645D-57B4-496F-AA37-651CF964DC22}"/>
    <cellStyle name="Comma [0] 3 3 3 7 3 4" xfId="33891" xr:uid="{F20C5A4D-DECE-4777-9DA2-6DB66D58EECB}"/>
    <cellStyle name="Comma [0] 3 3 3 7 3 5" xfId="39276" xr:uid="{9FB361F6-F86B-44C5-BCC0-9ABD996EA68B}"/>
    <cellStyle name="Comma [0] 3 3 3 7 3 6" xfId="44645" xr:uid="{9E9ECF7C-9C9D-4DF1-8703-B6CDC374B9FA}"/>
    <cellStyle name="Comma [0] 3 3 3 7 3 7" xfId="50017" xr:uid="{05D9B3C9-7E35-47FA-9BD9-2EF231143F9B}"/>
    <cellStyle name="Comma [0] 3 3 3 7 3 8" xfId="55397" xr:uid="{2B6A29A4-3D48-455B-B512-8D2553FB90E2}"/>
    <cellStyle name="Comma [0] 3 3 3 7 3 9" xfId="17732" xr:uid="{41F5A33A-C9C2-4A3E-8990-B9DF4CE38E2E}"/>
    <cellStyle name="Comma [0] 3 3 3 8" xfId="1057" xr:uid="{14029D34-7099-4074-B5DD-D83EEBD8D611}"/>
    <cellStyle name="Comma [0] 3 3 3 8 2" xfId="8562" xr:uid="{93D84A26-4FFC-4B9E-9FD3-C8520702DFA6}"/>
    <cellStyle name="Comma [0] 3 3 3 8 2 10" xfId="53528" xr:uid="{2F74A85E-51F2-455E-9203-73E5D1193183}"/>
    <cellStyle name="Comma [0] 3 3 3 8 2 11" xfId="14172" xr:uid="{9DF4B1D9-9823-4BED-B56D-E2C54C4783EF}"/>
    <cellStyle name="Comma [0] 3 3 3 8 2 12" xfId="59835" xr:uid="{43387C22-AB91-4C8B-928F-D22128A87159}"/>
    <cellStyle name="Comma [0] 3 3 3 8 2 2" xfId="12123" xr:uid="{44C94F11-47C4-421C-B1F7-29D6AA27FCAE}"/>
    <cellStyle name="Comma [0] 3 3 3 8 2 2 2" xfId="24789" xr:uid="{8242EA2F-6E33-4A25-8485-13E96557F12C}"/>
    <cellStyle name="Comma [0] 3 3 3 8 2 2 3" xfId="30163" xr:uid="{93BD79EE-B370-49A9-8509-966702DEF42E}"/>
    <cellStyle name="Comma [0] 3 3 3 8 2 2 4" xfId="35581" xr:uid="{B85672CC-C45B-498B-A09A-594D63B45E32}"/>
    <cellStyle name="Comma [0] 3 3 3 8 2 2 5" xfId="40966" xr:uid="{6A03B213-7F60-4837-9292-35EA2482263A}"/>
    <cellStyle name="Comma [0] 3 3 3 8 2 2 6" xfId="46335" xr:uid="{CBBE1B3D-477B-4C96-968C-0A3E33103588}"/>
    <cellStyle name="Comma [0] 3 3 3 8 2 2 7" xfId="51707" xr:uid="{282B3CE1-3023-4250-B2AB-C396F326C6D4}"/>
    <cellStyle name="Comma [0] 3 3 3 8 2 2 8" xfId="57087" xr:uid="{38A717C0-C09E-4484-B6C0-ACDF62764B5A}"/>
    <cellStyle name="Comma [0] 3 3 3 8 2 2 9" xfId="19423" xr:uid="{8AA345C1-161B-45E3-BE57-C55E349BC65D}"/>
    <cellStyle name="Comma [0] 3 3 3 8 2 3" xfId="15863" xr:uid="{DE5F1E27-F1D2-4D7D-BC2C-2B21E1B9386A}"/>
    <cellStyle name="Comma [0] 3 3 3 8 2 4" xfId="21230" xr:uid="{C904FF89-A89E-4ED7-B1E8-C359EBF2E60E}"/>
    <cellStyle name="Comma [0] 3 3 3 8 2 5" xfId="26604" xr:uid="{B6655E4D-3837-4FFF-BA5C-5E9F01A39E4A}"/>
    <cellStyle name="Comma [0] 3 3 3 8 2 6" xfId="32022" xr:uid="{F1A9B3C1-4E7B-45E1-9039-A4295C25A7FE}"/>
    <cellStyle name="Comma [0] 3 3 3 8 2 7" xfId="37407" xr:uid="{20CDDC79-84FC-4F70-B0D5-1A836BE14873}"/>
    <cellStyle name="Comma [0] 3 3 3 8 2 8" xfId="42776" xr:uid="{7C083E34-A771-4D0A-975C-8B422566BB52}"/>
    <cellStyle name="Comma [0] 3 3 3 8 2 9" xfId="48148" xr:uid="{CD58FF9B-00D3-4A91-945D-C68FEB0F0A95}"/>
    <cellStyle name="Comma [0] 3 3 3 8 3" xfId="10433" xr:uid="{2982226E-B6C6-4366-B75B-D1C4B274789B}"/>
    <cellStyle name="Comma [0] 3 3 3 8 3 2" xfId="23100" xr:uid="{BCB23A1B-6E78-403E-8D94-64FE044F7DE0}"/>
    <cellStyle name="Comma [0] 3 3 3 8 3 3" xfId="28474" xr:uid="{41EB58EE-8CA5-4A0B-BBE3-CBF0DDDEC75A}"/>
    <cellStyle name="Comma [0] 3 3 3 8 3 4" xfId="33892" xr:uid="{CD853B4D-AD22-4957-B68F-A546426E3864}"/>
    <cellStyle name="Comma [0] 3 3 3 8 3 5" xfId="39277" xr:uid="{645EBCCE-1B48-46D2-A913-5F4C46A9ADC3}"/>
    <cellStyle name="Comma [0] 3 3 3 8 3 6" xfId="44646" xr:uid="{78FF7718-9775-4BF3-B6B4-33FEC4CA888A}"/>
    <cellStyle name="Comma [0] 3 3 3 8 3 7" xfId="50018" xr:uid="{041A91EB-604D-4F65-BF00-DE2AE76EE91A}"/>
    <cellStyle name="Comma [0] 3 3 3 8 3 8" xfId="55398" xr:uid="{D51C48A3-ACAF-44A9-B160-A78ECEAEA39B}"/>
    <cellStyle name="Comma [0] 3 3 3 8 3 9" xfId="17733" xr:uid="{A0EC2F1B-23F9-4A5E-A0FD-46BB765E051F}"/>
    <cellStyle name="Comma [0] 3 3 3 8 4" xfId="7184" xr:uid="{DE270452-5C64-498A-9E82-2A6261CCE10E}"/>
    <cellStyle name="Comma [0] 3 3 3 9" xfId="1058" xr:uid="{21923500-3563-475D-96CE-D29CD22AE1C0}"/>
    <cellStyle name="Comma [0] 3 3 3 9 2" xfId="8563" xr:uid="{EE9F5EDC-646D-482D-A6C7-60B3856F076F}"/>
    <cellStyle name="Comma [0] 3 3 3 9 2 10" xfId="53529" xr:uid="{B431FA25-047B-4810-AE06-7B974714A690}"/>
    <cellStyle name="Comma [0] 3 3 3 9 2 11" xfId="14173" xr:uid="{197981DC-6E38-4422-AA98-44143C85000C}"/>
    <cellStyle name="Comma [0] 3 3 3 9 2 12" xfId="59836" xr:uid="{CA6E0C6F-E077-49B9-B518-E988D9951E50}"/>
    <cellStyle name="Comma [0] 3 3 3 9 2 2" xfId="12124" xr:uid="{B3D4B647-26BA-4FD1-83F0-BE7E7419AC23}"/>
    <cellStyle name="Comma [0] 3 3 3 9 2 2 2" xfId="24790" xr:uid="{D3A88132-BBAF-4071-AB6D-BEC0508A528F}"/>
    <cellStyle name="Comma [0] 3 3 3 9 2 2 3" xfId="30164" xr:uid="{C33044BC-0A5A-474B-A899-8205671D7D7A}"/>
    <cellStyle name="Comma [0] 3 3 3 9 2 2 4" xfId="35582" xr:uid="{0B782455-FD48-4905-A263-99D6B41103F1}"/>
    <cellStyle name="Comma [0] 3 3 3 9 2 2 5" xfId="40967" xr:uid="{430FA668-57C4-44CA-9C6C-E42B9DB1331C}"/>
    <cellStyle name="Comma [0] 3 3 3 9 2 2 6" xfId="46336" xr:uid="{BABD5D61-46FE-4FD5-B10E-D2DBC4DA0748}"/>
    <cellStyle name="Comma [0] 3 3 3 9 2 2 7" xfId="51708" xr:uid="{95CF1AFF-465F-48F2-A06F-5E7D83164518}"/>
    <cellStyle name="Comma [0] 3 3 3 9 2 2 8" xfId="57088" xr:uid="{8A610BFA-E1B9-42B7-8190-7F1C5309B1F3}"/>
    <cellStyle name="Comma [0] 3 3 3 9 2 2 9" xfId="19424" xr:uid="{7E0A9D14-C2ED-4007-8127-ACDECEC7ADF8}"/>
    <cellStyle name="Comma [0] 3 3 3 9 2 3" xfId="15864" xr:uid="{ABFEB478-0F0B-417B-BE44-1EF7E86371B9}"/>
    <cellStyle name="Comma [0] 3 3 3 9 2 4" xfId="21231" xr:uid="{FC61B903-C8D2-4E27-A611-E2EE51C103CB}"/>
    <cellStyle name="Comma [0] 3 3 3 9 2 5" xfId="26605" xr:uid="{6E3CD2B1-FA37-4D30-A2B6-470DDB1E4525}"/>
    <cellStyle name="Comma [0] 3 3 3 9 2 6" xfId="32023" xr:uid="{DBBE7621-C13E-4C93-8442-490DEEAF8AFA}"/>
    <cellStyle name="Comma [0] 3 3 3 9 2 7" xfId="37408" xr:uid="{7FE67088-A1E0-448C-9D03-5EEB49A27024}"/>
    <cellStyle name="Comma [0] 3 3 3 9 2 8" xfId="42777" xr:uid="{F33F77ED-F7A6-439D-BA21-87A6D15CDBC8}"/>
    <cellStyle name="Comma [0] 3 3 3 9 2 9" xfId="48149" xr:uid="{11A35322-E720-44E7-B34F-57D27ABF8A97}"/>
    <cellStyle name="Comma [0] 3 3 3 9 3" xfId="10434" xr:uid="{55117179-B06E-453D-87AF-DA42BA2B1929}"/>
    <cellStyle name="Comma [0] 3 3 3 9 3 2" xfId="23101" xr:uid="{0C037C2A-1235-460E-A140-AB4111A484A2}"/>
    <cellStyle name="Comma [0] 3 3 3 9 3 3" xfId="28475" xr:uid="{BDE48D6D-DE25-4181-9B68-E6B22D771D40}"/>
    <cellStyle name="Comma [0] 3 3 3 9 3 4" xfId="33893" xr:uid="{395DCE61-7D9A-4C91-BC95-1543FA5CFEEF}"/>
    <cellStyle name="Comma [0] 3 3 3 9 3 5" xfId="39278" xr:uid="{36E479D5-1DEF-4C9F-B9BD-48D162474B6A}"/>
    <cellStyle name="Comma [0] 3 3 3 9 3 6" xfId="44647" xr:uid="{35FD767B-703D-4A4F-83C5-75077DC9C289}"/>
    <cellStyle name="Comma [0] 3 3 3 9 3 7" xfId="50019" xr:uid="{D7479FC2-84CE-4029-829A-4EF4D1567D2D}"/>
    <cellStyle name="Comma [0] 3 3 3 9 3 8" xfId="55399" xr:uid="{BDCE08B4-3B6F-404B-97D1-F2D2F3400163}"/>
    <cellStyle name="Comma [0] 3 3 3 9 3 9" xfId="17734" xr:uid="{1C186281-FA60-4523-A89A-BAAD35F524D2}"/>
    <cellStyle name="Comma [0] 3 3 3 9 4" xfId="7185" xr:uid="{79FBF76F-6B1E-4050-8A1C-E8FF63F499FD}"/>
    <cellStyle name="Comma [0] 3 3 4" xfId="1059" xr:uid="{3022B250-B0E2-4F19-9DD2-00E61CF849B6}"/>
    <cellStyle name="Comma [0] 3 3 4 10" xfId="4445" xr:uid="{05162E05-A61E-4575-A0A3-E08345D50D71}"/>
    <cellStyle name="Comma [0] 3 3 4 10 2" xfId="13087" xr:uid="{6D165BA3-FEE2-4F40-9A74-77D2397C5963}"/>
    <cellStyle name="Comma [0] 3 3 4 11" xfId="5999" xr:uid="{9B0A2BDC-9686-4125-BA09-1B9EE039A1DF}"/>
    <cellStyle name="Comma [0] 3 3 4 11 2" xfId="58677" xr:uid="{8B4EB5B8-B55B-4F97-9EE5-05D11E10E6E1}"/>
    <cellStyle name="Comma [0] 3 3 4 11 3" xfId="14174" xr:uid="{59A712DF-3EE1-4ABE-87DA-6945F3460667}"/>
    <cellStyle name="Comma [0] 3 3 4 2" xfId="1060" xr:uid="{C81DC119-C4CF-43F7-A8F8-41341BF7F337}"/>
    <cellStyle name="Comma [0] 3 3 4 2 2" xfId="1061" xr:uid="{5806D1BC-1D32-46B6-87CC-BB2F29FCC033}"/>
    <cellStyle name="Comma [0] 3 3 4 2 2 2" xfId="1062" xr:uid="{75FB2A79-529D-4003-A848-B548379D1072}"/>
    <cellStyle name="Comma [0] 3 3 4 2 2 2 2" xfId="4014" xr:uid="{09DFF2C0-D7E0-460A-9C64-D14227EC4CA6}"/>
    <cellStyle name="Comma [0] 3 3 4 2 2 2 2 10" xfId="42781" xr:uid="{03A87277-586C-4EEC-B214-CB687606984A}"/>
    <cellStyle name="Comma [0] 3 3 4 2 2 2 2 11" xfId="48153" xr:uid="{A2F3088C-73B1-4AFD-B01E-831F7C56F71D}"/>
    <cellStyle name="Comma [0] 3 3 4 2 2 2 2 12" xfId="53533" xr:uid="{F32D15E8-151D-4EB0-AC84-11EA86CAE15E}"/>
    <cellStyle name="Comma [0] 3 3 4 2 2 2 2 13" xfId="12963" xr:uid="{6B1D8C14-6BA5-4B58-B8B5-4A66DB2E7215}"/>
    <cellStyle name="Comma [0] 3 3 4 2 2 2 2 14" xfId="8567" xr:uid="{8D2F8D79-688E-4658-AA9E-B881ED72D6C6}"/>
    <cellStyle name="Comma [0] 3 3 4 2 2 2 2 2" xfId="4015" xr:uid="{83586E71-A1A2-4145-A46F-F04EFADE55CB}"/>
    <cellStyle name="Comma [0] 3 3 4 2 2 2 2 2 10" xfId="12128" xr:uid="{F6E17A4C-7114-467F-8B8D-B07EF8A055AF}"/>
    <cellStyle name="Comma [0] 3 3 4 2 2 2 2 2 2" xfId="6004" xr:uid="{9B668993-55BA-493F-94E7-FC992F462FFA}"/>
    <cellStyle name="Comma [0] 3 3 4 2 2 2 2 2 2 2" xfId="58682" xr:uid="{AD3959D7-2A8B-45EE-BFA6-E2ED6CBC2F81}"/>
    <cellStyle name="Comma [0] 3 3 4 2 2 2 2 2 2 3" xfId="19428" xr:uid="{1C3C5144-4A34-4BD5-8DA5-E24C2CADF83D}"/>
    <cellStyle name="Comma [0] 3 3 4 2 2 2 2 2 3" xfId="24794" xr:uid="{B6D0D522-B7E4-4E10-AC99-F2CF3C48A921}"/>
    <cellStyle name="Comma [0] 3 3 4 2 2 2 2 2 4" xfId="30168" xr:uid="{4A1BFD4C-2FF1-4077-8984-3540589E0809}"/>
    <cellStyle name="Comma [0] 3 3 4 2 2 2 2 2 5" xfId="35586" xr:uid="{DC7DBE95-4FC4-4602-8C1F-DB59C0AABE93}"/>
    <cellStyle name="Comma [0] 3 3 4 2 2 2 2 2 6" xfId="40971" xr:uid="{548E0B4C-8D05-4548-A290-C87AFBE1880F}"/>
    <cellStyle name="Comma [0] 3 3 4 2 2 2 2 2 7" xfId="46340" xr:uid="{6D0D6A8A-142B-4613-B5D4-B6121883799F}"/>
    <cellStyle name="Comma [0] 3 3 4 2 2 2 2 2 8" xfId="51712" xr:uid="{E66B88B7-AF32-46AE-9D3E-786B4B8668C8}"/>
    <cellStyle name="Comma [0] 3 3 4 2 2 2 2 2 9" xfId="57092" xr:uid="{F40B1F95-E099-4AA0-B1A3-7CD23072581A}"/>
    <cellStyle name="Comma [0] 3 3 4 2 2 2 2 3" xfId="4334" xr:uid="{9220A125-C09D-47D4-AD16-EBE3CD400268}"/>
    <cellStyle name="Comma [0] 3 3 4 2 2 2 2 3 2" xfId="13034" xr:uid="{4D603C88-F0CE-48CF-809A-74C2D8431391}"/>
    <cellStyle name="Comma [0] 3 3 4 2 2 2 2 4" xfId="4449" xr:uid="{53EB066E-07DD-4657-9A7E-6667CCF6805C}"/>
    <cellStyle name="Comma [0] 3 3 4 2 2 2 2 4 2" xfId="13091" xr:uid="{CA05E354-F017-455F-A29F-B0F7F661EDDD}"/>
    <cellStyle name="Comma [0] 3 3 4 2 2 2 2 5" xfId="6003" xr:uid="{940EFE0C-DD79-4503-AC5F-F9B6C29F4ED0}"/>
    <cellStyle name="Comma [0] 3 3 4 2 2 2 2 5 2" xfId="58681" xr:uid="{A8FEBD63-43C7-4BD2-B0F8-4627B85C108B}"/>
    <cellStyle name="Comma [0] 3 3 4 2 2 2 2 5 3" xfId="15868" xr:uid="{CB858462-4A80-4EF2-B238-2AFF77B4D8F7}"/>
    <cellStyle name="Comma [0] 3 3 4 2 2 2 2 6" xfId="21235" xr:uid="{6768132B-19BD-4791-B7F3-DDCFB4E6FBA3}"/>
    <cellStyle name="Comma [0] 3 3 4 2 2 2 2 7" xfId="26609" xr:uid="{1EF0472A-E474-4C42-9DCB-585DADB55E47}"/>
    <cellStyle name="Comma [0] 3 3 4 2 2 2 2 8" xfId="32027" xr:uid="{4DA191EF-F527-41A3-B7DA-0C99E2697643}"/>
    <cellStyle name="Comma [0] 3 3 4 2 2 2 2 9" xfId="37412" xr:uid="{69A7761E-C70F-4441-B960-2BB66B76FAA9}"/>
    <cellStyle name="Comma [0] 3 3 4 2 2 2 3" xfId="4335" xr:uid="{D6F13F81-A764-4252-B4C0-CB45310F2BFD}"/>
    <cellStyle name="Comma [0] 3 3 4 2 2 2 3 10" xfId="13035" xr:uid="{3E4B10B6-62BE-45E2-AAA0-3F5E6971AB0D}"/>
    <cellStyle name="Comma [0] 3 3 4 2 2 2 3 11" xfId="10438" xr:uid="{ED7F9F42-E443-4C31-9D91-5701ACB8B184}"/>
    <cellStyle name="Comma [0] 3 3 4 2 2 2 3 2" xfId="17738" xr:uid="{F56D5A3C-8204-4E24-B06A-F7B427E9DDA5}"/>
    <cellStyle name="Comma [0] 3 3 4 2 2 2 3 3" xfId="23105" xr:uid="{08ED7EB8-5CA0-4B24-A467-E157B200C1D2}"/>
    <cellStyle name="Comma [0] 3 3 4 2 2 2 3 4" xfId="28479" xr:uid="{3A1BC731-FF3E-4861-9551-3731537E913E}"/>
    <cellStyle name="Comma [0] 3 3 4 2 2 2 3 5" xfId="33897" xr:uid="{C147DE0C-4CFD-4DA5-8AA2-C81C04226D7B}"/>
    <cellStyle name="Comma [0] 3 3 4 2 2 2 3 6" xfId="39282" xr:uid="{A7B2C766-EBD9-4EFE-A280-C956C819CF49}"/>
    <cellStyle name="Comma [0] 3 3 4 2 2 2 3 7" xfId="44651" xr:uid="{DBB8345B-4F21-47E1-9513-A13329299E9E}"/>
    <cellStyle name="Comma [0] 3 3 4 2 2 2 3 8" xfId="50023" xr:uid="{B70C70A3-D110-417F-8462-0D55291136FB}"/>
    <cellStyle name="Comma [0] 3 3 4 2 2 2 3 9" xfId="55403" xr:uid="{5C2F3E43-6C74-4129-8E06-9EE041B2FA30}"/>
    <cellStyle name="Comma [0] 3 3 4 2 2 2 4" xfId="4448" xr:uid="{98618F36-7568-4D10-9C83-2E96607A67B4}"/>
    <cellStyle name="Comma [0] 3 3 4 2 2 2 4 2" xfId="13090" xr:uid="{6033D340-5E94-4629-819E-5338887CAA5B}"/>
    <cellStyle name="Comma [0] 3 3 4 2 2 2 5" xfId="6002" xr:uid="{276C4C93-1388-4039-AA79-4D18C97DC404}"/>
    <cellStyle name="Comma [0] 3 3 4 2 2 2 5 2" xfId="58680" xr:uid="{CF66CDEF-C662-4812-BF29-535EEC0EDC48}"/>
    <cellStyle name="Comma [0] 3 3 4 2 2 2 5 3" xfId="14177" xr:uid="{4131B852-DBE8-4B64-BCD8-1724A3135609}"/>
    <cellStyle name="Comma [0] 3 3 4 2 2 3" xfId="4013" xr:uid="{C20E93C7-BA9E-414F-A6CB-9A21A706C2FE}"/>
    <cellStyle name="Comma [0] 3 3 4 2 2 3 10" xfId="53532" xr:uid="{56D1ED82-52D5-4B18-BC17-7C69EE1B6066}"/>
    <cellStyle name="Comma [0] 3 3 4 2 2 3 11" xfId="12962" xr:uid="{A7ADA13F-A69E-4ED3-87F7-A6AA3C4B9986}"/>
    <cellStyle name="Comma [0] 3 3 4 2 2 3 12" xfId="8566" xr:uid="{D69A3DDA-6731-49C3-8D28-03A253CE84A6}"/>
    <cellStyle name="Comma [0] 3 3 4 2 2 3 2" xfId="6005" xr:uid="{C2E680E9-9C38-4EC2-8D6A-2E408EB44E14}"/>
    <cellStyle name="Comma [0] 3 3 4 2 2 3 2 10" xfId="58683" xr:uid="{8B5198C3-71EE-48BA-8289-2229E3AB92A2}"/>
    <cellStyle name="Comma [0] 3 3 4 2 2 3 2 11" xfId="12127" xr:uid="{E23B630C-21EF-41D0-942B-F27423C9B912}"/>
    <cellStyle name="Comma [0] 3 3 4 2 2 3 2 2" xfId="24793" xr:uid="{0EAA60AC-6632-47E3-BEAB-6F3C2A217229}"/>
    <cellStyle name="Comma [0] 3 3 4 2 2 3 2 3" xfId="30167" xr:uid="{A22A163A-2A9F-4823-9E69-FB2E0F43449E}"/>
    <cellStyle name="Comma [0] 3 3 4 2 2 3 2 4" xfId="35585" xr:uid="{E136492C-31F2-4295-AD9D-533D50FF7DDE}"/>
    <cellStyle name="Comma [0] 3 3 4 2 2 3 2 5" xfId="40970" xr:uid="{F49BED81-AC2E-4EC8-8037-DB0111495136}"/>
    <cellStyle name="Comma [0] 3 3 4 2 2 3 2 6" xfId="46339" xr:uid="{092B0217-1F81-4904-A8BA-F7EA14BF2C3E}"/>
    <cellStyle name="Comma [0] 3 3 4 2 2 3 2 7" xfId="51711" xr:uid="{BA66E904-929D-4C1D-AE32-581FD47D3BE7}"/>
    <cellStyle name="Comma [0] 3 3 4 2 2 3 2 8" xfId="57091" xr:uid="{4868FFAB-7D0B-43D0-8C15-23423CE959B9}"/>
    <cellStyle name="Comma [0] 3 3 4 2 2 3 2 9" xfId="19427" xr:uid="{F9E117BD-4650-4B47-BD37-CCC3B9D6E5FF}"/>
    <cellStyle name="Comma [0] 3 3 4 2 2 3 3" xfId="15867" xr:uid="{1132E296-5FEB-4138-926E-7EE7A9AABA2B}"/>
    <cellStyle name="Comma [0] 3 3 4 2 2 3 4" xfId="21234" xr:uid="{87E971D0-F353-4164-A98B-EC354BEE7F47}"/>
    <cellStyle name="Comma [0] 3 3 4 2 2 3 5" xfId="26608" xr:uid="{38D8032C-E7D2-40AC-AED9-6413F5FC7D55}"/>
    <cellStyle name="Comma [0] 3 3 4 2 2 3 6" xfId="32026" xr:uid="{0B1FCA7E-C896-43E4-B8C0-6C863C9B720E}"/>
    <cellStyle name="Comma [0] 3 3 4 2 2 3 7" xfId="37411" xr:uid="{8E6D4F10-3136-497F-B5ED-1439CC5A9B3B}"/>
    <cellStyle name="Comma [0] 3 3 4 2 2 3 8" xfId="42780" xr:uid="{5A53F102-7EF7-4445-946F-647450CDF841}"/>
    <cellStyle name="Comma [0] 3 3 4 2 2 3 9" xfId="48152" xr:uid="{5357554A-C9D4-4E13-9109-2252B823F7D8}"/>
    <cellStyle name="Comma [0] 3 3 4 2 2 4" xfId="4336" xr:uid="{B7285E01-7389-489E-A3C6-AAC845148F3A}"/>
    <cellStyle name="Comma [0] 3 3 4 2 2 4 10" xfId="13036" xr:uid="{D4359B14-3079-4119-9BA4-5583DE960BBE}"/>
    <cellStyle name="Comma [0] 3 3 4 2 2 4 11" xfId="10437" xr:uid="{F8FEFD5B-C53D-43AE-B0A8-45E03FD33DE0}"/>
    <cellStyle name="Comma [0] 3 3 4 2 2 4 2" xfId="17737" xr:uid="{016A15D2-B02B-4E26-A3D3-BE3527CBB537}"/>
    <cellStyle name="Comma [0] 3 3 4 2 2 4 3" xfId="23104" xr:uid="{D37E64DA-8518-4393-80E5-234E1244C24E}"/>
    <cellStyle name="Comma [0] 3 3 4 2 2 4 4" xfId="28478" xr:uid="{3EDBDB19-2F40-45C3-9C14-C2CBB0CBF688}"/>
    <cellStyle name="Comma [0] 3 3 4 2 2 4 5" xfId="33896" xr:uid="{25D05798-F460-40C9-8986-9DBF13062ABE}"/>
    <cellStyle name="Comma [0] 3 3 4 2 2 4 6" xfId="39281" xr:uid="{D912C92D-3197-4B29-8A6E-771AD941BB1F}"/>
    <cellStyle name="Comma [0] 3 3 4 2 2 4 7" xfId="44650" xr:uid="{E0F0ED5C-6996-43F8-A9EC-7F888F0D4507}"/>
    <cellStyle name="Comma [0] 3 3 4 2 2 4 8" xfId="50022" xr:uid="{2E55E033-DBC3-4CA4-83F0-3124EB1EE8F7}"/>
    <cellStyle name="Comma [0] 3 3 4 2 2 4 9" xfId="55402" xr:uid="{0F519F23-46DB-4B1D-82AB-892AF4A70BE7}"/>
    <cellStyle name="Comma [0] 3 3 4 2 2 5" xfId="4447" xr:uid="{95EBF48D-F6D4-4832-BD7B-688FF71DCD81}"/>
    <cellStyle name="Comma [0] 3 3 4 2 2 5 2" xfId="13089" xr:uid="{2149AAF3-7A84-451D-A8D2-E708A2DCEC48}"/>
    <cellStyle name="Comma [0] 3 3 4 2 2 6" xfId="6001" xr:uid="{301F3906-FEBC-4753-B88F-191F2E3E77F8}"/>
    <cellStyle name="Comma [0] 3 3 4 2 2 6 2" xfId="58679" xr:uid="{2C663196-1A89-4743-9FC3-FF85F917DC78}"/>
    <cellStyle name="Comma [0] 3 3 4 2 2 6 3" xfId="14176" xr:uid="{4D6E4F16-683E-4825-8F4C-69FD63F13ECB}"/>
    <cellStyle name="Comma [0] 3 3 4 2 3" xfId="1063" xr:uid="{8B1BE7A3-DBD7-47EA-BA73-7329AF2FEC67}"/>
    <cellStyle name="Comma [0] 3 3 4 2 3 2" xfId="4017" xr:uid="{1302688A-465A-4D5B-AADD-DB69860AD341}"/>
    <cellStyle name="Comma [0] 3 3 4 2 3 2 10" xfId="53534" xr:uid="{44F2D350-EC5B-405B-B266-733E5C9AA345}"/>
    <cellStyle name="Comma [0] 3 3 4 2 3 2 11" xfId="8568" xr:uid="{BF1A9E0C-D9FA-4A91-A9CF-763B1628D553}"/>
    <cellStyle name="Comma [0] 3 3 4 2 3 2 2" xfId="4018" xr:uid="{445CB6D3-8646-45DB-AB93-67E29888D908}"/>
    <cellStyle name="Comma [0] 3 3 4 2 3 2 2 10" xfId="12129" xr:uid="{84DF80F2-77C3-4D9C-AC2A-9E48536EB06F}"/>
    <cellStyle name="Comma [0] 3 3 4 2 3 2 2 2" xfId="6008" xr:uid="{04B4031B-AB8D-4C1D-8646-D76030E9F6A4}"/>
    <cellStyle name="Comma [0] 3 3 4 2 3 2 2 2 2" xfId="58686" xr:uid="{7347F1C3-CBDB-4152-89E5-BACCE1A22183}"/>
    <cellStyle name="Comma [0] 3 3 4 2 3 2 2 2 3" xfId="19429" xr:uid="{3CA17FE5-482E-45CC-A7CE-CFEF7E3EC8A9}"/>
    <cellStyle name="Comma [0] 3 3 4 2 3 2 2 3" xfId="24795" xr:uid="{46F895B2-8FB8-4985-9328-5D06EBB3B698}"/>
    <cellStyle name="Comma [0] 3 3 4 2 3 2 2 4" xfId="30169" xr:uid="{6B7D9607-2663-4ED4-8A62-8F8F9AD1C667}"/>
    <cellStyle name="Comma [0] 3 3 4 2 3 2 2 5" xfId="35587" xr:uid="{E623F3E3-E132-4536-AA21-CDF5908242D0}"/>
    <cellStyle name="Comma [0] 3 3 4 2 3 2 2 6" xfId="40972" xr:uid="{878A90D9-37CA-4E68-9CDB-5C4B8A9E3AF4}"/>
    <cellStyle name="Comma [0] 3 3 4 2 3 2 2 7" xfId="46341" xr:uid="{ED15602D-D51D-4BA2-B7A6-3E88F6CFADFC}"/>
    <cellStyle name="Comma [0] 3 3 4 2 3 2 2 8" xfId="51713" xr:uid="{925B3BBC-6DD9-4BEA-BFFE-A2C3679E4345}"/>
    <cellStyle name="Comma [0] 3 3 4 2 3 2 2 9" xfId="57093" xr:uid="{6C6F3E04-EA3E-4DFF-ADDE-AFD4C82B21A8}"/>
    <cellStyle name="Comma [0] 3 3 4 2 3 2 3" xfId="6007" xr:uid="{5F5FF586-74FE-4438-8EE1-01726AE28918}"/>
    <cellStyle name="Comma [0] 3 3 4 2 3 2 3 2" xfId="58685" xr:uid="{2A92FCFB-4895-47B8-B221-DA45FF8105B8}"/>
    <cellStyle name="Comma [0] 3 3 4 2 3 2 3 3" xfId="15869" xr:uid="{82C712B5-560B-42F2-9173-E0D28FFFF8EC}"/>
    <cellStyle name="Comma [0] 3 3 4 2 3 2 4" xfId="21236" xr:uid="{CC18B9D5-D30B-45CD-999B-F48C030D883A}"/>
    <cellStyle name="Comma [0] 3 3 4 2 3 2 5" xfId="26610" xr:uid="{BE14CA0A-838D-42FE-B69E-BA834A79A5CE}"/>
    <cellStyle name="Comma [0] 3 3 4 2 3 2 6" xfId="32028" xr:uid="{00F0CA84-6B3E-48B3-A057-C4CFEC1F5A23}"/>
    <cellStyle name="Comma [0] 3 3 4 2 3 2 7" xfId="37413" xr:uid="{C2C0064E-ACCF-424A-8B8E-F4A4BAFA8114}"/>
    <cellStyle name="Comma [0] 3 3 4 2 3 2 8" xfId="42782" xr:uid="{F9DF4B5C-165A-4160-BE79-F8B1850F482C}"/>
    <cellStyle name="Comma [0] 3 3 4 2 3 2 9" xfId="48154" xr:uid="{23A3F6C6-FFF6-4558-93BC-6FB59B01555A}"/>
    <cellStyle name="Comma [0] 3 3 4 2 3 3" xfId="4019" xr:uid="{ACFDD9E0-2D5D-4CF2-BDE1-8AEFED7A9084}"/>
    <cellStyle name="Comma [0] 3 3 4 2 3 3 10" xfId="10439" xr:uid="{AB73730F-9AE3-4858-8218-AE504C25CCB2}"/>
    <cellStyle name="Comma [0] 3 3 4 2 3 3 2" xfId="6009" xr:uid="{F0060015-ADBB-4E94-89DD-126338FA9F42}"/>
    <cellStyle name="Comma [0] 3 3 4 2 3 3 2 2" xfId="58687" xr:uid="{8BAA952D-DF2A-4799-B3F0-CD7E214AF09E}"/>
    <cellStyle name="Comma [0] 3 3 4 2 3 3 2 3" xfId="17739" xr:uid="{39BD4CF9-212C-4B97-B4EB-54EDA6AD98D6}"/>
    <cellStyle name="Comma [0] 3 3 4 2 3 3 3" xfId="23106" xr:uid="{EBAADD45-60EF-435A-A44A-10E6203CD4A2}"/>
    <cellStyle name="Comma [0] 3 3 4 2 3 3 4" xfId="28480" xr:uid="{F9EE9705-24CC-41F0-A296-880123929C4A}"/>
    <cellStyle name="Comma [0] 3 3 4 2 3 3 5" xfId="33898" xr:uid="{EEEF2DF9-85C9-4294-95ED-E09286E07D7C}"/>
    <cellStyle name="Comma [0] 3 3 4 2 3 3 6" xfId="39283" xr:uid="{FA0D97A8-92A6-49F5-A43F-C3598DB5A6BD}"/>
    <cellStyle name="Comma [0] 3 3 4 2 3 3 7" xfId="44652" xr:uid="{6A429731-7022-4CCC-AA00-FFF70C06F60A}"/>
    <cellStyle name="Comma [0] 3 3 4 2 3 3 8" xfId="50024" xr:uid="{5F430F7E-7B8D-4B17-81B2-8B016537B894}"/>
    <cellStyle name="Comma [0] 3 3 4 2 3 3 9" xfId="55404" xr:uid="{1D2A7CFE-0C4D-4E6C-BDAA-34BAADEAB31C}"/>
    <cellStyle name="Comma [0] 3 3 4 2 3 4" xfId="6006" xr:uid="{5BD24739-58EC-4A4E-9F88-6D0AF8A21474}"/>
    <cellStyle name="Comma [0] 3 3 4 2 3 4 2" xfId="58684" xr:uid="{B964DC2F-06A0-4BE8-B7D5-FD819571DF8B}"/>
    <cellStyle name="Comma [0] 3 3 4 2 3 4 3" xfId="14178" xr:uid="{5FDA1B0D-A2FD-431D-B76F-21661EA13394}"/>
    <cellStyle name="Comma [0] 3 3 4 2 4" xfId="1064" xr:uid="{1D69496A-4086-43E3-9656-7B88675AD045}"/>
    <cellStyle name="Comma [0] 3 3 4 2 4 2" xfId="4021" xr:uid="{E7E81928-2F36-4113-8F8A-02E78F56F96A}"/>
    <cellStyle name="Comma [0] 3 3 4 2 4 2 10" xfId="53535" xr:uid="{6AEE0ADD-0889-4CFF-BCE8-EA7D7F75267C}"/>
    <cellStyle name="Comma [0] 3 3 4 2 4 2 11" xfId="8569" xr:uid="{497E64C4-9A7D-4965-A850-6ECB57348008}"/>
    <cellStyle name="Comma [0] 3 3 4 2 4 2 2" xfId="4022" xr:uid="{E764BEEA-6842-4294-9BC9-93327C516BBF}"/>
    <cellStyle name="Comma [0] 3 3 4 2 4 2 2 10" xfId="12130" xr:uid="{3BFE2AD4-FAC5-489D-B65D-17B62BBA11C5}"/>
    <cellStyle name="Comma [0] 3 3 4 2 4 2 2 2" xfId="6012" xr:uid="{C2B9E392-1B47-48DE-A5AF-1B3DB39EFF1B}"/>
    <cellStyle name="Comma [0] 3 3 4 2 4 2 2 2 2" xfId="58690" xr:uid="{7BA76AC4-8397-4151-84E5-ECC6A3CC7720}"/>
    <cellStyle name="Comma [0] 3 3 4 2 4 2 2 2 3" xfId="19430" xr:uid="{C935B18C-1039-46F2-B7FE-9FC110925570}"/>
    <cellStyle name="Comma [0] 3 3 4 2 4 2 2 3" xfId="24796" xr:uid="{FB17A4A0-68AC-4662-8997-D8A38FF5DAD6}"/>
    <cellStyle name="Comma [0] 3 3 4 2 4 2 2 4" xfId="30170" xr:uid="{03CDCA81-FD83-435F-AEDF-723FD5ADF694}"/>
    <cellStyle name="Comma [0] 3 3 4 2 4 2 2 5" xfId="35588" xr:uid="{024152D6-9EE3-4889-BDC4-AAF45CCCCA0C}"/>
    <cellStyle name="Comma [0] 3 3 4 2 4 2 2 6" xfId="40973" xr:uid="{09E6AD81-D328-415E-90C8-4E5755EFA9E6}"/>
    <cellStyle name="Comma [0] 3 3 4 2 4 2 2 7" xfId="46342" xr:uid="{DF460403-CDA8-481A-AE36-759C44DBE7FE}"/>
    <cellStyle name="Comma [0] 3 3 4 2 4 2 2 8" xfId="51714" xr:uid="{78C98563-B097-44D7-97B1-6BBCC467BA3D}"/>
    <cellStyle name="Comma [0] 3 3 4 2 4 2 2 9" xfId="57094" xr:uid="{7BEEDF40-F6D5-41A0-AC26-A2E6035F253B}"/>
    <cellStyle name="Comma [0] 3 3 4 2 4 2 3" xfId="6011" xr:uid="{FA5FB74F-EF9B-4220-9AC0-34436DC30735}"/>
    <cellStyle name="Comma [0] 3 3 4 2 4 2 3 2" xfId="58689" xr:uid="{75D814BC-E2DB-4A89-B4E2-35E90A1B1407}"/>
    <cellStyle name="Comma [0] 3 3 4 2 4 2 3 3" xfId="15870" xr:uid="{E99690AF-38EE-4CFB-872E-DA083D906582}"/>
    <cellStyle name="Comma [0] 3 3 4 2 4 2 4" xfId="21237" xr:uid="{016928E8-0825-4248-B89A-327DE402EAD3}"/>
    <cellStyle name="Comma [0] 3 3 4 2 4 2 5" xfId="26611" xr:uid="{B04C0360-36A0-469D-9610-7F96C44F6A4F}"/>
    <cellStyle name="Comma [0] 3 3 4 2 4 2 6" xfId="32029" xr:uid="{6EFD79E6-CE2F-49B9-8EAE-478EFD692863}"/>
    <cellStyle name="Comma [0] 3 3 4 2 4 2 7" xfId="37414" xr:uid="{1D5F7635-D692-483C-B99A-EF874D49EAED}"/>
    <cellStyle name="Comma [0] 3 3 4 2 4 2 8" xfId="42783" xr:uid="{70142752-ECC7-4259-B2B3-1ED1F02FC616}"/>
    <cellStyle name="Comma [0] 3 3 4 2 4 2 9" xfId="48155" xr:uid="{FC253770-54D0-4CA1-B972-0197017F590A}"/>
    <cellStyle name="Comma [0] 3 3 4 2 4 3" xfId="4023" xr:uid="{924C4A15-7B00-4B9E-AFF8-0FF4FBBCBBDC}"/>
    <cellStyle name="Comma [0] 3 3 4 2 4 3 10" xfId="10440" xr:uid="{DC12F752-00DE-4C5F-9C6B-E817E22A2092}"/>
    <cellStyle name="Comma [0] 3 3 4 2 4 3 2" xfId="6013" xr:uid="{38DCD235-EC00-4571-A2D4-7B32F17F0458}"/>
    <cellStyle name="Comma [0] 3 3 4 2 4 3 2 2" xfId="58691" xr:uid="{2BD05529-CF26-4094-8EC5-BA4005B19D0F}"/>
    <cellStyle name="Comma [0] 3 3 4 2 4 3 2 3" xfId="17740" xr:uid="{8A3122FA-4B9F-48D2-8703-5EE4DAB5338C}"/>
    <cellStyle name="Comma [0] 3 3 4 2 4 3 3" xfId="23107" xr:uid="{0BBC7504-E3C2-4051-BAD3-42FE90D72222}"/>
    <cellStyle name="Comma [0] 3 3 4 2 4 3 4" xfId="28481" xr:uid="{175592D8-552B-4D16-9062-7E959BBE1675}"/>
    <cellStyle name="Comma [0] 3 3 4 2 4 3 5" xfId="33899" xr:uid="{CC3553CF-65B2-475A-8F14-3E2D3391C714}"/>
    <cellStyle name="Comma [0] 3 3 4 2 4 3 6" xfId="39284" xr:uid="{EFD14756-7F73-43D0-954F-C6C4ECA3B5EA}"/>
    <cellStyle name="Comma [0] 3 3 4 2 4 3 7" xfId="44653" xr:uid="{12630FCC-61A8-4ECC-B179-D968A9F1215F}"/>
    <cellStyle name="Comma [0] 3 3 4 2 4 3 8" xfId="50025" xr:uid="{D2009919-F76D-4FD3-9B2F-BC19E2DDBBF1}"/>
    <cellStyle name="Comma [0] 3 3 4 2 4 3 9" xfId="55405" xr:uid="{FAFDB269-ED42-4735-A85D-40FA2495A24A}"/>
    <cellStyle name="Comma [0] 3 3 4 2 4 4" xfId="6010" xr:uid="{5BA04B91-30EB-4405-BCDB-E0071EE5FE57}"/>
    <cellStyle name="Comma [0] 3 3 4 2 4 4 2" xfId="58688" xr:uid="{72BF17F3-206A-44C5-B22D-926576BBCB16}"/>
    <cellStyle name="Comma [0] 3 3 4 2 4 4 3" xfId="14179" xr:uid="{02FC0E48-36B9-4629-B855-824DDCDEEF02}"/>
    <cellStyle name="Comma [0] 3 3 4 2 5" xfId="4012" xr:uid="{2835911E-C5C6-43CF-9884-31B5A591E6A2}"/>
    <cellStyle name="Comma [0] 3 3 4 2 5 10" xfId="42779" xr:uid="{40B35834-28C3-4FFA-996D-ECCA2FD25906}"/>
    <cellStyle name="Comma [0] 3 3 4 2 5 11" xfId="48151" xr:uid="{DF285CBE-C02A-429F-B382-659643DE4DBB}"/>
    <cellStyle name="Comma [0] 3 3 4 2 5 12" xfId="53531" xr:uid="{5A2D9908-0604-4F64-9637-68EB81380E34}"/>
    <cellStyle name="Comma [0] 3 3 4 2 5 13" xfId="12961" xr:uid="{ACB14E71-E932-44F0-AC23-B1C4A7A4606B}"/>
    <cellStyle name="Comma [0] 3 3 4 2 5 14" xfId="8565" xr:uid="{890DE304-843F-4804-808C-7582BA791ABA}"/>
    <cellStyle name="Comma [0] 3 3 4 2 5 2" xfId="4024" xr:uid="{365A2694-030B-4D34-BD76-B776BB38FB40}"/>
    <cellStyle name="Comma [0] 3 3 4 2 5 2 10" xfId="12126" xr:uid="{D52E800F-A5FF-43B3-AC79-334E85D71B82}"/>
    <cellStyle name="Comma [0] 3 3 4 2 5 2 2" xfId="6015" xr:uid="{22422766-82DD-4DCC-B677-357261A61841}"/>
    <cellStyle name="Comma [0] 3 3 4 2 5 2 2 2" xfId="58693" xr:uid="{8DFF4A44-C37F-44EE-8565-085F7D2E6A4C}"/>
    <cellStyle name="Comma [0] 3 3 4 2 5 2 2 3" xfId="19426" xr:uid="{B4F60428-D3AE-4925-AA4C-C57AFD2D8580}"/>
    <cellStyle name="Comma [0] 3 3 4 2 5 2 3" xfId="24792" xr:uid="{FABB542A-6A1B-49AC-8E60-3D6A81A57401}"/>
    <cellStyle name="Comma [0] 3 3 4 2 5 2 4" xfId="30166" xr:uid="{6FCCA5BA-EA1F-4DD5-A6A9-6F727B49A458}"/>
    <cellStyle name="Comma [0] 3 3 4 2 5 2 5" xfId="35584" xr:uid="{B1E439C8-DEF0-4D30-B04E-F9E4F3DC6D73}"/>
    <cellStyle name="Comma [0] 3 3 4 2 5 2 6" xfId="40969" xr:uid="{6A44FC3A-D95E-44F8-82E3-5C4CD54FABED}"/>
    <cellStyle name="Comma [0] 3 3 4 2 5 2 7" xfId="46338" xr:uid="{0767C821-7F82-437F-8F9C-46048FB5CC6F}"/>
    <cellStyle name="Comma [0] 3 3 4 2 5 2 8" xfId="51710" xr:uid="{CF690393-5BB6-4319-B22E-04A7E220C675}"/>
    <cellStyle name="Comma [0] 3 3 4 2 5 2 9" xfId="57090" xr:uid="{F6FC3C46-2128-4A64-9C86-BF60A06662AA}"/>
    <cellStyle name="Comma [0] 3 3 4 2 5 3" xfId="4331" xr:uid="{4182F8D4-773B-427A-BDB7-B3C4A76B7DB8}"/>
    <cellStyle name="Comma [0] 3 3 4 2 5 3 2" xfId="13033" xr:uid="{A238A88D-3883-4F7C-92C3-4C8AEAB28AFC}"/>
    <cellStyle name="Comma [0] 3 3 4 2 5 4" xfId="4450" xr:uid="{F52A046F-4F32-4FFF-9919-5092DC75DE24}"/>
    <cellStyle name="Comma [0] 3 3 4 2 5 4 2" xfId="13092" xr:uid="{419B008C-2107-4E70-B991-C3D7213CB43F}"/>
    <cellStyle name="Comma [0] 3 3 4 2 5 5" xfId="6014" xr:uid="{559E0076-3905-4619-9573-19BD63F833F2}"/>
    <cellStyle name="Comma [0] 3 3 4 2 5 5 2" xfId="58692" xr:uid="{38BD9F18-9A93-4601-B8B4-E0E5C1BC689C}"/>
    <cellStyle name="Comma [0] 3 3 4 2 5 5 3" xfId="15866" xr:uid="{087792E4-E976-493A-9E74-23999530EA65}"/>
    <cellStyle name="Comma [0] 3 3 4 2 5 6" xfId="21233" xr:uid="{CE8E565C-44F9-43F1-B0B9-C0F0CB9F8413}"/>
    <cellStyle name="Comma [0] 3 3 4 2 5 7" xfId="26607" xr:uid="{107486A3-3D13-4E5B-B979-137B6CE426A8}"/>
    <cellStyle name="Comma [0] 3 3 4 2 5 8" xfId="32025" xr:uid="{E52D02A0-18A1-4DDB-AEF7-5706E26AACA1}"/>
    <cellStyle name="Comma [0] 3 3 4 2 5 9" xfId="37410" xr:uid="{EF2CB92B-1E11-4F44-89EB-BF3E02C72DF7}"/>
    <cellStyle name="Comma [0] 3 3 4 2 6" xfId="4337" xr:uid="{4C7EA839-DF4F-4C17-944A-74A57172EC45}"/>
    <cellStyle name="Comma [0] 3 3 4 2 6 10" xfId="13037" xr:uid="{19A3473C-5A69-4B6F-9935-8BEFBFC0E674}"/>
    <cellStyle name="Comma [0] 3 3 4 2 6 11" xfId="10436" xr:uid="{EE40F258-DD93-4BCE-B894-20E4AAAED8F7}"/>
    <cellStyle name="Comma [0] 3 3 4 2 6 2" xfId="17736" xr:uid="{2ECE5B69-BBF4-46CD-B252-EF781E9FB32D}"/>
    <cellStyle name="Comma [0] 3 3 4 2 6 3" xfId="23103" xr:uid="{7A556548-7DEE-4C55-ABD5-D08DDAB53C52}"/>
    <cellStyle name="Comma [0] 3 3 4 2 6 4" xfId="28477" xr:uid="{C98C6A06-9D50-4866-B13D-4594321EC11B}"/>
    <cellStyle name="Comma [0] 3 3 4 2 6 5" xfId="33895" xr:uid="{F023C104-F3C9-4EB8-B99D-F235D9251ADF}"/>
    <cellStyle name="Comma [0] 3 3 4 2 6 6" xfId="39280" xr:uid="{3C78D600-54AF-47A0-99BC-F8AD5A34EDCD}"/>
    <cellStyle name="Comma [0] 3 3 4 2 6 7" xfId="44649" xr:uid="{23C6B5CD-BAE0-4F89-8DCA-9EBEBEB8EEA6}"/>
    <cellStyle name="Comma [0] 3 3 4 2 6 8" xfId="50021" xr:uid="{B7EDE475-905E-4030-B9FD-4098201E1A26}"/>
    <cellStyle name="Comma [0] 3 3 4 2 6 9" xfId="55401" xr:uid="{B0553397-CABC-463C-A9EA-E2D31CDF359C}"/>
    <cellStyle name="Comma [0] 3 3 4 2 7" xfId="4446" xr:uid="{61F78862-B941-42F1-8F12-75EAED6108E7}"/>
    <cellStyle name="Comma [0] 3 3 4 2 7 2" xfId="13088" xr:uid="{761A65B7-D22F-4256-9A83-B6D9CD7CF669}"/>
    <cellStyle name="Comma [0] 3 3 4 2 8" xfId="6000" xr:uid="{6CFE095A-098F-4512-AB00-9173B9BB6E4A}"/>
    <cellStyle name="Comma [0] 3 3 4 2 8 2" xfId="58678" xr:uid="{0DB8AD19-FED9-4E42-8EAE-7A9E5957D517}"/>
    <cellStyle name="Comma [0] 3 3 4 2 8 3" xfId="14175" xr:uid="{8BE7C0D7-DC66-411D-821D-0F37C98E230E}"/>
    <cellStyle name="Comma [0] 3 3 4 3" xfId="1065" xr:uid="{4D2A14B9-4113-4278-B7FB-0E04D55E2EF8}"/>
    <cellStyle name="Comma [0] 3 3 4 3 2" xfId="4027" xr:uid="{B85BB986-1F9F-4450-8D0E-6F91386E6258}"/>
    <cellStyle name="Comma [0] 3 3 4 3 2 10" xfId="53536" xr:uid="{3D8A9DD1-67D4-4F3F-BA75-7FFC255AE5B1}"/>
    <cellStyle name="Comma [0] 3 3 4 3 2 11" xfId="8570" xr:uid="{7966D9DD-1501-428A-A580-BCCCE794CE91}"/>
    <cellStyle name="Comma [0] 3 3 4 3 2 2" xfId="4028" xr:uid="{ACA1C72F-7BB1-4269-9465-FB2B7FA5142B}"/>
    <cellStyle name="Comma [0] 3 3 4 3 2 2 10" xfId="12131" xr:uid="{9106EF6B-17E1-4DE0-9EE4-45014BF8A760}"/>
    <cellStyle name="Comma [0] 3 3 4 3 2 2 2" xfId="6018" xr:uid="{8F1A3E22-B480-4086-8833-82249D7D454E}"/>
    <cellStyle name="Comma [0] 3 3 4 3 2 2 2 2" xfId="58696" xr:uid="{F38E5BA5-F18A-42B6-85C8-2A2CD6B3AD18}"/>
    <cellStyle name="Comma [0] 3 3 4 3 2 2 2 3" xfId="19431" xr:uid="{CE13146B-138D-4E3C-9F03-6F66245089E5}"/>
    <cellStyle name="Comma [0] 3 3 4 3 2 2 3" xfId="24797" xr:uid="{F578E2FE-39AD-457D-841E-56FA07090899}"/>
    <cellStyle name="Comma [0] 3 3 4 3 2 2 4" xfId="30171" xr:uid="{9866EE9A-0374-4C2C-B0EB-7DF6821FDE01}"/>
    <cellStyle name="Comma [0] 3 3 4 3 2 2 5" xfId="35589" xr:uid="{CDCC74C4-C463-4CEA-AB45-7CA93562719B}"/>
    <cellStyle name="Comma [0] 3 3 4 3 2 2 6" xfId="40974" xr:uid="{DE8BA689-09C5-413B-A9B4-9721B2792B24}"/>
    <cellStyle name="Comma [0] 3 3 4 3 2 2 7" xfId="46343" xr:uid="{E95B3AC7-7F8F-4575-86C3-ABC818DC8D5E}"/>
    <cellStyle name="Comma [0] 3 3 4 3 2 2 8" xfId="51715" xr:uid="{485DA782-5B61-471A-9F9C-200282BB16A0}"/>
    <cellStyle name="Comma [0] 3 3 4 3 2 2 9" xfId="57095" xr:uid="{D61628A8-DF53-437B-9FE4-38745040C135}"/>
    <cellStyle name="Comma [0] 3 3 4 3 2 3" xfId="6017" xr:uid="{6ED5F124-8AD1-45AF-B946-980D3DEBEE6D}"/>
    <cellStyle name="Comma [0] 3 3 4 3 2 3 2" xfId="58695" xr:uid="{1D460165-421F-4892-B9A0-A8D0256F28DC}"/>
    <cellStyle name="Comma [0] 3 3 4 3 2 3 3" xfId="15871" xr:uid="{C7884336-2443-4A58-A06C-6914EB9CD020}"/>
    <cellStyle name="Comma [0] 3 3 4 3 2 4" xfId="21238" xr:uid="{92F0FF6C-7823-4ACE-BC5B-99A65F9D1823}"/>
    <cellStyle name="Comma [0] 3 3 4 3 2 5" xfId="26612" xr:uid="{8A9EDDCD-F905-43A2-AF6E-3C601776BF21}"/>
    <cellStyle name="Comma [0] 3 3 4 3 2 6" xfId="32030" xr:uid="{24644982-F892-42D7-A040-0EA08E5F4C1D}"/>
    <cellStyle name="Comma [0] 3 3 4 3 2 7" xfId="37415" xr:uid="{F2B33D49-62F9-42BE-9085-62360984C152}"/>
    <cellStyle name="Comma [0] 3 3 4 3 2 8" xfId="42784" xr:uid="{59312226-6208-4197-A6E2-8606D9792C4D}"/>
    <cellStyle name="Comma [0] 3 3 4 3 2 9" xfId="48156" xr:uid="{A0A857F5-DFE0-495A-9117-98E7651AEE99}"/>
    <cellStyle name="Comma [0] 3 3 4 3 3" xfId="4029" xr:uid="{F491AF06-F21B-4C16-8FA8-0DC9BC7E7FF7}"/>
    <cellStyle name="Comma [0] 3 3 4 3 3 10" xfId="10441" xr:uid="{BA2954E3-8840-4478-BCBD-F6896C7C0111}"/>
    <cellStyle name="Comma [0] 3 3 4 3 3 2" xfId="6019" xr:uid="{D728543E-BCB8-4659-B69B-6D40F12C3C0B}"/>
    <cellStyle name="Comma [0] 3 3 4 3 3 2 2" xfId="58697" xr:uid="{1BD8E591-CD6A-4B3B-928A-FAD1AF64DFA9}"/>
    <cellStyle name="Comma [0] 3 3 4 3 3 2 3" xfId="17741" xr:uid="{16F1DC14-64A4-4BC0-BD6B-A64A5579C219}"/>
    <cellStyle name="Comma [0] 3 3 4 3 3 3" xfId="23108" xr:uid="{3DB29A3E-2357-431F-A114-51C85C858274}"/>
    <cellStyle name="Comma [0] 3 3 4 3 3 4" xfId="28482" xr:uid="{3230E735-D8F4-482C-8141-9142DFBA1854}"/>
    <cellStyle name="Comma [0] 3 3 4 3 3 5" xfId="33900" xr:uid="{15317392-071F-4DF4-818F-62E9B42DA0A2}"/>
    <cellStyle name="Comma [0] 3 3 4 3 3 6" xfId="39285" xr:uid="{468B3E46-E4D7-45B7-9416-79969AA9C15B}"/>
    <cellStyle name="Comma [0] 3 3 4 3 3 7" xfId="44654" xr:uid="{79563813-0211-41FB-A7C6-C67DEE531A44}"/>
    <cellStyle name="Comma [0] 3 3 4 3 3 8" xfId="50026" xr:uid="{3C896053-4F99-4314-BCD2-585F809F8204}"/>
    <cellStyle name="Comma [0] 3 3 4 3 3 9" xfId="55406" xr:uid="{44735113-9C86-4473-977A-44051F61E489}"/>
    <cellStyle name="Comma [0] 3 3 4 3 4" xfId="6016" xr:uid="{F5D51AA1-8322-4779-9E6E-482BEBD1A7B0}"/>
    <cellStyle name="Comma [0] 3 3 4 3 4 2" xfId="58694" xr:uid="{F95EA7BC-5C5E-4B48-8AF7-15D4E59271C5}"/>
    <cellStyle name="Comma [0] 3 3 4 3 4 3" xfId="14180" xr:uid="{F2E88EDF-D8BD-403F-AFE7-9BD661E2BC14}"/>
    <cellStyle name="Comma [0] 3 3 4 4" xfId="1066" xr:uid="{D46C9840-E1B2-4882-B9D5-49584693A3B8}"/>
    <cellStyle name="Comma [0] 3 3 4 4 2" xfId="6020" xr:uid="{10429019-1171-4ED2-8182-A9CD4A82CBB8}"/>
    <cellStyle name="Comma [0] 3 3 4 4 2 10" xfId="53537" xr:uid="{64E53456-96D4-49F0-8B77-D4EE60B483B7}"/>
    <cellStyle name="Comma [0] 3 3 4 4 2 11" xfId="14181" xr:uid="{52CEBB50-2383-4F23-B40E-22FAC55C5254}"/>
    <cellStyle name="Comma [0] 3 3 4 4 2 12" xfId="58698" xr:uid="{992F26AA-944E-43EC-BB97-3C729AA075AB}"/>
    <cellStyle name="Comma [0] 3 3 4 4 2 13" xfId="8571" xr:uid="{07F5F7C1-B945-4059-BF0B-EA83504C54C9}"/>
    <cellStyle name="Comma [0] 3 3 4 4 2 2" xfId="12132" xr:uid="{BF850076-45EE-4DF4-A8C1-C3F2F368FA26}"/>
    <cellStyle name="Comma [0] 3 3 4 4 2 2 2" xfId="24798" xr:uid="{14BD004B-132B-4A59-BC02-987D21D77FCD}"/>
    <cellStyle name="Comma [0] 3 3 4 4 2 2 3" xfId="30172" xr:uid="{EBAB17B8-B293-4C9F-985F-35352649D7DF}"/>
    <cellStyle name="Comma [0] 3 3 4 4 2 2 4" xfId="35590" xr:uid="{EE48936E-D3B1-483B-B292-8982A4F86AF9}"/>
    <cellStyle name="Comma [0] 3 3 4 4 2 2 5" xfId="40975" xr:uid="{0256F8C0-3938-4A94-B7CF-DFFFE3A1B451}"/>
    <cellStyle name="Comma [0] 3 3 4 4 2 2 6" xfId="46344" xr:uid="{25DEC143-80FA-4D8F-9249-726B7BAC8ED1}"/>
    <cellStyle name="Comma [0] 3 3 4 4 2 2 7" xfId="51716" xr:uid="{17A19B47-5F70-4940-8993-EA307921AE40}"/>
    <cellStyle name="Comma [0] 3 3 4 4 2 2 8" xfId="57096" xr:uid="{C44450D2-75D0-4544-8FB9-2206709A4F75}"/>
    <cellStyle name="Comma [0] 3 3 4 4 2 2 9" xfId="19432" xr:uid="{0FED42DA-ED4A-48CE-8083-7528866E8431}"/>
    <cellStyle name="Comma [0] 3 3 4 4 2 3" xfId="15872" xr:uid="{B2649E20-7E90-45F4-BB97-08B324E3259D}"/>
    <cellStyle name="Comma [0] 3 3 4 4 2 4" xfId="21239" xr:uid="{E0E7FCB1-0AD6-4712-A36D-DB73B537DD33}"/>
    <cellStyle name="Comma [0] 3 3 4 4 2 5" xfId="26613" xr:uid="{91F3C184-E2BD-4F0E-87CF-71DAFF6BCD14}"/>
    <cellStyle name="Comma [0] 3 3 4 4 2 6" xfId="32031" xr:uid="{208B561A-B743-47F0-A98A-814124FE7EC2}"/>
    <cellStyle name="Comma [0] 3 3 4 4 2 7" xfId="37416" xr:uid="{88D1E24E-2269-4F29-B56E-39F62EF5D492}"/>
    <cellStyle name="Comma [0] 3 3 4 4 2 8" xfId="42785" xr:uid="{0D48BDC1-D191-4258-8758-20715DEAAE14}"/>
    <cellStyle name="Comma [0] 3 3 4 4 2 9" xfId="48157" xr:uid="{7E61F39B-660F-4E5A-8896-398A289DD6E8}"/>
    <cellStyle name="Comma [0] 3 3 4 4 3" xfId="10442" xr:uid="{76A4B1F4-3199-4CC9-9587-7765247314C4}"/>
    <cellStyle name="Comma [0] 3 3 4 4 3 2" xfId="23109" xr:uid="{9FE4AC96-52E7-46A6-8965-4A174ABABA5F}"/>
    <cellStyle name="Comma [0] 3 3 4 4 3 3" xfId="28483" xr:uid="{C0BED566-EF23-4AC5-969C-7972210EE2E3}"/>
    <cellStyle name="Comma [0] 3 3 4 4 3 4" xfId="33901" xr:uid="{081C18DC-AA33-410C-92E7-936CB7C3BFB2}"/>
    <cellStyle name="Comma [0] 3 3 4 4 3 5" xfId="39286" xr:uid="{EC3AB38E-D4A4-4678-AC6E-19D0CA1A24AA}"/>
    <cellStyle name="Comma [0] 3 3 4 4 3 6" xfId="44655" xr:uid="{B74F5133-65B3-47E0-BCD6-C8E12D5D7EF5}"/>
    <cellStyle name="Comma [0] 3 3 4 4 3 7" xfId="50027" xr:uid="{BEFE5E70-51DB-4207-957E-DB994CDB5BDD}"/>
    <cellStyle name="Comma [0] 3 3 4 4 3 8" xfId="55407" xr:uid="{1BCFCF88-1A16-4C41-AE94-5BDF589947E5}"/>
    <cellStyle name="Comma [0] 3 3 4 4 3 9" xfId="17742" xr:uid="{0A8C1297-2B60-48E4-9ADB-BFF63DA80F51}"/>
    <cellStyle name="Comma [0] 3 3 4 5" xfId="1067" xr:uid="{9FCAA720-3C3A-4462-A6DB-AEFD3951B524}"/>
    <cellStyle name="Comma [0] 3 3 4 5 2" xfId="6021" xr:uid="{0D16E6A0-45D4-4414-99BB-A26CF5C0D0B9}"/>
    <cellStyle name="Comma [0] 3 3 4 5 2 10" xfId="53538" xr:uid="{DDC3CF3A-D75A-4B02-8D6F-04DE8348107F}"/>
    <cellStyle name="Comma [0] 3 3 4 5 2 11" xfId="14182" xr:uid="{2A2BEF47-1451-4296-AA52-B6752B869743}"/>
    <cellStyle name="Comma [0] 3 3 4 5 2 12" xfId="58699" xr:uid="{0D5D8245-F9C2-4427-AAC9-DAA7CEB1D62D}"/>
    <cellStyle name="Comma [0] 3 3 4 5 2 13" xfId="8572" xr:uid="{83E8E05B-A59A-4551-961D-68E3A9839C6A}"/>
    <cellStyle name="Comma [0] 3 3 4 5 2 2" xfId="12133" xr:uid="{7DA4A92B-1410-4DBD-A928-C9AFFA1E1F61}"/>
    <cellStyle name="Comma [0] 3 3 4 5 2 2 2" xfId="24799" xr:uid="{AEA56459-5B88-49C5-A5B8-51931F498E98}"/>
    <cellStyle name="Comma [0] 3 3 4 5 2 2 3" xfId="30173" xr:uid="{8F3DF5E0-AB3C-4327-89D6-8CF67E5FEEC6}"/>
    <cellStyle name="Comma [0] 3 3 4 5 2 2 4" xfId="35591" xr:uid="{B7A93EAD-EC71-41FF-A5FC-07801D2DCD8B}"/>
    <cellStyle name="Comma [0] 3 3 4 5 2 2 5" xfId="40976" xr:uid="{CB579376-7455-44D3-8C74-9B6F18DCBA92}"/>
    <cellStyle name="Comma [0] 3 3 4 5 2 2 6" xfId="46345" xr:uid="{D6981B82-4468-4160-BA9B-F0A182C8FDBA}"/>
    <cellStyle name="Comma [0] 3 3 4 5 2 2 7" xfId="51717" xr:uid="{668A08BF-F811-4B28-AA80-AF008DD290A3}"/>
    <cellStyle name="Comma [0] 3 3 4 5 2 2 8" xfId="57097" xr:uid="{3F1E3A0F-B911-48E1-83BC-F5FBF3D398E1}"/>
    <cellStyle name="Comma [0] 3 3 4 5 2 2 9" xfId="19433" xr:uid="{BBC63887-4BF1-4264-BF8E-22ECF889B6E3}"/>
    <cellStyle name="Comma [0] 3 3 4 5 2 3" xfId="15873" xr:uid="{0F609EC1-95D9-42AE-8163-C47ED25455C8}"/>
    <cellStyle name="Comma [0] 3 3 4 5 2 4" xfId="21240" xr:uid="{6602CB99-432D-48C7-9E33-F7293B6407F1}"/>
    <cellStyle name="Comma [0] 3 3 4 5 2 5" xfId="26614" xr:uid="{18A2154B-E7AF-4BC8-AC77-FAC3FDF71FFD}"/>
    <cellStyle name="Comma [0] 3 3 4 5 2 6" xfId="32032" xr:uid="{A7CA86FC-7B7F-4E15-8458-E7E52FEE65E3}"/>
    <cellStyle name="Comma [0] 3 3 4 5 2 7" xfId="37417" xr:uid="{87F26CB1-0B25-4E3F-ACFC-638B0D69448C}"/>
    <cellStyle name="Comma [0] 3 3 4 5 2 8" xfId="42786" xr:uid="{3F9D5E8C-3518-4090-856C-29C036D01CE2}"/>
    <cellStyle name="Comma [0] 3 3 4 5 2 9" xfId="48158" xr:uid="{1E0C5D78-EE1E-46B2-8D0C-D0B92DB68169}"/>
    <cellStyle name="Comma [0] 3 3 4 5 3" xfId="10443" xr:uid="{717A87F3-477A-48D2-838A-45F521C8D515}"/>
    <cellStyle name="Comma [0] 3 3 4 5 3 2" xfId="23110" xr:uid="{45E76BC7-BBF6-4A02-BD84-2C0A83AE0A1E}"/>
    <cellStyle name="Comma [0] 3 3 4 5 3 3" xfId="28484" xr:uid="{72C07432-9791-4E19-8B32-F35F775FE174}"/>
    <cellStyle name="Comma [0] 3 3 4 5 3 4" xfId="33902" xr:uid="{5CA0569C-EEC7-4FB1-82E4-42EDF6115B31}"/>
    <cellStyle name="Comma [0] 3 3 4 5 3 5" xfId="39287" xr:uid="{237BFD9F-446A-48A9-8DC7-6A6C5DCAEE2D}"/>
    <cellStyle name="Comma [0] 3 3 4 5 3 6" xfId="44656" xr:uid="{78C5754F-6487-4358-9B33-2BE2BBB8CCFA}"/>
    <cellStyle name="Comma [0] 3 3 4 5 3 7" xfId="50028" xr:uid="{4365A723-D834-48BC-A807-8F0F962870F2}"/>
    <cellStyle name="Comma [0] 3 3 4 5 3 8" xfId="55408" xr:uid="{51D36EF1-0436-46A0-AB60-2F81DC6F5962}"/>
    <cellStyle name="Comma [0] 3 3 4 5 3 9" xfId="17743" xr:uid="{73E4B421-FFE2-42D8-932D-FC715C705A6D}"/>
    <cellStyle name="Comma [0] 3 3 4 6" xfId="1068" xr:uid="{DBE419A4-AD83-461E-9BCB-40FD1A9AC807}"/>
    <cellStyle name="Comma [0] 3 3 4 6 2" xfId="4030" xr:uid="{D90F251A-EA3C-414A-8C9A-CD6E11527BA3}"/>
    <cellStyle name="Comma [0] 3 3 4 6 2 10" xfId="42787" xr:uid="{280CA00A-9B04-47C8-A562-9E9185D1C8EC}"/>
    <cellStyle name="Comma [0] 3 3 4 6 2 11" xfId="48159" xr:uid="{E473D747-7A31-49F5-8055-8EDC6E06BFD8}"/>
    <cellStyle name="Comma [0] 3 3 4 6 2 12" xfId="53539" xr:uid="{EDFBF5E2-C6B9-4D8F-B797-377A4CCEE062}"/>
    <cellStyle name="Comma [0] 3 3 4 6 2 13" xfId="12964" xr:uid="{F3E58622-4448-4556-A2E4-022F0D9B61B5}"/>
    <cellStyle name="Comma [0] 3 3 4 6 2 14" xfId="8573" xr:uid="{F8730E49-12F5-40F3-AB21-F864FD8C9767}"/>
    <cellStyle name="Comma [0] 3 3 4 6 2 2" xfId="4031" xr:uid="{546D7070-7E7C-4241-9738-2754D951865B}"/>
    <cellStyle name="Comma [0] 3 3 4 6 2 2 10" xfId="12134" xr:uid="{DF23C30E-6A36-4AFD-91B0-4400F47B64ED}"/>
    <cellStyle name="Comma [0] 3 3 4 6 2 2 2" xfId="6024" xr:uid="{78E95E65-D462-4941-AAFC-E3CA31A07471}"/>
    <cellStyle name="Comma [0] 3 3 4 6 2 2 2 2" xfId="58702" xr:uid="{683F94EF-8035-40D9-87CA-747ABC222130}"/>
    <cellStyle name="Comma [0] 3 3 4 6 2 2 2 3" xfId="19434" xr:uid="{5E21A6CF-13A3-43A0-BCD2-5D4C6C1BD1ED}"/>
    <cellStyle name="Comma [0] 3 3 4 6 2 2 3" xfId="24800" xr:uid="{B2CF74B1-7186-41A7-A92E-05699346982C}"/>
    <cellStyle name="Comma [0] 3 3 4 6 2 2 4" xfId="30174" xr:uid="{583D76AB-65B5-4232-95D0-2F1A3F2023BE}"/>
    <cellStyle name="Comma [0] 3 3 4 6 2 2 5" xfId="35592" xr:uid="{2A508179-21EF-47B1-A7D2-BC67B11ECA78}"/>
    <cellStyle name="Comma [0] 3 3 4 6 2 2 6" xfId="40977" xr:uid="{6173F6A1-54DC-4340-A11C-63F20BD0C8B5}"/>
    <cellStyle name="Comma [0] 3 3 4 6 2 2 7" xfId="46346" xr:uid="{4FFEC08F-8360-4273-9E84-EC5FA50C9C02}"/>
    <cellStyle name="Comma [0] 3 3 4 6 2 2 8" xfId="51718" xr:uid="{F90DBA45-2C7B-408D-BBD6-D20C996ABAAB}"/>
    <cellStyle name="Comma [0] 3 3 4 6 2 2 9" xfId="57098" xr:uid="{DDFADB95-D029-428C-94B8-37B80ED861E3}"/>
    <cellStyle name="Comma [0] 3 3 4 6 2 3" xfId="4329" xr:uid="{ADB4A277-5F58-4FED-BA41-82E2DB08EEB7}"/>
    <cellStyle name="Comma [0] 3 3 4 6 2 3 2" xfId="13031" xr:uid="{F31CD3C1-59FC-40D3-985F-5B4E72EC2503}"/>
    <cellStyle name="Comma [0] 3 3 4 6 2 4" xfId="4452" xr:uid="{8F09EDA6-B6E7-4A3A-8941-D74861E0EFC7}"/>
    <cellStyle name="Comma [0] 3 3 4 6 2 4 2" xfId="13094" xr:uid="{EC2A42CA-42F4-4BAA-9A2E-3EA2C3B944AA}"/>
    <cellStyle name="Comma [0] 3 3 4 6 2 5" xfId="6023" xr:uid="{B0A6737D-D6F5-46C9-A350-08D83DDE128D}"/>
    <cellStyle name="Comma [0] 3 3 4 6 2 5 2" xfId="58701" xr:uid="{149BC7BC-A92F-41CE-A4AE-F5B5F583947B}"/>
    <cellStyle name="Comma [0] 3 3 4 6 2 5 3" xfId="15874" xr:uid="{6CCB25EE-1584-49B5-8CE3-6149FFAAEF12}"/>
    <cellStyle name="Comma [0] 3 3 4 6 2 6" xfId="21241" xr:uid="{C47EB9E7-37F7-472C-BF3A-A2073D075740}"/>
    <cellStyle name="Comma [0] 3 3 4 6 2 7" xfId="26615" xr:uid="{F1C7F106-7729-4B6A-A49D-9455F99F1D16}"/>
    <cellStyle name="Comma [0] 3 3 4 6 2 8" xfId="32033" xr:uid="{563F2A99-E931-44ED-8CDE-566CDDB77725}"/>
    <cellStyle name="Comma [0] 3 3 4 6 2 9" xfId="37418" xr:uid="{3890F53D-DE7E-42C7-9194-98ABABADE97F}"/>
    <cellStyle name="Comma [0] 3 3 4 6 3" xfId="4330" xr:uid="{F03D040F-3648-406A-AF38-635A03B86192}"/>
    <cellStyle name="Comma [0] 3 3 4 6 3 10" xfId="13032" xr:uid="{C4BD299F-BED4-4080-8665-9A1083456A5F}"/>
    <cellStyle name="Comma [0] 3 3 4 6 3 11" xfId="10444" xr:uid="{85DC4E5A-1C48-4B8F-ADC0-5B1AB626E255}"/>
    <cellStyle name="Comma [0] 3 3 4 6 3 2" xfId="17744" xr:uid="{E3271F7A-4D12-40D8-91F4-F520B422B22F}"/>
    <cellStyle name="Comma [0] 3 3 4 6 3 3" xfId="23111" xr:uid="{EEBB4C03-246B-487D-9967-818A946264D8}"/>
    <cellStyle name="Comma [0] 3 3 4 6 3 4" xfId="28485" xr:uid="{7A2BEDF6-3C49-49FB-8778-D1B00B47744F}"/>
    <cellStyle name="Comma [0] 3 3 4 6 3 5" xfId="33903" xr:uid="{DEC9FC8A-447D-4A1A-871F-C930EBFE7F34}"/>
    <cellStyle name="Comma [0] 3 3 4 6 3 6" xfId="39288" xr:uid="{0FB75854-E6C8-4881-8830-8C5F4B094067}"/>
    <cellStyle name="Comma [0] 3 3 4 6 3 7" xfId="44657" xr:uid="{90839322-79D0-49AD-8197-A80D4C9A22EC}"/>
    <cellStyle name="Comma [0] 3 3 4 6 3 8" xfId="50029" xr:uid="{CB7FDCD4-A3DB-41F0-A409-ED8F7D6FDBBE}"/>
    <cellStyle name="Comma [0] 3 3 4 6 3 9" xfId="55409" xr:uid="{59010BAB-FBBD-42EE-89A7-2E21934E0841}"/>
    <cellStyle name="Comma [0] 3 3 4 6 4" xfId="4451" xr:uid="{7287B861-953B-491B-A2E0-71F0098BBA9F}"/>
    <cellStyle name="Comma [0] 3 3 4 6 4 2" xfId="13093" xr:uid="{EC3499A9-53CE-457C-A62C-FA1E5ECD6031}"/>
    <cellStyle name="Comma [0] 3 3 4 6 5" xfId="6022" xr:uid="{1DE71D46-F813-48B7-B5FE-9DF88237E2B2}"/>
    <cellStyle name="Comma [0] 3 3 4 6 5 2" xfId="58700" xr:uid="{8D5557B4-C50F-4240-BA88-AD17E7B57C69}"/>
    <cellStyle name="Comma [0] 3 3 4 6 5 3" xfId="14183" xr:uid="{3EFC2A90-361D-4EB8-8160-0E6FBDE39256}"/>
    <cellStyle name="Comma [0] 3 3 4 7" xfId="1069" xr:uid="{CD9F2438-1CB2-4919-8CB7-3CE716835BAF}"/>
    <cellStyle name="Comma [0] 3 3 4 7 2" xfId="4032" xr:uid="{B2D0F6BA-AB1C-4F51-BCB8-A0911FE45442}"/>
    <cellStyle name="Comma [0] 3 3 4 7 2 10" xfId="53540" xr:uid="{3C7FFA43-8930-45C3-AD48-7347558E86EF}"/>
    <cellStyle name="Comma [0] 3 3 4 7 2 11" xfId="8574" xr:uid="{FEE33DC7-6AED-4A35-8BE6-E455C15B78BD}"/>
    <cellStyle name="Comma [0] 3 3 4 7 2 2" xfId="6026" xr:uid="{571B449C-3A1E-41D6-9E1B-0FAAF1E958AE}"/>
    <cellStyle name="Comma [0] 3 3 4 7 2 2 10" xfId="58704" xr:uid="{CD248823-1A47-4DCA-8281-288A40E98ADF}"/>
    <cellStyle name="Comma [0] 3 3 4 7 2 2 11" xfId="12135" xr:uid="{D77E83F8-34C4-47E8-9BD4-1C84E93F2F11}"/>
    <cellStyle name="Comma [0] 3 3 4 7 2 2 2" xfId="24801" xr:uid="{5734B067-EC23-49BE-AFBF-7233C2E92C8A}"/>
    <cellStyle name="Comma [0] 3 3 4 7 2 2 3" xfId="30175" xr:uid="{01283A3F-0465-47E1-B783-13A118CE287A}"/>
    <cellStyle name="Comma [0] 3 3 4 7 2 2 4" xfId="35593" xr:uid="{1E6DC64B-F6E8-4E8B-A3FB-60B839B0415E}"/>
    <cellStyle name="Comma [0] 3 3 4 7 2 2 5" xfId="40978" xr:uid="{AD8E99FE-5849-44A3-9FA6-1C67ED2FE37E}"/>
    <cellStyle name="Comma [0] 3 3 4 7 2 2 6" xfId="46347" xr:uid="{B4891A57-50C1-4F28-8E49-6AD97C328F1D}"/>
    <cellStyle name="Comma [0] 3 3 4 7 2 2 7" xfId="51719" xr:uid="{5149AB70-55FB-4A8E-A756-FFADCAAA98F2}"/>
    <cellStyle name="Comma [0] 3 3 4 7 2 2 8" xfId="57099" xr:uid="{A452BF54-FDB3-4971-8CCF-E284530436A9}"/>
    <cellStyle name="Comma [0] 3 3 4 7 2 2 9" xfId="19435" xr:uid="{E85F4DF5-32E2-4DB2-9230-6A359E66A6AC}"/>
    <cellStyle name="Comma [0] 3 3 4 7 2 3" xfId="15875" xr:uid="{5D29E872-9E71-4AF9-8028-6DA9FB00536F}"/>
    <cellStyle name="Comma [0] 3 3 4 7 2 4" xfId="21242" xr:uid="{6AF440A7-339A-46F4-B0F7-19092A390DFA}"/>
    <cellStyle name="Comma [0] 3 3 4 7 2 5" xfId="26616" xr:uid="{C586ECD0-BC08-4592-96B6-19B0ED3E187C}"/>
    <cellStyle name="Comma [0] 3 3 4 7 2 6" xfId="32034" xr:uid="{F105F40E-DB98-45C7-826E-455C898A56F1}"/>
    <cellStyle name="Comma [0] 3 3 4 7 2 7" xfId="37419" xr:uid="{C4B4D229-D96B-4F5C-B4DE-CC1389721D3A}"/>
    <cellStyle name="Comma [0] 3 3 4 7 2 8" xfId="42788" xr:uid="{78477BE0-B12A-480A-AF81-270DBAC6B457}"/>
    <cellStyle name="Comma [0] 3 3 4 7 2 9" xfId="48160" xr:uid="{FDC88976-F344-4E21-98A0-3BA0ECE95E61}"/>
    <cellStyle name="Comma [0] 3 3 4 7 3" xfId="6025" xr:uid="{FAC75EDB-9E17-41CA-9F01-013570F70124}"/>
    <cellStyle name="Comma [0] 3 3 4 7 3 10" xfId="14184" xr:uid="{236C7D88-8B69-4D9A-A774-6C20E15F5AD0}"/>
    <cellStyle name="Comma [0] 3 3 4 7 3 11" xfId="58703" xr:uid="{5B8943D9-D364-4E8F-AA9F-B68098CA1E7A}"/>
    <cellStyle name="Comma [0] 3 3 4 7 3 12" xfId="10445" xr:uid="{7C1A8697-E596-4F36-BEFC-E7922F0FE3E3}"/>
    <cellStyle name="Comma [0] 3 3 4 7 3 2" xfId="17745" xr:uid="{66838A77-2367-4D05-910E-D9346F27255C}"/>
    <cellStyle name="Comma [0] 3 3 4 7 3 3" xfId="23112" xr:uid="{5CA545E5-9236-4973-AC9B-0D506EFCFAEB}"/>
    <cellStyle name="Comma [0] 3 3 4 7 3 4" xfId="28486" xr:uid="{F4E452FD-18F2-40C9-ABDC-E53D2F6F25C6}"/>
    <cellStyle name="Comma [0] 3 3 4 7 3 5" xfId="33904" xr:uid="{E7E7F254-8AA8-4B3E-ACF1-F6810E51EB42}"/>
    <cellStyle name="Comma [0] 3 3 4 7 3 6" xfId="39289" xr:uid="{C9706B7A-C99A-482D-BE71-3B186C3891F3}"/>
    <cellStyle name="Comma [0] 3 3 4 7 3 7" xfId="44658" xr:uid="{5593A82D-C34E-4BB0-A11F-C9D7C891A0FC}"/>
    <cellStyle name="Comma [0] 3 3 4 7 3 8" xfId="50030" xr:uid="{DFBD5218-CAF6-4ED8-B34D-BBF11AC716B4}"/>
    <cellStyle name="Comma [0] 3 3 4 7 3 9" xfId="55410" xr:uid="{C7DF3871-8A80-463B-913A-55717B59A3B2}"/>
    <cellStyle name="Comma [0] 3 3 4 8" xfId="4011" xr:uid="{6D45DF7E-F150-4828-9470-F450DE4EB293}"/>
    <cellStyle name="Comma [0] 3 3 4 8 10" xfId="53530" xr:uid="{529DC210-F309-46F8-AC95-7036CD60098C}"/>
    <cellStyle name="Comma [0] 3 3 4 8 11" xfId="12960" xr:uid="{86A0562E-0186-4E36-B9A1-8ABB5A62C71B}"/>
    <cellStyle name="Comma [0] 3 3 4 8 12" xfId="8564" xr:uid="{E1F92F87-26FF-4FCB-85E7-4772A97CA7D6}"/>
    <cellStyle name="Comma [0] 3 3 4 8 2" xfId="6027" xr:uid="{6C5B7FB7-5D3E-451E-BC97-9F6118A1BE69}"/>
    <cellStyle name="Comma [0] 3 3 4 8 2 10" xfId="58705" xr:uid="{1D42F9D8-E532-4981-9DED-B852E5409EA7}"/>
    <cellStyle name="Comma [0] 3 3 4 8 2 11" xfId="12125" xr:uid="{2C7F3433-09B6-461F-8E02-0236B1A4F8A7}"/>
    <cellStyle name="Comma [0] 3 3 4 8 2 2" xfId="24791" xr:uid="{867BDE42-193F-44CC-8C68-07C1EE22777C}"/>
    <cellStyle name="Comma [0] 3 3 4 8 2 3" xfId="30165" xr:uid="{0BE3884B-9E5D-4F88-BDAF-D0B520091506}"/>
    <cellStyle name="Comma [0] 3 3 4 8 2 4" xfId="35583" xr:uid="{78CA8342-301E-4E4B-85AD-D852A5FD45FC}"/>
    <cellStyle name="Comma [0] 3 3 4 8 2 5" xfId="40968" xr:uid="{DFBD2A46-8477-457D-B532-6AB1B171F46A}"/>
    <cellStyle name="Comma [0] 3 3 4 8 2 6" xfId="46337" xr:uid="{91F9F40E-3201-4ED4-B5A9-9C0F7618B147}"/>
    <cellStyle name="Comma [0] 3 3 4 8 2 7" xfId="51709" xr:uid="{D6206BCF-049F-4876-B87B-10A8DD167C05}"/>
    <cellStyle name="Comma [0] 3 3 4 8 2 8" xfId="57089" xr:uid="{CD92D700-209B-48E2-AAD1-733D7899B7A3}"/>
    <cellStyle name="Comma [0] 3 3 4 8 2 9" xfId="19425" xr:uid="{E66BC1AD-AAA5-4054-BAB0-F45CF6BC1FBC}"/>
    <cellStyle name="Comma [0] 3 3 4 8 3" xfId="15865" xr:uid="{6CEA779E-D493-4E53-B06D-5D857618A1EE}"/>
    <cellStyle name="Comma [0] 3 3 4 8 4" xfId="21232" xr:uid="{E9286AB5-FCF1-41E7-84DB-1ABD844CC649}"/>
    <cellStyle name="Comma [0] 3 3 4 8 5" xfId="26606" xr:uid="{42B42E98-19BE-4558-B78F-CDE9BE965841}"/>
    <cellStyle name="Comma [0] 3 3 4 8 6" xfId="32024" xr:uid="{96C6E203-4E61-48EB-9F62-160AA555A488}"/>
    <cellStyle name="Comma [0] 3 3 4 8 7" xfId="37409" xr:uid="{83807279-AAE4-4D8E-A53D-EA1047012AEC}"/>
    <cellStyle name="Comma [0] 3 3 4 8 8" xfId="42778" xr:uid="{A6FEFE3E-E062-4752-A12C-9041673DF45E}"/>
    <cellStyle name="Comma [0] 3 3 4 8 9" xfId="48150" xr:uid="{FCFC9139-A3E7-483C-B3DF-EC026D3AD214}"/>
    <cellStyle name="Comma [0] 3 3 4 9" xfId="4338" xr:uid="{04410AB6-949D-480E-A1E8-145B4C34DD23}"/>
    <cellStyle name="Comma [0] 3 3 4 9 10" xfId="13038" xr:uid="{7C208AD2-DE56-4E05-8D33-C45A95EC7808}"/>
    <cellStyle name="Comma [0] 3 3 4 9 11" xfId="10435" xr:uid="{06B6D1E2-4A7A-43F2-81B4-5567C6C7853A}"/>
    <cellStyle name="Comma [0] 3 3 4 9 2" xfId="17735" xr:uid="{7D0FE844-3A90-41D2-AE36-AA77D43510DC}"/>
    <cellStyle name="Comma [0] 3 3 4 9 3" xfId="23102" xr:uid="{8A473497-02CD-48CD-B557-6B62ECAEEC3F}"/>
    <cellStyle name="Comma [0] 3 3 4 9 4" xfId="28476" xr:uid="{776F73AE-A311-4D3F-9E5A-C3934177695E}"/>
    <cellStyle name="Comma [0] 3 3 4 9 5" xfId="33894" xr:uid="{5064E6ED-4AB5-4B97-84DA-1FAE2D4BA9DD}"/>
    <cellStyle name="Comma [0] 3 3 4 9 6" xfId="39279" xr:uid="{51640389-CEEA-41FF-994F-A0F04D4EDD02}"/>
    <cellStyle name="Comma [0] 3 3 4 9 7" xfId="44648" xr:uid="{C38C8A64-BD46-4D31-9433-D0491566A24D}"/>
    <cellStyle name="Comma [0] 3 3 4 9 8" xfId="50020" xr:uid="{6FBBC42C-6B9A-4F23-BEE1-38EEB406C47A}"/>
    <cellStyle name="Comma [0] 3 3 4 9 9" xfId="55400" xr:uid="{A50394A4-FCA5-4A4F-B513-6C7150F59D8D}"/>
    <cellStyle name="Comma [0] 3 3 5" xfId="1070" xr:uid="{C1E622F6-945F-48AB-A70F-401C3583917F}"/>
    <cellStyle name="Comma [0] 3 3 5 2" xfId="4033" xr:uid="{9F4453EB-E9F6-47C7-8E78-27790D3066A7}"/>
    <cellStyle name="Comma [0] 3 3 5 2 10" xfId="53541" xr:uid="{1D5D5F5B-4DD8-4568-8EF2-759C6ADDFA41}"/>
    <cellStyle name="Comma [0] 3 3 5 2 11" xfId="8575" xr:uid="{2E73868B-0F14-494F-BB5F-E2C45799FCAC}"/>
    <cellStyle name="Comma [0] 3 3 5 2 2" xfId="4034" xr:uid="{D2A770EB-7126-4BF9-85CF-1CEF88CF62B9}"/>
    <cellStyle name="Comma [0] 3 3 5 2 2 10" xfId="12136" xr:uid="{43A5DC77-F16C-443D-BB5D-054E178DF314}"/>
    <cellStyle name="Comma [0] 3 3 5 2 2 2" xfId="6030" xr:uid="{04806813-D921-403B-8D91-DB667C85E71C}"/>
    <cellStyle name="Comma [0] 3 3 5 2 2 2 2" xfId="58708" xr:uid="{0D918224-486D-4663-878F-B2D24B561BF7}"/>
    <cellStyle name="Comma [0] 3 3 5 2 2 2 3" xfId="19436" xr:uid="{0BFC56CF-2AA4-49A0-8332-3FEBD45C572D}"/>
    <cellStyle name="Comma [0] 3 3 5 2 2 3" xfId="24802" xr:uid="{D9E198F4-D941-4ACD-8435-03DD27807339}"/>
    <cellStyle name="Comma [0] 3 3 5 2 2 4" xfId="30176" xr:uid="{D57B10D4-92B6-45B9-A5E9-D2EB821B3900}"/>
    <cellStyle name="Comma [0] 3 3 5 2 2 5" xfId="35594" xr:uid="{0E8F8543-FA98-4548-8271-533995886727}"/>
    <cellStyle name="Comma [0] 3 3 5 2 2 6" xfId="40979" xr:uid="{B361BCAD-DA6D-4208-8206-9AEEAC00CD79}"/>
    <cellStyle name="Comma [0] 3 3 5 2 2 7" xfId="46348" xr:uid="{DC84E9E1-603A-4D39-843C-74A88F2DBB81}"/>
    <cellStyle name="Comma [0] 3 3 5 2 2 8" xfId="51720" xr:uid="{05B8B306-EC0C-4088-9017-BEE7C1CC183E}"/>
    <cellStyle name="Comma [0] 3 3 5 2 2 9" xfId="57100" xr:uid="{C2DD9079-9725-47C6-9CC4-6D5ECB021123}"/>
    <cellStyle name="Comma [0] 3 3 5 2 3" xfId="6029" xr:uid="{7068C69B-4905-4C92-95BF-49A190888E83}"/>
    <cellStyle name="Comma [0] 3 3 5 2 3 2" xfId="58707" xr:uid="{E320090E-1CB7-4D77-B396-DB9C38F8B3F0}"/>
    <cellStyle name="Comma [0] 3 3 5 2 3 3" xfId="15876" xr:uid="{820FD517-5D32-4EBF-B1BE-DD7BA76A1A1B}"/>
    <cellStyle name="Comma [0] 3 3 5 2 4" xfId="21243" xr:uid="{56A90D45-4A49-462E-A458-6629A8D86C09}"/>
    <cellStyle name="Comma [0] 3 3 5 2 5" xfId="26617" xr:uid="{E7106076-EECB-4710-8D12-2796D134A8C4}"/>
    <cellStyle name="Comma [0] 3 3 5 2 6" xfId="32035" xr:uid="{CD2A0EEB-183C-4AA5-9FD7-B32EC6BA4C38}"/>
    <cellStyle name="Comma [0] 3 3 5 2 7" xfId="37420" xr:uid="{C95D2373-D87E-47CE-9A56-575DD0537192}"/>
    <cellStyle name="Comma [0] 3 3 5 2 8" xfId="42789" xr:uid="{04790D3B-A85B-43E0-B210-A8F710E6D3E5}"/>
    <cellStyle name="Comma [0] 3 3 5 2 9" xfId="48161" xr:uid="{C0393566-D920-4846-A6D1-DF1857259F71}"/>
    <cellStyle name="Comma [0] 3 3 5 3" xfId="4035" xr:uid="{6E04D808-2EF9-4896-8828-6712BCB20124}"/>
    <cellStyle name="Comma [0] 3 3 5 3 10" xfId="10446" xr:uid="{47E7259B-5097-4E00-931F-B258E83274F9}"/>
    <cellStyle name="Comma [0] 3 3 5 3 2" xfId="6031" xr:uid="{A9B1A0BD-D379-4804-8A18-CD4C1F1A3DBD}"/>
    <cellStyle name="Comma [0] 3 3 5 3 2 2" xfId="58709" xr:uid="{75C33975-4BD1-4498-96FC-3B1EE67FAD03}"/>
    <cellStyle name="Comma [0] 3 3 5 3 2 3" xfId="17746" xr:uid="{4E21D4DD-A8BE-4152-A4B6-1D9FD6E68570}"/>
    <cellStyle name="Comma [0] 3 3 5 3 3" xfId="23113" xr:uid="{DE46EBB0-9305-4F83-949B-0F188FFC3150}"/>
    <cellStyle name="Comma [0] 3 3 5 3 4" xfId="28487" xr:uid="{1C81497D-5BC9-4617-876F-AFE15362C8F2}"/>
    <cellStyle name="Comma [0] 3 3 5 3 5" xfId="33905" xr:uid="{08B7F2D2-9D6A-4DFA-BA9B-CDC75F276354}"/>
    <cellStyle name="Comma [0] 3 3 5 3 6" xfId="39290" xr:uid="{7C9AC4CA-D281-4F22-91E5-CF833A664EAA}"/>
    <cellStyle name="Comma [0] 3 3 5 3 7" xfId="44659" xr:uid="{1114D3B8-DD8C-42B0-9C76-FBDD9D33B643}"/>
    <cellStyle name="Comma [0] 3 3 5 3 8" xfId="50031" xr:uid="{3A48F1CD-639C-4A04-8FC3-B0E521DF9B22}"/>
    <cellStyle name="Comma [0] 3 3 5 3 9" xfId="55411" xr:uid="{EA2F36CB-E866-488D-B558-480892686E2C}"/>
    <cellStyle name="Comma [0] 3 3 5 4" xfId="6028" xr:uid="{60D1E9FC-585C-48A4-AF6C-312968E03A73}"/>
    <cellStyle name="Comma [0] 3 3 5 4 2" xfId="58706" xr:uid="{80476F24-4501-4EB9-8C43-F96B0466C92A}"/>
    <cellStyle name="Comma [0] 3 3 5 4 3" xfId="14185" xr:uid="{0B7E8705-1E46-41B5-BA6E-9A80699745B7}"/>
    <cellStyle name="Comma [0] 3 3 6" xfId="1071" xr:uid="{5F29312A-8027-4596-9579-DF74AF8771BA}"/>
    <cellStyle name="Comma [0] 3 3 6 10" xfId="1072" xr:uid="{47CBEE7E-E688-4553-858B-0AE3F64C7C0D}"/>
    <cellStyle name="Comma [0] 3 3 6 10 2" xfId="8577" xr:uid="{3166DF58-E0B6-4DDB-8B75-D50BB62A681C}"/>
    <cellStyle name="Comma [0] 3 3 6 10 2 10" xfId="53543" xr:uid="{3AE64327-35E4-4FC2-8BF2-D96A4CDADC6F}"/>
    <cellStyle name="Comma [0] 3 3 6 10 2 11" xfId="14187" xr:uid="{A6E33F89-EDFF-4259-BC7D-ADFEADD6E31F}"/>
    <cellStyle name="Comma [0] 3 3 6 10 2 12" xfId="59837" xr:uid="{DFD5725D-3CBE-4B7B-883D-1AFC58AC3CBC}"/>
    <cellStyle name="Comma [0] 3 3 6 10 2 2" xfId="12138" xr:uid="{94655C83-47FD-41CF-9250-3DC95A2A0DCD}"/>
    <cellStyle name="Comma [0] 3 3 6 10 2 2 2" xfId="24804" xr:uid="{C396E90D-FEFC-4B3A-8213-A364F79D8A1C}"/>
    <cellStyle name="Comma [0] 3 3 6 10 2 2 3" xfId="30178" xr:uid="{F8CD1732-0A60-4B11-A71D-50CEA48178E6}"/>
    <cellStyle name="Comma [0] 3 3 6 10 2 2 4" xfId="35596" xr:uid="{5774CE17-6C0D-4334-90E3-92AD6E87EBA7}"/>
    <cellStyle name="Comma [0] 3 3 6 10 2 2 5" xfId="40981" xr:uid="{1691B562-D0D4-4C22-88BA-AB4958362D8C}"/>
    <cellStyle name="Comma [0] 3 3 6 10 2 2 6" xfId="46350" xr:uid="{9C7C371E-FBE5-4A6F-891D-F219F0872C1D}"/>
    <cellStyle name="Comma [0] 3 3 6 10 2 2 7" xfId="51722" xr:uid="{BFA1B3CB-FAB5-4A61-888B-584FE7E1AB5E}"/>
    <cellStyle name="Comma [0] 3 3 6 10 2 2 8" xfId="57102" xr:uid="{A66DBB6C-8C64-40C8-85D3-AAE151A3E305}"/>
    <cellStyle name="Comma [0] 3 3 6 10 2 2 9" xfId="19438" xr:uid="{5D69C793-8D94-440B-B814-2B07E1DA7226}"/>
    <cellStyle name="Comma [0] 3 3 6 10 2 3" xfId="15878" xr:uid="{9AE51BF9-610F-44AA-9891-76F60A5B0B57}"/>
    <cellStyle name="Comma [0] 3 3 6 10 2 4" xfId="21245" xr:uid="{FB786E5F-D136-45C4-AD34-EEE39C95753B}"/>
    <cellStyle name="Comma [0] 3 3 6 10 2 5" xfId="26619" xr:uid="{D399E404-278A-4AB4-BEF4-F24D3A8244C9}"/>
    <cellStyle name="Comma [0] 3 3 6 10 2 6" xfId="32037" xr:uid="{CF388336-88AE-4BA8-92E1-137AB40B242F}"/>
    <cellStyle name="Comma [0] 3 3 6 10 2 7" xfId="37422" xr:uid="{B75C9BA5-3B4C-490F-A627-8BB0D22FDA63}"/>
    <cellStyle name="Comma [0] 3 3 6 10 2 8" xfId="42791" xr:uid="{2ED3D880-FE5C-4048-B0EE-B8858945C020}"/>
    <cellStyle name="Comma [0] 3 3 6 10 2 9" xfId="48163" xr:uid="{9269076D-ECEA-4370-BE0B-B164B6F7B3F6}"/>
    <cellStyle name="Comma [0] 3 3 6 10 3" xfId="10448" xr:uid="{9FC62EE1-10F7-4D80-A908-1105AE1EBFC0}"/>
    <cellStyle name="Comma [0] 3 3 6 10 3 2" xfId="23115" xr:uid="{A2F69635-D617-4F34-811B-E33687B38853}"/>
    <cellStyle name="Comma [0] 3 3 6 10 3 3" xfId="28489" xr:uid="{29AB8E64-B9E1-4181-A0BA-B03B96492B5C}"/>
    <cellStyle name="Comma [0] 3 3 6 10 3 4" xfId="33907" xr:uid="{DE2161C2-9337-4F58-B61A-09C72D3F058C}"/>
    <cellStyle name="Comma [0] 3 3 6 10 3 5" xfId="39292" xr:uid="{0C478C40-ACB3-4B42-BB01-DC3589A049F0}"/>
    <cellStyle name="Comma [0] 3 3 6 10 3 6" xfId="44661" xr:uid="{39F49E57-7D27-480F-8C0D-09F91B9EE8B8}"/>
    <cellStyle name="Comma [0] 3 3 6 10 3 7" xfId="50033" xr:uid="{82D31123-D0D1-4D58-9813-E4ECC6A98BB9}"/>
    <cellStyle name="Comma [0] 3 3 6 10 3 8" xfId="55413" xr:uid="{0BA2AA6C-ED4D-48C1-A2A6-D910A3C70AF2}"/>
    <cellStyle name="Comma [0] 3 3 6 10 3 9" xfId="17748" xr:uid="{81DE4C69-A759-4D75-9602-6FCD03D1CBD6}"/>
    <cellStyle name="Comma [0] 3 3 6 10 4" xfId="7186" xr:uid="{F423B2B3-07F0-45D7-B865-0AEDE1164E4E}"/>
    <cellStyle name="Comma [0] 3 3 6 11" xfId="1073" xr:uid="{EC1E289A-BE21-4028-9407-2440533D8F05}"/>
    <cellStyle name="Comma [0] 3 3 6 11 2" xfId="8578" xr:uid="{2C31E8C1-39F1-4771-9248-4A3E453BB4B3}"/>
    <cellStyle name="Comma [0] 3 3 6 11 2 10" xfId="53544" xr:uid="{53F128FE-8391-4339-ACCA-C91C0D059DC9}"/>
    <cellStyle name="Comma [0] 3 3 6 11 2 11" xfId="14188" xr:uid="{E68ADCDA-54C8-4551-9896-FB1BCA9A878C}"/>
    <cellStyle name="Comma [0] 3 3 6 11 2 12" xfId="59838" xr:uid="{777EEFDD-2D29-425D-B517-A9DAFAD3C488}"/>
    <cellStyle name="Comma [0] 3 3 6 11 2 2" xfId="12139" xr:uid="{685B6AE5-87C9-484C-B952-2A26F05B8DC1}"/>
    <cellStyle name="Comma [0] 3 3 6 11 2 2 2" xfId="24805" xr:uid="{207E7BAC-3C77-49D1-8F47-5D9892497699}"/>
    <cellStyle name="Comma [0] 3 3 6 11 2 2 3" xfId="30179" xr:uid="{752269F7-99AB-4D0C-AEF5-3842FC34DC94}"/>
    <cellStyle name="Comma [0] 3 3 6 11 2 2 4" xfId="35597" xr:uid="{5E767227-7798-41AC-A748-E6E11A52D4CA}"/>
    <cellStyle name="Comma [0] 3 3 6 11 2 2 5" xfId="40982" xr:uid="{7887A965-8AA3-42EF-AE88-BE8BF90BF3CE}"/>
    <cellStyle name="Comma [0] 3 3 6 11 2 2 6" xfId="46351" xr:uid="{A783DB47-24BE-4343-9848-48906ED8200C}"/>
    <cellStyle name="Comma [0] 3 3 6 11 2 2 7" xfId="51723" xr:uid="{B01B96CA-B5F8-4BB4-BBE6-A6E45E5352D8}"/>
    <cellStyle name="Comma [0] 3 3 6 11 2 2 8" xfId="57103" xr:uid="{8E6BDE32-6CE8-4851-BF73-7DCD78A04A56}"/>
    <cellStyle name="Comma [0] 3 3 6 11 2 2 9" xfId="19439" xr:uid="{07FFE1FA-E454-4DBA-AD32-FDEA2E3F773C}"/>
    <cellStyle name="Comma [0] 3 3 6 11 2 3" xfId="15879" xr:uid="{06C734E4-B1B9-4BF8-9560-3F7355AB36A1}"/>
    <cellStyle name="Comma [0] 3 3 6 11 2 4" xfId="21246" xr:uid="{4C5056DB-2656-4389-A2EC-5DDD6AD59CA3}"/>
    <cellStyle name="Comma [0] 3 3 6 11 2 5" xfId="26620" xr:uid="{54EBBBCE-8E61-423B-A215-1A9FE157D8C4}"/>
    <cellStyle name="Comma [0] 3 3 6 11 2 6" xfId="32038" xr:uid="{F683AE9A-0C4C-43CD-AA02-6F6DBFEDDE1B}"/>
    <cellStyle name="Comma [0] 3 3 6 11 2 7" xfId="37423" xr:uid="{C6F7EDC8-6E61-43BD-9505-04CB67069526}"/>
    <cellStyle name="Comma [0] 3 3 6 11 2 8" xfId="42792" xr:uid="{798C96F9-3F9A-44DD-88C3-FC7F774FBD9F}"/>
    <cellStyle name="Comma [0] 3 3 6 11 2 9" xfId="48164" xr:uid="{F5C49D80-F2BA-4B54-AA0C-C6710594DFDF}"/>
    <cellStyle name="Comma [0] 3 3 6 11 3" xfId="10449" xr:uid="{3C818D30-FCA6-47C4-B725-9D459528E2E9}"/>
    <cellStyle name="Comma [0] 3 3 6 11 3 2" xfId="23116" xr:uid="{970C6F07-9194-4693-A00D-D7288D3BFB1E}"/>
    <cellStyle name="Comma [0] 3 3 6 11 3 3" xfId="28490" xr:uid="{CC6A2529-6338-427A-A299-730059DC416A}"/>
    <cellStyle name="Comma [0] 3 3 6 11 3 4" xfId="33908" xr:uid="{75A21327-EF4E-4E06-98FF-845BDA0590D9}"/>
    <cellStyle name="Comma [0] 3 3 6 11 3 5" xfId="39293" xr:uid="{AC107166-7A4E-41BD-BDD3-FD245C2AC421}"/>
    <cellStyle name="Comma [0] 3 3 6 11 3 6" xfId="44662" xr:uid="{68BBCDE2-FEF5-4B44-8C3B-FFDBA962FD34}"/>
    <cellStyle name="Comma [0] 3 3 6 11 3 7" xfId="50034" xr:uid="{C0710B2A-C859-4CBD-B66C-C168CC113661}"/>
    <cellStyle name="Comma [0] 3 3 6 11 3 8" xfId="55414" xr:uid="{796B55B2-2C5D-4244-A6A3-0223B8F4F930}"/>
    <cellStyle name="Comma [0] 3 3 6 11 3 9" xfId="17749" xr:uid="{8A82853A-4ECB-403D-8650-06FEDB873C3F}"/>
    <cellStyle name="Comma [0] 3 3 6 11 4" xfId="7187" xr:uid="{22153A3B-6CEB-44D9-ABA9-E1CBD8D9388C}"/>
    <cellStyle name="Comma [0] 3 3 6 12" xfId="1074" xr:uid="{E5A2FF40-CA56-45C6-A3F4-3BD0F138C278}"/>
    <cellStyle name="Comma [0] 3 3 6 12 2" xfId="8579" xr:uid="{39416C44-4169-4F99-8C95-27A92516A5D2}"/>
    <cellStyle name="Comma [0] 3 3 6 12 2 10" xfId="53545" xr:uid="{94FEC2B5-300A-47BE-A967-77485C2A1108}"/>
    <cellStyle name="Comma [0] 3 3 6 12 2 11" xfId="14189" xr:uid="{FC68194B-38C1-47A7-B286-F3719AE93BB2}"/>
    <cellStyle name="Comma [0] 3 3 6 12 2 12" xfId="59839" xr:uid="{F51BFFDF-158E-45C7-A215-72D990548B00}"/>
    <cellStyle name="Comma [0] 3 3 6 12 2 2" xfId="12140" xr:uid="{E555ECB5-D623-4F17-90CF-7261DE480514}"/>
    <cellStyle name="Comma [0] 3 3 6 12 2 2 2" xfId="24806" xr:uid="{6F1A3CE4-BF91-4772-AA67-D483E7B258BA}"/>
    <cellStyle name="Comma [0] 3 3 6 12 2 2 3" xfId="30180" xr:uid="{56D79410-E396-4F5C-8701-27B2369659C3}"/>
    <cellStyle name="Comma [0] 3 3 6 12 2 2 4" xfId="35598" xr:uid="{CDB8951D-B261-4309-B4EB-C1B471C2D1F8}"/>
    <cellStyle name="Comma [0] 3 3 6 12 2 2 5" xfId="40983" xr:uid="{3E121E56-D707-4531-83C5-8650631D291B}"/>
    <cellStyle name="Comma [0] 3 3 6 12 2 2 6" xfId="46352" xr:uid="{57E62D13-025F-451A-A965-2B90E3B82B96}"/>
    <cellStyle name="Comma [0] 3 3 6 12 2 2 7" xfId="51724" xr:uid="{45BBFF7A-75CF-4265-91E1-C42F8692F712}"/>
    <cellStyle name="Comma [0] 3 3 6 12 2 2 8" xfId="57104" xr:uid="{C315B8B4-58D3-4B9F-90D2-967C75C20FAC}"/>
    <cellStyle name="Comma [0] 3 3 6 12 2 2 9" xfId="19440" xr:uid="{DF293940-195E-49FC-9A4B-2D7E7645DB1E}"/>
    <cellStyle name="Comma [0] 3 3 6 12 2 3" xfId="15880" xr:uid="{B273665E-FBFE-42E1-A8C9-2C3D05AA2D84}"/>
    <cellStyle name="Comma [0] 3 3 6 12 2 4" xfId="21247" xr:uid="{898E9E05-0E6D-4A70-8C45-3E6969CF775E}"/>
    <cellStyle name="Comma [0] 3 3 6 12 2 5" xfId="26621" xr:uid="{F96C1ECC-B22D-4FD2-B759-6EB898D5286B}"/>
    <cellStyle name="Comma [0] 3 3 6 12 2 6" xfId="32039" xr:uid="{29A4A88E-82D9-43E8-AA90-573FF5A50ACD}"/>
    <cellStyle name="Comma [0] 3 3 6 12 2 7" xfId="37424" xr:uid="{2519870F-2776-4B81-8EAF-638A19D1884B}"/>
    <cellStyle name="Comma [0] 3 3 6 12 2 8" xfId="42793" xr:uid="{8EC16F04-5793-442D-AC42-75B59C75EE59}"/>
    <cellStyle name="Comma [0] 3 3 6 12 2 9" xfId="48165" xr:uid="{97CF8270-8330-44FA-A93B-7AAEF06AFE7B}"/>
    <cellStyle name="Comma [0] 3 3 6 12 3" xfId="10450" xr:uid="{E8D0221D-91AD-46E1-99F3-33F624117D8A}"/>
    <cellStyle name="Comma [0] 3 3 6 12 3 2" xfId="23117" xr:uid="{34C776AE-BB82-4BEA-870D-86EC0CB67171}"/>
    <cellStyle name="Comma [0] 3 3 6 12 3 3" xfId="28491" xr:uid="{EA4F0F91-0CAB-457B-B418-24A73B50DFAA}"/>
    <cellStyle name="Comma [0] 3 3 6 12 3 4" xfId="33909" xr:uid="{D510ED79-D976-43EC-9D15-F9A423A8F6DB}"/>
    <cellStyle name="Comma [0] 3 3 6 12 3 5" xfId="39294" xr:uid="{CA1529E2-9CB5-4A1B-8E75-944B3AAE87B1}"/>
    <cellStyle name="Comma [0] 3 3 6 12 3 6" xfId="44663" xr:uid="{4192664F-032F-4E37-966A-5B0E97220671}"/>
    <cellStyle name="Comma [0] 3 3 6 12 3 7" xfId="50035" xr:uid="{7D9F42F6-FD8A-404C-A454-6BEC52FE5DED}"/>
    <cellStyle name="Comma [0] 3 3 6 12 3 8" xfId="55415" xr:uid="{6D43E5E3-6600-49EF-AA1D-E54F9721D815}"/>
    <cellStyle name="Comma [0] 3 3 6 12 3 9" xfId="17750" xr:uid="{A788AA2D-278E-4312-8CC6-DC630BDF1E95}"/>
    <cellStyle name="Comma [0] 3 3 6 12 4" xfId="7188" xr:uid="{C8C30AC6-FA91-4453-95EF-4E4D6B72587C}"/>
    <cellStyle name="Comma [0] 3 3 6 13" xfId="4036" xr:uid="{5D110F13-C3D5-4F9F-929B-37DF9631D76D}"/>
    <cellStyle name="Comma [0] 3 3 6 13 10" xfId="53542" xr:uid="{018B7199-4523-444C-9820-98926E05B200}"/>
    <cellStyle name="Comma [0] 3 3 6 13 11" xfId="12965" xr:uid="{3792C521-6374-4AC3-9F85-D48B531DEF9C}"/>
    <cellStyle name="Comma [0] 3 3 6 13 12" xfId="8576" xr:uid="{EDE8DA83-5109-4D0A-804D-3523C02B6A19}"/>
    <cellStyle name="Comma [0] 3 3 6 13 2" xfId="12137" xr:uid="{516697A6-B808-4456-8281-FF26FADE922A}"/>
    <cellStyle name="Comma [0] 3 3 6 13 2 2" xfId="24803" xr:uid="{98F5D948-5C62-48E5-AB47-D2B60EDDA4EC}"/>
    <cellStyle name="Comma [0] 3 3 6 13 2 3" xfId="30177" xr:uid="{37A17166-4104-423F-ABB1-DC57AEC6BC11}"/>
    <cellStyle name="Comma [0] 3 3 6 13 2 4" xfId="35595" xr:uid="{B0201B5F-BB65-43F2-956A-DF2B748D06B3}"/>
    <cellStyle name="Comma [0] 3 3 6 13 2 5" xfId="40980" xr:uid="{4A83C73E-3F57-4683-B2EE-1441803D49F2}"/>
    <cellStyle name="Comma [0] 3 3 6 13 2 6" xfId="46349" xr:uid="{A854DA7E-D8CA-4D95-99FB-A3F732BEB12D}"/>
    <cellStyle name="Comma [0] 3 3 6 13 2 7" xfId="51721" xr:uid="{F1CBAD15-240A-4C52-91DF-081F97D4D8B1}"/>
    <cellStyle name="Comma [0] 3 3 6 13 2 8" xfId="57101" xr:uid="{90F98DF7-FE29-49A8-AFFA-918459278EDB}"/>
    <cellStyle name="Comma [0] 3 3 6 13 2 9" xfId="19437" xr:uid="{9B149C49-B33F-42D7-A1C5-6BCFE25E5974}"/>
    <cellStyle name="Comma [0] 3 3 6 13 3" xfId="15877" xr:uid="{DCFCE86F-E8B5-4B7E-9B86-31B6CF128BD6}"/>
    <cellStyle name="Comma [0] 3 3 6 13 4" xfId="21244" xr:uid="{798F7017-0BDF-482B-99F7-30CB02D32879}"/>
    <cellStyle name="Comma [0] 3 3 6 13 5" xfId="26618" xr:uid="{039660E7-B8F9-497D-A34F-EF93B2BD5BD6}"/>
    <cellStyle name="Comma [0] 3 3 6 13 6" xfId="32036" xr:uid="{CF87351C-7D52-4AA3-85C2-774A426CA168}"/>
    <cellStyle name="Comma [0] 3 3 6 13 7" xfId="37421" xr:uid="{B1EB4986-129D-4367-A0AC-FB32F8DF2C87}"/>
    <cellStyle name="Comma [0] 3 3 6 13 8" xfId="42790" xr:uid="{EF35E6A0-1897-4319-AC47-1ADF4DE385DB}"/>
    <cellStyle name="Comma [0] 3 3 6 13 9" xfId="48162" xr:uid="{139C9D28-2E71-4548-BCF4-9999F8CF996C}"/>
    <cellStyle name="Comma [0] 3 3 6 14" xfId="4328" xr:uid="{2CEF27FB-59F7-43BA-AC16-54ADDEF8D3C2}"/>
    <cellStyle name="Comma [0] 3 3 6 14 10" xfId="13030" xr:uid="{9B2C3641-3C90-4CE7-AB66-7C2E55C7C42D}"/>
    <cellStyle name="Comma [0] 3 3 6 14 11" xfId="10447" xr:uid="{AE546D08-48C4-422E-9943-54B194B1413C}"/>
    <cellStyle name="Comma [0] 3 3 6 14 2" xfId="17747" xr:uid="{FF10B4E8-28F4-4D6F-BAD4-9FBBA3EDB27F}"/>
    <cellStyle name="Comma [0] 3 3 6 14 3" xfId="23114" xr:uid="{ACA80BB6-650B-4084-8A56-BCFE1987541E}"/>
    <cellStyle name="Comma [0] 3 3 6 14 4" xfId="28488" xr:uid="{55E78497-5940-4097-966F-B9E93696EB66}"/>
    <cellStyle name="Comma [0] 3 3 6 14 5" xfId="33906" xr:uid="{F240830F-9DF8-425B-957C-65795704C14D}"/>
    <cellStyle name="Comma [0] 3 3 6 14 6" xfId="39291" xr:uid="{0B57B86A-1A28-468E-815A-C0C702191192}"/>
    <cellStyle name="Comma [0] 3 3 6 14 7" xfId="44660" xr:uid="{344AD336-8ED2-445E-829C-22EBBEBBD03F}"/>
    <cellStyle name="Comma [0] 3 3 6 14 8" xfId="50032" xr:uid="{BF282CD8-1EB3-49F2-993D-B9C32DBDD21C}"/>
    <cellStyle name="Comma [0] 3 3 6 14 9" xfId="55412" xr:uid="{2DC10C9C-9315-46AF-8DC0-6FD21329D8E9}"/>
    <cellStyle name="Comma [0] 3 3 6 15" xfId="4453" xr:uid="{D53EF8BA-F499-49BD-9908-A1BBA9B9B296}"/>
    <cellStyle name="Comma [0] 3 3 6 15 2" xfId="13095" xr:uid="{99C035A1-BE5B-44FA-ACFF-B70797EB039D}"/>
    <cellStyle name="Comma [0] 3 3 6 16" xfId="6032" xr:uid="{B026EDE5-CF71-45F9-ADF5-4D2FA850B401}"/>
    <cellStyle name="Comma [0] 3 3 6 16 2" xfId="58710" xr:uid="{77D10A4B-C3AF-478B-A1CF-21C0520FD62C}"/>
    <cellStyle name="Comma [0] 3 3 6 16 3" xfId="14186" xr:uid="{F5EFA33B-8488-447E-A422-1D240534FE84}"/>
    <cellStyle name="Comma [0] 3 3 6 2" xfId="1075" xr:uid="{82D80E5D-C843-4C2A-B310-254652BEE204}"/>
    <cellStyle name="Comma [0] 3 3 6 2 10" xfId="1076" xr:uid="{14EB05CC-D11E-4DC5-916E-AF934BFD2D4A}"/>
    <cellStyle name="Comma [0] 3 3 6 2 10 2" xfId="8581" xr:uid="{9737A972-FCCC-429A-8E69-80CE9FE90BEA}"/>
    <cellStyle name="Comma [0] 3 3 6 2 10 2 10" xfId="53547" xr:uid="{2C8F234D-77B9-4D63-A41A-EB3B454D4784}"/>
    <cellStyle name="Comma [0] 3 3 6 2 10 2 11" xfId="14191" xr:uid="{79D1F5DC-D949-4FA1-BBD0-AACB52283FDF}"/>
    <cellStyle name="Comma [0] 3 3 6 2 10 2 12" xfId="59841" xr:uid="{6E15426A-45BC-4298-9400-658A8F2B4970}"/>
    <cellStyle name="Comma [0] 3 3 6 2 10 2 2" xfId="12142" xr:uid="{B8702898-8198-490C-9738-43EEBE2AB4B8}"/>
    <cellStyle name="Comma [0] 3 3 6 2 10 2 2 2" xfId="24808" xr:uid="{FC526DA6-4F68-45B6-AC7F-230DAA5A6FF3}"/>
    <cellStyle name="Comma [0] 3 3 6 2 10 2 2 3" xfId="30182" xr:uid="{05635CEC-411E-431C-9938-D66A5908BFB3}"/>
    <cellStyle name="Comma [0] 3 3 6 2 10 2 2 4" xfId="35600" xr:uid="{7DA62D4C-992E-4C76-8122-A8E6B9F0F7F5}"/>
    <cellStyle name="Comma [0] 3 3 6 2 10 2 2 5" xfId="40985" xr:uid="{B822F870-79D4-4262-8345-53F1EC5F25C0}"/>
    <cellStyle name="Comma [0] 3 3 6 2 10 2 2 6" xfId="46354" xr:uid="{F18BC48C-CBA2-4993-90A2-5E90CCECAC31}"/>
    <cellStyle name="Comma [0] 3 3 6 2 10 2 2 7" xfId="51726" xr:uid="{29D20646-1E23-41B0-9C04-8C0D7FF09F8A}"/>
    <cellStyle name="Comma [0] 3 3 6 2 10 2 2 8" xfId="57106" xr:uid="{3FE9934F-A233-42BB-A35C-4C4939326C13}"/>
    <cellStyle name="Comma [0] 3 3 6 2 10 2 2 9" xfId="19442" xr:uid="{29B714E3-CC83-4053-AFC6-7AAB11E55FE3}"/>
    <cellStyle name="Comma [0] 3 3 6 2 10 2 3" xfId="15882" xr:uid="{1955E37C-0A8A-461B-AA1B-76C5AF7CC268}"/>
    <cellStyle name="Comma [0] 3 3 6 2 10 2 4" xfId="21249" xr:uid="{9B25B9D5-3B42-45EC-B88E-94DD0E87CCE9}"/>
    <cellStyle name="Comma [0] 3 3 6 2 10 2 5" xfId="26623" xr:uid="{6536C846-11F6-41DE-B7B6-5D2B55E30AE8}"/>
    <cellStyle name="Comma [0] 3 3 6 2 10 2 6" xfId="32041" xr:uid="{F05EA0C2-4FD5-406D-A332-933FFAAE7132}"/>
    <cellStyle name="Comma [0] 3 3 6 2 10 2 7" xfId="37426" xr:uid="{CB5EC7E5-7FFA-4641-8427-D23770FF4081}"/>
    <cellStyle name="Comma [0] 3 3 6 2 10 2 8" xfId="42795" xr:uid="{5F7F612B-B030-4FE6-AD70-55D83CCBB843}"/>
    <cellStyle name="Comma [0] 3 3 6 2 10 2 9" xfId="48167" xr:uid="{AF48B019-4E06-4FF1-AD04-2D097A37D9A6}"/>
    <cellStyle name="Comma [0] 3 3 6 2 10 3" xfId="10452" xr:uid="{4FE09CBD-A820-46EC-909D-E873B4E15FE3}"/>
    <cellStyle name="Comma [0] 3 3 6 2 10 3 2" xfId="23119" xr:uid="{0920BD6D-0A1C-48EF-BDF7-F4B5894CD7FC}"/>
    <cellStyle name="Comma [0] 3 3 6 2 10 3 3" xfId="28493" xr:uid="{5F7F2D0E-D014-4F7D-B58E-BA30795400CA}"/>
    <cellStyle name="Comma [0] 3 3 6 2 10 3 4" xfId="33911" xr:uid="{F6A515A3-CFFF-46F8-9466-254F7FBA442A}"/>
    <cellStyle name="Comma [0] 3 3 6 2 10 3 5" xfId="39296" xr:uid="{0D4BEE1B-BBAA-482D-B983-4B27E8921999}"/>
    <cellStyle name="Comma [0] 3 3 6 2 10 3 6" xfId="44665" xr:uid="{3D7C97CA-46F3-48C3-BFE4-A5B0A4B79C86}"/>
    <cellStyle name="Comma [0] 3 3 6 2 10 3 7" xfId="50037" xr:uid="{0C7D6F32-D902-4125-BA91-C8B751191856}"/>
    <cellStyle name="Comma [0] 3 3 6 2 10 3 8" xfId="55417" xr:uid="{4EE911E4-FBE1-43CA-A2ED-C41A6A476ACD}"/>
    <cellStyle name="Comma [0] 3 3 6 2 10 3 9" xfId="17752" xr:uid="{76D6E1D9-2065-4929-A9C0-2D9949499DA3}"/>
    <cellStyle name="Comma [0] 3 3 6 2 10 4" xfId="7190" xr:uid="{72BA18DC-CE7B-499C-8890-46BE5927280E}"/>
    <cellStyle name="Comma [0] 3 3 6 2 11" xfId="4037" xr:uid="{C40BFDCB-2D54-4A87-8287-74CA3099FCFB}"/>
    <cellStyle name="Comma [0] 3 3 6 2 11 10" xfId="53546" xr:uid="{FD6CC6E9-A446-42F7-AFB8-126CFA8EB53C}"/>
    <cellStyle name="Comma [0] 3 3 6 2 11 11" xfId="12966" xr:uid="{5AC68DDA-07EE-4DBD-A54A-3351CB1D16F0}"/>
    <cellStyle name="Comma [0] 3 3 6 2 11 12" xfId="8580" xr:uid="{2AB6E6D4-7C53-4E8D-AAA3-524E4903A8B2}"/>
    <cellStyle name="Comma [0] 3 3 6 2 11 2" xfId="12141" xr:uid="{AAEF2C83-F302-4604-895C-4681638651A7}"/>
    <cellStyle name="Comma [0] 3 3 6 2 11 2 2" xfId="24807" xr:uid="{139CB889-B857-462E-B2A4-1A80F0B8A4FD}"/>
    <cellStyle name="Comma [0] 3 3 6 2 11 2 3" xfId="30181" xr:uid="{B9D6B1CF-4A96-4F7C-A1A3-2EBA2789A5D0}"/>
    <cellStyle name="Comma [0] 3 3 6 2 11 2 4" xfId="35599" xr:uid="{AC2AC9AC-4E27-4816-84A4-C9A995C04705}"/>
    <cellStyle name="Comma [0] 3 3 6 2 11 2 5" xfId="40984" xr:uid="{A93F5EB9-19C7-4560-9C5A-2B57C1FC3712}"/>
    <cellStyle name="Comma [0] 3 3 6 2 11 2 6" xfId="46353" xr:uid="{7B959431-6E10-46AD-98C1-6C4CEB249570}"/>
    <cellStyle name="Comma [0] 3 3 6 2 11 2 7" xfId="51725" xr:uid="{B74C45F8-B95E-4808-8740-DDEC49AE6712}"/>
    <cellStyle name="Comma [0] 3 3 6 2 11 2 8" xfId="57105" xr:uid="{54DADC22-D497-4FDC-83E6-0CC2A03B647B}"/>
    <cellStyle name="Comma [0] 3 3 6 2 11 2 9" xfId="19441" xr:uid="{69C34DEE-338C-4C7F-8484-D7861F5B2717}"/>
    <cellStyle name="Comma [0] 3 3 6 2 11 3" xfId="15881" xr:uid="{98BE9D12-C03E-494D-B70C-5BCEF67AC94A}"/>
    <cellStyle name="Comma [0] 3 3 6 2 11 4" xfId="21248" xr:uid="{FC3E3CBC-838D-414B-9B8F-47AB53C5EA62}"/>
    <cellStyle name="Comma [0] 3 3 6 2 11 5" xfId="26622" xr:uid="{C49719FF-7442-4056-977D-2A49B2D11DF0}"/>
    <cellStyle name="Comma [0] 3 3 6 2 11 6" xfId="32040" xr:uid="{5DC91FD9-E2D9-4D9B-AC92-0058A662648F}"/>
    <cellStyle name="Comma [0] 3 3 6 2 11 7" xfId="37425" xr:uid="{47B05C48-D547-4D05-BCAA-087E17A0FF13}"/>
    <cellStyle name="Comma [0] 3 3 6 2 11 8" xfId="42794" xr:uid="{8316416F-3BCD-4814-BB46-8B60D5AED55A}"/>
    <cellStyle name="Comma [0] 3 3 6 2 11 9" xfId="48166" xr:uid="{C0DC4690-79D4-4D76-A69D-9235294233D4}"/>
    <cellStyle name="Comma [0] 3 3 6 2 12" xfId="4327" xr:uid="{2704FBF3-9E96-4ABE-85D3-12010ADCF706}"/>
    <cellStyle name="Comma [0] 3 3 6 2 12 10" xfId="13029" xr:uid="{A6F0E45D-E35F-4338-A760-75D106DF9778}"/>
    <cellStyle name="Comma [0] 3 3 6 2 12 11" xfId="10451" xr:uid="{CCC502A5-1B12-4F61-869F-C1843B9993ED}"/>
    <cellStyle name="Comma [0] 3 3 6 2 12 2" xfId="17751" xr:uid="{D1539FD0-7623-451F-9597-41C25720B829}"/>
    <cellStyle name="Comma [0] 3 3 6 2 12 3" xfId="23118" xr:uid="{B61A761E-5970-4661-A7DC-7C19E9C855B2}"/>
    <cellStyle name="Comma [0] 3 3 6 2 12 4" xfId="28492" xr:uid="{009CF052-1D83-4AA0-A420-07CDA58B2204}"/>
    <cellStyle name="Comma [0] 3 3 6 2 12 5" xfId="33910" xr:uid="{4C261B10-8735-4DB2-BF17-D81ABB00FC17}"/>
    <cellStyle name="Comma [0] 3 3 6 2 12 6" xfId="39295" xr:uid="{76B50F3A-E5EE-4F6A-90AD-BE98C8B63898}"/>
    <cellStyle name="Comma [0] 3 3 6 2 12 7" xfId="44664" xr:uid="{F339158D-DC26-430A-AF8F-638ADC32053A}"/>
    <cellStyle name="Comma [0] 3 3 6 2 12 8" xfId="50036" xr:uid="{74D43B7D-8471-4885-B635-5C780B143238}"/>
    <cellStyle name="Comma [0] 3 3 6 2 12 9" xfId="55416" xr:uid="{B2FB00CB-F87E-4E98-8203-B8A8C166CAAA}"/>
    <cellStyle name="Comma [0] 3 3 6 2 13" xfId="4454" xr:uid="{BDB00FCB-563F-4672-816B-9D9206FE1AB9}"/>
    <cellStyle name="Comma [0] 3 3 6 2 13 2" xfId="13096" xr:uid="{8D3E7F4B-57E0-4B5E-A691-DDF30C69A6EB}"/>
    <cellStyle name="Comma [0] 3 3 6 2 14" xfId="6033" xr:uid="{C20684AD-BE5A-44A4-B720-212BFA242DB1}"/>
    <cellStyle name="Comma [0] 3 3 6 2 14 2" xfId="58711" xr:uid="{A8CA700C-0E56-4A47-99AA-EBCDF336EEB9}"/>
    <cellStyle name="Comma [0] 3 3 6 2 14 3" xfId="14190" xr:uid="{8DC2FF8F-BBFA-48E0-B259-6722F1196FD1}"/>
    <cellStyle name="Comma [0] 3 3 6 2 15" xfId="59840" xr:uid="{5B9A0E4D-8ED5-4B56-ABA7-532176F6ADCC}"/>
    <cellStyle name="Comma [0] 3 3 6 2 16" xfId="7189" xr:uid="{F4FA25D5-1233-4CA8-9F4B-D75D705B1288}"/>
    <cellStyle name="Comma [0] 3 3 6 2 2" xfId="1077" xr:uid="{17869868-BC08-48DF-9AA8-67F9ECE0A639}"/>
    <cellStyle name="Comma [0] 3 3 6 2 2 2" xfId="8582" xr:uid="{B7605E44-5EB6-4BFB-BF1A-A95D228515A8}"/>
    <cellStyle name="Comma [0] 3 3 6 2 2 2 10" xfId="53548" xr:uid="{1D2F21E9-CD3A-452C-A6CC-4A4559403868}"/>
    <cellStyle name="Comma [0] 3 3 6 2 2 2 11" xfId="14192" xr:uid="{CB1BAF0C-3287-4CED-BD5B-9BD468E2CB2B}"/>
    <cellStyle name="Comma [0] 3 3 6 2 2 2 12" xfId="59842" xr:uid="{21BFF3E5-4EF5-4EB6-A3BE-BDEFD8FBE43F}"/>
    <cellStyle name="Comma [0] 3 3 6 2 2 2 2" xfId="12143" xr:uid="{3C030069-327A-4269-BFE4-332B0E8C214D}"/>
    <cellStyle name="Comma [0] 3 3 6 2 2 2 2 2" xfId="24809" xr:uid="{639B691C-3CA0-448B-B365-3F1CFC9F2FF7}"/>
    <cellStyle name="Comma [0] 3 3 6 2 2 2 2 3" xfId="30183" xr:uid="{253BCD72-36C4-4447-ABAD-7E45716A6EC3}"/>
    <cellStyle name="Comma [0] 3 3 6 2 2 2 2 4" xfId="35601" xr:uid="{F8B2CCEE-243E-42EF-9A3D-3EA6DEBCDCB5}"/>
    <cellStyle name="Comma [0] 3 3 6 2 2 2 2 5" xfId="40986" xr:uid="{538A9414-D91D-4E94-8882-A5BB6D51B65B}"/>
    <cellStyle name="Comma [0] 3 3 6 2 2 2 2 6" xfId="46355" xr:uid="{3421A843-413A-45B3-92BE-456B0CEA3BF5}"/>
    <cellStyle name="Comma [0] 3 3 6 2 2 2 2 7" xfId="51727" xr:uid="{105FC462-BBB2-429D-9064-520EFBCCC676}"/>
    <cellStyle name="Comma [0] 3 3 6 2 2 2 2 8" xfId="57107" xr:uid="{EF71A21F-2FEA-4296-B399-DDFF289B1098}"/>
    <cellStyle name="Comma [0] 3 3 6 2 2 2 2 9" xfId="19443" xr:uid="{42CE7FED-C45A-4296-9ECA-9D3E05429DBD}"/>
    <cellStyle name="Comma [0] 3 3 6 2 2 2 3" xfId="15883" xr:uid="{67857710-53CD-4097-ABEA-007F2EF06411}"/>
    <cellStyle name="Comma [0] 3 3 6 2 2 2 4" xfId="21250" xr:uid="{A80019CF-D2DB-44FA-8BCA-18A5E5B35A85}"/>
    <cellStyle name="Comma [0] 3 3 6 2 2 2 5" xfId="26624" xr:uid="{FB0E101F-0EFB-4484-900E-8DBEC54EF1F4}"/>
    <cellStyle name="Comma [0] 3 3 6 2 2 2 6" xfId="32042" xr:uid="{623BFBDE-5CA8-49DA-9381-F949E921F5DE}"/>
    <cellStyle name="Comma [0] 3 3 6 2 2 2 7" xfId="37427" xr:uid="{4BD25E84-EBC6-4FA2-84E4-9118F33ACFC0}"/>
    <cellStyle name="Comma [0] 3 3 6 2 2 2 8" xfId="42796" xr:uid="{29AB2F96-0D2E-4735-B7AF-0B7D88236847}"/>
    <cellStyle name="Comma [0] 3 3 6 2 2 2 9" xfId="48168" xr:uid="{75CCC9FD-1C31-4355-947E-A0C8E73ABE5B}"/>
    <cellStyle name="Comma [0] 3 3 6 2 2 3" xfId="10453" xr:uid="{39CE367B-2E94-4BDE-8100-541EF9A68C20}"/>
    <cellStyle name="Comma [0] 3 3 6 2 2 3 2" xfId="23120" xr:uid="{35C39757-2366-4096-A182-D00012723895}"/>
    <cellStyle name="Comma [0] 3 3 6 2 2 3 3" xfId="28494" xr:uid="{BBE3A555-3C59-41A8-B105-14EEB5CC0E26}"/>
    <cellStyle name="Comma [0] 3 3 6 2 2 3 4" xfId="33912" xr:uid="{9A2B0882-3F28-4125-AE59-207E817FDB40}"/>
    <cellStyle name="Comma [0] 3 3 6 2 2 3 5" xfId="39297" xr:uid="{B45B9CD0-DACA-4035-A6C0-16EE0DE2EB5B}"/>
    <cellStyle name="Comma [0] 3 3 6 2 2 3 6" xfId="44666" xr:uid="{0E4533F6-D835-449E-96BA-DA9060C9E9E7}"/>
    <cellStyle name="Comma [0] 3 3 6 2 2 3 7" xfId="50038" xr:uid="{9F07A1EE-7A24-42E7-8435-652EC3BEFC3C}"/>
    <cellStyle name="Comma [0] 3 3 6 2 2 3 8" xfId="55418" xr:uid="{A04E6248-7F91-44AB-A233-D1903488FB6B}"/>
    <cellStyle name="Comma [0] 3 3 6 2 2 3 9" xfId="17753" xr:uid="{6DEB2C28-BFF0-4998-9F23-30568840B5B7}"/>
    <cellStyle name="Comma [0] 3 3 6 2 2 4" xfId="7191" xr:uid="{BE31B27D-F194-45F7-AF48-3A1A16DEED87}"/>
    <cellStyle name="Comma [0] 3 3 6 2 3" xfId="1078" xr:uid="{D3D0E184-2A9C-4043-B8EF-E30A649AEE91}"/>
    <cellStyle name="Comma [0] 3 3 6 2 3 2" xfId="8583" xr:uid="{331B3BD4-F566-4E54-985F-B7749C1F896D}"/>
    <cellStyle name="Comma [0] 3 3 6 2 3 2 10" xfId="53549" xr:uid="{75F40B1C-4AC2-4504-AF84-617D8610C638}"/>
    <cellStyle name="Comma [0] 3 3 6 2 3 2 11" xfId="14193" xr:uid="{7DD149FD-F99D-477A-8DE4-17FB48DD5C6D}"/>
    <cellStyle name="Comma [0] 3 3 6 2 3 2 12" xfId="59843" xr:uid="{9AEF5E2B-8FC7-4B41-8E25-429AF2C6E07C}"/>
    <cellStyle name="Comma [0] 3 3 6 2 3 2 2" xfId="12144" xr:uid="{399D1387-6E80-4B9D-B7D4-A70E1CD4481D}"/>
    <cellStyle name="Comma [0] 3 3 6 2 3 2 2 2" xfId="24810" xr:uid="{5D666B42-A13E-4700-829F-4A65AC8088F1}"/>
    <cellStyle name="Comma [0] 3 3 6 2 3 2 2 3" xfId="30184" xr:uid="{0FCFDC48-886A-4575-838E-CB9300122C56}"/>
    <cellStyle name="Comma [0] 3 3 6 2 3 2 2 4" xfId="35602" xr:uid="{9D077556-48B9-4807-BC81-B8D2AE704075}"/>
    <cellStyle name="Comma [0] 3 3 6 2 3 2 2 5" xfId="40987" xr:uid="{80B0FB1A-491B-4202-A606-B5C73B80333F}"/>
    <cellStyle name="Comma [0] 3 3 6 2 3 2 2 6" xfId="46356" xr:uid="{3D49563F-C5D9-4B6B-AC98-F90A3E8F595C}"/>
    <cellStyle name="Comma [0] 3 3 6 2 3 2 2 7" xfId="51728" xr:uid="{E2286B02-1977-4C26-9AEC-8D0E143D3073}"/>
    <cellStyle name="Comma [0] 3 3 6 2 3 2 2 8" xfId="57108" xr:uid="{8A003DD8-B781-4471-9F35-69DEB4429669}"/>
    <cellStyle name="Comma [0] 3 3 6 2 3 2 2 9" xfId="19444" xr:uid="{DA1BB384-A2EA-4F34-A455-9EFEF2A6C2A9}"/>
    <cellStyle name="Comma [0] 3 3 6 2 3 2 3" xfId="15884" xr:uid="{BAF30683-643B-46AC-A026-26163039E136}"/>
    <cellStyle name="Comma [0] 3 3 6 2 3 2 4" xfId="21251" xr:uid="{F7DB8269-2B4F-4222-B77D-62AECA501C0C}"/>
    <cellStyle name="Comma [0] 3 3 6 2 3 2 5" xfId="26625" xr:uid="{19D278BB-5C18-41F9-891C-E2102A96A08C}"/>
    <cellStyle name="Comma [0] 3 3 6 2 3 2 6" xfId="32043" xr:uid="{2F0BCFCA-F4AF-4005-BBD9-E61E4C97E395}"/>
    <cellStyle name="Comma [0] 3 3 6 2 3 2 7" xfId="37428" xr:uid="{8D0A0B52-A028-4D0D-8D0B-58CFB814329D}"/>
    <cellStyle name="Comma [0] 3 3 6 2 3 2 8" xfId="42797" xr:uid="{C9C92D5B-D028-4531-A3B0-FFA5741FE53B}"/>
    <cellStyle name="Comma [0] 3 3 6 2 3 2 9" xfId="48169" xr:uid="{5551AB62-7D3C-454A-B67B-8935069DEA77}"/>
    <cellStyle name="Comma [0] 3 3 6 2 3 3" xfId="10454" xr:uid="{7C176F14-F9E5-4E1E-90D6-74D90F799410}"/>
    <cellStyle name="Comma [0] 3 3 6 2 3 3 2" xfId="23121" xr:uid="{24269A77-4334-4E5F-9986-04A3553AD254}"/>
    <cellStyle name="Comma [0] 3 3 6 2 3 3 3" xfId="28495" xr:uid="{FBF10DE5-68D1-4882-8900-9193802CD113}"/>
    <cellStyle name="Comma [0] 3 3 6 2 3 3 4" xfId="33913" xr:uid="{2AB982B0-7806-4CA6-873E-A80C47B02A81}"/>
    <cellStyle name="Comma [0] 3 3 6 2 3 3 5" xfId="39298" xr:uid="{293859FA-A9E0-484F-BDE5-12FF4574788E}"/>
    <cellStyle name="Comma [0] 3 3 6 2 3 3 6" xfId="44667" xr:uid="{0E3DFF47-3515-4F2D-8223-D828FF0CD4C1}"/>
    <cellStyle name="Comma [0] 3 3 6 2 3 3 7" xfId="50039" xr:uid="{830884D6-7311-47AF-BE32-F3FA666406A2}"/>
    <cellStyle name="Comma [0] 3 3 6 2 3 3 8" xfId="55419" xr:uid="{D1811CFD-8550-4B81-A8CE-4968C0299056}"/>
    <cellStyle name="Comma [0] 3 3 6 2 3 3 9" xfId="17754" xr:uid="{FBC1B336-5CEE-4F48-8A0F-E10499DC0539}"/>
    <cellStyle name="Comma [0] 3 3 6 2 3 4" xfId="7192" xr:uid="{581CFD34-F465-43D6-8951-7F7E050B53E7}"/>
    <cellStyle name="Comma [0] 3 3 6 2 4" xfId="1079" xr:uid="{20510F0C-E42E-4319-8324-8A25E5296F7A}"/>
    <cellStyle name="Comma [0] 3 3 6 2 4 2" xfId="8584" xr:uid="{EA9EDF1D-9886-4297-8AF7-CCEF7013AF22}"/>
    <cellStyle name="Comma [0] 3 3 6 2 4 2 10" xfId="53550" xr:uid="{A65D1C80-FA7E-45E5-9A7E-20DB9B9C769F}"/>
    <cellStyle name="Comma [0] 3 3 6 2 4 2 11" xfId="14194" xr:uid="{773184C1-9DCC-432A-98BE-7225582AABEA}"/>
    <cellStyle name="Comma [0] 3 3 6 2 4 2 12" xfId="59844" xr:uid="{4911DFF4-E6BC-46D0-A8FA-FE7DD597B4E1}"/>
    <cellStyle name="Comma [0] 3 3 6 2 4 2 2" xfId="12145" xr:uid="{D6D85019-3639-446D-BC8B-0EC6630ED255}"/>
    <cellStyle name="Comma [0] 3 3 6 2 4 2 2 2" xfId="24811" xr:uid="{0B85B125-D581-4E41-8B85-745A97ABE529}"/>
    <cellStyle name="Comma [0] 3 3 6 2 4 2 2 3" xfId="30185" xr:uid="{18601E76-7733-4711-ADC2-4CBEF8F5DBFB}"/>
    <cellStyle name="Comma [0] 3 3 6 2 4 2 2 4" xfId="35603" xr:uid="{327A8FFB-3014-4702-A8B3-C9C8CAE8977D}"/>
    <cellStyle name="Comma [0] 3 3 6 2 4 2 2 5" xfId="40988" xr:uid="{49FADDCC-7347-47D2-B7C4-AE735CC2AD43}"/>
    <cellStyle name="Comma [0] 3 3 6 2 4 2 2 6" xfId="46357" xr:uid="{ED83DE36-0B21-4FAE-9676-7541AFB1912D}"/>
    <cellStyle name="Comma [0] 3 3 6 2 4 2 2 7" xfId="51729" xr:uid="{7432B3F4-B080-436E-9798-4BBAA9FA7425}"/>
    <cellStyle name="Comma [0] 3 3 6 2 4 2 2 8" xfId="57109" xr:uid="{F7606A0D-6B01-4A9C-8BF2-A6A206E13C28}"/>
    <cellStyle name="Comma [0] 3 3 6 2 4 2 2 9" xfId="19445" xr:uid="{2E9D0552-603D-41F6-944E-EC8FE65F250A}"/>
    <cellStyle name="Comma [0] 3 3 6 2 4 2 3" xfId="15885" xr:uid="{A63AAF16-07AD-409C-B08F-8EA0C97E112A}"/>
    <cellStyle name="Comma [0] 3 3 6 2 4 2 4" xfId="21252" xr:uid="{5DACBC92-BE6A-4CDD-888C-64B2AE4AEF4B}"/>
    <cellStyle name="Comma [0] 3 3 6 2 4 2 5" xfId="26626" xr:uid="{4B3713FF-0536-4B39-B863-3A514945E4BC}"/>
    <cellStyle name="Comma [0] 3 3 6 2 4 2 6" xfId="32044" xr:uid="{F5E546AA-A26D-4C25-925D-28911FA7C930}"/>
    <cellStyle name="Comma [0] 3 3 6 2 4 2 7" xfId="37429" xr:uid="{9D6A3B7D-529D-4B56-A59B-7E5BA92FD582}"/>
    <cellStyle name="Comma [0] 3 3 6 2 4 2 8" xfId="42798" xr:uid="{2CAA7552-8B3E-42C0-99CA-E2D1ED7D3217}"/>
    <cellStyle name="Comma [0] 3 3 6 2 4 2 9" xfId="48170" xr:uid="{9486EC53-E9AA-469F-8304-19FF3D768097}"/>
    <cellStyle name="Comma [0] 3 3 6 2 4 3" xfId="10455" xr:uid="{7CBB5962-2D9B-4FA5-841D-B4F32BE8F0EB}"/>
    <cellStyle name="Comma [0] 3 3 6 2 4 3 2" xfId="23122" xr:uid="{70DE506A-29EB-4598-BF4E-CC6FF3B372C3}"/>
    <cellStyle name="Comma [0] 3 3 6 2 4 3 3" xfId="28496" xr:uid="{B950FEC7-CB5B-46A9-831E-3208B7AD03E3}"/>
    <cellStyle name="Comma [0] 3 3 6 2 4 3 4" xfId="33914" xr:uid="{18060E7B-0C1C-4CB1-BDC3-F29E1DD6BCC9}"/>
    <cellStyle name="Comma [0] 3 3 6 2 4 3 5" xfId="39299" xr:uid="{F1588F52-9DD1-4853-BB31-F89D67D294F0}"/>
    <cellStyle name="Comma [0] 3 3 6 2 4 3 6" xfId="44668" xr:uid="{C94E2F70-DC7F-4615-A209-C7B7014304C3}"/>
    <cellStyle name="Comma [0] 3 3 6 2 4 3 7" xfId="50040" xr:uid="{1212C806-015D-4DE4-B40D-9A915842B525}"/>
    <cellStyle name="Comma [0] 3 3 6 2 4 3 8" xfId="55420" xr:uid="{813518E5-5426-4E60-AB15-8B33643A9578}"/>
    <cellStyle name="Comma [0] 3 3 6 2 4 3 9" xfId="17755" xr:uid="{68CA1757-D78A-4342-B460-437BA64640EA}"/>
    <cellStyle name="Comma [0] 3 3 6 2 4 4" xfId="7193" xr:uid="{95196778-1896-4580-ACAD-C9416DCDBAC8}"/>
    <cellStyle name="Comma [0] 3 3 6 2 5" xfId="1080" xr:uid="{D183F27A-5537-450C-9E90-37BE102F101C}"/>
    <cellStyle name="Comma [0] 3 3 6 2 5 2" xfId="8585" xr:uid="{7C0A51E8-8B52-4F9B-9157-A9F1A2F1740B}"/>
    <cellStyle name="Comma [0] 3 3 6 2 5 2 10" xfId="53551" xr:uid="{59BFE4B0-3A6F-4FDF-B7C1-6C047EEAE473}"/>
    <cellStyle name="Comma [0] 3 3 6 2 5 2 11" xfId="14195" xr:uid="{46E0A461-CA08-4778-8595-1EEEA184781E}"/>
    <cellStyle name="Comma [0] 3 3 6 2 5 2 12" xfId="59845" xr:uid="{F2C4CF21-75B1-45C5-A7B9-19FC31253103}"/>
    <cellStyle name="Comma [0] 3 3 6 2 5 2 2" xfId="12146" xr:uid="{EF0CB346-B1EA-4FBD-8905-E4EAD047048C}"/>
    <cellStyle name="Comma [0] 3 3 6 2 5 2 2 2" xfId="24812" xr:uid="{51848931-0230-49AC-9D37-FAD2BC33075E}"/>
    <cellStyle name="Comma [0] 3 3 6 2 5 2 2 3" xfId="30186" xr:uid="{C2AFA960-C7A3-4F70-937A-AAA62C12B752}"/>
    <cellStyle name="Comma [0] 3 3 6 2 5 2 2 4" xfId="35604" xr:uid="{62AE1741-07A0-4DFF-83C5-663D7126124E}"/>
    <cellStyle name="Comma [0] 3 3 6 2 5 2 2 5" xfId="40989" xr:uid="{69E9A968-A661-4F2C-912E-0B28E517575F}"/>
    <cellStyle name="Comma [0] 3 3 6 2 5 2 2 6" xfId="46358" xr:uid="{8579D650-326B-4275-81FF-34E04CAEDEFA}"/>
    <cellStyle name="Comma [0] 3 3 6 2 5 2 2 7" xfId="51730" xr:uid="{789E2E90-3861-4EEC-86FF-B058F6B18133}"/>
    <cellStyle name="Comma [0] 3 3 6 2 5 2 2 8" xfId="57110" xr:uid="{C2D6E117-AA1D-48D0-AAA4-F6ACB3D3CCC1}"/>
    <cellStyle name="Comma [0] 3 3 6 2 5 2 2 9" xfId="19446" xr:uid="{9662283D-F9D0-43C8-B94F-105C7CEBC132}"/>
    <cellStyle name="Comma [0] 3 3 6 2 5 2 3" xfId="15886" xr:uid="{6BD7A6D1-7EDC-4B8E-BAA1-76D6F33B7177}"/>
    <cellStyle name="Comma [0] 3 3 6 2 5 2 4" xfId="21253" xr:uid="{7E89A4DF-DD60-461D-AA7D-256BFD1A300B}"/>
    <cellStyle name="Comma [0] 3 3 6 2 5 2 5" xfId="26627" xr:uid="{EFFDB898-8318-46C9-9CF2-A971264CA211}"/>
    <cellStyle name="Comma [0] 3 3 6 2 5 2 6" xfId="32045" xr:uid="{B2D23A49-6FBC-4575-8705-34D05A9CC474}"/>
    <cellStyle name="Comma [0] 3 3 6 2 5 2 7" xfId="37430" xr:uid="{3C822049-A757-4B17-A1B5-C9DED66A3E91}"/>
    <cellStyle name="Comma [0] 3 3 6 2 5 2 8" xfId="42799" xr:uid="{5985CAFF-EC5E-48B3-BD8F-2F74055BD8C0}"/>
    <cellStyle name="Comma [0] 3 3 6 2 5 2 9" xfId="48171" xr:uid="{EEA521ED-63D8-4B67-B8A0-BD6C15F97F67}"/>
    <cellStyle name="Comma [0] 3 3 6 2 5 3" xfId="10456" xr:uid="{BE1FFBAA-8B1F-474C-A6C7-2686A0D0B36A}"/>
    <cellStyle name="Comma [0] 3 3 6 2 5 3 2" xfId="23123" xr:uid="{791B54B4-932A-48F9-A894-5EA16341AF61}"/>
    <cellStyle name="Comma [0] 3 3 6 2 5 3 3" xfId="28497" xr:uid="{8EA18552-6D5B-498F-9008-7972A3DDE96C}"/>
    <cellStyle name="Comma [0] 3 3 6 2 5 3 4" xfId="33915" xr:uid="{D431CA0D-B887-4DF1-9B91-450E46A81CE5}"/>
    <cellStyle name="Comma [0] 3 3 6 2 5 3 5" xfId="39300" xr:uid="{E93270A4-3016-4005-B226-E3898D6CE706}"/>
    <cellStyle name="Comma [0] 3 3 6 2 5 3 6" xfId="44669" xr:uid="{9619E77D-B230-47E1-B1A1-C46E90B09403}"/>
    <cellStyle name="Comma [0] 3 3 6 2 5 3 7" xfId="50041" xr:uid="{B59E17DA-124A-4759-8159-E25BC455BEC8}"/>
    <cellStyle name="Comma [0] 3 3 6 2 5 3 8" xfId="55421" xr:uid="{FFBADFA5-1555-4E53-BABE-45B2D2A86AE3}"/>
    <cellStyle name="Comma [0] 3 3 6 2 5 3 9" xfId="17756" xr:uid="{DDA5EB32-5DC3-492F-995A-E4D4ACB262E4}"/>
    <cellStyle name="Comma [0] 3 3 6 2 5 4" xfId="7194" xr:uid="{71374BB9-3289-4952-8841-05D226FDC92E}"/>
    <cellStyle name="Comma [0] 3 3 6 2 6" xfId="1081" xr:uid="{C8262631-DF01-4562-8600-DDDCACB9E96D}"/>
    <cellStyle name="Comma [0] 3 3 6 2 6 2" xfId="8586" xr:uid="{B6E11EF6-B839-401B-8CB9-E436DFF7F462}"/>
    <cellStyle name="Comma [0] 3 3 6 2 6 2 10" xfId="53552" xr:uid="{0066062F-CB4F-4578-971C-B1E0C9907392}"/>
    <cellStyle name="Comma [0] 3 3 6 2 6 2 11" xfId="14196" xr:uid="{C587A13F-A469-483F-B59F-9AE1A297CCA2}"/>
    <cellStyle name="Comma [0] 3 3 6 2 6 2 12" xfId="59846" xr:uid="{434B9191-565F-489B-93EF-3C9C93C1B3BB}"/>
    <cellStyle name="Comma [0] 3 3 6 2 6 2 2" xfId="12147" xr:uid="{AB504453-CAD1-478C-BBB2-C8C18445BA59}"/>
    <cellStyle name="Comma [0] 3 3 6 2 6 2 2 2" xfId="24813" xr:uid="{70D58CED-3C8E-4246-A82D-08262B65BEE5}"/>
    <cellStyle name="Comma [0] 3 3 6 2 6 2 2 3" xfId="30187" xr:uid="{AD1C1017-67F1-4CCB-9286-3EA42BED6871}"/>
    <cellStyle name="Comma [0] 3 3 6 2 6 2 2 4" xfId="35605" xr:uid="{BB08874D-86DA-4994-BAE9-27C8471AD556}"/>
    <cellStyle name="Comma [0] 3 3 6 2 6 2 2 5" xfId="40990" xr:uid="{09FE3208-FCC5-4A8D-8DC0-534256A5C235}"/>
    <cellStyle name="Comma [0] 3 3 6 2 6 2 2 6" xfId="46359" xr:uid="{D156E328-F3F5-4AF9-A807-08F2094482C1}"/>
    <cellStyle name="Comma [0] 3 3 6 2 6 2 2 7" xfId="51731" xr:uid="{ACC15302-B651-4902-82F8-E9D281FBB346}"/>
    <cellStyle name="Comma [0] 3 3 6 2 6 2 2 8" xfId="57111" xr:uid="{64609B35-B5D0-49E7-9B8B-8317A8914F2F}"/>
    <cellStyle name="Comma [0] 3 3 6 2 6 2 2 9" xfId="19447" xr:uid="{72F613E2-9D46-446B-8066-4C15F27306D2}"/>
    <cellStyle name="Comma [0] 3 3 6 2 6 2 3" xfId="15887" xr:uid="{654579A3-615D-4DF6-A84F-BBBC8208046D}"/>
    <cellStyle name="Comma [0] 3 3 6 2 6 2 4" xfId="21254" xr:uid="{C7B29600-8DD5-4E02-A052-38A887FAC508}"/>
    <cellStyle name="Comma [0] 3 3 6 2 6 2 5" xfId="26628" xr:uid="{237D7196-058E-4C94-B951-1CF54DDE1959}"/>
    <cellStyle name="Comma [0] 3 3 6 2 6 2 6" xfId="32046" xr:uid="{06B732D5-9E20-48AE-AC2B-58C071D55CA6}"/>
    <cellStyle name="Comma [0] 3 3 6 2 6 2 7" xfId="37431" xr:uid="{F5274BC7-0809-4917-97C4-E14EE5F86B29}"/>
    <cellStyle name="Comma [0] 3 3 6 2 6 2 8" xfId="42800" xr:uid="{9436D916-59C6-43FA-A55B-4E7F8BC7A92F}"/>
    <cellStyle name="Comma [0] 3 3 6 2 6 2 9" xfId="48172" xr:uid="{954C1469-2FC4-49BE-A5A3-6C720000D10D}"/>
    <cellStyle name="Comma [0] 3 3 6 2 6 3" xfId="10457" xr:uid="{54F3CB9F-3048-47C8-9A73-7A603F77795D}"/>
    <cellStyle name="Comma [0] 3 3 6 2 6 3 2" xfId="23124" xr:uid="{7E1413BF-9175-4CB6-9908-55FA2E64912A}"/>
    <cellStyle name="Comma [0] 3 3 6 2 6 3 3" xfId="28498" xr:uid="{C38FF787-A93D-4398-8DDB-70C9A2C8E3CA}"/>
    <cellStyle name="Comma [0] 3 3 6 2 6 3 4" xfId="33916" xr:uid="{6823C314-1980-4073-B681-D963BF7620CF}"/>
    <cellStyle name="Comma [0] 3 3 6 2 6 3 5" xfId="39301" xr:uid="{F27CA252-B69B-483F-9712-4E0B6AC41E8E}"/>
    <cellStyle name="Comma [0] 3 3 6 2 6 3 6" xfId="44670" xr:uid="{2CD8BB0B-E062-42C7-B1DE-65EB87C8B4C4}"/>
    <cellStyle name="Comma [0] 3 3 6 2 6 3 7" xfId="50042" xr:uid="{5B4D2996-FEB2-4026-8F9D-0562DD6E4AA2}"/>
    <cellStyle name="Comma [0] 3 3 6 2 6 3 8" xfId="55422" xr:uid="{9C970DF9-C5E6-466C-B2AE-A258E03029A3}"/>
    <cellStyle name="Comma [0] 3 3 6 2 6 3 9" xfId="17757" xr:uid="{7548F079-E288-4837-8017-B2FF1A603117}"/>
    <cellStyle name="Comma [0] 3 3 6 2 6 4" xfId="7195" xr:uid="{0E6DD4EB-F567-43C4-9431-541BC57D1BAB}"/>
    <cellStyle name="Comma [0] 3 3 6 2 7" xfId="1082" xr:uid="{AB2D06A7-A4E1-4384-A0DA-C5A93F1C3F3F}"/>
    <cellStyle name="Comma [0] 3 3 6 2 7 2" xfId="8587" xr:uid="{56DFC262-85FD-4FDF-9E00-EFBB47BCD362}"/>
    <cellStyle name="Comma [0] 3 3 6 2 7 2 10" xfId="53553" xr:uid="{128705E5-3540-462C-8C05-7688C35ED2BB}"/>
    <cellStyle name="Comma [0] 3 3 6 2 7 2 11" xfId="14197" xr:uid="{F557BBD6-993A-41D7-9E26-98187B912B35}"/>
    <cellStyle name="Comma [0] 3 3 6 2 7 2 12" xfId="59847" xr:uid="{06A46A16-8BDF-40E6-BC48-D9BDCF66CE5A}"/>
    <cellStyle name="Comma [0] 3 3 6 2 7 2 2" xfId="12148" xr:uid="{31CC4D5A-4C12-47E0-9955-7137366446C9}"/>
    <cellStyle name="Comma [0] 3 3 6 2 7 2 2 2" xfId="24814" xr:uid="{5720E0ED-240C-4249-AEEF-29BD812EAFBA}"/>
    <cellStyle name="Comma [0] 3 3 6 2 7 2 2 3" xfId="30188" xr:uid="{AA5425A5-6588-4A6B-BF97-D646ACF507B5}"/>
    <cellStyle name="Comma [0] 3 3 6 2 7 2 2 4" xfId="35606" xr:uid="{28D5B7CB-79D9-48FA-906E-747B8C3E43A6}"/>
    <cellStyle name="Comma [0] 3 3 6 2 7 2 2 5" xfId="40991" xr:uid="{2302EB08-5F83-418C-A01C-0DCA87ECFBDE}"/>
    <cellStyle name="Comma [0] 3 3 6 2 7 2 2 6" xfId="46360" xr:uid="{A225D9C2-C2BA-41D4-B9BD-CE785DB0FAD5}"/>
    <cellStyle name="Comma [0] 3 3 6 2 7 2 2 7" xfId="51732" xr:uid="{C6F4BE71-DE15-42F2-9F66-724ED97B7BE5}"/>
    <cellStyle name="Comma [0] 3 3 6 2 7 2 2 8" xfId="57112" xr:uid="{843749EE-D511-489F-855B-1FD59CFA18CE}"/>
    <cellStyle name="Comma [0] 3 3 6 2 7 2 2 9" xfId="19448" xr:uid="{F01A92FA-EAF1-4EC1-876D-4453604931FF}"/>
    <cellStyle name="Comma [0] 3 3 6 2 7 2 3" xfId="15888" xr:uid="{9F845EEE-E426-49FF-89BD-BB7AFB3147EA}"/>
    <cellStyle name="Comma [0] 3 3 6 2 7 2 4" xfId="21255" xr:uid="{7CEF63C7-355B-4FDF-9EF8-B29B5CB40742}"/>
    <cellStyle name="Comma [0] 3 3 6 2 7 2 5" xfId="26629" xr:uid="{2ECC1DC9-EF8A-4940-AB32-E130B36ABF3F}"/>
    <cellStyle name="Comma [0] 3 3 6 2 7 2 6" xfId="32047" xr:uid="{9068FE73-D202-40EF-831A-719897D06BB6}"/>
    <cellStyle name="Comma [0] 3 3 6 2 7 2 7" xfId="37432" xr:uid="{5C58E370-A8F0-4F93-B58E-4440D8721988}"/>
    <cellStyle name="Comma [0] 3 3 6 2 7 2 8" xfId="42801" xr:uid="{07256CA0-BF98-4394-9B3F-857CCDC2669B}"/>
    <cellStyle name="Comma [0] 3 3 6 2 7 2 9" xfId="48173" xr:uid="{5FB1BB4B-D5A5-4E4B-9629-C09E7C557AFA}"/>
    <cellStyle name="Comma [0] 3 3 6 2 7 3" xfId="10458" xr:uid="{0FCEE04B-A99B-4A2D-8E87-D8DAAD16EC9D}"/>
    <cellStyle name="Comma [0] 3 3 6 2 7 3 2" xfId="23125" xr:uid="{678B91BB-A66C-4144-8DB2-F474CF219C17}"/>
    <cellStyle name="Comma [0] 3 3 6 2 7 3 3" xfId="28499" xr:uid="{6AD0E01D-D58C-4690-A128-144894C876F6}"/>
    <cellStyle name="Comma [0] 3 3 6 2 7 3 4" xfId="33917" xr:uid="{3A6F65BC-09C9-4F79-BA1A-8833CB7701AD}"/>
    <cellStyle name="Comma [0] 3 3 6 2 7 3 5" xfId="39302" xr:uid="{848FCEEA-74B6-4FE1-98BA-C66EC7AF3389}"/>
    <cellStyle name="Comma [0] 3 3 6 2 7 3 6" xfId="44671" xr:uid="{F8D1B88A-4069-4076-BC2D-E46E2D8CB90D}"/>
    <cellStyle name="Comma [0] 3 3 6 2 7 3 7" xfId="50043" xr:uid="{298E3FA5-1263-40C8-A998-56839809770E}"/>
    <cellStyle name="Comma [0] 3 3 6 2 7 3 8" xfId="55423" xr:uid="{7577796F-51C5-4A0F-A4E5-54DDE93C46ED}"/>
    <cellStyle name="Comma [0] 3 3 6 2 7 3 9" xfId="17758" xr:uid="{45CA9188-36E5-49C0-A8B8-56959E570348}"/>
    <cellStyle name="Comma [0] 3 3 6 2 7 4" xfId="7196" xr:uid="{9B544F57-EF6C-4A37-B026-3F660453F650}"/>
    <cellStyle name="Comma [0] 3 3 6 2 8" xfId="1083" xr:uid="{FF8966F5-C071-4840-B664-CD42DCA4D492}"/>
    <cellStyle name="Comma [0] 3 3 6 2 8 2" xfId="8588" xr:uid="{79BC5D85-BD83-4D57-983D-2884928748C7}"/>
    <cellStyle name="Comma [0] 3 3 6 2 8 2 10" xfId="53554" xr:uid="{66E852B6-9521-426C-A898-4ED9FDAB3B59}"/>
    <cellStyle name="Comma [0] 3 3 6 2 8 2 11" xfId="14198" xr:uid="{2DDB96F7-9DA8-4A92-A2B0-294E08FB8FFE}"/>
    <cellStyle name="Comma [0] 3 3 6 2 8 2 12" xfId="59848" xr:uid="{D7CEF41B-B04B-4F3D-8830-78753926717C}"/>
    <cellStyle name="Comma [0] 3 3 6 2 8 2 2" xfId="12149" xr:uid="{DA5D2211-13BC-4158-A751-BB4148AD0907}"/>
    <cellStyle name="Comma [0] 3 3 6 2 8 2 2 2" xfId="24815" xr:uid="{3DE19EA2-7457-4209-B001-C6130C2F6E77}"/>
    <cellStyle name="Comma [0] 3 3 6 2 8 2 2 3" xfId="30189" xr:uid="{2F1B80FA-2E35-4B55-B329-D1499A000969}"/>
    <cellStyle name="Comma [0] 3 3 6 2 8 2 2 4" xfId="35607" xr:uid="{5A7316E6-3F83-4620-9D1E-22E8D2BA4BE0}"/>
    <cellStyle name="Comma [0] 3 3 6 2 8 2 2 5" xfId="40992" xr:uid="{E6770CE4-29C1-4EB3-A60A-C69C66F33661}"/>
    <cellStyle name="Comma [0] 3 3 6 2 8 2 2 6" xfId="46361" xr:uid="{41752700-0F97-41EF-B02F-5FF9D9B0A634}"/>
    <cellStyle name="Comma [0] 3 3 6 2 8 2 2 7" xfId="51733" xr:uid="{11520F86-3443-4962-BC0C-D1B7EA7C9162}"/>
    <cellStyle name="Comma [0] 3 3 6 2 8 2 2 8" xfId="57113" xr:uid="{6FEF55F8-12DA-4921-B78D-B304575FD296}"/>
    <cellStyle name="Comma [0] 3 3 6 2 8 2 2 9" xfId="19449" xr:uid="{FA74BDFD-27ED-46B4-8DE9-22D486CEB949}"/>
    <cellStyle name="Comma [0] 3 3 6 2 8 2 3" xfId="15889" xr:uid="{BC05A65A-DFA3-44E0-9FDD-07E525C6CE20}"/>
    <cellStyle name="Comma [0] 3 3 6 2 8 2 4" xfId="21256" xr:uid="{8616EF29-E967-43AE-A1CF-5804AC213D5C}"/>
    <cellStyle name="Comma [0] 3 3 6 2 8 2 5" xfId="26630" xr:uid="{7ED9309C-9C5C-4C0E-A5E2-B5CD3579F133}"/>
    <cellStyle name="Comma [0] 3 3 6 2 8 2 6" xfId="32048" xr:uid="{95B66A0A-1CC2-4B0E-9DD5-0F26E659BE4D}"/>
    <cellStyle name="Comma [0] 3 3 6 2 8 2 7" xfId="37433" xr:uid="{D3D02612-393B-45AE-9FCC-EAF96A166CC3}"/>
    <cellStyle name="Comma [0] 3 3 6 2 8 2 8" xfId="42802" xr:uid="{B89948B4-8322-429B-9DA5-3A4210C48FA3}"/>
    <cellStyle name="Comma [0] 3 3 6 2 8 2 9" xfId="48174" xr:uid="{8ED3073C-3E2E-4107-BB4C-AF7A32BADDE1}"/>
    <cellStyle name="Comma [0] 3 3 6 2 8 3" xfId="10459" xr:uid="{A334255D-B2E8-4DE5-87F0-390835DCB4D2}"/>
    <cellStyle name="Comma [0] 3 3 6 2 8 3 2" xfId="23126" xr:uid="{BADD78BC-9611-4B78-9D7A-3D9B7BD050EB}"/>
    <cellStyle name="Comma [0] 3 3 6 2 8 3 3" xfId="28500" xr:uid="{7A097791-BF55-4BAE-AB8F-CCFCD2DB8760}"/>
    <cellStyle name="Comma [0] 3 3 6 2 8 3 4" xfId="33918" xr:uid="{E1DA4BE4-A266-435D-B03A-00DF6D3227B3}"/>
    <cellStyle name="Comma [0] 3 3 6 2 8 3 5" xfId="39303" xr:uid="{D19C9775-966A-4173-A734-B559C377321D}"/>
    <cellStyle name="Comma [0] 3 3 6 2 8 3 6" xfId="44672" xr:uid="{46B1036B-7E07-4353-B5DF-32B915E9BE30}"/>
    <cellStyle name="Comma [0] 3 3 6 2 8 3 7" xfId="50044" xr:uid="{E4AE627E-01EC-412A-A73C-E7187E6974EE}"/>
    <cellStyle name="Comma [0] 3 3 6 2 8 3 8" xfId="55424" xr:uid="{3CA0F75A-43D2-4A8F-A848-27164BBAADBC}"/>
    <cellStyle name="Comma [0] 3 3 6 2 8 3 9" xfId="17759" xr:uid="{CA20DDCD-2F65-4EED-ACCE-1DCD77C42D66}"/>
    <cellStyle name="Comma [0] 3 3 6 2 8 4" xfId="7197" xr:uid="{CD445EE6-672E-4BA0-9649-5F9713CB9AB1}"/>
    <cellStyle name="Comma [0] 3 3 6 2 9" xfId="1084" xr:uid="{1E090A39-D82F-489F-A4AA-C133DA4B2ADC}"/>
    <cellStyle name="Comma [0] 3 3 6 2 9 2" xfId="8589" xr:uid="{271FE884-1C8F-4163-9802-45E44F9FB517}"/>
    <cellStyle name="Comma [0] 3 3 6 2 9 2 10" xfId="53555" xr:uid="{13F3517C-4883-4559-8030-D2D84A15654A}"/>
    <cellStyle name="Comma [0] 3 3 6 2 9 2 11" xfId="14199" xr:uid="{A5837E89-2F49-4606-918C-D3F976800FEE}"/>
    <cellStyle name="Comma [0] 3 3 6 2 9 2 12" xfId="59849" xr:uid="{61ABF99D-8F89-4837-8D3F-049BE2FDFE0F}"/>
    <cellStyle name="Comma [0] 3 3 6 2 9 2 2" xfId="12150" xr:uid="{6B91C9C8-7C4C-420B-9479-3B53D3151784}"/>
    <cellStyle name="Comma [0] 3 3 6 2 9 2 2 2" xfId="24816" xr:uid="{5D8295D5-1106-4E1B-82FE-36F3033DAB9B}"/>
    <cellStyle name="Comma [0] 3 3 6 2 9 2 2 3" xfId="30190" xr:uid="{5472B775-4402-4D9A-9C1D-100FDB16EEAF}"/>
    <cellStyle name="Comma [0] 3 3 6 2 9 2 2 4" xfId="35608" xr:uid="{4FF5FF09-7E27-4701-8359-DDA4B1007E69}"/>
    <cellStyle name="Comma [0] 3 3 6 2 9 2 2 5" xfId="40993" xr:uid="{C8267569-8222-4989-AD24-D09304F382FE}"/>
    <cellStyle name="Comma [0] 3 3 6 2 9 2 2 6" xfId="46362" xr:uid="{5B39BF52-F75A-4E11-A113-4F0E757CAE55}"/>
    <cellStyle name="Comma [0] 3 3 6 2 9 2 2 7" xfId="51734" xr:uid="{A8898AA2-711B-4CB7-B885-1976CA699C63}"/>
    <cellStyle name="Comma [0] 3 3 6 2 9 2 2 8" xfId="57114" xr:uid="{7AD30B85-BF74-45E2-BC70-6EE3CF669CE5}"/>
    <cellStyle name="Comma [0] 3 3 6 2 9 2 2 9" xfId="19450" xr:uid="{2E047C35-1553-4957-A2E2-8E02F3748E48}"/>
    <cellStyle name="Comma [0] 3 3 6 2 9 2 3" xfId="15890" xr:uid="{ABA677AF-05ED-4E83-8343-59E54E3FD88F}"/>
    <cellStyle name="Comma [0] 3 3 6 2 9 2 4" xfId="21257" xr:uid="{67A9B25D-3D6E-4B3C-9D19-8087236F374B}"/>
    <cellStyle name="Comma [0] 3 3 6 2 9 2 5" xfId="26631" xr:uid="{AA3394AC-8C3C-4B0C-9552-5A8482FCD274}"/>
    <cellStyle name="Comma [0] 3 3 6 2 9 2 6" xfId="32049" xr:uid="{41E7D3A9-503F-466D-9B5E-B18C7A2F17C8}"/>
    <cellStyle name="Comma [0] 3 3 6 2 9 2 7" xfId="37434" xr:uid="{E8C11A7A-75E7-4438-9415-817408DF2050}"/>
    <cellStyle name="Comma [0] 3 3 6 2 9 2 8" xfId="42803" xr:uid="{4D95040D-1688-4073-8FF6-ECB2E5DC56EA}"/>
    <cellStyle name="Comma [0] 3 3 6 2 9 2 9" xfId="48175" xr:uid="{DD2C9155-0B16-4EC2-AED6-134EE8A6F0E5}"/>
    <cellStyle name="Comma [0] 3 3 6 2 9 3" xfId="10460" xr:uid="{1BEDA17D-8C37-49B7-B8FC-3590CBD2BEE9}"/>
    <cellStyle name="Comma [0] 3 3 6 2 9 3 2" xfId="23127" xr:uid="{2F7231F0-22BD-4088-8203-94496C1E0911}"/>
    <cellStyle name="Comma [0] 3 3 6 2 9 3 3" xfId="28501" xr:uid="{38297FC1-43A8-4199-AD2F-55950C8B859A}"/>
    <cellStyle name="Comma [0] 3 3 6 2 9 3 4" xfId="33919" xr:uid="{2BA51F86-D261-4139-9683-E55F104B44A3}"/>
    <cellStyle name="Comma [0] 3 3 6 2 9 3 5" xfId="39304" xr:uid="{64E4AD45-A22A-4BC1-A6C1-376693942364}"/>
    <cellStyle name="Comma [0] 3 3 6 2 9 3 6" xfId="44673" xr:uid="{099CDC0B-744A-455C-941B-84C8CD8F9FAD}"/>
    <cellStyle name="Comma [0] 3 3 6 2 9 3 7" xfId="50045" xr:uid="{2DE73758-9614-4B1C-B196-53BA8AD7A698}"/>
    <cellStyle name="Comma [0] 3 3 6 2 9 3 8" xfId="55425" xr:uid="{41DE3BFA-FD7F-4B6D-A6B4-B16B31C84F95}"/>
    <cellStyle name="Comma [0] 3 3 6 2 9 3 9" xfId="17760" xr:uid="{D0C41B7C-63AB-4730-BCF9-83D625131976}"/>
    <cellStyle name="Comma [0] 3 3 6 2 9 4" xfId="7198" xr:uid="{6B35ACE5-A283-4E2D-A366-80EAC73DE2C2}"/>
    <cellStyle name="Comma [0] 3 3 6 3" xfId="1085" xr:uid="{4961FEA5-AFB6-4FF4-A26B-9F26D78FC610}"/>
    <cellStyle name="Comma [0] 3 3 6 3 2" xfId="6034" xr:uid="{72B1B2AB-3D39-4CBC-BE90-4478A997C9B4}"/>
    <cellStyle name="Comma [0] 3 3 6 3 2 10" xfId="53556" xr:uid="{870C53AA-8306-48AC-819C-A56DAEE330E7}"/>
    <cellStyle name="Comma [0] 3 3 6 3 2 11" xfId="14200" xr:uid="{4D05DDC5-DD14-43A4-8C8B-E0DF9BF4B721}"/>
    <cellStyle name="Comma [0] 3 3 6 3 2 12" xfId="58712" xr:uid="{60521095-70D1-4851-8FEC-D9199CB7325B}"/>
    <cellStyle name="Comma [0] 3 3 6 3 2 13" xfId="8590" xr:uid="{42B07FD6-6292-4636-81AE-0A05E95F82A7}"/>
    <cellStyle name="Comma [0] 3 3 6 3 2 2" xfId="12151" xr:uid="{386C31E6-3039-4BA3-8747-F5F625E5EC0D}"/>
    <cellStyle name="Comma [0] 3 3 6 3 2 2 2" xfId="24817" xr:uid="{2560E272-F7B1-455C-A7E9-EE020A2418EF}"/>
    <cellStyle name="Comma [0] 3 3 6 3 2 2 3" xfId="30191" xr:uid="{5AC612A6-593E-4C53-8B42-A04BDB33A2C6}"/>
    <cellStyle name="Comma [0] 3 3 6 3 2 2 4" xfId="35609" xr:uid="{6FAEF8E5-94CD-4C45-8559-616947A14B2D}"/>
    <cellStyle name="Comma [0] 3 3 6 3 2 2 5" xfId="40994" xr:uid="{861EB47C-A847-424F-9D51-14C0C50EE6E1}"/>
    <cellStyle name="Comma [0] 3 3 6 3 2 2 6" xfId="46363" xr:uid="{B45A9E63-90FE-4914-8C53-189E50940F16}"/>
    <cellStyle name="Comma [0] 3 3 6 3 2 2 7" xfId="51735" xr:uid="{E87A2909-E76C-4CF7-8DF2-3E53B978178A}"/>
    <cellStyle name="Comma [0] 3 3 6 3 2 2 8" xfId="57115" xr:uid="{FDEA3422-0A75-438B-9134-D3C2649C2C93}"/>
    <cellStyle name="Comma [0] 3 3 6 3 2 2 9" xfId="19451" xr:uid="{D9A26298-C7F6-43E5-8EB8-07EFEAE70FB3}"/>
    <cellStyle name="Comma [0] 3 3 6 3 2 3" xfId="15891" xr:uid="{F73E2CF6-BDD7-4C87-8292-C26FBBA8109B}"/>
    <cellStyle name="Comma [0] 3 3 6 3 2 4" xfId="21258" xr:uid="{F7CCE132-E3F4-45D8-B27D-6DF790E664C7}"/>
    <cellStyle name="Comma [0] 3 3 6 3 2 5" xfId="26632" xr:uid="{3B784FA8-36DE-4379-91D5-02782D72D5CB}"/>
    <cellStyle name="Comma [0] 3 3 6 3 2 6" xfId="32050" xr:uid="{FCA90D91-5D1D-4B1A-870B-FBD967F69DAC}"/>
    <cellStyle name="Comma [0] 3 3 6 3 2 7" xfId="37435" xr:uid="{979E62B9-6E9D-4F36-AD3B-D78909D9CA59}"/>
    <cellStyle name="Comma [0] 3 3 6 3 2 8" xfId="42804" xr:uid="{D828FC36-DA99-4F11-94AF-B5F4B1F2E6CB}"/>
    <cellStyle name="Comma [0] 3 3 6 3 2 9" xfId="48176" xr:uid="{4EC87821-6094-47BA-A478-6A68745A2FC1}"/>
    <cellStyle name="Comma [0] 3 3 6 3 3" xfId="10461" xr:uid="{7672EDAE-6A1D-45DD-BBFE-18F368BA1B12}"/>
    <cellStyle name="Comma [0] 3 3 6 3 3 2" xfId="23128" xr:uid="{2EEB7DB8-6DFA-4B66-9A71-36671C7EF3F8}"/>
    <cellStyle name="Comma [0] 3 3 6 3 3 3" xfId="28502" xr:uid="{AD3B23C6-0EB0-48FB-AC92-6BA99609BDC1}"/>
    <cellStyle name="Comma [0] 3 3 6 3 3 4" xfId="33920" xr:uid="{F91E9B2C-300D-4E29-B798-7DAA7D1409ED}"/>
    <cellStyle name="Comma [0] 3 3 6 3 3 5" xfId="39305" xr:uid="{9AAD95DC-FE4F-46CD-850F-3A1F3A3E1618}"/>
    <cellStyle name="Comma [0] 3 3 6 3 3 6" xfId="44674" xr:uid="{18672BA6-364D-4254-A35A-363A5C79349E}"/>
    <cellStyle name="Comma [0] 3 3 6 3 3 7" xfId="50046" xr:uid="{B2BFEE21-8E20-4F01-8F71-A37948588180}"/>
    <cellStyle name="Comma [0] 3 3 6 3 3 8" xfId="55426" xr:uid="{D7A40A19-8327-4C41-B72B-61DE76F20B5E}"/>
    <cellStyle name="Comma [0] 3 3 6 3 3 9" xfId="17761" xr:uid="{D9428596-7DB6-4759-862D-C6368964C5AC}"/>
    <cellStyle name="Comma [0] 3 3 6 4" xfId="1086" xr:uid="{44C3352C-59C9-4B9E-8AC6-B5EAC3308847}"/>
    <cellStyle name="Comma [0] 3 3 6 4 2" xfId="6035" xr:uid="{F19F6ED3-8120-446B-9332-DC99E3BE0ACC}"/>
    <cellStyle name="Comma [0] 3 3 6 4 2 10" xfId="53557" xr:uid="{7DB8FDE4-1340-422D-B005-74108D11D283}"/>
    <cellStyle name="Comma [0] 3 3 6 4 2 11" xfId="14201" xr:uid="{6E2BFF7E-5771-470E-9E18-82D380E440EF}"/>
    <cellStyle name="Comma [0] 3 3 6 4 2 12" xfId="58713" xr:uid="{F37CD013-6503-4702-A529-1E2026F3D209}"/>
    <cellStyle name="Comma [0] 3 3 6 4 2 13" xfId="8591" xr:uid="{8292E67B-5CFE-4738-B72B-51610EAB5399}"/>
    <cellStyle name="Comma [0] 3 3 6 4 2 2" xfId="12152" xr:uid="{D5E62221-2C39-4986-930D-836B527B64E6}"/>
    <cellStyle name="Comma [0] 3 3 6 4 2 2 2" xfId="24818" xr:uid="{357D77C3-4691-4EFE-8059-ADC01FAA18FB}"/>
    <cellStyle name="Comma [0] 3 3 6 4 2 2 3" xfId="30192" xr:uid="{1042D4C7-B7AD-4A74-831F-0F82F4A3DBAC}"/>
    <cellStyle name="Comma [0] 3 3 6 4 2 2 4" xfId="35610" xr:uid="{C8C4B850-1073-4B23-AAEF-9FA03C81E878}"/>
    <cellStyle name="Comma [0] 3 3 6 4 2 2 5" xfId="40995" xr:uid="{BCEEA824-DC65-430E-98BA-365936F59BD0}"/>
    <cellStyle name="Comma [0] 3 3 6 4 2 2 6" xfId="46364" xr:uid="{5AFEB238-642B-44D7-BE4F-F227F2DCB936}"/>
    <cellStyle name="Comma [0] 3 3 6 4 2 2 7" xfId="51736" xr:uid="{640E991D-A9AF-4B69-90B9-EEE79D5B2181}"/>
    <cellStyle name="Comma [0] 3 3 6 4 2 2 8" xfId="57116" xr:uid="{5A5E416D-D644-405F-93AA-4EC7FEFC4E04}"/>
    <cellStyle name="Comma [0] 3 3 6 4 2 2 9" xfId="19452" xr:uid="{8CD8A09D-6611-468C-8652-76254A5CDF99}"/>
    <cellStyle name="Comma [0] 3 3 6 4 2 3" xfId="15892" xr:uid="{AD568B9A-56AE-4E4F-AD24-3A0BF3FAD051}"/>
    <cellStyle name="Comma [0] 3 3 6 4 2 4" xfId="21259" xr:uid="{0FC922D3-D626-46DC-A14D-C518D5E73B27}"/>
    <cellStyle name="Comma [0] 3 3 6 4 2 5" xfId="26633" xr:uid="{3683C128-53B7-4A63-B07D-1138433633A7}"/>
    <cellStyle name="Comma [0] 3 3 6 4 2 6" xfId="32051" xr:uid="{6F087C31-14B2-4713-8F94-5A8EA88656E1}"/>
    <cellStyle name="Comma [0] 3 3 6 4 2 7" xfId="37436" xr:uid="{0D6DB850-5676-449D-87EE-D378628E5E2D}"/>
    <cellStyle name="Comma [0] 3 3 6 4 2 8" xfId="42805" xr:uid="{0F98853C-09FB-4B52-A5B3-B80183B11165}"/>
    <cellStyle name="Comma [0] 3 3 6 4 2 9" xfId="48177" xr:uid="{D86F58F1-2488-4963-B348-60E5EDBD2FF0}"/>
    <cellStyle name="Comma [0] 3 3 6 4 3" xfId="10462" xr:uid="{17AAD174-D3CF-4EF6-88B6-990FAC911468}"/>
    <cellStyle name="Comma [0] 3 3 6 4 3 2" xfId="23129" xr:uid="{F1304F11-A391-4B9C-8378-7C2EAAAE1005}"/>
    <cellStyle name="Comma [0] 3 3 6 4 3 3" xfId="28503" xr:uid="{734C1751-93FD-4142-8F9C-D4164703B309}"/>
    <cellStyle name="Comma [0] 3 3 6 4 3 4" xfId="33921" xr:uid="{73A4A5F6-AAC5-4671-80CE-F583C54DE838}"/>
    <cellStyle name="Comma [0] 3 3 6 4 3 5" xfId="39306" xr:uid="{BD45BEC3-DF0B-447A-846F-E3AEE48AA203}"/>
    <cellStyle name="Comma [0] 3 3 6 4 3 6" xfId="44675" xr:uid="{A92EE785-B357-41FB-A184-818C3D8DEB43}"/>
    <cellStyle name="Comma [0] 3 3 6 4 3 7" xfId="50047" xr:uid="{B81D0B2E-A826-4548-8352-1CA9270256A4}"/>
    <cellStyle name="Comma [0] 3 3 6 4 3 8" xfId="55427" xr:uid="{2C8C911A-A1AE-4706-9328-343D9E419E1D}"/>
    <cellStyle name="Comma [0] 3 3 6 4 3 9" xfId="17762" xr:uid="{999AA63B-12F8-4784-B209-2C12386EAAA4}"/>
    <cellStyle name="Comma [0] 3 3 6 5" xfId="1087" xr:uid="{222883AA-8091-43F3-B8A0-02646B65BF02}"/>
    <cellStyle name="Comma [0] 3 3 6 5 2" xfId="8592" xr:uid="{8CEC4FB1-3C00-4141-8C0F-F33DEC9A354F}"/>
    <cellStyle name="Comma [0] 3 3 6 5 2 10" xfId="53558" xr:uid="{C36DE877-2055-43D8-867A-817DAA82C6B4}"/>
    <cellStyle name="Comma [0] 3 3 6 5 2 11" xfId="14202" xr:uid="{6C5DA44A-01B8-4C06-8431-B0E56C199CCB}"/>
    <cellStyle name="Comma [0] 3 3 6 5 2 12" xfId="59850" xr:uid="{13577FA2-9BC1-4272-A071-5C5E766649B0}"/>
    <cellStyle name="Comma [0] 3 3 6 5 2 2" xfId="12153" xr:uid="{0CD00294-D556-4862-91AC-AF73A40BF351}"/>
    <cellStyle name="Comma [0] 3 3 6 5 2 2 2" xfId="24819" xr:uid="{2EA8943C-49D1-4654-864A-DF75053BB384}"/>
    <cellStyle name="Comma [0] 3 3 6 5 2 2 3" xfId="30193" xr:uid="{2547C3CF-488E-4732-A5B4-79D15A18275F}"/>
    <cellStyle name="Comma [0] 3 3 6 5 2 2 4" xfId="35611" xr:uid="{E97C5382-03D1-44C6-9564-6823103F46EF}"/>
    <cellStyle name="Comma [0] 3 3 6 5 2 2 5" xfId="40996" xr:uid="{F182BE83-9026-40C9-BA00-F9214743DA3F}"/>
    <cellStyle name="Comma [0] 3 3 6 5 2 2 6" xfId="46365" xr:uid="{5E716B2C-B67E-4F2C-8CF1-41EAC8148568}"/>
    <cellStyle name="Comma [0] 3 3 6 5 2 2 7" xfId="51737" xr:uid="{FB2424FC-89AA-4AD2-8049-8C969FB67210}"/>
    <cellStyle name="Comma [0] 3 3 6 5 2 2 8" xfId="57117" xr:uid="{FBA52763-B2B5-4754-9CB0-8399A1E983F5}"/>
    <cellStyle name="Comma [0] 3 3 6 5 2 2 9" xfId="19453" xr:uid="{FEBF6251-4BBB-4DA6-A28A-57FC928187ED}"/>
    <cellStyle name="Comma [0] 3 3 6 5 2 3" xfId="15893" xr:uid="{27808DA6-5AF6-4EDC-A221-C81BD4672445}"/>
    <cellStyle name="Comma [0] 3 3 6 5 2 4" xfId="21260" xr:uid="{2F1744CC-9571-416D-9331-F5644F4DAC7C}"/>
    <cellStyle name="Comma [0] 3 3 6 5 2 5" xfId="26634" xr:uid="{8F098B00-BF89-4FFC-B9F7-B6F7CF94E4A0}"/>
    <cellStyle name="Comma [0] 3 3 6 5 2 6" xfId="32052" xr:uid="{43CEF21A-B2F6-44CA-A1F4-5CB4527859C2}"/>
    <cellStyle name="Comma [0] 3 3 6 5 2 7" xfId="37437" xr:uid="{6F4F9055-CC8B-44A2-9EAA-344893BBD23C}"/>
    <cellStyle name="Comma [0] 3 3 6 5 2 8" xfId="42806" xr:uid="{537948B2-DE00-4391-A8D9-11D5F358F9A1}"/>
    <cellStyle name="Comma [0] 3 3 6 5 2 9" xfId="48178" xr:uid="{B1EF15E0-3DBD-4143-91C0-AE987B8A81E2}"/>
    <cellStyle name="Comma [0] 3 3 6 5 3" xfId="10463" xr:uid="{47EF5174-5AF3-4CF1-B75D-57AFF97B3672}"/>
    <cellStyle name="Comma [0] 3 3 6 5 3 2" xfId="23130" xr:uid="{1FECB71D-742B-47E8-AB1D-9FBC7DEE5777}"/>
    <cellStyle name="Comma [0] 3 3 6 5 3 3" xfId="28504" xr:uid="{29D6D635-E27E-4CB2-AA67-27AB501097CD}"/>
    <cellStyle name="Comma [0] 3 3 6 5 3 4" xfId="33922" xr:uid="{426A8B4C-76D5-4CCB-8062-5F6BAC511DEE}"/>
    <cellStyle name="Comma [0] 3 3 6 5 3 5" xfId="39307" xr:uid="{5E418DE7-8871-4459-8DBC-904B81BAE75B}"/>
    <cellStyle name="Comma [0] 3 3 6 5 3 6" xfId="44676" xr:uid="{E95AD598-8A2C-4897-A26A-E578D66C7B2F}"/>
    <cellStyle name="Comma [0] 3 3 6 5 3 7" xfId="50048" xr:uid="{F05BCAA0-EA20-45F4-AE14-815D9AC9D30A}"/>
    <cellStyle name="Comma [0] 3 3 6 5 3 8" xfId="55428" xr:uid="{823B3904-2DCD-4064-8BA7-3CD71D42B406}"/>
    <cellStyle name="Comma [0] 3 3 6 5 3 9" xfId="17763" xr:uid="{704D0CFA-628D-4DE1-B9E7-D87CF954C02E}"/>
    <cellStyle name="Comma [0] 3 3 6 5 4" xfId="7199" xr:uid="{166B26AE-BAC3-47AC-8A9B-2002104954AA}"/>
    <cellStyle name="Comma [0] 3 3 6 6" xfId="1088" xr:uid="{F7634627-1C80-4B37-AD72-79AFFBB0D287}"/>
    <cellStyle name="Comma [0] 3 3 6 6 2" xfId="8593" xr:uid="{6AA61396-8F76-461C-B0DE-05441308D37E}"/>
    <cellStyle name="Comma [0] 3 3 6 6 2 10" xfId="53559" xr:uid="{87C2E9E0-791F-4930-8BF4-47558CB2199B}"/>
    <cellStyle name="Comma [0] 3 3 6 6 2 11" xfId="14203" xr:uid="{3F96D59A-75D8-4FBB-A365-B8FDF9416A0E}"/>
    <cellStyle name="Comma [0] 3 3 6 6 2 12" xfId="59851" xr:uid="{0B3743E0-0620-49AE-900E-27308E101F33}"/>
    <cellStyle name="Comma [0] 3 3 6 6 2 2" xfId="12154" xr:uid="{1A243B61-CABF-42C8-B741-614AE74FE69E}"/>
    <cellStyle name="Comma [0] 3 3 6 6 2 2 2" xfId="24820" xr:uid="{F5118F8A-41A5-46C2-BF39-0324B376D603}"/>
    <cellStyle name="Comma [0] 3 3 6 6 2 2 3" xfId="30194" xr:uid="{D343F02E-DDC8-4170-B22E-DB30D9C62A36}"/>
    <cellStyle name="Comma [0] 3 3 6 6 2 2 4" xfId="35612" xr:uid="{EDBA990C-983F-47F5-92D9-80BAE05513CB}"/>
    <cellStyle name="Comma [0] 3 3 6 6 2 2 5" xfId="40997" xr:uid="{8D5FC1F2-1EBE-4D0A-9DCA-C3A80355668E}"/>
    <cellStyle name="Comma [0] 3 3 6 6 2 2 6" xfId="46366" xr:uid="{FC9F9038-9439-4FA0-A9C4-AF870813ECFB}"/>
    <cellStyle name="Comma [0] 3 3 6 6 2 2 7" xfId="51738" xr:uid="{C7F8914A-B1F2-4D17-AC70-9BE70B5307A2}"/>
    <cellStyle name="Comma [0] 3 3 6 6 2 2 8" xfId="57118" xr:uid="{AE8D92A1-978A-4D0F-9997-F7217EAEA28F}"/>
    <cellStyle name="Comma [0] 3 3 6 6 2 2 9" xfId="19454" xr:uid="{5C55D42C-6053-41D7-AA12-E97799A60438}"/>
    <cellStyle name="Comma [0] 3 3 6 6 2 3" xfId="15894" xr:uid="{1303031A-02CA-4EF2-846D-C459C03D0E0D}"/>
    <cellStyle name="Comma [0] 3 3 6 6 2 4" xfId="21261" xr:uid="{D7E7277B-086D-42D4-B721-856A6990B061}"/>
    <cellStyle name="Comma [0] 3 3 6 6 2 5" xfId="26635" xr:uid="{89F0EDDC-4107-4930-A77C-475AC1A37BD2}"/>
    <cellStyle name="Comma [0] 3 3 6 6 2 6" xfId="32053" xr:uid="{70E4A6F5-9C3B-49A1-A9BC-FD6ED52B6C11}"/>
    <cellStyle name="Comma [0] 3 3 6 6 2 7" xfId="37438" xr:uid="{4F073731-A989-45EF-8F06-35609BA23D86}"/>
    <cellStyle name="Comma [0] 3 3 6 6 2 8" xfId="42807" xr:uid="{3B9256D9-F6FF-453D-B104-97D3B6BEDCB2}"/>
    <cellStyle name="Comma [0] 3 3 6 6 2 9" xfId="48179" xr:uid="{F9A26799-13DF-4F84-B0F5-D252EEAE5F4A}"/>
    <cellStyle name="Comma [0] 3 3 6 6 3" xfId="10464" xr:uid="{39C6780A-F121-4B72-9751-38240A9E8AD0}"/>
    <cellStyle name="Comma [0] 3 3 6 6 3 2" xfId="23131" xr:uid="{F8371926-CCE0-481C-8B64-CE393C090957}"/>
    <cellStyle name="Comma [0] 3 3 6 6 3 3" xfId="28505" xr:uid="{575CB8EE-E201-4B62-9E6A-EC7DE9B5EA4F}"/>
    <cellStyle name="Comma [0] 3 3 6 6 3 4" xfId="33923" xr:uid="{110F3B24-0986-449D-A9F0-B47075BFDE11}"/>
    <cellStyle name="Comma [0] 3 3 6 6 3 5" xfId="39308" xr:uid="{71ED91F8-93C7-450B-9611-86F034CC2A12}"/>
    <cellStyle name="Comma [0] 3 3 6 6 3 6" xfId="44677" xr:uid="{4B89C956-2071-4CED-BB4C-59D7607354E5}"/>
    <cellStyle name="Comma [0] 3 3 6 6 3 7" xfId="50049" xr:uid="{43965692-78F9-4456-B265-92D1C330A382}"/>
    <cellStyle name="Comma [0] 3 3 6 6 3 8" xfId="55429" xr:uid="{F479A20A-2361-47EE-8430-E91C661DE14F}"/>
    <cellStyle name="Comma [0] 3 3 6 6 3 9" xfId="17764" xr:uid="{9815879C-4F83-4558-9574-CBD42FE61D53}"/>
    <cellStyle name="Comma [0] 3 3 6 6 4" xfId="7200" xr:uid="{779403EE-13AE-4F2E-A16E-3D9A4FDC9FED}"/>
    <cellStyle name="Comma [0] 3 3 6 7" xfId="1089" xr:uid="{5C43F857-C1F2-4525-9DFA-56750ECC3297}"/>
    <cellStyle name="Comma [0] 3 3 6 7 2" xfId="8594" xr:uid="{B4BA2FB4-84B4-411E-94A2-2D031CF7B7E7}"/>
    <cellStyle name="Comma [0] 3 3 6 7 2 10" xfId="53560" xr:uid="{F6DC371E-3F05-4D35-AF68-36464B8B691E}"/>
    <cellStyle name="Comma [0] 3 3 6 7 2 11" xfId="14204" xr:uid="{08FE968A-EC1E-4A74-938B-96C27304A892}"/>
    <cellStyle name="Comma [0] 3 3 6 7 2 12" xfId="59852" xr:uid="{EB60747D-4B16-45F5-B80A-D41ACA35779A}"/>
    <cellStyle name="Comma [0] 3 3 6 7 2 2" xfId="12155" xr:uid="{6279E3E6-383D-4AFD-89F9-2B6C21A46B94}"/>
    <cellStyle name="Comma [0] 3 3 6 7 2 2 2" xfId="24821" xr:uid="{9BDBE6B3-9066-40D0-9754-6FEB185CB141}"/>
    <cellStyle name="Comma [0] 3 3 6 7 2 2 3" xfId="30195" xr:uid="{04195D08-8D5E-459A-AAED-21C35CDCC135}"/>
    <cellStyle name="Comma [0] 3 3 6 7 2 2 4" xfId="35613" xr:uid="{A4468643-7FF7-460C-83DC-ACD61B28811B}"/>
    <cellStyle name="Comma [0] 3 3 6 7 2 2 5" xfId="40998" xr:uid="{1FD0C7AD-C656-4E10-92C2-1EEC34AA9255}"/>
    <cellStyle name="Comma [0] 3 3 6 7 2 2 6" xfId="46367" xr:uid="{21169DD6-54F1-4151-AA5F-29027C410006}"/>
    <cellStyle name="Comma [0] 3 3 6 7 2 2 7" xfId="51739" xr:uid="{2F566461-E9FC-4256-A539-9699789EA5AD}"/>
    <cellStyle name="Comma [0] 3 3 6 7 2 2 8" xfId="57119" xr:uid="{357EEFEB-5EDE-4431-8CD7-52FEB13A9CAC}"/>
    <cellStyle name="Comma [0] 3 3 6 7 2 2 9" xfId="19455" xr:uid="{486C9D89-DDAE-4761-96CA-5A7726C743A0}"/>
    <cellStyle name="Comma [0] 3 3 6 7 2 3" xfId="15895" xr:uid="{37A1D1ED-48EE-4668-97A9-CB9D8CFE8562}"/>
    <cellStyle name="Comma [0] 3 3 6 7 2 4" xfId="21262" xr:uid="{A556AC78-C9A8-4828-A0C0-85922D487D37}"/>
    <cellStyle name="Comma [0] 3 3 6 7 2 5" xfId="26636" xr:uid="{8190E88D-597C-4972-B303-11975005A6E7}"/>
    <cellStyle name="Comma [0] 3 3 6 7 2 6" xfId="32054" xr:uid="{8C075DD5-FE31-4AAE-B320-FC46E4AA315E}"/>
    <cellStyle name="Comma [0] 3 3 6 7 2 7" xfId="37439" xr:uid="{827885AA-8C5D-4659-8E14-675703FD62AA}"/>
    <cellStyle name="Comma [0] 3 3 6 7 2 8" xfId="42808" xr:uid="{56FAAEFD-FD24-454A-A680-D018BC55A3CF}"/>
    <cellStyle name="Comma [0] 3 3 6 7 2 9" xfId="48180" xr:uid="{058EDB8F-432D-4502-9CF3-9B39438CD257}"/>
    <cellStyle name="Comma [0] 3 3 6 7 3" xfId="10465" xr:uid="{E5190DBC-EFF5-4C17-A807-46883356ED13}"/>
    <cellStyle name="Comma [0] 3 3 6 7 3 2" xfId="23132" xr:uid="{3E737693-12DD-427F-9202-396211EFE48B}"/>
    <cellStyle name="Comma [0] 3 3 6 7 3 3" xfId="28506" xr:uid="{C9372CBB-F441-4CD1-B5B0-27B7080DD2E7}"/>
    <cellStyle name="Comma [0] 3 3 6 7 3 4" xfId="33924" xr:uid="{E7BEB5A9-94DC-4716-A7A8-7818885DC2AD}"/>
    <cellStyle name="Comma [0] 3 3 6 7 3 5" xfId="39309" xr:uid="{532140CD-A6F6-43A5-8CF8-B28515B256B7}"/>
    <cellStyle name="Comma [0] 3 3 6 7 3 6" xfId="44678" xr:uid="{891ECDC2-0B81-441E-BCF3-1CCAF6DB2318}"/>
    <cellStyle name="Comma [0] 3 3 6 7 3 7" xfId="50050" xr:uid="{CDBBA5A7-C468-4E5A-A3CC-32FF3E3E0B26}"/>
    <cellStyle name="Comma [0] 3 3 6 7 3 8" xfId="55430" xr:uid="{B32E871B-49A1-4E71-B54D-97D4EF2540C5}"/>
    <cellStyle name="Comma [0] 3 3 6 7 3 9" xfId="17765" xr:uid="{0D08C5E8-9664-4411-931D-A0AA2FBE5561}"/>
    <cellStyle name="Comma [0] 3 3 6 7 4" xfId="7201" xr:uid="{63C58BC5-C08F-4881-8A2C-504EF7A7520D}"/>
    <cellStyle name="Comma [0] 3 3 6 8" xfId="1090" xr:uid="{73750194-7A97-4F59-9E6C-57A29BFC050C}"/>
    <cellStyle name="Comma [0] 3 3 6 8 2" xfId="8595" xr:uid="{8C6FB979-37A7-4196-887D-BF4016480215}"/>
    <cellStyle name="Comma [0] 3 3 6 8 2 10" xfId="53561" xr:uid="{8485DC9C-DA1C-4034-9416-786BFA998360}"/>
    <cellStyle name="Comma [0] 3 3 6 8 2 11" xfId="14205" xr:uid="{69540122-1A77-4FC0-A0A0-6F30639BF975}"/>
    <cellStyle name="Comma [0] 3 3 6 8 2 12" xfId="59853" xr:uid="{A16E8B20-3781-4927-AC46-8F44871822AA}"/>
    <cellStyle name="Comma [0] 3 3 6 8 2 2" xfId="12156" xr:uid="{F2083262-5C54-4B72-B787-A8282187149F}"/>
    <cellStyle name="Comma [0] 3 3 6 8 2 2 2" xfId="24822" xr:uid="{1BA53DA6-74E0-41EA-A87F-BE7E8DA88AD4}"/>
    <cellStyle name="Comma [0] 3 3 6 8 2 2 3" xfId="30196" xr:uid="{B29C8D44-7EC4-444D-AED5-8BDCAFE06972}"/>
    <cellStyle name="Comma [0] 3 3 6 8 2 2 4" xfId="35614" xr:uid="{793F0432-22EF-409D-993F-0D458CA180AA}"/>
    <cellStyle name="Comma [0] 3 3 6 8 2 2 5" xfId="40999" xr:uid="{A036BB96-002F-4C3A-BB79-814A252B0783}"/>
    <cellStyle name="Comma [0] 3 3 6 8 2 2 6" xfId="46368" xr:uid="{3EA03BB1-18C3-4ED1-AAF9-268E552C2DE9}"/>
    <cellStyle name="Comma [0] 3 3 6 8 2 2 7" xfId="51740" xr:uid="{A1258082-4F72-44C0-989E-5406A600992D}"/>
    <cellStyle name="Comma [0] 3 3 6 8 2 2 8" xfId="57120" xr:uid="{BA588E39-4B36-4130-AFE9-B6DB0372AFE8}"/>
    <cellStyle name="Comma [0] 3 3 6 8 2 2 9" xfId="19456" xr:uid="{7D83EE3D-9EE8-4C32-9D41-5EFC049289BC}"/>
    <cellStyle name="Comma [0] 3 3 6 8 2 3" xfId="15896" xr:uid="{12DBA5DF-1691-4983-A579-DF2C6B447A8A}"/>
    <cellStyle name="Comma [0] 3 3 6 8 2 4" xfId="21263" xr:uid="{9DF1ADB8-2C26-489B-B76C-8119CB7E771B}"/>
    <cellStyle name="Comma [0] 3 3 6 8 2 5" xfId="26637" xr:uid="{9D4EC95D-F13F-4839-9D05-0E1EF1DAD0EB}"/>
    <cellStyle name="Comma [0] 3 3 6 8 2 6" xfId="32055" xr:uid="{F08962B5-AF07-4FE6-ADF7-D0FD42B95DD4}"/>
    <cellStyle name="Comma [0] 3 3 6 8 2 7" xfId="37440" xr:uid="{3369A1D2-2A18-486A-A405-B7DFC3F92A9B}"/>
    <cellStyle name="Comma [0] 3 3 6 8 2 8" xfId="42809" xr:uid="{771AD148-B3E4-4394-94A0-77A26D4277A6}"/>
    <cellStyle name="Comma [0] 3 3 6 8 2 9" xfId="48181" xr:uid="{9F366AFC-6C19-45C5-8D75-4DADBA310466}"/>
    <cellStyle name="Comma [0] 3 3 6 8 3" xfId="10466" xr:uid="{8FC287AE-EB2C-499D-B55A-2FBFCA0B3761}"/>
    <cellStyle name="Comma [0] 3 3 6 8 3 2" xfId="23133" xr:uid="{350D8FB2-168F-4FF4-84D5-28BFE8BF168F}"/>
    <cellStyle name="Comma [0] 3 3 6 8 3 3" xfId="28507" xr:uid="{DA90DC53-AF81-4CEA-A584-7546899EF42E}"/>
    <cellStyle name="Comma [0] 3 3 6 8 3 4" xfId="33925" xr:uid="{A21ADBDB-0088-4975-BB4C-CA1E1B6A7551}"/>
    <cellStyle name="Comma [0] 3 3 6 8 3 5" xfId="39310" xr:uid="{5CCE70DA-DAB7-4563-9348-4F3F51AE29CA}"/>
    <cellStyle name="Comma [0] 3 3 6 8 3 6" xfId="44679" xr:uid="{0856A278-6FCC-4476-8D5E-21F30F007952}"/>
    <cellStyle name="Comma [0] 3 3 6 8 3 7" xfId="50051" xr:uid="{0C1A6C1A-2398-4B4D-B9CF-4B047B2EF7A9}"/>
    <cellStyle name="Comma [0] 3 3 6 8 3 8" xfId="55431" xr:uid="{EA096EDB-185A-42A5-A61C-9176AFB160D5}"/>
    <cellStyle name="Comma [0] 3 3 6 8 3 9" xfId="17766" xr:uid="{EE5150F2-A105-4A95-BF70-B121C727B73F}"/>
    <cellStyle name="Comma [0] 3 3 6 8 4" xfId="7202" xr:uid="{C38637FE-2D15-4B08-ABAF-7D1D7FCB8D06}"/>
    <cellStyle name="Comma [0] 3 3 6 9" xfId="1091" xr:uid="{4553E31E-5D09-47CA-B2F7-B56D3181AB12}"/>
    <cellStyle name="Comma [0] 3 3 6 9 2" xfId="8596" xr:uid="{363931C3-3829-4BA1-911A-7569A614F01F}"/>
    <cellStyle name="Comma [0] 3 3 6 9 2 10" xfId="53562" xr:uid="{F3E04395-A80B-4977-B6F4-B9E8E711A4B7}"/>
    <cellStyle name="Comma [0] 3 3 6 9 2 11" xfId="14206" xr:uid="{4DC39EE4-1E7F-4C56-8874-14AAEE48B969}"/>
    <cellStyle name="Comma [0] 3 3 6 9 2 12" xfId="59854" xr:uid="{71270851-1BAC-4DC9-98FB-60AC3333E1F4}"/>
    <cellStyle name="Comma [0] 3 3 6 9 2 2" xfId="12157" xr:uid="{ABAA59D7-120F-4583-8A06-B56B7D5B848B}"/>
    <cellStyle name="Comma [0] 3 3 6 9 2 2 2" xfId="24823" xr:uid="{1355B1C0-5ECE-41E7-AF4F-519D35CDF865}"/>
    <cellStyle name="Comma [0] 3 3 6 9 2 2 3" xfId="30197" xr:uid="{A531E6A0-FECC-4945-9AF1-2CB55E239D5B}"/>
    <cellStyle name="Comma [0] 3 3 6 9 2 2 4" xfId="35615" xr:uid="{61CB221C-FEF6-4F27-94E8-C15123C5099C}"/>
    <cellStyle name="Comma [0] 3 3 6 9 2 2 5" xfId="41000" xr:uid="{AB2FA221-7E6C-4AD6-AF63-2203BD65B7CE}"/>
    <cellStyle name="Comma [0] 3 3 6 9 2 2 6" xfId="46369" xr:uid="{65632E8A-2CAE-463C-93C7-EAB9A904B6C1}"/>
    <cellStyle name="Comma [0] 3 3 6 9 2 2 7" xfId="51741" xr:uid="{0A48C05B-A458-4707-B4C4-74D42BBD9C0F}"/>
    <cellStyle name="Comma [0] 3 3 6 9 2 2 8" xfId="57121" xr:uid="{7C0E9800-14CC-4AF2-9C09-200E8C9FE040}"/>
    <cellStyle name="Comma [0] 3 3 6 9 2 2 9" xfId="19457" xr:uid="{E3435933-E8FD-402E-AD86-33550A38827E}"/>
    <cellStyle name="Comma [0] 3 3 6 9 2 3" xfId="15897" xr:uid="{2B83212C-D8EB-412D-BD17-370EFA4AD175}"/>
    <cellStyle name="Comma [0] 3 3 6 9 2 4" xfId="21264" xr:uid="{36AFAE96-3FBA-4858-B35A-6166A0C049A5}"/>
    <cellStyle name="Comma [0] 3 3 6 9 2 5" xfId="26638" xr:uid="{1BC98921-0918-40AA-ADDB-56907C0500DE}"/>
    <cellStyle name="Comma [0] 3 3 6 9 2 6" xfId="32056" xr:uid="{97237BF9-4F93-4E09-8D11-D3775D16C907}"/>
    <cellStyle name="Comma [0] 3 3 6 9 2 7" xfId="37441" xr:uid="{5CB816B6-0B95-498D-8612-A0A93B593333}"/>
    <cellStyle name="Comma [0] 3 3 6 9 2 8" xfId="42810" xr:uid="{244E1681-7F47-4434-BE23-3CA89A49DF92}"/>
    <cellStyle name="Comma [0] 3 3 6 9 2 9" xfId="48182" xr:uid="{041BB3E2-0D43-4C7F-9DA8-4B72E3C25B80}"/>
    <cellStyle name="Comma [0] 3 3 6 9 3" xfId="10467" xr:uid="{776E7FEF-7CED-4659-9CCD-0E08578F8528}"/>
    <cellStyle name="Comma [0] 3 3 6 9 3 2" xfId="23134" xr:uid="{7A2602C2-107F-452A-AD72-4DE85C97A116}"/>
    <cellStyle name="Comma [0] 3 3 6 9 3 3" xfId="28508" xr:uid="{9494FA00-9B7D-4024-AC03-B807E65AD9A6}"/>
    <cellStyle name="Comma [0] 3 3 6 9 3 4" xfId="33926" xr:uid="{1C6BEAAB-7276-4077-A0DD-18405FB18114}"/>
    <cellStyle name="Comma [0] 3 3 6 9 3 5" xfId="39311" xr:uid="{2D9A402E-1665-4044-97B0-509B624F7CBD}"/>
    <cellStyle name="Comma [0] 3 3 6 9 3 6" xfId="44680" xr:uid="{5F7E1B6B-CE20-480F-B0AC-8D85F8069A6D}"/>
    <cellStyle name="Comma [0] 3 3 6 9 3 7" xfId="50052" xr:uid="{93F04D21-F016-42C6-B697-E477E50DB350}"/>
    <cellStyle name="Comma [0] 3 3 6 9 3 8" xfId="55432" xr:uid="{9E95FC6A-DC11-40B1-B17D-2AF2D7119A6D}"/>
    <cellStyle name="Comma [0] 3 3 6 9 3 9" xfId="17767" xr:uid="{70079832-2E7A-49E1-9498-778387A3DF93}"/>
    <cellStyle name="Comma [0] 3 3 6 9 4" xfId="7203" xr:uid="{2AB1DFF9-13E3-49E8-BE36-6CAADF19E9BC}"/>
    <cellStyle name="Comma [0] 3 3 7" xfId="1092" xr:uid="{066E813C-5788-4BA8-BA1D-125E0A4CB6FE}"/>
    <cellStyle name="Comma [0] 3 3 7 10" xfId="1093" xr:uid="{0C0B4B3B-9D75-40AF-ABA7-C9FA11557833}"/>
    <cellStyle name="Comma [0] 3 3 7 10 2" xfId="8598" xr:uid="{FE3BB258-0108-4383-838B-57E533142849}"/>
    <cellStyle name="Comma [0] 3 3 7 10 2 10" xfId="53564" xr:uid="{A88828F5-6BCF-4A3E-AAA8-9F88A3917DDE}"/>
    <cellStyle name="Comma [0] 3 3 7 10 2 11" xfId="14208" xr:uid="{C1365D44-6354-4D5F-B939-AA1918C49CD1}"/>
    <cellStyle name="Comma [0] 3 3 7 10 2 12" xfId="59855" xr:uid="{50CAC070-7415-475F-AC62-03BB1CAE4467}"/>
    <cellStyle name="Comma [0] 3 3 7 10 2 2" xfId="12159" xr:uid="{3B7A90CD-E7F2-4806-8762-DB6112C2DE30}"/>
    <cellStyle name="Comma [0] 3 3 7 10 2 2 2" xfId="24825" xr:uid="{7895AAC6-DD02-4F05-B6CC-8DD2B5C6090C}"/>
    <cellStyle name="Comma [0] 3 3 7 10 2 2 3" xfId="30199" xr:uid="{3E85C48A-B540-4015-A500-E0C5ED846A69}"/>
    <cellStyle name="Comma [0] 3 3 7 10 2 2 4" xfId="35617" xr:uid="{0FCBAD8B-319D-4C66-AC76-62025E9AE51A}"/>
    <cellStyle name="Comma [0] 3 3 7 10 2 2 5" xfId="41002" xr:uid="{30217059-235A-413A-BAFA-97454E5E32CF}"/>
    <cellStyle name="Comma [0] 3 3 7 10 2 2 6" xfId="46371" xr:uid="{8110DE01-70FD-4492-9BC3-88A172BF44B2}"/>
    <cellStyle name="Comma [0] 3 3 7 10 2 2 7" xfId="51743" xr:uid="{3A09ACE4-1A09-45FE-AF20-F944455784AE}"/>
    <cellStyle name="Comma [0] 3 3 7 10 2 2 8" xfId="57123" xr:uid="{A6FB9DF3-67B2-44F2-8ECF-4AF1197EF449}"/>
    <cellStyle name="Comma [0] 3 3 7 10 2 2 9" xfId="19459" xr:uid="{FD1DA16C-D338-4290-8FBD-F3BC2E0E7E9F}"/>
    <cellStyle name="Comma [0] 3 3 7 10 2 3" xfId="15899" xr:uid="{12C8A145-A803-4B81-A7A8-420D01FDA9A7}"/>
    <cellStyle name="Comma [0] 3 3 7 10 2 4" xfId="21266" xr:uid="{5AD000CA-B5FB-4163-B46E-A98581DD3197}"/>
    <cellStyle name="Comma [0] 3 3 7 10 2 5" xfId="26640" xr:uid="{AA6B582D-34CE-4B56-8AC0-DAF5A3C1CCC1}"/>
    <cellStyle name="Comma [0] 3 3 7 10 2 6" xfId="32058" xr:uid="{D9AF3540-6726-45E9-B862-B50EFE001ADB}"/>
    <cellStyle name="Comma [0] 3 3 7 10 2 7" xfId="37443" xr:uid="{829C0290-723B-42DB-B625-AC6A7B2BA716}"/>
    <cellStyle name="Comma [0] 3 3 7 10 2 8" xfId="42812" xr:uid="{5925C96A-C530-4DE2-8644-AF94799C2207}"/>
    <cellStyle name="Comma [0] 3 3 7 10 2 9" xfId="48184" xr:uid="{6AFD1589-FE4D-4FA7-8B8D-8C37DDBD7996}"/>
    <cellStyle name="Comma [0] 3 3 7 10 3" xfId="10469" xr:uid="{EB3BDD8B-090C-4850-A567-41143CD788EE}"/>
    <cellStyle name="Comma [0] 3 3 7 10 3 2" xfId="23136" xr:uid="{8D4BEDE9-4E7B-4B57-8EE0-E81419DC8D04}"/>
    <cellStyle name="Comma [0] 3 3 7 10 3 3" xfId="28510" xr:uid="{67A2E134-28C8-4DC8-A726-2F39D62180BF}"/>
    <cellStyle name="Comma [0] 3 3 7 10 3 4" xfId="33928" xr:uid="{A7577419-A1D1-4030-B25C-3E15E6EB441D}"/>
    <cellStyle name="Comma [0] 3 3 7 10 3 5" xfId="39313" xr:uid="{43817490-659C-4222-B5ED-171CDBA63124}"/>
    <cellStyle name="Comma [0] 3 3 7 10 3 6" xfId="44682" xr:uid="{D57F6ED5-7811-4F19-A9B6-7B2F55499442}"/>
    <cellStyle name="Comma [0] 3 3 7 10 3 7" xfId="50054" xr:uid="{A8C112EC-09E9-4633-A487-4DC8ABD4E339}"/>
    <cellStyle name="Comma [0] 3 3 7 10 3 8" xfId="55434" xr:uid="{6402593E-F87E-4D85-82B5-3F05E6648C21}"/>
    <cellStyle name="Comma [0] 3 3 7 10 3 9" xfId="17769" xr:uid="{3094201D-4D33-4E62-B4FB-826DB0166ED0}"/>
    <cellStyle name="Comma [0] 3 3 7 10 4" xfId="7204" xr:uid="{316B5746-B302-47D4-84E5-E08C4A4E8975}"/>
    <cellStyle name="Comma [0] 3 3 7 11" xfId="6036" xr:uid="{71677C69-0E1E-4635-BC6B-4C828AC1DB1A}"/>
    <cellStyle name="Comma [0] 3 3 7 11 10" xfId="53563" xr:uid="{3560176A-F154-422C-9BCA-34BE2E8FA944}"/>
    <cellStyle name="Comma [0] 3 3 7 11 11" xfId="14207" xr:uid="{4CE6A0E3-073A-4852-B310-BC39FAB7364E}"/>
    <cellStyle name="Comma [0] 3 3 7 11 12" xfId="58714" xr:uid="{89C5E236-F4F9-47F3-9E70-1B94819A7B05}"/>
    <cellStyle name="Comma [0] 3 3 7 11 13" xfId="8597" xr:uid="{02CB9541-1EC5-476A-BCC2-698629779455}"/>
    <cellStyle name="Comma [0] 3 3 7 11 2" xfId="12158" xr:uid="{6722E0FC-2C43-462A-A187-695CB9449789}"/>
    <cellStyle name="Comma [0] 3 3 7 11 2 2" xfId="24824" xr:uid="{6A2C0F81-983B-4CA7-8306-0A82DD71CF5C}"/>
    <cellStyle name="Comma [0] 3 3 7 11 2 3" xfId="30198" xr:uid="{008B167A-471E-4699-A9DA-A34C9CFC4DDF}"/>
    <cellStyle name="Comma [0] 3 3 7 11 2 4" xfId="35616" xr:uid="{DF20CB62-8D39-43B3-BC70-105F6A38CC6F}"/>
    <cellStyle name="Comma [0] 3 3 7 11 2 5" xfId="41001" xr:uid="{6D7722CD-D189-411C-A8CC-125A767142B9}"/>
    <cellStyle name="Comma [0] 3 3 7 11 2 6" xfId="46370" xr:uid="{54D71B06-1F8B-4BCD-88E0-B1B5937CCCC2}"/>
    <cellStyle name="Comma [0] 3 3 7 11 2 7" xfId="51742" xr:uid="{548E0983-5E44-47B3-A17A-0315F7C87A42}"/>
    <cellStyle name="Comma [0] 3 3 7 11 2 8" xfId="57122" xr:uid="{57FF2653-90A3-411F-B5CF-B93F0374E459}"/>
    <cellStyle name="Comma [0] 3 3 7 11 2 9" xfId="19458" xr:uid="{DDCE9CC7-2E4F-411C-B97E-BA50185B2676}"/>
    <cellStyle name="Comma [0] 3 3 7 11 3" xfId="15898" xr:uid="{6BBF89FB-A9D6-41D4-831A-03A336A74CFB}"/>
    <cellStyle name="Comma [0] 3 3 7 11 4" xfId="21265" xr:uid="{6B1B5221-07EA-47DC-9F1E-ECC7D7627261}"/>
    <cellStyle name="Comma [0] 3 3 7 11 5" xfId="26639" xr:uid="{08976D96-784A-40F6-9722-D728E64FAC0F}"/>
    <cellStyle name="Comma [0] 3 3 7 11 6" xfId="32057" xr:uid="{76E6F95F-6EAB-44F7-9198-01F526D3F90E}"/>
    <cellStyle name="Comma [0] 3 3 7 11 7" xfId="37442" xr:uid="{8F7A056B-6E1C-4195-8C92-640F74F2471A}"/>
    <cellStyle name="Comma [0] 3 3 7 11 8" xfId="42811" xr:uid="{4F3C962D-A4E0-4619-BCFE-B75AA8961002}"/>
    <cellStyle name="Comma [0] 3 3 7 11 9" xfId="48183" xr:uid="{186C51B7-FBE7-41DF-B338-59EEA2FCF3F6}"/>
    <cellStyle name="Comma [0] 3 3 7 12" xfId="10468" xr:uid="{E06AE24A-D7B0-48AD-968F-6E43692CEB1A}"/>
    <cellStyle name="Comma [0] 3 3 7 12 2" xfId="23135" xr:uid="{337290ED-63DD-4F9F-B3B2-3DD95C5D98B5}"/>
    <cellStyle name="Comma [0] 3 3 7 12 3" xfId="28509" xr:uid="{A7F42C10-2E9A-47C5-AB7D-712412F95BD9}"/>
    <cellStyle name="Comma [0] 3 3 7 12 4" xfId="33927" xr:uid="{86473A0A-37D1-473B-8203-ED1F86653C11}"/>
    <cellStyle name="Comma [0] 3 3 7 12 5" xfId="39312" xr:uid="{8D5CA899-0466-4138-9CD6-4B2CEFBBD9ED}"/>
    <cellStyle name="Comma [0] 3 3 7 12 6" xfId="44681" xr:uid="{722B576B-9BA3-461C-AB07-DFE601CFD22F}"/>
    <cellStyle name="Comma [0] 3 3 7 12 7" xfId="50053" xr:uid="{A7D546DE-BD37-40D5-8095-530DDF379439}"/>
    <cellStyle name="Comma [0] 3 3 7 12 8" xfId="55433" xr:uid="{D8BD3F2A-6B2F-4D0B-9923-DB866CAEAF5A}"/>
    <cellStyle name="Comma [0] 3 3 7 12 9" xfId="17768" xr:uid="{B5EAA7B8-FA07-4AA4-AB63-0C168E1909EB}"/>
    <cellStyle name="Comma [0] 3 3 7 2" xfId="1094" xr:uid="{F3F75D62-469A-43CB-91C5-83F358F39134}"/>
    <cellStyle name="Comma [0] 3 3 7 2 2" xfId="8599" xr:uid="{2531A6CC-B03E-4919-B538-D33EE9ADEE16}"/>
    <cellStyle name="Comma [0] 3 3 7 2 2 10" xfId="53565" xr:uid="{6570A2A8-01A8-43FD-B6E4-476A131F1654}"/>
    <cellStyle name="Comma [0] 3 3 7 2 2 11" xfId="14209" xr:uid="{CD3286F8-322B-4978-9F90-8DB456EDC959}"/>
    <cellStyle name="Comma [0] 3 3 7 2 2 12" xfId="59856" xr:uid="{A2D06FA6-2CBC-4881-8FAE-7E87BC812611}"/>
    <cellStyle name="Comma [0] 3 3 7 2 2 2" xfId="12160" xr:uid="{9AF8DAFE-F667-42A0-BEB3-6B25FFFD49FD}"/>
    <cellStyle name="Comma [0] 3 3 7 2 2 2 2" xfId="24826" xr:uid="{3EFF9723-8F92-4A75-B478-74E29FF63768}"/>
    <cellStyle name="Comma [0] 3 3 7 2 2 2 3" xfId="30200" xr:uid="{1D6B5296-FA2D-4AA5-8BAF-A25F0E7CBA1F}"/>
    <cellStyle name="Comma [0] 3 3 7 2 2 2 4" xfId="35618" xr:uid="{04E00A72-353E-4A40-87D5-957C3E32F2FB}"/>
    <cellStyle name="Comma [0] 3 3 7 2 2 2 5" xfId="41003" xr:uid="{5A05215A-A527-4B51-8A93-5F5B05F465A1}"/>
    <cellStyle name="Comma [0] 3 3 7 2 2 2 6" xfId="46372" xr:uid="{5AE9F4DD-D5B4-462A-8A4A-55473EFC7B47}"/>
    <cellStyle name="Comma [0] 3 3 7 2 2 2 7" xfId="51744" xr:uid="{820EAB23-9D1B-41BA-8D2D-A44C41A33858}"/>
    <cellStyle name="Comma [0] 3 3 7 2 2 2 8" xfId="57124" xr:uid="{9D36AD7D-2D26-44ED-9FB3-2907A48AFEA7}"/>
    <cellStyle name="Comma [0] 3 3 7 2 2 2 9" xfId="19460" xr:uid="{A3D39A57-F852-4F82-BA09-ECCF76BD386B}"/>
    <cellStyle name="Comma [0] 3 3 7 2 2 3" xfId="15900" xr:uid="{343AA30A-58C6-4284-B437-E255D33EF3BC}"/>
    <cellStyle name="Comma [0] 3 3 7 2 2 4" xfId="21267" xr:uid="{EC1593DE-11FB-4567-92E5-7ACC7C00EA5C}"/>
    <cellStyle name="Comma [0] 3 3 7 2 2 5" xfId="26641" xr:uid="{C781451F-20EE-4400-A581-5CE541455AB7}"/>
    <cellStyle name="Comma [0] 3 3 7 2 2 6" xfId="32059" xr:uid="{422E3A76-8E4F-49A3-B8D4-3F05E3F677D2}"/>
    <cellStyle name="Comma [0] 3 3 7 2 2 7" xfId="37444" xr:uid="{DF868436-FBA3-44E5-AFA5-E985DCCCCD07}"/>
    <cellStyle name="Comma [0] 3 3 7 2 2 8" xfId="42813" xr:uid="{AFFCB105-0649-41C8-B88B-6EB267ABE516}"/>
    <cellStyle name="Comma [0] 3 3 7 2 2 9" xfId="48185" xr:uid="{EEED2F0E-38B5-4C60-8AB2-B2F0BDC0B1F9}"/>
    <cellStyle name="Comma [0] 3 3 7 2 3" xfId="10470" xr:uid="{3F696458-AF1B-4D3E-8D50-484DFC9DFEE3}"/>
    <cellStyle name="Comma [0] 3 3 7 2 3 2" xfId="23137" xr:uid="{E72A9466-8974-48AE-B7B1-F943F9F67C35}"/>
    <cellStyle name="Comma [0] 3 3 7 2 3 3" xfId="28511" xr:uid="{51092AB0-BFFA-4808-A326-A87D061B1EAB}"/>
    <cellStyle name="Comma [0] 3 3 7 2 3 4" xfId="33929" xr:uid="{1EC985E1-5DE8-4039-BE9B-27CC19141F75}"/>
    <cellStyle name="Comma [0] 3 3 7 2 3 5" xfId="39314" xr:uid="{71882EA0-979C-49F3-81CB-837DA1B3E16D}"/>
    <cellStyle name="Comma [0] 3 3 7 2 3 6" xfId="44683" xr:uid="{CBD530F8-2E4E-44AB-8DD5-377629F663AF}"/>
    <cellStyle name="Comma [0] 3 3 7 2 3 7" xfId="50055" xr:uid="{2AA29E97-5218-4044-9D20-B3171FCC5367}"/>
    <cellStyle name="Comma [0] 3 3 7 2 3 8" xfId="55435" xr:uid="{0C09F1F7-43FB-4052-AB7D-20B98A881D18}"/>
    <cellStyle name="Comma [0] 3 3 7 2 3 9" xfId="17770" xr:uid="{82265F01-6EC1-464C-ACD8-66612E0F42B7}"/>
    <cellStyle name="Comma [0] 3 3 7 2 4" xfId="7205" xr:uid="{3D4D4DAE-713A-431E-A18E-6B45C23C0E07}"/>
    <cellStyle name="Comma [0] 3 3 7 3" xfId="1095" xr:uid="{98141C42-33E7-4900-9291-412296635DC1}"/>
    <cellStyle name="Comma [0] 3 3 7 3 2" xfId="8600" xr:uid="{016B8960-F526-4E11-B607-8E81C218CC8F}"/>
    <cellStyle name="Comma [0] 3 3 7 3 2 10" xfId="53566" xr:uid="{910CD076-B3FF-41B2-A33E-25731DE94CFB}"/>
    <cellStyle name="Comma [0] 3 3 7 3 2 11" xfId="14210" xr:uid="{EB769FCC-E9F6-4086-989F-EACF0615F272}"/>
    <cellStyle name="Comma [0] 3 3 7 3 2 12" xfId="59857" xr:uid="{A27A8179-52BE-42B8-BF0F-F892C2AFD3E5}"/>
    <cellStyle name="Comma [0] 3 3 7 3 2 2" xfId="12161" xr:uid="{84A51735-5BF7-488C-A4CC-5683E51A9A39}"/>
    <cellStyle name="Comma [0] 3 3 7 3 2 2 2" xfId="24827" xr:uid="{F459C48F-9EC1-4404-8B9A-84C6FA075435}"/>
    <cellStyle name="Comma [0] 3 3 7 3 2 2 3" xfId="30201" xr:uid="{972B0CC6-469D-458E-AB72-EE6EE504FDA7}"/>
    <cellStyle name="Comma [0] 3 3 7 3 2 2 4" xfId="35619" xr:uid="{BDE6DA80-3EF4-41A6-A799-C215BEC790D8}"/>
    <cellStyle name="Comma [0] 3 3 7 3 2 2 5" xfId="41004" xr:uid="{11FAF8A3-3AC5-4B16-8775-BBBFA0B010B3}"/>
    <cellStyle name="Comma [0] 3 3 7 3 2 2 6" xfId="46373" xr:uid="{A5432F39-DEB0-4748-AD6B-3C65ACD345F6}"/>
    <cellStyle name="Comma [0] 3 3 7 3 2 2 7" xfId="51745" xr:uid="{CC3230FA-36E1-49A2-8C12-ABD8F7FC0C14}"/>
    <cellStyle name="Comma [0] 3 3 7 3 2 2 8" xfId="57125" xr:uid="{AC249C39-2C5F-4454-9F11-650C844CFA70}"/>
    <cellStyle name="Comma [0] 3 3 7 3 2 2 9" xfId="19461" xr:uid="{048A376A-EE7B-4090-95B7-8C532E8F4DF1}"/>
    <cellStyle name="Comma [0] 3 3 7 3 2 3" xfId="15901" xr:uid="{BD564153-6F43-45D7-8855-BF000370CD70}"/>
    <cellStyle name="Comma [0] 3 3 7 3 2 4" xfId="21268" xr:uid="{D9862013-6E3F-4CFD-8D43-0CDD5B2C27D7}"/>
    <cellStyle name="Comma [0] 3 3 7 3 2 5" xfId="26642" xr:uid="{6BA5019B-C956-44D0-8325-E49F8EDCFE83}"/>
    <cellStyle name="Comma [0] 3 3 7 3 2 6" xfId="32060" xr:uid="{EAE5F871-CA12-40FA-A2FC-07ADD1AA41DC}"/>
    <cellStyle name="Comma [0] 3 3 7 3 2 7" xfId="37445" xr:uid="{BDE52881-8486-4AB9-A65F-8B2C8775E3FC}"/>
    <cellStyle name="Comma [0] 3 3 7 3 2 8" xfId="42814" xr:uid="{AFE9584F-65E5-477E-9D55-45A54BE66B74}"/>
    <cellStyle name="Comma [0] 3 3 7 3 2 9" xfId="48186" xr:uid="{A3C8E0B9-3C2C-4844-BA9B-A7928E2DEE0F}"/>
    <cellStyle name="Comma [0] 3 3 7 3 3" xfId="10471" xr:uid="{078B15EA-82E8-4E92-A1D1-F6BCB48861BC}"/>
    <cellStyle name="Comma [0] 3 3 7 3 3 2" xfId="23138" xr:uid="{86D30C3B-F8BE-4847-849B-9AB63028B434}"/>
    <cellStyle name="Comma [0] 3 3 7 3 3 3" xfId="28512" xr:uid="{86872982-EB0F-4096-83DE-A53ED30444F6}"/>
    <cellStyle name="Comma [0] 3 3 7 3 3 4" xfId="33930" xr:uid="{9736828C-6010-4031-AD47-ED8F8CEF63E0}"/>
    <cellStyle name="Comma [0] 3 3 7 3 3 5" xfId="39315" xr:uid="{D783A9E3-6CC5-480D-A6D3-E9CFE7379061}"/>
    <cellStyle name="Comma [0] 3 3 7 3 3 6" xfId="44684" xr:uid="{5D151931-9131-4D05-9E85-BB6B16012C7C}"/>
    <cellStyle name="Comma [0] 3 3 7 3 3 7" xfId="50056" xr:uid="{E9C12AB5-C02E-45B9-863A-998980137FB8}"/>
    <cellStyle name="Comma [0] 3 3 7 3 3 8" xfId="55436" xr:uid="{3763599D-C13A-485D-89B2-C277BE0A5C5F}"/>
    <cellStyle name="Comma [0] 3 3 7 3 3 9" xfId="17771" xr:uid="{8C874DC7-761A-4D94-86BD-749D441145C7}"/>
    <cellStyle name="Comma [0] 3 3 7 3 4" xfId="7206" xr:uid="{C326E5B6-5BAB-4D20-BB5F-2526B5F822E3}"/>
    <cellStyle name="Comma [0] 3 3 7 4" xfId="1096" xr:uid="{E1019A8A-1AAB-426D-9F69-8E09EC0CB0D2}"/>
    <cellStyle name="Comma [0] 3 3 7 4 2" xfId="8601" xr:uid="{C1168D34-1B75-4F8A-8D57-6D221AC1D9C2}"/>
    <cellStyle name="Comma [0] 3 3 7 4 2 10" xfId="53567" xr:uid="{77216500-43CA-49F8-9E43-202C088674F4}"/>
    <cellStyle name="Comma [0] 3 3 7 4 2 11" xfId="14211" xr:uid="{19E167D0-1860-477C-B5E5-F234D68B03A8}"/>
    <cellStyle name="Comma [0] 3 3 7 4 2 12" xfId="59858" xr:uid="{B3073B11-C27D-4538-92EA-081AFA3FDF4B}"/>
    <cellStyle name="Comma [0] 3 3 7 4 2 2" xfId="12162" xr:uid="{6ECF5652-B85E-4048-B941-0BE9EBE89174}"/>
    <cellStyle name="Comma [0] 3 3 7 4 2 2 2" xfId="24828" xr:uid="{7FE67F8F-2B08-4C26-BA5B-48E049310106}"/>
    <cellStyle name="Comma [0] 3 3 7 4 2 2 3" xfId="30202" xr:uid="{02C358BC-2C1F-4CF6-A764-E3AE4E2EC6EB}"/>
    <cellStyle name="Comma [0] 3 3 7 4 2 2 4" xfId="35620" xr:uid="{D91E74E4-DDE7-432A-9239-008CA9535C39}"/>
    <cellStyle name="Comma [0] 3 3 7 4 2 2 5" xfId="41005" xr:uid="{8E993C95-FAFD-42EC-9587-5F17714529C2}"/>
    <cellStyle name="Comma [0] 3 3 7 4 2 2 6" xfId="46374" xr:uid="{D7CFDA7A-EC74-4412-B071-AE703128CBCD}"/>
    <cellStyle name="Comma [0] 3 3 7 4 2 2 7" xfId="51746" xr:uid="{F6B43503-033C-4CB1-A51B-62F6FF10FB60}"/>
    <cellStyle name="Comma [0] 3 3 7 4 2 2 8" xfId="57126" xr:uid="{513EB6CC-83FB-4DD2-B72D-716F3AA59EC3}"/>
    <cellStyle name="Comma [0] 3 3 7 4 2 2 9" xfId="19462" xr:uid="{CDC34597-6885-4BE6-BFC8-3B83D7533D81}"/>
    <cellStyle name="Comma [0] 3 3 7 4 2 3" xfId="15902" xr:uid="{8AF9A5F0-0C8B-4009-9359-D89A5B3B7DAD}"/>
    <cellStyle name="Comma [0] 3 3 7 4 2 4" xfId="21269" xr:uid="{37C4635D-1B02-47DA-8FE1-83E20A4DB94B}"/>
    <cellStyle name="Comma [0] 3 3 7 4 2 5" xfId="26643" xr:uid="{C509005D-868A-48E7-A867-F45888A0A79C}"/>
    <cellStyle name="Comma [0] 3 3 7 4 2 6" xfId="32061" xr:uid="{F11B9EBF-568E-4AAF-9DE9-CECE2DE721F9}"/>
    <cellStyle name="Comma [0] 3 3 7 4 2 7" xfId="37446" xr:uid="{1DC676E6-B2FF-480A-8148-0212D877F311}"/>
    <cellStyle name="Comma [0] 3 3 7 4 2 8" xfId="42815" xr:uid="{918EA189-684B-4AC5-AC4A-CA457E97C080}"/>
    <cellStyle name="Comma [0] 3 3 7 4 2 9" xfId="48187" xr:uid="{1BA84BAE-EA3B-4D38-93D8-B65DE3D6EDF5}"/>
    <cellStyle name="Comma [0] 3 3 7 4 3" xfId="10472" xr:uid="{0D386F89-4AF3-4DA7-BBB6-50CDCFB5E163}"/>
    <cellStyle name="Comma [0] 3 3 7 4 3 2" xfId="23139" xr:uid="{3F0B108E-328C-4FCD-A536-AD8FF96C5F76}"/>
    <cellStyle name="Comma [0] 3 3 7 4 3 3" xfId="28513" xr:uid="{014BFFE7-209E-4E7B-9EF4-A397143CB5FF}"/>
    <cellStyle name="Comma [0] 3 3 7 4 3 4" xfId="33931" xr:uid="{4900623C-58D9-4DDE-9462-35BEAEC8BBFD}"/>
    <cellStyle name="Comma [0] 3 3 7 4 3 5" xfId="39316" xr:uid="{D80B7C34-85F0-47E6-A764-44A104142D1F}"/>
    <cellStyle name="Comma [0] 3 3 7 4 3 6" xfId="44685" xr:uid="{A7F4EF32-173E-4BFE-9613-61F6F5931A24}"/>
    <cellStyle name="Comma [0] 3 3 7 4 3 7" xfId="50057" xr:uid="{EF92C791-8D3C-4F62-88CB-FADD64716CCF}"/>
    <cellStyle name="Comma [0] 3 3 7 4 3 8" xfId="55437" xr:uid="{BF3D2301-B44D-4CC4-88BE-3BDBA8425240}"/>
    <cellStyle name="Comma [0] 3 3 7 4 3 9" xfId="17772" xr:uid="{D4D450AF-8A6D-4CE1-910C-B7F7040FEE22}"/>
    <cellStyle name="Comma [0] 3 3 7 4 4" xfId="7207" xr:uid="{CD0429E7-B40C-4E14-93AA-E8387CDBDCE4}"/>
    <cellStyle name="Comma [0] 3 3 7 5" xfId="1097" xr:uid="{EC4E1034-F604-4FCA-984C-81A34B70C961}"/>
    <cellStyle name="Comma [0] 3 3 7 5 2" xfId="8602" xr:uid="{72785069-F398-49A0-AFDD-5A4AE967159E}"/>
    <cellStyle name="Comma [0] 3 3 7 5 2 10" xfId="53568" xr:uid="{CF3977D3-2D19-41D7-BB07-9E25321C9C59}"/>
    <cellStyle name="Comma [0] 3 3 7 5 2 11" xfId="14212" xr:uid="{0DB26237-3140-40A0-A724-FB6C867B2168}"/>
    <cellStyle name="Comma [0] 3 3 7 5 2 12" xfId="59859" xr:uid="{E5B6D246-ED9B-49DA-81BE-8225B5C8A49C}"/>
    <cellStyle name="Comma [0] 3 3 7 5 2 2" xfId="12163" xr:uid="{25CC756B-381D-4B1D-A369-C0AF8E617F82}"/>
    <cellStyle name="Comma [0] 3 3 7 5 2 2 2" xfId="24829" xr:uid="{A0D52FEF-3D15-4283-A07A-66DF77936C14}"/>
    <cellStyle name="Comma [0] 3 3 7 5 2 2 3" xfId="30203" xr:uid="{7FCD9A0F-D6F9-48BC-A47A-59FAAB983F4D}"/>
    <cellStyle name="Comma [0] 3 3 7 5 2 2 4" xfId="35621" xr:uid="{AC55A4DE-C709-4A55-9A47-349843BB02F8}"/>
    <cellStyle name="Comma [0] 3 3 7 5 2 2 5" xfId="41006" xr:uid="{60C215CD-2310-4749-A72E-972628281032}"/>
    <cellStyle name="Comma [0] 3 3 7 5 2 2 6" xfId="46375" xr:uid="{E6C0461D-8EA8-4D32-AB9A-279F610CCA30}"/>
    <cellStyle name="Comma [0] 3 3 7 5 2 2 7" xfId="51747" xr:uid="{ACDB8A0C-A1B4-40E7-B3C1-5D3FE56AFCFB}"/>
    <cellStyle name="Comma [0] 3 3 7 5 2 2 8" xfId="57127" xr:uid="{89B54655-1185-4F1A-8BC4-21CC5460EE37}"/>
    <cellStyle name="Comma [0] 3 3 7 5 2 2 9" xfId="19463" xr:uid="{CED79046-DE59-4CE0-A919-5FD49D13DD39}"/>
    <cellStyle name="Comma [0] 3 3 7 5 2 3" xfId="15903" xr:uid="{2F5918C2-E8EC-4DE4-82BE-C1B62C031FE5}"/>
    <cellStyle name="Comma [0] 3 3 7 5 2 4" xfId="21270" xr:uid="{9D1C9AFC-0E95-4918-BCDC-4F493FCA0D24}"/>
    <cellStyle name="Comma [0] 3 3 7 5 2 5" xfId="26644" xr:uid="{A5EC528F-3AAC-4960-BF62-40E4A71DB32E}"/>
    <cellStyle name="Comma [0] 3 3 7 5 2 6" xfId="32062" xr:uid="{CA823417-C497-4704-8FEC-19AD591FE645}"/>
    <cellStyle name="Comma [0] 3 3 7 5 2 7" xfId="37447" xr:uid="{32F7EE67-176C-4319-ADD8-CD10FEC8B595}"/>
    <cellStyle name="Comma [0] 3 3 7 5 2 8" xfId="42816" xr:uid="{5F880652-E256-4B60-99FC-BEEE32E5FB9C}"/>
    <cellStyle name="Comma [0] 3 3 7 5 2 9" xfId="48188" xr:uid="{9B2A76A6-746E-426E-929E-2F0AB504D6E9}"/>
    <cellStyle name="Comma [0] 3 3 7 5 3" xfId="10473" xr:uid="{BA67F267-1993-4A20-B79C-33FBC2D26564}"/>
    <cellStyle name="Comma [0] 3 3 7 5 3 2" xfId="23140" xr:uid="{DE3B6EF0-683F-422B-92AC-4FB10FCDC2A0}"/>
    <cellStyle name="Comma [0] 3 3 7 5 3 3" xfId="28514" xr:uid="{0F261BE6-DD20-4286-B7D6-A7E8C1B1F427}"/>
    <cellStyle name="Comma [0] 3 3 7 5 3 4" xfId="33932" xr:uid="{0348B04E-F016-4780-83DB-23DC560B9A3A}"/>
    <cellStyle name="Comma [0] 3 3 7 5 3 5" xfId="39317" xr:uid="{4EA0069D-EA56-49DA-A785-654A1CE348E2}"/>
    <cellStyle name="Comma [0] 3 3 7 5 3 6" xfId="44686" xr:uid="{A2E2132D-83EB-41D4-8B71-0470F4CD1B0F}"/>
    <cellStyle name="Comma [0] 3 3 7 5 3 7" xfId="50058" xr:uid="{16B94705-7B59-4881-A3A9-56EDDCBEEF1F}"/>
    <cellStyle name="Comma [0] 3 3 7 5 3 8" xfId="55438" xr:uid="{AE0A9D5C-F6B5-4209-B411-DCC0E68FD1BA}"/>
    <cellStyle name="Comma [0] 3 3 7 5 3 9" xfId="17773" xr:uid="{4C389B26-19D4-4BFE-BBA0-AC8F729D1B26}"/>
    <cellStyle name="Comma [0] 3 3 7 5 4" xfId="7208" xr:uid="{7E9AEC0C-7145-4C10-8499-71D80563BB72}"/>
    <cellStyle name="Comma [0] 3 3 7 6" xfId="1098" xr:uid="{0C72E47A-91BA-45DE-BAD1-722BC2D0611B}"/>
    <cellStyle name="Comma [0] 3 3 7 6 2" xfId="8603" xr:uid="{B79B5051-5496-4A3D-BB0C-5F7346470484}"/>
    <cellStyle name="Comma [0] 3 3 7 6 2 10" xfId="53569" xr:uid="{FC9CB640-4434-40B4-8DA9-AA3FA635DAF8}"/>
    <cellStyle name="Comma [0] 3 3 7 6 2 11" xfId="14213" xr:uid="{6B7A0D03-B3C9-422C-97BB-5F8A618ED49F}"/>
    <cellStyle name="Comma [0] 3 3 7 6 2 12" xfId="59860" xr:uid="{E3F62A58-9A99-4D30-9A26-92508CF6E4AC}"/>
    <cellStyle name="Comma [0] 3 3 7 6 2 2" xfId="12164" xr:uid="{998B3885-7B6C-42A8-BF58-69F904850117}"/>
    <cellStyle name="Comma [0] 3 3 7 6 2 2 2" xfId="24830" xr:uid="{F77D4246-6310-4814-A431-A676D5F5B38C}"/>
    <cellStyle name="Comma [0] 3 3 7 6 2 2 3" xfId="30204" xr:uid="{16754E5B-E01E-4C79-A9B0-6C1E53FF6904}"/>
    <cellStyle name="Comma [0] 3 3 7 6 2 2 4" xfId="35622" xr:uid="{AE3A1329-E9ED-489C-9EAB-795A0A6B4A20}"/>
    <cellStyle name="Comma [0] 3 3 7 6 2 2 5" xfId="41007" xr:uid="{1B4B5E1E-914F-41B9-B0D1-89A8C35900A7}"/>
    <cellStyle name="Comma [0] 3 3 7 6 2 2 6" xfId="46376" xr:uid="{8162CC29-EE8F-461B-A65B-9DD5BB25BE9D}"/>
    <cellStyle name="Comma [0] 3 3 7 6 2 2 7" xfId="51748" xr:uid="{90C2F2E9-724F-4958-8AFF-A51703EB570D}"/>
    <cellStyle name="Comma [0] 3 3 7 6 2 2 8" xfId="57128" xr:uid="{0C06D3E4-B323-4663-9F0B-9550D1887508}"/>
    <cellStyle name="Comma [0] 3 3 7 6 2 2 9" xfId="19464" xr:uid="{6B33D4F7-C674-49D6-B945-2CFCBB610A1D}"/>
    <cellStyle name="Comma [0] 3 3 7 6 2 3" xfId="15904" xr:uid="{3A20A880-B129-4F89-98C0-E006736879FA}"/>
    <cellStyle name="Comma [0] 3 3 7 6 2 4" xfId="21271" xr:uid="{58B909CC-B0ED-4321-B146-3763012DA135}"/>
    <cellStyle name="Comma [0] 3 3 7 6 2 5" xfId="26645" xr:uid="{CE8BB731-8F8B-4C56-9D55-7593D74A9E8F}"/>
    <cellStyle name="Comma [0] 3 3 7 6 2 6" xfId="32063" xr:uid="{935D0B3E-4C79-47BB-95C5-7258831954DE}"/>
    <cellStyle name="Comma [0] 3 3 7 6 2 7" xfId="37448" xr:uid="{3AC31811-A561-49E5-BD3B-0686C829D5E4}"/>
    <cellStyle name="Comma [0] 3 3 7 6 2 8" xfId="42817" xr:uid="{A2C258BB-B1C9-49BE-94C3-60B10505BC95}"/>
    <cellStyle name="Comma [0] 3 3 7 6 2 9" xfId="48189" xr:uid="{03F8F640-0C83-4CCC-830A-9C89BDDAE2E3}"/>
    <cellStyle name="Comma [0] 3 3 7 6 3" xfId="10474" xr:uid="{46BC07F9-0F87-45AA-9210-3398E98C6520}"/>
    <cellStyle name="Comma [0] 3 3 7 6 3 2" xfId="23141" xr:uid="{00F74112-A5B0-4D2B-9E96-942241B81766}"/>
    <cellStyle name="Comma [0] 3 3 7 6 3 3" xfId="28515" xr:uid="{1D31CE96-310C-4040-91A2-72A08E39A833}"/>
    <cellStyle name="Comma [0] 3 3 7 6 3 4" xfId="33933" xr:uid="{43A9FB0A-668F-4B3F-870F-B0177BC520CA}"/>
    <cellStyle name="Comma [0] 3 3 7 6 3 5" xfId="39318" xr:uid="{2D861982-7990-4EFD-8AD1-D5D7062BBAC2}"/>
    <cellStyle name="Comma [0] 3 3 7 6 3 6" xfId="44687" xr:uid="{49241C99-DED4-4D5E-93D5-D4CFAF2035B1}"/>
    <cellStyle name="Comma [0] 3 3 7 6 3 7" xfId="50059" xr:uid="{D7943BB9-5B11-405B-B674-FA5B03CD7287}"/>
    <cellStyle name="Comma [0] 3 3 7 6 3 8" xfId="55439" xr:uid="{C3A0B74C-E24C-4703-808A-0ECEF6308426}"/>
    <cellStyle name="Comma [0] 3 3 7 6 3 9" xfId="17774" xr:uid="{8C3C2C59-A886-4B38-ACD1-6D2431D8AAA0}"/>
    <cellStyle name="Comma [0] 3 3 7 6 4" xfId="7209" xr:uid="{5CA5B825-BE91-4D00-9914-AF3BE901262F}"/>
    <cellStyle name="Comma [0] 3 3 7 7" xfId="1099" xr:uid="{FC7B51A2-C278-4FD8-8AED-5ACFAF7CB8FC}"/>
    <cellStyle name="Comma [0] 3 3 7 7 2" xfId="8604" xr:uid="{D3EE48B5-4EE1-4065-BBE5-951C776EE233}"/>
    <cellStyle name="Comma [0] 3 3 7 7 2 10" xfId="53570" xr:uid="{09496202-BF08-4EB4-AD92-FE95C5E1A03B}"/>
    <cellStyle name="Comma [0] 3 3 7 7 2 11" xfId="14214" xr:uid="{C787FC91-E612-40C8-8B5A-F504955F92CC}"/>
    <cellStyle name="Comma [0] 3 3 7 7 2 12" xfId="59861" xr:uid="{098781C4-E090-4765-9640-3026FB471CBA}"/>
    <cellStyle name="Comma [0] 3 3 7 7 2 2" xfId="12165" xr:uid="{773A20E8-F8F6-47F1-863D-09D6505CDE55}"/>
    <cellStyle name="Comma [0] 3 3 7 7 2 2 2" xfId="24831" xr:uid="{3C4B0989-B806-4D1B-AC99-6885BABF5A94}"/>
    <cellStyle name="Comma [0] 3 3 7 7 2 2 3" xfId="30205" xr:uid="{04B7312F-1982-40B4-8BD6-1B2B16BBDD1A}"/>
    <cellStyle name="Comma [0] 3 3 7 7 2 2 4" xfId="35623" xr:uid="{3E54F8F4-D3A7-47AE-805F-22DD5C76CBB5}"/>
    <cellStyle name="Comma [0] 3 3 7 7 2 2 5" xfId="41008" xr:uid="{598A3217-42C5-4630-802A-24DEDB94FF21}"/>
    <cellStyle name="Comma [0] 3 3 7 7 2 2 6" xfId="46377" xr:uid="{D825ED89-A8F5-4E94-9E25-B9327877785A}"/>
    <cellStyle name="Comma [0] 3 3 7 7 2 2 7" xfId="51749" xr:uid="{E1A401C4-0F8F-407C-A0C0-0BEBE1852682}"/>
    <cellStyle name="Comma [0] 3 3 7 7 2 2 8" xfId="57129" xr:uid="{81D1C1AE-AAD8-4D1D-A8E9-394E029D3231}"/>
    <cellStyle name="Comma [0] 3 3 7 7 2 2 9" xfId="19465" xr:uid="{CCEAF67F-D402-470A-9330-BE03020AFAC1}"/>
    <cellStyle name="Comma [0] 3 3 7 7 2 3" xfId="15905" xr:uid="{C1AD1788-2A31-4BA3-BA7D-1C476AAF6FA6}"/>
    <cellStyle name="Comma [0] 3 3 7 7 2 4" xfId="21272" xr:uid="{B1DF7F60-D5B6-479A-9745-A31744A6C713}"/>
    <cellStyle name="Comma [0] 3 3 7 7 2 5" xfId="26646" xr:uid="{5AE31C97-86E0-4926-A44B-4C40A3F739EC}"/>
    <cellStyle name="Comma [0] 3 3 7 7 2 6" xfId="32064" xr:uid="{B1587231-487E-498D-83C0-4C00A4A68962}"/>
    <cellStyle name="Comma [0] 3 3 7 7 2 7" xfId="37449" xr:uid="{DA58CFCB-99FE-497F-87E8-65FA32B07A23}"/>
    <cellStyle name="Comma [0] 3 3 7 7 2 8" xfId="42818" xr:uid="{455541A3-04A4-44FF-AFAC-EBED5F7349CC}"/>
    <cellStyle name="Comma [0] 3 3 7 7 2 9" xfId="48190" xr:uid="{8999D506-1036-441B-85C3-DF64125D90C6}"/>
    <cellStyle name="Comma [0] 3 3 7 7 3" xfId="10475" xr:uid="{8B8590E4-2C05-488E-B275-A58602478AB9}"/>
    <cellStyle name="Comma [0] 3 3 7 7 3 2" xfId="23142" xr:uid="{24C03716-6568-4036-B58C-59162C532935}"/>
    <cellStyle name="Comma [0] 3 3 7 7 3 3" xfId="28516" xr:uid="{F7606407-1322-4874-946F-853DD451762A}"/>
    <cellStyle name="Comma [0] 3 3 7 7 3 4" xfId="33934" xr:uid="{EC5BCD4C-FD11-4BE5-9C6D-D6305D0576AA}"/>
    <cellStyle name="Comma [0] 3 3 7 7 3 5" xfId="39319" xr:uid="{7E19514A-9392-478A-823D-9EBFCFDA9A11}"/>
    <cellStyle name="Comma [0] 3 3 7 7 3 6" xfId="44688" xr:uid="{DB332657-ED8F-4678-ABAC-0D1671BAB33D}"/>
    <cellStyle name="Comma [0] 3 3 7 7 3 7" xfId="50060" xr:uid="{F2D91E6E-C779-4DF4-A963-0A753D341E00}"/>
    <cellStyle name="Comma [0] 3 3 7 7 3 8" xfId="55440" xr:uid="{D7878654-0E08-48D2-9D9F-EE2F01768CF8}"/>
    <cellStyle name="Comma [0] 3 3 7 7 3 9" xfId="17775" xr:uid="{65A4655A-9229-4DEA-9E06-3C34E7D27B72}"/>
    <cellStyle name="Comma [0] 3 3 7 7 4" xfId="7210" xr:uid="{F0F1B046-D498-4DB7-9734-89745C545FF6}"/>
    <cellStyle name="Comma [0] 3 3 7 8" xfId="1100" xr:uid="{3FE70F0A-0BE0-4404-8EB1-07AA2B701D9A}"/>
    <cellStyle name="Comma [0] 3 3 7 8 2" xfId="8605" xr:uid="{CC401277-DE73-4CC6-B90C-23AC00ADA79B}"/>
    <cellStyle name="Comma [0] 3 3 7 8 2 10" xfId="53571" xr:uid="{7068B8AF-9E8B-493C-A10B-1FD4579BBC78}"/>
    <cellStyle name="Comma [0] 3 3 7 8 2 11" xfId="14215" xr:uid="{6C32B33B-91E3-449E-A255-F25A174E9585}"/>
    <cellStyle name="Comma [0] 3 3 7 8 2 12" xfId="59862" xr:uid="{BB5F6261-7810-43ED-AF36-7D846B6CB7E2}"/>
    <cellStyle name="Comma [0] 3 3 7 8 2 2" xfId="12166" xr:uid="{661B0DB5-6657-4196-9A9F-9C46319759EE}"/>
    <cellStyle name="Comma [0] 3 3 7 8 2 2 2" xfId="24832" xr:uid="{BA4E0494-F6DD-4EDA-9A58-3DE9FAAC12EC}"/>
    <cellStyle name="Comma [0] 3 3 7 8 2 2 3" xfId="30206" xr:uid="{6F06AC21-3EB9-4442-B24C-AC2F512B5A38}"/>
    <cellStyle name="Comma [0] 3 3 7 8 2 2 4" xfId="35624" xr:uid="{03597593-EFB7-4CE5-A43E-BA4E0C3F0912}"/>
    <cellStyle name="Comma [0] 3 3 7 8 2 2 5" xfId="41009" xr:uid="{2E24F943-C76E-43E5-95AC-B2AE7627F6B6}"/>
    <cellStyle name="Comma [0] 3 3 7 8 2 2 6" xfId="46378" xr:uid="{F437840D-DAE6-4A6C-90B8-8E5629B368EC}"/>
    <cellStyle name="Comma [0] 3 3 7 8 2 2 7" xfId="51750" xr:uid="{395F9EC4-5DFD-4D71-8AE9-E61115E103D1}"/>
    <cellStyle name="Comma [0] 3 3 7 8 2 2 8" xfId="57130" xr:uid="{7C8B323E-AFE6-480B-83B9-82D503DF4F41}"/>
    <cellStyle name="Comma [0] 3 3 7 8 2 2 9" xfId="19466" xr:uid="{D06C1BBE-330C-46DA-B7AE-E4FEF316679E}"/>
    <cellStyle name="Comma [0] 3 3 7 8 2 3" xfId="15906" xr:uid="{DEF939DB-DD86-4299-877D-628227794609}"/>
    <cellStyle name="Comma [0] 3 3 7 8 2 4" xfId="21273" xr:uid="{ACE6F65A-925F-4DBA-B210-5F66020E8F3A}"/>
    <cellStyle name="Comma [0] 3 3 7 8 2 5" xfId="26647" xr:uid="{0D854288-92A3-4BEB-B6F9-13BD0BB1BC0C}"/>
    <cellStyle name="Comma [0] 3 3 7 8 2 6" xfId="32065" xr:uid="{DF5D732C-4F72-49A9-8139-51786B041D5E}"/>
    <cellStyle name="Comma [0] 3 3 7 8 2 7" xfId="37450" xr:uid="{2A6F6924-564C-4265-BEBC-EE77D5F61548}"/>
    <cellStyle name="Comma [0] 3 3 7 8 2 8" xfId="42819" xr:uid="{93FEE2BD-3177-4704-BAFE-B7EF682F1F74}"/>
    <cellStyle name="Comma [0] 3 3 7 8 2 9" xfId="48191" xr:uid="{0FD5EA3A-B345-4B99-BA01-CBA325493792}"/>
    <cellStyle name="Comma [0] 3 3 7 8 3" xfId="10476" xr:uid="{A2399A89-8337-4D56-B1E8-287833AD1007}"/>
    <cellStyle name="Comma [0] 3 3 7 8 3 2" xfId="23143" xr:uid="{0E3A499D-CC9F-46A9-B376-1EFA938E258C}"/>
    <cellStyle name="Comma [0] 3 3 7 8 3 3" xfId="28517" xr:uid="{23811F6D-3F44-41F9-BB94-6F50982B818F}"/>
    <cellStyle name="Comma [0] 3 3 7 8 3 4" xfId="33935" xr:uid="{705B798F-3906-4A28-8076-CCCC414556CA}"/>
    <cellStyle name="Comma [0] 3 3 7 8 3 5" xfId="39320" xr:uid="{BCF49018-094C-4492-95EE-695A2326C1A3}"/>
    <cellStyle name="Comma [0] 3 3 7 8 3 6" xfId="44689" xr:uid="{720F1D6E-2786-4F8E-B708-E0AA26FB6386}"/>
    <cellStyle name="Comma [0] 3 3 7 8 3 7" xfId="50061" xr:uid="{E2593177-981D-438F-AD8B-BF74DF65E2D9}"/>
    <cellStyle name="Comma [0] 3 3 7 8 3 8" xfId="55441" xr:uid="{C768ADD6-6062-4232-9783-9CC6B6C8CB25}"/>
    <cellStyle name="Comma [0] 3 3 7 8 3 9" xfId="17776" xr:uid="{E7FD255F-9759-4F55-95BD-5C4C84566770}"/>
    <cellStyle name="Comma [0] 3 3 7 8 4" xfId="7211" xr:uid="{F93A27AD-45D9-4C67-9AD8-D17E2339129C}"/>
    <cellStyle name="Comma [0] 3 3 7 9" xfId="1101" xr:uid="{CA175C99-46AD-46F6-A6BF-6A5234C38B98}"/>
    <cellStyle name="Comma [0] 3 3 7 9 2" xfId="8606" xr:uid="{A8C6E711-9E66-4EAD-9D2E-E6E0828F104E}"/>
    <cellStyle name="Comma [0] 3 3 7 9 2 10" xfId="53572" xr:uid="{2BCD0902-C904-4CA6-BA7A-25EA0AEA7031}"/>
    <cellStyle name="Comma [0] 3 3 7 9 2 11" xfId="14216" xr:uid="{383F8512-DE71-4500-B836-51667F081EDD}"/>
    <cellStyle name="Comma [0] 3 3 7 9 2 12" xfId="59863" xr:uid="{733B94E1-36EA-47D9-A037-AC1703F6CD90}"/>
    <cellStyle name="Comma [0] 3 3 7 9 2 2" xfId="12167" xr:uid="{D03E07F6-A53B-407B-A812-3A567F8A3436}"/>
    <cellStyle name="Comma [0] 3 3 7 9 2 2 2" xfId="24833" xr:uid="{A98856CF-2BC5-4C57-9CDE-0258232CA01F}"/>
    <cellStyle name="Comma [0] 3 3 7 9 2 2 3" xfId="30207" xr:uid="{85B93262-DA0D-47BE-9156-D507057C9798}"/>
    <cellStyle name="Comma [0] 3 3 7 9 2 2 4" xfId="35625" xr:uid="{2D0906D2-F324-4579-8D59-81C1BDE1A957}"/>
    <cellStyle name="Comma [0] 3 3 7 9 2 2 5" xfId="41010" xr:uid="{E72D213D-F73E-4B6E-BC7B-10F0291AA0AF}"/>
    <cellStyle name="Comma [0] 3 3 7 9 2 2 6" xfId="46379" xr:uid="{074D6815-C88E-40B4-B825-12CB773E9DCC}"/>
    <cellStyle name="Comma [0] 3 3 7 9 2 2 7" xfId="51751" xr:uid="{E8323312-B55B-4275-BC39-DAE37E009355}"/>
    <cellStyle name="Comma [0] 3 3 7 9 2 2 8" xfId="57131" xr:uid="{9694D0D3-5BC9-491F-B34F-103D983CD7D0}"/>
    <cellStyle name="Comma [0] 3 3 7 9 2 2 9" xfId="19467" xr:uid="{7DF33042-E883-47CE-A043-FA8C579F9946}"/>
    <cellStyle name="Comma [0] 3 3 7 9 2 3" xfId="15907" xr:uid="{D2D72F12-71BE-4CE9-B115-F06A1020CA89}"/>
    <cellStyle name="Comma [0] 3 3 7 9 2 4" xfId="21274" xr:uid="{D260BCCD-F73B-4122-830B-9AE222828B5B}"/>
    <cellStyle name="Comma [0] 3 3 7 9 2 5" xfId="26648" xr:uid="{C5836A75-B3A0-4FF4-ABB8-26ADB9584877}"/>
    <cellStyle name="Comma [0] 3 3 7 9 2 6" xfId="32066" xr:uid="{643554FF-DC65-43D3-ABC7-DCB6B441181E}"/>
    <cellStyle name="Comma [0] 3 3 7 9 2 7" xfId="37451" xr:uid="{DFFD9565-99C9-499B-9C4D-CAB44EE39EC7}"/>
    <cellStyle name="Comma [0] 3 3 7 9 2 8" xfId="42820" xr:uid="{4B83FB75-5D59-4BA3-8642-468325E1AC64}"/>
    <cellStyle name="Comma [0] 3 3 7 9 2 9" xfId="48192" xr:uid="{88701201-36FD-4F59-9A68-16233D5EDC87}"/>
    <cellStyle name="Comma [0] 3 3 7 9 3" xfId="10477" xr:uid="{10125CF3-935F-47D1-A0BA-CC9856E3C6AA}"/>
    <cellStyle name="Comma [0] 3 3 7 9 3 2" xfId="23144" xr:uid="{8C07CC09-7ACC-48F2-B62F-70F2ADD07612}"/>
    <cellStyle name="Comma [0] 3 3 7 9 3 3" xfId="28518" xr:uid="{09D67A6F-4E15-4CB4-891A-34A41048303F}"/>
    <cellStyle name="Comma [0] 3 3 7 9 3 4" xfId="33936" xr:uid="{E707D03C-48C6-435A-9B71-39A0B7BB3081}"/>
    <cellStyle name="Comma [0] 3 3 7 9 3 5" xfId="39321" xr:uid="{2D036073-1C8E-4C13-9CFD-EAD5769A2006}"/>
    <cellStyle name="Comma [0] 3 3 7 9 3 6" xfId="44690" xr:uid="{931EEB33-85C0-482A-B78E-0459355AF53E}"/>
    <cellStyle name="Comma [0] 3 3 7 9 3 7" xfId="50062" xr:uid="{864084AC-54E9-47D2-828E-1D6629847592}"/>
    <cellStyle name="Comma [0] 3 3 7 9 3 8" xfId="55442" xr:uid="{F46C6933-72D5-4A5E-9371-FB7DC5CBE9B4}"/>
    <cellStyle name="Comma [0] 3 3 7 9 3 9" xfId="17777" xr:uid="{B7612789-2F6C-4523-9CA1-49A667D83DD9}"/>
    <cellStyle name="Comma [0] 3 3 7 9 4" xfId="7212" xr:uid="{1AA5F950-93BA-4301-9BB1-C534084DF414}"/>
    <cellStyle name="Comma [0] 3 3 8" xfId="1102" xr:uid="{CF0251CB-5749-4495-A174-9D11584E2B63}"/>
    <cellStyle name="Comma [0] 3 3 8 2" xfId="6037" xr:uid="{959C3CBB-C9A4-430A-95CE-D3C51C35D0F2}"/>
    <cellStyle name="Comma [0] 3 3 8 2 10" xfId="53573" xr:uid="{5BB10053-2E09-421D-8FF2-1E364A1A0E61}"/>
    <cellStyle name="Comma [0] 3 3 8 2 11" xfId="14217" xr:uid="{A4D18819-375B-4FC8-B58A-FE06D1F0CF2D}"/>
    <cellStyle name="Comma [0] 3 3 8 2 12" xfId="58715" xr:uid="{B57BBDAD-38C2-4C7C-977C-9A0EF988A836}"/>
    <cellStyle name="Comma [0] 3 3 8 2 13" xfId="8607" xr:uid="{29BF19C4-7A7F-49FD-B90C-A35EE7F38A4C}"/>
    <cellStyle name="Comma [0] 3 3 8 2 2" xfId="12168" xr:uid="{65D3DD38-8090-4EA8-BE6D-7A55293E898F}"/>
    <cellStyle name="Comma [0] 3 3 8 2 2 2" xfId="24834" xr:uid="{69D30896-D1AC-462B-9DEF-45DBC39F6907}"/>
    <cellStyle name="Comma [0] 3 3 8 2 2 3" xfId="30208" xr:uid="{074388DC-4A57-4363-8064-36E248BCD845}"/>
    <cellStyle name="Comma [0] 3 3 8 2 2 4" xfId="35626" xr:uid="{4920F088-B413-4BBD-A545-E05220757D86}"/>
    <cellStyle name="Comma [0] 3 3 8 2 2 5" xfId="41011" xr:uid="{8A061D04-929C-47B2-B915-89C8101CE564}"/>
    <cellStyle name="Comma [0] 3 3 8 2 2 6" xfId="46380" xr:uid="{3589B66E-53DA-4824-A0E1-4C86C5DE763E}"/>
    <cellStyle name="Comma [0] 3 3 8 2 2 7" xfId="51752" xr:uid="{0C1BE6B0-B33E-41AE-A4C7-63A27D85C9BC}"/>
    <cellStyle name="Comma [0] 3 3 8 2 2 8" xfId="57132" xr:uid="{9D61C11D-E2EC-452F-B2CA-94BB1F11ABA5}"/>
    <cellStyle name="Comma [0] 3 3 8 2 2 9" xfId="19468" xr:uid="{7EA6BDE2-7735-40A3-AF85-69B5A36B91CB}"/>
    <cellStyle name="Comma [0] 3 3 8 2 3" xfId="15908" xr:uid="{0C6D457A-58FF-4E06-861F-16946F6574F3}"/>
    <cellStyle name="Comma [0] 3 3 8 2 4" xfId="21275" xr:uid="{76D9ABBE-30A7-4476-93B4-A506B772DF28}"/>
    <cellStyle name="Comma [0] 3 3 8 2 5" xfId="26649" xr:uid="{81B1B836-61D7-4FF2-97D4-61DCF5BE9551}"/>
    <cellStyle name="Comma [0] 3 3 8 2 6" xfId="32067" xr:uid="{4C850BE9-DF09-4961-AA6D-84A2CEDE3676}"/>
    <cellStyle name="Comma [0] 3 3 8 2 7" xfId="37452" xr:uid="{E7E32D16-F6AE-45E2-8C0C-8DCB3E5634E4}"/>
    <cellStyle name="Comma [0] 3 3 8 2 8" xfId="42821" xr:uid="{A79FA81E-C75E-4D70-81BA-3E8E3483E054}"/>
    <cellStyle name="Comma [0] 3 3 8 2 9" xfId="48193" xr:uid="{7AE750A7-EAAF-43D5-891E-55EA933D10C4}"/>
    <cellStyle name="Comma [0] 3 3 8 3" xfId="10478" xr:uid="{CA01FB29-B7EE-4435-A0D1-6C0254B960EB}"/>
    <cellStyle name="Comma [0] 3 3 8 3 2" xfId="23145" xr:uid="{FE97D93F-6D6E-4BFA-BE07-66DCFC658DEB}"/>
    <cellStyle name="Comma [0] 3 3 8 3 3" xfId="28519" xr:uid="{1BA14463-4649-44B7-8F92-D026CEF53974}"/>
    <cellStyle name="Comma [0] 3 3 8 3 4" xfId="33937" xr:uid="{323329A7-65ED-4284-9224-0B8F5E16EB3C}"/>
    <cellStyle name="Comma [0] 3 3 8 3 5" xfId="39322" xr:uid="{A0134622-503F-4D40-B7A7-AB92AA5BAA60}"/>
    <cellStyle name="Comma [0] 3 3 8 3 6" xfId="44691" xr:uid="{EA6A9C57-8AAB-405F-BD89-B05297E303F0}"/>
    <cellStyle name="Comma [0] 3 3 8 3 7" xfId="50063" xr:uid="{3F6631EB-6773-4758-A2FE-35837AC5E8AA}"/>
    <cellStyle name="Comma [0] 3 3 8 3 8" xfId="55443" xr:uid="{4D3A4B6B-78D6-4764-8041-0DA5AD31DBDA}"/>
    <cellStyle name="Comma [0] 3 3 8 3 9" xfId="17778" xr:uid="{6A5555F3-3590-47C6-8671-DC232EDF9254}"/>
    <cellStyle name="Comma [0] 3 3 9" xfId="1103" xr:uid="{5957A856-F457-414D-BF54-B527453B068C}"/>
    <cellStyle name="Comma [0] 3 3 9 2" xfId="4042" xr:uid="{1D999224-E708-476B-9ABE-5EABC1DB72B2}"/>
    <cellStyle name="Comma [0] 3 3 9 2 10" xfId="53574" xr:uid="{582074F2-A0DF-4666-B64B-8A11DB4ED863}"/>
    <cellStyle name="Comma [0] 3 3 9 2 11" xfId="8608" xr:uid="{709FC736-9015-466D-B7DD-352DFB527F15}"/>
    <cellStyle name="Comma [0] 3 3 9 2 2" xfId="4043" xr:uid="{FAF05C14-866F-426D-B4AE-0AEF328F2286}"/>
    <cellStyle name="Comma [0] 3 3 9 2 2 10" xfId="12169" xr:uid="{7F10D7F5-9BEB-4F98-A5F7-4661974263E2}"/>
    <cellStyle name="Comma [0] 3 3 9 2 2 2" xfId="6040" xr:uid="{295ECB24-0E41-449F-BB66-94A4B6F44C62}"/>
    <cellStyle name="Comma [0] 3 3 9 2 2 2 2" xfId="58718" xr:uid="{3DA76E13-467C-4C40-9B0F-B861BE58B860}"/>
    <cellStyle name="Comma [0] 3 3 9 2 2 2 3" xfId="19469" xr:uid="{6B1F98EA-E534-4B59-91FD-B2E52DE0EDF2}"/>
    <cellStyle name="Comma [0] 3 3 9 2 2 3" xfId="24835" xr:uid="{BE100B3A-807B-4701-B9C3-38F7B4FCBD6D}"/>
    <cellStyle name="Comma [0] 3 3 9 2 2 4" xfId="30209" xr:uid="{09707588-D919-4FC3-A0AE-2B1ECFF076F5}"/>
    <cellStyle name="Comma [0] 3 3 9 2 2 5" xfId="35627" xr:uid="{487227BB-12C7-44D2-B275-484DFF0A7523}"/>
    <cellStyle name="Comma [0] 3 3 9 2 2 6" xfId="41012" xr:uid="{C5283FD3-6E82-4A6B-A69A-9C7BC5FF37B1}"/>
    <cellStyle name="Comma [0] 3 3 9 2 2 7" xfId="46381" xr:uid="{B88EC26C-F1D5-45EE-B883-3C208E94FC59}"/>
    <cellStyle name="Comma [0] 3 3 9 2 2 8" xfId="51753" xr:uid="{66818019-A0F2-4E3C-BA2A-09DAEF72FFBC}"/>
    <cellStyle name="Comma [0] 3 3 9 2 2 9" xfId="57133" xr:uid="{72C93638-5BD4-4789-9078-F24F44BAD95D}"/>
    <cellStyle name="Comma [0] 3 3 9 2 3" xfId="6039" xr:uid="{BC885D20-1609-415D-B837-ED4B9203E7EA}"/>
    <cellStyle name="Comma [0] 3 3 9 2 3 2" xfId="58717" xr:uid="{397F3A26-3CBF-4C50-8424-E59BA97A7571}"/>
    <cellStyle name="Comma [0] 3 3 9 2 3 3" xfId="15909" xr:uid="{9019E0C7-E93B-4389-A1E4-09E4DED62919}"/>
    <cellStyle name="Comma [0] 3 3 9 2 4" xfId="21276" xr:uid="{5784FC05-7A78-4A17-B587-7BEC2FD9F687}"/>
    <cellStyle name="Comma [0] 3 3 9 2 5" xfId="26650" xr:uid="{C35BAEE6-FB14-4B56-A9EA-4C8823C0EC8A}"/>
    <cellStyle name="Comma [0] 3 3 9 2 6" xfId="32068" xr:uid="{6F9AB08E-47B4-4529-9A91-5269D9E37E92}"/>
    <cellStyle name="Comma [0] 3 3 9 2 7" xfId="37453" xr:uid="{7A0B68E6-7174-45D6-8A5A-329F730B0AD0}"/>
    <cellStyle name="Comma [0] 3 3 9 2 8" xfId="42822" xr:uid="{D870E7D7-F7F9-40A9-946C-E098137F235D}"/>
    <cellStyle name="Comma [0] 3 3 9 2 9" xfId="48194" xr:uid="{21B73D02-D23F-44B4-AE71-E096BFC7BB74}"/>
    <cellStyle name="Comma [0] 3 3 9 3" xfId="4044" xr:uid="{4B9FEDCD-C32F-4A65-8434-1A97DE561F2E}"/>
    <cellStyle name="Comma [0] 3 3 9 3 10" xfId="10479" xr:uid="{3683B0DD-0653-4860-831A-222B826FC5E1}"/>
    <cellStyle name="Comma [0] 3 3 9 3 2" xfId="6041" xr:uid="{01213C60-BC48-43AB-8B8E-C8752B505D8A}"/>
    <cellStyle name="Comma [0] 3 3 9 3 2 2" xfId="58719" xr:uid="{404AC990-5087-41FB-951C-1D7471DF6A8D}"/>
    <cellStyle name="Comma [0] 3 3 9 3 2 3" xfId="17779" xr:uid="{8BF69915-96A7-4A5A-9116-49AD58C90FD0}"/>
    <cellStyle name="Comma [0] 3 3 9 3 3" xfId="23146" xr:uid="{CA156AC9-6F27-4417-9530-C363984C94F1}"/>
    <cellStyle name="Comma [0] 3 3 9 3 4" xfId="28520" xr:uid="{D585DE08-1D66-4E2D-9E29-7CD28718B387}"/>
    <cellStyle name="Comma [0] 3 3 9 3 5" xfId="33938" xr:uid="{DBDE0EBA-471E-4796-B8B0-F6326F76696A}"/>
    <cellStyle name="Comma [0] 3 3 9 3 6" xfId="39323" xr:uid="{C627A80A-AFA5-49AE-AC6A-5542B1163C42}"/>
    <cellStyle name="Comma [0] 3 3 9 3 7" xfId="44692" xr:uid="{CAB98A55-4B39-4A0E-9C58-F7857C20D280}"/>
    <cellStyle name="Comma [0] 3 3 9 3 8" xfId="50064" xr:uid="{D434225E-4086-4DF5-9B41-1ADEA617E94E}"/>
    <cellStyle name="Comma [0] 3 3 9 3 9" xfId="55444" xr:uid="{FB2074A5-5B06-4146-B8A3-DF790A72ADBC}"/>
    <cellStyle name="Comma [0] 3 3 9 4" xfId="6038" xr:uid="{729AC006-E208-4A59-94CF-B1F309C7EAB5}"/>
    <cellStyle name="Comma [0] 3 3 9 4 2" xfId="58716" xr:uid="{6F04905C-2D96-4AF4-BA2E-08F241225342}"/>
    <cellStyle name="Comma [0] 3 3 9 4 3" xfId="14218" xr:uid="{F30001E9-44E8-4FD8-AA0C-7F4719226618}"/>
    <cellStyle name="Comma [0] 3 30" xfId="1104" xr:uid="{9AEF435D-D881-439C-B938-7DCAACCD0AC9}"/>
    <cellStyle name="Comma [0] 3 30 2" xfId="6042" xr:uid="{25C0846C-E891-46A8-8E01-57BC49E01624}"/>
    <cellStyle name="Comma [0] 3 30 2 10" xfId="53575" xr:uid="{162A3CA3-1856-46BE-9518-7D1B5A9740FF}"/>
    <cellStyle name="Comma [0] 3 30 2 11" xfId="14219" xr:uid="{961DA9D6-566B-4E74-84C3-DA35EC31FB9E}"/>
    <cellStyle name="Comma [0] 3 30 2 12" xfId="58720" xr:uid="{00F2186E-35EA-43BD-A09D-A87F44A2896C}"/>
    <cellStyle name="Comma [0] 3 30 2 13" xfId="8609" xr:uid="{EAEEF498-5F80-4FF1-BCE8-02718987AA66}"/>
    <cellStyle name="Comma [0] 3 30 2 2" xfId="12170" xr:uid="{54D7B71F-7958-48DF-8916-EFFC0D098CED}"/>
    <cellStyle name="Comma [0] 3 30 2 2 2" xfId="24836" xr:uid="{7CF67DD8-EC3F-4E5C-98A0-D64545337395}"/>
    <cellStyle name="Comma [0] 3 30 2 2 3" xfId="30210" xr:uid="{F75F2D3A-81CA-4B4D-8F1E-9AEEA963F088}"/>
    <cellStyle name="Comma [0] 3 30 2 2 4" xfId="35628" xr:uid="{FC2722E8-6ABF-4FB0-A490-99D45A70EA49}"/>
    <cellStyle name="Comma [0] 3 30 2 2 5" xfId="41013" xr:uid="{5CE8EC69-9F1A-4355-817E-5188D29F5365}"/>
    <cellStyle name="Comma [0] 3 30 2 2 6" xfId="46382" xr:uid="{FEFB5894-0BC4-415A-9F53-8B830172F2B6}"/>
    <cellStyle name="Comma [0] 3 30 2 2 7" xfId="51754" xr:uid="{35F19DF2-5A76-48A6-81F7-00A14E28C15D}"/>
    <cellStyle name="Comma [0] 3 30 2 2 8" xfId="57134" xr:uid="{17119EC8-7C65-4300-B71F-E3C8235B7E64}"/>
    <cellStyle name="Comma [0] 3 30 2 2 9" xfId="19470" xr:uid="{D7EA7079-DFC2-4FDA-AAE9-87A29405E444}"/>
    <cellStyle name="Comma [0] 3 30 2 3" xfId="15910" xr:uid="{F180D2B5-9287-4E28-9B69-F173F30417D2}"/>
    <cellStyle name="Comma [0] 3 30 2 4" xfId="21277" xr:uid="{DE3ABC72-78F1-4757-8B3C-7BADCAC85B0E}"/>
    <cellStyle name="Comma [0] 3 30 2 5" xfId="26651" xr:uid="{C56F3B96-D29E-410F-A222-BA00195C6BB5}"/>
    <cellStyle name="Comma [0] 3 30 2 6" xfId="32069" xr:uid="{F679C729-8BE2-4655-A3B5-51D01DF6D53D}"/>
    <cellStyle name="Comma [0] 3 30 2 7" xfId="37454" xr:uid="{821D9215-6AAA-4CC9-A080-B044F0006EFA}"/>
    <cellStyle name="Comma [0] 3 30 2 8" xfId="42823" xr:uid="{0C7482AE-1E5D-443A-A72A-15105F96F85B}"/>
    <cellStyle name="Comma [0] 3 30 2 9" xfId="48195" xr:uid="{97A14FB2-FEA6-49C0-8D5B-C653EB937EC6}"/>
    <cellStyle name="Comma [0] 3 30 3" xfId="10480" xr:uid="{68C38CE2-0A7A-4C11-84C0-846D2C5BA824}"/>
    <cellStyle name="Comma [0] 3 30 3 2" xfId="23147" xr:uid="{38AE6DAD-D01F-4776-8DA3-EDBDA5194C20}"/>
    <cellStyle name="Comma [0] 3 30 3 3" xfId="28521" xr:uid="{50A612FC-D3BE-4002-85F2-A26E36AFCD76}"/>
    <cellStyle name="Comma [0] 3 30 3 4" xfId="33939" xr:uid="{04A35AF2-81D7-40B4-B004-87BBA1AF73CD}"/>
    <cellStyle name="Comma [0] 3 30 3 5" xfId="39324" xr:uid="{3C75F811-1E58-4423-B515-AC7A6A1B3F8D}"/>
    <cellStyle name="Comma [0] 3 30 3 6" xfId="44693" xr:uid="{610EEBFE-9C15-48C7-BCC3-98AB7EBA0BE7}"/>
    <cellStyle name="Comma [0] 3 30 3 7" xfId="50065" xr:uid="{205E0E5E-285E-471E-84C3-A7AE3E4EA902}"/>
    <cellStyle name="Comma [0] 3 30 3 8" xfId="55445" xr:uid="{E71916AB-6ECC-4477-BC63-B27FB3B813E4}"/>
    <cellStyle name="Comma [0] 3 30 3 9" xfId="17780" xr:uid="{DB81FB6D-A92F-45BC-A50B-CB5BB4ABD228}"/>
    <cellStyle name="Comma [0] 3 31" xfId="1105" xr:uid="{5DA91809-3355-419E-8134-06F418E663E2}"/>
    <cellStyle name="Comma [0] 3 31 2" xfId="6043" xr:uid="{9C76E489-DC76-4495-838D-07B6C558B544}"/>
    <cellStyle name="Comma [0] 3 31 2 10" xfId="53576" xr:uid="{FBD875A1-721C-4472-9F13-23B4AEC31C77}"/>
    <cellStyle name="Comma [0] 3 31 2 11" xfId="14220" xr:uid="{D7A52007-D235-4E1A-8F12-516D82846075}"/>
    <cellStyle name="Comma [0] 3 31 2 12" xfId="58721" xr:uid="{BC86C857-092E-4B14-8148-3D40652C402F}"/>
    <cellStyle name="Comma [0] 3 31 2 13" xfId="8610" xr:uid="{EEA6B8E0-BA6B-4142-970E-0A5FE5E3E8E2}"/>
    <cellStyle name="Comma [0] 3 31 2 2" xfId="12171" xr:uid="{CBE95E3A-0A2D-405F-B060-E082A278524E}"/>
    <cellStyle name="Comma [0] 3 31 2 2 2" xfId="24837" xr:uid="{3C4D4313-3C30-4BE3-BC6D-5166AAB45C41}"/>
    <cellStyle name="Comma [0] 3 31 2 2 3" xfId="30211" xr:uid="{5543AD96-1420-4809-9403-3F5C83F44EA0}"/>
    <cellStyle name="Comma [0] 3 31 2 2 4" xfId="35629" xr:uid="{81FA7D18-7B36-4075-84E5-647215EEB598}"/>
    <cellStyle name="Comma [0] 3 31 2 2 5" xfId="41014" xr:uid="{04B4244B-D40B-4FA0-A9A0-413E373C03CA}"/>
    <cellStyle name="Comma [0] 3 31 2 2 6" xfId="46383" xr:uid="{69654EE0-9EE1-4015-A7E0-9716C6ECC454}"/>
    <cellStyle name="Comma [0] 3 31 2 2 7" xfId="51755" xr:uid="{701E8E90-A02D-4217-BC86-93B6F701B7AC}"/>
    <cellStyle name="Comma [0] 3 31 2 2 8" xfId="57135" xr:uid="{CA4669D8-D227-4AA5-8D83-9B3B0DFDD2FA}"/>
    <cellStyle name="Comma [0] 3 31 2 2 9" xfId="19471" xr:uid="{49E47D34-5860-454E-8BA2-6D86A4BCA0FB}"/>
    <cellStyle name="Comma [0] 3 31 2 3" xfId="15911" xr:uid="{2E9EE0B7-E459-40CE-9F72-349FB92B3480}"/>
    <cellStyle name="Comma [0] 3 31 2 4" xfId="21278" xr:uid="{7AEDA20B-2499-4AA8-9888-B3AFC0F9E6F3}"/>
    <cellStyle name="Comma [0] 3 31 2 5" xfId="26652" xr:uid="{532785A6-9A6C-4F10-9E19-48D18ADB681D}"/>
    <cellStyle name="Comma [0] 3 31 2 6" xfId="32070" xr:uid="{0C14BDE6-E115-4FCE-A131-3F187E1012FA}"/>
    <cellStyle name="Comma [0] 3 31 2 7" xfId="37455" xr:uid="{E55E50A0-DFA6-4813-BFC5-8336257A6515}"/>
    <cellStyle name="Comma [0] 3 31 2 8" xfId="42824" xr:uid="{D8280066-C9BD-4111-9E27-924690FC7CD5}"/>
    <cellStyle name="Comma [0] 3 31 2 9" xfId="48196" xr:uid="{814A93AF-0FB9-4273-97FF-C9D18281ECE2}"/>
    <cellStyle name="Comma [0] 3 31 3" xfId="10481" xr:uid="{2C6A9B6D-C663-40E3-A82B-D6F42A7B6309}"/>
    <cellStyle name="Comma [0] 3 31 3 2" xfId="23148" xr:uid="{FDCF2024-081B-49D1-9639-9688A22ABFA0}"/>
    <cellStyle name="Comma [0] 3 31 3 3" xfId="28522" xr:uid="{86ABD47A-B11A-4C1A-8BFE-0AA821539AB1}"/>
    <cellStyle name="Comma [0] 3 31 3 4" xfId="33940" xr:uid="{0CCEEAE3-6826-4466-B07B-19422A7CAC1A}"/>
    <cellStyle name="Comma [0] 3 31 3 5" xfId="39325" xr:uid="{2F2C86CC-C748-49CC-AC8D-2B1691103F5D}"/>
    <cellStyle name="Comma [0] 3 31 3 6" xfId="44694" xr:uid="{10AC4FBB-DE3D-482C-98AD-17DF142E7ED8}"/>
    <cellStyle name="Comma [0] 3 31 3 7" xfId="50066" xr:uid="{39CCB38A-E270-4D29-8F51-DF8500C78F36}"/>
    <cellStyle name="Comma [0] 3 31 3 8" xfId="55446" xr:uid="{46FA7DC2-8A4C-4795-AC00-FBD34401AA2E}"/>
    <cellStyle name="Comma [0] 3 31 3 9" xfId="17781" xr:uid="{088B17CA-859A-41CE-B704-047B9A022267}"/>
    <cellStyle name="Comma [0] 3 32" xfId="1106" xr:uid="{74B8D627-CA26-421B-986D-8BF567BD7E36}"/>
    <cellStyle name="Comma [0] 3 32 2" xfId="6044" xr:uid="{30B8B57F-A6D4-43D0-A46F-E7E99AAEDD6F}"/>
    <cellStyle name="Comma [0] 3 32 2 10" xfId="53577" xr:uid="{88F96CB2-EABB-4D39-9F72-75484AFBD944}"/>
    <cellStyle name="Comma [0] 3 32 2 11" xfId="14221" xr:uid="{AB6C73B5-55FB-4428-B4E9-3AE3991C5EF0}"/>
    <cellStyle name="Comma [0] 3 32 2 12" xfId="58722" xr:uid="{6C0488CB-B654-4A33-8711-88420FA32EDA}"/>
    <cellStyle name="Comma [0] 3 32 2 13" xfId="8611" xr:uid="{FE66AA0C-9813-4214-AE07-55B3DA881C3B}"/>
    <cellStyle name="Comma [0] 3 32 2 2" xfId="12172" xr:uid="{442AA1E3-99AD-456B-B5DC-DBB9757CDE8A}"/>
    <cellStyle name="Comma [0] 3 32 2 2 2" xfId="24838" xr:uid="{5F22D267-865B-4344-AB44-92860E5651C0}"/>
    <cellStyle name="Comma [0] 3 32 2 2 3" xfId="30212" xr:uid="{1932C3C0-C06F-4360-AC95-EE3FCC9AF5B0}"/>
    <cellStyle name="Comma [0] 3 32 2 2 4" xfId="35630" xr:uid="{2EA9C205-7A25-472E-A4E9-A1B663E592EC}"/>
    <cellStyle name="Comma [0] 3 32 2 2 5" xfId="41015" xr:uid="{5F915CC3-9477-44BE-9B72-8A213EC9B78E}"/>
    <cellStyle name="Comma [0] 3 32 2 2 6" xfId="46384" xr:uid="{4E2D71F9-EB7A-43C2-B141-963F5F272B5F}"/>
    <cellStyle name="Comma [0] 3 32 2 2 7" xfId="51756" xr:uid="{B8F56B6D-0F3E-4C38-BA6A-C9966D2D1799}"/>
    <cellStyle name="Comma [0] 3 32 2 2 8" xfId="57136" xr:uid="{A21A0160-D195-4987-B2D3-7ACE40F3996B}"/>
    <cellStyle name="Comma [0] 3 32 2 2 9" xfId="19472" xr:uid="{3BECF6FA-26D2-4C38-80DA-095DDDE52F1E}"/>
    <cellStyle name="Comma [0] 3 32 2 3" xfId="15912" xr:uid="{818F2165-1C0F-4C86-A300-6DB84DCE7861}"/>
    <cellStyle name="Comma [0] 3 32 2 4" xfId="21279" xr:uid="{4E034247-C587-4A51-893E-B2C7F1BBF10E}"/>
    <cellStyle name="Comma [0] 3 32 2 5" xfId="26653" xr:uid="{5291AD15-6F64-4F5E-8C65-4083A9B2AD9B}"/>
    <cellStyle name="Comma [0] 3 32 2 6" xfId="32071" xr:uid="{AFA42A4E-9210-4261-8E17-914F6E5B9D0D}"/>
    <cellStyle name="Comma [0] 3 32 2 7" xfId="37456" xr:uid="{E4580495-5C38-4527-B9B2-5E8561487E37}"/>
    <cellStyle name="Comma [0] 3 32 2 8" xfId="42825" xr:uid="{1D200A9D-E422-444C-B528-00BC8598C981}"/>
    <cellStyle name="Comma [0] 3 32 2 9" xfId="48197" xr:uid="{546D0B11-8E4D-4053-9C64-4EC66A6DBC51}"/>
    <cellStyle name="Comma [0] 3 32 3" xfId="10482" xr:uid="{BB99A2ED-FC8E-490F-A739-2EBFC70F320D}"/>
    <cellStyle name="Comma [0] 3 32 3 2" xfId="23149" xr:uid="{7AE22669-09D6-4EEC-A6A6-56E9B68369E2}"/>
    <cellStyle name="Comma [0] 3 32 3 3" xfId="28523" xr:uid="{1FFC90A4-4F3C-4D58-B760-2D47731B3B4D}"/>
    <cellStyle name="Comma [0] 3 32 3 4" xfId="33941" xr:uid="{76A3F6B8-FE1C-4414-8ADE-653FBB74C0C0}"/>
    <cellStyle name="Comma [0] 3 32 3 5" xfId="39326" xr:uid="{FB3D4140-F2CD-4B33-82C9-0205CAA7B7B0}"/>
    <cellStyle name="Comma [0] 3 32 3 6" xfId="44695" xr:uid="{9CC3A571-1C14-4B0E-8C59-7D1D20F90935}"/>
    <cellStyle name="Comma [0] 3 32 3 7" xfId="50067" xr:uid="{932FF20B-E688-4F49-8277-6EDD392BE002}"/>
    <cellStyle name="Comma [0] 3 32 3 8" xfId="55447" xr:uid="{141B7CCF-34D6-4D0E-9C25-D3BEF66FC75F}"/>
    <cellStyle name="Comma [0] 3 32 3 9" xfId="17782" xr:uid="{7E0A01EF-C9DA-4EFE-94BC-9D29E56BF305}"/>
    <cellStyle name="Comma [0] 3 33" xfId="1107" xr:uid="{FCF20DAC-97C9-474C-8959-F380BBCEAC14}"/>
    <cellStyle name="Comma [0] 3 33 2" xfId="6045" xr:uid="{699907B6-2E23-4CFA-866B-F4E4EF8E4A96}"/>
    <cellStyle name="Comma [0] 3 33 2 10" xfId="53578" xr:uid="{9C6FE0FC-50A5-4C17-83DC-68443E258365}"/>
    <cellStyle name="Comma [0] 3 33 2 11" xfId="14222" xr:uid="{8E196A66-BDB9-436E-B953-4161118D91BC}"/>
    <cellStyle name="Comma [0] 3 33 2 12" xfId="58723" xr:uid="{14D2EAD9-081F-444A-9454-325DF832DC37}"/>
    <cellStyle name="Comma [0] 3 33 2 13" xfId="8612" xr:uid="{03BE9D51-4A81-4AF1-A748-E9A0FDDF3229}"/>
    <cellStyle name="Comma [0] 3 33 2 2" xfId="12173" xr:uid="{BDDC65AB-E33B-4464-9C13-B5833CA7DB99}"/>
    <cellStyle name="Comma [0] 3 33 2 2 2" xfId="24839" xr:uid="{C6E147FA-1906-4771-9149-74615B9B941B}"/>
    <cellStyle name="Comma [0] 3 33 2 2 3" xfId="30213" xr:uid="{A2DC87EF-67C0-4622-BB27-570565FF17FC}"/>
    <cellStyle name="Comma [0] 3 33 2 2 4" xfId="35631" xr:uid="{56AC3553-8AED-4131-B367-67A8B06BEC7F}"/>
    <cellStyle name="Comma [0] 3 33 2 2 5" xfId="41016" xr:uid="{371B4AFE-6DC2-48DA-A1F9-FCC2877293F0}"/>
    <cellStyle name="Comma [0] 3 33 2 2 6" xfId="46385" xr:uid="{695DE8AD-570F-4866-9C64-B25E23E20224}"/>
    <cellStyle name="Comma [0] 3 33 2 2 7" xfId="51757" xr:uid="{1EBDC44B-23C1-440E-8DBA-D79CA420BBE5}"/>
    <cellStyle name="Comma [0] 3 33 2 2 8" xfId="57137" xr:uid="{5BEE07E9-A34F-4CA2-B546-84CD2A77BFEF}"/>
    <cellStyle name="Comma [0] 3 33 2 2 9" xfId="19473" xr:uid="{CC934158-1AB2-4ED0-A100-F61ED3B683E9}"/>
    <cellStyle name="Comma [0] 3 33 2 3" xfId="15913" xr:uid="{3F101FC3-8FFD-44DC-B5E8-6744BA720ACA}"/>
    <cellStyle name="Comma [0] 3 33 2 4" xfId="21280" xr:uid="{19B0FE5A-9B11-4F12-BA82-515BE5C4D4A4}"/>
    <cellStyle name="Comma [0] 3 33 2 5" xfId="26654" xr:uid="{015F80B0-4DDF-421B-AEE0-149A53EAB62B}"/>
    <cellStyle name="Comma [0] 3 33 2 6" xfId="32072" xr:uid="{FF961854-C870-4220-9A29-4BABB7F8335E}"/>
    <cellStyle name="Comma [0] 3 33 2 7" xfId="37457" xr:uid="{35379E87-17B0-48EA-B10D-6B17BC4F1987}"/>
    <cellStyle name="Comma [0] 3 33 2 8" xfId="42826" xr:uid="{9C8F7C51-3847-45C9-AFDE-86D7C87BD776}"/>
    <cellStyle name="Comma [0] 3 33 2 9" xfId="48198" xr:uid="{5AA143E5-9015-4756-8E53-27FA8CEDFE57}"/>
    <cellStyle name="Comma [0] 3 33 3" xfId="10483" xr:uid="{21954894-F584-4AAD-BAD3-12E1DB3D296F}"/>
    <cellStyle name="Comma [0] 3 33 3 2" xfId="23150" xr:uid="{9F65005D-5414-426F-A190-4EAFFE6F3481}"/>
    <cellStyle name="Comma [0] 3 33 3 3" xfId="28524" xr:uid="{A31BBD83-9A83-42E0-A61A-6E487E5196DC}"/>
    <cellStyle name="Comma [0] 3 33 3 4" xfId="33942" xr:uid="{62C11088-D1A9-406D-9102-FBE3677D55FF}"/>
    <cellStyle name="Comma [0] 3 33 3 5" xfId="39327" xr:uid="{13BFB40A-F7CB-4968-8A33-303D38CEE7C8}"/>
    <cellStyle name="Comma [0] 3 33 3 6" xfId="44696" xr:uid="{DB214D5D-460A-4A24-96CD-E78D47B47DB5}"/>
    <cellStyle name="Comma [0] 3 33 3 7" xfId="50068" xr:uid="{AF7C351A-C483-400C-91E2-004A06776942}"/>
    <cellStyle name="Comma [0] 3 33 3 8" xfId="55448" xr:uid="{79EFB35B-B190-4048-94B9-1E2E0A824446}"/>
    <cellStyle name="Comma [0] 3 33 3 9" xfId="17783" xr:uid="{EBC802EB-7B9E-4E33-8265-51D5D6A7CC5A}"/>
    <cellStyle name="Comma [0] 3 34" xfId="1108" xr:uid="{6205498C-6B9B-4495-A24D-8ADC81B12080}"/>
    <cellStyle name="Comma [0] 3 34 2" xfId="6046" xr:uid="{CF2F0CDB-B7D8-445C-B801-289835628CBF}"/>
    <cellStyle name="Comma [0] 3 34 2 10" xfId="53579" xr:uid="{6719E9E1-CAAD-48FB-9F90-0304DD03AABB}"/>
    <cellStyle name="Comma [0] 3 34 2 11" xfId="14223" xr:uid="{6C645062-B74F-406F-AACE-163EFA3A9631}"/>
    <cellStyle name="Comma [0] 3 34 2 12" xfId="58724" xr:uid="{EB65D650-5C69-4F92-B641-0F70F9E8DC98}"/>
    <cellStyle name="Comma [0] 3 34 2 13" xfId="8613" xr:uid="{BB9D66B0-11D2-4AF4-B299-75D39C2BDEA2}"/>
    <cellStyle name="Comma [0] 3 34 2 2" xfId="12174" xr:uid="{0C0292F6-B98C-4ED1-A5FD-43C798A0A95F}"/>
    <cellStyle name="Comma [0] 3 34 2 2 2" xfId="24840" xr:uid="{7DB86BBF-F445-4A35-B28C-7E0A80E8EF47}"/>
    <cellStyle name="Comma [0] 3 34 2 2 3" xfId="30214" xr:uid="{21DF0EB3-4852-4010-A969-37EA48794AFC}"/>
    <cellStyle name="Comma [0] 3 34 2 2 4" xfId="35632" xr:uid="{D4F3DDD2-325F-432A-BB95-67787E336CE3}"/>
    <cellStyle name="Comma [0] 3 34 2 2 5" xfId="41017" xr:uid="{729C5C10-6F56-4FD7-9E8A-F9AE9830A89F}"/>
    <cellStyle name="Comma [0] 3 34 2 2 6" xfId="46386" xr:uid="{3F05C528-7C87-4031-9573-CAB86BA50C5B}"/>
    <cellStyle name="Comma [0] 3 34 2 2 7" xfId="51758" xr:uid="{DD366C62-0D26-4F90-81FC-EB792D4D43BE}"/>
    <cellStyle name="Comma [0] 3 34 2 2 8" xfId="57138" xr:uid="{B6267FB6-E2D8-4796-8D40-3B45BE89E822}"/>
    <cellStyle name="Comma [0] 3 34 2 2 9" xfId="19474" xr:uid="{FD52A20D-3C41-4823-860F-685C7EF3F138}"/>
    <cellStyle name="Comma [0] 3 34 2 3" xfId="15914" xr:uid="{CB55607F-3583-4CCD-AB58-243562E32DAD}"/>
    <cellStyle name="Comma [0] 3 34 2 4" xfId="21281" xr:uid="{C0B61BF7-F4EB-4B36-BE49-EF00B493F90A}"/>
    <cellStyle name="Comma [0] 3 34 2 5" xfId="26655" xr:uid="{B04E0C31-54D5-4243-AFD3-E55BDB550D17}"/>
    <cellStyle name="Comma [0] 3 34 2 6" xfId="32073" xr:uid="{D0016ADE-44F4-4F70-9BA8-5934737A7A8A}"/>
    <cellStyle name="Comma [0] 3 34 2 7" xfId="37458" xr:uid="{C34D4D91-001B-44A7-ABA7-277056E7CF96}"/>
    <cellStyle name="Comma [0] 3 34 2 8" xfId="42827" xr:uid="{00281BF5-E700-40EC-AB4C-7231E24ACD2D}"/>
    <cellStyle name="Comma [0] 3 34 2 9" xfId="48199" xr:uid="{B2FE54F6-0721-4505-935C-05FC01490AB7}"/>
    <cellStyle name="Comma [0] 3 34 3" xfId="10484" xr:uid="{FE47913D-1FDE-4DE6-BA0D-7C8A4DA0D1B8}"/>
    <cellStyle name="Comma [0] 3 34 3 2" xfId="23151" xr:uid="{FA9F867C-C6CC-40B1-9B73-E9DE76F7ACA7}"/>
    <cellStyle name="Comma [0] 3 34 3 3" xfId="28525" xr:uid="{2A073DFB-A523-4A4C-89F9-7FB24FD76F62}"/>
    <cellStyle name="Comma [0] 3 34 3 4" xfId="33943" xr:uid="{77B40BBD-E2AC-4EB8-A5FA-1DF6AB8FD6C3}"/>
    <cellStyle name="Comma [0] 3 34 3 5" xfId="39328" xr:uid="{3D8502F1-F907-4730-BC48-1C0AE1B4D5A6}"/>
    <cellStyle name="Comma [0] 3 34 3 6" xfId="44697" xr:uid="{7D489229-B7D2-4053-91BF-4416489D9D6E}"/>
    <cellStyle name="Comma [0] 3 34 3 7" xfId="50069" xr:uid="{C7E03BE2-11B0-4911-A167-AD258000CCC5}"/>
    <cellStyle name="Comma [0] 3 34 3 8" xfId="55449" xr:uid="{52DF19CB-265B-4F84-BC0A-771CDA8D9B11}"/>
    <cellStyle name="Comma [0] 3 34 3 9" xfId="17784" xr:uid="{C0EEDCF3-9434-4989-AC11-9E25A68C98C5}"/>
    <cellStyle name="Comma [0] 3 35" xfId="1109" xr:uid="{C62EA9DD-71D5-4982-84D7-8947D84D75E0}"/>
    <cellStyle name="Comma [0] 3 35 2" xfId="6047" xr:uid="{1D4FD98C-E821-4C2E-893A-693B0EB9AC69}"/>
    <cellStyle name="Comma [0] 3 35 2 10" xfId="53580" xr:uid="{751F2AAB-E0B9-49D7-BD72-0C610B88EC85}"/>
    <cellStyle name="Comma [0] 3 35 2 11" xfId="14224" xr:uid="{79F0256B-F4B5-4C18-B1BF-9D880F2F14DE}"/>
    <cellStyle name="Comma [0] 3 35 2 12" xfId="58725" xr:uid="{77E4492D-47B6-4A73-9E02-3DF2555554DB}"/>
    <cellStyle name="Comma [0] 3 35 2 13" xfId="8614" xr:uid="{A4208F66-2B4D-4870-A13C-C43A05C0CB50}"/>
    <cellStyle name="Comma [0] 3 35 2 2" xfId="12175" xr:uid="{3F655706-AF78-4CC1-9708-5BC580E0580B}"/>
    <cellStyle name="Comma [0] 3 35 2 2 2" xfId="24841" xr:uid="{B80666B2-EBA2-49EA-96DC-477BEA6A35E9}"/>
    <cellStyle name="Comma [0] 3 35 2 2 3" xfId="30215" xr:uid="{46C7710D-966A-445A-A572-8F37441B8A8E}"/>
    <cellStyle name="Comma [0] 3 35 2 2 4" xfId="35633" xr:uid="{2E4A9AE2-BE92-49FD-97AF-535DBFDE9E4B}"/>
    <cellStyle name="Comma [0] 3 35 2 2 5" xfId="41018" xr:uid="{8FE0C0A5-BA63-49BC-9818-67124F7C65BE}"/>
    <cellStyle name="Comma [0] 3 35 2 2 6" xfId="46387" xr:uid="{87186B23-8606-4742-BF1F-FFF4DB75D4BA}"/>
    <cellStyle name="Comma [0] 3 35 2 2 7" xfId="51759" xr:uid="{1BCEFB87-71EF-40AB-BDEA-749B738C0902}"/>
    <cellStyle name="Comma [0] 3 35 2 2 8" xfId="57139" xr:uid="{0763E43A-CA4B-45DF-A7A8-8E26FE296B1C}"/>
    <cellStyle name="Comma [0] 3 35 2 2 9" xfId="19475" xr:uid="{F939043B-A159-4B06-8DDB-4B03D5F6795E}"/>
    <cellStyle name="Comma [0] 3 35 2 3" xfId="15915" xr:uid="{5651C1C9-13B1-4FD9-ABC2-817DEFFCAC81}"/>
    <cellStyle name="Comma [0] 3 35 2 4" xfId="21282" xr:uid="{62D49AA5-C254-4BD7-893E-A423046CEB91}"/>
    <cellStyle name="Comma [0] 3 35 2 5" xfId="26656" xr:uid="{6C13BFF8-191E-4661-AC58-213DD4CF873E}"/>
    <cellStyle name="Comma [0] 3 35 2 6" xfId="32074" xr:uid="{1FC861F1-C5BA-408B-8B02-C0715639D57D}"/>
    <cellStyle name="Comma [0] 3 35 2 7" xfId="37459" xr:uid="{E4A0B0C5-0479-4C1A-A6A6-8B569EC5C420}"/>
    <cellStyle name="Comma [0] 3 35 2 8" xfId="42828" xr:uid="{98213275-EA21-443D-BAAF-22881CBFA2D0}"/>
    <cellStyle name="Comma [0] 3 35 2 9" xfId="48200" xr:uid="{A3E12EEC-648D-472E-9306-6ADEA0795E82}"/>
    <cellStyle name="Comma [0] 3 35 3" xfId="10485" xr:uid="{56F4A31E-544E-42A6-B614-479414331B0F}"/>
    <cellStyle name="Comma [0] 3 35 3 2" xfId="23152" xr:uid="{4D3A0AB1-D629-4EF9-99D4-2F4AE96B8D6F}"/>
    <cellStyle name="Comma [0] 3 35 3 3" xfId="28526" xr:uid="{314F0242-04C7-4F3A-AE2F-E6D10CD37427}"/>
    <cellStyle name="Comma [0] 3 35 3 4" xfId="33944" xr:uid="{1EF01511-9222-487F-B7B9-347BE2A3ECBA}"/>
    <cellStyle name="Comma [0] 3 35 3 5" xfId="39329" xr:uid="{C9505E9B-F036-4575-8A99-FC171BFC8C18}"/>
    <cellStyle name="Comma [0] 3 35 3 6" xfId="44698" xr:uid="{904C1CDF-BE28-4133-857A-D764B2CC5C32}"/>
    <cellStyle name="Comma [0] 3 35 3 7" xfId="50070" xr:uid="{00300DE4-363D-4C13-9C2A-314751C91B55}"/>
    <cellStyle name="Comma [0] 3 35 3 8" xfId="55450" xr:uid="{F6155187-B37F-4D98-BA03-B269CDE2BA69}"/>
    <cellStyle name="Comma [0] 3 35 3 9" xfId="17785" xr:uid="{CEE78CFF-1C00-4092-82CC-3C642ACEA9F7}"/>
    <cellStyle name="Comma [0] 3 36" xfId="1110" xr:uid="{706E47E0-4639-4BEB-9836-F6A043B1B80F}"/>
    <cellStyle name="Comma [0] 3 36 2" xfId="6048" xr:uid="{87B737F3-0F22-40A5-9FE0-0A9D5E0439AB}"/>
    <cellStyle name="Comma [0] 3 36 2 10" xfId="53581" xr:uid="{1FA950B9-513E-4B39-91DD-32F81EA256E7}"/>
    <cellStyle name="Comma [0] 3 36 2 11" xfId="14225" xr:uid="{EF0CB1A6-8947-4796-9022-117A25CA037C}"/>
    <cellStyle name="Comma [0] 3 36 2 12" xfId="58726" xr:uid="{FA634037-A3FC-46BE-8670-B3648A7FAC85}"/>
    <cellStyle name="Comma [0] 3 36 2 13" xfId="8615" xr:uid="{A0382FCE-FEE1-4E0C-ADA9-66997165E263}"/>
    <cellStyle name="Comma [0] 3 36 2 2" xfId="12176" xr:uid="{8E1EACB5-AF96-443B-9D70-BF8D02458CD3}"/>
    <cellStyle name="Comma [0] 3 36 2 2 2" xfId="24842" xr:uid="{28F1EE6A-1014-4989-923A-FD643BF00B82}"/>
    <cellStyle name="Comma [0] 3 36 2 2 3" xfId="30216" xr:uid="{91A37A34-5C5A-4A98-8DF6-BFA71D679067}"/>
    <cellStyle name="Comma [0] 3 36 2 2 4" xfId="35634" xr:uid="{32F942BB-F2F7-432B-8D6E-FC4FF69CB9C5}"/>
    <cellStyle name="Comma [0] 3 36 2 2 5" xfId="41019" xr:uid="{D81E3198-B405-4933-BF15-ECB952A33C5C}"/>
    <cellStyle name="Comma [0] 3 36 2 2 6" xfId="46388" xr:uid="{4B6D2A08-1CD8-4F26-A2BC-998AB6B3E9C7}"/>
    <cellStyle name="Comma [0] 3 36 2 2 7" xfId="51760" xr:uid="{82E30FBE-5D0A-4E77-A7F2-768ACFF5B7FC}"/>
    <cellStyle name="Comma [0] 3 36 2 2 8" xfId="57140" xr:uid="{D7B8434D-DD14-4C74-8898-9D9E57C1B801}"/>
    <cellStyle name="Comma [0] 3 36 2 2 9" xfId="19476" xr:uid="{6EFD377E-0479-4E27-9837-6BFCE544287C}"/>
    <cellStyle name="Comma [0] 3 36 2 3" xfId="15916" xr:uid="{20E8C4D4-9F23-4420-AB57-A804084BA865}"/>
    <cellStyle name="Comma [0] 3 36 2 4" xfId="21283" xr:uid="{E29C0D7D-AA64-4EE0-920D-3516EC6F664F}"/>
    <cellStyle name="Comma [0] 3 36 2 5" xfId="26657" xr:uid="{8C6F0F40-8806-4D9D-A4FE-D9A26C6228D6}"/>
    <cellStyle name="Comma [0] 3 36 2 6" xfId="32075" xr:uid="{69B77563-099C-4C21-8254-BF3B45C5E9C2}"/>
    <cellStyle name="Comma [0] 3 36 2 7" xfId="37460" xr:uid="{FFD4DD9C-BC9F-4CD8-BBB9-5FDBD2752ED2}"/>
    <cellStyle name="Comma [0] 3 36 2 8" xfId="42829" xr:uid="{BB06029C-94B7-4ED2-B6FD-9FF5B5BA82C7}"/>
    <cellStyle name="Comma [0] 3 36 2 9" xfId="48201" xr:uid="{24A00193-4167-4A59-BA69-7215E3EE2614}"/>
    <cellStyle name="Comma [0] 3 36 3" xfId="10486" xr:uid="{BA988AD2-2C5B-4C13-8DB1-C566C1914B28}"/>
    <cellStyle name="Comma [0] 3 36 3 2" xfId="23153" xr:uid="{1E29B334-86A2-461B-B448-3D5A5624B6EE}"/>
    <cellStyle name="Comma [0] 3 36 3 3" xfId="28527" xr:uid="{0DF9529B-A506-4ED3-A31B-3C7B30DE78D1}"/>
    <cellStyle name="Comma [0] 3 36 3 4" xfId="33945" xr:uid="{A2010421-02A1-47E1-9357-3DC7CADF75A0}"/>
    <cellStyle name="Comma [0] 3 36 3 5" xfId="39330" xr:uid="{8EA0B1BF-0599-495B-B463-5A3F0D23C017}"/>
    <cellStyle name="Comma [0] 3 36 3 6" xfId="44699" xr:uid="{23EEFB63-B959-416D-A114-AC478F42CC2B}"/>
    <cellStyle name="Comma [0] 3 36 3 7" xfId="50071" xr:uid="{39FA8695-C22F-4226-BEAD-040B8FB6982A}"/>
    <cellStyle name="Comma [0] 3 36 3 8" xfId="55451" xr:uid="{36B7A045-27C5-44B2-B512-347B2A070370}"/>
    <cellStyle name="Comma [0] 3 36 3 9" xfId="17786" xr:uid="{5FBBD06C-C2B7-4347-A8FB-808467044892}"/>
    <cellStyle name="Comma [0] 3 37" xfId="1111" xr:uid="{23920739-280D-49FE-ADAE-B15FE10A016A}"/>
    <cellStyle name="Comma [0] 3 37 2" xfId="6049" xr:uid="{27675728-BA17-47DF-890E-3DF444E4AF1C}"/>
    <cellStyle name="Comma [0] 3 37 2 10" xfId="53582" xr:uid="{1C5BF9AE-3AEA-482E-98CB-A2734D45D516}"/>
    <cellStyle name="Comma [0] 3 37 2 11" xfId="14226" xr:uid="{52B6E0AF-8929-49D3-8438-EE5BE256083A}"/>
    <cellStyle name="Comma [0] 3 37 2 12" xfId="58727" xr:uid="{FFF3C9AD-8405-45BA-8383-1D00FA283C1E}"/>
    <cellStyle name="Comma [0] 3 37 2 13" xfId="8616" xr:uid="{833C8530-FC8A-4E22-AB67-AF1D1DD3ED55}"/>
    <cellStyle name="Comma [0] 3 37 2 2" xfId="12177" xr:uid="{FF97BDDA-184A-4308-B9D9-8003716848E4}"/>
    <cellStyle name="Comma [0] 3 37 2 2 2" xfId="24843" xr:uid="{EEEED92D-27B5-43A7-8927-ACEB4828732D}"/>
    <cellStyle name="Comma [0] 3 37 2 2 3" xfId="30217" xr:uid="{CF176BB9-4A9C-41C6-9B75-133D0421B12A}"/>
    <cellStyle name="Comma [0] 3 37 2 2 4" xfId="35635" xr:uid="{AD1C25BD-52CB-46AB-8FDD-7BD171792BEA}"/>
    <cellStyle name="Comma [0] 3 37 2 2 5" xfId="41020" xr:uid="{F0542D0E-B616-4555-BBA4-90505B3BCF6D}"/>
    <cellStyle name="Comma [0] 3 37 2 2 6" xfId="46389" xr:uid="{BD136CE9-7D07-4D92-9DA8-7C0F59BDF53A}"/>
    <cellStyle name="Comma [0] 3 37 2 2 7" xfId="51761" xr:uid="{25412D38-3E4C-42A0-BA61-4D97FDD23C54}"/>
    <cellStyle name="Comma [0] 3 37 2 2 8" xfId="57141" xr:uid="{9A40D800-CE8A-4261-ABD4-7DD4501C7172}"/>
    <cellStyle name="Comma [0] 3 37 2 2 9" xfId="19477" xr:uid="{7988B51B-D13B-4D2B-9342-AAED27B762ED}"/>
    <cellStyle name="Comma [0] 3 37 2 3" xfId="15917" xr:uid="{C3DD6DCE-618D-4961-A6E8-C3DDF61899B7}"/>
    <cellStyle name="Comma [0] 3 37 2 4" xfId="21284" xr:uid="{C5F11A8E-1E6D-4E0F-BF24-51826267195A}"/>
    <cellStyle name="Comma [0] 3 37 2 5" xfId="26658" xr:uid="{4D946E69-58CA-4C7D-9C3D-836B1FB2706A}"/>
    <cellStyle name="Comma [0] 3 37 2 6" xfId="32076" xr:uid="{B04ECA55-31E9-4434-939D-0FEA20EC2139}"/>
    <cellStyle name="Comma [0] 3 37 2 7" xfId="37461" xr:uid="{4557F6B9-FE12-4414-BCEE-BCC8910EF98B}"/>
    <cellStyle name="Comma [0] 3 37 2 8" xfId="42830" xr:uid="{9333178D-4102-47A0-97A6-5EFE62BA0576}"/>
    <cellStyle name="Comma [0] 3 37 2 9" xfId="48202" xr:uid="{B19187B2-49BD-4491-982A-22C830308B3E}"/>
    <cellStyle name="Comma [0] 3 37 3" xfId="10487" xr:uid="{BFAC4DDB-5D99-4196-B5B2-0B760F1914FD}"/>
    <cellStyle name="Comma [0] 3 37 3 2" xfId="23154" xr:uid="{EF62B484-2719-477A-B6DC-EF6E82696785}"/>
    <cellStyle name="Comma [0] 3 37 3 3" xfId="28528" xr:uid="{92697C09-E3ED-4B1A-9953-22143E70A24E}"/>
    <cellStyle name="Comma [0] 3 37 3 4" xfId="33946" xr:uid="{01AD1971-C304-41B8-8082-AC659301A044}"/>
    <cellStyle name="Comma [0] 3 37 3 5" xfId="39331" xr:uid="{3255C42B-8A1C-41DE-A748-2CB67052E2E4}"/>
    <cellStyle name="Comma [0] 3 37 3 6" xfId="44700" xr:uid="{66B7C644-5D09-4771-AB8D-7F88A4E0CFF4}"/>
    <cellStyle name="Comma [0] 3 37 3 7" xfId="50072" xr:uid="{DEACC257-4A01-4A64-BE4F-E008468BB413}"/>
    <cellStyle name="Comma [0] 3 37 3 8" xfId="55452" xr:uid="{9BE0706C-F48D-4AF2-B578-94C15953F247}"/>
    <cellStyle name="Comma [0] 3 37 3 9" xfId="17787" xr:uid="{D2C82B11-6BD5-4B9D-8F2E-5728395B6507}"/>
    <cellStyle name="Comma [0] 3 38" xfId="1112" xr:uid="{56D74A59-F7C7-47B9-B8CA-CC2BFC3BE28A}"/>
    <cellStyle name="Comma [0] 3 38 2" xfId="6050" xr:uid="{82131870-E8D0-4249-84B0-786B660DF8DE}"/>
    <cellStyle name="Comma [0] 3 38 2 10" xfId="53583" xr:uid="{3B26ACE9-62DD-4FB3-A90F-6758E4062282}"/>
    <cellStyle name="Comma [0] 3 38 2 11" xfId="14227" xr:uid="{E6DC8F60-0686-44D7-891E-4EF380EF906F}"/>
    <cellStyle name="Comma [0] 3 38 2 12" xfId="58728" xr:uid="{B0BF5BF0-C48E-4BAA-9763-A011757EB1A6}"/>
    <cellStyle name="Comma [0] 3 38 2 13" xfId="8617" xr:uid="{34C9641A-D22E-4B21-93B2-7FE3D85D3274}"/>
    <cellStyle name="Comma [0] 3 38 2 2" xfId="12178" xr:uid="{6E0FE7F0-9C52-42C3-BD67-84B10EBD5E3A}"/>
    <cellStyle name="Comma [0] 3 38 2 2 2" xfId="24844" xr:uid="{ED03B460-EE71-4537-8963-1CA26D8742AB}"/>
    <cellStyle name="Comma [0] 3 38 2 2 3" xfId="30218" xr:uid="{49D5C49C-C4C4-4AF9-BC6D-E7793D507B8B}"/>
    <cellStyle name="Comma [0] 3 38 2 2 4" xfId="35636" xr:uid="{2AE73F40-609C-484E-ACBD-82AA94BC0C9A}"/>
    <cellStyle name="Comma [0] 3 38 2 2 5" xfId="41021" xr:uid="{6995CF96-44DE-438D-B27A-CA7CB6930307}"/>
    <cellStyle name="Comma [0] 3 38 2 2 6" xfId="46390" xr:uid="{5DB3E636-9220-442E-9EDA-E69768E1759E}"/>
    <cellStyle name="Comma [0] 3 38 2 2 7" xfId="51762" xr:uid="{A9BA4EE8-704F-42C1-9FE9-56C1DDA60E92}"/>
    <cellStyle name="Comma [0] 3 38 2 2 8" xfId="57142" xr:uid="{15068DE4-A32E-4232-B04A-EE32F426FE3A}"/>
    <cellStyle name="Comma [0] 3 38 2 2 9" xfId="19478" xr:uid="{E9596B02-57B2-4CEB-97C8-DCF8BC1602F1}"/>
    <cellStyle name="Comma [0] 3 38 2 3" xfId="15918" xr:uid="{C305BAFC-C94E-4F58-94BA-154FAE7D5994}"/>
    <cellStyle name="Comma [0] 3 38 2 4" xfId="21285" xr:uid="{7CA1A365-0CB4-4207-9D4A-F4706B0B6474}"/>
    <cellStyle name="Comma [0] 3 38 2 5" xfId="26659" xr:uid="{39BE35BE-2444-4A25-9521-D8E79B9B9931}"/>
    <cellStyle name="Comma [0] 3 38 2 6" xfId="32077" xr:uid="{ECAE4BDE-A341-4C33-A440-E58419EE4205}"/>
    <cellStyle name="Comma [0] 3 38 2 7" xfId="37462" xr:uid="{3B86667A-86A8-49E9-B04A-CEBC01F90AC4}"/>
    <cellStyle name="Comma [0] 3 38 2 8" xfId="42831" xr:uid="{900FB502-84C3-4502-9811-AC7B7A97677B}"/>
    <cellStyle name="Comma [0] 3 38 2 9" xfId="48203" xr:uid="{260E6759-9671-4CA9-8D33-7673FA6D85E9}"/>
    <cellStyle name="Comma [0] 3 38 3" xfId="10488" xr:uid="{E1884AE6-E4E3-4B31-8DDA-74A995F38D36}"/>
    <cellStyle name="Comma [0] 3 38 3 2" xfId="23155" xr:uid="{41513314-CCDA-4F8B-A031-6F2390F94FC9}"/>
    <cellStyle name="Comma [0] 3 38 3 3" xfId="28529" xr:uid="{800A6728-6E42-4196-8BE8-48F94B3060EC}"/>
    <cellStyle name="Comma [0] 3 38 3 4" xfId="33947" xr:uid="{B9E6E282-C6B3-487E-8B08-DFE26077D509}"/>
    <cellStyle name="Comma [0] 3 38 3 5" xfId="39332" xr:uid="{BABF5320-9A0E-437F-BA65-BD2D7324BEFA}"/>
    <cellStyle name="Comma [0] 3 38 3 6" xfId="44701" xr:uid="{3C49CA54-02EC-4F6B-A93C-BA042A9A906B}"/>
    <cellStyle name="Comma [0] 3 38 3 7" xfId="50073" xr:uid="{0E11F7D5-7A05-4003-95B7-2F31B589AA12}"/>
    <cellStyle name="Comma [0] 3 38 3 8" xfId="55453" xr:uid="{382CDB95-4D5B-439B-838D-A843FA70CBE3}"/>
    <cellStyle name="Comma [0] 3 38 3 9" xfId="17788" xr:uid="{4EA5AFB3-7678-42B2-927C-8DCF6F5F0684}"/>
    <cellStyle name="Comma [0] 3 39" xfId="1113" xr:uid="{E4C7CFCC-E2E3-46B6-8972-68E238F08356}"/>
    <cellStyle name="Comma [0] 3 39 2" xfId="6051" xr:uid="{384F9414-E9DA-4731-BBBC-915645889807}"/>
    <cellStyle name="Comma [0] 3 39 2 10" xfId="53584" xr:uid="{12F4CDAE-21E0-489C-A53E-7528DEFC1628}"/>
    <cellStyle name="Comma [0] 3 39 2 11" xfId="14228" xr:uid="{4338A42E-9E71-4853-849B-6614E51570C7}"/>
    <cellStyle name="Comma [0] 3 39 2 12" xfId="58729" xr:uid="{BCD4C3BC-895F-497A-AD74-FDFC4C064591}"/>
    <cellStyle name="Comma [0] 3 39 2 13" xfId="8618" xr:uid="{2E4861B1-971C-4473-9D44-EABDF1AF0A8A}"/>
    <cellStyle name="Comma [0] 3 39 2 2" xfId="12179" xr:uid="{C11B9481-AAEC-4C14-8CE3-EB5D4071A86D}"/>
    <cellStyle name="Comma [0] 3 39 2 2 2" xfId="24845" xr:uid="{3CA1CEC6-0FFE-44C2-8ACE-B7A2EA95A081}"/>
    <cellStyle name="Comma [0] 3 39 2 2 3" xfId="30219" xr:uid="{DA22B84F-98CE-4390-9299-45F5C5FB3CF3}"/>
    <cellStyle name="Comma [0] 3 39 2 2 4" xfId="35637" xr:uid="{1B12409F-C678-4DD6-AA6E-A27A6A4B2045}"/>
    <cellStyle name="Comma [0] 3 39 2 2 5" xfId="41022" xr:uid="{7E164037-0C7A-4010-82F7-15DF9FA81965}"/>
    <cellStyle name="Comma [0] 3 39 2 2 6" xfId="46391" xr:uid="{3AA9EA9C-9CA2-481B-ACB7-8EDF584924D7}"/>
    <cellStyle name="Comma [0] 3 39 2 2 7" xfId="51763" xr:uid="{188D43D5-0660-4898-B107-A1836AA5DF6D}"/>
    <cellStyle name="Comma [0] 3 39 2 2 8" xfId="57143" xr:uid="{2748E566-C8F6-4E3E-B6E7-4979E562CFD4}"/>
    <cellStyle name="Comma [0] 3 39 2 2 9" xfId="19479" xr:uid="{C2B12CFB-F78B-4EF9-B5C2-762A2886A3D2}"/>
    <cellStyle name="Comma [0] 3 39 2 3" xfId="15919" xr:uid="{C71D2788-B6C2-4D8F-ACD1-85D23F78FD0C}"/>
    <cellStyle name="Comma [0] 3 39 2 4" xfId="21286" xr:uid="{C91918DA-63B1-44B2-8C64-D68C132E6691}"/>
    <cellStyle name="Comma [0] 3 39 2 5" xfId="26660" xr:uid="{4B704AE7-327D-4A0E-9C59-218F48EA45F3}"/>
    <cellStyle name="Comma [0] 3 39 2 6" xfId="32078" xr:uid="{762A2A61-D2DA-49B3-B9B2-C17071438750}"/>
    <cellStyle name="Comma [0] 3 39 2 7" xfId="37463" xr:uid="{87377D11-B6DB-4FF4-8D54-0FC2A9C51E0D}"/>
    <cellStyle name="Comma [0] 3 39 2 8" xfId="42832" xr:uid="{63545C81-F5F9-4F20-9D50-755E0E5C104B}"/>
    <cellStyle name="Comma [0] 3 39 2 9" xfId="48204" xr:uid="{A5D7B0D0-34DE-4642-AF50-F6BBB7BC5E19}"/>
    <cellStyle name="Comma [0] 3 39 3" xfId="10489" xr:uid="{53EDCDFB-D6A8-4662-B3D8-80520F9C4458}"/>
    <cellStyle name="Comma [0] 3 39 3 2" xfId="23156" xr:uid="{9DC7BE94-595D-4105-9624-F7FC454CE794}"/>
    <cellStyle name="Comma [0] 3 39 3 3" xfId="28530" xr:uid="{E66EB8CC-7F97-48B3-97D1-597FC7DEA0CC}"/>
    <cellStyle name="Comma [0] 3 39 3 4" xfId="33948" xr:uid="{01AECF7F-848E-46A6-9D13-1EF464C9B957}"/>
    <cellStyle name="Comma [0] 3 39 3 5" xfId="39333" xr:uid="{383A99DD-4DD3-4894-8A27-558369487F9F}"/>
    <cellStyle name="Comma [0] 3 39 3 6" xfId="44702" xr:uid="{EA0FC06C-8B55-4724-B059-69ED26C34D88}"/>
    <cellStyle name="Comma [0] 3 39 3 7" xfId="50074" xr:uid="{C75BC61E-5CCD-42DE-9626-9DF262A5E70C}"/>
    <cellStyle name="Comma [0] 3 39 3 8" xfId="55454" xr:uid="{BA1379C1-C91E-4DA3-9CE0-6C777B745F20}"/>
    <cellStyle name="Comma [0] 3 39 3 9" xfId="17789" xr:uid="{4C554223-B00B-4E98-91AC-EC1F4DB1E3E7}"/>
    <cellStyle name="Comma [0] 3 4" xfId="1114" xr:uid="{98F770F7-385E-4BF0-823D-1CB49A6003D4}"/>
    <cellStyle name="Comma [0] 3 4 10" xfId="1115" xr:uid="{5977F4A2-79F7-4437-8892-1C45F2C175C7}"/>
    <cellStyle name="Comma [0] 3 4 10 2" xfId="4050" xr:uid="{009A9160-EDC4-4F3B-88F1-0266BE262197}"/>
    <cellStyle name="Comma [0] 3 4 10 2 10" xfId="53586" xr:uid="{6B2FD0EA-1E22-47D2-862D-05E948E6C5C3}"/>
    <cellStyle name="Comma [0] 3 4 10 2 11" xfId="8620" xr:uid="{C52C4D5C-315B-4C04-96B5-4A778ACE5285}"/>
    <cellStyle name="Comma [0] 3 4 10 2 2" xfId="4051" xr:uid="{2782E91C-9C28-4F2B-9B80-FD2E0716DE3C}"/>
    <cellStyle name="Comma [0] 3 4 10 2 2 10" xfId="12181" xr:uid="{208C0131-8307-4255-B82A-EB728B14F696}"/>
    <cellStyle name="Comma [0] 3 4 10 2 2 2" xfId="6055" xr:uid="{68242D1C-A448-498A-98D3-F14E07E7729C}"/>
    <cellStyle name="Comma [0] 3 4 10 2 2 2 2" xfId="58733" xr:uid="{0C08B8F5-906E-4E13-92C5-C51D7CFB9BD9}"/>
    <cellStyle name="Comma [0] 3 4 10 2 2 2 3" xfId="19481" xr:uid="{7C6E795B-EF49-4CA5-A86B-E1035ED7034B}"/>
    <cellStyle name="Comma [0] 3 4 10 2 2 3" xfId="24847" xr:uid="{03913F55-7532-4452-9DFC-638C3F1CF84C}"/>
    <cellStyle name="Comma [0] 3 4 10 2 2 4" xfId="30221" xr:uid="{D9CC6397-0741-457B-90A3-96E730864E21}"/>
    <cellStyle name="Comma [0] 3 4 10 2 2 5" xfId="35639" xr:uid="{3E1AFCA8-CEC6-41F6-889F-7E12B980D967}"/>
    <cellStyle name="Comma [0] 3 4 10 2 2 6" xfId="41024" xr:uid="{A1C9E0C9-1C9D-4B20-AFBA-902000FFB409}"/>
    <cellStyle name="Comma [0] 3 4 10 2 2 7" xfId="46393" xr:uid="{3810299D-90ED-45DF-AFB1-521A227C7ACE}"/>
    <cellStyle name="Comma [0] 3 4 10 2 2 8" xfId="51765" xr:uid="{78F867BB-B14E-439C-A1CC-1D397EB736E2}"/>
    <cellStyle name="Comma [0] 3 4 10 2 2 9" xfId="57145" xr:uid="{EE91E611-494B-48CF-BD31-EEA488075C4E}"/>
    <cellStyle name="Comma [0] 3 4 10 2 3" xfId="6054" xr:uid="{05DE0CCE-DED1-4107-9B24-B86CAB72008F}"/>
    <cellStyle name="Comma [0] 3 4 10 2 3 2" xfId="58732" xr:uid="{8B5E3018-C0A9-4D8B-8CFE-5DD9315C2A85}"/>
    <cellStyle name="Comma [0] 3 4 10 2 3 3" xfId="15921" xr:uid="{3C355184-9531-4C24-843E-5CA04B2AEC49}"/>
    <cellStyle name="Comma [0] 3 4 10 2 4" xfId="21288" xr:uid="{975E3472-7B4F-4C32-B2DA-C21C5E71C013}"/>
    <cellStyle name="Comma [0] 3 4 10 2 5" xfId="26662" xr:uid="{9D40D28B-CA08-48D4-BC0F-077EDB30FF9B}"/>
    <cellStyle name="Comma [0] 3 4 10 2 6" xfId="32080" xr:uid="{702BF3C4-72EF-408F-B214-542CC0963983}"/>
    <cellStyle name="Comma [0] 3 4 10 2 7" xfId="37465" xr:uid="{75DD2196-F244-4970-8D0B-8BEBBA051CCB}"/>
    <cellStyle name="Comma [0] 3 4 10 2 8" xfId="42834" xr:uid="{9D76B30A-FED0-4087-BDA5-394BA0CCF861}"/>
    <cellStyle name="Comma [0] 3 4 10 2 9" xfId="48206" xr:uid="{55FA9876-8748-4B97-BDFF-0D98EDFC263F}"/>
    <cellStyle name="Comma [0] 3 4 10 3" xfId="4052" xr:uid="{196AB4B2-6513-4CF9-BE66-F27AC631059E}"/>
    <cellStyle name="Comma [0] 3 4 10 3 10" xfId="10491" xr:uid="{455FFA0E-48A8-40DC-BD4E-8BA63F4FB6F8}"/>
    <cellStyle name="Comma [0] 3 4 10 3 2" xfId="6056" xr:uid="{AB0CEF06-C520-4891-88CB-5A7C5EBCE982}"/>
    <cellStyle name="Comma [0] 3 4 10 3 2 2" xfId="58734" xr:uid="{20D2D3C2-A40D-4F84-95BD-E666C3EB4319}"/>
    <cellStyle name="Comma [0] 3 4 10 3 2 3" xfId="17791" xr:uid="{7B085C81-379F-433E-91FD-E337115AF24D}"/>
    <cellStyle name="Comma [0] 3 4 10 3 3" xfId="23158" xr:uid="{A92E4E26-F2BB-4167-B2CF-4BDFFF1842D2}"/>
    <cellStyle name="Comma [0] 3 4 10 3 4" xfId="28532" xr:uid="{DC7CBF0F-BB1B-4458-990F-7E811354D577}"/>
    <cellStyle name="Comma [0] 3 4 10 3 5" xfId="33950" xr:uid="{76F5CF96-ED3F-4314-80AB-09AECBB9F55F}"/>
    <cellStyle name="Comma [0] 3 4 10 3 6" xfId="39335" xr:uid="{75F2CA5C-BF3B-4BA5-87A9-2F1C52850A39}"/>
    <cellStyle name="Comma [0] 3 4 10 3 7" xfId="44704" xr:uid="{38D7B559-361E-4ECB-8E84-70E6785FC26A}"/>
    <cellStyle name="Comma [0] 3 4 10 3 8" xfId="50076" xr:uid="{813EE932-1024-4E00-BA1A-23268BCB6D45}"/>
    <cellStyle name="Comma [0] 3 4 10 3 9" xfId="55456" xr:uid="{F6079BD6-5BC4-4630-9C09-99C0B2621FDF}"/>
    <cellStyle name="Comma [0] 3 4 10 4" xfId="6053" xr:uid="{B475ADFE-6272-4BA6-A368-D83D429CB067}"/>
    <cellStyle name="Comma [0] 3 4 10 4 2" xfId="58731" xr:uid="{F3ED40D8-A527-44A2-8EE8-67E3B23C44DC}"/>
    <cellStyle name="Comma [0] 3 4 10 4 3" xfId="14230" xr:uid="{C54F1EA5-22CE-4123-916D-DF9C539F5940}"/>
    <cellStyle name="Comma [0] 3 4 11" xfId="1116" xr:uid="{6A2EDE2C-53C9-4167-9F49-1BC66DE4F6B0}"/>
    <cellStyle name="Comma [0] 3 4 11 2" xfId="4053" xr:uid="{9F04D31F-CB53-441F-B0BE-236379DF384D}"/>
    <cellStyle name="Comma [0] 3 4 11 2 10" xfId="42835" xr:uid="{39AD9F63-7E30-4504-BD90-BE0BD350E477}"/>
    <cellStyle name="Comma [0] 3 4 11 2 11" xfId="48207" xr:uid="{453D2D31-2306-4C75-946F-969CEE2A071B}"/>
    <cellStyle name="Comma [0] 3 4 11 2 12" xfId="53587" xr:uid="{12EDAE5A-C06A-48DB-A83C-C243C9742073}"/>
    <cellStyle name="Comma [0] 3 4 11 2 13" xfId="12968" xr:uid="{EA0B0B23-60B4-4414-9748-19BC8CC8B8BA}"/>
    <cellStyle name="Comma [0] 3 4 11 2 14" xfId="8621" xr:uid="{757081CD-EB4F-40FA-A32C-975220ABC0DC}"/>
    <cellStyle name="Comma [0] 3 4 11 2 2" xfId="4054" xr:uid="{00E75C51-B248-499B-8CD2-73489B4E3D9B}"/>
    <cellStyle name="Comma [0] 3 4 11 2 2 10" xfId="12182" xr:uid="{A3E888EC-5DF6-42B5-B0D1-0BC628CC11E4}"/>
    <cellStyle name="Comma [0] 3 4 11 2 2 2" xfId="19482" xr:uid="{505BA460-EBD9-4C91-BDDA-C90E7E40BCCE}"/>
    <cellStyle name="Comma [0] 3 4 11 2 2 3" xfId="24848" xr:uid="{A653C7EE-8C07-4BB0-8607-42D9E8279CF7}"/>
    <cellStyle name="Comma [0] 3 4 11 2 2 4" xfId="30222" xr:uid="{55D20C2D-56C1-487A-8CF0-6A23B6EB231A}"/>
    <cellStyle name="Comma [0] 3 4 11 2 2 5" xfId="35640" xr:uid="{EC3CBC82-D879-4850-A5BA-4187D25A4D99}"/>
    <cellStyle name="Comma [0] 3 4 11 2 2 6" xfId="41025" xr:uid="{951427DC-D253-40F1-AB37-01A46EC29E6E}"/>
    <cellStyle name="Comma [0] 3 4 11 2 2 7" xfId="46394" xr:uid="{199BD567-88B7-41EC-8297-19B8EE7054F3}"/>
    <cellStyle name="Comma [0] 3 4 11 2 2 8" xfId="51766" xr:uid="{A9B8E220-EA39-4638-A16F-ABF8BABB7A5B}"/>
    <cellStyle name="Comma [0] 3 4 11 2 2 9" xfId="57146" xr:uid="{6440FE80-8880-40CD-A55D-38FBDDDDB7AF}"/>
    <cellStyle name="Comma [0] 3 4 11 2 3" xfId="4324" xr:uid="{49006F59-F351-4F16-8888-472170B0A1BA}"/>
    <cellStyle name="Comma [0] 3 4 11 2 3 2" xfId="13026" xr:uid="{4B55594A-43A0-4590-B004-E4960CFF26C4}"/>
    <cellStyle name="Comma [0] 3 4 11 2 4" xfId="4457" xr:uid="{77E34955-CE26-4CA7-B2EB-F6414C1EA495}"/>
    <cellStyle name="Comma [0] 3 4 11 2 4 2" xfId="13099" xr:uid="{199DFF51-5EC7-4D15-881D-BAF24E5310FB}"/>
    <cellStyle name="Comma [0] 3 4 11 2 5" xfId="6058" xr:uid="{79423AB2-CDE2-4DAE-8847-C8D7A9870FB9}"/>
    <cellStyle name="Comma [0] 3 4 11 2 5 2" xfId="58736" xr:uid="{96A6AAB2-BADB-40B7-9AC3-55E55F291427}"/>
    <cellStyle name="Comma [0] 3 4 11 2 5 3" xfId="15922" xr:uid="{6CFB4EBE-FFD1-48D0-8BAC-683085CE6545}"/>
    <cellStyle name="Comma [0] 3 4 11 2 6" xfId="21289" xr:uid="{6A4039EB-84C1-4540-9AB2-E1DE553892FB}"/>
    <cellStyle name="Comma [0] 3 4 11 2 7" xfId="26663" xr:uid="{3AFFFFF4-7FB2-4B13-94F9-84CEACACC497}"/>
    <cellStyle name="Comma [0] 3 4 11 2 8" xfId="32081" xr:uid="{CBD0A52D-7126-45A6-8603-8F342E4BEF5B}"/>
    <cellStyle name="Comma [0] 3 4 11 2 9" xfId="37466" xr:uid="{5C7B88C7-6573-44C7-A7AC-3405AB0CC3A5}"/>
    <cellStyle name="Comma [0] 3 4 11 3" xfId="4055" xr:uid="{BFCD84BE-F1F6-4CDA-A141-763905231C32}"/>
    <cellStyle name="Comma [0] 3 4 11 3 10" xfId="12969" xr:uid="{3557294C-F978-428E-A5BE-1CE3C9C7F176}"/>
    <cellStyle name="Comma [0] 3 4 11 3 11" xfId="10492" xr:uid="{89070AA1-6614-429B-A6C5-2F7E055421B0}"/>
    <cellStyle name="Comma [0] 3 4 11 3 2" xfId="6059" xr:uid="{6FC670BE-406F-4109-8F30-12DE910CE870}"/>
    <cellStyle name="Comma [0] 3 4 11 3 2 2" xfId="58737" xr:uid="{7CFD1371-8F38-433D-B37D-3F99D97245FD}"/>
    <cellStyle name="Comma [0] 3 4 11 3 2 3" xfId="17792" xr:uid="{703869EE-2346-4BAA-BAA7-0DFCAB8BEF94}"/>
    <cellStyle name="Comma [0] 3 4 11 3 3" xfId="23159" xr:uid="{0F8C1AE8-7714-4458-A6F5-A8F1D0DA2EAB}"/>
    <cellStyle name="Comma [0] 3 4 11 3 4" xfId="28533" xr:uid="{2923A188-0DD1-438A-9711-F4319DB8D301}"/>
    <cellStyle name="Comma [0] 3 4 11 3 5" xfId="33951" xr:uid="{5111BF83-AB4C-42F8-9152-A8C02F8F8CC8}"/>
    <cellStyle name="Comma [0] 3 4 11 3 6" xfId="39336" xr:uid="{9D6F9B2D-3C00-4490-BAD3-93A38BCAA98F}"/>
    <cellStyle name="Comma [0] 3 4 11 3 7" xfId="44705" xr:uid="{F3BC8950-3079-4431-BD50-57EE23D4A19F}"/>
    <cellStyle name="Comma [0] 3 4 11 3 8" xfId="50077" xr:uid="{4C263005-135B-4C79-B83B-2000E139C36F}"/>
    <cellStyle name="Comma [0] 3 4 11 3 9" xfId="55457" xr:uid="{D052B7DA-B38D-4A65-B724-3619EDF050E4}"/>
    <cellStyle name="Comma [0] 3 4 11 4" xfId="4325" xr:uid="{98CCAE14-4453-4AD7-B3B5-5703333767E1}"/>
    <cellStyle name="Comma [0] 3 4 11 4 2" xfId="13027" xr:uid="{465DFAC2-3E92-4E98-BA52-AAFE6D999A6E}"/>
    <cellStyle name="Comma [0] 3 4 11 5" xfId="4456" xr:uid="{B7433836-09CC-4BF8-990B-B51820E725FE}"/>
    <cellStyle name="Comma [0] 3 4 11 5 2" xfId="13098" xr:uid="{26F597CB-1BE1-4BAA-ACFC-385C24AA9273}"/>
    <cellStyle name="Comma [0] 3 4 11 6" xfId="6057" xr:uid="{A37466B6-624F-445D-842C-FB1E23FD0AA7}"/>
    <cellStyle name="Comma [0] 3 4 11 6 2" xfId="58735" xr:uid="{CFF27376-BDEC-4673-8B10-9B860F0F2287}"/>
    <cellStyle name="Comma [0] 3 4 11 6 3" xfId="14231" xr:uid="{F3B8D2C3-6F3F-4721-855B-FE96A0D4B489}"/>
    <cellStyle name="Comma [0] 3 4 12" xfId="1117" xr:uid="{D96F05FC-257A-4F5B-9B23-228EA7917EE2}"/>
    <cellStyle name="Comma [0] 3 4 12 2" xfId="6060" xr:uid="{412F2B06-4D45-4DE6-8115-9E5A198C985C}"/>
    <cellStyle name="Comma [0] 3 4 12 2 10" xfId="53588" xr:uid="{EE12868E-9CF5-4B7A-9B80-B639B57C9BDA}"/>
    <cellStyle name="Comma [0] 3 4 12 2 11" xfId="14232" xr:uid="{18506E35-F2B7-4F7F-BE46-F3C07CCC3991}"/>
    <cellStyle name="Comma [0] 3 4 12 2 12" xfId="58738" xr:uid="{E4773C4D-C6FB-4C35-86D3-6372CCE7059D}"/>
    <cellStyle name="Comma [0] 3 4 12 2 13" xfId="8622" xr:uid="{515CA0E8-9CE3-4C1C-9270-120DCE93C642}"/>
    <cellStyle name="Comma [0] 3 4 12 2 2" xfId="12183" xr:uid="{E86DE561-E470-40D1-A176-AB3B93A64BEB}"/>
    <cellStyle name="Comma [0] 3 4 12 2 2 2" xfId="24849" xr:uid="{5FC515DF-BFBB-4A44-ADAF-397027353ADF}"/>
    <cellStyle name="Comma [0] 3 4 12 2 2 3" xfId="30223" xr:uid="{61389E7B-52FA-478E-8A3A-1658D9671A45}"/>
    <cellStyle name="Comma [0] 3 4 12 2 2 4" xfId="35641" xr:uid="{2FF60838-C876-495B-8246-3C9E4D22FF53}"/>
    <cellStyle name="Comma [0] 3 4 12 2 2 5" xfId="41026" xr:uid="{2EE35C4B-0015-4A4B-B27E-9E0844F303B4}"/>
    <cellStyle name="Comma [0] 3 4 12 2 2 6" xfId="46395" xr:uid="{37239872-434F-43CE-A06D-B09A16C8CB5A}"/>
    <cellStyle name="Comma [0] 3 4 12 2 2 7" xfId="51767" xr:uid="{E896B0E8-3C2A-47C6-B491-EDBA34F36323}"/>
    <cellStyle name="Comma [0] 3 4 12 2 2 8" xfId="57147" xr:uid="{009E0639-F05D-46CB-AD2B-C5EE81950716}"/>
    <cellStyle name="Comma [0] 3 4 12 2 2 9" xfId="19483" xr:uid="{A596BEC7-4C7D-425C-A152-578F33230A87}"/>
    <cellStyle name="Comma [0] 3 4 12 2 3" xfId="15923" xr:uid="{AB27FDA9-3668-4593-86ED-82AC9FF9CF23}"/>
    <cellStyle name="Comma [0] 3 4 12 2 4" xfId="21290" xr:uid="{5D53C680-445B-4B74-8328-27B367B1E82B}"/>
    <cellStyle name="Comma [0] 3 4 12 2 5" xfId="26664" xr:uid="{739C072D-26FB-423D-A2AF-831EE5E11E62}"/>
    <cellStyle name="Comma [0] 3 4 12 2 6" xfId="32082" xr:uid="{A4C9086C-D0C5-4335-A42F-CD06124F36A2}"/>
    <cellStyle name="Comma [0] 3 4 12 2 7" xfId="37467" xr:uid="{1D00AB42-EEFE-4DF3-BEFF-4699F65D001E}"/>
    <cellStyle name="Comma [0] 3 4 12 2 8" xfId="42836" xr:uid="{66C726C6-3360-4FA7-8033-0800B2287649}"/>
    <cellStyle name="Comma [0] 3 4 12 2 9" xfId="48208" xr:uid="{7BE18D8F-FE06-42B9-8FA9-972EEA68B68C}"/>
    <cellStyle name="Comma [0] 3 4 12 3" xfId="10493" xr:uid="{11350B75-CF5E-49E9-B9AB-C4DB03C3DE58}"/>
    <cellStyle name="Comma [0] 3 4 12 3 2" xfId="23160" xr:uid="{E7C416B2-E700-4AE1-9F45-9188D9CC6169}"/>
    <cellStyle name="Comma [0] 3 4 12 3 3" xfId="28534" xr:uid="{EC730775-E9DB-4708-BA4A-3F8D2B15558E}"/>
    <cellStyle name="Comma [0] 3 4 12 3 4" xfId="33952" xr:uid="{CB29E399-3BE2-4DBE-B6B6-08B9BA3A5F29}"/>
    <cellStyle name="Comma [0] 3 4 12 3 5" xfId="39337" xr:uid="{D3A957CD-F339-4570-8812-1291BF75853B}"/>
    <cellStyle name="Comma [0] 3 4 12 3 6" xfId="44706" xr:uid="{AFAC0F75-5E0E-46CC-B96C-4C55A8095744}"/>
    <cellStyle name="Comma [0] 3 4 12 3 7" xfId="50078" xr:uid="{F6CBAC4E-FE11-4CF2-9749-4953BF02369B}"/>
    <cellStyle name="Comma [0] 3 4 12 3 8" xfId="55458" xr:uid="{5B3389EC-D8BE-4634-97C6-632A87E431C1}"/>
    <cellStyle name="Comma [0] 3 4 12 3 9" xfId="17793" xr:uid="{EA1FE3CB-5F28-4E31-9530-FA754649729A}"/>
    <cellStyle name="Comma [0] 3 4 13" xfId="1118" xr:uid="{9C132A86-1F28-46F8-A88E-F9736D733558}"/>
    <cellStyle name="Comma [0] 3 4 13 2" xfId="8623" xr:uid="{34AF1F33-5D79-41D5-AA62-F3E7D9432111}"/>
    <cellStyle name="Comma [0] 3 4 13 2 10" xfId="53589" xr:uid="{E72B12BA-6DE2-4B3E-A519-C44D28B62357}"/>
    <cellStyle name="Comma [0] 3 4 13 2 11" xfId="14233" xr:uid="{36D99AFF-5FF5-428B-AC30-500F276F9362}"/>
    <cellStyle name="Comma [0] 3 4 13 2 12" xfId="59864" xr:uid="{A4AE025F-D365-4295-9DFC-A787B71A268A}"/>
    <cellStyle name="Comma [0] 3 4 13 2 2" xfId="12184" xr:uid="{7A1125B3-3EB2-4822-A265-F1536D56D055}"/>
    <cellStyle name="Comma [0] 3 4 13 2 2 2" xfId="24850" xr:uid="{2FD23F79-2453-4869-B3DA-B2340DC90D12}"/>
    <cellStyle name="Comma [0] 3 4 13 2 2 3" xfId="30224" xr:uid="{EEC91B83-E502-4801-8B1C-C52AA969C6DF}"/>
    <cellStyle name="Comma [0] 3 4 13 2 2 4" xfId="35642" xr:uid="{0B711AD1-2212-4B47-834D-C3A794A208BB}"/>
    <cellStyle name="Comma [0] 3 4 13 2 2 5" xfId="41027" xr:uid="{91D403EE-2712-4EC2-91E1-3827A909482A}"/>
    <cellStyle name="Comma [0] 3 4 13 2 2 6" xfId="46396" xr:uid="{932BE83C-A857-46BF-8A68-ED79424F0F9D}"/>
    <cellStyle name="Comma [0] 3 4 13 2 2 7" xfId="51768" xr:uid="{4C189C96-C82E-4B48-BD9E-B1684A4634D0}"/>
    <cellStyle name="Comma [0] 3 4 13 2 2 8" xfId="57148" xr:uid="{92C6C820-A383-4260-AA51-0B88B4A9E1BE}"/>
    <cellStyle name="Comma [0] 3 4 13 2 2 9" xfId="19484" xr:uid="{ED94BC45-7912-4B62-8820-3B656539287F}"/>
    <cellStyle name="Comma [0] 3 4 13 2 3" xfId="15924" xr:uid="{CF29767D-302C-4591-92AD-80DD921715A5}"/>
    <cellStyle name="Comma [0] 3 4 13 2 4" xfId="21291" xr:uid="{16E1D961-A924-44B4-9341-0949120E2384}"/>
    <cellStyle name="Comma [0] 3 4 13 2 5" xfId="26665" xr:uid="{81CC8CE8-DE31-425F-B833-3A8650B4E23A}"/>
    <cellStyle name="Comma [0] 3 4 13 2 6" xfId="32083" xr:uid="{F65D38AF-0BA9-4339-907D-9DDBC309035D}"/>
    <cellStyle name="Comma [0] 3 4 13 2 7" xfId="37468" xr:uid="{7371A3A7-49C9-4A71-9187-113953F878DF}"/>
    <cellStyle name="Comma [0] 3 4 13 2 8" xfId="42837" xr:uid="{DB1F4B5D-8EB7-493F-81B4-E3240BD98C1E}"/>
    <cellStyle name="Comma [0] 3 4 13 2 9" xfId="48209" xr:uid="{08DE51B7-743B-43BC-8F7F-9DE613C1AB58}"/>
    <cellStyle name="Comma [0] 3 4 13 3" xfId="10494" xr:uid="{EA9AB34A-80F1-4C74-9809-B7C8266E61A0}"/>
    <cellStyle name="Comma [0] 3 4 13 3 2" xfId="23161" xr:uid="{3E0AC013-92DD-4CE6-882E-6BCDF3233123}"/>
    <cellStyle name="Comma [0] 3 4 13 3 3" xfId="28535" xr:uid="{92E7D25E-CDFC-4A22-817F-AC690FAE0DBC}"/>
    <cellStyle name="Comma [0] 3 4 13 3 4" xfId="33953" xr:uid="{D24D29BD-575A-4E7C-9C40-A6D4CBF115A3}"/>
    <cellStyle name="Comma [0] 3 4 13 3 5" xfId="39338" xr:uid="{515D0135-F51F-4361-8CFD-BA85A3441F7E}"/>
    <cellStyle name="Comma [0] 3 4 13 3 6" xfId="44707" xr:uid="{E44D6465-3C40-43E3-816E-B1D04A32DE42}"/>
    <cellStyle name="Comma [0] 3 4 13 3 7" xfId="50079" xr:uid="{E6669EB4-2F06-4274-A532-6576538DDFF4}"/>
    <cellStyle name="Comma [0] 3 4 13 3 8" xfId="55459" xr:uid="{1149D3CB-6273-4CCC-B184-2ADC8D7AF77C}"/>
    <cellStyle name="Comma [0] 3 4 13 3 9" xfId="17794" xr:uid="{C5C043D6-CAF9-4F88-B2F2-3084FD0EB6FB}"/>
    <cellStyle name="Comma [0] 3 4 13 4" xfId="7213" xr:uid="{350AF119-D7DC-46AF-8241-7C70FF105190}"/>
    <cellStyle name="Comma [0] 3 4 14" xfId="1119" xr:uid="{20E28E56-7E8B-4198-BD38-41F296FEE676}"/>
    <cellStyle name="Comma [0] 3 4 14 2" xfId="8624" xr:uid="{5269606A-ED0C-412F-87F1-9A7910EC28E3}"/>
    <cellStyle name="Comma [0] 3 4 14 2 10" xfId="53590" xr:uid="{9AC2CBD6-D190-4EEB-85F9-90BB24DDFAEF}"/>
    <cellStyle name="Comma [0] 3 4 14 2 11" xfId="14234" xr:uid="{C05FCED0-00FD-4607-B999-89062310F424}"/>
    <cellStyle name="Comma [0] 3 4 14 2 12" xfId="59865" xr:uid="{B79F05B8-6305-452A-B620-3CE4D454B00C}"/>
    <cellStyle name="Comma [0] 3 4 14 2 2" xfId="12185" xr:uid="{C89FCCD7-7A05-4559-977D-48651A7C04B4}"/>
    <cellStyle name="Comma [0] 3 4 14 2 2 2" xfId="24851" xr:uid="{AF83BCBC-480C-4677-B8A1-E5005ABE84D2}"/>
    <cellStyle name="Comma [0] 3 4 14 2 2 3" xfId="30225" xr:uid="{2F8B2144-F0CC-4F8F-8D00-ABB9007EB190}"/>
    <cellStyle name="Comma [0] 3 4 14 2 2 4" xfId="35643" xr:uid="{42818F45-B675-44E0-AE49-CBCF0511ADBC}"/>
    <cellStyle name="Comma [0] 3 4 14 2 2 5" xfId="41028" xr:uid="{1F82A3ED-50EF-41BB-B97D-CAF7A42B93D9}"/>
    <cellStyle name="Comma [0] 3 4 14 2 2 6" xfId="46397" xr:uid="{2CECF150-6C39-4135-B265-6845CD04B091}"/>
    <cellStyle name="Comma [0] 3 4 14 2 2 7" xfId="51769" xr:uid="{71B7875A-C928-4F69-A582-2DE12B8F39BC}"/>
    <cellStyle name="Comma [0] 3 4 14 2 2 8" xfId="57149" xr:uid="{4891776D-A512-44D0-91D1-F0426AB8B934}"/>
    <cellStyle name="Comma [0] 3 4 14 2 2 9" xfId="19485" xr:uid="{23FC7F9E-2CB2-429E-9C84-02156ED1A749}"/>
    <cellStyle name="Comma [0] 3 4 14 2 3" xfId="15925" xr:uid="{331E9633-775B-4E6D-A43A-2BEB0CE156F5}"/>
    <cellStyle name="Comma [0] 3 4 14 2 4" xfId="21292" xr:uid="{B69EC0D3-E074-414E-B5C5-B2DF626AFF36}"/>
    <cellStyle name="Comma [0] 3 4 14 2 5" xfId="26666" xr:uid="{4E5150E9-371F-468C-AEEE-C8823AF0CFEF}"/>
    <cellStyle name="Comma [0] 3 4 14 2 6" xfId="32084" xr:uid="{561384F7-21B0-4B9E-BEB6-C7A54F06DC1C}"/>
    <cellStyle name="Comma [0] 3 4 14 2 7" xfId="37469" xr:uid="{F3DD0F6B-C164-49B4-B465-5536E65018EA}"/>
    <cellStyle name="Comma [0] 3 4 14 2 8" xfId="42838" xr:uid="{7CF90933-3CF6-4AE7-8B94-147CB41E2F87}"/>
    <cellStyle name="Comma [0] 3 4 14 2 9" xfId="48210" xr:uid="{40A926A4-E2A7-409B-9E62-DB289C4510A5}"/>
    <cellStyle name="Comma [0] 3 4 14 3" xfId="10495" xr:uid="{C841E9B7-3638-4AD6-9ACD-50A7BACAF849}"/>
    <cellStyle name="Comma [0] 3 4 14 3 2" xfId="23162" xr:uid="{647D079B-8C59-494B-ACAB-8C7438361F50}"/>
    <cellStyle name="Comma [0] 3 4 14 3 3" xfId="28536" xr:uid="{5E8B6E24-739E-41EA-8E79-43E70A56F666}"/>
    <cellStyle name="Comma [0] 3 4 14 3 4" xfId="33954" xr:uid="{756DA300-09FD-4BDF-ABF9-1AC261FED6C5}"/>
    <cellStyle name="Comma [0] 3 4 14 3 5" xfId="39339" xr:uid="{DCE0FE75-4187-4D98-80FC-FBB6B009F778}"/>
    <cellStyle name="Comma [0] 3 4 14 3 6" xfId="44708" xr:uid="{B1A5FDE2-F8A4-47B8-8006-B3F31524FEDA}"/>
    <cellStyle name="Comma [0] 3 4 14 3 7" xfId="50080" xr:uid="{D15DD900-3F02-44A1-AA59-ADCF6646CD5F}"/>
    <cellStyle name="Comma [0] 3 4 14 3 8" xfId="55460" xr:uid="{5C6FD5A0-32DF-4D07-9FCF-1E69B4C99F5E}"/>
    <cellStyle name="Comma [0] 3 4 14 3 9" xfId="17795" xr:uid="{738FA0C1-2C4B-4308-875D-FA8776F5D15C}"/>
    <cellStyle name="Comma [0] 3 4 14 4" xfId="7214" xr:uid="{CE368045-A22A-4777-B0CE-CE886A287920}"/>
    <cellStyle name="Comma [0] 3 4 15" xfId="1120" xr:uid="{04DA4CFB-BC37-422D-ADA9-1835C68D1DF4}"/>
    <cellStyle name="Comma [0] 3 4 15 2" xfId="8625" xr:uid="{C9C88EED-DC9F-4C5D-A998-023BD9691A56}"/>
    <cellStyle name="Comma [0] 3 4 15 2 10" xfId="53591" xr:uid="{DE388F58-6088-4803-B50C-641C3DD72F71}"/>
    <cellStyle name="Comma [0] 3 4 15 2 11" xfId="14235" xr:uid="{DA7E19E3-EF50-4BB3-9D84-E61B0C8A171B}"/>
    <cellStyle name="Comma [0] 3 4 15 2 12" xfId="59866" xr:uid="{1B7BA4C4-C7AE-471D-9122-7FAA83812DE4}"/>
    <cellStyle name="Comma [0] 3 4 15 2 2" xfId="12186" xr:uid="{46950E46-CE60-4E85-BC9C-C7C7067B6CEF}"/>
    <cellStyle name="Comma [0] 3 4 15 2 2 2" xfId="24852" xr:uid="{FB105DA8-D5BC-467E-9A0D-AB63FA106CD7}"/>
    <cellStyle name="Comma [0] 3 4 15 2 2 3" xfId="30226" xr:uid="{9A446BFC-1188-455B-8C3D-02489FA0B5CC}"/>
    <cellStyle name="Comma [0] 3 4 15 2 2 4" xfId="35644" xr:uid="{D9C8FF85-CCDF-48BD-B141-4905DC897744}"/>
    <cellStyle name="Comma [0] 3 4 15 2 2 5" xfId="41029" xr:uid="{F5120919-9CE8-4CFC-B005-0BF2482D429B}"/>
    <cellStyle name="Comma [0] 3 4 15 2 2 6" xfId="46398" xr:uid="{13999376-13F9-44A0-8A47-E7F0BF97BE5A}"/>
    <cellStyle name="Comma [0] 3 4 15 2 2 7" xfId="51770" xr:uid="{9B696FF0-6B62-4441-BBBA-1162E4E5BB8B}"/>
    <cellStyle name="Comma [0] 3 4 15 2 2 8" xfId="57150" xr:uid="{3344F292-96CB-4989-BD5D-73C8A9634CE4}"/>
    <cellStyle name="Comma [0] 3 4 15 2 2 9" xfId="19486" xr:uid="{00A5886E-CB47-448C-A76F-D505E9CB82AF}"/>
    <cellStyle name="Comma [0] 3 4 15 2 3" xfId="15926" xr:uid="{C8B732D0-A916-4335-ADF2-61D8522B72FA}"/>
    <cellStyle name="Comma [0] 3 4 15 2 4" xfId="21293" xr:uid="{93F04C6C-ED5C-4650-AACF-2DBD7E35204F}"/>
    <cellStyle name="Comma [0] 3 4 15 2 5" xfId="26667" xr:uid="{C1710B28-D63D-41DB-9762-4C61EA6756B8}"/>
    <cellStyle name="Comma [0] 3 4 15 2 6" xfId="32085" xr:uid="{2DB0CCD5-2E0D-42F8-AA75-83982886E235}"/>
    <cellStyle name="Comma [0] 3 4 15 2 7" xfId="37470" xr:uid="{A744DEB6-E8B5-419B-809C-A39EAB1A9003}"/>
    <cellStyle name="Comma [0] 3 4 15 2 8" xfId="42839" xr:uid="{F5BBDDAE-09A3-437D-B164-D8346E14EDA8}"/>
    <cellStyle name="Comma [0] 3 4 15 2 9" xfId="48211" xr:uid="{E5CC9107-8EA3-4CB6-B9E3-4A581711D0A7}"/>
    <cellStyle name="Comma [0] 3 4 15 3" xfId="10496" xr:uid="{C543ECC2-413D-4DD2-BC2C-4861D630A79C}"/>
    <cellStyle name="Comma [0] 3 4 15 3 2" xfId="23163" xr:uid="{3D33FCD2-95BC-4213-A1F8-6ACB5900632D}"/>
    <cellStyle name="Comma [0] 3 4 15 3 3" xfId="28537" xr:uid="{B8C00A2B-BA36-41C1-A9E7-0E8307D12BD1}"/>
    <cellStyle name="Comma [0] 3 4 15 3 4" xfId="33955" xr:uid="{99D00C56-E808-4C95-B356-FB28A8FB562D}"/>
    <cellStyle name="Comma [0] 3 4 15 3 5" xfId="39340" xr:uid="{7C1E083D-2330-475E-AFE0-7AC27EA476D1}"/>
    <cellStyle name="Comma [0] 3 4 15 3 6" xfId="44709" xr:uid="{04900ADB-F692-4BEA-9CB6-CCC8CAE1188B}"/>
    <cellStyle name="Comma [0] 3 4 15 3 7" xfId="50081" xr:uid="{8323C85B-8885-491A-A90D-B5370E8DB19D}"/>
    <cellStyle name="Comma [0] 3 4 15 3 8" xfId="55461" xr:uid="{F6F1A14C-0EE7-4FAC-87BA-0B4819F1A7AF}"/>
    <cellStyle name="Comma [0] 3 4 15 3 9" xfId="17796" xr:uid="{B65A29B7-E278-44D3-8C83-3072BA694D74}"/>
    <cellStyle name="Comma [0] 3 4 15 4" xfId="7215" xr:uid="{25B3CBB8-5A8F-4990-9FE8-D3BC599FF20E}"/>
    <cellStyle name="Comma [0] 3 4 16" xfId="1121" xr:uid="{D1F83573-CD10-4FCA-82BE-CDD9D2F73C94}"/>
    <cellStyle name="Comma [0] 3 4 16 2" xfId="8626" xr:uid="{3A38F1AB-2C5B-4824-A1D5-EDCBC6E1D23C}"/>
    <cellStyle name="Comma [0] 3 4 16 2 10" xfId="53592" xr:uid="{1C8F6D50-5D66-4FFC-926E-1DE966B136FF}"/>
    <cellStyle name="Comma [0] 3 4 16 2 11" xfId="14236" xr:uid="{0D3BD08B-3EEB-4CBE-9C34-1C97DA115C0A}"/>
    <cellStyle name="Comma [0] 3 4 16 2 12" xfId="59867" xr:uid="{5E6949A3-B125-479F-AC51-A71635A83D84}"/>
    <cellStyle name="Comma [0] 3 4 16 2 2" xfId="12187" xr:uid="{D2F666D1-1431-4345-95D9-53180CFDA235}"/>
    <cellStyle name="Comma [0] 3 4 16 2 2 2" xfId="24853" xr:uid="{97A71CE4-9BB4-45E0-A1BA-16F528B94585}"/>
    <cellStyle name="Comma [0] 3 4 16 2 2 3" xfId="30227" xr:uid="{57847C32-C407-45DD-997A-B94E935CCFF5}"/>
    <cellStyle name="Comma [0] 3 4 16 2 2 4" xfId="35645" xr:uid="{651A3260-451E-4DFF-AE7F-788405B59A46}"/>
    <cellStyle name="Comma [0] 3 4 16 2 2 5" xfId="41030" xr:uid="{DE0F3FDC-E5BB-47C5-BF51-349836662246}"/>
    <cellStyle name="Comma [0] 3 4 16 2 2 6" xfId="46399" xr:uid="{5E68F684-B0F8-4918-95EB-7205AF2EDFF3}"/>
    <cellStyle name="Comma [0] 3 4 16 2 2 7" xfId="51771" xr:uid="{CFCAE8E8-C422-4B57-A174-490FEC3EC6DE}"/>
    <cellStyle name="Comma [0] 3 4 16 2 2 8" xfId="57151" xr:uid="{7A5251E6-3472-4C9F-87EF-E66BFAECDEF0}"/>
    <cellStyle name="Comma [0] 3 4 16 2 2 9" xfId="19487" xr:uid="{EDE51CE2-C2D6-4408-8C05-3ACA4EB70E23}"/>
    <cellStyle name="Comma [0] 3 4 16 2 3" xfId="15927" xr:uid="{9DCF421F-A5A5-46DE-946C-4CFEC6E704D2}"/>
    <cellStyle name="Comma [0] 3 4 16 2 4" xfId="21294" xr:uid="{86B6B579-9265-4FB6-B5B9-7CD9A6FB143A}"/>
    <cellStyle name="Comma [0] 3 4 16 2 5" xfId="26668" xr:uid="{CB408854-F932-443D-81FB-4321265D0FBD}"/>
    <cellStyle name="Comma [0] 3 4 16 2 6" xfId="32086" xr:uid="{85D5B659-3A54-43FB-925E-BFF4F22BE371}"/>
    <cellStyle name="Comma [0] 3 4 16 2 7" xfId="37471" xr:uid="{EEE68F17-7951-4551-953A-2D5B7078A7A1}"/>
    <cellStyle name="Comma [0] 3 4 16 2 8" xfId="42840" xr:uid="{245981BE-899C-442B-B212-FADBA1D05DC2}"/>
    <cellStyle name="Comma [0] 3 4 16 2 9" xfId="48212" xr:uid="{F071E676-C03F-443B-A093-3E9CC9D29F80}"/>
    <cellStyle name="Comma [0] 3 4 16 3" xfId="10497" xr:uid="{98B6F10E-B63C-48D9-8A81-C7BF8C86E4ED}"/>
    <cellStyle name="Comma [0] 3 4 16 3 2" xfId="23164" xr:uid="{08C2BF4E-54BA-4F52-B1FA-FC3B1EA23CF3}"/>
    <cellStyle name="Comma [0] 3 4 16 3 3" xfId="28538" xr:uid="{3F414983-FE01-43CA-8113-309CBD10C457}"/>
    <cellStyle name="Comma [0] 3 4 16 3 4" xfId="33956" xr:uid="{F030215A-39B3-4269-BE56-F26688368083}"/>
    <cellStyle name="Comma [0] 3 4 16 3 5" xfId="39341" xr:uid="{F6B27C94-0003-4B95-96D2-B0C0D74F18F3}"/>
    <cellStyle name="Comma [0] 3 4 16 3 6" xfId="44710" xr:uid="{751F1F2C-9896-4A80-8B8F-F11C28873A61}"/>
    <cellStyle name="Comma [0] 3 4 16 3 7" xfId="50082" xr:uid="{9E08AD85-47F7-4D46-9925-B8573F396A1E}"/>
    <cellStyle name="Comma [0] 3 4 16 3 8" xfId="55462" xr:uid="{25B93E1C-EF24-4065-A494-76C6397F41AC}"/>
    <cellStyle name="Comma [0] 3 4 16 3 9" xfId="17797" xr:uid="{DB9AF1DB-3A6F-4D4E-892C-51A46EF465B5}"/>
    <cellStyle name="Comma [0] 3 4 16 4" xfId="7216" xr:uid="{E34B6FA0-EB41-4603-95D5-BD9BC7983232}"/>
    <cellStyle name="Comma [0] 3 4 17" xfId="1122" xr:uid="{6BA9AF79-7547-44B6-9F71-42012196BEB9}"/>
    <cellStyle name="Comma [0] 3 4 17 2" xfId="8627" xr:uid="{C2BC4C45-11E3-474A-9ECA-2A3EF5F8B4C1}"/>
    <cellStyle name="Comma [0] 3 4 17 2 10" xfId="53593" xr:uid="{58BEFFA1-CCC0-4B81-96A3-28AD15F5A979}"/>
    <cellStyle name="Comma [0] 3 4 17 2 11" xfId="14237" xr:uid="{FE39CE8D-D390-4A84-BA95-B2B84DA008A0}"/>
    <cellStyle name="Comma [0] 3 4 17 2 12" xfId="59868" xr:uid="{CC72A8E9-350F-484B-B0D6-5E5E690E51A2}"/>
    <cellStyle name="Comma [0] 3 4 17 2 2" xfId="12188" xr:uid="{512617DE-BE44-4616-89BD-3269EAE8FDCD}"/>
    <cellStyle name="Comma [0] 3 4 17 2 2 2" xfId="24854" xr:uid="{44A81CD6-1402-4AFD-ABD0-89A1058BEFB5}"/>
    <cellStyle name="Comma [0] 3 4 17 2 2 3" xfId="30228" xr:uid="{F902CD03-9146-410A-8F27-B4E85E11A98F}"/>
    <cellStyle name="Comma [0] 3 4 17 2 2 4" xfId="35646" xr:uid="{D4D820CE-6D45-4765-B4AE-A49F55BEF6D0}"/>
    <cellStyle name="Comma [0] 3 4 17 2 2 5" xfId="41031" xr:uid="{84704DB4-7950-43F3-A0B0-E4C6FBCD6822}"/>
    <cellStyle name="Comma [0] 3 4 17 2 2 6" xfId="46400" xr:uid="{05F5F70C-3FC0-4030-95C8-162B0F088CE1}"/>
    <cellStyle name="Comma [0] 3 4 17 2 2 7" xfId="51772" xr:uid="{38243286-04F4-47A6-B2A3-9D920D892055}"/>
    <cellStyle name="Comma [0] 3 4 17 2 2 8" xfId="57152" xr:uid="{EC318500-6221-42A2-BDAE-2846BBBF4E4A}"/>
    <cellStyle name="Comma [0] 3 4 17 2 2 9" xfId="19488" xr:uid="{FAB8BD2A-87CC-44B4-ABDD-41BF53B015BA}"/>
    <cellStyle name="Comma [0] 3 4 17 2 3" xfId="15928" xr:uid="{780FB0FE-2915-4B9A-AB4A-0A995EA47506}"/>
    <cellStyle name="Comma [0] 3 4 17 2 4" xfId="21295" xr:uid="{B9E3E808-792A-49B3-A77C-053DFAE3E067}"/>
    <cellStyle name="Comma [0] 3 4 17 2 5" xfId="26669" xr:uid="{22F29CE2-BBE8-4A56-937E-4A2D713C2AF9}"/>
    <cellStyle name="Comma [0] 3 4 17 2 6" xfId="32087" xr:uid="{EF5E51B1-14D5-4740-BBB2-4C9DD5227563}"/>
    <cellStyle name="Comma [0] 3 4 17 2 7" xfId="37472" xr:uid="{2ACCC577-978E-4DEB-A59E-2A4E4519585F}"/>
    <cellStyle name="Comma [0] 3 4 17 2 8" xfId="42841" xr:uid="{33B903FF-15FC-42F0-9731-88B895742386}"/>
    <cellStyle name="Comma [0] 3 4 17 2 9" xfId="48213" xr:uid="{05AC61E9-FCE5-4D37-B151-B2B0EC07D55A}"/>
    <cellStyle name="Comma [0] 3 4 17 3" xfId="10498" xr:uid="{076FB9F3-9DFE-4F82-9BF5-76A969A75F65}"/>
    <cellStyle name="Comma [0] 3 4 17 3 2" xfId="23165" xr:uid="{B9E0D2B4-5C25-4FC7-8C28-5C4191EC2509}"/>
    <cellStyle name="Comma [0] 3 4 17 3 3" xfId="28539" xr:uid="{7882AC22-169E-4952-B6A8-6C42D9C4B8A4}"/>
    <cellStyle name="Comma [0] 3 4 17 3 4" xfId="33957" xr:uid="{720DE62B-1675-4EAC-A89B-1455FB43B203}"/>
    <cellStyle name="Comma [0] 3 4 17 3 5" xfId="39342" xr:uid="{490DD4D0-D6FE-43EA-9F7B-75184050A97B}"/>
    <cellStyle name="Comma [0] 3 4 17 3 6" xfId="44711" xr:uid="{13811A6B-CF9A-4E19-BF2A-7DE5C1653743}"/>
    <cellStyle name="Comma [0] 3 4 17 3 7" xfId="50083" xr:uid="{73813EF8-B015-4497-9F65-420B123A181D}"/>
    <cellStyle name="Comma [0] 3 4 17 3 8" xfId="55463" xr:uid="{E5B07258-CA07-4F3F-A8FE-7FCEAC1E1E57}"/>
    <cellStyle name="Comma [0] 3 4 17 3 9" xfId="17798" xr:uid="{2E2A3282-486B-4023-974D-2D438644661F}"/>
    <cellStyle name="Comma [0] 3 4 17 4" xfId="7217" xr:uid="{7FCB9F5F-8BF8-49D0-BCDA-1A441EECAD88}"/>
    <cellStyle name="Comma [0] 3 4 18" xfId="1123" xr:uid="{C7E964ED-4344-4CC6-9291-AFD108392583}"/>
    <cellStyle name="Comma [0] 3 4 18 2" xfId="8628" xr:uid="{E828B7F6-CD4D-47F4-B314-A535B0B0DEA4}"/>
    <cellStyle name="Comma [0] 3 4 18 2 10" xfId="53594" xr:uid="{35F0E2CD-917F-451F-AD07-90579B221CEE}"/>
    <cellStyle name="Comma [0] 3 4 18 2 11" xfId="14238" xr:uid="{C1A69CC8-C50A-4137-81D5-B2990B1027E6}"/>
    <cellStyle name="Comma [0] 3 4 18 2 12" xfId="59869" xr:uid="{1E8D83FD-1E56-4C8A-AEC9-9D3CADA53B08}"/>
    <cellStyle name="Comma [0] 3 4 18 2 2" xfId="12189" xr:uid="{C4238A8E-5F6D-46EC-83C6-4D1478398E13}"/>
    <cellStyle name="Comma [0] 3 4 18 2 2 2" xfId="24855" xr:uid="{A50ED459-8F8C-435F-BAF5-D8BAC94370BD}"/>
    <cellStyle name="Comma [0] 3 4 18 2 2 3" xfId="30229" xr:uid="{8DBC0E11-39F4-48E2-8398-C31FCF24C015}"/>
    <cellStyle name="Comma [0] 3 4 18 2 2 4" xfId="35647" xr:uid="{A8F2AA88-8272-4709-95FA-AD9514E792EE}"/>
    <cellStyle name="Comma [0] 3 4 18 2 2 5" xfId="41032" xr:uid="{FDCD53EC-AA77-4E19-9344-C370750E3464}"/>
    <cellStyle name="Comma [0] 3 4 18 2 2 6" xfId="46401" xr:uid="{4F0222DC-1A23-4E82-A30A-389D52CAF89A}"/>
    <cellStyle name="Comma [0] 3 4 18 2 2 7" xfId="51773" xr:uid="{0F5A8D34-9C4D-40D1-B415-6EFAE8E66FC2}"/>
    <cellStyle name="Comma [0] 3 4 18 2 2 8" xfId="57153" xr:uid="{7107F484-859C-4D02-8718-499AF037A2CC}"/>
    <cellStyle name="Comma [0] 3 4 18 2 2 9" xfId="19489" xr:uid="{FA6828B0-FBB5-4EC6-A293-F31C2B248997}"/>
    <cellStyle name="Comma [0] 3 4 18 2 3" xfId="15929" xr:uid="{DA1F7137-5427-43E6-B40E-4BBD448C9EDD}"/>
    <cellStyle name="Comma [0] 3 4 18 2 4" xfId="21296" xr:uid="{7E33122C-EF25-44DC-926D-030AEF7BCC06}"/>
    <cellStyle name="Comma [0] 3 4 18 2 5" xfId="26670" xr:uid="{8E73AE74-AC19-4188-9970-6906607DAD02}"/>
    <cellStyle name="Comma [0] 3 4 18 2 6" xfId="32088" xr:uid="{CA5F08ED-BCA5-4D3F-86CC-69060C89A607}"/>
    <cellStyle name="Comma [0] 3 4 18 2 7" xfId="37473" xr:uid="{AA98E93E-7A9B-431A-8923-CBF422CDF7B4}"/>
    <cellStyle name="Comma [0] 3 4 18 2 8" xfId="42842" xr:uid="{C5FDBE9F-9CB6-4CE9-8CED-FF9CA416E23A}"/>
    <cellStyle name="Comma [0] 3 4 18 2 9" xfId="48214" xr:uid="{4315993C-E86C-494B-9373-02DC9C52AFB7}"/>
    <cellStyle name="Comma [0] 3 4 18 3" xfId="10499" xr:uid="{A4F4044C-1085-4DF9-ACC6-51A1CA79A22E}"/>
    <cellStyle name="Comma [0] 3 4 18 3 2" xfId="23166" xr:uid="{D89D24B5-4C7D-4CE7-8B41-FAE457650C87}"/>
    <cellStyle name="Comma [0] 3 4 18 3 3" xfId="28540" xr:uid="{17C7D982-17F2-4FD4-AC29-088080D13CCA}"/>
    <cellStyle name="Comma [0] 3 4 18 3 4" xfId="33958" xr:uid="{D6A44F57-2674-41FD-BD48-982EB9992838}"/>
    <cellStyle name="Comma [0] 3 4 18 3 5" xfId="39343" xr:uid="{AF7F9055-CF8D-49D0-B5B6-0236DDA220B4}"/>
    <cellStyle name="Comma [0] 3 4 18 3 6" xfId="44712" xr:uid="{2E6F2472-6A9B-4C03-AAD7-66D908E426D0}"/>
    <cellStyle name="Comma [0] 3 4 18 3 7" xfId="50084" xr:uid="{F021EEE4-7E21-4757-8863-F8DBCCB512F7}"/>
    <cellStyle name="Comma [0] 3 4 18 3 8" xfId="55464" xr:uid="{D5F4BA1B-2702-40D6-889D-411E9A072F2D}"/>
    <cellStyle name="Comma [0] 3 4 18 3 9" xfId="17799" xr:uid="{B5446A5B-2A5E-4716-9482-564AABCCB473}"/>
    <cellStyle name="Comma [0] 3 4 18 4" xfId="7218" xr:uid="{E57B8193-36DB-4CA4-BD61-DE7F7F982136}"/>
    <cellStyle name="Comma [0] 3 4 19" xfId="1124" xr:uid="{97C5B08B-7996-4F0D-B1F8-D35370E1D753}"/>
    <cellStyle name="Comma [0] 3 4 19 2" xfId="8629" xr:uid="{4D73A290-3881-47C7-8326-DA690DDD54F4}"/>
    <cellStyle name="Comma [0] 3 4 19 2 10" xfId="53595" xr:uid="{B789FA65-B977-4251-81C5-01BA5AB155F3}"/>
    <cellStyle name="Comma [0] 3 4 19 2 11" xfId="14239" xr:uid="{D530AABF-0153-4E37-BE6E-FD9CE475684E}"/>
    <cellStyle name="Comma [0] 3 4 19 2 12" xfId="59870" xr:uid="{835E6B6C-7214-4336-9F32-C58ABDA87407}"/>
    <cellStyle name="Comma [0] 3 4 19 2 2" xfId="12190" xr:uid="{E0EB6958-B7C4-4E16-8970-409633C2870F}"/>
    <cellStyle name="Comma [0] 3 4 19 2 2 2" xfId="24856" xr:uid="{AA31CF22-F485-4458-B3E4-E6677B925200}"/>
    <cellStyle name="Comma [0] 3 4 19 2 2 3" xfId="30230" xr:uid="{CCDA95F9-5319-4984-A356-504D7672DEFD}"/>
    <cellStyle name="Comma [0] 3 4 19 2 2 4" xfId="35648" xr:uid="{209A7EC1-BDFD-4916-87B2-3BE4437BE8A4}"/>
    <cellStyle name="Comma [0] 3 4 19 2 2 5" xfId="41033" xr:uid="{DAB81EF8-58F9-4F2D-B855-F6B4F9398F79}"/>
    <cellStyle name="Comma [0] 3 4 19 2 2 6" xfId="46402" xr:uid="{89A71203-06A0-46AF-9F27-8C344A93DC70}"/>
    <cellStyle name="Comma [0] 3 4 19 2 2 7" xfId="51774" xr:uid="{36C539B4-E510-4B51-8BAA-D1131015A0A9}"/>
    <cellStyle name="Comma [0] 3 4 19 2 2 8" xfId="57154" xr:uid="{92C98C99-9FD9-4A90-8C37-805FCF26A518}"/>
    <cellStyle name="Comma [0] 3 4 19 2 2 9" xfId="19490" xr:uid="{C8FAA35B-9031-4111-B7C8-68402BA79F59}"/>
    <cellStyle name="Comma [0] 3 4 19 2 3" xfId="15930" xr:uid="{EC4D7200-A0BE-47FA-8C26-96BF2647D947}"/>
    <cellStyle name="Comma [0] 3 4 19 2 4" xfId="21297" xr:uid="{F5A45B6F-51EF-42AF-B08D-6081AFD1C547}"/>
    <cellStyle name="Comma [0] 3 4 19 2 5" xfId="26671" xr:uid="{9D50D456-3747-4256-BA30-0093C0A2120B}"/>
    <cellStyle name="Comma [0] 3 4 19 2 6" xfId="32089" xr:uid="{B70C2554-2A3A-4435-98BC-DD3D3B4E0039}"/>
    <cellStyle name="Comma [0] 3 4 19 2 7" xfId="37474" xr:uid="{1999DE20-FFCD-464F-8E7F-3FAA3AA437DF}"/>
    <cellStyle name="Comma [0] 3 4 19 2 8" xfId="42843" xr:uid="{A6D7C719-9A21-4D83-BFFF-F3FA6960EBD1}"/>
    <cellStyle name="Comma [0] 3 4 19 2 9" xfId="48215" xr:uid="{9C6A6206-89E2-4465-ABE5-7DC96C91A327}"/>
    <cellStyle name="Comma [0] 3 4 19 3" xfId="10500" xr:uid="{DB4D2265-6310-4C2E-BDB6-AD3DD194CC8A}"/>
    <cellStyle name="Comma [0] 3 4 19 3 2" xfId="23167" xr:uid="{C5902B86-DF83-452E-A868-6A4DD7335858}"/>
    <cellStyle name="Comma [0] 3 4 19 3 3" xfId="28541" xr:uid="{1E902B1E-B4BB-4CFA-B8C9-3CCC6DD8F0B0}"/>
    <cellStyle name="Comma [0] 3 4 19 3 4" xfId="33959" xr:uid="{C5E2E0F4-486B-43DB-94A6-05FBCE4F1203}"/>
    <cellStyle name="Comma [0] 3 4 19 3 5" xfId="39344" xr:uid="{F5771A3D-4B94-4B1D-9B63-75001001CC07}"/>
    <cellStyle name="Comma [0] 3 4 19 3 6" xfId="44713" xr:uid="{8D6AA557-25DF-4BB8-A817-A9D4690B92FD}"/>
    <cellStyle name="Comma [0] 3 4 19 3 7" xfId="50085" xr:uid="{48450AE4-2AC4-4DCE-AE11-55A0D1FFB58F}"/>
    <cellStyle name="Comma [0] 3 4 19 3 8" xfId="55465" xr:uid="{43A788F0-58FB-4221-8C77-D7118F360E97}"/>
    <cellStyle name="Comma [0] 3 4 19 3 9" xfId="17800" xr:uid="{44AFC9E9-3836-4E6F-9988-95431F98754C}"/>
    <cellStyle name="Comma [0] 3 4 19 4" xfId="7219" xr:uid="{D699683B-A93A-49F9-B113-8C1BD9B11812}"/>
    <cellStyle name="Comma [0] 3 4 2" xfId="1125" xr:uid="{3485FBB6-873B-4DC7-8C36-7189CF7CA393}"/>
    <cellStyle name="Comma [0] 3 4 2 10" xfId="1126" xr:uid="{44A90669-E62C-417A-946C-66EEA355BCD4}"/>
    <cellStyle name="Comma [0] 3 4 2 10 2" xfId="4059" xr:uid="{A5BC5E77-6654-4765-9BA9-0CFB6285EA9F}"/>
    <cellStyle name="Comma [0] 3 4 2 10 2 10" xfId="53597" xr:uid="{5798E67A-9D51-4088-B7DA-544465EE5106}"/>
    <cellStyle name="Comma [0] 3 4 2 10 2 11" xfId="8631" xr:uid="{145CBCDB-908F-44AE-86EA-1956C05DA5E9}"/>
    <cellStyle name="Comma [0] 3 4 2 10 2 2" xfId="6063" xr:uid="{0B47CCCE-F0F7-4DA8-ABBE-9AE5067E6A7E}"/>
    <cellStyle name="Comma [0] 3 4 2 10 2 2 10" xfId="58741" xr:uid="{82345E28-12DE-4D1F-B04B-F11396206E23}"/>
    <cellStyle name="Comma [0] 3 4 2 10 2 2 11" xfId="12192" xr:uid="{7CC27FEE-2C1F-4007-912F-D89BD04C637E}"/>
    <cellStyle name="Comma [0] 3 4 2 10 2 2 2" xfId="24858" xr:uid="{03DF5F81-0C07-4024-8BE4-F60DA4334E83}"/>
    <cellStyle name="Comma [0] 3 4 2 10 2 2 3" xfId="30232" xr:uid="{86812F3C-73E1-4914-A7D1-DD2C8A94DD43}"/>
    <cellStyle name="Comma [0] 3 4 2 10 2 2 4" xfId="35650" xr:uid="{1517FCEA-7C1C-4546-9B2E-63E8D47BAB6A}"/>
    <cellStyle name="Comma [0] 3 4 2 10 2 2 5" xfId="41035" xr:uid="{EF4903B4-76E9-4809-BE83-30A42263A8F7}"/>
    <cellStyle name="Comma [0] 3 4 2 10 2 2 6" xfId="46404" xr:uid="{1D157699-CEBD-4568-82EC-6DB9A5933836}"/>
    <cellStyle name="Comma [0] 3 4 2 10 2 2 7" xfId="51776" xr:uid="{D98B34E7-BF08-4647-99D9-F29CABFADAE8}"/>
    <cellStyle name="Comma [0] 3 4 2 10 2 2 8" xfId="57156" xr:uid="{2392DE58-E780-4238-AEF9-48770FDC040F}"/>
    <cellStyle name="Comma [0] 3 4 2 10 2 2 9" xfId="19492" xr:uid="{1412950B-4FE0-4F36-8CBB-FA8E8C5CEE01}"/>
    <cellStyle name="Comma [0] 3 4 2 10 2 3" xfId="15932" xr:uid="{69E5896F-C895-47EC-841F-C70308A0B545}"/>
    <cellStyle name="Comma [0] 3 4 2 10 2 4" xfId="21299" xr:uid="{3EB97425-82CF-496F-BE16-155ED138837D}"/>
    <cellStyle name="Comma [0] 3 4 2 10 2 5" xfId="26673" xr:uid="{C098B702-D884-45E4-B725-85A557368720}"/>
    <cellStyle name="Comma [0] 3 4 2 10 2 6" xfId="32091" xr:uid="{F446444F-E916-4747-8FB7-77D347337564}"/>
    <cellStyle name="Comma [0] 3 4 2 10 2 7" xfId="37476" xr:uid="{A1C8F12E-37C1-4221-9153-EB0055A67534}"/>
    <cellStyle name="Comma [0] 3 4 2 10 2 8" xfId="42845" xr:uid="{136E491D-7127-41E4-AE1E-E5AFC6073889}"/>
    <cellStyle name="Comma [0] 3 4 2 10 2 9" xfId="48217" xr:uid="{9F88DAA2-7670-49D6-913F-238D3D7A67BD}"/>
    <cellStyle name="Comma [0] 3 4 2 10 3" xfId="6062" xr:uid="{BA278431-2AF9-4E7E-87CF-1B6349B47453}"/>
    <cellStyle name="Comma [0] 3 4 2 10 3 10" xfId="14241" xr:uid="{0AD2040C-4A3D-4E1A-9CAC-6D16B393F742}"/>
    <cellStyle name="Comma [0] 3 4 2 10 3 11" xfId="58740" xr:uid="{6024F02B-5A73-4E0E-8EDD-79729D7DFD8F}"/>
    <cellStyle name="Comma [0] 3 4 2 10 3 12" xfId="10502" xr:uid="{CE80353E-2094-42DD-97AB-C6F2C3D3EA62}"/>
    <cellStyle name="Comma [0] 3 4 2 10 3 2" xfId="17802" xr:uid="{2DF8FD55-98AC-4D34-AAC8-568FF7601A84}"/>
    <cellStyle name="Comma [0] 3 4 2 10 3 3" xfId="23169" xr:uid="{34916A99-4C90-4B94-88B7-F7F58B9436DF}"/>
    <cellStyle name="Comma [0] 3 4 2 10 3 4" xfId="28543" xr:uid="{2557E2D4-9694-4CA3-865E-A1EA0DFB59C9}"/>
    <cellStyle name="Comma [0] 3 4 2 10 3 5" xfId="33961" xr:uid="{708D85BE-0DA0-48E2-B777-F1BFAF511ACC}"/>
    <cellStyle name="Comma [0] 3 4 2 10 3 6" xfId="39346" xr:uid="{2F3B416C-3C20-4B96-97C1-FA3738E855C1}"/>
    <cellStyle name="Comma [0] 3 4 2 10 3 7" xfId="44715" xr:uid="{DBBF7BC4-7406-43B2-AF02-35A2B20CE982}"/>
    <cellStyle name="Comma [0] 3 4 2 10 3 8" xfId="50087" xr:uid="{98B05819-18BF-4DA7-ACAF-1849BE6E5BE7}"/>
    <cellStyle name="Comma [0] 3 4 2 10 3 9" xfId="55467" xr:uid="{04A03E38-A1DD-41E3-9238-BA6B98AD293D}"/>
    <cellStyle name="Comma [0] 3 4 2 11" xfId="4057" xr:uid="{FFAE0EEF-F109-49FF-BEFD-86E385166771}"/>
    <cellStyle name="Comma [0] 3 4 2 11 10" xfId="53596" xr:uid="{8E34BD66-6CD6-4A83-AC96-D721BE5F76B5}"/>
    <cellStyle name="Comma [0] 3 4 2 11 11" xfId="12970" xr:uid="{EA74D3AC-4BF7-4AF4-9831-D1E00213A7CD}"/>
    <cellStyle name="Comma [0] 3 4 2 11 12" xfId="8630" xr:uid="{C5746264-6308-44A5-AE12-11EC5ACE8188}"/>
    <cellStyle name="Comma [0] 3 4 2 11 2" xfId="6064" xr:uid="{17A6F2BF-E8EC-4D8A-9194-9EE2D7EC202A}"/>
    <cellStyle name="Comma [0] 3 4 2 11 2 10" xfId="58742" xr:uid="{82F0233C-8D4E-4538-9010-1214FB36BA09}"/>
    <cellStyle name="Comma [0] 3 4 2 11 2 11" xfId="12191" xr:uid="{642139BB-D921-4021-BB5C-FC6D3C2211A6}"/>
    <cellStyle name="Comma [0] 3 4 2 11 2 2" xfId="24857" xr:uid="{4EB4FE6A-56BD-4EE0-A36C-527924079546}"/>
    <cellStyle name="Comma [0] 3 4 2 11 2 3" xfId="30231" xr:uid="{8E80C536-2685-4A50-A1C0-61463B541DE8}"/>
    <cellStyle name="Comma [0] 3 4 2 11 2 4" xfId="35649" xr:uid="{9895AF7F-EEDC-40AD-89D3-9E867BD2CADC}"/>
    <cellStyle name="Comma [0] 3 4 2 11 2 5" xfId="41034" xr:uid="{9260512A-5213-4EB8-B010-8CC7164329C4}"/>
    <cellStyle name="Comma [0] 3 4 2 11 2 6" xfId="46403" xr:uid="{49CF1EEF-7F58-418C-BD16-DE2828871BAF}"/>
    <cellStyle name="Comma [0] 3 4 2 11 2 7" xfId="51775" xr:uid="{1266022D-8856-4547-8AB0-1D4C10B5EAF0}"/>
    <cellStyle name="Comma [0] 3 4 2 11 2 8" xfId="57155" xr:uid="{13FFB6AB-2B84-4CDF-B95F-7BD8CD6CA8B1}"/>
    <cellStyle name="Comma [0] 3 4 2 11 2 9" xfId="19491" xr:uid="{E3346E00-EF78-4543-BF0F-2C14DBF8DB2A}"/>
    <cellStyle name="Comma [0] 3 4 2 11 3" xfId="15931" xr:uid="{6C28B5FA-CE0B-4435-9B97-5EDB22249704}"/>
    <cellStyle name="Comma [0] 3 4 2 11 4" xfId="21298" xr:uid="{3D2B3F88-CAA9-4F02-B164-80A924A5B1D3}"/>
    <cellStyle name="Comma [0] 3 4 2 11 5" xfId="26672" xr:uid="{B6E2D5AC-8B44-4F01-80DE-A3C844AC426A}"/>
    <cellStyle name="Comma [0] 3 4 2 11 6" xfId="32090" xr:uid="{A9593C6E-915C-4E1E-B0AC-8BA5D9D2FAB4}"/>
    <cellStyle name="Comma [0] 3 4 2 11 7" xfId="37475" xr:uid="{2AA34B61-763D-45C8-B186-B2C6F455478A}"/>
    <cellStyle name="Comma [0] 3 4 2 11 8" xfId="42844" xr:uid="{E49A0F30-C22E-4B9A-B9F7-E8FEE44651BF}"/>
    <cellStyle name="Comma [0] 3 4 2 11 9" xfId="48216" xr:uid="{4F8A12D1-66EC-4940-8C52-F5746D8A540F}"/>
    <cellStyle name="Comma [0] 3 4 2 12" xfId="4323" xr:uid="{699EC540-C7BF-4555-9D72-D8DCEA54EAB1}"/>
    <cellStyle name="Comma [0] 3 4 2 12 10" xfId="13025" xr:uid="{2014F07E-32CE-48D9-8AC4-68466FA9ECB7}"/>
    <cellStyle name="Comma [0] 3 4 2 12 11" xfId="10501" xr:uid="{E8325695-95DE-433A-957A-A8CC430A7C4C}"/>
    <cellStyle name="Comma [0] 3 4 2 12 2" xfId="17801" xr:uid="{796A007F-9FF1-4879-8516-A5DFF82F4BC9}"/>
    <cellStyle name="Comma [0] 3 4 2 12 3" xfId="23168" xr:uid="{920ED01F-73CF-4A9B-93F3-010705A5E2DD}"/>
    <cellStyle name="Comma [0] 3 4 2 12 4" xfId="28542" xr:uid="{36D7CB0F-FF1B-44B4-ABCB-52D3409783F3}"/>
    <cellStyle name="Comma [0] 3 4 2 12 5" xfId="33960" xr:uid="{B061B329-6512-4F37-A15C-FED3E1CFF473}"/>
    <cellStyle name="Comma [0] 3 4 2 12 6" xfId="39345" xr:uid="{88F4278F-84CE-4338-9936-00D88A5E288B}"/>
    <cellStyle name="Comma [0] 3 4 2 12 7" xfId="44714" xr:uid="{8A2A021B-F8B1-4776-A08C-A6FFEE23E84B}"/>
    <cellStyle name="Comma [0] 3 4 2 12 8" xfId="50086" xr:uid="{33793C51-77A8-4503-829A-884878C8EE54}"/>
    <cellStyle name="Comma [0] 3 4 2 12 9" xfId="55466" xr:uid="{AA736B60-00E4-4E2F-A984-7C2DAD3DBAE4}"/>
    <cellStyle name="Comma [0] 3 4 2 13" xfId="4458" xr:uid="{CFC84746-2E14-4405-8B3E-A05C52A05F99}"/>
    <cellStyle name="Comma [0] 3 4 2 13 2" xfId="13100" xr:uid="{0DD6893F-4C82-4422-AC52-E8EC424B2273}"/>
    <cellStyle name="Comma [0] 3 4 2 14" xfId="6061" xr:uid="{76CECB1A-F16E-4A2B-BD51-C6F3706E8D7D}"/>
    <cellStyle name="Comma [0] 3 4 2 14 2" xfId="58739" xr:uid="{6CE67B72-2992-441F-A70B-34C4561E7B05}"/>
    <cellStyle name="Comma [0] 3 4 2 14 3" xfId="14240" xr:uid="{1A69F4D6-78F7-4998-B21C-05D231372D26}"/>
    <cellStyle name="Comma [0] 3 4 2 2" xfId="1127" xr:uid="{8BC4FAB2-AE1C-4A4B-A008-A01F2FBAC13E}"/>
    <cellStyle name="Comma [0] 3 4 2 2 10" xfId="1128" xr:uid="{344D733E-EFA3-4C76-9D7F-24D1684B1705}"/>
    <cellStyle name="Comma [0] 3 4 2 2 10 2" xfId="8633" xr:uid="{0F008402-664A-4DAB-A113-A8955B2E81B2}"/>
    <cellStyle name="Comma [0] 3 4 2 2 10 2 10" xfId="53599" xr:uid="{1892309F-81E9-4663-8F70-3683C19CCFAE}"/>
    <cellStyle name="Comma [0] 3 4 2 2 10 2 11" xfId="14243" xr:uid="{F694C533-03B4-4B0E-8C46-C2C7A995CE1B}"/>
    <cellStyle name="Comma [0] 3 4 2 2 10 2 12" xfId="59871" xr:uid="{A18F27BC-C403-44C7-874B-B32D2312D5A3}"/>
    <cellStyle name="Comma [0] 3 4 2 2 10 2 2" xfId="12194" xr:uid="{A06C1C00-EC1C-4D39-8DDC-41BFC75954E7}"/>
    <cellStyle name="Comma [0] 3 4 2 2 10 2 2 2" xfId="24860" xr:uid="{23D17B8A-B610-4D31-9CAC-9ACF353E1988}"/>
    <cellStyle name="Comma [0] 3 4 2 2 10 2 2 3" xfId="30234" xr:uid="{DE80935C-5004-4564-BCBE-638399554390}"/>
    <cellStyle name="Comma [0] 3 4 2 2 10 2 2 4" xfId="35652" xr:uid="{D3948939-6BF6-4C08-9A14-364B8810A62C}"/>
    <cellStyle name="Comma [0] 3 4 2 2 10 2 2 5" xfId="41037" xr:uid="{B387BC88-6292-46C3-B655-71986F1A3573}"/>
    <cellStyle name="Comma [0] 3 4 2 2 10 2 2 6" xfId="46406" xr:uid="{C2069BB7-8E62-45C3-AF66-8AC3E56CE125}"/>
    <cellStyle name="Comma [0] 3 4 2 2 10 2 2 7" xfId="51778" xr:uid="{7B2B3730-69D0-4658-B4BB-DE93E15AF507}"/>
    <cellStyle name="Comma [0] 3 4 2 2 10 2 2 8" xfId="57158" xr:uid="{114A4DA7-712A-42E5-AF0D-25FDC0025E4B}"/>
    <cellStyle name="Comma [0] 3 4 2 2 10 2 2 9" xfId="19494" xr:uid="{CA2102BC-A688-4211-88EB-F6265E263635}"/>
    <cellStyle name="Comma [0] 3 4 2 2 10 2 3" xfId="15934" xr:uid="{88B35D55-C92A-4F5E-BDF8-F8D0AA27E77F}"/>
    <cellStyle name="Comma [0] 3 4 2 2 10 2 4" xfId="21301" xr:uid="{2ECB2D34-B0B7-44C7-8CA7-B6483B506BE1}"/>
    <cellStyle name="Comma [0] 3 4 2 2 10 2 5" xfId="26675" xr:uid="{1BEE55F8-DCC6-4BF1-BDF7-8BA81E2681B7}"/>
    <cellStyle name="Comma [0] 3 4 2 2 10 2 6" xfId="32093" xr:uid="{5731B4BE-FDB1-43D8-A75A-39A3EC7D4221}"/>
    <cellStyle name="Comma [0] 3 4 2 2 10 2 7" xfId="37478" xr:uid="{48F994A3-95DE-4E0D-ACEC-008C1F87D5A2}"/>
    <cellStyle name="Comma [0] 3 4 2 2 10 2 8" xfId="42847" xr:uid="{C7985BE2-248B-487C-9D84-3F342E64AFD3}"/>
    <cellStyle name="Comma [0] 3 4 2 2 10 2 9" xfId="48219" xr:uid="{7818A103-3B6F-4D4C-AFBA-22AF1D0A2E24}"/>
    <cellStyle name="Comma [0] 3 4 2 2 10 3" xfId="10504" xr:uid="{0B426589-0BA4-472F-80D8-5EBE7CBC0D0C}"/>
    <cellStyle name="Comma [0] 3 4 2 2 10 3 2" xfId="23171" xr:uid="{2FBDDB8D-7B44-4682-A3C9-FFE023E3B99F}"/>
    <cellStyle name="Comma [0] 3 4 2 2 10 3 3" xfId="28545" xr:uid="{8D1EA3D3-4FD8-4643-B2A3-2D11D1C8C1D0}"/>
    <cellStyle name="Comma [0] 3 4 2 2 10 3 4" xfId="33963" xr:uid="{0AA93302-C096-465D-B470-09B68DB8672E}"/>
    <cellStyle name="Comma [0] 3 4 2 2 10 3 5" xfId="39348" xr:uid="{DA77C37D-CB2C-4B34-BED3-EF87E0159190}"/>
    <cellStyle name="Comma [0] 3 4 2 2 10 3 6" xfId="44717" xr:uid="{283E0CCD-C9D9-4871-AAD3-DAE22C1AC654}"/>
    <cellStyle name="Comma [0] 3 4 2 2 10 3 7" xfId="50089" xr:uid="{4E565C56-6540-4AE0-9BB4-2BA66F05B967}"/>
    <cellStyle name="Comma [0] 3 4 2 2 10 3 8" xfId="55469" xr:uid="{B88529F7-23A2-45CB-A946-52AC2E8A6D66}"/>
    <cellStyle name="Comma [0] 3 4 2 2 10 3 9" xfId="17804" xr:uid="{6D5541AF-6F35-40E2-AB52-2B3FF134DAB5}"/>
    <cellStyle name="Comma [0] 3 4 2 2 10 4" xfId="7220" xr:uid="{4DE2CC4F-F5EB-4394-8003-4160BCD6AF8E}"/>
    <cellStyle name="Comma [0] 3 4 2 2 11" xfId="1129" xr:uid="{B825A164-47C0-4BF1-AE9A-AF9A8B2B04C1}"/>
    <cellStyle name="Comma [0] 3 4 2 2 11 2" xfId="8634" xr:uid="{9DE6F551-CD88-4CA6-87C3-1D38AE719F19}"/>
    <cellStyle name="Comma [0] 3 4 2 2 11 2 10" xfId="53600" xr:uid="{67EF26A9-C947-4635-95A9-D2F0323CA9C3}"/>
    <cellStyle name="Comma [0] 3 4 2 2 11 2 11" xfId="14244" xr:uid="{730F1307-7AB4-45E0-AB9F-FB2623DEF120}"/>
    <cellStyle name="Comma [0] 3 4 2 2 11 2 12" xfId="59872" xr:uid="{7A7E5266-9CA8-496C-A9F6-B60ED2236B89}"/>
    <cellStyle name="Comma [0] 3 4 2 2 11 2 2" xfId="12195" xr:uid="{F8FF44C3-EBA4-4C6A-B583-5BA688196964}"/>
    <cellStyle name="Comma [0] 3 4 2 2 11 2 2 2" xfId="24861" xr:uid="{9F539EB0-AB6D-45FE-8554-4A4491B11032}"/>
    <cellStyle name="Comma [0] 3 4 2 2 11 2 2 3" xfId="30235" xr:uid="{D4993748-2028-43ED-AF43-63AECD3BA80C}"/>
    <cellStyle name="Comma [0] 3 4 2 2 11 2 2 4" xfId="35653" xr:uid="{A00F3C3E-5F1C-4C3C-BF96-0B151DABECF1}"/>
    <cellStyle name="Comma [0] 3 4 2 2 11 2 2 5" xfId="41038" xr:uid="{910DC71F-969C-472D-86E7-6FB90CB86391}"/>
    <cellStyle name="Comma [0] 3 4 2 2 11 2 2 6" xfId="46407" xr:uid="{DF9B454E-A389-4C5A-BAC2-8163F1A0FA37}"/>
    <cellStyle name="Comma [0] 3 4 2 2 11 2 2 7" xfId="51779" xr:uid="{FF48E62E-268A-4769-8C63-AB2452DAF6E7}"/>
    <cellStyle name="Comma [0] 3 4 2 2 11 2 2 8" xfId="57159" xr:uid="{398A44DD-937E-44A4-B02D-577628C872ED}"/>
    <cellStyle name="Comma [0] 3 4 2 2 11 2 2 9" xfId="19495" xr:uid="{07E6DE9B-D5C7-4BB2-BB2A-89A1CCC9189E}"/>
    <cellStyle name="Comma [0] 3 4 2 2 11 2 3" xfId="15935" xr:uid="{9C03A7EF-E851-4CDB-AFA3-17753AAFA7A1}"/>
    <cellStyle name="Comma [0] 3 4 2 2 11 2 4" xfId="21302" xr:uid="{DD2A2B6C-664B-4443-9563-B5AF05692274}"/>
    <cellStyle name="Comma [0] 3 4 2 2 11 2 5" xfId="26676" xr:uid="{18B54687-5B46-43C3-93C9-052B48290560}"/>
    <cellStyle name="Comma [0] 3 4 2 2 11 2 6" xfId="32094" xr:uid="{6D6EF5F7-BEA9-4A86-B176-8DEE98FE2418}"/>
    <cellStyle name="Comma [0] 3 4 2 2 11 2 7" xfId="37479" xr:uid="{4D3CA768-D042-4EEF-99DC-8F121C3D230C}"/>
    <cellStyle name="Comma [0] 3 4 2 2 11 2 8" xfId="42848" xr:uid="{4F6F82FB-6731-48C5-B643-0B2597C97CCB}"/>
    <cellStyle name="Comma [0] 3 4 2 2 11 2 9" xfId="48220" xr:uid="{48C2FF03-730B-4986-BBD4-73804A35D40F}"/>
    <cellStyle name="Comma [0] 3 4 2 2 11 3" xfId="10505" xr:uid="{B1202297-BC6B-4C1C-A07D-5AD3BF15DCDF}"/>
    <cellStyle name="Comma [0] 3 4 2 2 11 3 2" xfId="23172" xr:uid="{D070B4C7-7C44-4135-85E8-607970317F4C}"/>
    <cellStyle name="Comma [0] 3 4 2 2 11 3 3" xfId="28546" xr:uid="{2305A0B2-746D-4901-927E-02637C645B1C}"/>
    <cellStyle name="Comma [0] 3 4 2 2 11 3 4" xfId="33964" xr:uid="{C1DDFF34-262E-4580-8B44-3B8A7B981227}"/>
    <cellStyle name="Comma [0] 3 4 2 2 11 3 5" xfId="39349" xr:uid="{5DB5E192-38ED-418F-BE1E-4DB833A23BCD}"/>
    <cellStyle name="Comma [0] 3 4 2 2 11 3 6" xfId="44718" xr:uid="{7B6412B4-7341-4C5C-991A-FC78EA4552A2}"/>
    <cellStyle name="Comma [0] 3 4 2 2 11 3 7" xfId="50090" xr:uid="{BC2EC5B5-3DC6-4667-A5E3-647D57187080}"/>
    <cellStyle name="Comma [0] 3 4 2 2 11 3 8" xfId="55470" xr:uid="{2212898D-80CE-46A1-BE2A-90B707A5ACD6}"/>
    <cellStyle name="Comma [0] 3 4 2 2 11 3 9" xfId="17805" xr:uid="{028F3ABF-F35E-4802-A75D-BDD2B1F0BF27}"/>
    <cellStyle name="Comma [0] 3 4 2 2 11 4" xfId="7221" xr:uid="{0BF80445-3E4B-495B-9DB0-693A7CA7C9A2}"/>
    <cellStyle name="Comma [0] 3 4 2 2 12" xfId="1130" xr:uid="{8396B313-3FDF-4D61-8897-1D4179DEF58F}"/>
    <cellStyle name="Comma [0] 3 4 2 2 12 2" xfId="8635" xr:uid="{74765BDC-1732-463A-8EB7-7A2FDE651316}"/>
    <cellStyle name="Comma [0] 3 4 2 2 12 2 10" xfId="53601" xr:uid="{BE91CECD-53F5-4C5E-81B9-E539B7D53A5A}"/>
    <cellStyle name="Comma [0] 3 4 2 2 12 2 11" xfId="14245" xr:uid="{E9DAA61C-E78A-46FA-849D-AF51C82FD531}"/>
    <cellStyle name="Comma [0] 3 4 2 2 12 2 12" xfId="59873" xr:uid="{B0898838-D522-4736-BA0C-9D81127A60C0}"/>
    <cellStyle name="Comma [0] 3 4 2 2 12 2 2" xfId="12196" xr:uid="{ADA847FA-779A-4545-8C61-E80C0A1AB2CE}"/>
    <cellStyle name="Comma [0] 3 4 2 2 12 2 2 2" xfId="24862" xr:uid="{EAB61623-F938-44BF-A6E0-397C5C224A83}"/>
    <cellStyle name="Comma [0] 3 4 2 2 12 2 2 3" xfId="30236" xr:uid="{373D65A0-B962-4218-9FDD-9D3659F1F6A3}"/>
    <cellStyle name="Comma [0] 3 4 2 2 12 2 2 4" xfId="35654" xr:uid="{E7019F83-C763-4E6A-91CB-E6CE0675676E}"/>
    <cellStyle name="Comma [0] 3 4 2 2 12 2 2 5" xfId="41039" xr:uid="{9A141122-F83B-4EE9-9CAA-B951D51B4C88}"/>
    <cellStyle name="Comma [0] 3 4 2 2 12 2 2 6" xfId="46408" xr:uid="{7B79F278-625F-4435-B8D7-A805016AA489}"/>
    <cellStyle name="Comma [0] 3 4 2 2 12 2 2 7" xfId="51780" xr:uid="{A6DD7124-AB17-445E-94E9-733B296E959D}"/>
    <cellStyle name="Comma [0] 3 4 2 2 12 2 2 8" xfId="57160" xr:uid="{F976915F-C6ED-4FDB-9DC2-55E8D3806AC0}"/>
    <cellStyle name="Comma [0] 3 4 2 2 12 2 2 9" xfId="19496" xr:uid="{88F09945-AE34-4DCE-AD19-AAA64946BEA0}"/>
    <cellStyle name="Comma [0] 3 4 2 2 12 2 3" xfId="15936" xr:uid="{49A79DB1-A470-4BD3-87B2-5BA6EE04C190}"/>
    <cellStyle name="Comma [0] 3 4 2 2 12 2 4" xfId="21303" xr:uid="{59355967-69F2-4547-8262-E07C2D7B0B0E}"/>
    <cellStyle name="Comma [0] 3 4 2 2 12 2 5" xfId="26677" xr:uid="{FB90C0EE-5241-4702-B56D-994B08D45D20}"/>
    <cellStyle name="Comma [0] 3 4 2 2 12 2 6" xfId="32095" xr:uid="{3B53E689-38AF-4E4C-AAC9-137AE81D6A69}"/>
    <cellStyle name="Comma [0] 3 4 2 2 12 2 7" xfId="37480" xr:uid="{207333B4-68D1-42E1-ABAF-0CACBA248897}"/>
    <cellStyle name="Comma [0] 3 4 2 2 12 2 8" xfId="42849" xr:uid="{46E000D5-1023-4411-8F3C-6CC2164B179D}"/>
    <cellStyle name="Comma [0] 3 4 2 2 12 2 9" xfId="48221" xr:uid="{336ABF16-42AF-466F-AD8F-581640292CDD}"/>
    <cellStyle name="Comma [0] 3 4 2 2 12 3" xfId="10506" xr:uid="{F75D540F-DC3B-4722-8A0A-9D95DFA80FF6}"/>
    <cellStyle name="Comma [0] 3 4 2 2 12 3 2" xfId="23173" xr:uid="{95B7D87E-70AB-4F74-865A-9CAF3834AB51}"/>
    <cellStyle name="Comma [0] 3 4 2 2 12 3 3" xfId="28547" xr:uid="{6365E7C6-5E74-47AB-83A4-36BB92EC4634}"/>
    <cellStyle name="Comma [0] 3 4 2 2 12 3 4" xfId="33965" xr:uid="{3868F0EB-4106-47B0-AB57-E473E9BFCBB3}"/>
    <cellStyle name="Comma [0] 3 4 2 2 12 3 5" xfId="39350" xr:uid="{F3C20A25-A7DF-4C07-874D-95504250BBF7}"/>
    <cellStyle name="Comma [0] 3 4 2 2 12 3 6" xfId="44719" xr:uid="{FE1C1A03-4E9A-4557-B87D-42A73138FFA0}"/>
    <cellStyle name="Comma [0] 3 4 2 2 12 3 7" xfId="50091" xr:uid="{E428FE9C-CBE3-4863-AD80-7DFDAE393DEF}"/>
    <cellStyle name="Comma [0] 3 4 2 2 12 3 8" xfId="55471" xr:uid="{651ED18A-D171-4786-855F-4FACEA6DA720}"/>
    <cellStyle name="Comma [0] 3 4 2 2 12 3 9" xfId="17806" xr:uid="{2E9365F1-0B4A-4733-B8B6-6EDA4C71ACF4}"/>
    <cellStyle name="Comma [0] 3 4 2 2 12 4" xfId="7222" xr:uid="{3AADEC82-F042-4CD0-B2EE-6F1FA707DA43}"/>
    <cellStyle name="Comma [0] 3 4 2 2 13" xfId="1131" xr:uid="{4DD1ADB2-C49B-41BB-9AD9-2B31F71C1928}"/>
    <cellStyle name="Comma [0] 3 4 2 2 13 2" xfId="8636" xr:uid="{7FB1907E-0FE4-4806-91D6-3584B706BE76}"/>
    <cellStyle name="Comma [0] 3 4 2 2 13 2 10" xfId="53602" xr:uid="{CA5C8591-A02B-4E3A-AD17-17218B886C33}"/>
    <cellStyle name="Comma [0] 3 4 2 2 13 2 11" xfId="14246" xr:uid="{83E68753-7F52-4667-A6BA-D0C6E7BFFB58}"/>
    <cellStyle name="Comma [0] 3 4 2 2 13 2 12" xfId="59874" xr:uid="{5903820D-4632-4846-85FA-5702FC943C11}"/>
    <cellStyle name="Comma [0] 3 4 2 2 13 2 2" xfId="12197" xr:uid="{5BC9FF64-4D86-4254-80E9-314EBDB183A3}"/>
    <cellStyle name="Comma [0] 3 4 2 2 13 2 2 2" xfId="24863" xr:uid="{85C2EA2E-0F86-4779-88C5-218F9AC77DDB}"/>
    <cellStyle name="Comma [0] 3 4 2 2 13 2 2 3" xfId="30237" xr:uid="{ECD26A34-62EF-4F75-B5F3-771B1B744AA4}"/>
    <cellStyle name="Comma [0] 3 4 2 2 13 2 2 4" xfId="35655" xr:uid="{70D9F954-ECF8-4BC7-8056-E24F487264F5}"/>
    <cellStyle name="Comma [0] 3 4 2 2 13 2 2 5" xfId="41040" xr:uid="{BEF5EFAE-10C6-405C-A8AB-F2BEFBD4AE73}"/>
    <cellStyle name="Comma [0] 3 4 2 2 13 2 2 6" xfId="46409" xr:uid="{87382A41-842C-4E81-A2B4-E2EEA4319437}"/>
    <cellStyle name="Comma [0] 3 4 2 2 13 2 2 7" xfId="51781" xr:uid="{61B2518E-12C4-4CA7-A24C-F948C222596C}"/>
    <cellStyle name="Comma [0] 3 4 2 2 13 2 2 8" xfId="57161" xr:uid="{31A5AB61-7C52-4182-AE4A-00C4FE311276}"/>
    <cellStyle name="Comma [0] 3 4 2 2 13 2 2 9" xfId="19497" xr:uid="{62D939EE-A3E0-446E-9660-D0E9FAA113FD}"/>
    <cellStyle name="Comma [0] 3 4 2 2 13 2 3" xfId="15937" xr:uid="{C3571EA4-65D5-4704-BDE5-2AA1222932F8}"/>
    <cellStyle name="Comma [0] 3 4 2 2 13 2 4" xfId="21304" xr:uid="{2DCC03FF-2319-42BE-AFE1-20A49EA20057}"/>
    <cellStyle name="Comma [0] 3 4 2 2 13 2 5" xfId="26678" xr:uid="{4001556E-624B-4FF5-8F49-1C99FEF09B1C}"/>
    <cellStyle name="Comma [0] 3 4 2 2 13 2 6" xfId="32096" xr:uid="{61111FC3-0FFA-4D3A-AE46-9DFE21CC8136}"/>
    <cellStyle name="Comma [0] 3 4 2 2 13 2 7" xfId="37481" xr:uid="{1B20DBCC-CCEF-42B8-8C10-351203B110EC}"/>
    <cellStyle name="Comma [0] 3 4 2 2 13 2 8" xfId="42850" xr:uid="{6F09AC9F-88BA-4842-93B4-F07D591B81BB}"/>
    <cellStyle name="Comma [0] 3 4 2 2 13 2 9" xfId="48222" xr:uid="{C23564F5-DBA8-4F35-ABE0-79D6B02AEF43}"/>
    <cellStyle name="Comma [0] 3 4 2 2 13 3" xfId="10507" xr:uid="{E49A67BD-3ABB-462F-A441-F98C20485775}"/>
    <cellStyle name="Comma [0] 3 4 2 2 13 3 2" xfId="23174" xr:uid="{BCA251BC-3619-4FA4-9394-202B9B288A5D}"/>
    <cellStyle name="Comma [0] 3 4 2 2 13 3 3" xfId="28548" xr:uid="{5FF58CF0-520A-4B61-AA22-0A33CCFBEF6B}"/>
    <cellStyle name="Comma [0] 3 4 2 2 13 3 4" xfId="33966" xr:uid="{2FD5E8A7-5F9D-4B13-A36D-6757BE14056E}"/>
    <cellStyle name="Comma [0] 3 4 2 2 13 3 5" xfId="39351" xr:uid="{0C1F5B9E-EBF0-44A1-97E1-D5F879CE88C8}"/>
    <cellStyle name="Comma [0] 3 4 2 2 13 3 6" xfId="44720" xr:uid="{C8B944A2-790B-4D6C-8C46-C654F89AB44F}"/>
    <cellStyle name="Comma [0] 3 4 2 2 13 3 7" xfId="50092" xr:uid="{ECB468C2-F787-45CF-B558-4098AAC2C581}"/>
    <cellStyle name="Comma [0] 3 4 2 2 13 3 8" xfId="55472" xr:uid="{530E96AF-8422-4953-BB28-6735A5891E85}"/>
    <cellStyle name="Comma [0] 3 4 2 2 13 3 9" xfId="17807" xr:uid="{A744919C-D6EE-4C48-A430-347F9C75DC9E}"/>
    <cellStyle name="Comma [0] 3 4 2 2 13 4" xfId="7223" xr:uid="{25DB6D6A-82CF-4470-8720-AFB9226B8DEE}"/>
    <cellStyle name="Comma [0] 3 4 2 2 14" xfId="1132" xr:uid="{4DF06DF7-5E34-4C66-A275-2853CBB97B2A}"/>
    <cellStyle name="Comma [0] 3 4 2 2 14 2" xfId="8637" xr:uid="{812AC89A-5CF2-477D-908D-1EDFB286B409}"/>
    <cellStyle name="Comma [0] 3 4 2 2 14 2 10" xfId="53603" xr:uid="{99BB13B7-DEE0-49DC-BB22-41A3330EF8AA}"/>
    <cellStyle name="Comma [0] 3 4 2 2 14 2 11" xfId="14247" xr:uid="{DA6587AD-1FC3-491C-B86B-E4CAC759EAD9}"/>
    <cellStyle name="Comma [0] 3 4 2 2 14 2 12" xfId="59875" xr:uid="{836FD41E-6F55-4253-9EE5-3E5978373F47}"/>
    <cellStyle name="Comma [0] 3 4 2 2 14 2 2" xfId="12198" xr:uid="{2C2008D4-4997-465F-A92A-C1282099EFA8}"/>
    <cellStyle name="Comma [0] 3 4 2 2 14 2 2 2" xfId="24864" xr:uid="{405DF51C-E98A-4A9B-9D40-B80599042A25}"/>
    <cellStyle name="Comma [0] 3 4 2 2 14 2 2 3" xfId="30238" xr:uid="{01EBC3D3-EE4A-4BA0-809F-8B4CF135ECB9}"/>
    <cellStyle name="Comma [0] 3 4 2 2 14 2 2 4" xfId="35656" xr:uid="{9FC0EAB0-C739-40D9-9C8B-5B7CC609E693}"/>
    <cellStyle name="Comma [0] 3 4 2 2 14 2 2 5" xfId="41041" xr:uid="{F2FBBFAD-59D0-402A-AFDB-BF207380C082}"/>
    <cellStyle name="Comma [0] 3 4 2 2 14 2 2 6" xfId="46410" xr:uid="{B79F78DD-450F-4A01-94B0-2E2CA4C2DA42}"/>
    <cellStyle name="Comma [0] 3 4 2 2 14 2 2 7" xfId="51782" xr:uid="{71438CDC-4921-4651-9A4B-D084BB26D3DF}"/>
    <cellStyle name="Comma [0] 3 4 2 2 14 2 2 8" xfId="57162" xr:uid="{2B9D1ADD-6D05-41F2-8A6A-018297CE775E}"/>
    <cellStyle name="Comma [0] 3 4 2 2 14 2 2 9" xfId="19498" xr:uid="{47E13030-24F0-43A0-8CC8-733EA252039A}"/>
    <cellStyle name="Comma [0] 3 4 2 2 14 2 3" xfId="15938" xr:uid="{F6983256-26DD-4677-8ACB-7C98F5C7D0DD}"/>
    <cellStyle name="Comma [0] 3 4 2 2 14 2 4" xfId="21305" xr:uid="{2B25D469-45FD-455B-82CA-2D550C85E70F}"/>
    <cellStyle name="Comma [0] 3 4 2 2 14 2 5" xfId="26679" xr:uid="{3F42F03E-C628-440F-B755-255DB7B2A4D2}"/>
    <cellStyle name="Comma [0] 3 4 2 2 14 2 6" xfId="32097" xr:uid="{C38387B0-5D72-49B6-8AC4-D598E85DC2DF}"/>
    <cellStyle name="Comma [0] 3 4 2 2 14 2 7" xfId="37482" xr:uid="{9A84874D-07C1-4DE3-984F-50C20EE3B335}"/>
    <cellStyle name="Comma [0] 3 4 2 2 14 2 8" xfId="42851" xr:uid="{846A7D7B-F468-4148-BA87-869B52B51908}"/>
    <cellStyle name="Comma [0] 3 4 2 2 14 2 9" xfId="48223" xr:uid="{F11DC8AA-CBA1-4282-B940-EEE4B2FFCACA}"/>
    <cellStyle name="Comma [0] 3 4 2 2 14 3" xfId="10508" xr:uid="{29263711-3967-47B0-BF13-12B3EBCAD209}"/>
    <cellStyle name="Comma [0] 3 4 2 2 14 3 2" xfId="23175" xr:uid="{8068994E-1B9C-420D-8AB5-76A036E7F64C}"/>
    <cellStyle name="Comma [0] 3 4 2 2 14 3 3" xfId="28549" xr:uid="{AB9D694A-752D-4A05-A421-2DA51ADA8922}"/>
    <cellStyle name="Comma [0] 3 4 2 2 14 3 4" xfId="33967" xr:uid="{53F5C07C-E2D5-4B1A-8C84-0B8C5D4C0EF6}"/>
    <cellStyle name="Comma [0] 3 4 2 2 14 3 5" xfId="39352" xr:uid="{EB2DAED0-2D3E-4EF0-95D9-8F5DE3A3F6FE}"/>
    <cellStyle name="Comma [0] 3 4 2 2 14 3 6" xfId="44721" xr:uid="{2EB3EAED-988F-4CED-A1C6-4D432C3FD360}"/>
    <cellStyle name="Comma [0] 3 4 2 2 14 3 7" xfId="50093" xr:uid="{94681F00-464B-42BA-9CE1-1D49ADEEEDFB}"/>
    <cellStyle name="Comma [0] 3 4 2 2 14 3 8" xfId="55473" xr:uid="{C4921BCB-C757-4F20-8600-3619A8FB7C57}"/>
    <cellStyle name="Comma [0] 3 4 2 2 14 3 9" xfId="17808" xr:uid="{D6F701E3-ADB7-4295-B1D2-2B88A278E346}"/>
    <cellStyle name="Comma [0] 3 4 2 2 14 4" xfId="7224" xr:uid="{328FBE7A-B2B7-4444-89CC-F42AF479A222}"/>
    <cellStyle name="Comma [0] 3 4 2 2 15" xfId="4061" xr:uid="{4EAAE77C-58EA-4C28-8C61-10703DB8CB3C}"/>
    <cellStyle name="Comma [0] 3 4 2 2 15 10" xfId="53598" xr:uid="{FB7BDB7F-D7B1-4993-920C-9F984D613794}"/>
    <cellStyle name="Comma [0] 3 4 2 2 15 11" xfId="12971" xr:uid="{70E16750-5B82-4EB4-B320-D25CD301B2CE}"/>
    <cellStyle name="Comma [0] 3 4 2 2 15 12" xfId="8632" xr:uid="{1F71EE4D-20F3-476E-8676-271DBCEE4370}"/>
    <cellStyle name="Comma [0] 3 4 2 2 15 2" xfId="12193" xr:uid="{C196E8BA-098A-4787-BA83-3134B0F51CA7}"/>
    <cellStyle name="Comma [0] 3 4 2 2 15 2 2" xfId="24859" xr:uid="{BBE409F0-1816-493D-B970-A4B54ADC2D2C}"/>
    <cellStyle name="Comma [0] 3 4 2 2 15 2 3" xfId="30233" xr:uid="{31BA1B8D-613B-42C0-B801-9564638ED56A}"/>
    <cellStyle name="Comma [0] 3 4 2 2 15 2 4" xfId="35651" xr:uid="{6A189D6E-A2DF-4F1E-99CC-E910BDBCBA95}"/>
    <cellStyle name="Comma [0] 3 4 2 2 15 2 5" xfId="41036" xr:uid="{FFB6C61A-8819-4A54-9A78-B1574083A522}"/>
    <cellStyle name="Comma [0] 3 4 2 2 15 2 6" xfId="46405" xr:uid="{6AF9162A-6062-463B-8B72-8E29B54E3C27}"/>
    <cellStyle name="Comma [0] 3 4 2 2 15 2 7" xfId="51777" xr:uid="{02F07594-99F5-4BE5-ABC8-5666449FED57}"/>
    <cellStyle name="Comma [0] 3 4 2 2 15 2 8" xfId="57157" xr:uid="{BF7B3E80-DBB2-462E-8CA8-6FC884FB8A6F}"/>
    <cellStyle name="Comma [0] 3 4 2 2 15 2 9" xfId="19493" xr:uid="{32891E62-E607-40ED-8573-ACFB2AEAFBF2}"/>
    <cellStyle name="Comma [0] 3 4 2 2 15 3" xfId="15933" xr:uid="{0D1BF6E1-6562-48D0-AC9E-45197C43CCB4}"/>
    <cellStyle name="Comma [0] 3 4 2 2 15 4" xfId="21300" xr:uid="{BBCEA230-D2A3-4CCE-8B0E-808329325799}"/>
    <cellStyle name="Comma [0] 3 4 2 2 15 5" xfId="26674" xr:uid="{A584260E-0A5F-4994-85DA-8F3FEC3CF16A}"/>
    <cellStyle name="Comma [0] 3 4 2 2 15 6" xfId="32092" xr:uid="{5EACD028-22B1-449C-8C67-71E5E06C52A7}"/>
    <cellStyle name="Comma [0] 3 4 2 2 15 7" xfId="37477" xr:uid="{3AC5433F-F401-41EF-94DB-1A5FBBDA3FA3}"/>
    <cellStyle name="Comma [0] 3 4 2 2 15 8" xfId="42846" xr:uid="{53128E57-F478-425E-A671-7F0D8FD8D3D0}"/>
    <cellStyle name="Comma [0] 3 4 2 2 15 9" xfId="48218" xr:uid="{30770B54-5B2E-4EF3-9019-8E6C8A9E7BE6}"/>
    <cellStyle name="Comma [0] 3 4 2 2 16" xfId="4322" xr:uid="{CE16E284-C5CD-44B2-BB3E-89C7C98CE525}"/>
    <cellStyle name="Comma [0] 3 4 2 2 16 10" xfId="13024" xr:uid="{2662AB9C-AD9B-4BAC-8CD9-B1798C3FC159}"/>
    <cellStyle name="Comma [0] 3 4 2 2 16 11" xfId="10503" xr:uid="{4AAF4094-A5DD-44BD-9AE7-1EED1864F30B}"/>
    <cellStyle name="Comma [0] 3 4 2 2 16 2" xfId="17803" xr:uid="{0ABEB9AB-7AD3-44FF-9AEF-64A25F22580B}"/>
    <cellStyle name="Comma [0] 3 4 2 2 16 3" xfId="23170" xr:uid="{1BA6A224-AACF-4AF2-B5DB-03BB36129A1F}"/>
    <cellStyle name="Comma [0] 3 4 2 2 16 4" xfId="28544" xr:uid="{82E0D7E2-C34B-4B36-832C-A9928A55B83D}"/>
    <cellStyle name="Comma [0] 3 4 2 2 16 5" xfId="33962" xr:uid="{04B11E1F-A766-4318-BD2E-E651CBEB6720}"/>
    <cellStyle name="Comma [0] 3 4 2 2 16 6" xfId="39347" xr:uid="{E8B8514C-AD4B-46F8-BFB7-1E60FEEB5621}"/>
    <cellStyle name="Comma [0] 3 4 2 2 16 7" xfId="44716" xr:uid="{3088135E-9F09-45E3-A386-F192AAC26061}"/>
    <cellStyle name="Comma [0] 3 4 2 2 16 8" xfId="50088" xr:uid="{CB4C9252-69BE-4709-8EF3-1B30AB8ABE92}"/>
    <cellStyle name="Comma [0] 3 4 2 2 16 9" xfId="55468" xr:uid="{E1943CBF-4AAD-4EA7-A24F-83E8B6A1B9AB}"/>
    <cellStyle name="Comma [0] 3 4 2 2 17" xfId="4459" xr:uid="{05842B2D-E3B3-4CEA-89BA-481687B0F42C}"/>
    <cellStyle name="Comma [0] 3 4 2 2 17 2" xfId="13101" xr:uid="{EEF60810-A6E0-4B38-BBCC-7962C7EE0B00}"/>
    <cellStyle name="Comma [0] 3 4 2 2 18" xfId="6065" xr:uid="{693C4E3D-2188-401C-B4A2-C42D14E539FB}"/>
    <cellStyle name="Comma [0] 3 4 2 2 18 2" xfId="58743" xr:uid="{B235A790-CD38-4872-B014-ED424BBC0EFA}"/>
    <cellStyle name="Comma [0] 3 4 2 2 18 3" xfId="14242" xr:uid="{F36483C2-2B5D-41AB-BCFB-8B64F4D391D4}"/>
    <cellStyle name="Comma [0] 3 4 2 2 2" xfId="1133" xr:uid="{15E09461-C6E6-4EB4-AC80-B00B01838D5E}"/>
    <cellStyle name="Comma [0] 3 4 2 2 2 10" xfId="1134" xr:uid="{C43D0659-F634-4967-8A45-1BB6E51C4A60}"/>
    <cellStyle name="Comma [0] 3 4 2 2 2 10 2" xfId="8639" xr:uid="{E07B04A9-FC79-4B9C-B060-E7E2BC253C18}"/>
    <cellStyle name="Comma [0] 3 4 2 2 2 10 2 10" xfId="53605" xr:uid="{40453D14-259E-435F-B0D9-2A6C3BC9179F}"/>
    <cellStyle name="Comma [0] 3 4 2 2 2 10 2 11" xfId="14249" xr:uid="{364ED263-80BD-4B2B-85C0-37D1FE625601}"/>
    <cellStyle name="Comma [0] 3 4 2 2 2 10 2 12" xfId="59876" xr:uid="{A6993F8B-BD40-44BA-AE3D-D933EEA022B1}"/>
    <cellStyle name="Comma [0] 3 4 2 2 2 10 2 2" xfId="12200" xr:uid="{23B08B13-40E2-488B-92D4-89A639660A7A}"/>
    <cellStyle name="Comma [0] 3 4 2 2 2 10 2 2 2" xfId="24866" xr:uid="{71E7C81E-C79C-45BB-9B82-7D3BC44A55CA}"/>
    <cellStyle name="Comma [0] 3 4 2 2 2 10 2 2 3" xfId="30240" xr:uid="{86D73EE3-EE5A-45C8-B9B4-C5FDEC0674A2}"/>
    <cellStyle name="Comma [0] 3 4 2 2 2 10 2 2 4" xfId="35658" xr:uid="{B7E22C4D-1FD6-4E7C-86D4-FFA4E4415ABC}"/>
    <cellStyle name="Comma [0] 3 4 2 2 2 10 2 2 5" xfId="41043" xr:uid="{70D45CAA-4FC5-4338-AE1A-CD5B07A9F595}"/>
    <cellStyle name="Comma [0] 3 4 2 2 2 10 2 2 6" xfId="46412" xr:uid="{C49A8E36-18EB-4F9B-A33B-A3F1796B819F}"/>
    <cellStyle name="Comma [0] 3 4 2 2 2 10 2 2 7" xfId="51784" xr:uid="{C41EC69E-7C6E-46F3-8C62-1961333D2B64}"/>
    <cellStyle name="Comma [0] 3 4 2 2 2 10 2 2 8" xfId="57164" xr:uid="{84D03CFA-095F-42DD-9826-A0AA794554D9}"/>
    <cellStyle name="Comma [0] 3 4 2 2 2 10 2 2 9" xfId="19500" xr:uid="{ADFC32AC-9F1D-420A-9065-08F773C3C0D6}"/>
    <cellStyle name="Comma [0] 3 4 2 2 2 10 2 3" xfId="15940" xr:uid="{43F50899-2F5F-4014-8F1D-416506F8FDDA}"/>
    <cellStyle name="Comma [0] 3 4 2 2 2 10 2 4" xfId="21307" xr:uid="{9E732FA1-8448-439E-8C8A-B4E127FA6358}"/>
    <cellStyle name="Comma [0] 3 4 2 2 2 10 2 5" xfId="26681" xr:uid="{A3EF451B-A625-4057-A473-CD043178C9A9}"/>
    <cellStyle name="Comma [0] 3 4 2 2 2 10 2 6" xfId="32099" xr:uid="{B82BBF49-793D-4452-B22F-2E9C9BFEE64E}"/>
    <cellStyle name="Comma [0] 3 4 2 2 2 10 2 7" xfId="37484" xr:uid="{37B92CAC-45E2-4628-8251-392883623AF2}"/>
    <cellStyle name="Comma [0] 3 4 2 2 2 10 2 8" xfId="42853" xr:uid="{94B07677-AB4B-48F0-8490-67E0C6ED42DC}"/>
    <cellStyle name="Comma [0] 3 4 2 2 2 10 2 9" xfId="48225" xr:uid="{EE7F1112-A769-42C4-A504-8C74802CEAE6}"/>
    <cellStyle name="Comma [0] 3 4 2 2 2 10 3" xfId="10510" xr:uid="{DBA6CA28-7FF5-486E-8CCC-5564E3F15CE4}"/>
    <cellStyle name="Comma [0] 3 4 2 2 2 10 3 2" xfId="23177" xr:uid="{0375CD29-0ABD-4B03-ADB8-D6D3EF421A68}"/>
    <cellStyle name="Comma [0] 3 4 2 2 2 10 3 3" xfId="28551" xr:uid="{63BB7F1A-D148-402F-82D0-4BDC01254374}"/>
    <cellStyle name="Comma [0] 3 4 2 2 2 10 3 4" xfId="33969" xr:uid="{CB93180B-2ADC-47F4-AE6A-43D1299DA439}"/>
    <cellStyle name="Comma [0] 3 4 2 2 2 10 3 5" xfId="39354" xr:uid="{D9FB4239-F172-415E-AD16-159B89B91BC1}"/>
    <cellStyle name="Comma [0] 3 4 2 2 2 10 3 6" xfId="44723" xr:uid="{FCFE9C44-72F8-40D0-A81C-20BE0F2B7F68}"/>
    <cellStyle name="Comma [0] 3 4 2 2 2 10 3 7" xfId="50095" xr:uid="{F07C5376-3715-4E24-A504-08D13104C266}"/>
    <cellStyle name="Comma [0] 3 4 2 2 2 10 3 8" xfId="55475" xr:uid="{10BC55B3-62A1-433C-AFB4-058768AE5659}"/>
    <cellStyle name="Comma [0] 3 4 2 2 2 10 3 9" xfId="17810" xr:uid="{C5C300F4-50E1-4AA7-9E0F-3B7BEAA2B99A}"/>
    <cellStyle name="Comma [0] 3 4 2 2 2 10 4" xfId="7225" xr:uid="{CCA0D6F6-32D7-4B1A-B230-3089147DDE0D}"/>
    <cellStyle name="Comma [0] 3 4 2 2 2 11" xfId="6066" xr:uid="{3A8360B4-E9F6-4D06-AD99-E727E7BBDA28}"/>
    <cellStyle name="Comma [0] 3 4 2 2 2 11 10" xfId="53604" xr:uid="{FECC9776-CC1D-4825-B904-683CD71CCD02}"/>
    <cellStyle name="Comma [0] 3 4 2 2 2 11 11" xfId="14248" xr:uid="{C259D296-F12A-42A7-AA6A-CA8B0B22206E}"/>
    <cellStyle name="Comma [0] 3 4 2 2 2 11 12" xfId="58744" xr:uid="{53F2F146-BBCE-43AB-ADF3-2303D1F79750}"/>
    <cellStyle name="Comma [0] 3 4 2 2 2 11 13" xfId="8638" xr:uid="{FF5925F5-F6DE-489A-AAC2-0F3355CCF092}"/>
    <cellStyle name="Comma [0] 3 4 2 2 2 11 2" xfId="12199" xr:uid="{C4DBDDEC-9AD4-47F4-ADA4-3A6CCB9F06D0}"/>
    <cellStyle name="Comma [0] 3 4 2 2 2 11 2 2" xfId="24865" xr:uid="{D4C96D2E-BC77-4216-9353-4951224DBC3A}"/>
    <cellStyle name="Comma [0] 3 4 2 2 2 11 2 3" xfId="30239" xr:uid="{85884337-56DF-4442-8288-B2303962CEDA}"/>
    <cellStyle name="Comma [0] 3 4 2 2 2 11 2 4" xfId="35657" xr:uid="{1F573E45-16D4-4DB3-90BD-CD55AEC9B521}"/>
    <cellStyle name="Comma [0] 3 4 2 2 2 11 2 5" xfId="41042" xr:uid="{C7C48DA5-089F-4701-840C-524BC915C0C7}"/>
    <cellStyle name="Comma [0] 3 4 2 2 2 11 2 6" xfId="46411" xr:uid="{92B97379-B45B-498E-8D41-FDD20A23B403}"/>
    <cellStyle name="Comma [0] 3 4 2 2 2 11 2 7" xfId="51783" xr:uid="{C65F9426-BD8C-408B-9FA1-929A843D884D}"/>
    <cellStyle name="Comma [0] 3 4 2 2 2 11 2 8" xfId="57163" xr:uid="{DFEBBA6F-C5DE-4AFF-87B7-1578FBC28FAD}"/>
    <cellStyle name="Comma [0] 3 4 2 2 2 11 2 9" xfId="19499" xr:uid="{33E96EA6-BAC4-4439-B127-A2DF4508927D}"/>
    <cellStyle name="Comma [0] 3 4 2 2 2 11 3" xfId="15939" xr:uid="{BDBED360-F4F9-4B6F-BD44-00DAB4D7156B}"/>
    <cellStyle name="Comma [0] 3 4 2 2 2 11 4" xfId="21306" xr:uid="{E12894E5-32C9-4A7E-8CFD-498FE4AFFEBD}"/>
    <cellStyle name="Comma [0] 3 4 2 2 2 11 5" xfId="26680" xr:uid="{F4F11FC4-BC2C-4516-AC37-E41D95E1C37B}"/>
    <cellStyle name="Comma [0] 3 4 2 2 2 11 6" xfId="32098" xr:uid="{4E564C58-0BDE-4D83-ADE7-1005F48A1368}"/>
    <cellStyle name="Comma [0] 3 4 2 2 2 11 7" xfId="37483" xr:uid="{62A2AAA6-D500-4458-9930-E59D6FDE44A1}"/>
    <cellStyle name="Comma [0] 3 4 2 2 2 11 8" xfId="42852" xr:uid="{DD298327-68C6-4752-B029-05EDE8B2F346}"/>
    <cellStyle name="Comma [0] 3 4 2 2 2 11 9" xfId="48224" xr:uid="{A15F7394-18BD-4A2B-898C-D798C65543A3}"/>
    <cellStyle name="Comma [0] 3 4 2 2 2 12" xfId="10509" xr:uid="{03CDE273-61B6-4AF8-8A0C-41A645C4CF32}"/>
    <cellStyle name="Comma [0] 3 4 2 2 2 12 2" xfId="23176" xr:uid="{E351353F-D635-4143-BA51-FCCF676FF014}"/>
    <cellStyle name="Comma [0] 3 4 2 2 2 12 3" xfId="28550" xr:uid="{5804DF90-A7EB-479B-A813-F5FECAA92166}"/>
    <cellStyle name="Comma [0] 3 4 2 2 2 12 4" xfId="33968" xr:uid="{37F17987-7751-42E8-8AA1-125C91DF027B}"/>
    <cellStyle name="Comma [0] 3 4 2 2 2 12 5" xfId="39353" xr:uid="{DDE2DF89-520F-417D-8B69-2ED235271DA0}"/>
    <cellStyle name="Comma [0] 3 4 2 2 2 12 6" xfId="44722" xr:uid="{804CA84E-ADB8-4815-90C4-D22583758C34}"/>
    <cellStyle name="Comma [0] 3 4 2 2 2 12 7" xfId="50094" xr:uid="{2524D5EE-7633-4B62-91B7-1893B368778F}"/>
    <cellStyle name="Comma [0] 3 4 2 2 2 12 8" xfId="55474" xr:uid="{A3C12AD4-7F16-4E66-9B29-BF94BBF59D08}"/>
    <cellStyle name="Comma [0] 3 4 2 2 2 12 9" xfId="17809" xr:uid="{1B0FEBA7-F0CB-46EA-AA0F-A30DB6E3A0A1}"/>
    <cellStyle name="Comma [0] 3 4 2 2 2 2" xfId="1135" xr:uid="{76A40D73-31A4-4D2A-9BE8-DFBC5095C23A}"/>
    <cellStyle name="Comma [0] 3 4 2 2 2 2 10" xfId="1136" xr:uid="{18D750BF-043F-4D37-A80C-1A2E63698D2E}"/>
    <cellStyle name="Comma [0] 3 4 2 2 2 2 10 2" xfId="8641" xr:uid="{BC814DC0-8618-4692-A7A2-33B97BE5E4D5}"/>
    <cellStyle name="Comma [0] 3 4 2 2 2 2 10 2 10" xfId="53607" xr:uid="{D15EEFA0-2321-44A9-8E24-8CF68ECF0FF1}"/>
    <cellStyle name="Comma [0] 3 4 2 2 2 2 10 2 11" xfId="14251" xr:uid="{2CECB10F-3A30-43D6-BEB7-CE5C51391211}"/>
    <cellStyle name="Comma [0] 3 4 2 2 2 2 10 2 12" xfId="59877" xr:uid="{15BD4FC1-1862-4587-9F3F-D562A31B90C6}"/>
    <cellStyle name="Comma [0] 3 4 2 2 2 2 10 2 2" xfId="12202" xr:uid="{137AE190-A1B1-47D2-8C50-E2F8BE3CFB32}"/>
    <cellStyle name="Comma [0] 3 4 2 2 2 2 10 2 2 2" xfId="24868" xr:uid="{7CF8D025-5A56-4202-95AB-A6F815548B12}"/>
    <cellStyle name="Comma [0] 3 4 2 2 2 2 10 2 2 3" xfId="30242" xr:uid="{86BC1F68-63E5-4DE7-ABD1-7F84CFBD2C4C}"/>
    <cellStyle name="Comma [0] 3 4 2 2 2 2 10 2 2 4" xfId="35660" xr:uid="{9BD832CC-B9C6-45D0-BC2E-22B4BCA5DD11}"/>
    <cellStyle name="Comma [0] 3 4 2 2 2 2 10 2 2 5" xfId="41045" xr:uid="{72E2431C-764A-4327-B0B3-7C7A5B9436D3}"/>
    <cellStyle name="Comma [0] 3 4 2 2 2 2 10 2 2 6" xfId="46414" xr:uid="{AC68710B-19B2-4125-815B-91AE4ED16132}"/>
    <cellStyle name="Comma [0] 3 4 2 2 2 2 10 2 2 7" xfId="51786" xr:uid="{45AC4865-63C3-4884-9E21-54D3F0F15B0F}"/>
    <cellStyle name="Comma [0] 3 4 2 2 2 2 10 2 2 8" xfId="57166" xr:uid="{5F5632E3-0B12-4143-A33D-3530D8C5AC60}"/>
    <cellStyle name="Comma [0] 3 4 2 2 2 2 10 2 2 9" xfId="19502" xr:uid="{1E537AA0-0469-4F79-A91C-9785F985E17A}"/>
    <cellStyle name="Comma [0] 3 4 2 2 2 2 10 2 3" xfId="15942" xr:uid="{E42D6F15-179A-4DDD-B5EC-08A2E7F18C4B}"/>
    <cellStyle name="Comma [0] 3 4 2 2 2 2 10 2 4" xfId="21309" xr:uid="{EE27EACB-AAD8-4612-A529-8C2469B283B2}"/>
    <cellStyle name="Comma [0] 3 4 2 2 2 2 10 2 5" xfId="26683" xr:uid="{19665E5A-6509-4B87-A5F5-9681C212EA33}"/>
    <cellStyle name="Comma [0] 3 4 2 2 2 2 10 2 6" xfId="32101" xr:uid="{542B9E1E-C312-46D6-88C1-FB515F5B10B5}"/>
    <cellStyle name="Comma [0] 3 4 2 2 2 2 10 2 7" xfId="37486" xr:uid="{F0CC733A-0A57-4728-B6AE-5C60F11E307B}"/>
    <cellStyle name="Comma [0] 3 4 2 2 2 2 10 2 8" xfId="42855" xr:uid="{692D2384-F3BC-42D0-B970-E1D2148918BA}"/>
    <cellStyle name="Comma [0] 3 4 2 2 2 2 10 2 9" xfId="48227" xr:uid="{EF660DE8-2375-42BF-9804-1F5DD7BFFB6A}"/>
    <cellStyle name="Comma [0] 3 4 2 2 2 2 10 3" xfId="10512" xr:uid="{2409FEA6-E956-4202-BFF2-593E75B01E12}"/>
    <cellStyle name="Comma [0] 3 4 2 2 2 2 10 3 2" xfId="23179" xr:uid="{0FE00D0E-750E-4767-9223-4942B20C0E32}"/>
    <cellStyle name="Comma [0] 3 4 2 2 2 2 10 3 3" xfId="28553" xr:uid="{6E96D4FD-F80F-4D90-97EC-42E9FB84793F}"/>
    <cellStyle name="Comma [0] 3 4 2 2 2 2 10 3 4" xfId="33971" xr:uid="{6ECDB006-7991-4ABE-A374-539D5DD08096}"/>
    <cellStyle name="Comma [0] 3 4 2 2 2 2 10 3 5" xfId="39356" xr:uid="{54C9B670-5B1B-449B-B84B-0DB5FE9A7D98}"/>
    <cellStyle name="Comma [0] 3 4 2 2 2 2 10 3 6" xfId="44725" xr:uid="{39BD81C9-104C-4D72-8B45-5FCCE522BC46}"/>
    <cellStyle name="Comma [0] 3 4 2 2 2 2 10 3 7" xfId="50097" xr:uid="{6C91F872-7BEC-4C7E-8784-BD20BE4B818B}"/>
    <cellStyle name="Comma [0] 3 4 2 2 2 2 10 3 8" xfId="55477" xr:uid="{183C1783-A714-42B7-94C4-D99E879444CE}"/>
    <cellStyle name="Comma [0] 3 4 2 2 2 2 10 3 9" xfId="17812" xr:uid="{12B0266B-B978-44CE-90F1-B479DD75DA68}"/>
    <cellStyle name="Comma [0] 3 4 2 2 2 2 10 4" xfId="7226" xr:uid="{2B26E21F-8509-4C02-B6B0-E8B078BB73CC}"/>
    <cellStyle name="Comma [0] 3 4 2 2 2 2 11" xfId="6067" xr:uid="{07C81B23-7026-4045-A609-1ECB3EF875BE}"/>
    <cellStyle name="Comma [0] 3 4 2 2 2 2 11 10" xfId="53606" xr:uid="{87C1A8EE-63D0-4963-8F26-09210EBF9467}"/>
    <cellStyle name="Comma [0] 3 4 2 2 2 2 11 11" xfId="14250" xr:uid="{69D0E332-F58F-494C-A57F-358B268C43BA}"/>
    <cellStyle name="Comma [0] 3 4 2 2 2 2 11 12" xfId="58745" xr:uid="{399ABCD9-9306-4D5C-8A0C-CF35385145CE}"/>
    <cellStyle name="Comma [0] 3 4 2 2 2 2 11 13" xfId="8640" xr:uid="{D6347E71-BDEF-472B-864B-E3F101337342}"/>
    <cellStyle name="Comma [0] 3 4 2 2 2 2 11 2" xfId="12201" xr:uid="{A62B470C-F9C9-44BD-8A1F-E26B6D9B9CBC}"/>
    <cellStyle name="Comma [0] 3 4 2 2 2 2 11 2 2" xfId="24867" xr:uid="{FAEA2F2D-D649-46EA-AE22-D7A68AB67FF2}"/>
    <cellStyle name="Comma [0] 3 4 2 2 2 2 11 2 3" xfId="30241" xr:uid="{AD7A9137-4891-4ABA-98DD-C64C02A33294}"/>
    <cellStyle name="Comma [0] 3 4 2 2 2 2 11 2 4" xfId="35659" xr:uid="{B9508E6B-D85F-4B1B-9737-A10C6223A1FD}"/>
    <cellStyle name="Comma [0] 3 4 2 2 2 2 11 2 5" xfId="41044" xr:uid="{5AF3F0F9-30E2-4A0C-85FE-47B7365B39DA}"/>
    <cellStyle name="Comma [0] 3 4 2 2 2 2 11 2 6" xfId="46413" xr:uid="{52246069-AF7D-488D-84E6-E0A721B4F481}"/>
    <cellStyle name="Comma [0] 3 4 2 2 2 2 11 2 7" xfId="51785" xr:uid="{2014FA70-F033-46BC-986D-5AA41FB0DCD9}"/>
    <cellStyle name="Comma [0] 3 4 2 2 2 2 11 2 8" xfId="57165" xr:uid="{0D6096A3-EA5D-453A-8A9E-B2928E459149}"/>
    <cellStyle name="Comma [0] 3 4 2 2 2 2 11 2 9" xfId="19501" xr:uid="{2935AD32-7C84-4E6A-A552-53D8FD48AC98}"/>
    <cellStyle name="Comma [0] 3 4 2 2 2 2 11 3" xfId="15941" xr:uid="{B6559AF2-9093-489C-9430-61D89FB7E00C}"/>
    <cellStyle name="Comma [0] 3 4 2 2 2 2 11 4" xfId="21308" xr:uid="{9871660B-AC39-4410-A0C9-A774334F6F82}"/>
    <cellStyle name="Comma [0] 3 4 2 2 2 2 11 5" xfId="26682" xr:uid="{3DD6FB10-6300-4B7D-AD31-A59F87A90103}"/>
    <cellStyle name="Comma [0] 3 4 2 2 2 2 11 6" xfId="32100" xr:uid="{B3A32DB9-B030-4D2E-8B5E-AD67F8E46F19}"/>
    <cellStyle name="Comma [0] 3 4 2 2 2 2 11 7" xfId="37485" xr:uid="{04E2DAEB-E60E-4423-9863-668C138761F8}"/>
    <cellStyle name="Comma [0] 3 4 2 2 2 2 11 8" xfId="42854" xr:uid="{8974A611-92D1-4F8A-AB28-BA6B77372AA1}"/>
    <cellStyle name="Comma [0] 3 4 2 2 2 2 11 9" xfId="48226" xr:uid="{02948B8F-7517-46DF-B646-5D78DD5D0B2D}"/>
    <cellStyle name="Comma [0] 3 4 2 2 2 2 12" xfId="10511" xr:uid="{855F156F-4F5F-4AC7-ADCA-89AEEC13A31C}"/>
    <cellStyle name="Comma [0] 3 4 2 2 2 2 12 2" xfId="23178" xr:uid="{7F4AD076-3F2D-45CC-B21D-5EA46FE5B357}"/>
    <cellStyle name="Comma [0] 3 4 2 2 2 2 12 3" xfId="28552" xr:uid="{9608F926-100A-4D0E-B23C-CCA92D53C20B}"/>
    <cellStyle name="Comma [0] 3 4 2 2 2 2 12 4" xfId="33970" xr:uid="{96E60586-4D77-42F8-8EE8-8EA051E3011B}"/>
    <cellStyle name="Comma [0] 3 4 2 2 2 2 12 5" xfId="39355" xr:uid="{7ED112E3-DB7A-4270-A134-585B8411D818}"/>
    <cellStyle name="Comma [0] 3 4 2 2 2 2 12 6" xfId="44724" xr:uid="{A006425F-FFE5-4112-A08C-02C85EDCAFE4}"/>
    <cellStyle name="Comma [0] 3 4 2 2 2 2 12 7" xfId="50096" xr:uid="{FB3F474D-81A6-46CC-981C-DF5B7F9C62DC}"/>
    <cellStyle name="Comma [0] 3 4 2 2 2 2 12 8" xfId="55476" xr:uid="{A8276D68-F193-4543-AC89-04AE53B92434}"/>
    <cellStyle name="Comma [0] 3 4 2 2 2 2 12 9" xfId="17811" xr:uid="{FEE9B66F-607F-4567-8CCE-95CEA18756D7}"/>
    <cellStyle name="Comma [0] 3 4 2 2 2 2 2" xfId="1137" xr:uid="{76A0B90B-ED97-4C88-9A17-D3AE5D34A6ED}"/>
    <cellStyle name="Comma [0] 3 4 2 2 2 2 2 2" xfId="6068" xr:uid="{69073E95-3561-4D35-B409-5D0F86DBC895}"/>
    <cellStyle name="Comma [0] 3 4 2 2 2 2 2 2 10" xfId="53608" xr:uid="{4BB59393-76DA-4FCB-97DC-A16C65A2CD7C}"/>
    <cellStyle name="Comma [0] 3 4 2 2 2 2 2 2 11" xfId="14252" xr:uid="{286C086F-546A-42E4-B2B2-F07347E86D7E}"/>
    <cellStyle name="Comma [0] 3 4 2 2 2 2 2 2 12" xfId="58746" xr:uid="{672ACAA0-82B3-4AD5-8047-CB37B8998D50}"/>
    <cellStyle name="Comma [0] 3 4 2 2 2 2 2 2 13" xfId="8642" xr:uid="{6AE8398E-0377-40AB-9FF2-A1D378C58329}"/>
    <cellStyle name="Comma [0] 3 4 2 2 2 2 2 2 2" xfId="12203" xr:uid="{A71D1C21-585E-4EBF-8C8C-81295CFCB8C3}"/>
    <cellStyle name="Comma [0] 3 4 2 2 2 2 2 2 2 2" xfId="24869" xr:uid="{481794CE-4F44-4698-BCA9-6AC255D01D2C}"/>
    <cellStyle name="Comma [0] 3 4 2 2 2 2 2 2 2 3" xfId="30243" xr:uid="{220C2E62-64E7-494F-997D-715A8132DA0A}"/>
    <cellStyle name="Comma [0] 3 4 2 2 2 2 2 2 2 4" xfId="35661" xr:uid="{E41922FC-16E8-4B36-9A33-D89E585B57F1}"/>
    <cellStyle name="Comma [0] 3 4 2 2 2 2 2 2 2 5" xfId="41046" xr:uid="{1698B1D2-101A-4B7C-8973-FE0650B54378}"/>
    <cellStyle name="Comma [0] 3 4 2 2 2 2 2 2 2 6" xfId="46415" xr:uid="{829A2E9E-4B28-41BB-8B8A-22F2D9CE0C73}"/>
    <cellStyle name="Comma [0] 3 4 2 2 2 2 2 2 2 7" xfId="51787" xr:uid="{502027FA-3DE9-441B-82E1-F524691F79F7}"/>
    <cellStyle name="Comma [0] 3 4 2 2 2 2 2 2 2 8" xfId="57167" xr:uid="{1E817EAA-AD53-44EC-9840-8EBBBC01B22B}"/>
    <cellStyle name="Comma [0] 3 4 2 2 2 2 2 2 2 9" xfId="19503" xr:uid="{0CCBD6D3-65A9-48AF-9776-5A06981ADC51}"/>
    <cellStyle name="Comma [0] 3 4 2 2 2 2 2 2 3" xfId="15943" xr:uid="{7AB79159-9BBF-4ABE-BA6E-3F5E41761C5A}"/>
    <cellStyle name="Comma [0] 3 4 2 2 2 2 2 2 4" xfId="21310" xr:uid="{28989772-3A0E-4D37-89B4-63A12BD2F0B6}"/>
    <cellStyle name="Comma [0] 3 4 2 2 2 2 2 2 5" xfId="26684" xr:uid="{01A3D69A-CE95-4DA2-BC6A-FA24303A9DFC}"/>
    <cellStyle name="Comma [0] 3 4 2 2 2 2 2 2 6" xfId="32102" xr:uid="{C4D89634-3C28-42CB-A7CB-01F848D3E2F9}"/>
    <cellStyle name="Comma [0] 3 4 2 2 2 2 2 2 7" xfId="37487" xr:uid="{5BB62B95-0405-4360-9AC0-1E8D520AD597}"/>
    <cellStyle name="Comma [0] 3 4 2 2 2 2 2 2 8" xfId="42856" xr:uid="{E2EC2356-8428-4462-B14F-7FA566D91FE1}"/>
    <cellStyle name="Comma [0] 3 4 2 2 2 2 2 2 9" xfId="48228" xr:uid="{00B352FD-6264-4AD7-A12A-298EAE12FCD6}"/>
    <cellStyle name="Comma [0] 3 4 2 2 2 2 2 3" xfId="10513" xr:uid="{020FB547-C861-40C3-B254-4F52CED4C7C8}"/>
    <cellStyle name="Comma [0] 3 4 2 2 2 2 2 3 2" xfId="23180" xr:uid="{15A3F05B-471D-4E6C-911D-52401F865AA3}"/>
    <cellStyle name="Comma [0] 3 4 2 2 2 2 2 3 3" xfId="28554" xr:uid="{E04AF5DD-5CFE-4C32-9748-5C809F47D3FF}"/>
    <cellStyle name="Comma [0] 3 4 2 2 2 2 2 3 4" xfId="33972" xr:uid="{047ECAAC-0C6F-4B6D-976C-D7D3255C21BE}"/>
    <cellStyle name="Comma [0] 3 4 2 2 2 2 2 3 5" xfId="39357" xr:uid="{851BFAA6-88D0-4339-BAE3-B9A92A80AD50}"/>
    <cellStyle name="Comma [0] 3 4 2 2 2 2 2 3 6" xfId="44726" xr:uid="{61DFC332-759D-4FEA-9521-70AD3FFB82C0}"/>
    <cellStyle name="Comma [0] 3 4 2 2 2 2 2 3 7" xfId="50098" xr:uid="{BCAE15A9-B1C9-4E59-AA27-237A611B949E}"/>
    <cellStyle name="Comma [0] 3 4 2 2 2 2 2 3 8" xfId="55478" xr:uid="{6818687F-1415-42A8-862D-A7AEFD77766C}"/>
    <cellStyle name="Comma [0] 3 4 2 2 2 2 2 3 9" xfId="17813" xr:uid="{6FDDA0A1-09AB-4991-AC10-E24BB9C083E7}"/>
    <cellStyle name="Comma [0] 3 4 2 2 2 2 3" xfId="1138" xr:uid="{86FCAF94-8840-4980-B27F-8A1A75EC0BF5}"/>
    <cellStyle name="Comma [0] 3 4 2 2 2 2 3 2" xfId="8643" xr:uid="{E18D7009-6D78-4531-864B-8C8B04907526}"/>
    <cellStyle name="Comma [0] 3 4 2 2 2 2 3 2 10" xfId="53609" xr:uid="{335C88A5-E1C5-415D-8BD0-D997C8CFC9BA}"/>
    <cellStyle name="Comma [0] 3 4 2 2 2 2 3 2 11" xfId="14253" xr:uid="{52CB4ACF-06D7-499B-AAD3-99B500B58BF0}"/>
    <cellStyle name="Comma [0] 3 4 2 2 2 2 3 2 12" xfId="59878" xr:uid="{99B8FEC1-3B6A-47D4-8F83-5F7E083E5D02}"/>
    <cellStyle name="Comma [0] 3 4 2 2 2 2 3 2 2" xfId="12204" xr:uid="{1BEBD3B6-2C9A-48FE-9FF8-F37D6A5587D0}"/>
    <cellStyle name="Comma [0] 3 4 2 2 2 2 3 2 2 2" xfId="24870" xr:uid="{46763C42-2838-4A1B-8A37-5E89E52E9304}"/>
    <cellStyle name="Comma [0] 3 4 2 2 2 2 3 2 2 3" xfId="30244" xr:uid="{1B3623EF-997B-4599-8835-2F52EFB6117A}"/>
    <cellStyle name="Comma [0] 3 4 2 2 2 2 3 2 2 4" xfId="35662" xr:uid="{C3D397E6-4E63-495E-A97B-09C42E54A0FE}"/>
    <cellStyle name="Comma [0] 3 4 2 2 2 2 3 2 2 5" xfId="41047" xr:uid="{4387C565-8FCF-4A0D-874E-EFF59E01601B}"/>
    <cellStyle name="Comma [0] 3 4 2 2 2 2 3 2 2 6" xfId="46416" xr:uid="{8CE8A84C-A113-405C-997B-CCE72E0EEC76}"/>
    <cellStyle name="Comma [0] 3 4 2 2 2 2 3 2 2 7" xfId="51788" xr:uid="{299E0683-3069-45F4-A572-3A7009299CC4}"/>
    <cellStyle name="Comma [0] 3 4 2 2 2 2 3 2 2 8" xfId="57168" xr:uid="{7FF1FC4D-10C0-4100-9A50-7CB705A4D963}"/>
    <cellStyle name="Comma [0] 3 4 2 2 2 2 3 2 2 9" xfId="19504" xr:uid="{B3F97A1F-CB4F-496C-9479-91410385E8D5}"/>
    <cellStyle name="Comma [0] 3 4 2 2 2 2 3 2 3" xfId="15944" xr:uid="{CAD9229B-11EF-40F5-971E-0A09C8E722DD}"/>
    <cellStyle name="Comma [0] 3 4 2 2 2 2 3 2 4" xfId="21311" xr:uid="{44D928F6-4B83-4BC6-B1CC-695584555DC4}"/>
    <cellStyle name="Comma [0] 3 4 2 2 2 2 3 2 5" xfId="26685" xr:uid="{4C4BCDA7-4977-4ABC-AB73-183595F9884B}"/>
    <cellStyle name="Comma [0] 3 4 2 2 2 2 3 2 6" xfId="32103" xr:uid="{55AFE7A8-4CA2-4BC7-AF50-55C8FB934AD8}"/>
    <cellStyle name="Comma [0] 3 4 2 2 2 2 3 2 7" xfId="37488" xr:uid="{9ED94586-475D-4917-9649-9388AF9F181D}"/>
    <cellStyle name="Comma [0] 3 4 2 2 2 2 3 2 8" xfId="42857" xr:uid="{DCA5EC45-AA1D-4202-81B2-44C79A1F07FC}"/>
    <cellStyle name="Comma [0] 3 4 2 2 2 2 3 2 9" xfId="48229" xr:uid="{7D1A04FC-0963-4488-9754-03613833F4B8}"/>
    <cellStyle name="Comma [0] 3 4 2 2 2 2 3 3" xfId="10514" xr:uid="{781C012F-C01A-497A-98CE-F0875F14B8D2}"/>
    <cellStyle name="Comma [0] 3 4 2 2 2 2 3 3 2" xfId="23181" xr:uid="{01813181-E9CB-4A5D-8C97-808E6B4A790C}"/>
    <cellStyle name="Comma [0] 3 4 2 2 2 2 3 3 3" xfId="28555" xr:uid="{8B6F2F0B-1C40-452F-9F0E-6148486B3D7F}"/>
    <cellStyle name="Comma [0] 3 4 2 2 2 2 3 3 4" xfId="33973" xr:uid="{38F0837B-0DEB-4745-ACE3-9B2A0EA60A3C}"/>
    <cellStyle name="Comma [0] 3 4 2 2 2 2 3 3 5" xfId="39358" xr:uid="{C7F3A1D3-AEC2-412E-ABD6-767AC2B43533}"/>
    <cellStyle name="Comma [0] 3 4 2 2 2 2 3 3 6" xfId="44727" xr:uid="{724DBBC6-79A7-4960-831F-0BB9B84A6E01}"/>
    <cellStyle name="Comma [0] 3 4 2 2 2 2 3 3 7" xfId="50099" xr:uid="{33C92445-749B-4AC0-891C-2D8917DD82E1}"/>
    <cellStyle name="Comma [0] 3 4 2 2 2 2 3 3 8" xfId="55479" xr:uid="{EC33D791-6756-4A25-BA64-57D826DC4A1A}"/>
    <cellStyle name="Comma [0] 3 4 2 2 2 2 3 3 9" xfId="17814" xr:uid="{81FA1A0A-2E27-42BD-B1A9-3184796DED06}"/>
    <cellStyle name="Comma [0] 3 4 2 2 2 2 3 4" xfId="7227" xr:uid="{0F792335-ECD4-4C46-8557-240C782F4D44}"/>
    <cellStyle name="Comma [0] 3 4 2 2 2 2 4" xfId="1139" xr:uid="{329ABF2A-9021-4854-85D8-3897C095DDB7}"/>
    <cellStyle name="Comma [0] 3 4 2 2 2 2 4 2" xfId="8644" xr:uid="{73585E3C-51B5-4EFE-97F7-6D494C652267}"/>
    <cellStyle name="Comma [0] 3 4 2 2 2 2 4 2 10" xfId="53610" xr:uid="{33711AAE-B729-4F78-9284-21F6B2502649}"/>
    <cellStyle name="Comma [0] 3 4 2 2 2 2 4 2 11" xfId="14254" xr:uid="{2C80AB6E-FBBD-48CB-A532-84752C147913}"/>
    <cellStyle name="Comma [0] 3 4 2 2 2 2 4 2 12" xfId="59879" xr:uid="{3DA07A18-AB48-4BB4-9228-0E33423F5878}"/>
    <cellStyle name="Comma [0] 3 4 2 2 2 2 4 2 2" xfId="12205" xr:uid="{1A1A14E2-3F4B-4D2C-A168-8009A49DEFEC}"/>
    <cellStyle name="Comma [0] 3 4 2 2 2 2 4 2 2 2" xfId="24871" xr:uid="{354C9893-885C-4593-8E9A-6563254F874A}"/>
    <cellStyle name="Comma [0] 3 4 2 2 2 2 4 2 2 3" xfId="30245" xr:uid="{C477AAE8-D60C-4082-9FEE-60E56CD239A5}"/>
    <cellStyle name="Comma [0] 3 4 2 2 2 2 4 2 2 4" xfId="35663" xr:uid="{68875570-5033-455E-859D-0922E6BFE3EF}"/>
    <cellStyle name="Comma [0] 3 4 2 2 2 2 4 2 2 5" xfId="41048" xr:uid="{50621D7A-F28C-4731-8CDF-9B75E7890052}"/>
    <cellStyle name="Comma [0] 3 4 2 2 2 2 4 2 2 6" xfId="46417" xr:uid="{2F1D7631-C2AB-4523-9713-913E42958EFB}"/>
    <cellStyle name="Comma [0] 3 4 2 2 2 2 4 2 2 7" xfId="51789" xr:uid="{4862DA41-13DE-4CAB-A420-C9E66D033E79}"/>
    <cellStyle name="Comma [0] 3 4 2 2 2 2 4 2 2 8" xfId="57169" xr:uid="{348240EF-06C0-4D19-858D-9E1AA2ED184B}"/>
    <cellStyle name="Comma [0] 3 4 2 2 2 2 4 2 2 9" xfId="19505" xr:uid="{1F7130A2-A2FA-4888-B0C2-B032667307D0}"/>
    <cellStyle name="Comma [0] 3 4 2 2 2 2 4 2 3" xfId="15945" xr:uid="{B497DA66-2457-4EE7-8154-68D1E79F69F0}"/>
    <cellStyle name="Comma [0] 3 4 2 2 2 2 4 2 4" xfId="21312" xr:uid="{AA53F51D-1C70-4FC6-B290-047EFD9D9DBD}"/>
    <cellStyle name="Comma [0] 3 4 2 2 2 2 4 2 5" xfId="26686" xr:uid="{A0B6CC0A-1D0A-4CB5-8849-55FD03F650EA}"/>
    <cellStyle name="Comma [0] 3 4 2 2 2 2 4 2 6" xfId="32104" xr:uid="{56E85771-53E0-4A1A-AE16-FB399DC3B354}"/>
    <cellStyle name="Comma [0] 3 4 2 2 2 2 4 2 7" xfId="37489" xr:uid="{072DCBCE-50BC-42E5-9A6D-B07E227BDEC4}"/>
    <cellStyle name="Comma [0] 3 4 2 2 2 2 4 2 8" xfId="42858" xr:uid="{FE718C11-1ECE-45C2-A385-12E6650C4420}"/>
    <cellStyle name="Comma [0] 3 4 2 2 2 2 4 2 9" xfId="48230" xr:uid="{7B2AFDA5-AAAA-48CD-BE65-0FA7B22CAA0D}"/>
    <cellStyle name="Comma [0] 3 4 2 2 2 2 4 3" xfId="10515" xr:uid="{D82E355E-5080-4C5A-BB41-5D3461B32AE7}"/>
    <cellStyle name="Comma [0] 3 4 2 2 2 2 4 3 2" xfId="23182" xr:uid="{111C7900-A812-4271-9930-CDE7D53E4D63}"/>
    <cellStyle name="Comma [0] 3 4 2 2 2 2 4 3 3" xfId="28556" xr:uid="{0FEC064B-4787-4BE7-8D23-DBF6C59D9C2E}"/>
    <cellStyle name="Comma [0] 3 4 2 2 2 2 4 3 4" xfId="33974" xr:uid="{6AA58F94-DC17-486D-B561-3216B9C29335}"/>
    <cellStyle name="Comma [0] 3 4 2 2 2 2 4 3 5" xfId="39359" xr:uid="{078AA9C1-3FAB-4BB2-B895-F3AF2CD1F9EE}"/>
    <cellStyle name="Comma [0] 3 4 2 2 2 2 4 3 6" xfId="44728" xr:uid="{21F274F8-13B2-4BFD-9EEA-8D4B3E6021CB}"/>
    <cellStyle name="Comma [0] 3 4 2 2 2 2 4 3 7" xfId="50100" xr:uid="{FABC5BFC-DA3E-424B-94A3-10B319A514AD}"/>
    <cellStyle name="Comma [0] 3 4 2 2 2 2 4 3 8" xfId="55480" xr:uid="{892E99B2-64E5-45C5-B307-D2B00A3D54A3}"/>
    <cellStyle name="Comma [0] 3 4 2 2 2 2 4 3 9" xfId="17815" xr:uid="{CFEB6A2D-8E21-4748-92B6-F5F6B83CAC04}"/>
    <cellStyle name="Comma [0] 3 4 2 2 2 2 4 4" xfId="7228" xr:uid="{DFF4C726-4360-4D19-94BA-4AFFE06BFA65}"/>
    <cellStyle name="Comma [0] 3 4 2 2 2 2 5" xfId="1140" xr:uid="{40412C5B-6B51-4C12-9F13-7CC2AF1559EA}"/>
    <cellStyle name="Comma [0] 3 4 2 2 2 2 5 2" xfId="8645" xr:uid="{0AF68696-6DFC-4404-BC3D-880761E6DBF6}"/>
    <cellStyle name="Comma [0] 3 4 2 2 2 2 5 2 10" xfId="53611" xr:uid="{54C835CC-7BFC-4143-9DBF-999DBFF9343C}"/>
    <cellStyle name="Comma [0] 3 4 2 2 2 2 5 2 11" xfId="14255" xr:uid="{D63A4E81-4732-4EB0-829A-B98F25514BE1}"/>
    <cellStyle name="Comma [0] 3 4 2 2 2 2 5 2 12" xfId="59880" xr:uid="{CCB8C9E1-8930-410F-9740-F6ACBDFB7475}"/>
    <cellStyle name="Comma [0] 3 4 2 2 2 2 5 2 2" xfId="12206" xr:uid="{9FE811F5-0F52-4DB4-8DDC-937F24FDE3F3}"/>
    <cellStyle name="Comma [0] 3 4 2 2 2 2 5 2 2 2" xfId="24872" xr:uid="{C58633AD-A7CC-4C18-99BD-94311EE1F5CF}"/>
    <cellStyle name="Comma [0] 3 4 2 2 2 2 5 2 2 3" xfId="30246" xr:uid="{0C6E1B66-5FC3-43C5-B742-96A6723A9D1C}"/>
    <cellStyle name="Comma [0] 3 4 2 2 2 2 5 2 2 4" xfId="35664" xr:uid="{FF73A2FC-A4CD-4F8E-A923-6AFC1EC22D8E}"/>
    <cellStyle name="Comma [0] 3 4 2 2 2 2 5 2 2 5" xfId="41049" xr:uid="{78D3D241-D457-424B-8F2B-9AD496E34811}"/>
    <cellStyle name="Comma [0] 3 4 2 2 2 2 5 2 2 6" xfId="46418" xr:uid="{DDB06EC0-C4A3-4E4F-96CE-F5C9F49BC1AF}"/>
    <cellStyle name="Comma [0] 3 4 2 2 2 2 5 2 2 7" xfId="51790" xr:uid="{DCB40ABC-EB56-4B70-97D8-85272259CC8B}"/>
    <cellStyle name="Comma [0] 3 4 2 2 2 2 5 2 2 8" xfId="57170" xr:uid="{31E19CFF-C97D-4E99-810F-31C8C342B6F4}"/>
    <cellStyle name="Comma [0] 3 4 2 2 2 2 5 2 2 9" xfId="19506" xr:uid="{24AD791E-0756-4D4F-984F-C5C7636B0649}"/>
    <cellStyle name="Comma [0] 3 4 2 2 2 2 5 2 3" xfId="15946" xr:uid="{11C76518-F93B-4AEB-878A-9431418664BF}"/>
    <cellStyle name="Comma [0] 3 4 2 2 2 2 5 2 4" xfId="21313" xr:uid="{5F0C4421-264A-47A2-8A8E-4F5350639B16}"/>
    <cellStyle name="Comma [0] 3 4 2 2 2 2 5 2 5" xfId="26687" xr:uid="{60D80B08-2B2B-46AC-BA06-6E7B3D9D8ABC}"/>
    <cellStyle name="Comma [0] 3 4 2 2 2 2 5 2 6" xfId="32105" xr:uid="{64B6B25D-2509-4B71-A359-81258EDC5AEF}"/>
    <cellStyle name="Comma [0] 3 4 2 2 2 2 5 2 7" xfId="37490" xr:uid="{970E67D5-1D6D-42FD-B75A-11046E4EDBC0}"/>
    <cellStyle name="Comma [0] 3 4 2 2 2 2 5 2 8" xfId="42859" xr:uid="{F7106079-CE12-4F73-80F1-35956996A198}"/>
    <cellStyle name="Comma [0] 3 4 2 2 2 2 5 2 9" xfId="48231" xr:uid="{869751BE-A5FE-412B-91A7-9C436623FA6F}"/>
    <cellStyle name="Comma [0] 3 4 2 2 2 2 5 3" xfId="10516" xr:uid="{CCBE86F5-1ED6-41B4-B480-F899F0F4CA23}"/>
    <cellStyle name="Comma [0] 3 4 2 2 2 2 5 3 2" xfId="23183" xr:uid="{93E48342-65BD-4DD4-92A7-DABA1AE14FCF}"/>
    <cellStyle name="Comma [0] 3 4 2 2 2 2 5 3 3" xfId="28557" xr:uid="{86AB9525-8D16-4456-96EE-3C04C7911691}"/>
    <cellStyle name="Comma [0] 3 4 2 2 2 2 5 3 4" xfId="33975" xr:uid="{CFD44DF5-A6BA-41CE-B58A-9CA2996E36EE}"/>
    <cellStyle name="Comma [0] 3 4 2 2 2 2 5 3 5" xfId="39360" xr:uid="{9587B861-0B0E-4954-B3EF-A3A0C9F7FB7E}"/>
    <cellStyle name="Comma [0] 3 4 2 2 2 2 5 3 6" xfId="44729" xr:uid="{727D822C-F823-4078-8BB7-C0AD1E10B32B}"/>
    <cellStyle name="Comma [0] 3 4 2 2 2 2 5 3 7" xfId="50101" xr:uid="{97E4A751-6F81-4065-95CF-1ED1B3C9FEB6}"/>
    <cellStyle name="Comma [0] 3 4 2 2 2 2 5 3 8" xfId="55481" xr:uid="{ECE3288F-4B2B-45EF-B6F2-0BB49B9B6781}"/>
    <cellStyle name="Comma [0] 3 4 2 2 2 2 5 3 9" xfId="17816" xr:uid="{3E7FA8F5-32F9-478C-A2EE-6ACD497ED845}"/>
    <cellStyle name="Comma [0] 3 4 2 2 2 2 5 4" xfId="7229" xr:uid="{66E6C971-D69B-4EDA-B02C-8AD66EA203E7}"/>
    <cellStyle name="Comma [0] 3 4 2 2 2 2 6" xfId="1141" xr:uid="{96D56884-D886-442F-A8D7-CFE316F3E692}"/>
    <cellStyle name="Comma [0] 3 4 2 2 2 2 6 2" xfId="8646" xr:uid="{C2AC6444-3CA3-48CA-8AA5-16EBFABBD729}"/>
    <cellStyle name="Comma [0] 3 4 2 2 2 2 6 2 10" xfId="53612" xr:uid="{461A8CCB-AD9A-40B8-8DFF-FAF081AF9549}"/>
    <cellStyle name="Comma [0] 3 4 2 2 2 2 6 2 11" xfId="14256" xr:uid="{F6C203E3-BEA2-486D-BDD0-F417E4D2757B}"/>
    <cellStyle name="Comma [0] 3 4 2 2 2 2 6 2 12" xfId="59881" xr:uid="{08D3083C-A947-4A65-B6C1-84A77020957F}"/>
    <cellStyle name="Comma [0] 3 4 2 2 2 2 6 2 2" xfId="12207" xr:uid="{63C134A5-830C-4130-B870-141CC78F1BF4}"/>
    <cellStyle name="Comma [0] 3 4 2 2 2 2 6 2 2 2" xfId="24873" xr:uid="{988FDD9D-810E-4A21-85A8-27E6DC03A814}"/>
    <cellStyle name="Comma [0] 3 4 2 2 2 2 6 2 2 3" xfId="30247" xr:uid="{41CF1050-7AB7-4A32-B966-74698FECEC98}"/>
    <cellStyle name="Comma [0] 3 4 2 2 2 2 6 2 2 4" xfId="35665" xr:uid="{409D2320-A87E-40B1-BE23-2065B2D82101}"/>
    <cellStyle name="Comma [0] 3 4 2 2 2 2 6 2 2 5" xfId="41050" xr:uid="{798A8AC2-8BE3-4549-B84A-4BF3AB092139}"/>
    <cellStyle name="Comma [0] 3 4 2 2 2 2 6 2 2 6" xfId="46419" xr:uid="{D192D970-D1F7-42E4-963B-8F7807B171BE}"/>
    <cellStyle name="Comma [0] 3 4 2 2 2 2 6 2 2 7" xfId="51791" xr:uid="{CC05F73A-A935-4F3D-BD6E-D792BCCB0B0F}"/>
    <cellStyle name="Comma [0] 3 4 2 2 2 2 6 2 2 8" xfId="57171" xr:uid="{7C5FAE2D-5323-4937-875C-FA00C7D24421}"/>
    <cellStyle name="Comma [0] 3 4 2 2 2 2 6 2 2 9" xfId="19507" xr:uid="{5C15E74F-CC9C-4D00-A54F-D0DB484C9A41}"/>
    <cellStyle name="Comma [0] 3 4 2 2 2 2 6 2 3" xfId="15947" xr:uid="{3F8FC3E8-AAFA-4FD9-AD9A-FC034CD103C2}"/>
    <cellStyle name="Comma [0] 3 4 2 2 2 2 6 2 4" xfId="21314" xr:uid="{4FFE6EBE-7B2F-4072-A2FA-3B7DDE8ABEA1}"/>
    <cellStyle name="Comma [0] 3 4 2 2 2 2 6 2 5" xfId="26688" xr:uid="{0DA65283-446A-4F70-BD54-85AEF5C30B59}"/>
    <cellStyle name="Comma [0] 3 4 2 2 2 2 6 2 6" xfId="32106" xr:uid="{22CF89F1-8A71-4933-9B41-F6EF8424EFD8}"/>
    <cellStyle name="Comma [0] 3 4 2 2 2 2 6 2 7" xfId="37491" xr:uid="{868A5C1C-8F85-49BA-865E-42ED192F6650}"/>
    <cellStyle name="Comma [0] 3 4 2 2 2 2 6 2 8" xfId="42860" xr:uid="{3BF9403D-64EB-4A3C-A688-4A3B0340DBEA}"/>
    <cellStyle name="Comma [0] 3 4 2 2 2 2 6 2 9" xfId="48232" xr:uid="{328A2A6D-752A-496D-BDB1-58112AC56D13}"/>
    <cellStyle name="Comma [0] 3 4 2 2 2 2 6 3" xfId="10517" xr:uid="{4FDF06B2-C563-497A-AFBE-FF6E58C73C08}"/>
    <cellStyle name="Comma [0] 3 4 2 2 2 2 6 3 2" xfId="23184" xr:uid="{4E8C14C4-D918-4668-BCAB-7022CC841FFF}"/>
    <cellStyle name="Comma [0] 3 4 2 2 2 2 6 3 3" xfId="28558" xr:uid="{17A52FD5-6A80-4617-99E0-5AA683A0BC21}"/>
    <cellStyle name="Comma [0] 3 4 2 2 2 2 6 3 4" xfId="33976" xr:uid="{113858B8-A67D-4FB7-94C6-FA3F5F7FF02A}"/>
    <cellStyle name="Comma [0] 3 4 2 2 2 2 6 3 5" xfId="39361" xr:uid="{89E6CCFE-BCFB-4D15-AFC8-1D9A954C5148}"/>
    <cellStyle name="Comma [0] 3 4 2 2 2 2 6 3 6" xfId="44730" xr:uid="{08B47865-07AB-4D61-B3E1-9579DE3AB312}"/>
    <cellStyle name="Comma [0] 3 4 2 2 2 2 6 3 7" xfId="50102" xr:uid="{0151D613-8AB0-4EC6-BDBF-97F37585A6B7}"/>
    <cellStyle name="Comma [0] 3 4 2 2 2 2 6 3 8" xfId="55482" xr:uid="{21ACC933-8358-40BF-9E71-534B0BF76999}"/>
    <cellStyle name="Comma [0] 3 4 2 2 2 2 6 3 9" xfId="17817" xr:uid="{41A2C496-0D40-4E99-B7A1-B569D4649E29}"/>
    <cellStyle name="Comma [0] 3 4 2 2 2 2 6 4" xfId="7230" xr:uid="{C448DA23-91C9-457F-BE38-D3291098F39C}"/>
    <cellStyle name="Comma [0] 3 4 2 2 2 2 7" xfId="1142" xr:uid="{44441572-DE8F-40D6-89AC-712B253D88C4}"/>
    <cellStyle name="Comma [0] 3 4 2 2 2 2 7 2" xfId="8647" xr:uid="{D58BED7A-090B-45C3-9075-5100AB9AE320}"/>
    <cellStyle name="Comma [0] 3 4 2 2 2 2 7 2 10" xfId="53613" xr:uid="{DE4463F9-DADE-4DBD-805B-14F72CDA9F60}"/>
    <cellStyle name="Comma [0] 3 4 2 2 2 2 7 2 11" xfId="14257" xr:uid="{439B6F4E-E6AC-4CF6-B8AD-282DB498569D}"/>
    <cellStyle name="Comma [0] 3 4 2 2 2 2 7 2 12" xfId="59882" xr:uid="{F7303937-07D5-4B1D-9EE3-69DAF2A4D44D}"/>
    <cellStyle name="Comma [0] 3 4 2 2 2 2 7 2 2" xfId="12208" xr:uid="{686AD249-1DE7-42F6-AD2D-A88EDE3ABC61}"/>
    <cellStyle name="Comma [0] 3 4 2 2 2 2 7 2 2 2" xfId="24874" xr:uid="{5CBE3EFB-9221-466A-9D1F-1DB0E549E44D}"/>
    <cellStyle name="Comma [0] 3 4 2 2 2 2 7 2 2 3" xfId="30248" xr:uid="{7D7C294D-251B-4E57-BBD8-A74811A358A3}"/>
    <cellStyle name="Comma [0] 3 4 2 2 2 2 7 2 2 4" xfId="35666" xr:uid="{8AA10887-D1C6-4BEE-A859-1EE09B6DBDC3}"/>
    <cellStyle name="Comma [0] 3 4 2 2 2 2 7 2 2 5" xfId="41051" xr:uid="{4691EB41-22C2-4C85-B5E6-B7797AD4B5D5}"/>
    <cellStyle name="Comma [0] 3 4 2 2 2 2 7 2 2 6" xfId="46420" xr:uid="{D033DB97-B1AD-46B5-AA1F-197CA8094F36}"/>
    <cellStyle name="Comma [0] 3 4 2 2 2 2 7 2 2 7" xfId="51792" xr:uid="{106B4B8C-5F5A-4294-8BB6-1239A02EFCCD}"/>
    <cellStyle name="Comma [0] 3 4 2 2 2 2 7 2 2 8" xfId="57172" xr:uid="{FA2E1E46-B609-40E8-B607-3B11183BB4CC}"/>
    <cellStyle name="Comma [0] 3 4 2 2 2 2 7 2 2 9" xfId="19508" xr:uid="{6116433C-8411-4698-B6D9-9359880BA731}"/>
    <cellStyle name="Comma [0] 3 4 2 2 2 2 7 2 3" xfId="15948" xr:uid="{1FC2A96A-9BFC-4782-8782-18058EDE0F16}"/>
    <cellStyle name="Comma [0] 3 4 2 2 2 2 7 2 4" xfId="21315" xr:uid="{86F2BCDE-E67F-4688-9641-5DA595928970}"/>
    <cellStyle name="Comma [0] 3 4 2 2 2 2 7 2 5" xfId="26689" xr:uid="{95B3397B-4401-4C79-96D2-830512EB81C6}"/>
    <cellStyle name="Comma [0] 3 4 2 2 2 2 7 2 6" xfId="32107" xr:uid="{DA3F9F87-A487-42AE-B181-097C7C8578A3}"/>
    <cellStyle name="Comma [0] 3 4 2 2 2 2 7 2 7" xfId="37492" xr:uid="{3A53B657-186B-421A-A46A-BBDBE7D02C86}"/>
    <cellStyle name="Comma [0] 3 4 2 2 2 2 7 2 8" xfId="42861" xr:uid="{303E64CB-D22A-4A9E-832D-B0CCF24E027A}"/>
    <cellStyle name="Comma [0] 3 4 2 2 2 2 7 2 9" xfId="48233" xr:uid="{31834D70-F05E-49AB-8CBA-11D0B0C526E6}"/>
    <cellStyle name="Comma [0] 3 4 2 2 2 2 7 3" xfId="10518" xr:uid="{B87E0079-7B95-4108-8065-441BA6CC6326}"/>
    <cellStyle name="Comma [0] 3 4 2 2 2 2 7 3 2" xfId="23185" xr:uid="{76413267-5DAC-4A12-A93F-1BD54A8FA911}"/>
    <cellStyle name="Comma [0] 3 4 2 2 2 2 7 3 3" xfId="28559" xr:uid="{54336ADE-CB42-423A-905A-448F934017DA}"/>
    <cellStyle name="Comma [0] 3 4 2 2 2 2 7 3 4" xfId="33977" xr:uid="{FF85113A-A9F5-4E71-8CD1-3313E2E2411D}"/>
    <cellStyle name="Comma [0] 3 4 2 2 2 2 7 3 5" xfId="39362" xr:uid="{8DA54032-6F50-4F76-AC18-ADA0B015A757}"/>
    <cellStyle name="Comma [0] 3 4 2 2 2 2 7 3 6" xfId="44731" xr:uid="{6284E1BE-8E31-4CE0-BB57-745B422AB052}"/>
    <cellStyle name="Comma [0] 3 4 2 2 2 2 7 3 7" xfId="50103" xr:uid="{FC2AC7A8-340F-4FDF-8BA4-9F21246FDEA6}"/>
    <cellStyle name="Comma [0] 3 4 2 2 2 2 7 3 8" xfId="55483" xr:uid="{9251F420-EE5A-48F3-9DFC-7244A5795963}"/>
    <cellStyle name="Comma [0] 3 4 2 2 2 2 7 3 9" xfId="17818" xr:uid="{AEF67D10-AB54-4B73-8E5A-9200ADF857F8}"/>
    <cellStyle name="Comma [0] 3 4 2 2 2 2 7 4" xfId="7231" xr:uid="{23B528E4-576D-46B6-BBCB-CE5A07D57039}"/>
    <cellStyle name="Comma [0] 3 4 2 2 2 2 8" xfId="1143" xr:uid="{A551DAFC-DFAF-419E-9F4B-748CD77A1220}"/>
    <cellStyle name="Comma [0] 3 4 2 2 2 2 8 2" xfId="8648" xr:uid="{69401DC0-62AA-4BB3-B893-F4DB0FD8CE62}"/>
    <cellStyle name="Comma [0] 3 4 2 2 2 2 8 2 10" xfId="53614" xr:uid="{1D7EA257-0A77-448C-80AC-6405B9AE48CC}"/>
    <cellStyle name="Comma [0] 3 4 2 2 2 2 8 2 11" xfId="14258" xr:uid="{32CF595F-E375-4BC9-962A-AB22C30A59E2}"/>
    <cellStyle name="Comma [0] 3 4 2 2 2 2 8 2 12" xfId="59883" xr:uid="{B46D6154-18FA-4894-BF77-96F831EF8395}"/>
    <cellStyle name="Comma [0] 3 4 2 2 2 2 8 2 2" xfId="12209" xr:uid="{E2FB7B1C-3586-4D2D-AAC1-A17F5FEB6C7B}"/>
    <cellStyle name="Comma [0] 3 4 2 2 2 2 8 2 2 2" xfId="24875" xr:uid="{7B330F97-664E-436D-981C-B24A7B9452F8}"/>
    <cellStyle name="Comma [0] 3 4 2 2 2 2 8 2 2 3" xfId="30249" xr:uid="{7E1D7707-B92E-42F3-B54C-3DFC6B6055F3}"/>
    <cellStyle name="Comma [0] 3 4 2 2 2 2 8 2 2 4" xfId="35667" xr:uid="{63EF15A9-94E5-4BA3-BAB6-A2157F923C52}"/>
    <cellStyle name="Comma [0] 3 4 2 2 2 2 8 2 2 5" xfId="41052" xr:uid="{6FFFA0C8-762F-421F-8D44-787E8F06356C}"/>
    <cellStyle name="Comma [0] 3 4 2 2 2 2 8 2 2 6" xfId="46421" xr:uid="{8A8E029E-3A14-407C-9FA5-50C87A63D2B5}"/>
    <cellStyle name="Comma [0] 3 4 2 2 2 2 8 2 2 7" xfId="51793" xr:uid="{A7B3847E-5702-4CEE-9228-979AE7BC8BEF}"/>
    <cellStyle name="Comma [0] 3 4 2 2 2 2 8 2 2 8" xfId="57173" xr:uid="{FDF6ADC8-3749-4ED7-90A3-6D77B2C69272}"/>
    <cellStyle name="Comma [0] 3 4 2 2 2 2 8 2 2 9" xfId="19509" xr:uid="{69D40FCD-9D50-436E-B218-8AFF7D684EB4}"/>
    <cellStyle name="Comma [0] 3 4 2 2 2 2 8 2 3" xfId="15949" xr:uid="{647ABED6-D338-46A9-8AD7-5305FF15504E}"/>
    <cellStyle name="Comma [0] 3 4 2 2 2 2 8 2 4" xfId="21316" xr:uid="{D3245839-0C5A-48B7-85C4-9E9E5DF07148}"/>
    <cellStyle name="Comma [0] 3 4 2 2 2 2 8 2 5" xfId="26690" xr:uid="{EED5B8FB-5B34-458B-A789-D681EFD569D0}"/>
    <cellStyle name="Comma [0] 3 4 2 2 2 2 8 2 6" xfId="32108" xr:uid="{C3AC8FF0-B62C-4C6E-ACBD-E4DD5F93C8DA}"/>
    <cellStyle name="Comma [0] 3 4 2 2 2 2 8 2 7" xfId="37493" xr:uid="{04A3DC50-15EA-4906-8FFE-3F003852EAB0}"/>
    <cellStyle name="Comma [0] 3 4 2 2 2 2 8 2 8" xfId="42862" xr:uid="{BF5A77B4-3D88-4B9C-A120-DD7FB915D488}"/>
    <cellStyle name="Comma [0] 3 4 2 2 2 2 8 2 9" xfId="48234" xr:uid="{DA48CE8D-5417-4A67-8847-AE534A1C7AED}"/>
    <cellStyle name="Comma [0] 3 4 2 2 2 2 8 3" xfId="10519" xr:uid="{5CD53796-7FD3-45DB-8319-EFE23C061B53}"/>
    <cellStyle name="Comma [0] 3 4 2 2 2 2 8 3 2" xfId="23186" xr:uid="{80ABE0DA-9DD9-4F21-85F3-1B17537B244C}"/>
    <cellStyle name="Comma [0] 3 4 2 2 2 2 8 3 3" xfId="28560" xr:uid="{8FDF7E3A-D3A2-4792-8015-BB1DEA8231E3}"/>
    <cellStyle name="Comma [0] 3 4 2 2 2 2 8 3 4" xfId="33978" xr:uid="{B34931F4-BD17-49C7-AA5C-4CCD68BA6DC9}"/>
    <cellStyle name="Comma [0] 3 4 2 2 2 2 8 3 5" xfId="39363" xr:uid="{FEED37A6-077F-4274-A103-8767E5BB130A}"/>
    <cellStyle name="Comma [0] 3 4 2 2 2 2 8 3 6" xfId="44732" xr:uid="{2580A20F-4FDC-4478-9945-F4FD549C508A}"/>
    <cellStyle name="Comma [0] 3 4 2 2 2 2 8 3 7" xfId="50104" xr:uid="{072A0D9A-AC9B-422C-9158-E2D1A072E67C}"/>
    <cellStyle name="Comma [0] 3 4 2 2 2 2 8 3 8" xfId="55484" xr:uid="{0AEEEE9C-C058-4D32-8C3E-E44073A356E3}"/>
    <cellStyle name="Comma [0] 3 4 2 2 2 2 8 3 9" xfId="17819" xr:uid="{06FE6AF0-F4B6-4F46-BCC1-AB55558356D3}"/>
    <cellStyle name="Comma [0] 3 4 2 2 2 2 8 4" xfId="7232" xr:uid="{D9BBC1AE-2D7F-4D4F-BD6A-C2E1C8745A45}"/>
    <cellStyle name="Comma [0] 3 4 2 2 2 2 9" xfId="1144" xr:uid="{A7F3440B-E13B-424E-9524-FF7F4650A504}"/>
    <cellStyle name="Comma [0] 3 4 2 2 2 2 9 2" xfId="8649" xr:uid="{3F9C6C89-BE93-452F-B1B2-9BB18EAA54C8}"/>
    <cellStyle name="Comma [0] 3 4 2 2 2 2 9 2 10" xfId="53615" xr:uid="{FB7FB2D3-08B2-4F97-BEF9-4757E16B5D37}"/>
    <cellStyle name="Comma [0] 3 4 2 2 2 2 9 2 11" xfId="14259" xr:uid="{8CE80567-FBEC-4857-8EBA-986118864FEB}"/>
    <cellStyle name="Comma [0] 3 4 2 2 2 2 9 2 12" xfId="59884" xr:uid="{75E815CD-53C5-4B85-B156-B550CE179B70}"/>
    <cellStyle name="Comma [0] 3 4 2 2 2 2 9 2 2" xfId="12210" xr:uid="{661E5CAE-14B9-4210-9B61-B81C1EF8CFC3}"/>
    <cellStyle name="Comma [0] 3 4 2 2 2 2 9 2 2 2" xfId="24876" xr:uid="{70516835-BBFF-4156-BAFD-5D6000ACC26F}"/>
    <cellStyle name="Comma [0] 3 4 2 2 2 2 9 2 2 3" xfId="30250" xr:uid="{58AE4906-D9E4-44CC-B2D7-7F595A341840}"/>
    <cellStyle name="Comma [0] 3 4 2 2 2 2 9 2 2 4" xfId="35668" xr:uid="{34BC1403-FAE8-4950-8E61-003CD054F0A4}"/>
    <cellStyle name="Comma [0] 3 4 2 2 2 2 9 2 2 5" xfId="41053" xr:uid="{195EF005-7964-4275-A33A-90FFA3BD42EB}"/>
    <cellStyle name="Comma [0] 3 4 2 2 2 2 9 2 2 6" xfId="46422" xr:uid="{5D509814-1FE7-4428-9BE1-0049BCE64F41}"/>
    <cellStyle name="Comma [0] 3 4 2 2 2 2 9 2 2 7" xfId="51794" xr:uid="{DB7DED03-B7D6-41C3-AA4C-1FC57D93BE33}"/>
    <cellStyle name="Comma [0] 3 4 2 2 2 2 9 2 2 8" xfId="57174" xr:uid="{A98401F1-1722-40AA-AE7C-00CF68BC0014}"/>
    <cellStyle name="Comma [0] 3 4 2 2 2 2 9 2 2 9" xfId="19510" xr:uid="{F8F75A56-F0EA-4B29-98BA-1E21790A40CF}"/>
    <cellStyle name="Comma [0] 3 4 2 2 2 2 9 2 3" xfId="15950" xr:uid="{3C8CC346-B48E-461E-B2E9-01C7EBFE1BA4}"/>
    <cellStyle name="Comma [0] 3 4 2 2 2 2 9 2 4" xfId="21317" xr:uid="{8B10FB73-3C83-42BA-8178-F1113B51DE4B}"/>
    <cellStyle name="Comma [0] 3 4 2 2 2 2 9 2 5" xfId="26691" xr:uid="{C25781E4-FDB4-4EAC-ACA9-1FD5B6DBFCEB}"/>
    <cellStyle name="Comma [0] 3 4 2 2 2 2 9 2 6" xfId="32109" xr:uid="{3F98F2AD-E7C1-4113-A1C6-8A40E1EAB3AB}"/>
    <cellStyle name="Comma [0] 3 4 2 2 2 2 9 2 7" xfId="37494" xr:uid="{988CB870-E0ED-4F9A-93F8-B747B0CB3D63}"/>
    <cellStyle name="Comma [0] 3 4 2 2 2 2 9 2 8" xfId="42863" xr:uid="{A8065197-5F3A-4594-A529-B0F3ECF7F9F3}"/>
    <cellStyle name="Comma [0] 3 4 2 2 2 2 9 2 9" xfId="48235" xr:uid="{4DCE63A7-6DBB-4487-90C4-57B4FFB602FF}"/>
    <cellStyle name="Comma [0] 3 4 2 2 2 2 9 3" xfId="10520" xr:uid="{059614BB-2191-4BBD-8C41-2A7E812B48FD}"/>
    <cellStyle name="Comma [0] 3 4 2 2 2 2 9 3 2" xfId="23187" xr:uid="{4C1D40F4-1E49-4D05-968E-6CC235FD0B8F}"/>
    <cellStyle name="Comma [0] 3 4 2 2 2 2 9 3 3" xfId="28561" xr:uid="{6F30F203-ACD9-4807-9140-153B60CED8CE}"/>
    <cellStyle name="Comma [0] 3 4 2 2 2 2 9 3 4" xfId="33979" xr:uid="{357DE3C6-622B-4E52-98C4-6B85E3631013}"/>
    <cellStyle name="Comma [0] 3 4 2 2 2 2 9 3 5" xfId="39364" xr:uid="{B305F53B-54C8-484D-807E-0A0C16A84170}"/>
    <cellStyle name="Comma [0] 3 4 2 2 2 2 9 3 6" xfId="44733" xr:uid="{22D7ED42-B0C2-4BE0-A26D-D2F6A96B5CF6}"/>
    <cellStyle name="Comma [0] 3 4 2 2 2 2 9 3 7" xfId="50105" xr:uid="{1E600806-CA22-453F-8906-B6F6CEBB060F}"/>
    <cellStyle name="Comma [0] 3 4 2 2 2 2 9 3 8" xfId="55485" xr:uid="{84B9E9C0-8DEA-4819-BB2B-B346C62B5206}"/>
    <cellStyle name="Comma [0] 3 4 2 2 2 2 9 3 9" xfId="17820" xr:uid="{C85DDD23-7CD6-4E31-83CA-C254162B7572}"/>
    <cellStyle name="Comma [0] 3 4 2 2 2 2 9 4" xfId="7233" xr:uid="{90AB0C3E-AA69-477C-BEE9-0CA3A1E796A5}"/>
    <cellStyle name="Comma [0] 3 4 2 2 2 3" xfId="1145" xr:uid="{E1FC9AC1-87AD-4756-96F7-402CBFEEE71C}"/>
    <cellStyle name="Comma [0] 3 4 2 2 2 3 2" xfId="8650" xr:uid="{D1455119-2D2E-4EE2-AA88-1608E9E26CF2}"/>
    <cellStyle name="Comma [0] 3 4 2 2 2 3 2 10" xfId="53616" xr:uid="{05600674-7552-4B08-8EA0-79DD5859C2E4}"/>
    <cellStyle name="Comma [0] 3 4 2 2 2 3 2 11" xfId="14260" xr:uid="{5F398891-8C53-4EBD-9CAD-860BE57D56EE}"/>
    <cellStyle name="Comma [0] 3 4 2 2 2 3 2 12" xfId="59885" xr:uid="{D17D18CD-256E-4BF5-8961-2D71F311C116}"/>
    <cellStyle name="Comma [0] 3 4 2 2 2 3 2 2" xfId="12211" xr:uid="{2FD98302-BE59-4FC5-9BFC-5C940EA7BDEA}"/>
    <cellStyle name="Comma [0] 3 4 2 2 2 3 2 2 2" xfId="24877" xr:uid="{6E376DFC-1C50-46B8-AC79-B118DC769D85}"/>
    <cellStyle name="Comma [0] 3 4 2 2 2 3 2 2 3" xfId="30251" xr:uid="{DBF8093E-E5AA-46CC-B061-F3CBF3473CA2}"/>
    <cellStyle name="Comma [0] 3 4 2 2 2 3 2 2 4" xfId="35669" xr:uid="{546C51E7-CE11-4B16-93B9-86C86038D975}"/>
    <cellStyle name="Comma [0] 3 4 2 2 2 3 2 2 5" xfId="41054" xr:uid="{5183A0CC-09A4-4DFF-8723-A0D778E4B370}"/>
    <cellStyle name="Comma [0] 3 4 2 2 2 3 2 2 6" xfId="46423" xr:uid="{5E2C61F5-8177-4ABD-90DE-53FAF1F8BAAE}"/>
    <cellStyle name="Comma [0] 3 4 2 2 2 3 2 2 7" xfId="51795" xr:uid="{95C5B19C-AA19-46CE-BFB1-12866F092EB5}"/>
    <cellStyle name="Comma [0] 3 4 2 2 2 3 2 2 8" xfId="57175" xr:uid="{AFC8C892-F97F-4AC3-9742-9A0A1C1C56E3}"/>
    <cellStyle name="Comma [0] 3 4 2 2 2 3 2 2 9" xfId="19511" xr:uid="{FC6B221B-4FCB-49C9-9E23-E053CA8621CF}"/>
    <cellStyle name="Comma [0] 3 4 2 2 2 3 2 3" xfId="15951" xr:uid="{014F62B7-123A-482E-BACB-506992FBD566}"/>
    <cellStyle name="Comma [0] 3 4 2 2 2 3 2 4" xfId="21318" xr:uid="{E0118C28-981C-4A44-9025-05AC8FBB7781}"/>
    <cellStyle name="Comma [0] 3 4 2 2 2 3 2 5" xfId="26692" xr:uid="{3AAB60F6-D702-459C-BA10-280DD8BB3B51}"/>
    <cellStyle name="Comma [0] 3 4 2 2 2 3 2 6" xfId="32110" xr:uid="{95364E3F-6438-49C2-988D-9F703115C9AB}"/>
    <cellStyle name="Comma [0] 3 4 2 2 2 3 2 7" xfId="37495" xr:uid="{D14D8B5B-8AF4-4554-B2DA-22CD5574A5AA}"/>
    <cellStyle name="Comma [0] 3 4 2 2 2 3 2 8" xfId="42864" xr:uid="{38D1CCAF-2B39-4092-BDD8-B093EBA5C156}"/>
    <cellStyle name="Comma [0] 3 4 2 2 2 3 2 9" xfId="48236" xr:uid="{DCC52E5B-F8D2-4CA9-A258-FC8065D76015}"/>
    <cellStyle name="Comma [0] 3 4 2 2 2 3 3" xfId="10521" xr:uid="{98D4A04E-1CE8-472F-8B44-DBB6431E7F72}"/>
    <cellStyle name="Comma [0] 3 4 2 2 2 3 3 2" xfId="23188" xr:uid="{0C057537-A4C1-4827-95FC-8499BA89CE02}"/>
    <cellStyle name="Comma [0] 3 4 2 2 2 3 3 3" xfId="28562" xr:uid="{09AB79E8-6E37-430E-B3A2-77B32B2FA594}"/>
    <cellStyle name="Comma [0] 3 4 2 2 2 3 3 4" xfId="33980" xr:uid="{5117A6FA-61B3-4130-A840-9EDD3D9C658F}"/>
    <cellStyle name="Comma [0] 3 4 2 2 2 3 3 5" xfId="39365" xr:uid="{6513C5B0-5B58-4A78-9ED7-BB14E1AFA07C}"/>
    <cellStyle name="Comma [0] 3 4 2 2 2 3 3 6" xfId="44734" xr:uid="{6CDD2C6A-1BA6-4810-8F80-E2D7AF4447AF}"/>
    <cellStyle name="Comma [0] 3 4 2 2 2 3 3 7" xfId="50106" xr:uid="{E46709F4-902B-4B2C-9654-F97DF60DC677}"/>
    <cellStyle name="Comma [0] 3 4 2 2 2 3 3 8" xfId="55486" xr:uid="{182AD945-E537-4004-AC96-00BB88639B74}"/>
    <cellStyle name="Comma [0] 3 4 2 2 2 3 3 9" xfId="17821" xr:uid="{015DB177-B6FA-4766-8CE4-9EB08078F89A}"/>
    <cellStyle name="Comma [0] 3 4 2 2 2 3 4" xfId="7234" xr:uid="{A3C0F9B4-A937-4C80-946F-EA4CCCA8CAED}"/>
    <cellStyle name="Comma [0] 3 4 2 2 2 4" xfId="1146" xr:uid="{F49130DA-C0AE-49AD-BCD6-D985F4DA0DA9}"/>
    <cellStyle name="Comma [0] 3 4 2 2 2 4 2" xfId="8651" xr:uid="{1F154C52-DBAF-44F1-976F-E8A3B82EE3CF}"/>
    <cellStyle name="Comma [0] 3 4 2 2 2 4 2 10" xfId="53617" xr:uid="{944FD41D-18AF-471A-B619-F4157F294A82}"/>
    <cellStyle name="Comma [0] 3 4 2 2 2 4 2 11" xfId="14261" xr:uid="{62A8D0C7-16BA-4FAA-BADC-2402399AD8DC}"/>
    <cellStyle name="Comma [0] 3 4 2 2 2 4 2 12" xfId="59886" xr:uid="{B111A7F7-CA53-4E71-9F52-2879C479FF5C}"/>
    <cellStyle name="Comma [0] 3 4 2 2 2 4 2 2" xfId="12212" xr:uid="{B2E4CBDD-9882-4509-A7B8-7CDEB9110EE5}"/>
    <cellStyle name="Comma [0] 3 4 2 2 2 4 2 2 2" xfId="24878" xr:uid="{60470CE4-BBCB-4044-A177-8C329453BD37}"/>
    <cellStyle name="Comma [0] 3 4 2 2 2 4 2 2 3" xfId="30252" xr:uid="{D11EA56D-8C72-4A9D-9111-73A78E0E640E}"/>
    <cellStyle name="Comma [0] 3 4 2 2 2 4 2 2 4" xfId="35670" xr:uid="{21483405-0D36-4D2D-9ECF-3EFCDB50E4B8}"/>
    <cellStyle name="Comma [0] 3 4 2 2 2 4 2 2 5" xfId="41055" xr:uid="{6FE100CB-CB10-4611-9055-46442B1C5D60}"/>
    <cellStyle name="Comma [0] 3 4 2 2 2 4 2 2 6" xfId="46424" xr:uid="{EB9A493D-62E0-4603-8C65-E0CF1A8FE8BD}"/>
    <cellStyle name="Comma [0] 3 4 2 2 2 4 2 2 7" xfId="51796" xr:uid="{153CE1F6-6DFE-4E05-A26F-A3D485B60455}"/>
    <cellStyle name="Comma [0] 3 4 2 2 2 4 2 2 8" xfId="57176" xr:uid="{B2B66E43-2A43-4C4F-A7B9-300788A56774}"/>
    <cellStyle name="Comma [0] 3 4 2 2 2 4 2 2 9" xfId="19512" xr:uid="{4927B288-4CB2-4F1A-B431-AC22223B6DEC}"/>
    <cellStyle name="Comma [0] 3 4 2 2 2 4 2 3" xfId="15952" xr:uid="{285C3C13-FD38-4E77-B545-73E08078062B}"/>
    <cellStyle name="Comma [0] 3 4 2 2 2 4 2 4" xfId="21319" xr:uid="{5FAC7301-0E60-42E6-AE75-26988A4D8AFE}"/>
    <cellStyle name="Comma [0] 3 4 2 2 2 4 2 5" xfId="26693" xr:uid="{2505EB03-FC5F-45F3-933D-56E5EE9C4D3C}"/>
    <cellStyle name="Comma [0] 3 4 2 2 2 4 2 6" xfId="32111" xr:uid="{5E37CD24-0E73-4996-9247-933FE745676A}"/>
    <cellStyle name="Comma [0] 3 4 2 2 2 4 2 7" xfId="37496" xr:uid="{18B1ED68-D623-4848-8A3B-B6C437B7A83D}"/>
    <cellStyle name="Comma [0] 3 4 2 2 2 4 2 8" xfId="42865" xr:uid="{88C456B0-C524-4C0C-A2E7-46EC4759A3F3}"/>
    <cellStyle name="Comma [0] 3 4 2 2 2 4 2 9" xfId="48237" xr:uid="{DABF75E6-2F9F-4C9A-AFD5-5A857BC65A92}"/>
    <cellStyle name="Comma [0] 3 4 2 2 2 4 3" xfId="10522" xr:uid="{97859419-C442-4E2F-9843-FD724CD7A341}"/>
    <cellStyle name="Comma [0] 3 4 2 2 2 4 3 2" xfId="23189" xr:uid="{52EBAAF1-F585-409F-B821-E8245F3425D6}"/>
    <cellStyle name="Comma [0] 3 4 2 2 2 4 3 3" xfId="28563" xr:uid="{0C4F1E6F-CE27-46BE-A495-FA6F7DFAEFB9}"/>
    <cellStyle name="Comma [0] 3 4 2 2 2 4 3 4" xfId="33981" xr:uid="{A4F9CDE0-C9C3-4A9E-9355-003099086A56}"/>
    <cellStyle name="Comma [0] 3 4 2 2 2 4 3 5" xfId="39366" xr:uid="{6ADA80CA-06BD-4AC3-8DD0-3CF66E389D17}"/>
    <cellStyle name="Comma [0] 3 4 2 2 2 4 3 6" xfId="44735" xr:uid="{159558B8-BAA9-45BD-9EFA-0B05ADE50307}"/>
    <cellStyle name="Comma [0] 3 4 2 2 2 4 3 7" xfId="50107" xr:uid="{1E4BFD8B-6E27-4352-83B8-9F187BA02046}"/>
    <cellStyle name="Comma [0] 3 4 2 2 2 4 3 8" xfId="55487" xr:uid="{812B4984-575B-46B8-97B6-48BA382353EE}"/>
    <cellStyle name="Comma [0] 3 4 2 2 2 4 3 9" xfId="17822" xr:uid="{3FC3278C-11C7-42F2-933C-A7C30FC42D93}"/>
    <cellStyle name="Comma [0] 3 4 2 2 2 4 4" xfId="7235" xr:uid="{FD69BED5-A092-4213-8E63-2512C1326A63}"/>
    <cellStyle name="Comma [0] 3 4 2 2 2 5" xfId="1147" xr:uid="{92F4B75E-0FE5-406F-A670-0EB8156EDCB1}"/>
    <cellStyle name="Comma [0] 3 4 2 2 2 5 2" xfId="8652" xr:uid="{A8CA0A37-328F-453C-A19B-017229C3D431}"/>
    <cellStyle name="Comma [0] 3 4 2 2 2 5 2 10" xfId="53618" xr:uid="{7EC161CC-2071-4889-92E0-1C1223FBD0D3}"/>
    <cellStyle name="Comma [0] 3 4 2 2 2 5 2 11" xfId="14262" xr:uid="{03D08B37-0196-42AB-994E-35A8268F827B}"/>
    <cellStyle name="Comma [0] 3 4 2 2 2 5 2 12" xfId="59887" xr:uid="{4730064D-4A0F-4CFF-8A3C-471157945131}"/>
    <cellStyle name="Comma [0] 3 4 2 2 2 5 2 2" xfId="12213" xr:uid="{EA8F6D1B-50C1-4E3C-9CD9-1E4562D90065}"/>
    <cellStyle name="Comma [0] 3 4 2 2 2 5 2 2 2" xfId="24879" xr:uid="{2FBD0C6E-3C65-4129-AE31-B905CB825019}"/>
    <cellStyle name="Comma [0] 3 4 2 2 2 5 2 2 3" xfId="30253" xr:uid="{59B0B1C5-C04D-4E3B-B32C-A92EDB0A0D75}"/>
    <cellStyle name="Comma [0] 3 4 2 2 2 5 2 2 4" xfId="35671" xr:uid="{750FF60F-C953-46A2-9283-81466A464CF5}"/>
    <cellStyle name="Comma [0] 3 4 2 2 2 5 2 2 5" xfId="41056" xr:uid="{119C544C-7716-486F-8B53-DB5CFABBC185}"/>
    <cellStyle name="Comma [0] 3 4 2 2 2 5 2 2 6" xfId="46425" xr:uid="{845A90CE-AA61-473F-B706-5F3211B88D7C}"/>
    <cellStyle name="Comma [0] 3 4 2 2 2 5 2 2 7" xfId="51797" xr:uid="{7A8FF608-DC19-46A7-BB59-893011BBE044}"/>
    <cellStyle name="Comma [0] 3 4 2 2 2 5 2 2 8" xfId="57177" xr:uid="{9AA2799C-AB40-463B-B2A7-ECA9A80A20FB}"/>
    <cellStyle name="Comma [0] 3 4 2 2 2 5 2 2 9" xfId="19513" xr:uid="{282465AB-29E5-499C-8214-91CB0F95478D}"/>
    <cellStyle name="Comma [0] 3 4 2 2 2 5 2 3" xfId="15953" xr:uid="{382EBA33-8380-46C7-BA08-C8D2A705A4F2}"/>
    <cellStyle name="Comma [0] 3 4 2 2 2 5 2 4" xfId="21320" xr:uid="{C4ADFB39-6D57-411D-A113-AE366984D89F}"/>
    <cellStyle name="Comma [0] 3 4 2 2 2 5 2 5" xfId="26694" xr:uid="{C4D071AE-880F-4CBE-A867-ABF766C65484}"/>
    <cellStyle name="Comma [0] 3 4 2 2 2 5 2 6" xfId="32112" xr:uid="{50EBB036-B3D9-4285-9EE1-00EFFD12C3A9}"/>
    <cellStyle name="Comma [0] 3 4 2 2 2 5 2 7" xfId="37497" xr:uid="{6B757A61-48AB-4B0E-A8B5-9BF032898F73}"/>
    <cellStyle name="Comma [0] 3 4 2 2 2 5 2 8" xfId="42866" xr:uid="{24E2618C-37C8-48D7-ACE5-571E77C0E9A2}"/>
    <cellStyle name="Comma [0] 3 4 2 2 2 5 2 9" xfId="48238" xr:uid="{B24A9A5E-3030-4D15-B474-B858031CA3D4}"/>
    <cellStyle name="Comma [0] 3 4 2 2 2 5 3" xfId="10523" xr:uid="{F11DBA5B-65E2-40BC-87BD-3D292A93CFC9}"/>
    <cellStyle name="Comma [0] 3 4 2 2 2 5 3 2" xfId="23190" xr:uid="{0C8998C7-4018-4483-977E-F68BAE2DADA5}"/>
    <cellStyle name="Comma [0] 3 4 2 2 2 5 3 3" xfId="28564" xr:uid="{B3291108-BD5C-4B77-80F0-3CB43FDC7283}"/>
    <cellStyle name="Comma [0] 3 4 2 2 2 5 3 4" xfId="33982" xr:uid="{D5723E44-2F57-467B-90A4-1DC490D60A54}"/>
    <cellStyle name="Comma [0] 3 4 2 2 2 5 3 5" xfId="39367" xr:uid="{6CAB46C8-5EA2-4358-9C75-C50201E92482}"/>
    <cellStyle name="Comma [0] 3 4 2 2 2 5 3 6" xfId="44736" xr:uid="{82327B76-6430-478A-A0CC-E4FE418648D4}"/>
    <cellStyle name="Comma [0] 3 4 2 2 2 5 3 7" xfId="50108" xr:uid="{A32F7441-61A6-428E-8367-E074FC26B853}"/>
    <cellStyle name="Comma [0] 3 4 2 2 2 5 3 8" xfId="55488" xr:uid="{C78898EE-5105-4E9E-B2E2-4E2790A68F27}"/>
    <cellStyle name="Comma [0] 3 4 2 2 2 5 3 9" xfId="17823" xr:uid="{86C3FEC0-FC7D-41E3-8F55-C20C844F744A}"/>
    <cellStyle name="Comma [0] 3 4 2 2 2 5 4" xfId="7236" xr:uid="{64F3D51B-070B-4BD6-8776-B8B5D4622D77}"/>
    <cellStyle name="Comma [0] 3 4 2 2 2 6" xfId="1148" xr:uid="{8B5D42D3-BBFD-4F90-9C1C-FCD4DD8C95A8}"/>
    <cellStyle name="Comma [0] 3 4 2 2 2 6 2" xfId="8653" xr:uid="{E0756D19-F736-413B-B1E8-28839300E1CC}"/>
    <cellStyle name="Comma [0] 3 4 2 2 2 6 2 10" xfId="53619" xr:uid="{54A41F74-7F5C-495C-9739-3A8306219F52}"/>
    <cellStyle name="Comma [0] 3 4 2 2 2 6 2 11" xfId="14263" xr:uid="{05267D25-A564-4C97-957C-A060690389B3}"/>
    <cellStyle name="Comma [0] 3 4 2 2 2 6 2 12" xfId="59888" xr:uid="{D0B50AE4-AF2E-4616-839E-98EB76C8C5A5}"/>
    <cellStyle name="Comma [0] 3 4 2 2 2 6 2 2" xfId="12214" xr:uid="{73AE4539-69A1-4C82-9236-FB953E0A8129}"/>
    <cellStyle name="Comma [0] 3 4 2 2 2 6 2 2 2" xfId="24880" xr:uid="{DFAD71B6-44A6-4C19-B8DC-B89BC67FB2DF}"/>
    <cellStyle name="Comma [0] 3 4 2 2 2 6 2 2 3" xfId="30254" xr:uid="{371089AC-3663-45EA-9027-B6568AF9A474}"/>
    <cellStyle name="Comma [0] 3 4 2 2 2 6 2 2 4" xfId="35672" xr:uid="{B930A725-78F2-47A1-A909-9DE75A0F7DC2}"/>
    <cellStyle name="Comma [0] 3 4 2 2 2 6 2 2 5" xfId="41057" xr:uid="{24A7750D-6FE9-4447-AC43-8D02C98917C9}"/>
    <cellStyle name="Comma [0] 3 4 2 2 2 6 2 2 6" xfId="46426" xr:uid="{315CBDE6-E8A3-45DB-8307-4E56E1E1355F}"/>
    <cellStyle name="Comma [0] 3 4 2 2 2 6 2 2 7" xfId="51798" xr:uid="{498722F7-8461-4F77-ABA1-31F330004D3A}"/>
    <cellStyle name="Comma [0] 3 4 2 2 2 6 2 2 8" xfId="57178" xr:uid="{56045234-101B-4147-85C7-A511B4DBCF52}"/>
    <cellStyle name="Comma [0] 3 4 2 2 2 6 2 2 9" xfId="19514" xr:uid="{22B45B39-44BD-4554-BB26-592DE7E17B01}"/>
    <cellStyle name="Comma [0] 3 4 2 2 2 6 2 3" xfId="15954" xr:uid="{30116A9A-703F-4842-9452-46331B58E41A}"/>
    <cellStyle name="Comma [0] 3 4 2 2 2 6 2 4" xfId="21321" xr:uid="{5BA0EB91-1DD1-4D20-ABED-8CDDFC669127}"/>
    <cellStyle name="Comma [0] 3 4 2 2 2 6 2 5" xfId="26695" xr:uid="{540A43D3-8136-45E0-81A0-BB18BC021120}"/>
    <cellStyle name="Comma [0] 3 4 2 2 2 6 2 6" xfId="32113" xr:uid="{2353A8CC-CB83-4385-945C-FFD97BE58441}"/>
    <cellStyle name="Comma [0] 3 4 2 2 2 6 2 7" xfId="37498" xr:uid="{43060AF8-5F81-48B0-8FE6-6C9AE2477648}"/>
    <cellStyle name="Comma [0] 3 4 2 2 2 6 2 8" xfId="42867" xr:uid="{A44D2233-A0B5-4C1D-AEDA-8BA2572793BD}"/>
    <cellStyle name="Comma [0] 3 4 2 2 2 6 2 9" xfId="48239" xr:uid="{496C9919-1436-4B36-A5F5-2E073B9A3995}"/>
    <cellStyle name="Comma [0] 3 4 2 2 2 6 3" xfId="10524" xr:uid="{36C53C43-0BCF-44D3-B225-6C5B963A4489}"/>
    <cellStyle name="Comma [0] 3 4 2 2 2 6 3 2" xfId="23191" xr:uid="{8BF0365A-240A-4344-9948-96A7E411EA25}"/>
    <cellStyle name="Comma [0] 3 4 2 2 2 6 3 3" xfId="28565" xr:uid="{A2DD89BE-2B52-496C-9622-D2EFD8845A4B}"/>
    <cellStyle name="Comma [0] 3 4 2 2 2 6 3 4" xfId="33983" xr:uid="{CDBD3943-5A54-4EEE-A207-1F4148BF943F}"/>
    <cellStyle name="Comma [0] 3 4 2 2 2 6 3 5" xfId="39368" xr:uid="{3C66DFB2-500C-4DBE-8346-21DCEFD70D94}"/>
    <cellStyle name="Comma [0] 3 4 2 2 2 6 3 6" xfId="44737" xr:uid="{924B43A4-29FB-463F-8868-8F156EBF8A4C}"/>
    <cellStyle name="Comma [0] 3 4 2 2 2 6 3 7" xfId="50109" xr:uid="{368A9E4A-548C-42DA-8AAF-51884324A50E}"/>
    <cellStyle name="Comma [0] 3 4 2 2 2 6 3 8" xfId="55489" xr:uid="{D986B4D2-71ED-4C00-A0B0-2EE5C088F669}"/>
    <cellStyle name="Comma [0] 3 4 2 2 2 6 3 9" xfId="17824" xr:uid="{E3DA1D79-6029-4592-9460-4498051D35B4}"/>
    <cellStyle name="Comma [0] 3 4 2 2 2 6 4" xfId="7237" xr:uid="{CB644F58-5438-4E2B-83BC-1F95DCE85026}"/>
    <cellStyle name="Comma [0] 3 4 2 2 2 7" xfId="1149" xr:uid="{EE43D754-AD12-4DCC-8507-F55CAF3AB85F}"/>
    <cellStyle name="Comma [0] 3 4 2 2 2 7 2" xfId="8654" xr:uid="{E2A78E89-2A17-4560-9A02-0E4115DCCE2C}"/>
    <cellStyle name="Comma [0] 3 4 2 2 2 7 2 10" xfId="53620" xr:uid="{147E17B8-72E0-4E31-A8DA-46AC0DC47ACA}"/>
    <cellStyle name="Comma [0] 3 4 2 2 2 7 2 11" xfId="14264" xr:uid="{A2D856C1-221C-4A07-95CF-790CED72B9A8}"/>
    <cellStyle name="Comma [0] 3 4 2 2 2 7 2 12" xfId="59889" xr:uid="{C01C8770-0AF0-493A-B09A-9135E8750242}"/>
    <cellStyle name="Comma [0] 3 4 2 2 2 7 2 2" xfId="12215" xr:uid="{7485DABC-ADC3-4E23-BBC2-6D4996E2FA02}"/>
    <cellStyle name="Comma [0] 3 4 2 2 2 7 2 2 2" xfId="24881" xr:uid="{6214D57A-79DD-4547-832D-BA8C162835C4}"/>
    <cellStyle name="Comma [0] 3 4 2 2 2 7 2 2 3" xfId="30255" xr:uid="{7863A71C-F0AA-4C23-980F-E2282DEA5DB3}"/>
    <cellStyle name="Comma [0] 3 4 2 2 2 7 2 2 4" xfId="35673" xr:uid="{3D563ACB-0E74-4C61-89A9-49F8A9F28A4B}"/>
    <cellStyle name="Comma [0] 3 4 2 2 2 7 2 2 5" xfId="41058" xr:uid="{D76F9164-5945-4031-8C8D-2BF86B0EACF2}"/>
    <cellStyle name="Comma [0] 3 4 2 2 2 7 2 2 6" xfId="46427" xr:uid="{48E44F56-E68D-4CD5-98CC-A5D6DDE51680}"/>
    <cellStyle name="Comma [0] 3 4 2 2 2 7 2 2 7" xfId="51799" xr:uid="{02B64C0C-72EB-4AC6-8EDF-B4446DA55D9D}"/>
    <cellStyle name="Comma [0] 3 4 2 2 2 7 2 2 8" xfId="57179" xr:uid="{418641C1-F13E-4D52-B3B8-B07897F7E79A}"/>
    <cellStyle name="Comma [0] 3 4 2 2 2 7 2 2 9" xfId="19515" xr:uid="{E8918B76-3629-47ED-A4E2-C1C915ABEEDF}"/>
    <cellStyle name="Comma [0] 3 4 2 2 2 7 2 3" xfId="15955" xr:uid="{B1C12A57-8145-4BDB-BEED-26420D9373DE}"/>
    <cellStyle name="Comma [0] 3 4 2 2 2 7 2 4" xfId="21322" xr:uid="{424A4731-67E5-4A60-9DCA-F9A1DAA6D72C}"/>
    <cellStyle name="Comma [0] 3 4 2 2 2 7 2 5" xfId="26696" xr:uid="{7B0AC198-BBA8-4371-924F-5CC9E3221C5A}"/>
    <cellStyle name="Comma [0] 3 4 2 2 2 7 2 6" xfId="32114" xr:uid="{D8638BC5-7240-4923-BFB6-B00D48E40E6E}"/>
    <cellStyle name="Comma [0] 3 4 2 2 2 7 2 7" xfId="37499" xr:uid="{52A43B4C-A191-44BD-8364-69CE4F3D1924}"/>
    <cellStyle name="Comma [0] 3 4 2 2 2 7 2 8" xfId="42868" xr:uid="{04655378-006D-4DF5-AF2E-141A9111CF82}"/>
    <cellStyle name="Comma [0] 3 4 2 2 2 7 2 9" xfId="48240" xr:uid="{7B7E7F92-671E-4F36-A75B-9ADB8544E9FD}"/>
    <cellStyle name="Comma [0] 3 4 2 2 2 7 3" xfId="10525" xr:uid="{B5D17F10-25D8-4777-BA9D-098AEB39A025}"/>
    <cellStyle name="Comma [0] 3 4 2 2 2 7 3 2" xfId="23192" xr:uid="{DFF1DCB4-E697-484D-BBD1-9B82FF648879}"/>
    <cellStyle name="Comma [0] 3 4 2 2 2 7 3 3" xfId="28566" xr:uid="{0B532CD7-E4E1-41D5-884D-3B6F77CD0046}"/>
    <cellStyle name="Comma [0] 3 4 2 2 2 7 3 4" xfId="33984" xr:uid="{7D78326A-A20C-45EC-8A59-4ADEA195C34E}"/>
    <cellStyle name="Comma [0] 3 4 2 2 2 7 3 5" xfId="39369" xr:uid="{4FC985F7-0657-4462-863D-C46C658DC1F6}"/>
    <cellStyle name="Comma [0] 3 4 2 2 2 7 3 6" xfId="44738" xr:uid="{B9312093-7906-4BCA-B77F-8EB5B7F4AD99}"/>
    <cellStyle name="Comma [0] 3 4 2 2 2 7 3 7" xfId="50110" xr:uid="{B68C2401-3A13-4AA7-AFC4-767AF70E77C6}"/>
    <cellStyle name="Comma [0] 3 4 2 2 2 7 3 8" xfId="55490" xr:uid="{FEEA93B6-0486-4091-A432-912C289D807C}"/>
    <cellStyle name="Comma [0] 3 4 2 2 2 7 3 9" xfId="17825" xr:uid="{8460EB05-A4CB-480F-8672-DAFBD8974D36}"/>
    <cellStyle name="Comma [0] 3 4 2 2 2 7 4" xfId="7238" xr:uid="{BC8404C1-7183-4192-86DC-EB64EFABE2D0}"/>
    <cellStyle name="Comma [0] 3 4 2 2 2 8" xfId="1150" xr:uid="{9625E51D-5A92-478D-A40B-08BF571E85F9}"/>
    <cellStyle name="Comma [0] 3 4 2 2 2 8 2" xfId="8655" xr:uid="{6FF0358D-8F31-4F00-9F51-7A2F3B44C43A}"/>
    <cellStyle name="Comma [0] 3 4 2 2 2 8 2 10" xfId="53621" xr:uid="{D0241DE0-EC43-4336-AE70-3C78A9206C86}"/>
    <cellStyle name="Comma [0] 3 4 2 2 2 8 2 11" xfId="14265" xr:uid="{8EF110DD-F3D1-46E4-97F6-96187D293450}"/>
    <cellStyle name="Comma [0] 3 4 2 2 2 8 2 12" xfId="59890" xr:uid="{6E24EA02-D02E-49DE-81AE-44742F5ACFAB}"/>
    <cellStyle name="Comma [0] 3 4 2 2 2 8 2 2" xfId="12216" xr:uid="{7E13B24A-43BB-4EB1-90C8-33D727A6AD03}"/>
    <cellStyle name="Comma [0] 3 4 2 2 2 8 2 2 2" xfId="24882" xr:uid="{A5EDE720-3373-400E-BE28-5CDD9554FF8A}"/>
    <cellStyle name="Comma [0] 3 4 2 2 2 8 2 2 3" xfId="30256" xr:uid="{87EAF142-A215-440F-BF36-F7196FD4EAF5}"/>
    <cellStyle name="Comma [0] 3 4 2 2 2 8 2 2 4" xfId="35674" xr:uid="{ACB184A9-0433-4CA1-A396-A14C8345DE69}"/>
    <cellStyle name="Comma [0] 3 4 2 2 2 8 2 2 5" xfId="41059" xr:uid="{B5FC06CB-3DCA-48FE-880D-5E2D92792081}"/>
    <cellStyle name="Comma [0] 3 4 2 2 2 8 2 2 6" xfId="46428" xr:uid="{FBA78C62-D092-48E0-8B2B-DCC82FF84C25}"/>
    <cellStyle name="Comma [0] 3 4 2 2 2 8 2 2 7" xfId="51800" xr:uid="{3AB0B90F-2BC7-491D-8AA5-B6EF93577A18}"/>
    <cellStyle name="Comma [0] 3 4 2 2 2 8 2 2 8" xfId="57180" xr:uid="{BAE35E01-4C70-4842-A4B8-AB09EBFEA219}"/>
    <cellStyle name="Comma [0] 3 4 2 2 2 8 2 2 9" xfId="19516" xr:uid="{81FE3EBA-BCC3-4F3A-9A0F-4F3544831FA5}"/>
    <cellStyle name="Comma [0] 3 4 2 2 2 8 2 3" xfId="15956" xr:uid="{1BE57C9A-B96B-47DA-82FE-7C60834DF433}"/>
    <cellStyle name="Comma [0] 3 4 2 2 2 8 2 4" xfId="21323" xr:uid="{E994D25D-AF8D-4D06-AEED-253FCF8F9833}"/>
    <cellStyle name="Comma [0] 3 4 2 2 2 8 2 5" xfId="26697" xr:uid="{3A42333A-7F18-41DD-BE00-B4F5D117716C}"/>
    <cellStyle name="Comma [0] 3 4 2 2 2 8 2 6" xfId="32115" xr:uid="{582F4A0E-AB04-46BB-A8B8-8AC29AC717A0}"/>
    <cellStyle name="Comma [0] 3 4 2 2 2 8 2 7" xfId="37500" xr:uid="{F02BC3D8-D764-4555-95C6-2A88EBEF2281}"/>
    <cellStyle name="Comma [0] 3 4 2 2 2 8 2 8" xfId="42869" xr:uid="{7D786970-5F2E-49E7-88C2-70F51A78D669}"/>
    <cellStyle name="Comma [0] 3 4 2 2 2 8 2 9" xfId="48241" xr:uid="{0630F53D-54C8-49F6-9D0D-B7F50D233012}"/>
    <cellStyle name="Comma [0] 3 4 2 2 2 8 3" xfId="10526" xr:uid="{7640BDC1-2DCA-4EBF-A928-88E05E239395}"/>
    <cellStyle name="Comma [0] 3 4 2 2 2 8 3 2" xfId="23193" xr:uid="{23B05CC3-9885-47CA-99FE-6865BA13BE7F}"/>
    <cellStyle name="Comma [0] 3 4 2 2 2 8 3 3" xfId="28567" xr:uid="{67D60088-20F7-4AA4-8D38-7FEFFFB46B51}"/>
    <cellStyle name="Comma [0] 3 4 2 2 2 8 3 4" xfId="33985" xr:uid="{FC23763E-5199-4ED8-8B6E-0BB5FCFF35F8}"/>
    <cellStyle name="Comma [0] 3 4 2 2 2 8 3 5" xfId="39370" xr:uid="{8A84B4CB-327A-4CDD-A5F1-DA433E4B6C29}"/>
    <cellStyle name="Comma [0] 3 4 2 2 2 8 3 6" xfId="44739" xr:uid="{2D0A3B66-4C95-4831-B6F7-73C3163D4558}"/>
    <cellStyle name="Comma [0] 3 4 2 2 2 8 3 7" xfId="50111" xr:uid="{10B3D859-8D23-4F6F-87FC-D84B6A5AF770}"/>
    <cellStyle name="Comma [0] 3 4 2 2 2 8 3 8" xfId="55491" xr:uid="{509BF50E-D4CE-4D22-BCCE-21783D4763E9}"/>
    <cellStyle name="Comma [0] 3 4 2 2 2 8 3 9" xfId="17826" xr:uid="{F1F1DA76-86EB-4FCA-B19A-E101E00428BD}"/>
    <cellStyle name="Comma [0] 3 4 2 2 2 8 4" xfId="7239" xr:uid="{7D1AEC64-1E47-4216-AC6F-D668E0FE3B71}"/>
    <cellStyle name="Comma [0] 3 4 2 2 2 9" xfId="1151" xr:uid="{4A1AF8A1-D2E8-45C5-9AE2-EE4E144B44A1}"/>
    <cellStyle name="Comma [0] 3 4 2 2 2 9 2" xfId="8656" xr:uid="{C0F2885D-11B2-4D2C-832A-9A89A58FA8AC}"/>
    <cellStyle name="Comma [0] 3 4 2 2 2 9 2 10" xfId="53622" xr:uid="{4D1F8C2F-0520-49E8-9292-52A5600194CF}"/>
    <cellStyle name="Comma [0] 3 4 2 2 2 9 2 11" xfId="14266" xr:uid="{499952F7-09C6-42FD-8E04-67B25F040FC0}"/>
    <cellStyle name="Comma [0] 3 4 2 2 2 9 2 12" xfId="59891" xr:uid="{83452C65-58BD-4B69-BED6-CA3E3072E7DA}"/>
    <cellStyle name="Comma [0] 3 4 2 2 2 9 2 2" xfId="12217" xr:uid="{01F4B1DB-26AB-4991-9864-2ADC7FB5872D}"/>
    <cellStyle name="Comma [0] 3 4 2 2 2 9 2 2 2" xfId="24883" xr:uid="{AA9CE925-760B-4947-8063-F4720BC4CFAB}"/>
    <cellStyle name="Comma [0] 3 4 2 2 2 9 2 2 3" xfId="30257" xr:uid="{C3AD46B6-04C6-4BD5-A338-6AA4BDA87635}"/>
    <cellStyle name="Comma [0] 3 4 2 2 2 9 2 2 4" xfId="35675" xr:uid="{609A2CFF-80AB-4D0A-A27C-7F64C6FE1F9B}"/>
    <cellStyle name="Comma [0] 3 4 2 2 2 9 2 2 5" xfId="41060" xr:uid="{E8732259-B6DC-4198-98DB-FEAD332AE0C4}"/>
    <cellStyle name="Comma [0] 3 4 2 2 2 9 2 2 6" xfId="46429" xr:uid="{E445BD5E-0260-4C28-99B3-F4539C6F29B8}"/>
    <cellStyle name="Comma [0] 3 4 2 2 2 9 2 2 7" xfId="51801" xr:uid="{4551D866-E2A4-46CB-BC42-2E607680E71F}"/>
    <cellStyle name="Comma [0] 3 4 2 2 2 9 2 2 8" xfId="57181" xr:uid="{B8F0DC7E-D857-48F3-9C3B-D55A5934BE38}"/>
    <cellStyle name="Comma [0] 3 4 2 2 2 9 2 2 9" xfId="19517" xr:uid="{B0935FD6-EA68-43B2-9BA6-F5B8D7AEB680}"/>
    <cellStyle name="Comma [0] 3 4 2 2 2 9 2 3" xfId="15957" xr:uid="{9A9419D2-4EE6-4187-B544-521EA8DDD11E}"/>
    <cellStyle name="Comma [0] 3 4 2 2 2 9 2 4" xfId="21324" xr:uid="{E10C380F-864F-4E2A-86B3-9E69703D9D3F}"/>
    <cellStyle name="Comma [0] 3 4 2 2 2 9 2 5" xfId="26698" xr:uid="{1CEA08B0-C01F-4FA1-8767-BDBDBDF0CC58}"/>
    <cellStyle name="Comma [0] 3 4 2 2 2 9 2 6" xfId="32116" xr:uid="{63A6AE8C-30B7-4857-A490-5ED0C0D8073E}"/>
    <cellStyle name="Comma [0] 3 4 2 2 2 9 2 7" xfId="37501" xr:uid="{5FFE8A98-196D-4674-881A-B848EE588793}"/>
    <cellStyle name="Comma [0] 3 4 2 2 2 9 2 8" xfId="42870" xr:uid="{EDC1633C-7041-4C4C-B1DE-086283784107}"/>
    <cellStyle name="Comma [0] 3 4 2 2 2 9 2 9" xfId="48242" xr:uid="{C065C502-9DE0-4AC0-B8C8-9D629BC9CEA1}"/>
    <cellStyle name="Comma [0] 3 4 2 2 2 9 3" xfId="10527" xr:uid="{B56880A0-4B09-44E4-BBA5-B3EF92D28A7B}"/>
    <cellStyle name="Comma [0] 3 4 2 2 2 9 3 2" xfId="23194" xr:uid="{58EE0E97-EA70-4D5E-BB72-AA64C77F3E04}"/>
    <cellStyle name="Comma [0] 3 4 2 2 2 9 3 3" xfId="28568" xr:uid="{64126116-BB1A-4CA0-A8A6-92776C831BFA}"/>
    <cellStyle name="Comma [0] 3 4 2 2 2 9 3 4" xfId="33986" xr:uid="{8A5A2013-D49F-49ED-ADB3-764C3F45D9B7}"/>
    <cellStyle name="Comma [0] 3 4 2 2 2 9 3 5" xfId="39371" xr:uid="{2A746E4F-9BBD-4B10-987F-BBA69BF33590}"/>
    <cellStyle name="Comma [0] 3 4 2 2 2 9 3 6" xfId="44740" xr:uid="{1E6EB4F2-940C-48C6-ADF4-623C0731674B}"/>
    <cellStyle name="Comma [0] 3 4 2 2 2 9 3 7" xfId="50112" xr:uid="{92E45423-134E-47DD-AB8C-3A7E863352B3}"/>
    <cellStyle name="Comma [0] 3 4 2 2 2 9 3 8" xfId="55492" xr:uid="{8DEFD6E9-5C4B-4A7F-B666-2C94F4AF239C}"/>
    <cellStyle name="Comma [0] 3 4 2 2 2 9 3 9" xfId="17827" xr:uid="{AE7CA605-CA39-475A-BD27-B7BC8479935C}"/>
    <cellStyle name="Comma [0] 3 4 2 2 2 9 4" xfId="7240" xr:uid="{C15DDD97-FAED-4ABC-8BC3-325599EB98C5}"/>
    <cellStyle name="Comma [0] 3 4 2 2 3" xfId="1152" xr:uid="{62371AD8-26F8-4B22-86F3-F277C1D7F2E6}"/>
    <cellStyle name="Comma [0] 3 4 2 2 3 2" xfId="6069" xr:uid="{B117EF6E-49ED-43FA-BA11-2DB3178C1526}"/>
    <cellStyle name="Comma [0] 3 4 2 2 3 2 10" xfId="53623" xr:uid="{E244E1AC-F27F-40A5-BC88-FC58F78DCC35}"/>
    <cellStyle name="Comma [0] 3 4 2 2 3 2 11" xfId="14267" xr:uid="{0901CA43-7917-4CEB-BD21-DE77498AC351}"/>
    <cellStyle name="Comma [0] 3 4 2 2 3 2 12" xfId="58747" xr:uid="{81CD767E-2DF5-4DA9-99D1-6B727647A9C4}"/>
    <cellStyle name="Comma [0] 3 4 2 2 3 2 13" xfId="8657" xr:uid="{D31A0E85-F47D-4E39-B031-5B4AF8F51CF0}"/>
    <cellStyle name="Comma [0] 3 4 2 2 3 2 2" xfId="12218" xr:uid="{93348491-A8FE-4288-A195-2CEB82C5A08C}"/>
    <cellStyle name="Comma [0] 3 4 2 2 3 2 2 2" xfId="24884" xr:uid="{C3C0ECD6-2D22-4FAF-AF29-5C3BB722459F}"/>
    <cellStyle name="Comma [0] 3 4 2 2 3 2 2 3" xfId="30258" xr:uid="{05A79F0C-EBE3-48E1-9947-6E31875ED2B0}"/>
    <cellStyle name="Comma [0] 3 4 2 2 3 2 2 4" xfId="35676" xr:uid="{8C7AF8D5-774D-4167-AC6B-9FE1BCDA0351}"/>
    <cellStyle name="Comma [0] 3 4 2 2 3 2 2 5" xfId="41061" xr:uid="{E4DFDAE6-7F11-4B62-B183-2D4FDB744900}"/>
    <cellStyle name="Comma [0] 3 4 2 2 3 2 2 6" xfId="46430" xr:uid="{66C6B545-7B56-41BB-A9D2-313EDD88ACBC}"/>
    <cellStyle name="Comma [0] 3 4 2 2 3 2 2 7" xfId="51802" xr:uid="{6E2C75B7-47DF-4E06-AEEF-9B4D6F270B44}"/>
    <cellStyle name="Comma [0] 3 4 2 2 3 2 2 8" xfId="57182" xr:uid="{DD995F09-5D4F-4391-92CC-FD565BCC135F}"/>
    <cellStyle name="Comma [0] 3 4 2 2 3 2 2 9" xfId="19518" xr:uid="{686E22A5-060D-4136-9CA4-D9AEA2029223}"/>
    <cellStyle name="Comma [0] 3 4 2 2 3 2 3" xfId="15958" xr:uid="{3A61B220-11BD-4913-932A-31164BE60556}"/>
    <cellStyle name="Comma [0] 3 4 2 2 3 2 4" xfId="21325" xr:uid="{62E07B4E-4B11-42E3-B360-3C8CC9943322}"/>
    <cellStyle name="Comma [0] 3 4 2 2 3 2 5" xfId="26699" xr:uid="{F1AA6D6B-7216-4282-A4D9-9BDEB5E3FB8E}"/>
    <cellStyle name="Comma [0] 3 4 2 2 3 2 6" xfId="32117" xr:uid="{53235606-11DD-4552-AA58-684A694613B3}"/>
    <cellStyle name="Comma [0] 3 4 2 2 3 2 7" xfId="37502" xr:uid="{123E735C-CB42-4734-99E7-88D5C5ED221A}"/>
    <cellStyle name="Comma [0] 3 4 2 2 3 2 8" xfId="42871" xr:uid="{A83CBF31-D3AC-4E96-8C4D-640269004E2A}"/>
    <cellStyle name="Comma [0] 3 4 2 2 3 2 9" xfId="48243" xr:uid="{3027855B-846E-4D05-8B9E-D08BA1D6A18F}"/>
    <cellStyle name="Comma [0] 3 4 2 2 3 3" xfId="10528" xr:uid="{B68BA948-C535-4913-98A9-7B7EF1D02E51}"/>
    <cellStyle name="Comma [0] 3 4 2 2 3 3 2" xfId="23195" xr:uid="{BC6A5BF6-A9D4-4D6D-A928-D4474FBF069A}"/>
    <cellStyle name="Comma [0] 3 4 2 2 3 3 3" xfId="28569" xr:uid="{1412461D-E77C-409F-B02A-D7714DB98EA6}"/>
    <cellStyle name="Comma [0] 3 4 2 2 3 3 4" xfId="33987" xr:uid="{6A54AB42-22B2-433D-9159-9D32BEBB50B5}"/>
    <cellStyle name="Comma [0] 3 4 2 2 3 3 5" xfId="39372" xr:uid="{1BFE56DB-F38F-47D0-9FCF-2CB15A8FB783}"/>
    <cellStyle name="Comma [0] 3 4 2 2 3 3 6" xfId="44741" xr:uid="{AA38BCB6-A9B2-4E13-9066-6D7A358A3B0A}"/>
    <cellStyle name="Comma [0] 3 4 2 2 3 3 7" xfId="50113" xr:uid="{40E37851-F611-49EE-AB29-31C8E2BFA7DB}"/>
    <cellStyle name="Comma [0] 3 4 2 2 3 3 8" xfId="55493" xr:uid="{03611657-EA6A-4C52-8687-42028D2140FF}"/>
    <cellStyle name="Comma [0] 3 4 2 2 3 3 9" xfId="17828" xr:uid="{F390A688-E47F-485D-9DA4-249665706928}"/>
    <cellStyle name="Comma [0] 3 4 2 2 4" xfId="1153" xr:uid="{782BC2C5-CA54-414C-A17F-C83E1207731C}"/>
    <cellStyle name="Comma [0] 3 4 2 2 4 2" xfId="6070" xr:uid="{1F41D31F-54DC-4060-91E1-B7A80EC0D322}"/>
    <cellStyle name="Comma [0] 3 4 2 2 4 2 10" xfId="53624" xr:uid="{3A61243E-B756-4573-ADDA-02A262FE0CE6}"/>
    <cellStyle name="Comma [0] 3 4 2 2 4 2 11" xfId="14268" xr:uid="{BCC1F1C3-A5AA-4076-9879-6B75D57428FD}"/>
    <cellStyle name="Comma [0] 3 4 2 2 4 2 12" xfId="58748" xr:uid="{75E4F00D-C867-47C5-AFD3-73DD6CDF3BEF}"/>
    <cellStyle name="Comma [0] 3 4 2 2 4 2 13" xfId="8658" xr:uid="{6926AE2A-A25B-4A7B-B75B-32EA4B7E9026}"/>
    <cellStyle name="Comma [0] 3 4 2 2 4 2 2" xfId="12219" xr:uid="{DDD12190-8DFF-482C-A7E7-387423AD01F0}"/>
    <cellStyle name="Comma [0] 3 4 2 2 4 2 2 2" xfId="24885" xr:uid="{7E458182-F993-4AFF-8A9C-19787CFDDCF7}"/>
    <cellStyle name="Comma [0] 3 4 2 2 4 2 2 3" xfId="30259" xr:uid="{46E695B5-2DDD-40BC-8EC3-58328BCF50FD}"/>
    <cellStyle name="Comma [0] 3 4 2 2 4 2 2 4" xfId="35677" xr:uid="{FD8FFC17-A011-4FEA-BB6E-8C28C9D8B009}"/>
    <cellStyle name="Comma [0] 3 4 2 2 4 2 2 5" xfId="41062" xr:uid="{24B3DD5D-2B18-48CB-8187-5F68B6F91410}"/>
    <cellStyle name="Comma [0] 3 4 2 2 4 2 2 6" xfId="46431" xr:uid="{3B81E5CB-C219-45A0-838C-240A4770F562}"/>
    <cellStyle name="Comma [0] 3 4 2 2 4 2 2 7" xfId="51803" xr:uid="{EB49B682-1586-473E-A704-FC939FEC77AE}"/>
    <cellStyle name="Comma [0] 3 4 2 2 4 2 2 8" xfId="57183" xr:uid="{64C9FFB8-3B5C-41C9-A5AD-1F3552D982AD}"/>
    <cellStyle name="Comma [0] 3 4 2 2 4 2 2 9" xfId="19519" xr:uid="{1F9C9C65-32FB-439D-8461-382F82D78EC9}"/>
    <cellStyle name="Comma [0] 3 4 2 2 4 2 3" xfId="15959" xr:uid="{8D8F9983-9DE7-4DD7-B3B0-09D3A38B2088}"/>
    <cellStyle name="Comma [0] 3 4 2 2 4 2 4" xfId="21326" xr:uid="{CD5F0A38-7BF6-4ED4-AEB3-B0BB26325DE2}"/>
    <cellStyle name="Comma [0] 3 4 2 2 4 2 5" xfId="26700" xr:uid="{6AF94C49-B1E2-4ED7-9EC8-6CC01DEF870B}"/>
    <cellStyle name="Comma [0] 3 4 2 2 4 2 6" xfId="32118" xr:uid="{EC562BCD-757D-42A0-8DE0-095C25AE8D84}"/>
    <cellStyle name="Comma [0] 3 4 2 2 4 2 7" xfId="37503" xr:uid="{6C93B7E2-4436-4255-AA70-B6C64863F583}"/>
    <cellStyle name="Comma [0] 3 4 2 2 4 2 8" xfId="42872" xr:uid="{B4268B66-5A9B-477D-B471-19618ECAA369}"/>
    <cellStyle name="Comma [0] 3 4 2 2 4 2 9" xfId="48244" xr:uid="{A60389F4-CB8A-44AB-8252-6AD5968DEF14}"/>
    <cellStyle name="Comma [0] 3 4 2 2 4 3" xfId="10529" xr:uid="{01423C36-0F17-48C4-9120-5895FD06EA42}"/>
    <cellStyle name="Comma [0] 3 4 2 2 4 3 2" xfId="23196" xr:uid="{0DF29CB8-081E-4B46-A161-AEF53EF81240}"/>
    <cellStyle name="Comma [0] 3 4 2 2 4 3 3" xfId="28570" xr:uid="{402A5D2C-A03C-4ED9-841B-EFE339950C59}"/>
    <cellStyle name="Comma [0] 3 4 2 2 4 3 4" xfId="33988" xr:uid="{8384BC46-F453-4EC4-B5E5-C0E4A60E0CE0}"/>
    <cellStyle name="Comma [0] 3 4 2 2 4 3 5" xfId="39373" xr:uid="{29C79140-0E77-4379-90B9-E68E3103F090}"/>
    <cellStyle name="Comma [0] 3 4 2 2 4 3 6" xfId="44742" xr:uid="{87CD7F98-F83F-4B93-AB5B-38C2F457FB6C}"/>
    <cellStyle name="Comma [0] 3 4 2 2 4 3 7" xfId="50114" xr:uid="{EFFE1BA3-E6CB-421C-8CEC-323E9585DBEF}"/>
    <cellStyle name="Comma [0] 3 4 2 2 4 3 8" xfId="55494" xr:uid="{A8C21705-AF73-4B86-B57F-0B20EDE36051}"/>
    <cellStyle name="Comma [0] 3 4 2 2 4 3 9" xfId="17829" xr:uid="{77AE54B9-F2B9-4862-8EBF-B8E38314B0E3}"/>
    <cellStyle name="Comma [0] 3 4 2 2 5" xfId="1154" xr:uid="{E5890504-5716-4E7A-AD8B-7CCA27A7398E}"/>
    <cellStyle name="Comma [0] 3 4 2 2 5 2" xfId="4063" xr:uid="{EFC3072F-4594-4ACB-BD89-CC1CB6670E2C}"/>
    <cellStyle name="Comma [0] 3 4 2 2 5 2 10" xfId="53625" xr:uid="{DC76AF2E-9046-4B9A-9CDF-74B561FE47D4}"/>
    <cellStyle name="Comma [0] 3 4 2 2 5 2 11" xfId="8659" xr:uid="{176D5A91-FA6C-40E6-A51F-A8457578ABD5}"/>
    <cellStyle name="Comma [0] 3 4 2 2 5 2 2" xfId="4064" xr:uid="{C850C192-EAA4-423D-B7A7-6A348FF2EB88}"/>
    <cellStyle name="Comma [0] 3 4 2 2 5 2 2 10" xfId="12220" xr:uid="{49C94746-EBA1-41B2-9F9D-BBC8160FC001}"/>
    <cellStyle name="Comma [0] 3 4 2 2 5 2 2 2" xfId="6073" xr:uid="{3D441A4D-9D94-4885-AC0C-B0D101C915B6}"/>
    <cellStyle name="Comma [0] 3 4 2 2 5 2 2 2 2" xfId="58751" xr:uid="{29B95877-C763-42BC-BB1E-D91815BABD08}"/>
    <cellStyle name="Comma [0] 3 4 2 2 5 2 2 2 3" xfId="19520" xr:uid="{9C63FC09-A878-4940-8DF4-5CFE4D447B09}"/>
    <cellStyle name="Comma [0] 3 4 2 2 5 2 2 3" xfId="24886" xr:uid="{33DD1E6B-764B-40AA-977F-BA282A0DC098}"/>
    <cellStyle name="Comma [0] 3 4 2 2 5 2 2 4" xfId="30260" xr:uid="{2FA66179-D074-46ED-BC39-AAE4BB5630AF}"/>
    <cellStyle name="Comma [0] 3 4 2 2 5 2 2 5" xfId="35678" xr:uid="{B9091686-D387-4C93-B66E-585DAFDE4DE0}"/>
    <cellStyle name="Comma [0] 3 4 2 2 5 2 2 6" xfId="41063" xr:uid="{A9376FE4-38C7-4DE2-B316-50AE4B31763D}"/>
    <cellStyle name="Comma [0] 3 4 2 2 5 2 2 7" xfId="46432" xr:uid="{E0601988-E3C9-4374-B577-BF5BCBA35D49}"/>
    <cellStyle name="Comma [0] 3 4 2 2 5 2 2 8" xfId="51804" xr:uid="{9C145495-6FFD-424F-B562-353FD0AE8A00}"/>
    <cellStyle name="Comma [0] 3 4 2 2 5 2 2 9" xfId="57184" xr:uid="{AF245E76-9E65-4E68-85C3-ACC341DCD5F4}"/>
    <cellStyle name="Comma [0] 3 4 2 2 5 2 3" xfId="6072" xr:uid="{92C816EF-59C1-4559-ABDC-213ECC786FC9}"/>
    <cellStyle name="Comma [0] 3 4 2 2 5 2 3 2" xfId="58750" xr:uid="{6BAD4A17-20F9-4759-A762-D4FD2A4180FD}"/>
    <cellStyle name="Comma [0] 3 4 2 2 5 2 3 3" xfId="15960" xr:uid="{4B1DAB6C-2CC2-4CCC-AC9C-B67A5455C781}"/>
    <cellStyle name="Comma [0] 3 4 2 2 5 2 4" xfId="21327" xr:uid="{E19921B5-F36C-4B14-9F80-F6CC9F254524}"/>
    <cellStyle name="Comma [0] 3 4 2 2 5 2 5" xfId="26701" xr:uid="{55D9513E-2BEA-4B76-985A-C36EBDE96D34}"/>
    <cellStyle name="Comma [0] 3 4 2 2 5 2 6" xfId="32119" xr:uid="{C7C566B0-C5AE-4132-94E3-46E9E6388F9F}"/>
    <cellStyle name="Comma [0] 3 4 2 2 5 2 7" xfId="37504" xr:uid="{F846797A-9223-4BEA-86E2-A4FC16C2FD51}"/>
    <cellStyle name="Comma [0] 3 4 2 2 5 2 8" xfId="42873" xr:uid="{A4749C98-776D-47CE-861F-11A7AB3ACDA4}"/>
    <cellStyle name="Comma [0] 3 4 2 2 5 2 9" xfId="48245" xr:uid="{0269E4B7-7C9D-4E00-ADC4-A96D93F8AA7C}"/>
    <cellStyle name="Comma [0] 3 4 2 2 5 3" xfId="4065" xr:uid="{1C27311B-35B5-4687-B003-978E7940B43B}"/>
    <cellStyle name="Comma [0] 3 4 2 2 5 3 10" xfId="10530" xr:uid="{534C107E-D394-4A18-8CF2-DE53AC16FAF3}"/>
    <cellStyle name="Comma [0] 3 4 2 2 5 3 2" xfId="6074" xr:uid="{4BD762C6-9FB6-40E5-A04A-DB96EB280E44}"/>
    <cellStyle name="Comma [0] 3 4 2 2 5 3 2 2" xfId="58752" xr:uid="{F6DF9CB3-64ED-4EC3-A0C8-E293DE5476AF}"/>
    <cellStyle name="Comma [0] 3 4 2 2 5 3 2 3" xfId="17830" xr:uid="{C97E39A7-838D-4796-9047-3482F0A5F3A5}"/>
    <cellStyle name="Comma [0] 3 4 2 2 5 3 3" xfId="23197" xr:uid="{03A064A1-DEE9-40AA-9308-4B1AA53267C4}"/>
    <cellStyle name="Comma [0] 3 4 2 2 5 3 4" xfId="28571" xr:uid="{32EF99B7-FBA9-4DCD-AEB5-0CAB889508ED}"/>
    <cellStyle name="Comma [0] 3 4 2 2 5 3 5" xfId="33989" xr:uid="{91BCFA27-3149-4F69-BFEB-EE33ACE5A670}"/>
    <cellStyle name="Comma [0] 3 4 2 2 5 3 6" xfId="39374" xr:uid="{8571B045-6017-4FAA-9E75-6309D82FFA58}"/>
    <cellStyle name="Comma [0] 3 4 2 2 5 3 7" xfId="44743" xr:uid="{8375B202-0157-4EE1-8445-8E2DA9EB56EC}"/>
    <cellStyle name="Comma [0] 3 4 2 2 5 3 8" xfId="50115" xr:uid="{BBE8C484-0F58-49E4-8CF8-D222B64D21A3}"/>
    <cellStyle name="Comma [0] 3 4 2 2 5 3 9" xfId="55495" xr:uid="{7FFD2B59-00D4-47B6-996A-8E77773EA0E9}"/>
    <cellStyle name="Comma [0] 3 4 2 2 5 4" xfId="6071" xr:uid="{27731B1A-05B4-4D88-97E9-8913674D8F9C}"/>
    <cellStyle name="Comma [0] 3 4 2 2 5 4 2" xfId="58749" xr:uid="{6E74FF0F-0EC5-4E4A-91FC-1BBDFABC4FCA}"/>
    <cellStyle name="Comma [0] 3 4 2 2 5 4 3" xfId="14269" xr:uid="{F503936B-B280-447E-B746-EBE508149061}"/>
    <cellStyle name="Comma [0] 3 4 2 2 6" xfId="1155" xr:uid="{0F11BB80-0FB7-46CF-AA76-6B18B8527446}"/>
    <cellStyle name="Comma [0] 3 4 2 2 6 2" xfId="4067" xr:uid="{DE8E5540-F000-4C5E-B2F8-B42692FABA1C}"/>
    <cellStyle name="Comma [0] 3 4 2 2 6 2 10" xfId="53626" xr:uid="{B07C5B31-D110-40CE-8EB7-9ABF54608822}"/>
    <cellStyle name="Comma [0] 3 4 2 2 6 2 11" xfId="8660" xr:uid="{FE125CAE-08E6-4324-9622-01B9386EE2C8}"/>
    <cellStyle name="Comma [0] 3 4 2 2 6 2 2" xfId="4068" xr:uid="{3C423DF3-C825-4396-8863-0446D1CDD2FF}"/>
    <cellStyle name="Comma [0] 3 4 2 2 6 2 2 10" xfId="12221" xr:uid="{D8304291-AA10-42F1-A09E-ED40F878DEDE}"/>
    <cellStyle name="Comma [0] 3 4 2 2 6 2 2 2" xfId="6077" xr:uid="{744991B5-C8AD-4451-8B19-33C1EABFA671}"/>
    <cellStyle name="Comma [0] 3 4 2 2 6 2 2 2 2" xfId="58755" xr:uid="{85CDEDB8-8C5B-45A3-ADB9-3ED516B80C2A}"/>
    <cellStyle name="Comma [0] 3 4 2 2 6 2 2 2 3" xfId="19521" xr:uid="{E5F73A88-6BFE-4AC3-91AE-51CC6FF8447B}"/>
    <cellStyle name="Comma [0] 3 4 2 2 6 2 2 3" xfId="24887" xr:uid="{A7A67E36-4053-49FE-9E2F-A2A177E470B1}"/>
    <cellStyle name="Comma [0] 3 4 2 2 6 2 2 4" xfId="30261" xr:uid="{C7F63207-2C39-454E-8CC3-8470EB4059C1}"/>
    <cellStyle name="Comma [0] 3 4 2 2 6 2 2 5" xfId="35679" xr:uid="{BE2235B4-2D91-4927-A01E-B8A0DB7C6720}"/>
    <cellStyle name="Comma [0] 3 4 2 2 6 2 2 6" xfId="41064" xr:uid="{3F5C39F8-ABD5-42CB-BC29-5658BE05B52D}"/>
    <cellStyle name="Comma [0] 3 4 2 2 6 2 2 7" xfId="46433" xr:uid="{0631668F-E922-41B5-A077-25D76CFDDA76}"/>
    <cellStyle name="Comma [0] 3 4 2 2 6 2 2 8" xfId="51805" xr:uid="{FD37A8B1-31B6-41C9-87F4-A67F81A12C0B}"/>
    <cellStyle name="Comma [0] 3 4 2 2 6 2 2 9" xfId="57185" xr:uid="{6940EC87-70C1-447B-856F-9B8E221445A8}"/>
    <cellStyle name="Comma [0] 3 4 2 2 6 2 3" xfId="6076" xr:uid="{27B6E071-D2C8-487E-B994-2F1FBF495C3B}"/>
    <cellStyle name="Comma [0] 3 4 2 2 6 2 3 2" xfId="58754" xr:uid="{C3E9EBDF-1788-4ABC-A425-2C8C4FF4C1CF}"/>
    <cellStyle name="Comma [0] 3 4 2 2 6 2 3 3" xfId="15961" xr:uid="{4F737054-8900-4396-9743-993D071F483C}"/>
    <cellStyle name="Comma [0] 3 4 2 2 6 2 4" xfId="21328" xr:uid="{6F750613-07A8-4F2E-B8DA-F09A0B6F6C6F}"/>
    <cellStyle name="Comma [0] 3 4 2 2 6 2 5" xfId="26702" xr:uid="{261453FE-F267-49C9-BE54-C98417B7907F}"/>
    <cellStyle name="Comma [0] 3 4 2 2 6 2 6" xfId="32120" xr:uid="{38DFEF5D-35E3-42DE-A13B-3D8730A6CA04}"/>
    <cellStyle name="Comma [0] 3 4 2 2 6 2 7" xfId="37505" xr:uid="{9630A230-60F4-40E3-8280-7530310695C7}"/>
    <cellStyle name="Comma [0] 3 4 2 2 6 2 8" xfId="42874" xr:uid="{25ADF6F4-9F41-4D82-B4D2-EA1F7545C29F}"/>
    <cellStyle name="Comma [0] 3 4 2 2 6 2 9" xfId="48246" xr:uid="{3818F19C-888B-4BA2-A3CD-F5F743676628}"/>
    <cellStyle name="Comma [0] 3 4 2 2 6 3" xfId="4069" xr:uid="{0F132E01-C2CD-4820-97BA-976BF8485174}"/>
    <cellStyle name="Comma [0] 3 4 2 2 6 3 10" xfId="10531" xr:uid="{21BA75B1-2800-4AC9-A66F-9628000C7A63}"/>
    <cellStyle name="Comma [0] 3 4 2 2 6 3 2" xfId="6078" xr:uid="{993A9C97-725C-451D-ABC1-10C17AF5912C}"/>
    <cellStyle name="Comma [0] 3 4 2 2 6 3 2 2" xfId="58756" xr:uid="{9E76728D-E57E-4346-A9A3-08973906696C}"/>
    <cellStyle name="Comma [0] 3 4 2 2 6 3 2 3" xfId="17831" xr:uid="{1CA10B94-2891-4609-B8AD-D54BA0B1ADBF}"/>
    <cellStyle name="Comma [0] 3 4 2 2 6 3 3" xfId="23198" xr:uid="{C7DCBBBA-7684-4CCD-A6DD-F31E6FDAB49D}"/>
    <cellStyle name="Comma [0] 3 4 2 2 6 3 4" xfId="28572" xr:uid="{C59440CF-3568-4716-B94F-D179AA9B8A99}"/>
    <cellStyle name="Comma [0] 3 4 2 2 6 3 5" xfId="33990" xr:uid="{4F3B2BDD-EA8C-4063-9A99-4E594D7DCCC2}"/>
    <cellStyle name="Comma [0] 3 4 2 2 6 3 6" xfId="39375" xr:uid="{5FE5D778-ED35-4A9B-A366-778397DF92D0}"/>
    <cellStyle name="Comma [0] 3 4 2 2 6 3 7" xfId="44744" xr:uid="{4A98DE93-B100-4E45-B222-F28418241F6C}"/>
    <cellStyle name="Comma [0] 3 4 2 2 6 3 8" xfId="50116" xr:uid="{7F54718F-B90E-4066-8CC7-9097A44484CB}"/>
    <cellStyle name="Comma [0] 3 4 2 2 6 3 9" xfId="55496" xr:uid="{0FC58629-751E-42D7-B95E-6383A29612D7}"/>
    <cellStyle name="Comma [0] 3 4 2 2 6 4" xfId="6075" xr:uid="{7088C5EA-8024-4D82-97E0-79C2B8FDEDCF}"/>
    <cellStyle name="Comma [0] 3 4 2 2 6 4 2" xfId="58753" xr:uid="{7E3E8A57-F5FB-4EEF-A6F5-21F5A066E000}"/>
    <cellStyle name="Comma [0] 3 4 2 2 6 4 3" xfId="14270" xr:uid="{EE96A375-5F13-420E-B0F4-DB1BD777E092}"/>
    <cellStyle name="Comma [0] 3 4 2 2 7" xfId="1156" xr:uid="{D48E61F3-E631-4D94-8A5E-954A21D48AD1}"/>
    <cellStyle name="Comma [0] 3 4 2 2 7 2" xfId="4071" xr:uid="{1E5C959F-37FA-4FB0-BBA6-1C0CFCB32F7F}"/>
    <cellStyle name="Comma [0] 3 4 2 2 7 2 10" xfId="53627" xr:uid="{5E4A31C5-8361-4D8B-839F-3ED9C166EC11}"/>
    <cellStyle name="Comma [0] 3 4 2 2 7 2 11" xfId="8661" xr:uid="{273E5EB1-76E0-44D1-8A67-0D374A128718}"/>
    <cellStyle name="Comma [0] 3 4 2 2 7 2 2" xfId="6080" xr:uid="{4ACDC949-593D-4760-8131-06701AF94E76}"/>
    <cellStyle name="Comma [0] 3 4 2 2 7 2 2 10" xfId="58758" xr:uid="{82C53AA9-7135-4E16-B98B-0BFA6D685015}"/>
    <cellStyle name="Comma [0] 3 4 2 2 7 2 2 11" xfId="12222" xr:uid="{E12DD4D1-5AA2-47CF-A049-2EB9A505D403}"/>
    <cellStyle name="Comma [0] 3 4 2 2 7 2 2 2" xfId="24888" xr:uid="{61375B38-70A9-4476-BEB9-73CA65F3FB0B}"/>
    <cellStyle name="Comma [0] 3 4 2 2 7 2 2 3" xfId="30262" xr:uid="{58785B10-D96B-493F-9815-FE11A0C011D7}"/>
    <cellStyle name="Comma [0] 3 4 2 2 7 2 2 4" xfId="35680" xr:uid="{ED43AD78-41F3-40F4-A051-AA39BFE521B5}"/>
    <cellStyle name="Comma [0] 3 4 2 2 7 2 2 5" xfId="41065" xr:uid="{F458E1B3-9EC4-4272-A026-265AE3847CE6}"/>
    <cellStyle name="Comma [0] 3 4 2 2 7 2 2 6" xfId="46434" xr:uid="{FD538361-D13B-4F57-9296-2D85DF503C0D}"/>
    <cellStyle name="Comma [0] 3 4 2 2 7 2 2 7" xfId="51806" xr:uid="{AD1A47FF-DA78-434C-AFBA-9E87AD47071C}"/>
    <cellStyle name="Comma [0] 3 4 2 2 7 2 2 8" xfId="57186" xr:uid="{ECB1AAAD-1387-4D0A-A5D8-7E5B21498552}"/>
    <cellStyle name="Comma [0] 3 4 2 2 7 2 2 9" xfId="19522" xr:uid="{04367030-87EE-469C-BCC0-B0B375DABD2F}"/>
    <cellStyle name="Comma [0] 3 4 2 2 7 2 3" xfId="15962" xr:uid="{2FB30730-BFC5-4C9A-801D-9F5D07AC1CDB}"/>
    <cellStyle name="Comma [0] 3 4 2 2 7 2 4" xfId="21329" xr:uid="{B28B22D1-D5C1-4227-BDE4-95194A1C78AD}"/>
    <cellStyle name="Comma [0] 3 4 2 2 7 2 5" xfId="26703" xr:uid="{6E477659-F015-44E7-AD51-DF61E911A8B5}"/>
    <cellStyle name="Comma [0] 3 4 2 2 7 2 6" xfId="32121" xr:uid="{D7654EA5-F152-468E-A16E-97AA738A8EF2}"/>
    <cellStyle name="Comma [0] 3 4 2 2 7 2 7" xfId="37506" xr:uid="{668F4520-8EA4-414E-9C97-9FFA009B0B13}"/>
    <cellStyle name="Comma [0] 3 4 2 2 7 2 8" xfId="42875" xr:uid="{644CC4A5-906C-419A-9EB7-2F8B57B6139F}"/>
    <cellStyle name="Comma [0] 3 4 2 2 7 2 9" xfId="48247" xr:uid="{44E4B030-159B-4642-AADB-D7A9DCE4C6DA}"/>
    <cellStyle name="Comma [0] 3 4 2 2 7 3" xfId="6079" xr:uid="{32B42651-7655-422B-B3CF-79D401E1CCB3}"/>
    <cellStyle name="Comma [0] 3 4 2 2 7 3 10" xfId="14271" xr:uid="{93101732-97BE-4F99-B1F9-B7474A5070A2}"/>
    <cellStyle name="Comma [0] 3 4 2 2 7 3 11" xfId="58757" xr:uid="{8D5979C8-1F4D-4649-9C36-DAFCCC2992E2}"/>
    <cellStyle name="Comma [0] 3 4 2 2 7 3 12" xfId="10532" xr:uid="{5ACC9EA1-5CBD-43B2-8A81-1BF71A53D31B}"/>
    <cellStyle name="Comma [0] 3 4 2 2 7 3 2" xfId="17832" xr:uid="{69B099E9-4188-4890-B2D3-1EC4C020512F}"/>
    <cellStyle name="Comma [0] 3 4 2 2 7 3 3" xfId="23199" xr:uid="{1F7D173D-0CD4-47FA-B69A-12AC24E708EF}"/>
    <cellStyle name="Comma [0] 3 4 2 2 7 3 4" xfId="28573" xr:uid="{67EBF7EC-2B3D-4FA3-886F-45AD78BA9DCD}"/>
    <cellStyle name="Comma [0] 3 4 2 2 7 3 5" xfId="33991" xr:uid="{D34EC0C1-C714-4AD5-9BB0-052BFFE671FF}"/>
    <cellStyle name="Comma [0] 3 4 2 2 7 3 6" xfId="39376" xr:uid="{7600E2F0-0769-45AB-B898-CA37F9B852D4}"/>
    <cellStyle name="Comma [0] 3 4 2 2 7 3 7" xfId="44745" xr:uid="{B7872F1A-5BBF-45F5-B186-44F9143C5C99}"/>
    <cellStyle name="Comma [0] 3 4 2 2 7 3 8" xfId="50117" xr:uid="{E2597C2E-2BC3-4947-AB0D-E167591EB837}"/>
    <cellStyle name="Comma [0] 3 4 2 2 7 3 9" xfId="55497" xr:uid="{3C398486-B649-4981-AA2F-B1AC668ECF72}"/>
    <cellStyle name="Comma [0] 3 4 2 2 8" xfId="1157" xr:uid="{647DC82C-133E-46E2-8788-40C2F1759F71}"/>
    <cellStyle name="Comma [0] 3 4 2 2 8 2" xfId="8662" xr:uid="{0F3ACDBF-3125-42FA-9B96-31BD1F401965}"/>
    <cellStyle name="Comma [0] 3 4 2 2 8 2 10" xfId="53628" xr:uid="{56E1739A-C3B2-430A-BA14-16D0EC2CB48E}"/>
    <cellStyle name="Comma [0] 3 4 2 2 8 2 11" xfId="14272" xr:uid="{F7A47FD1-F174-4B65-8E13-F17169681BF8}"/>
    <cellStyle name="Comma [0] 3 4 2 2 8 2 12" xfId="59892" xr:uid="{B77BD4BE-5DE0-498B-8489-0CE6E13C9CEA}"/>
    <cellStyle name="Comma [0] 3 4 2 2 8 2 2" xfId="12223" xr:uid="{CD397DED-2667-41CD-B188-95B37027247A}"/>
    <cellStyle name="Comma [0] 3 4 2 2 8 2 2 2" xfId="24889" xr:uid="{46BDD3DF-84CA-4536-9BE2-9D67BA4BF674}"/>
    <cellStyle name="Comma [0] 3 4 2 2 8 2 2 3" xfId="30263" xr:uid="{68765160-E675-49C6-8965-257EF3B272F3}"/>
    <cellStyle name="Comma [0] 3 4 2 2 8 2 2 4" xfId="35681" xr:uid="{568B34EF-6506-44ED-968F-856992AAF004}"/>
    <cellStyle name="Comma [0] 3 4 2 2 8 2 2 5" xfId="41066" xr:uid="{E9E02E43-AF3F-4064-A7DC-F4E456073D40}"/>
    <cellStyle name="Comma [0] 3 4 2 2 8 2 2 6" xfId="46435" xr:uid="{C42B3815-0503-42E1-B7DC-1189B54F863F}"/>
    <cellStyle name="Comma [0] 3 4 2 2 8 2 2 7" xfId="51807" xr:uid="{F5E686E8-424B-418F-8E42-CCC984CDC65C}"/>
    <cellStyle name="Comma [0] 3 4 2 2 8 2 2 8" xfId="57187" xr:uid="{99A4DF6F-8327-48AD-B05B-89F979F935B0}"/>
    <cellStyle name="Comma [0] 3 4 2 2 8 2 2 9" xfId="19523" xr:uid="{895467E4-E934-4D39-8327-8A61745309CA}"/>
    <cellStyle name="Comma [0] 3 4 2 2 8 2 3" xfId="15963" xr:uid="{254F533C-920E-48EE-B199-C379B81AA610}"/>
    <cellStyle name="Comma [0] 3 4 2 2 8 2 4" xfId="21330" xr:uid="{670C779D-73EA-4C29-8657-93A829983691}"/>
    <cellStyle name="Comma [0] 3 4 2 2 8 2 5" xfId="26704" xr:uid="{B5FB5964-C78A-4F4D-9371-D0CA2B720315}"/>
    <cellStyle name="Comma [0] 3 4 2 2 8 2 6" xfId="32122" xr:uid="{DFA865DC-B4C5-4DCB-82B6-CD7CD4F01638}"/>
    <cellStyle name="Comma [0] 3 4 2 2 8 2 7" xfId="37507" xr:uid="{6FAFAB07-C354-45FD-8EBF-8ECC68B4BBA3}"/>
    <cellStyle name="Comma [0] 3 4 2 2 8 2 8" xfId="42876" xr:uid="{64974D9A-ED0A-4013-8AE9-9C6B03C281FE}"/>
    <cellStyle name="Comma [0] 3 4 2 2 8 2 9" xfId="48248" xr:uid="{15EA4D47-D4A0-461D-896B-18439524C418}"/>
    <cellStyle name="Comma [0] 3 4 2 2 8 3" xfId="10533" xr:uid="{84EC28F4-B779-4F29-8BE2-7310BE88DA40}"/>
    <cellStyle name="Comma [0] 3 4 2 2 8 3 2" xfId="23200" xr:uid="{5E7B95D2-E58B-4D75-92A8-F3845BB40A03}"/>
    <cellStyle name="Comma [0] 3 4 2 2 8 3 3" xfId="28574" xr:uid="{B35E2BC1-F03C-42EA-B506-86A8B7A51E85}"/>
    <cellStyle name="Comma [0] 3 4 2 2 8 3 4" xfId="33992" xr:uid="{B2C3A350-A044-4FE9-AA9F-9AF258DA234C}"/>
    <cellStyle name="Comma [0] 3 4 2 2 8 3 5" xfId="39377" xr:uid="{E21467A8-065B-46E4-AE1F-6389C511B9B1}"/>
    <cellStyle name="Comma [0] 3 4 2 2 8 3 6" xfId="44746" xr:uid="{0576B3EC-8123-4EBD-8A59-6A08622301BD}"/>
    <cellStyle name="Comma [0] 3 4 2 2 8 3 7" xfId="50118" xr:uid="{8342D898-2E7E-436F-AF4F-9FB4EADBD5CE}"/>
    <cellStyle name="Comma [0] 3 4 2 2 8 3 8" xfId="55498" xr:uid="{BF5C9621-2B40-48F3-A15D-4D23971372A4}"/>
    <cellStyle name="Comma [0] 3 4 2 2 8 3 9" xfId="17833" xr:uid="{CBCF479E-5667-4424-98DE-1CEC94ED7D12}"/>
    <cellStyle name="Comma [0] 3 4 2 2 8 4" xfId="7241" xr:uid="{E19377DB-0529-488B-A149-398DC9758D24}"/>
    <cellStyle name="Comma [0] 3 4 2 2 9" xfId="1158" xr:uid="{A06E0B9A-C647-4999-8029-72B396C03744}"/>
    <cellStyle name="Comma [0] 3 4 2 2 9 2" xfId="8663" xr:uid="{FCC8D649-9898-4D7F-8299-AABB6F3261C7}"/>
    <cellStyle name="Comma [0] 3 4 2 2 9 2 10" xfId="53629" xr:uid="{F5F3CB87-E1C4-41C1-8398-AE5B6467C337}"/>
    <cellStyle name="Comma [0] 3 4 2 2 9 2 11" xfId="14273" xr:uid="{BB471E5C-D3D6-4060-B7F5-AD3F6BF2AC6C}"/>
    <cellStyle name="Comma [0] 3 4 2 2 9 2 12" xfId="59893" xr:uid="{5B23F91A-D9D3-4CE4-B7D6-871903CC7733}"/>
    <cellStyle name="Comma [0] 3 4 2 2 9 2 2" xfId="12224" xr:uid="{54B7B0E5-7DDA-4207-9CAA-390A1C2EFE74}"/>
    <cellStyle name="Comma [0] 3 4 2 2 9 2 2 2" xfId="24890" xr:uid="{CF5FC147-9083-4B0F-8212-8980C0500195}"/>
    <cellStyle name="Comma [0] 3 4 2 2 9 2 2 3" xfId="30264" xr:uid="{AA7A6A30-C550-46DD-9033-91F9FD965790}"/>
    <cellStyle name="Comma [0] 3 4 2 2 9 2 2 4" xfId="35682" xr:uid="{4CA02107-3E66-4AB1-9F99-AF314063932B}"/>
    <cellStyle name="Comma [0] 3 4 2 2 9 2 2 5" xfId="41067" xr:uid="{60D0CD51-FC80-41AF-8D8D-88E06FD23886}"/>
    <cellStyle name="Comma [0] 3 4 2 2 9 2 2 6" xfId="46436" xr:uid="{A7C53A7C-28C3-4ED6-8D17-182DEA19EB05}"/>
    <cellStyle name="Comma [0] 3 4 2 2 9 2 2 7" xfId="51808" xr:uid="{0416F050-9939-437D-8DE3-6DCF4C67D9E9}"/>
    <cellStyle name="Comma [0] 3 4 2 2 9 2 2 8" xfId="57188" xr:uid="{BCE391C1-DEA7-4BEE-A88A-5AF3E24E96AA}"/>
    <cellStyle name="Comma [0] 3 4 2 2 9 2 2 9" xfId="19524" xr:uid="{49606F98-A1A9-40D5-ACDE-196E4998500F}"/>
    <cellStyle name="Comma [0] 3 4 2 2 9 2 3" xfId="15964" xr:uid="{CCD6DF50-D88C-4A23-96E7-ACC5FAF004A5}"/>
    <cellStyle name="Comma [0] 3 4 2 2 9 2 4" xfId="21331" xr:uid="{913DEA1A-53A0-453F-B14B-9094314A097D}"/>
    <cellStyle name="Comma [0] 3 4 2 2 9 2 5" xfId="26705" xr:uid="{9213138D-5FDD-488E-8AF3-F105F70E2B5C}"/>
    <cellStyle name="Comma [0] 3 4 2 2 9 2 6" xfId="32123" xr:uid="{5F09D281-E79F-440B-854F-0CD07D04A085}"/>
    <cellStyle name="Comma [0] 3 4 2 2 9 2 7" xfId="37508" xr:uid="{23606C0D-5EF1-47C3-945C-0A1B46833BEA}"/>
    <cellStyle name="Comma [0] 3 4 2 2 9 2 8" xfId="42877" xr:uid="{05982BBF-B486-496C-91F1-57060DEF52F0}"/>
    <cellStyle name="Comma [0] 3 4 2 2 9 2 9" xfId="48249" xr:uid="{A0056401-F15D-4093-B634-C1CF731BFD23}"/>
    <cellStyle name="Comma [0] 3 4 2 2 9 3" xfId="10534" xr:uid="{A40056E0-76CE-4EF4-88AF-034C985DA6FF}"/>
    <cellStyle name="Comma [0] 3 4 2 2 9 3 2" xfId="23201" xr:uid="{8B158202-FAF5-403F-AC68-3BB9FC8D4A51}"/>
    <cellStyle name="Comma [0] 3 4 2 2 9 3 3" xfId="28575" xr:uid="{5CC45B57-687C-4EB7-9011-17B5B4B1D866}"/>
    <cellStyle name="Comma [0] 3 4 2 2 9 3 4" xfId="33993" xr:uid="{C668B228-B84E-4653-9DDC-2834E9BB3612}"/>
    <cellStyle name="Comma [0] 3 4 2 2 9 3 5" xfId="39378" xr:uid="{70080BD8-92E7-4A33-A4DB-9111A3A115B7}"/>
    <cellStyle name="Comma [0] 3 4 2 2 9 3 6" xfId="44747" xr:uid="{34FCC622-8394-4B7F-8A21-28A7710F1842}"/>
    <cellStyle name="Comma [0] 3 4 2 2 9 3 7" xfId="50119" xr:uid="{13E10B21-3E87-4612-9A83-072DB7DECAB1}"/>
    <cellStyle name="Comma [0] 3 4 2 2 9 3 8" xfId="55499" xr:uid="{80207CDA-8950-4BC6-8BAF-7B4FDA979017}"/>
    <cellStyle name="Comma [0] 3 4 2 2 9 3 9" xfId="17834" xr:uid="{3C0091CF-39ED-46FD-B7D7-8476B9F08F34}"/>
    <cellStyle name="Comma [0] 3 4 2 2 9 4" xfId="7242" xr:uid="{D0A8ABA0-7627-41F8-BD35-A030D1750A97}"/>
    <cellStyle name="Comma [0] 3 4 2 3" xfId="1159" xr:uid="{59ED845E-A17F-4817-9F97-9C9C78CADF51}"/>
    <cellStyle name="Comma [0] 3 4 2 3 2" xfId="4072" xr:uid="{73A6768F-B2E2-424D-A8AE-6A27043FDD01}"/>
    <cellStyle name="Comma [0] 3 4 2 3 2 10" xfId="53630" xr:uid="{1D16128A-DF4A-40F8-B350-D454B5A4585E}"/>
    <cellStyle name="Comma [0] 3 4 2 3 2 11" xfId="8664" xr:uid="{BD3432DA-3A38-46BD-9D18-3DFC12236C4C}"/>
    <cellStyle name="Comma [0] 3 4 2 3 2 2" xfId="4073" xr:uid="{FA1003C2-0AD1-42C1-A31C-1EF0A9D60F85}"/>
    <cellStyle name="Comma [0] 3 4 2 3 2 2 10" xfId="12225" xr:uid="{F508D9EA-C1EE-4008-84C2-7CA17822B0AF}"/>
    <cellStyle name="Comma [0] 3 4 2 3 2 2 2" xfId="6083" xr:uid="{71F0358F-808A-404F-AD2C-376A471BEDCB}"/>
    <cellStyle name="Comma [0] 3 4 2 3 2 2 2 2" xfId="58761" xr:uid="{564302E0-E3AC-4208-8BB8-28DF40F6231B}"/>
    <cellStyle name="Comma [0] 3 4 2 3 2 2 2 3" xfId="19525" xr:uid="{1C6129F7-E093-41B5-AB72-D8A04FE19FF3}"/>
    <cellStyle name="Comma [0] 3 4 2 3 2 2 3" xfId="24891" xr:uid="{94D6D415-F9ED-4B40-8CB7-4DF70723292B}"/>
    <cellStyle name="Comma [0] 3 4 2 3 2 2 4" xfId="30265" xr:uid="{48CC0741-2F5B-4C77-9092-C545417DE348}"/>
    <cellStyle name="Comma [0] 3 4 2 3 2 2 5" xfId="35683" xr:uid="{2E1A8123-C758-469B-B30C-1C9A63A343BE}"/>
    <cellStyle name="Comma [0] 3 4 2 3 2 2 6" xfId="41068" xr:uid="{A5EF51CD-BF38-4527-B19A-4980B5F769C2}"/>
    <cellStyle name="Comma [0] 3 4 2 3 2 2 7" xfId="46437" xr:uid="{A68D3E06-6CA0-417A-9813-32FA31F7C365}"/>
    <cellStyle name="Comma [0] 3 4 2 3 2 2 8" xfId="51809" xr:uid="{50DE3C53-DCC0-44FE-9CC6-D06C9F36135B}"/>
    <cellStyle name="Comma [0] 3 4 2 3 2 2 9" xfId="57189" xr:uid="{B6CBF136-D969-41C1-95A9-B36EC1CBD261}"/>
    <cellStyle name="Comma [0] 3 4 2 3 2 3" xfId="6082" xr:uid="{FA103F41-58BB-4BD9-B2AE-EB3BEA68360F}"/>
    <cellStyle name="Comma [0] 3 4 2 3 2 3 2" xfId="58760" xr:uid="{E67D4A21-1057-49F3-B042-D2584CC09938}"/>
    <cellStyle name="Comma [0] 3 4 2 3 2 3 3" xfId="15965" xr:uid="{69AB3938-1B72-4FED-9581-BC021F334688}"/>
    <cellStyle name="Comma [0] 3 4 2 3 2 4" xfId="21332" xr:uid="{7D204227-1AD4-4F88-8BEF-AA4CFC111137}"/>
    <cellStyle name="Comma [0] 3 4 2 3 2 5" xfId="26706" xr:uid="{01190D2B-1485-4DB6-948E-664B08486C7A}"/>
    <cellStyle name="Comma [0] 3 4 2 3 2 6" xfId="32124" xr:uid="{ACEC05E7-74AB-42CE-8B11-0E98C341B1AC}"/>
    <cellStyle name="Comma [0] 3 4 2 3 2 7" xfId="37509" xr:uid="{132ACF22-E987-4891-9127-52A44511C9C6}"/>
    <cellStyle name="Comma [0] 3 4 2 3 2 8" xfId="42878" xr:uid="{9FBD2638-69FB-47AC-9677-3BC96AC5388A}"/>
    <cellStyle name="Comma [0] 3 4 2 3 2 9" xfId="48250" xr:uid="{95D80186-A39B-4A93-9D85-B3089F9737A1}"/>
    <cellStyle name="Comma [0] 3 4 2 3 3" xfId="4074" xr:uid="{7F02B8F6-3390-4B62-95F0-15658016554C}"/>
    <cellStyle name="Comma [0] 3 4 2 3 3 10" xfId="10535" xr:uid="{D638973B-A38D-4E2B-BF67-B8E02FEB3228}"/>
    <cellStyle name="Comma [0] 3 4 2 3 3 2" xfId="6084" xr:uid="{34982137-6E2A-4A7C-8132-2C3A0D306800}"/>
    <cellStyle name="Comma [0] 3 4 2 3 3 2 2" xfId="58762" xr:uid="{1CD66555-CA5E-44FD-BC0B-DF5A06E1E581}"/>
    <cellStyle name="Comma [0] 3 4 2 3 3 2 3" xfId="17835" xr:uid="{80E9BB83-85DE-4926-A9CE-2D2ED894647D}"/>
    <cellStyle name="Comma [0] 3 4 2 3 3 3" xfId="23202" xr:uid="{AF5D0F03-3C3D-42F9-89C7-2B1CB2553476}"/>
    <cellStyle name="Comma [0] 3 4 2 3 3 4" xfId="28576" xr:uid="{754C3597-1BAC-488C-A652-0A5D7951EC89}"/>
    <cellStyle name="Comma [0] 3 4 2 3 3 5" xfId="33994" xr:uid="{56216A48-2A45-44F1-B065-B38CB5E81E0D}"/>
    <cellStyle name="Comma [0] 3 4 2 3 3 6" xfId="39379" xr:uid="{1360038A-31AE-4C1D-A21B-072E660C0654}"/>
    <cellStyle name="Comma [0] 3 4 2 3 3 7" xfId="44748" xr:uid="{A9F353B0-D34E-4740-84E5-C1AE99275497}"/>
    <cellStyle name="Comma [0] 3 4 2 3 3 8" xfId="50120" xr:uid="{5660AC5A-AF3D-4709-9D8E-2D5B4278F7FC}"/>
    <cellStyle name="Comma [0] 3 4 2 3 3 9" xfId="55500" xr:uid="{F153F7EA-8D3A-46FF-9091-EF22937AE236}"/>
    <cellStyle name="Comma [0] 3 4 2 3 4" xfId="6081" xr:uid="{00A71A7E-2AE6-4F44-8F26-F4BE0032576E}"/>
    <cellStyle name="Comma [0] 3 4 2 3 4 2" xfId="58759" xr:uid="{DBE51B6B-5DAC-4DE1-B85C-8EFD274527CF}"/>
    <cellStyle name="Comma [0] 3 4 2 3 4 3" xfId="14274" xr:uid="{FD58EBE5-D9BD-43D4-9D4F-FE928662250C}"/>
    <cellStyle name="Comma [0] 3 4 2 4" xfId="1160" xr:uid="{6EC33FF0-25E4-4341-A533-5752560A7CB5}"/>
    <cellStyle name="Comma [0] 3 4 2 4 2" xfId="4075" xr:uid="{B74440C2-4841-4B42-9D50-8DC76C379C10}"/>
    <cellStyle name="Comma [0] 3 4 2 4 2 10" xfId="53631" xr:uid="{36DBD5BD-2237-4573-82EF-AE2398D31671}"/>
    <cellStyle name="Comma [0] 3 4 2 4 2 11" xfId="8665" xr:uid="{CDBD6DA9-5674-47FB-BEAC-CDE3612E937A}"/>
    <cellStyle name="Comma [0] 3 4 2 4 2 2" xfId="4076" xr:uid="{4DF01EFA-BFED-4975-ADA7-AAC8E24E7E4A}"/>
    <cellStyle name="Comma [0] 3 4 2 4 2 2 10" xfId="12226" xr:uid="{BB71654A-A2F7-4A02-A4E8-C529EFE9E132}"/>
    <cellStyle name="Comma [0] 3 4 2 4 2 2 2" xfId="6087" xr:uid="{5836FA23-8F3C-4D74-9E11-040DF21E31E4}"/>
    <cellStyle name="Comma [0] 3 4 2 4 2 2 2 2" xfId="58765" xr:uid="{054B0F9A-ED73-4D5B-87E7-0E10961D9D61}"/>
    <cellStyle name="Comma [0] 3 4 2 4 2 2 2 3" xfId="19526" xr:uid="{804A9A0C-36FC-49C8-95EB-17BEE5821E2F}"/>
    <cellStyle name="Comma [0] 3 4 2 4 2 2 3" xfId="24892" xr:uid="{166182E7-C430-4E4A-997E-60986F55557A}"/>
    <cellStyle name="Comma [0] 3 4 2 4 2 2 4" xfId="30266" xr:uid="{1530BC53-17ED-4260-A363-4D48CD97A627}"/>
    <cellStyle name="Comma [0] 3 4 2 4 2 2 5" xfId="35684" xr:uid="{4EB3D7F5-E50D-4312-A307-4E6D365F8683}"/>
    <cellStyle name="Comma [0] 3 4 2 4 2 2 6" xfId="41069" xr:uid="{35127108-F0ED-4C8E-8CF1-27814E07D6A3}"/>
    <cellStyle name="Comma [0] 3 4 2 4 2 2 7" xfId="46438" xr:uid="{9ABAC3C9-B31B-4CAB-866C-3662B4B4452C}"/>
    <cellStyle name="Comma [0] 3 4 2 4 2 2 8" xfId="51810" xr:uid="{800A8EBE-4423-4F1D-9997-C980AB4AC640}"/>
    <cellStyle name="Comma [0] 3 4 2 4 2 2 9" xfId="57190" xr:uid="{5FAF604F-8300-4024-95E3-5CA3B9B934A0}"/>
    <cellStyle name="Comma [0] 3 4 2 4 2 3" xfId="6086" xr:uid="{4C5D0302-F7F2-4606-84E5-67C908E27535}"/>
    <cellStyle name="Comma [0] 3 4 2 4 2 3 2" xfId="58764" xr:uid="{CB6C825B-19C7-4DFF-9B9C-3CC6BA9FD798}"/>
    <cellStyle name="Comma [0] 3 4 2 4 2 3 3" xfId="15966" xr:uid="{587ADB0E-9AA5-4463-A674-CCB2B79C030E}"/>
    <cellStyle name="Comma [0] 3 4 2 4 2 4" xfId="21333" xr:uid="{B05D6342-48A8-49ED-B654-057095D0221E}"/>
    <cellStyle name="Comma [0] 3 4 2 4 2 5" xfId="26707" xr:uid="{BFB55667-794A-4AAB-A790-E457B8E0E62B}"/>
    <cellStyle name="Comma [0] 3 4 2 4 2 6" xfId="32125" xr:uid="{014060D2-7337-4E30-A347-DC53083AE95E}"/>
    <cellStyle name="Comma [0] 3 4 2 4 2 7" xfId="37510" xr:uid="{A7637249-3740-4097-BE16-FD1820E2AC81}"/>
    <cellStyle name="Comma [0] 3 4 2 4 2 8" xfId="42879" xr:uid="{3A9A0328-E886-4897-B62B-2F3D441015E2}"/>
    <cellStyle name="Comma [0] 3 4 2 4 2 9" xfId="48251" xr:uid="{B8FDAD1A-220C-4654-B2B7-7AF0EFDEFE3A}"/>
    <cellStyle name="Comma [0] 3 4 2 4 3" xfId="4077" xr:uid="{72F74977-2126-4E7A-AF48-76646A445C85}"/>
    <cellStyle name="Comma [0] 3 4 2 4 3 10" xfId="10536" xr:uid="{A3129ADF-BBAC-4D10-BC8F-3FEE04AF6BCB}"/>
    <cellStyle name="Comma [0] 3 4 2 4 3 2" xfId="6088" xr:uid="{A1827454-BFD2-41CF-A9BF-D8E2353058FD}"/>
    <cellStyle name="Comma [0] 3 4 2 4 3 2 2" xfId="58766" xr:uid="{5A275E24-BBB1-474C-9DD8-0A042C22898B}"/>
    <cellStyle name="Comma [0] 3 4 2 4 3 2 3" xfId="17836" xr:uid="{D9CA1409-039C-4249-AA5C-CB221DCC0AF7}"/>
    <cellStyle name="Comma [0] 3 4 2 4 3 3" xfId="23203" xr:uid="{2D0C5BB5-7726-468B-BB9E-3F5258EDDFD5}"/>
    <cellStyle name="Comma [0] 3 4 2 4 3 4" xfId="28577" xr:uid="{31E35779-2BFF-4D88-A0F5-524990A361E9}"/>
    <cellStyle name="Comma [0] 3 4 2 4 3 5" xfId="33995" xr:uid="{CF966A69-ECCF-4361-9597-643E8FD011B5}"/>
    <cellStyle name="Comma [0] 3 4 2 4 3 6" xfId="39380" xr:uid="{1F4562C0-B76B-4C3E-9D35-EA45AE3A64ED}"/>
    <cellStyle name="Comma [0] 3 4 2 4 3 7" xfId="44749" xr:uid="{753C7376-D553-42A4-A6F8-B7BF7DE13045}"/>
    <cellStyle name="Comma [0] 3 4 2 4 3 8" xfId="50121" xr:uid="{1EDC6359-5E97-46A9-B2FB-7A3011B7C4CF}"/>
    <cellStyle name="Comma [0] 3 4 2 4 3 9" xfId="55501" xr:uid="{21365949-FFB6-48FA-A5DB-0AC175DBF924}"/>
    <cellStyle name="Comma [0] 3 4 2 4 4" xfId="6085" xr:uid="{290BA568-13CB-458A-A7E5-2F681AF7C451}"/>
    <cellStyle name="Comma [0] 3 4 2 4 4 2" xfId="58763" xr:uid="{D745F3CF-FF72-4EC9-A452-D168C788815A}"/>
    <cellStyle name="Comma [0] 3 4 2 4 4 3" xfId="14275" xr:uid="{EDB4D7DA-F63A-43B5-A620-2AAAB228C12F}"/>
    <cellStyle name="Comma [0] 3 4 2 5" xfId="1161" xr:uid="{96141935-B058-47F8-AE12-062572769CF7}"/>
    <cellStyle name="Comma [0] 3 4 2 5 2" xfId="6089" xr:uid="{AD7A5B57-D478-4B79-8347-19B7E132E13B}"/>
    <cellStyle name="Comma [0] 3 4 2 5 2 10" xfId="53632" xr:uid="{585614FF-01CD-4AAD-AA87-AD7BB69A6FCF}"/>
    <cellStyle name="Comma [0] 3 4 2 5 2 11" xfId="14276" xr:uid="{8E9EA765-B14D-418F-B3B1-ECCF1EC52053}"/>
    <cellStyle name="Comma [0] 3 4 2 5 2 12" xfId="58767" xr:uid="{D85C59E7-589C-4538-A7BE-86EA96C1C2FB}"/>
    <cellStyle name="Comma [0] 3 4 2 5 2 13" xfId="8666" xr:uid="{999F08FB-FE6E-40DE-BC42-0FC0C9A4765C}"/>
    <cellStyle name="Comma [0] 3 4 2 5 2 2" xfId="12227" xr:uid="{9EE70A6E-001F-40A9-905A-DE27999D49D2}"/>
    <cellStyle name="Comma [0] 3 4 2 5 2 2 2" xfId="24893" xr:uid="{DBCB9772-62B6-45EE-80B7-77D680C0299F}"/>
    <cellStyle name="Comma [0] 3 4 2 5 2 2 3" xfId="30267" xr:uid="{F70814F7-AB91-4AEB-9A70-CA779FBD77E1}"/>
    <cellStyle name="Comma [0] 3 4 2 5 2 2 4" xfId="35685" xr:uid="{E6594999-EE33-4C8C-98CB-2547D254D8F3}"/>
    <cellStyle name="Comma [0] 3 4 2 5 2 2 5" xfId="41070" xr:uid="{B2E32B76-9A6F-46C9-8B52-56F1325F1F40}"/>
    <cellStyle name="Comma [0] 3 4 2 5 2 2 6" xfId="46439" xr:uid="{39EB3747-0C73-4CC1-B804-FD300E3568CE}"/>
    <cellStyle name="Comma [0] 3 4 2 5 2 2 7" xfId="51811" xr:uid="{2EF94AD2-95AA-401E-94E9-731BC262EDD4}"/>
    <cellStyle name="Comma [0] 3 4 2 5 2 2 8" xfId="57191" xr:uid="{363604C6-FF65-4B81-BD98-7992D97C4FE3}"/>
    <cellStyle name="Comma [0] 3 4 2 5 2 2 9" xfId="19527" xr:uid="{78AC731B-70F0-4AF8-9B67-42F678A7A891}"/>
    <cellStyle name="Comma [0] 3 4 2 5 2 3" xfId="15967" xr:uid="{52274D1F-FC02-4AD4-9903-7F9ABA892841}"/>
    <cellStyle name="Comma [0] 3 4 2 5 2 4" xfId="21334" xr:uid="{818DC337-B995-4973-AF40-4B02D5CC5E45}"/>
    <cellStyle name="Comma [0] 3 4 2 5 2 5" xfId="26708" xr:uid="{712FA480-8914-43D7-9601-C2CB08B6676B}"/>
    <cellStyle name="Comma [0] 3 4 2 5 2 6" xfId="32126" xr:uid="{C9F6C407-FD33-4BF9-ABB4-8083618BB0AA}"/>
    <cellStyle name="Comma [0] 3 4 2 5 2 7" xfId="37511" xr:uid="{5237AB21-A97E-4C03-A8AB-8ACB099C89F8}"/>
    <cellStyle name="Comma [0] 3 4 2 5 2 8" xfId="42880" xr:uid="{3CB76823-C87B-4252-A750-9F4D00CD9541}"/>
    <cellStyle name="Comma [0] 3 4 2 5 2 9" xfId="48252" xr:uid="{2032C9A8-9CAE-4B6B-81C8-0542F69D5CB3}"/>
    <cellStyle name="Comma [0] 3 4 2 5 3" xfId="10537" xr:uid="{BA340185-3654-4397-9006-71BC3916E865}"/>
    <cellStyle name="Comma [0] 3 4 2 5 3 2" xfId="23204" xr:uid="{B39A3320-A7DE-4D3C-BD76-33E196E5D02D}"/>
    <cellStyle name="Comma [0] 3 4 2 5 3 3" xfId="28578" xr:uid="{05B29880-435B-4398-B858-7AF224862963}"/>
    <cellStyle name="Comma [0] 3 4 2 5 3 4" xfId="33996" xr:uid="{E1D50456-3B6B-4DEB-848E-758BBB9984C2}"/>
    <cellStyle name="Comma [0] 3 4 2 5 3 5" xfId="39381" xr:uid="{3160DDF5-204F-4C50-AF8E-03FA18278078}"/>
    <cellStyle name="Comma [0] 3 4 2 5 3 6" xfId="44750" xr:uid="{C9F0C3E2-695E-4557-AF31-F8F66FB39F35}"/>
    <cellStyle name="Comma [0] 3 4 2 5 3 7" xfId="50122" xr:uid="{153FBFD5-90F3-494D-95AB-C8BB6793CDF9}"/>
    <cellStyle name="Comma [0] 3 4 2 5 3 8" xfId="55502" xr:uid="{9C3B0A75-9D4C-410E-95DD-42360CB99F7F}"/>
    <cellStyle name="Comma [0] 3 4 2 5 3 9" xfId="17837" xr:uid="{D4625C7E-2843-41A6-B102-ADDED13CBA02}"/>
    <cellStyle name="Comma [0] 3 4 2 6" xfId="1162" xr:uid="{4DF155B8-91CE-4E07-92A8-C81E4AC3D8B2}"/>
    <cellStyle name="Comma [0] 3 4 2 6 2" xfId="6090" xr:uid="{09E113C8-3F2E-46CD-9A38-E803A63DE890}"/>
    <cellStyle name="Comma [0] 3 4 2 6 2 10" xfId="53633" xr:uid="{4B9D3593-F0EC-444B-B448-311FB32240D1}"/>
    <cellStyle name="Comma [0] 3 4 2 6 2 11" xfId="14277" xr:uid="{2051437B-B363-41DE-91E6-E53EE373A077}"/>
    <cellStyle name="Comma [0] 3 4 2 6 2 12" xfId="58768" xr:uid="{014F5C5E-FC45-48F8-BF21-61A1E01A95D0}"/>
    <cellStyle name="Comma [0] 3 4 2 6 2 13" xfId="8667" xr:uid="{41DCE734-4742-483C-8E15-389780D7167C}"/>
    <cellStyle name="Comma [0] 3 4 2 6 2 2" xfId="12228" xr:uid="{C6327CE4-4AE6-4EDE-B579-D91E67B0EA14}"/>
    <cellStyle name="Comma [0] 3 4 2 6 2 2 2" xfId="24894" xr:uid="{500B941E-A348-4A84-BE61-DCB19D9F51DE}"/>
    <cellStyle name="Comma [0] 3 4 2 6 2 2 3" xfId="30268" xr:uid="{9D64A348-6337-4242-B756-B4698F31092F}"/>
    <cellStyle name="Comma [0] 3 4 2 6 2 2 4" xfId="35686" xr:uid="{7E05D331-32D2-4E3C-8745-CD423B1DC6FC}"/>
    <cellStyle name="Comma [0] 3 4 2 6 2 2 5" xfId="41071" xr:uid="{58A826C3-38AA-49B1-9BA7-703AC3E77638}"/>
    <cellStyle name="Comma [0] 3 4 2 6 2 2 6" xfId="46440" xr:uid="{406EF0B9-0DE8-4363-8C74-1ECF4CB2242A}"/>
    <cellStyle name="Comma [0] 3 4 2 6 2 2 7" xfId="51812" xr:uid="{724EFF00-FF0F-4B17-BBA5-3011A0DA1275}"/>
    <cellStyle name="Comma [0] 3 4 2 6 2 2 8" xfId="57192" xr:uid="{D8DB3D67-0EA0-41C1-83C5-BE3F39382E71}"/>
    <cellStyle name="Comma [0] 3 4 2 6 2 2 9" xfId="19528" xr:uid="{AA8DCA3A-E306-4F78-815D-5344424EA715}"/>
    <cellStyle name="Comma [0] 3 4 2 6 2 3" xfId="15968" xr:uid="{3A878F0F-BF8B-4F91-9979-B9AC896F3C8D}"/>
    <cellStyle name="Comma [0] 3 4 2 6 2 4" xfId="21335" xr:uid="{90D04C43-F9A8-46A1-9F6A-A34472D86B00}"/>
    <cellStyle name="Comma [0] 3 4 2 6 2 5" xfId="26709" xr:uid="{26C531A0-84B3-4953-AAF3-39FD652627D6}"/>
    <cellStyle name="Comma [0] 3 4 2 6 2 6" xfId="32127" xr:uid="{0F24DBBB-3264-4DF9-9989-E9E9DE9CDEFE}"/>
    <cellStyle name="Comma [0] 3 4 2 6 2 7" xfId="37512" xr:uid="{97221BFE-30E4-4334-A79E-0093476CA3B4}"/>
    <cellStyle name="Comma [0] 3 4 2 6 2 8" xfId="42881" xr:uid="{0C90570E-BAB6-4F4C-95C3-A4AD9B84A7E3}"/>
    <cellStyle name="Comma [0] 3 4 2 6 2 9" xfId="48253" xr:uid="{4E362B9C-5C8E-48B2-9914-A867C500945E}"/>
    <cellStyle name="Comma [0] 3 4 2 6 3" xfId="10538" xr:uid="{AE67834D-551D-4370-A8A9-208CE02B4A90}"/>
    <cellStyle name="Comma [0] 3 4 2 6 3 2" xfId="23205" xr:uid="{FA406964-C492-4D29-9900-8E870A536E80}"/>
    <cellStyle name="Comma [0] 3 4 2 6 3 3" xfId="28579" xr:uid="{65C30035-5CAF-4940-87F9-58C0F02E26F8}"/>
    <cellStyle name="Comma [0] 3 4 2 6 3 4" xfId="33997" xr:uid="{CA92CC02-4EC9-4C06-BDE1-8DFCA66CA2C2}"/>
    <cellStyle name="Comma [0] 3 4 2 6 3 5" xfId="39382" xr:uid="{43CBD909-2667-43A9-81BE-2F6AEF0A8774}"/>
    <cellStyle name="Comma [0] 3 4 2 6 3 6" xfId="44751" xr:uid="{B5AA6382-027F-415F-A089-612318299A63}"/>
    <cellStyle name="Comma [0] 3 4 2 6 3 7" xfId="50123" xr:uid="{88088DD7-A0C4-46C1-BA2A-0FDC858F56C4}"/>
    <cellStyle name="Comma [0] 3 4 2 6 3 8" xfId="55503" xr:uid="{2E795CC6-26F3-437A-917D-F076DBDBC7B6}"/>
    <cellStyle name="Comma [0] 3 4 2 6 3 9" xfId="17838" xr:uid="{52D5B619-BA07-41BB-A47A-4E91FB859204}"/>
    <cellStyle name="Comma [0] 3 4 2 7" xfId="1163" xr:uid="{F23AD311-C5F5-4C80-8B26-CC5E598B125B}"/>
    <cellStyle name="Comma [0] 3 4 2 7 2" xfId="6091" xr:uid="{19907E31-AC1D-499B-83AE-06DB58DEC9E8}"/>
    <cellStyle name="Comma [0] 3 4 2 7 2 10" xfId="53634" xr:uid="{C7A628BE-5182-42B8-8E68-AF2E6C4F41AE}"/>
    <cellStyle name="Comma [0] 3 4 2 7 2 11" xfId="14278" xr:uid="{711A0824-85E1-4AA0-BCAB-589F2752C6A8}"/>
    <cellStyle name="Comma [0] 3 4 2 7 2 12" xfId="58769" xr:uid="{938FBCFD-A889-4243-AEFF-FC1F4991D214}"/>
    <cellStyle name="Comma [0] 3 4 2 7 2 13" xfId="8668" xr:uid="{98B329C1-4D29-4BB4-8800-86E3CFD4B589}"/>
    <cellStyle name="Comma [0] 3 4 2 7 2 2" xfId="12229" xr:uid="{CD67DE51-DC01-4092-9BB3-56ADC1948371}"/>
    <cellStyle name="Comma [0] 3 4 2 7 2 2 2" xfId="24895" xr:uid="{2AF432F6-D415-4285-87D7-DEFEFEF679A2}"/>
    <cellStyle name="Comma [0] 3 4 2 7 2 2 3" xfId="30269" xr:uid="{71B9155F-6714-4253-9948-F2FCDE5B3039}"/>
    <cellStyle name="Comma [0] 3 4 2 7 2 2 4" xfId="35687" xr:uid="{10DAD3A5-FBA7-47FB-9D0D-ECED6B0C8B37}"/>
    <cellStyle name="Comma [0] 3 4 2 7 2 2 5" xfId="41072" xr:uid="{3FE580B4-54D7-467F-B42A-BF0F31E78B72}"/>
    <cellStyle name="Comma [0] 3 4 2 7 2 2 6" xfId="46441" xr:uid="{D28C707F-FE1F-4F59-91FB-6A5C454DBC1D}"/>
    <cellStyle name="Comma [0] 3 4 2 7 2 2 7" xfId="51813" xr:uid="{B4A97EC0-6C7C-4C75-8257-72DADDFC29C7}"/>
    <cellStyle name="Comma [0] 3 4 2 7 2 2 8" xfId="57193" xr:uid="{CBD68EBE-689E-4E65-A914-7CBA3827CAFF}"/>
    <cellStyle name="Comma [0] 3 4 2 7 2 2 9" xfId="19529" xr:uid="{B369A580-8C56-4611-8651-56210E99606F}"/>
    <cellStyle name="Comma [0] 3 4 2 7 2 3" xfId="15969" xr:uid="{DEAAB990-698B-4F10-A6FD-3E33DC8A014E}"/>
    <cellStyle name="Comma [0] 3 4 2 7 2 4" xfId="21336" xr:uid="{7D9454E6-22E8-405E-956E-CA9793FAF51D}"/>
    <cellStyle name="Comma [0] 3 4 2 7 2 5" xfId="26710" xr:uid="{7E659B13-C040-45E6-A94C-BDB3A442D0C6}"/>
    <cellStyle name="Comma [0] 3 4 2 7 2 6" xfId="32128" xr:uid="{05B6ABB8-6CE2-452D-AC1B-BAAE00851EE6}"/>
    <cellStyle name="Comma [0] 3 4 2 7 2 7" xfId="37513" xr:uid="{D31DC97C-391E-47A6-8E34-A575ED323448}"/>
    <cellStyle name="Comma [0] 3 4 2 7 2 8" xfId="42882" xr:uid="{A388EFCF-B6CB-4FD8-8384-82450C1F2F5F}"/>
    <cellStyle name="Comma [0] 3 4 2 7 2 9" xfId="48254" xr:uid="{9AC84443-7A4E-4DFF-B106-E069990B11D7}"/>
    <cellStyle name="Comma [0] 3 4 2 7 3" xfId="10539" xr:uid="{A85D0FC3-9B73-4250-BDE4-1A69944CC9F0}"/>
    <cellStyle name="Comma [0] 3 4 2 7 3 2" xfId="23206" xr:uid="{DA355F66-B8E7-4A19-9868-BED0B595D96B}"/>
    <cellStyle name="Comma [0] 3 4 2 7 3 3" xfId="28580" xr:uid="{43AEFC82-1957-4FC1-A19A-9A7431DAB53C}"/>
    <cellStyle name="Comma [0] 3 4 2 7 3 4" xfId="33998" xr:uid="{3F5DC977-9263-4CE3-AF7F-8CC0F73E1AE1}"/>
    <cellStyle name="Comma [0] 3 4 2 7 3 5" xfId="39383" xr:uid="{88333E5A-5E4A-426D-AD4F-3DA11A75C862}"/>
    <cellStyle name="Comma [0] 3 4 2 7 3 6" xfId="44752" xr:uid="{83DC2857-0E5D-447F-9529-8A100B309E84}"/>
    <cellStyle name="Comma [0] 3 4 2 7 3 7" xfId="50124" xr:uid="{1ED472CE-DF13-4BEB-A885-7757493FE88B}"/>
    <cellStyle name="Comma [0] 3 4 2 7 3 8" xfId="55504" xr:uid="{3D9DD8CE-0F18-4C28-ABAF-E511A178560C}"/>
    <cellStyle name="Comma [0] 3 4 2 7 3 9" xfId="17839" xr:uid="{B2861DC2-A13E-4AF4-B0C7-3AD017C8696B}"/>
    <cellStyle name="Comma [0] 3 4 2 8" xfId="1164" xr:uid="{8EE0B0DE-9923-4602-9562-02FE9B22D083}"/>
    <cellStyle name="Comma [0] 3 4 2 8 2" xfId="6092" xr:uid="{56612869-C4E8-44C7-9841-F90AC80A4202}"/>
    <cellStyle name="Comma [0] 3 4 2 8 2 10" xfId="53635" xr:uid="{EF1E2965-C64C-462A-8074-F559CBC8DC2D}"/>
    <cellStyle name="Comma [0] 3 4 2 8 2 11" xfId="14279" xr:uid="{62CECCC6-6BC7-47FF-8395-2AEF5092723F}"/>
    <cellStyle name="Comma [0] 3 4 2 8 2 12" xfId="58770" xr:uid="{2DE127D8-9FFC-4051-A0A3-966839E1A329}"/>
    <cellStyle name="Comma [0] 3 4 2 8 2 13" xfId="8669" xr:uid="{8F429656-0864-4ADB-8C4B-55CD0E008462}"/>
    <cellStyle name="Comma [0] 3 4 2 8 2 2" xfId="12230" xr:uid="{D1D10081-60E8-47A5-B172-A413A1227E00}"/>
    <cellStyle name="Comma [0] 3 4 2 8 2 2 2" xfId="24896" xr:uid="{E4467A6E-3F31-4998-98CB-8FA8A515993C}"/>
    <cellStyle name="Comma [0] 3 4 2 8 2 2 3" xfId="30270" xr:uid="{2B772192-D8E9-433D-9420-365F3986D4D0}"/>
    <cellStyle name="Comma [0] 3 4 2 8 2 2 4" xfId="35688" xr:uid="{61A92151-68A5-4184-8A9A-E25259678A5F}"/>
    <cellStyle name="Comma [0] 3 4 2 8 2 2 5" xfId="41073" xr:uid="{A586E751-A83B-4A42-AEF1-823922D6A656}"/>
    <cellStyle name="Comma [0] 3 4 2 8 2 2 6" xfId="46442" xr:uid="{0092F184-DA10-426E-A7DD-F3CF27F60E6C}"/>
    <cellStyle name="Comma [0] 3 4 2 8 2 2 7" xfId="51814" xr:uid="{BCCC0D8E-7B7E-414D-B557-F0EDCBCA6E1D}"/>
    <cellStyle name="Comma [0] 3 4 2 8 2 2 8" xfId="57194" xr:uid="{EA903AD9-5924-4401-9369-84395EA71E9A}"/>
    <cellStyle name="Comma [0] 3 4 2 8 2 2 9" xfId="19530" xr:uid="{A02A1E14-31BF-46DF-B0F4-701021872E80}"/>
    <cellStyle name="Comma [0] 3 4 2 8 2 3" xfId="15970" xr:uid="{8D35D237-221B-424C-BDF2-E561055985B5}"/>
    <cellStyle name="Comma [0] 3 4 2 8 2 4" xfId="21337" xr:uid="{322E6377-AAC5-4227-A0C3-318F437269D3}"/>
    <cellStyle name="Comma [0] 3 4 2 8 2 5" xfId="26711" xr:uid="{FA7F3F40-FAE0-4346-9A68-EE73A6B89CA2}"/>
    <cellStyle name="Comma [0] 3 4 2 8 2 6" xfId="32129" xr:uid="{CEC0E1A8-E8E0-465F-9D83-ABA84E7E2F2C}"/>
    <cellStyle name="Comma [0] 3 4 2 8 2 7" xfId="37514" xr:uid="{83102EB7-E7F4-4CB4-8A39-DED866F5F9AB}"/>
    <cellStyle name="Comma [0] 3 4 2 8 2 8" xfId="42883" xr:uid="{BD3CB2BF-CB55-4126-8D4B-97EA29875AF8}"/>
    <cellStyle name="Comma [0] 3 4 2 8 2 9" xfId="48255" xr:uid="{DC9CE1F3-3537-4D5C-8CB1-A82B9835D4FC}"/>
    <cellStyle name="Comma [0] 3 4 2 8 3" xfId="10540" xr:uid="{76FDE55B-95B3-45AF-AA98-FD2662F37476}"/>
    <cellStyle name="Comma [0] 3 4 2 8 3 2" xfId="23207" xr:uid="{B79C87FF-76B0-4AC7-B272-D2FBD11A2125}"/>
    <cellStyle name="Comma [0] 3 4 2 8 3 3" xfId="28581" xr:uid="{0FBE6A6B-DBAA-4C56-88DA-588F4C577D8A}"/>
    <cellStyle name="Comma [0] 3 4 2 8 3 4" xfId="33999" xr:uid="{3C70D06F-9BA0-45DC-BF61-11C332231360}"/>
    <cellStyle name="Comma [0] 3 4 2 8 3 5" xfId="39384" xr:uid="{29CD8AB3-A845-441E-876C-B69F2FE8B679}"/>
    <cellStyle name="Comma [0] 3 4 2 8 3 6" xfId="44753" xr:uid="{599E6F02-8D92-439A-9D3B-474F0605EBCB}"/>
    <cellStyle name="Comma [0] 3 4 2 8 3 7" xfId="50125" xr:uid="{63940E4A-0E7A-4533-AD1A-F9919BFFCEAD}"/>
    <cellStyle name="Comma [0] 3 4 2 8 3 8" xfId="55505" xr:uid="{2689439B-59E5-4D7D-BCDA-FDEF9A863522}"/>
    <cellStyle name="Comma [0] 3 4 2 8 3 9" xfId="17840" xr:uid="{47DF3BA6-19FD-46AF-8713-9FEB492EF297}"/>
    <cellStyle name="Comma [0] 3 4 2 9" xfId="1165" xr:uid="{1100DA69-C308-4404-9BB8-B36F7B7939F4}"/>
    <cellStyle name="Comma [0] 3 4 2 9 2" xfId="4078" xr:uid="{2E379B77-7F74-491E-B6BE-FCC683B56CD5}"/>
    <cellStyle name="Comma [0] 3 4 2 9 2 10" xfId="42884" xr:uid="{4A53E3C3-E029-444E-B99F-CAA511130C06}"/>
    <cellStyle name="Comma [0] 3 4 2 9 2 11" xfId="48256" xr:uid="{2F876613-CC8B-4514-BEAC-D8A74D1CCAFD}"/>
    <cellStyle name="Comma [0] 3 4 2 9 2 12" xfId="53636" xr:uid="{6C15D60C-C529-4E21-898A-58BC746C14B2}"/>
    <cellStyle name="Comma [0] 3 4 2 9 2 13" xfId="12972" xr:uid="{34747ADB-5020-465D-BDFE-BEAF02DCDF9F}"/>
    <cellStyle name="Comma [0] 3 4 2 9 2 14" xfId="8670" xr:uid="{27D7B052-C15D-4058-8E39-20AF79E3786F}"/>
    <cellStyle name="Comma [0] 3 4 2 9 2 2" xfId="4079" xr:uid="{75BB7AFA-5A89-410F-9299-21C0605B1787}"/>
    <cellStyle name="Comma [0] 3 4 2 9 2 2 10" xfId="12231" xr:uid="{FF5E5548-4497-42CA-BF50-2B000C13E1BC}"/>
    <cellStyle name="Comma [0] 3 4 2 9 2 2 2" xfId="6095" xr:uid="{2B86907D-030E-4115-9A93-A3A95D9EE0AB}"/>
    <cellStyle name="Comma [0] 3 4 2 9 2 2 2 2" xfId="58773" xr:uid="{51C77CBD-3FAB-4E4C-A3C4-D27EDAF25AC2}"/>
    <cellStyle name="Comma [0] 3 4 2 9 2 2 2 3" xfId="19531" xr:uid="{D3466A31-5CAE-4385-9341-8C0CADA6C1D7}"/>
    <cellStyle name="Comma [0] 3 4 2 9 2 2 3" xfId="24897" xr:uid="{4AA4597A-D377-44FE-836A-62B100F142C1}"/>
    <cellStyle name="Comma [0] 3 4 2 9 2 2 4" xfId="30271" xr:uid="{DCA18C9B-A6BB-461E-8A4E-017B58674F9F}"/>
    <cellStyle name="Comma [0] 3 4 2 9 2 2 5" xfId="35689" xr:uid="{148049DB-640A-41C8-8978-D6E1E0990C76}"/>
    <cellStyle name="Comma [0] 3 4 2 9 2 2 6" xfId="41074" xr:uid="{45E34B96-F707-4919-8596-1CC8031D9371}"/>
    <cellStyle name="Comma [0] 3 4 2 9 2 2 7" xfId="46443" xr:uid="{28818E81-3172-4200-B1C9-76DBF842D59C}"/>
    <cellStyle name="Comma [0] 3 4 2 9 2 2 8" xfId="51815" xr:uid="{2CA5E6DC-60AF-4116-AFBC-7BE3D6BA6D53}"/>
    <cellStyle name="Comma [0] 3 4 2 9 2 2 9" xfId="57195" xr:uid="{C4385780-E258-48F7-8C36-91959D6F4080}"/>
    <cellStyle name="Comma [0] 3 4 2 9 2 3" xfId="4312" xr:uid="{81388196-EB08-478F-9AAE-5F5FA5793252}"/>
    <cellStyle name="Comma [0] 3 4 2 9 2 3 2" xfId="13022" xr:uid="{B18819F2-268C-45D2-ABFF-87F5B549ED15}"/>
    <cellStyle name="Comma [0] 3 4 2 9 2 4" xfId="4461" xr:uid="{1A03F913-1F92-4404-BC2C-B71E3D69B384}"/>
    <cellStyle name="Comma [0] 3 4 2 9 2 4 2" xfId="13103" xr:uid="{20F87162-36A9-42D7-A8E8-4A75FD079FB3}"/>
    <cellStyle name="Comma [0] 3 4 2 9 2 5" xfId="6094" xr:uid="{D66B4A95-5D29-420C-A9FC-FA84629C68B9}"/>
    <cellStyle name="Comma [0] 3 4 2 9 2 5 2" xfId="58772" xr:uid="{63EB90ED-931F-4801-8BDE-FD5E3630A421}"/>
    <cellStyle name="Comma [0] 3 4 2 9 2 5 3" xfId="15971" xr:uid="{842F9F50-7CB3-4A46-BDF3-852AA5573CDB}"/>
    <cellStyle name="Comma [0] 3 4 2 9 2 6" xfId="21338" xr:uid="{466017B9-F7FA-44A8-BA81-E76A14E4ADDF}"/>
    <cellStyle name="Comma [0] 3 4 2 9 2 7" xfId="26712" xr:uid="{16D64392-630D-4F15-A872-FBD521F51C64}"/>
    <cellStyle name="Comma [0] 3 4 2 9 2 8" xfId="32130" xr:uid="{D3D827CC-9DF6-4883-9F63-782051E0B995}"/>
    <cellStyle name="Comma [0] 3 4 2 9 2 9" xfId="37515" xr:uid="{C3D162C2-31CB-4241-BACA-62501A8C4902}"/>
    <cellStyle name="Comma [0] 3 4 2 9 3" xfId="4313" xr:uid="{F71857AA-A314-4F33-BE0C-2EBA6E003898}"/>
    <cellStyle name="Comma [0] 3 4 2 9 3 10" xfId="13023" xr:uid="{B91E4292-B272-457A-AB3B-3AA6D2DC97BB}"/>
    <cellStyle name="Comma [0] 3 4 2 9 3 11" xfId="10541" xr:uid="{D4E1A72B-3ED4-4BA3-8302-316BC3BD1BA0}"/>
    <cellStyle name="Comma [0] 3 4 2 9 3 2" xfId="17841" xr:uid="{C9C014E6-AB08-4966-9DED-2179DEFFD41B}"/>
    <cellStyle name="Comma [0] 3 4 2 9 3 3" xfId="23208" xr:uid="{4BD785C2-6F1F-4786-8952-B8ED979A0062}"/>
    <cellStyle name="Comma [0] 3 4 2 9 3 4" xfId="28582" xr:uid="{A24D7B5B-0E37-45C9-BADF-5BE1B4721BF6}"/>
    <cellStyle name="Comma [0] 3 4 2 9 3 5" xfId="34000" xr:uid="{F62A50D3-BF5A-46ED-97E6-7E9E20D030D7}"/>
    <cellStyle name="Comma [0] 3 4 2 9 3 6" xfId="39385" xr:uid="{112D40B1-938D-4F58-87DF-E18BABD48780}"/>
    <cellStyle name="Comma [0] 3 4 2 9 3 7" xfId="44754" xr:uid="{FA8B9F1A-BF51-4497-AD0E-6480576F1C4C}"/>
    <cellStyle name="Comma [0] 3 4 2 9 3 8" xfId="50126" xr:uid="{F60A1EAC-7A7F-47E9-A2AB-C0CE51EACF76}"/>
    <cellStyle name="Comma [0] 3 4 2 9 3 9" xfId="55506" xr:uid="{26806428-FE7F-427D-BA65-18E50D8ECC4B}"/>
    <cellStyle name="Comma [0] 3 4 2 9 4" xfId="4460" xr:uid="{0405B76F-D0BE-4623-B729-6B3E2BC76D56}"/>
    <cellStyle name="Comma [0] 3 4 2 9 4 2" xfId="13102" xr:uid="{B5CDF87D-3B0D-4B9C-8014-99FCBFBC671A}"/>
    <cellStyle name="Comma [0] 3 4 2 9 5" xfId="6093" xr:uid="{8A87C3DF-E0BF-4890-ABE4-7D94BAEDF283}"/>
    <cellStyle name="Comma [0] 3 4 2 9 5 2" xfId="58771" xr:uid="{5056510B-442A-4A6C-BFA0-70A2B9F27245}"/>
    <cellStyle name="Comma [0] 3 4 2 9 5 3" xfId="14280" xr:uid="{D51668CD-B1B1-4A1A-B703-0EFEDC955B35}"/>
    <cellStyle name="Comma [0] 3 4 20" xfId="1166" xr:uid="{05871C78-2A27-463D-B2BA-AE1297EE8A2E}"/>
    <cellStyle name="Comma [0] 3 4 20 2" xfId="8671" xr:uid="{AD4B63E8-594F-4670-9906-F6C1A11A3971}"/>
    <cellStyle name="Comma [0] 3 4 20 2 10" xfId="53637" xr:uid="{FE19E9EC-476B-4AAC-B323-711AA72124F2}"/>
    <cellStyle name="Comma [0] 3 4 20 2 11" xfId="14281" xr:uid="{442DDA22-8FF0-412D-96DD-945B1CCAC35F}"/>
    <cellStyle name="Comma [0] 3 4 20 2 12" xfId="59894" xr:uid="{2EAD1ED5-360F-4833-BEF1-89A9446070CF}"/>
    <cellStyle name="Comma [0] 3 4 20 2 2" xfId="12232" xr:uid="{5B5CF2A4-AF73-4FDC-BC04-3182208D421B}"/>
    <cellStyle name="Comma [0] 3 4 20 2 2 2" xfId="24898" xr:uid="{D6F8B27D-CB9C-4182-8E3C-E692E5419515}"/>
    <cellStyle name="Comma [0] 3 4 20 2 2 3" xfId="30272" xr:uid="{A71AF1BA-BF64-4169-8A05-F68EB658E9FA}"/>
    <cellStyle name="Comma [0] 3 4 20 2 2 4" xfId="35690" xr:uid="{C393E451-8074-4E67-B85B-FC8B1C03656D}"/>
    <cellStyle name="Comma [0] 3 4 20 2 2 5" xfId="41075" xr:uid="{9DAF9B62-B52C-4E42-8BCA-9C428E63F5E3}"/>
    <cellStyle name="Comma [0] 3 4 20 2 2 6" xfId="46444" xr:uid="{0FEF90F7-76C7-4110-BA66-D737F8051CA1}"/>
    <cellStyle name="Comma [0] 3 4 20 2 2 7" xfId="51816" xr:uid="{E0B4D104-79B9-491C-AF41-74AE1403E2AD}"/>
    <cellStyle name="Comma [0] 3 4 20 2 2 8" xfId="57196" xr:uid="{C543AE48-AA15-4B8C-871E-F56DADD6302B}"/>
    <cellStyle name="Comma [0] 3 4 20 2 2 9" xfId="19532" xr:uid="{8F3C631B-E595-4659-B86B-EAC0D11216D7}"/>
    <cellStyle name="Comma [0] 3 4 20 2 3" xfId="15972" xr:uid="{A400CD96-4F73-47A1-9756-729813EF9C68}"/>
    <cellStyle name="Comma [0] 3 4 20 2 4" xfId="21339" xr:uid="{839A6D22-7A24-4E01-9E62-244C80599D32}"/>
    <cellStyle name="Comma [0] 3 4 20 2 5" xfId="26713" xr:uid="{C9685311-4075-4682-87A3-F552C6D02EFE}"/>
    <cellStyle name="Comma [0] 3 4 20 2 6" xfId="32131" xr:uid="{3EEF916E-6AF7-4416-A884-12B229AFF7EB}"/>
    <cellStyle name="Comma [0] 3 4 20 2 7" xfId="37516" xr:uid="{47C77D9B-2B6D-4AFE-B3DC-725766CC3CC8}"/>
    <cellStyle name="Comma [0] 3 4 20 2 8" xfId="42885" xr:uid="{FE2165B5-8EEF-46E2-B1F3-B849354BD7D1}"/>
    <cellStyle name="Comma [0] 3 4 20 2 9" xfId="48257" xr:uid="{6C63395E-F59D-4218-9897-4C821567E79D}"/>
    <cellStyle name="Comma [0] 3 4 20 3" xfId="10542" xr:uid="{BDD4F062-7906-44E1-9D05-7666E5A7AAC7}"/>
    <cellStyle name="Comma [0] 3 4 20 3 2" xfId="23209" xr:uid="{F227D058-189D-4E40-8CE0-1E56A599F06C}"/>
    <cellStyle name="Comma [0] 3 4 20 3 3" xfId="28583" xr:uid="{8E010024-ED92-4593-8DA1-A9A469039D96}"/>
    <cellStyle name="Comma [0] 3 4 20 3 4" xfId="34001" xr:uid="{D3AAD5F7-0EE5-47B3-8FB1-C00DB28E8301}"/>
    <cellStyle name="Comma [0] 3 4 20 3 5" xfId="39386" xr:uid="{C219D093-DED9-4FD5-BD33-C0898376ADC5}"/>
    <cellStyle name="Comma [0] 3 4 20 3 6" xfId="44755" xr:uid="{96E9C122-3CA7-40C6-A350-E167F4F4127C}"/>
    <cellStyle name="Comma [0] 3 4 20 3 7" xfId="50127" xr:uid="{CB0A300C-8D28-410E-890E-9DBF2DE4CDCC}"/>
    <cellStyle name="Comma [0] 3 4 20 3 8" xfId="55507" xr:uid="{B6841BAA-B812-4905-9818-0D3566B483AF}"/>
    <cellStyle name="Comma [0] 3 4 20 3 9" xfId="17842" xr:uid="{4AEBE7AA-5B43-4754-819E-D596B984ED8A}"/>
    <cellStyle name="Comma [0] 3 4 20 4" xfId="7243" xr:uid="{409AC422-AAA8-4703-8065-9C6202E11784}"/>
    <cellStyle name="Comma [0] 3 4 21" xfId="4049" xr:uid="{7BBDD918-0C6A-422A-A8AB-4B30AEF51264}"/>
    <cellStyle name="Comma [0] 3 4 21 10" xfId="53585" xr:uid="{E1DF6BAD-7F69-4FD7-B583-047CBEF491B3}"/>
    <cellStyle name="Comma [0] 3 4 21 11" xfId="12967" xr:uid="{5967E16A-C315-40C4-9EC0-947C731F6E18}"/>
    <cellStyle name="Comma [0] 3 4 21 12" xfId="8619" xr:uid="{0C1AFE04-06D0-4D58-845D-9A4CB2CEA717}"/>
    <cellStyle name="Comma [0] 3 4 21 2" xfId="12180" xr:uid="{E2510183-4B79-45F9-8448-3CEC7A6CFF3F}"/>
    <cellStyle name="Comma [0] 3 4 21 2 2" xfId="24846" xr:uid="{BA4CC48C-60E9-4BC1-9AC5-44951A5AEEB0}"/>
    <cellStyle name="Comma [0] 3 4 21 2 3" xfId="30220" xr:uid="{F19BAC40-4468-47A9-A75D-54C48176E296}"/>
    <cellStyle name="Comma [0] 3 4 21 2 4" xfId="35638" xr:uid="{8DE3F5A6-D027-4EFE-A025-01DD0776EA45}"/>
    <cellStyle name="Comma [0] 3 4 21 2 5" xfId="41023" xr:uid="{DBBE61CD-9AB1-45C0-91E0-1BC52410A10B}"/>
    <cellStyle name="Comma [0] 3 4 21 2 6" xfId="46392" xr:uid="{A25EDC0D-259B-40E3-9810-D522C5DB983C}"/>
    <cellStyle name="Comma [0] 3 4 21 2 7" xfId="51764" xr:uid="{DFF3FEBB-C440-46C8-911C-FFA98FC53241}"/>
    <cellStyle name="Comma [0] 3 4 21 2 8" xfId="57144" xr:uid="{7E4C6AE1-7629-4F55-8EE6-F4C3F13F4F4F}"/>
    <cellStyle name="Comma [0] 3 4 21 2 9" xfId="19480" xr:uid="{575A4E10-8CA8-436E-AF20-91B185153BCD}"/>
    <cellStyle name="Comma [0] 3 4 21 3" xfId="15920" xr:uid="{2871E47C-1D00-4445-B38B-37CB804ED040}"/>
    <cellStyle name="Comma [0] 3 4 21 4" xfId="21287" xr:uid="{ED062188-9850-4785-A424-265EBFB6D6D6}"/>
    <cellStyle name="Comma [0] 3 4 21 5" xfId="26661" xr:uid="{EF8D2D5A-5D3E-477A-9842-34F020AE1FE6}"/>
    <cellStyle name="Comma [0] 3 4 21 6" xfId="32079" xr:uid="{1E70D24D-2873-428A-8E63-092E821AA0FD}"/>
    <cellStyle name="Comma [0] 3 4 21 7" xfId="37464" xr:uid="{1D6C74E2-3EC0-4ED4-8BB6-19407004A09D}"/>
    <cellStyle name="Comma [0] 3 4 21 8" xfId="42833" xr:uid="{252FC019-1740-4BD1-9F15-42A225E99D65}"/>
    <cellStyle name="Comma [0] 3 4 21 9" xfId="48205" xr:uid="{5BAF788A-B39C-4756-B0FE-301760F83BA7}"/>
    <cellStyle name="Comma [0] 3 4 22" xfId="4326" xr:uid="{E4DAC36F-CCAE-47DB-9F49-BF6C37D47A8A}"/>
    <cellStyle name="Comma [0] 3 4 22 10" xfId="13028" xr:uid="{B9D66792-F299-4886-AD78-BB9A72D7FE9F}"/>
    <cellStyle name="Comma [0] 3 4 22 11" xfId="10490" xr:uid="{D021C98F-C66E-41F7-967E-883996E6643C}"/>
    <cellStyle name="Comma [0] 3 4 22 2" xfId="17790" xr:uid="{ADB119C8-CE7B-4FC2-B2F2-3A602D8622A2}"/>
    <cellStyle name="Comma [0] 3 4 22 3" xfId="23157" xr:uid="{951E7FF5-BF96-4F4A-AEF1-3B3BB634C9EC}"/>
    <cellStyle name="Comma [0] 3 4 22 4" xfId="28531" xr:uid="{AF4D7740-A81E-48DA-B677-335D48A9975E}"/>
    <cellStyle name="Comma [0] 3 4 22 5" xfId="33949" xr:uid="{EF569702-0892-4F90-8B9E-608BC7E409BE}"/>
    <cellStyle name="Comma [0] 3 4 22 6" xfId="39334" xr:uid="{C4E4B99E-41A4-406B-8F1B-36B8430768E6}"/>
    <cellStyle name="Comma [0] 3 4 22 7" xfId="44703" xr:uid="{260B8636-4E58-46EA-97AA-30CB042B83B0}"/>
    <cellStyle name="Comma [0] 3 4 22 8" xfId="50075" xr:uid="{64E62009-64BE-4D07-B5CE-196EFE009D00}"/>
    <cellStyle name="Comma [0] 3 4 22 9" xfId="55455" xr:uid="{DB4EEC12-72DE-4F0B-9851-BD7ABC53E73E}"/>
    <cellStyle name="Comma [0] 3 4 23" xfId="4455" xr:uid="{AFF2F1BA-DFEB-428D-B4A0-9B006C565BEE}"/>
    <cellStyle name="Comma [0] 3 4 23 2" xfId="13097" xr:uid="{36BCCE7B-C6D3-4F3D-B11E-A74BED27CE9A}"/>
    <cellStyle name="Comma [0] 3 4 24" xfId="6052" xr:uid="{70CB7F06-92BF-4F19-B6D9-778B04227459}"/>
    <cellStyle name="Comma [0] 3 4 24 2" xfId="58730" xr:uid="{2FAF4153-8AAC-44B5-B0A6-3EAFBD418CB1}"/>
    <cellStyle name="Comma [0] 3 4 24 3" xfId="14229" xr:uid="{A165B230-CBEA-4A93-8CB3-E9A884F6A2EC}"/>
    <cellStyle name="Comma [0] 3 4 3" xfId="1167" xr:uid="{9B3EEFFE-CBA9-45AE-B449-4039E3E46079}"/>
    <cellStyle name="Comma [0] 3 4 3 10" xfId="1168" xr:uid="{520DD02D-870F-4A29-8DEC-0EB0975F9421}"/>
    <cellStyle name="Comma [0] 3 4 3 10 2" xfId="8673" xr:uid="{FCCA7117-B2AA-4D46-BC41-A6527DD4B786}"/>
    <cellStyle name="Comma [0] 3 4 3 10 2 10" xfId="53639" xr:uid="{94963582-BB13-450C-A767-93359443A48B}"/>
    <cellStyle name="Comma [0] 3 4 3 10 2 11" xfId="14283" xr:uid="{0A4F8F0D-9C55-43BE-8BD6-E658F3FB5007}"/>
    <cellStyle name="Comma [0] 3 4 3 10 2 12" xfId="59895" xr:uid="{63FD82BB-5DEF-4DAD-8707-8CA3610E3890}"/>
    <cellStyle name="Comma [0] 3 4 3 10 2 2" xfId="12234" xr:uid="{DE9D4471-8591-4FF8-B8EE-FBF455433213}"/>
    <cellStyle name="Comma [0] 3 4 3 10 2 2 2" xfId="24900" xr:uid="{6764F7A3-343A-4B17-A8C9-9AF829F5D532}"/>
    <cellStyle name="Comma [0] 3 4 3 10 2 2 3" xfId="30274" xr:uid="{417ED393-1F13-4EF7-ADDF-5818FDA34EA2}"/>
    <cellStyle name="Comma [0] 3 4 3 10 2 2 4" xfId="35692" xr:uid="{11EEF03F-FD32-48F1-8502-7DB5CEB893A0}"/>
    <cellStyle name="Comma [0] 3 4 3 10 2 2 5" xfId="41077" xr:uid="{D53C1AF0-A540-4C41-ADF1-7E0282F90F2A}"/>
    <cellStyle name="Comma [0] 3 4 3 10 2 2 6" xfId="46446" xr:uid="{4201EA3D-B71F-4F03-A9B8-4D7A69D92A08}"/>
    <cellStyle name="Comma [0] 3 4 3 10 2 2 7" xfId="51818" xr:uid="{0F9A1569-6FCC-41B7-B317-472746C9C9B5}"/>
    <cellStyle name="Comma [0] 3 4 3 10 2 2 8" xfId="57198" xr:uid="{E972C5E2-65C8-4AFA-B59F-4C0852E06868}"/>
    <cellStyle name="Comma [0] 3 4 3 10 2 2 9" xfId="19534" xr:uid="{61A31A75-3064-4B31-8152-0114B45C3501}"/>
    <cellStyle name="Comma [0] 3 4 3 10 2 3" xfId="15974" xr:uid="{49F544E2-B7D3-4215-B7AD-3C508B4790AE}"/>
    <cellStyle name="Comma [0] 3 4 3 10 2 4" xfId="21341" xr:uid="{0A4EBD51-E182-4A83-B59D-0EB28DE7D169}"/>
    <cellStyle name="Comma [0] 3 4 3 10 2 5" xfId="26715" xr:uid="{2180A4E7-6EF7-400B-B01A-BA01F888A938}"/>
    <cellStyle name="Comma [0] 3 4 3 10 2 6" xfId="32133" xr:uid="{B5DD4A61-D869-4295-A411-196E163B02D4}"/>
    <cellStyle name="Comma [0] 3 4 3 10 2 7" xfId="37518" xr:uid="{F0A61249-ABD3-43BA-8814-3468705D2B44}"/>
    <cellStyle name="Comma [0] 3 4 3 10 2 8" xfId="42887" xr:uid="{D0254D53-C903-4D5E-BE8F-BD478CCED816}"/>
    <cellStyle name="Comma [0] 3 4 3 10 2 9" xfId="48259" xr:uid="{A664A773-B06A-4E4B-9ECA-8C44904C93E8}"/>
    <cellStyle name="Comma [0] 3 4 3 10 3" xfId="10544" xr:uid="{FE4C88C0-3764-447D-A676-E9EBFFADEF97}"/>
    <cellStyle name="Comma [0] 3 4 3 10 3 2" xfId="23211" xr:uid="{E65C33ED-F197-4080-B286-433C77826D2B}"/>
    <cellStyle name="Comma [0] 3 4 3 10 3 3" xfId="28585" xr:uid="{993BCE7B-C7B9-4E16-9333-0FFE51B32A6A}"/>
    <cellStyle name="Comma [0] 3 4 3 10 3 4" xfId="34003" xr:uid="{2B658114-2543-473B-A257-264F085520D7}"/>
    <cellStyle name="Comma [0] 3 4 3 10 3 5" xfId="39388" xr:uid="{031792E9-1585-4E0D-8C45-CE54D3E081BE}"/>
    <cellStyle name="Comma [0] 3 4 3 10 3 6" xfId="44757" xr:uid="{BD03F541-871B-49E2-BF2E-7AA85F8271E6}"/>
    <cellStyle name="Comma [0] 3 4 3 10 3 7" xfId="50129" xr:uid="{7989A64E-6E0C-4298-A345-1BDCD963A42A}"/>
    <cellStyle name="Comma [0] 3 4 3 10 3 8" xfId="55509" xr:uid="{DF13522A-9716-4CF2-965B-350597DE4176}"/>
    <cellStyle name="Comma [0] 3 4 3 10 3 9" xfId="17844" xr:uid="{78D795EF-4B39-41DD-A88D-B2F7C8A2D854}"/>
    <cellStyle name="Comma [0] 3 4 3 10 4" xfId="7244" xr:uid="{A66374D1-B16A-4081-B861-A6CC8D30D158}"/>
    <cellStyle name="Comma [0] 3 4 3 11" xfId="1169" xr:uid="{4B5561AD-42F9-4331-BD81-FF543FE9BBE5}"/>
    <cellStyle name="Comma [0] 3 4 3 11 2" xfId="8674" xr:uid="{99F2BB5F-8B3B-4361-AA5E-B62402CBAF13}"/>
    <cellStyle name="Comma [0] 3 4 3 11 2 10" xfId="53640" xr:uid="{AF3ADB83-EC9E-433C-A8D3-597B3C0D679F}"/>
    <cellStyle name="Comma [0] 3 4 3 11 2 11" xfId="14284" xr:uid="{198F66ED-EB2A-466A-89AD-CE5688C92DEC}"/>
    <cellStyle name="Comma [0] 3 4 3 11 2 12" xfId="59896" xr:uid="{C89C0EE8-BA40-4E24-991F-E0BBA0C80C6B}"/>
    <cellStyle name="Comma [0] 3 4 3 11 2 2" xfId="12235" xr:uid="{8ADFE904-CB76-4E6F-90E5-CFB1A06B7B18}"/>
    <cellStyle name="Comma [0] 3 4 3 11 2 2 2" xfId="24901" xr:uid="{C4118098-0AFF-4D2D-9648-9B16F49D3ABB}"/>
    <cellStyle name="Comma [0] 3 4 3 11 2 2 3" xfId="30275" xr:uid="{1AFE1B74-01EC-47EF-9597-B24140E5E9E3}"/>
    <cellStyle name="Comma [0] 3 4 3 11 2 2 4" xfId="35693" xr:uid="{1118DE0A-3EF0-4A26-90A9-6C3BA4710032}"/>
    <cellStyle name="Comma [0] 3 4 3 11 2 2 5" xfId="41078" xr:uid="{96C0C5DB-3AC7-48E1-A264-AEA0115416E4}"/>
    <cellStyle name="Comma [0] 3 4 3 11 2 2 6" xfId="46447" xr:uid="{7C46BA07-D2D7-493B-998B-E5BA6719B1E4}"/>
    <cellStyle name="Comma [0] 3 4 3 11 2 2 7" xfId="51819" xr:uid="{25D39191-4C74-402D-B8B5-6B298031F2F9}"/>
    <cellStyle name="Comma [0] 3 4 3 11 2 2 8" xfId="57199" xr:uid="{BAE7BB79-0D1D-4113-A484-CD241A754B32}"/>
    <cellStyle name="Comma [0] 3 4 3 11 2 2 9" xfId="19535" xr:uid="{F91296B6-4AC5-4335-BD3C-CE6F337A277C}"/>
    <cellStyle name="Comma [0] 3 4 3 11 2 3" xfId="15975" xr:uid="{BC202682-9B39-48BE-BFB0-2A29A3ED14D5}"/>
    <cellStyle name="Comma [0] 3 4 3 11 2 4" xfId="21342" xr:uid="{E583E384-AC8D-4D70-8979-D7E3F858AC10}"/>
    <cellStyle name="Comma [0] 3 4 3 11 2 5" xfId="26716" xr:uid="{163DBE05-A23E-4DC6-B347-EFD12AE94B2C}"/>
    <cellStyle name="Comma [0] 3 4 3 11 2 6" xfId="32134" xr:uid="{BFE3E679-F717-4B29-A20C-C3EF8884D07D}"/>
    <cellStyle name="Comma [0] 3 4 3 11 2 7" xfId="37519" xr:uid="{38CA8F24-F7BC-46D1-957A-A6C26826EF63}"/>
    <cellStyle name="Comma [0] 3 4 3 11 2 8" xfId="42888" xr:uid="{4B12037C-C235-49F5-B5E2-75CD5A92BFFE}"/>
    <cellStyle name="Comma [0] 3 4 3 11 2 9" xfId="48260" xr:uid="{CACB3923-9A43-4605-83D1-E11C9A1DE539}"/>
    <cellStyle name="Comma [0] 3 4 3 11 3" xfId="10545" xr:uid="{DD93879B-7F43-4647-AC5E-C2BE9DF6FCA4}"/>
    <cellStyle name="Comma [0] 3 4 3 11 3 2" xfId="23212" xr:uid="{B952E309-5C75-4C89-B300-1407C4E96736}"/>
    <cellStyle name="Comma [0] 3 4 3 11 3 3" xfId="28586" xr:uid="{557BDB6E-EBF5-4C2D-8C4D-A2777ADD1FEB}"/>
    <cellStyle name="Comma [0] 3 4 3 11 3 4" xfId="34004" xr:uid="{A008E038-A0A9-48FD-8CB3-A72B3DDB22A9}"/>
    <cellStyle name="Comma [0] 3 4 3 11 3 5" xfId="39389" xr:uid="{AA8FB94D-28A1-408F-AE31-FAE59128A456}"/>
    <cellStyle name="Comma [0] 3 4 3 11 3 6" xfId="44758" xr:uid="{205B3912-6962-42CC-93A1-987E12285158}"/>
    <cellStyle name="Comma [0] 3 4 3 11 3 7" xfId="50130" xr:uid="{CB7678A9-076A-4F70-BBE5-05D442466BC1}"/>
    <cellStyle name="Comma [0] 3 4 3 11 3 8" xfId="55510" xr:uid="{C6165B78-7470-4CCC-87E5-7058B5229115}"/>
    <cellStyle name="Comma [0] 3 4 3 11 3 9" xfId="17845" xr:uid="{5C770CB7-5C60-4A59-A98B-498A04E7DC90}"/>
    <cellStyle name="Comma [0] 3 4 3 11 4" xfId="7245" xr:uid="{B7A10B2E-FB42-43C2-8E57-D49FC5CB70BB}"/>
    <cellStyle name="Comma [0] 3 4 3 12" xfId="1170" xr:uid="{C5515582-8DE2-437B-A86C-30F33DB5CFF5}"/>
    <cellStyle name="Comma [0] 3 4 3 12 2" xfId="8675" xr:uid="{7C0D14D3-E308-46E1-90E3-1603FC5EBDA6}"/>
    <cellStyle name="Comma [0] 3 4 3 12 2 10" xfId="53641" xr:uid="{A60E329D-52DE-482B-9F7A-852181B98A16}"/>
    <cellStyle name="Comma [0] 3 4 3 12 2 11" xfId="14285" xr:uid="{472AF5F0-B525-4A7A-8D91-70C311623FBA}"/>
    <cellStyle name="Comma [0] 3 4 3 12 2 12" xfId="59897" xr:uid="{BDFDFF5A-751A-4280-9EEF-DA13E3EB65C5}"/>
    <cellStyle name="Comma [0] 3 4 3 12 2 2" xfId="12236" xr:uid="{A7592450-BB6C-4D3D-9D6B-E3894EBEF5E3}"/>
    <cellStyle name="Comma [0] 3 4 3 12 2 2 2" xfId="24902" xr:uid="{59754C6B-D581-452C-8C8F-E07277A5F202}"/>
    <cellStyle name="Comma [0] 3 4 3 12 2 2 3" xfId="30276" xr:uid="{9C0BC558-4F28-455A-B157-7ACC142F48BB}"/>
    <cellStyle name="Comma [0] 3 4 3 12 2 2 4" xfId="35694" xr:uid="{18E5FA8F-537D-4628-AA3B-F344C3F58BF8}"/>
    <cellStyle name="Comma [0] 3 4 3 12 2 2 5" xfId="41079" xr:uid="{CF7C4E0A-2B80-421A-9D64-BBB5126D283F}"/>
    <cellStyle name="Comma [0] 3 4 3 12 2 2 6" xfId="46448" xr:uid="{93C0A74C-634C-4B08-B47C-25B24C29F2DE}"/>
    <cellStyle name="Comma [0] 3 4 3 12 2 2 7" xfId="51820" xr:uid="{2E6B4F2A-910C-4F22-B753-18CD093CD8E4}"/>
    <cellStyle name="Comma [0] 3 4 3 12 2 2 8" xfId="57200" xr:uid="{CDFC117C-EDF4-4F1C-8467-BB19699497E9}"/>
    <cellStyle name="Comma [0] 3 4 3 12 2 2 9" xfId="19536" xr:uid="{3FF97370-9035-4D8E-9D21-B86663BDCBF7}"/>
    <cellStyle name="Comma [0] 3 4 3 12 2 3" xfId="15976" xr:uid="{3DCA7C69-C7DC-4D18-A465-ACCDF8E1112A}"/>
    <cellStyle name="Comma [0] 3 4 3 12 2 4" xfId="21343" xr:uid="{9151F6D7-B44C-4FD6-AD7F-70249D0B5556}"/>
    <cellStyle name="Comma [0] 3 4 3 12 2 5" xfId="26717" xr:uid="{9F6A794F-BDEE-47D1-B68A-4E25371A832C}"/>
    <cellStyle name="Comma [0] 3 4 3 12 2 6" xfId="32135" xr:uid="{4B2A8BB5-60DA-4F3E-B778-4FF348451E78}"/>
    <cellStyle name="Comma [0] 3 4 3 12 2 7" xfId="37520" xr:uid="{82312A08-8466-451A-8532-C1CCAC6364A0}"/>
    <cellStyle name="Comma [0] 3 4 3 12 2 8" xfId="42889" xr:uid="{1688ACDB-C28E-4CA2-B665-E41278BE2215}"/>
    <cellStyle name="Comma [0] 3 4 3 12 2 9" xfId="48261" xr:uid="{9B358859-5137-4D3F-BBCE-BDCEEDDCA42C}"/>
    <cellStyle name="Comma [0] 3 4 3 12 3" xfId="10546" xr:uid="{C45DFFD3-42B5-42C7-BB72-C48376EDED12}"/>
    <cellStyle name="Comma [0] 3 4 3 12 3 2" xfId="23213" xr:uid="{7FD68788-BFB2-4140-ACF3-A062579B12EA}"/>
    <cellStyle name="Comma [0] 3 4 3 12 3 3" xfId="28587" xr:uid="{209DE70A-DC6D-4ACF-B325-EBD919DCFC87}"/>
    <cellStyle name="Comma [0] 3 4 3 12 3 4" xfId="34005" xr:uid="{758DC14A-5395-4A17-8C90-D865893AFD2F}"/>
    <cellStyle name="Comma [0] 3 4 3 12 3 5" xfId="39390" xr:uid="{095F7405-CB45-4EEB-9B36-E8D1A3883EED}"/>
    <cellStyle name="Comma [0] 3 4 3 12 3 6" xfId="44759" xr:uid="{4962935A-182A-47FC-8BEF-47D319153D76}"/>
    <cellStyle name="Comma [0] 3 4 3 12 3 7" xfId="50131" xr:uid="{A22C1470-5820-47D3-B717-9C07E7F3DFD6}"/>
    <cellStyle name="Comma [0] 3 4 3 12 3 8" xfId="55511" xr:uid="{65051999-DE7D-4699-8957-C844DF5285F5}"/>
    <cellStyle name="Comma [0] 3 4 3 12 3 9" xfId="17846" xr:uid="{5A913AE8-D91A-4D79-9906-5D44E3614174}"/>
    <cellStyle name="Comma [0] 3 4 3 12 4" xfId="7246" xr:uid="{747830F0-CBB4-492B-BCFB-8341E1D00B7C}"/>
    <cellStyle name="Comma [0] 3 4 3 13" xfId="1171" xr:uid="{6E98E660-F68C-40CD-BA46-83A002928AE6}"/>
    <cellStyle name="Comma [0] 3 4 3 13 2" xfId="8676" xr:uid="{16EC2454-AAA9-407A-B098-2CB753AA59A6}"/>
    <cellStyle name="Comma [0] 3 4 3 13 2 10" xfId="53642" xr:uid="{94BC5B3D-B40A-43B1-9210-CFC7978F3701}"/>
    <cellStyle name="Comma [0] 3 4 3 13 2 11" xfId="14286" xr:uid="{224D0C88-5061-4A72-B215-E26FBFC16239}"/>
    <cellStyle name="Comma [0] 3 4 3 13 2 12" xfId="59898" xr:uid="{103D4EC8-C741-4B28-AEEA-194D669EBCAB}"/>
    <cellStyle name="Comma [0] 3 4 3 13 2 2" xfId="12237" xr:uid="{3090026A-3F65-439F-9399-0DEED27DA6E0}"/>
    <cellStyle name="Comma [0] 3 4 3 13 2 2 2" xfId="24903" xr:uid="{E79C1661-FE26-4C93-A33D-20AB9A5601B3}"/>
    <cellStyle name="Comma [0] 3 4 3 13 2 2 3" xfId="30277" xr:uid="{44DBB49D-C74C-4747-B23C-FED4DE9DEB40}"/>
    <cellStyle name="Comma [0] 3 4 3 13 2 2 4" xfId="35695" xr:uid="{BB07611E-99CD-4FF9-A2E5-D2FF3F5F2A6D}"/>
    <cellStyle name="Comma [0] 3 4 3 13 2 2 5" xfId="41080" xr:uid="{102A6BCC-0063-4978-94CA-A2C8E623D29A}"/>
    <cellStyle name="Comma [0] 3 4 3 13 2 2 6" xfId="46449" xr:uid="{F5C08E52-1D4A-46C8-A8E8-362A3F6EB730}"/>
    <cellStyle name="Comma [0] 3 4 3 13 2 2 7" xfId="51821" xr:uid="{AC6A3571-FB5E-4E0D-9A5C-25EB3631B764}"/>
    <cellStyle name="Comma [0] 3 4 3 13 2 2 8" xfId="57201" xr:uid="{94028123-7946-46DB-9195-D0423769EE65}"/>
    <cellStyle name="Comma [0] 3 4 3 13 2 2 9" xfId="19537" xr:uid="{6D4A7869-3A9E-4BC0-9056-F2490A05DFD7}"/>
    <cellStyle name="Comma [0] 3 4 3 13 2 3" xfId="15977" xr:uid="{9D4683B9-014B-4868-8664-0C620A76AA6C}"/>
    <cellStyle name="Comma [0] 3 4 3 13 2 4" xfId="21344" xr:uid="{5CE2D46A-CC9B-45AF-98A0-AE056CDFD5BA}"/>
    <cellStyle name="Comma [0] 3 4 3 13 2 5" xfId="26718" xr:uid="{97145D65-1C34-47D6-A5EF-03B6F7BB8F82}"/>
    <cellStyle name="Comma [0] 3 4 3 13 2 6" xfId="32136" xr:uid="{88BF5184-219B-45CE-BFB1-FE8463C8359D}"/>
    <cellStyle name="Comma [0] 3 4 3 13 2 7" xfId="37521" xr:uid="{F30FF75A-4D3A-451B-A210-5E65C1A7D69E}"/>
    <cellStyle name="Comma [0] 3 4 3 13 2 8" xfId="42890" xr:uid="{49370B66-E79F-49B8-95F7-A60019F05F71}"/>
    <cellStyle name="Comma [0] 3 4 3 13 2 9" xfId="48262" xr:uid="{8464B16F-6978-4C3F-BF39-D780EAD0B9B1}"/>
    <cellStyle name="Comma [0] 3 4 3 13 3" xfId="10547" xr:uid="{B7E72FC9-9FD6-4C10-850D-B04B8EA88E67}"/>
    <cellStyle name="Comma [0] 3 4 3 13 3 2" xfId="23214" xr:uid="{1B434B78-4343-4C08-995F-1EA3CFE8EE5B}"/>
    <cellStyle name="Comma [0] 3 4 3 13 3 3" xfId="28588" xr:uid="{71873F79-C750-4D03-AAFB-EE37958385B7}"/>
    <cellStyle name="Comma [0] 3 4 3 13 3 4" xfId="34006" xr:uid="{267F64B6-8D2B-47EA-90FE-8999B0438383}"/>
    <cellStyle name="Comma [0] 3 4 3 13 3 5" xfId="39391" xr:uid="{A7967792-FB3C-44FC-9D46-981BE8211286}"/>
    <cellStyle name="Comma [0] 3 4 3 13 3 6" xfId="44760" xr:uid="{9D4B9570-FA0B-4FE7-8B81-08FB958637BE}"/>
    <cellStyle name="Comma [0] 3 4 3 13 3 7" xfId="50132" xr:uid="{AA793E04-4B19-49D4-B5BE-FD3A6D32B61A}"/>
    <cellStyle name="Comma [0] 3 4 3 13 3 8" xfId="55512" xr:uid="{B4FCF359-9A1B-451B-B42B-A10FD6FB5661}"/>
    <cellStyle name="Comma [0] 3 4 3 13 3 9" xfId="17847" xr:uid="{243B8F57-D3E3-4FE5-8124-C1F3E577B0F4}"/>
    <cellStyle name="Comma [0] 3 4 3 13 4" xfId="7247" xr:uid="{BB907CB5-F047-4F06-B667-AAD8C2A98024}"/>
    <cellStyle name="Comma [0] 3 4 3 14" xfId="6096" xr:uid="{D93F5011-1983-425A-9D62-DD7F525324AA}"/>
    <cellStyle name="Comma [0] 3 4 3 14 10" xfId="53638" xr:uid="{7F41BC15-9CB5-4BBF-B680-9FE06A3D494A}"/>
    <cellStyle name="Comma [0] 3 4 3 14 11" xfId="14282" xr:uid="{8C3F8A4B-41D6-4621-81AB-5D32E409EA0F}"/>
    <cellStyle name="Comma [0] 3 4 3 14 12" xfId="58774" xr:uid="{EDD5B069-7740-4760-9B11-4D4EA55EEED4}"/>
    <cellStyle name="Comma [0] 3 4 3 14 13" xfId="8672" xr:uid="{0440BB4D-9FA6-401E-ACAC-B1F9E0842AC7}"/>
    <cellStyle name="Comma [0] 3 4 3 14 2" xfId="12233" xr:uid="{7D49DEA3-AB50-40BF-BB00-6678ECF267A2}"/>
    <cellStyle name="Comma [0] 3 4 3 14 2 2" xfId="24899" xr:uid="{267EF376-D39D-4659-AB4B-56747C79B3FD}"/>
    <cellStyle name="Comma [0] 3 4 3 14 2 3" xfId="30273" xr:uid="{7E26D2C4-666B-49BE-831A-9F76BF672A48}"/>
    <cellStyle name="Comma [0] 3 4 3 14 2 4" xfId="35691" xr:uid="{9A795169-28E3-4203-85C5-C09C3D97531F}"/>
    <cellStyle name="Comma [0] 3 4 3 14 2 5" xfId="41076" xr:uid="{54B34731-78E3-490B-A6E9-00E4E9BD6AD8}"/>
    <cellStyle name="Comma [0] 3 4 3 14 2 6" xfId="46445" xr:uid="{E3E10C29-587E-4DEC-BD8F-ECCF7AF9357A}"/>
    <cellStyle name="Comma [0] 3 4 3 14 2 7" xfId="51817" xr:uid="{B8F16B11-AE4E-4484-B892-267C96749C93}"/>
    <cellStyle name="Comma [0] 3 4 3 14 2 8" xfId="57197" xr:uid="{1DCC1EAD-8A19-41D1-A468-5F444621BC61}"/>
    <cellStyle name="Comma [0] 3 4 3 14 2 9" xfId="19533" xr:uid="{AC959261-D21E-4099-8284-30C01815F694}"/>
    <cellStyle name="Comma [0] 3 4 3 14 3" xfId="15973" xr:uid="{86882B4C-8920-4CA2-B8DF-E9385C654666}"/>
    <cellStyle name="Comma [0] 3 4 3 14 4" xfId="21340" xr:uid="{06D83206-4A79-4DC6-8ECA-7A7A918E1A9D}"/>
    <cellStyle name="Comma [0] 3 4 3 14 5" xfId="26714" xr:uid="{B735A730-206C-441F-A8AC-6057EC4BCAD6}"/>
    <cellStyle name="Comma [0] 3 4 3 14 6" xfId="32132" xr:uid="{691A4F2E-8DA1-43C3-A447-F11B23890883}"/>
    <cellStyle name="Comma [0] 3 4 3 14 7" xfId="37517" xr:uid="{1EA5BD3F-B2E7-4AA8-B4DC-FF99D7C0ECBD}"/>
    <cellStyle name="Comma [0] 3 4 3 14 8" xfId="42886" xr:uid="{653C6FE5-D721-4D34-97A4-40E0089EF6E4}"/>
    <cellStyle name="Comma [0] 3 4 3 14 9" xfId="48258" xr:uid="{117B8352-1FA2-4B63-BC99-48EA98F55E66}"/>
    <cellStyle name="Comma [0] 3 4 3 15" xfId="10543" xr:uid="{E55FD55C-01E6-4759-9165-0772C6876E73}"/>
    <cellStyle name="Comma [0] 3 4 3 15 2" xfId="23210" xr:uid="{51DD43BD-2C03-4198-A2B6-496DB3C20B15}"/>
    <cellStyle name="Comma [0] 3 4 3 15 3" xfId="28584" xr:uid="{4B182649-2E9E-49CA-9D6E-131EA3C338AE}"/>
    <cellStyle name="Comma [0] 3 4 3 15 4" xfId="34002" xr:uid="{B88BAE06-FB6F-494D-9501-11614364B406}"/>
    <cellStyle name="Comma [0] 3 4 3 15 5" xfId="39387" xr:uid="{AF796DE3-D0C5-4B56-A35F-A57F3092C7D4}"/>
    <cellStyle name="Comma [0] 3 4 3 15 6" xfId="44756" xr:uid="{1F84B58B-F396-484B-964E-D361D1E4840C}"/>
    <cellStyle name="Comma [0] 3 4 3 15 7" xfId="50128" xr:uid="{49AF1E98-2423-49B2-B5B0-5002E8D955ED}"/>
    <cellStyle name="Comma [0] 3 4 3 15 8" xfId="55508" xr:uid="{955DEB56-F096-4BA3-A1FB-83EE675A2B80}"/>
    <cellStyle name="Comma [0] 3 4 3 15 9" xfId="17843" xr:uid="{39D88B24-D476-4214-A285-F8C19DF59659}"/>
    <cellStyle name="Comma [0] 3 4 3 2" xfId="1172" xr:uid="{824EFBF3-CB1B-433A-B5DB-94B617CF92DB}"/>
    <cellStyle name="Comma [0] 3 4 3 2 10" xfId="1173" xr:uid="{87EA0C73-834A-41D7-B716-9CD9678F896F}"/>
    <cellStyle name="Comma [0] 3 4 3 2 10 2" xfId="8678" xr:uid="{F9477B2D-2B63-46B5-BE32-C0945893D412}"/>
    <cellStyle name="Comma [0] 3 4 3 2 10 2 10" xfId="53644" xr:uid="{07963419-487B-4356-86E2-A2BA1FF00F52}"/>
    <cellStyle name="Comma [0] 3 4 3 2 10 2 11" xfId="14288" xr:uid="{C476AB0C-CFEA-4B00-B528-36FD1AF94E3B}"/>
    <cellStyle name="Comma [0] 3 4 3 2 10 2 12" xfId="59899" xr:uid="{CDF26759-BAF0-4E88-B6B1-8B1862D39DFA}"/>
    <cellStyle name="Comma [0] 3 4 3 2 10 2 2" xfId="12239" xr:uid="{0A74EC91-D4FC-4404-B5B4-39358DC3EF5D}"/>
    <cellStyle name="Comma [0] 3 4 3 2 10 2 2 2" xfId="24905" xr:uid="{F3CCBE0E-D2DC-4083-A162-00AD1770FA5C}"/>
    <cellStyle name="Comma [0] 3 4 3 2 10 2 2 3" xfId="30279" xr:uid="{CBF1501F-BA6C-45AD-BB9F-191F58BDA418}"/>
    <cellStyle name="Comma [0] 3 4 3 2 10 2 2 4" xfId="35697" xr:uid="{7D782265-E4BB-468D-906F-E5C0D59F712E}"/>
    <cellStyle name="Comma [0] 3 4 3 2 10 2 2 5" xfId="41082" xr:uid="{4CB513B4-882E-4D2E-AC1C-C9AC7BEE22DB}"/>
    <cellStyle name="Comma [0] 3 4 3 2 10 2 2 6" xfId="46451" xr:uid="{5F092399-0CD8-4DEC-88AC-CC5DDF777F66}"/>
    <cellStyle name="Comma [0] 3 4 3 2 10 2 2 7" xfId="51823" xr:uid="{DC140E79-0DC0-46BA-B76C-25BC9BA60511}"/>
    <cellStyle name="Comma [0] 3 4 3 2 10 2 2 8" xfId="57203" xr:uid="{51D37782-D9CB-4FF0-AAE1-F19BD40757B5}"/>
    <cellStyle name="Comma [0] 3 4 3 2 10 2 2 9" xfId="19539" xr:uid="{A5E9143F-54DF-42DA-AF36-2C9134F2EF04}"/>
    <cellStyle name="Comma [0] 3 4 3 2 10 2 3" xfId="15979" xr:uid="{77992129-6F1C-4088-A271-B47D9A2D9ADB}"/>
    <cellStyle name="Comma [0] 3 4 3 2 10 2 4" xfId="21346" xr:uid="{9E8BD4BC-56D8-4718-BE65-EBC99E26DCB4}"/>
    <cellStyle name="Comma [0] 3 4 3 2 10 2 5" xfId="26720" xr:uid="{32BDFC70-8446-478E-AFC1-B263FD5265CD}"/>
    <cellStyle name="Comma [0] 3 4 3 2 10 2 6" xfId="32138" xr:uid="{79110CEC-A0E8-43B5-98FA-BE78C0FD472C}"/>
    <cellStyle name="Comma [0] 3 4 3 2 10 2 7" xfId="37523" xr:uid="{8DB94E8E-CFE7-4E09-B752-E167F51633C2}"/>
    <cellStyle name="Comma [0] 3 4 3 2 10 2 8" xfId="42892" xr:uid="{0CB281E1-328A-491A-A075-F0C965A4BB8E}"/>
    <cellStyle name="Comma [0] 3 4 3 2 10 2 9" xfId="48264" xr:uid="{C8D3B7B4-8AA3-43C3-9CEE-FDC4036B10EA}"/>
    <cellStyle name="Comma [0] 3 4 3 2 10 3" xfId="10549" xr:uid="{9DDFCF73-5E8D-4675-A3D3-47C49F939398}"/>
    <cellStyle name="Comma [0] 3 4 3 2 10 3 2" xfId="23216" xr:uid="{28743C39-7150-40B9-A719-41A296E4E513}"/>
    <cellStyle name="Comma [0] 3 4 3 2 10 3 3" xfId="28590" xr:uid="{DEA0EEF2-E6DA-448A-B9AB-F7195BC92C25}"/>
    <cellStyle name="Comma [0] 3 4 3 2 10 3 4" xfId="34008" xr:uid="{E82C324D-1184-4E64-B36D-576BF926A98E}"/>
    <cellStyle name="Comma [0] 3 4 3 2 10 3 5" xfId="39393" xr:uid="{45EBD00C-364C-486F-A728-3B7035B932FB}"/>
    <cellStyle name="Comma [0] 3 4 3 2 10 3 6" xfId="44762" xr:uid="{00A4664C-CF4F-4A24-A23A-9FFDE9F3AE06}"/>
    <cellStyle name="Comma [0] 3 4 3 2 10 3 7" xfId="50134" xr:uid="{C93388DC-33B6-4BC8-803F-E87481EBB336}"/>
    <cellStyle name="Comma [0] 3 4 3 2 10 3 8" xfId="55514" xr:uid="{6748A0D2-7E5F-402E-AA8D-6FA99B7469F9}"/>
    <cellStyle name="Comma [0] 3 4 3 2 10 3 9" xfId="17849" xr:uid="{3013D0D4-9B2F-4E3C-8138-9D436BF03502}"/>
    <cellStyle name="Comma [0] 3 4 3 2 10 4" xfId="7248" xr:uid="{096A2414-FF03-443B-9E5E-EDF5F7D0AC72}"/>
    <cellStyle name="Comma [0] 3 4 3 2 11" xfId="1174" xr:uid="{FFE76914-08DD-4C81-BDA7-208BD30B929B}"/>
    <cellStyle name="Comma [0] 3 4 3 2 11 2" xfId="8679" xr:uid="{CBB32447-D3A4-464C-9970-32098397D1CC}"/>
    <cellStyle name="Comma [0] 3 4 3 2 11 2 10" xfId="53645" xr:uid="{5F73D034-2988-47FD-A625-E5FB8A10F1EC}"/>
    <cellStyle name="Comma [0] 3 4 3 2 11 2 11" xfId="14289" xr:uid="{7E9FFE87-0863-443B-A712-DEE90561D635}"/>
    <cellStyle name="Comma [0] 3 4 3 2 11 2 12" xfId="59900" xr:uid="{330F9319-9F25-46D6-86B6-713DFE95F42D}"/>
    <cellStyle name="Comma [0] 3 4 3 2 11 2 2" xfId="12240" xr:uid="{936CAC25-6256-4DE9-AC61-5468BABEE8C6}"/>
    <cellStyle name="Comma [0] 3 4 3 2 11 2 2 2" xfId="24906" xr:uid="{7011B6A2-86FB-4397-81F9-13BA61630554}"/>
    <cellStyle name="Comma [0] 3 4 3 2 11 2 2 3" xfId="30280" xr:uid="{7FD76CC2-5C70-4DE9-B8F4-9678B4F4C7FB}"/>
    <cellStyle name="Comma [0] 3 4 3 2 11 2 2 4" xfId="35698" xr:uid="{C4C1B095-DBD1-4773-8878-775BA0CAE6F3}"/>
    <cellStyle name="Comma [0] 3 4 3 2 11 2 2 5" xfId="41083" xr:uid="{5A3DB9A9-2C5F-4220-B8DE-939BBB3B5F93}"/>
    <cellStyle name="Comma [0] 3 4 3 2 11 2 2 6" xfId="46452" xr:uid="{C6453BFB-86FD-4BFB-B75F-856A5D738864}"/>
    <cellStyle name="Comma [0] 3 4 3 2 11 2 2 7" xfId="51824" xr:uid="{0718BE21-A62F-4BDE-ABB5-DAD31E1796B3}"/>
    <cellStyle name="Comma [0] 3 4 3 2 11 2 2 8" xfId="57204" xr:uid="{D6644834-9C4B-4997-80D9-6BEAABACCBB4}"/>
    <cellStyle name="Comma [0] 3 4 3 2 11 2 2 9" xfId="19540" xr:uid="{A6F8EAF3-0FB6-400D-AC59-1841650CCACA}"/>
    <cellStyle name="Comma [0] 3 4 3 2 11 2 3" xfId="15980" xr:uid="{A0CB9223-6003-48FA-A353-F81B8E5B07DF}"/>
    <cellStyle name="Comma [0] 3 4 3 2 11 2 4" xfId="21347" xr:uid="{F4877365-117E-44E3-934D-2ED2A74ED87F}"/>
    <cellStyle name="Comma [0] 3 4 3 2 11 2 5" xfId="26721" xr:uid="{12785C73-8508-4F0A-95BA-998ACF47919A}"/>
    <cellStyle name="Comma [0] 3 4 3 2 11 2 6" xfId="32139" xr:uid="{DB82497D-5D5F-4797-B3A8-136ED1395FB8}"/>
    <cellStyle name="Comma [0] 3 4 3 2 11 2 7" xfId="37524" xr:uid="{E35E2E02-162D-4E20-8BDC-CAE301A940AD}"/>
    <cellStyle name="Comma [0] 3 4 3 2 11 2 8" xfId="42893" xr:uid="{7404CD3F-8C6E-4AFF-984E-B96BA78F0329}"/>
    <cellStyle name="Comma [0] 3 4 3 2 11 2 9" xfId="48265" xr:uid="{AB9E5FC1-7322-4B84-82F7-DDB7D1554B47}"/>
    <cellStyle name="Comma [0] 3 4 3 2 11 3" xfId="10550" xr:uid="{E817FC8B-B41C-4898-A77A-4CE2ED9BC65B}"/>
    <cellStyle name="Comma [0] 3 4 3 2 11 3 2" xfId="23217" xr:uid="{D7A4C81B-DBA8-4E38-BDF6-6C1726CA3DF9}"/>
    <cellStyle name="Comma [0] 3 4 3 2 11 3 3" xfId="28591" xr:uid="{7728A51A-C5F3-4943-AEDA-75D6AC434096}"/>
    <cellStyle name="Comma [0] 3 4 3 2 11 3 4" xfId="34009" xr:uid="{BBF9F88A-ED6A-434F-9CB6-284FB85E0BDE}"/>
    <cellStyle name="Comma [0] 3 4 3 2 11 3 5" xfId="39394" xr:uid="{E2885C31-4F9C-4532-958C-0F96966FFB44}"/>
    <cellStyle name="Comma [0] 3 4 3 2 11 3 6" xfId="44763" xr:uid="{8C388C0B-257E-40AB-84D6-6E2207C74133}"/>
    <cellStyle name="Comma [0] 3 4 3 2 11 3 7" xfId="50135" xr:uid="{1A0EB5BF-F072-4A4D-A5A5-A17A0F4B0035}"/>
    <cellStyle name="Comma [0] 3 4 3 2 11 3 8" xfId="55515" xr:uid="{86334EFE-F577-48A4-A3A4-A7DF4A40529D}"/>
    <cellStyle name="Comma [0] 3 4 3 2 11 3 9" xfId="17850" xr:uid="{09A4C17C-E361-4C23-8C6E-8F68257A4685}"/>
    <cellStyle name="Comma [0] 3 4 3 2 11 4" xfId="7249" xr:uid="{96DD08D5-FDD8-4BF2-AC64-F06006F5FB89}"/>
    <cellStyle name="Comma [0] 3 4 3 2 12" xfId="1175" xr:uid="{7F52AAB3-18F6-4956-A17E-D1AABA6F3E9A}"/>
    <cellStyle name="Comma [0] 3 4 3 2 12 2" xfId="8680" xr:uid="{A902DCF7-D1FE-4512-A03E-FCFD81B74704}"/>
    <cellStyle name="Comma [0] 3 4 3 2 12 2 10" xfId="53646" xr:uid="{341FFF4B-6649-4C82-867E-A2B4141C70C7}"/>
    <cellStyle name="Comma [0] 3 4 3 2 12 2 11" xfId="14290" xr:uid="{3DF32166-26D1-4AD1-AB28-3D13C3EC3E69}"/>
    <cellStyle name="Comma [0] 3 4 3 2 12 2 12" xfId="59901" xr:uid="{E075ED34-E7C6-42C5-B920-91A65168D4F6}"/>
    <cellStyle name="Comma [0] 3 4 3 2 12 2 2" xfId="12241" xr:uid="{BBA0D4CD-0A94-42B1-9823-360823FFA7FD}"/>
    <cellStyle name="Comma [0] 3 4 3 2 12 2 2 2" xfId="24907" xr:uid="{1824278F-CFB9-4880-B622-F419170C442A}"/>
    <cellStyle name="Comma [0] 3 4 3 2 12 2 2 3" xfId="30281" xr:uid="{C7E1A25A-B704-4ADC-A147-6BA9E97513F2}"/>
    <cellStyle name="Comma [0] 3 4 3 2 12 2 2 4" xfId="35699" xr:uid="{0200EF6A-4F1A-4C18-B9C8-4D0453584681}"/>
    <cellStyle name="Comma [0] 3 4 3 2 12 2 2 5" xfId="41084" xr:uid="{6B20F3AF-154D-41D7-86CC-2A3DE048B505}"/>
    <cellStyle name="Comma [0] 3 4 3 2 12 2 2 6" xfId="46453" xr:uid="{FBCCD8B5-D45D-4846-99FA-100810982D1D}"/>
    <cellStyle name="Comma [0] 3 4 3 2 12 2 2 7" xfId="51825" xr:uid="{E0A493B2-DD52-41C1-8DCC-EF66FE30C5DD}"/>
    <cellStyle name="Comma [0] 3 4 3 2 12 2 2 8" xfId="57205" xr:uid="{67EA0ACE-860E-4867-8EAE-6C3263E50343}"/>
    <cellStyle name="Comma [0] 3 4 3 2 12 2 2 9" xfId="19541" xr:uid="{FFE8D58C-70BA-4CF6-8934-2B23E8E4A2DC}"/>
    <cellStyle name="Comma [0] 3 4 3 2 12 2 3" xfId="15981" xr:uid="{645C1AEA-2E0F-469E-91C3-CDD91427C0BB}"/>
    <cellStyle name="Comma [0] 3 4 3 2 12 2 4" xfId="21348" xr:uid="{A87FB63F-08F8-4145-849B-4705D68D07DE}"/>
    <cellStyle name="Comma [0] 3 4 3 2 12 2 5" xfId="26722" xr:uid="{D8DBD212-1D03-413F-A387-8EFDF39929C6}"/>
    <cellStyle name="Comma [0] 3 4 3 2 12 2 6" xfId="32140" xr:uid="{4D9BFA34-FCDF-40CE-A0F3-F3FAF1113F0A}"/>
    <cellStyle name="Comma [0] 3 4 3 2 12 2 7" xfId="37525" xr:uid="{B0A57756-2319-4BCF-AEA2-FA650CCD8594}"/>
    <cellStyle name="Comma [0] 3 4 3 2 12 2 8" xfId="42894" xr:uid="{53C73704-0E39-413D-A36A-FF4668C82E2D}"/>
    <cellStyle name="Comma [0] 3 4 3 2 12 2 9" xfId="48266" xr:uid="{676DFC48-610E-4B0B-BD11-8EEAD76F8409}"/>
    <cellStyle name="Comma [0] 3 4 3 2 12 3" xfId="10551" xr:uid="{7F6B6E71-072E-4E36-A53C-C1A05DAA6925}"/>
    <cellStyle name="Comma [0] 3 4 3 2 12 3 2" xfId="23218" xr:uid="{C4BF452D-D841-4F95-A836-8DEED6339DBB}"/>
    <cellStyle name="Comma [0] 3 4 3 2 12 3 3" xfId="28592" xr:uid="{C0E8B487-D9B5-4EB3-93C8-CADBD77A26B1}"/>
    <cellStyle name="Comma [0] 3 4 3 2 12 3 4" xfId="34010" xr:uid="{5C0BB476-42DF-4AF5-BA2C-AB49C7414AE9}"/>
    <cellStyle name="Comma [0] 3 4 3 2 12 3 5" xfId="39395" xr:uid="{DCD79C7D-5980-40DF-83CE-7D4ABFB201E6}"/>
    <cellStyle name="Comma [0] 3 4 3 2 12 3 6" xfId="44764" xr:uid="{56C13789-A1A0-4B30-97EE-CAD765EC6423}"/>
    <cellStyle name="Comma [0] 3 4 3 2 12 3 7" xfId="50136" xr:uid="{B8785273-E508-4D7B-8A92-741A6111237F}"/>
    <cellStyle name="Comma [0] 3 4 3 2 12 3 8" xfId="55516" xr:uid="{DF0D7457-2946-4D1B-9646-F143EF015BD2}"/>
    <cellStyle name="Comma [0] 3 4 3 2 12 3 9" xfId="17851" xr:uid="{B0B06310-A453-4D69-B0A4-3F3FC4201DF6}"/>
    <cellStyle name="Comma [0] 3 4 3 2 12 4" xfId="7250" xr:uid="{B2DD7E12-0D2C-4E14-A736-3B94B3B5313D}"/>
    <cellStyle name="Comma [0] 3 4 3 2 13" xfId="6097" xr:uid="{56A77DB8-BF81-481C-9A23-A55EFAF944A8}"/>
    <cellStyle name="Comma [0] 3 4 3 2 13 10" xfId="53643" xr:uid="{CCE0E3FB-AD67-4601-997F-E159CD638474}"/>
    <cellStyle name="Comma [0] 3 4 3 2 13 11" xfId="14287" xr:uid="{2448CE00-0CC2-4E38-8F22-11ACF74D30D7}"/>
    <cellStyle name="Comma [0] 3 4 3 2 13 12" xfId="58775" xr:uid="{12F6735D-7F0E-4FB9-A913-FAA0648FD626}"/>
    <cellStyle name="Comma [0] 3 4 3 2 13 13" xfId="8677" xr:uid="{1CC287D6-D986-49DB-B885-4C7874EBF7DC}"/>
    <cellStyle name="Comma [0] 3 4 3 2 13 2" xfId="12238" xr:uid="{5ACF5CAD-5D49-4C78-9D2C-3643C3B9F412}"/>
    <cellStyle name="Comma [0] 3 4 3 2 13 2 2" xfId="24904" xr:uid="{5D0ECFA2-18F9-4CB0-970A-754D1E511ABC}"/>
    <cellStyle name="Comma [0] 3 4 3 2 13 2 3" xfId="30278" xr:uid="{41ACCCFA-1C5E-4B15-814C-7BED4081CE81}"/>
    <cellStyle name="Comma [0] 3 4 3 2 13 2 4" xfId="35696" xr:uid="{373B920F-F652-4164-AA63-679ACC43D44C}"/>
    <cellStyle name="Comma [0] 3 4 3 2 13 2 5" xfId="41081" xr:uid="{B56D0847-8B59-4E62-9B59-B8EE77B280FB}"/>
    <cellStyle name="Comma [0] 3 4 3 2 13 2 6" xfId="46450" xr:uid="{E44D815D-A875-4BCA-8AB9-C4453500CB96}"/>
    <cellStyle name="Comma [0] 3 4 3 2 13 2 7" xfId="51822" xr:uid="{AC50A565-8F79-4120-85F4-DE8E33541CB9}"/>
    <cellStyle name="Comma [0] 3 4 3 2 13 2 8" xfId="57202" xr:uid="{894EF4D9-6845-4393-96FA-D4335C44E62C}"/>
    <cellStyle name="Comma [0] 3 4 3 2 13 2 9" xfId="19538" xr:uid="{E65EC95D-12F1-4632-8345-393A9EF08C3F}"/>
    <cellStyle name="Comma [0] 3 4 3 2 13 3" xfId="15978" xr:uid="{225DC1AF-337A-402E-87EC-5E2279503ED6}"/>
    <cellStyle name="Comma [0] 3 4 3 2 13 4" xfId="21345" xr:uid="{5ECDC696-E167-4383-A10D-3DBFA15CE747}"/>
    <cellStyle name="Comma [0] 3 4 3 2 13 5" xfId="26719" xr:uid="{84AD7FE0-B77A-4667-BE78-A9FA0C4B93D3}"/>
    <cellStyle name="Comma [0] 3 4 3 2 13 6" xfId="32137" xr:uid="{AD4F942A-0D1C-463D-A537-1C8D58548F7D}"/>
    <cellStyle name="Comma [0] 3 4 3 2 13 7" xfId="37522" xr:uid="{4D286A79-6E6E-4854-82FE-D2B9FE156BC3}"/>
    <cellStyle name="Comma [0] 3 4 3 2 13 8" xfId="42891" xr:uid="{93BEDC10-C26F-463F-AD29-C9BF8208E175}"/>
    <cellStyle name="Comma [0] 3 4 3 2 13 9" xfId="48263" xr:uid="{799FD89C-1E76-48EC-9CB5-D6488D1BFE6D}"/>
    <cellStyle name="Comma [0] 3 4 3 2 14" xfId="10548" xr:uid="{70F73EB3-0F2A-4908-A537-28225EE8D410}"/>
    <cellStyle name="Comma [0] 3 4 3 2 14 2" xfId="23215" xr:uid="{1F3BE022-453A-47BA-8E77-6E8939910241}"/>
    <cellStyle name="Comma [0] 3 4 3 2 14 3" xfId="28589" xr:uid="{D5D3C81D-5FE2-4AD5-8A58-D80A35C53328}"/>
    <cellStyle name="Comma [0] 3 4 3 2 14 4" xfId="34007" xr:uid="{37452C65-156A-4962-BFBA-77F4BDE907DE}"/>
    <cellStyle name="Comma [0] 3 4 3 2 14 5" xfId="39392" xr:uid="{5865A03A-C7AF-442A-97D7-E4B4F86B5EF2}"/>
    <cellStyle name="Comma [0] 3 4 3 2 14 6" xfId="44761" xr:uid="{4FC8D8B2-219B-4340-9FA7-D04FA918CE43}"/>
    <cellStyle name="Comma [0] 3 4 3 2 14 7" xfId="50133" xr:uid="{8FD16B6A-F817-44E6-8572-2352015E469D}"/>
    <cellStyle name="Comma [0] 3 4 3 2 14 8" xfId="55513" xr:uid="{EBABF76A-70A1-4B2F-BC15-970D54765241}"/>
    <cellStyle name="Comma [0] 3 4 3 2 14 9" xfId="17848" xr:uid="{181120DD-E3C2-4D6B-816B-67F83214450F}"/>
    <cellStyle name="Comma [0] 3 4 3 2 2" xfId="1176" xr:uid="{25AB3BBC-022F-4EDE-9518-3DAE50C0FA17}"/>
    <cellStyle name="Comma [0] 3 4 3 2 2 10" xfId="1177" xr:uid="{75D20EDE-EBC7-4CB0-AF86-20FFDA81B949}"/>
    <cellStyle name="Comma [0] 3 4 3 2 2 10 2" xfId="8682" xr:uid="{3BCE65BE-A8AB-48C1-B8A7-24C94A590E61}"/>
    <cellStyle name="Comma [0] 3 4 3 2 2 10 2 10" xfId="53648" xr:uid="{E2B95ACF-360E-4A50-A877-741CD0A61304}"/>
    <cellStyle name="Comma [0] 3 4 3 2 2 10 2 11" xfId="14292" xr:uid="{CB8131B1-1047-4C9D-BEC7-6D1CDF23040B}"/>
    <cellStyle name="Comma [0] 3 4 3 2 2 10 2 12" xfId="59902" xr:uid="{DEC73FE0-DEDE-49C9-BC97-760377E9AF0E}"/>
    <cellStyle name="Comma [0] 3 4 3 2 2 10 2 2" xfId="12243" xr:uid="{B473D82D-B6DA-4F52-8058-85C00E368DD5}"/>
    <cellStyle name="Comma [0] 3 4 3 2 2 10 2 2 2" xfId="24909" xr:uid="{95A5D50B-DDE0-4491-8A43-CFA88A9D51E9}"/>
    <cellStyle name="Comma [0] 3 4 3 2 2 10 2 2 3" xfId="30283" xr:uid="{65388892-D81A-4BC6-B17D-5A6A480A4BDB}"/>
    <cellStyle name="Comma [0] 3 4 3 2 2 10 2 2 4" xfId="35701" xr:uid="{C6AA41D6-6348-4AFB-AD89-0689C3F0A249}"/>
    <cellStyle name="Comma [0] 3 4 3 2 2 10 2 2 5" xfId="41086" xr:uid="{EE16A186-F552-4935-A810-874DA7F9C48C}"/>
    <cellStyle name="Comma [0] 3 4 3 2 2 10 2 2 6" xfId="46455" xr:uid="{46B492AC-33B4-4BDF-B6A1-97EB1E6A4CE7}"/>
    <cellStyle name="Comma [0] 3 4 3 2 2 10 2 2 7" xfId="51827" xr:uid="{2279F6C4-EE43-4349-AA37-DF85D9FC4E09}"/>
    <cellStyle name="Comma [0] 3 4 3 2 2 10 2 2 8" xfId="57207" xr:uid="{F300A542-DD71-47DE-9DAE-3BBDBC902D8E}"/>
    <cellStyle name="Comma [0] 3 4 3 2 2 10 2 2 9" xfId="19543" xr:uid="{D7EAA306-0AC2-42EC-9F62-8D89A4694F9E}"/>
    <cellStyle name="Comma [0] 3 4 3 2 2 10 2 3" xfId="15983" xr:uid="{4CC6F6A5-3393-476B-90BB-D0A637D78E24}"/>
    <cellStyle name="Comma [0] 3 4 3 2 2 10 2 4" xfId="21350" xr:uid="{A7FD58AB-AF45-4F84-9E1A-E49A80968B2B}"/>
    <cellStyle name="Comma [0] 3 4 3 2 2 10 2 5" xfId="26724" xr:uid="{D8DCA774-0C5C-47AF-B344-D7B271E7B1B8}"/>
    <cellStyle name="Comma [0] 3 4 3 2 2 10 2 6" xfId="32142" xr:uid="{E0339068-2463-4EC0-A32B-76CC5269F15A}"/>
    <cellStyle name="Comma [0] 3 4 3 2 2 10 2 7" xfId="37527" xr:uid="{AF15C3D5-F330-49E8-8DA8-B6BB9688BF86}"/>
    <cellStyle name="Comma [0] 3 4 3 2 2 10 2 8" xfId="42896" xr:uid="{C1FA5C93-19DE-465D-9814-120D6C5E7287}"/>
    <cellStyle name="Comma [0] 3 4 3 2 2 10 2 9" xfId="48268" xr:uid="{7873AD2B-B513-47E2-84D9-EDF2F2999F0D}"/>
    <cellStyle name="Comma [0] 3 4 3 2 2 10 3" xfId="10553" xr:uid="{F694CB44-2483-40C3-9726-8AB1F86D23CD}"/>
    <cellStyle name="Comma [0] 3 4 3 2 2 10 3 2" xfId="23220" xr:uid="{58E415C4-7332-417B-8D5C-04C8D4D6A9B4}"/>
    <cellStyle name="Comma [0] 3 4 3 2 2 10 3 3" xfId="28594" xr:uid="{EA2F9E1F-647E-48B7-93FF-BC4E4C8B890A}"/>
    <cellStyle name="Comma [0] 3 4 3 2 2 10 3 4" xfId="34012" xr:uid="{338EA623-AA45-42C4-880B-A09CCAAD0B86}"/>
    <cellStyle name="Comma [0] 3 4 3 2 2 10 3 5" xfId="39397" xr:uid="{5998BEB3-F60E-4560-9683-5E730E7A95A6}"/>
    <cellStyle name="Comma [0] 3 4 3 2 2 10 3 6" xfId="44766" xr:uid="{601EC79B-8A44-4D28-B0C1-6F2B479D7674}"/>
    <cellStyle name="Comma [0] 3 4 3 2 2 10 3 7" xfId="50138" xr:uid="{52F149C3-7747-459E-9719-9E28617F9CFD}"/>
    <cellStyle name="Comma [0] 3 4 3 2 2 10 3 8" xfId="55518" xr:uid="{619059BD-7FE9-40D5-977D-0CD1032FB5E7}"/>
    <cellStyle name="Comma [0] 3 4 3 2 2 10 3 9" xfId="17853" xr:uid="{94289B33-EEF5-454B-B6EF-0CB302A1E755}"/>
    <cellStyle name="Comma [0] 3 4 3 2 2 10 4" xfId="7251" xr:uid="{3C516A13-28AB-4681-A3C2-4BD618B42BFA}"/>
    <cellStyle name="Comma [0] 3 4 3 2 2 11" xfId="6098" xr:uid="{AF8450E9-BC5A-408D-AB88-683ED22BB392}"/>
    <cellStyle name="Comma [0] 3 4 3 2 2 11 10" xfId="53647" xr:uid="{010E7BEE-17EB-4796-A520-4D9136024101}"/>
    <cellStyle name="Comma [0] 3 4 3 2 2 11 11" xfId="14291" xr:uid="{0F70BB61-58B3-43BA-8D91-A26A1D3B7B99}"/>
    <cellStyle name="Comma [0] 3 4 3 2 2 11 12" xfId="58776" xr:uid="{50389866-79D4-43C3-84A3-68E47FEAB701}"/>
    <cellStyle name="Comma [0] 3 4 3 2 2 11 13" xfId="8681" xr:uid="{7B183302-4E37-4B00-8609-E6817D614443}"/>
    <cellStyle name="Comma [0] 3 4 3 2 2 11 2" xfId="12242" xr:uid="{1640D6BA-3E2D-4357-B61F-EC71E6062F4B}"/>
    <cellStyle name="Comma [0] 3 4 3 2 2 11 2 2" xfId="24908" xr:uid="{1C38A3E8-6135-4DF0-9C0E-2FAD6E4CC400}"/>
    <cellStyle name="Comma [0] 3 4 3 2 2 11 2 3" xfId="30282" xr:uid="{2F7B1F3E-D7F8-40B5-8882-956148AD24B1}"/>
    <cellStyle name="Comma [0] 3 4 3 2 2 11 2 4" xfId="35700" xr:uid="{0ED93089-1BC7-439B-9FEC-7E607DE9F878}"/>
    <cellStyle name="Comma [0] 3 4 3 2 2 11 2 5" xfId="41085" xr:uid="{A39C6906-D3B4-4567-8770-06C689D3A3D3}"/>
    <cellStyle name="Comma [0] 3 4 3 2 2 11 2 6" xfId="46454" xr:uid="{12E54FF0-2B1A-4DBC-923F-40699DB7A38B}"/>
    <cellStyle name="Comma [0] 3 4 3 2 2 11 2 7" xfId="51826" xr:uid="{6130C95E-562A-41CE-91E5-9F747A8F380F}"/>
    <cellStyle name="Comma [0] 3 4 3 2 2 11 2 8" xfId="57206" xr:uid="{A057C2B6-0338-4A9A-897F-2116DFA98C42}"/>
    <cellStyle name="Comma [0] 3 4 3 2 2 11 2 9" xfId="19542" xr:uid="{5F8247D7-BDED-434E-A6D5-B9A5199E2E73}"/>
    <cellStyle name="Comma [0] 3 4 3 2 2 11 3" xfId="15982" xr:uid="{3165431C-8B0B-41FD-A391-0E10C572E645}"/>
    <cellStyle name="Comma [0] 3 4 3 2 2 11 4" xfId="21349" xr:uid="{E68B29A7-A816-4F34-86FD-A562DEE724E7}"/>
    <cellStyle name="Comma [0] 3 4 3 2 2 11 5" xfId="26723" xr:uid="{F94FDE06-F4C8-4BCB-A65A-DAB3622C8F90}"/>
    <cellStyle name="Comma [0] 3 4 3 2 2 11 6" xfId="32141" xr:uid="{75AFAA50-652E-4EEF-813F-FF80F0D4507C}"/>
    <cellStyle name="Comma [0] 3 4 3 2 2 11 7" xfId="37526" xr:uid="{16084888-3C80-47FD-A534-00C9D6B018FB}"/>
    <cellStyle name="Comma [0] 3 4 3 2 2 11 8" xfId="42895" xr:uid="{9DF7D3A9-22D1-4F0D-90FD-08DD74CFE73A}"/>
    <cellStyle name="Comma [0] 3 4 3 2 2 11 9" xfId="48267" xr:uid="{AB295ADC-C8D7-4856-8934-608EEB586F6F}"/>
    <cellStyle name="Comma [0] 3 4 3 2 2 12" xfId="10552" xr:uid="{BC271275-9748-4BD1-A42F-4BDB2C98EA86}"/>
    <cellStyle name="Comma [0] 3 4 3 2 2 12 2" xfId="23219" xr:uid="{DC1C06F4-514C-43D6-A0E8-8809CE93BED4}"/>
    <cellStyle name="Comma [0] 3 4 3 2 2 12 3" xfId="28593" xr:uid="{3E442C26-2D5F-4A11-A307-36BF205B2A64}"/>
    <cellStyle name="Comma [0] 3 4 3 2 2 12 4" xfId="34011" xr:uid="{E7B68CCF-5A01-43C5-9C7E-090C2195BF99}"/>
    <cellStyle name="Comma [0] 3 4 3 2 2 12 5" xfId="39396" xr:uid="{CA85BC35-DEB0-4D63-A13E-F5BE59B29ACE}"/>
    <cellStyle name="Comma [0] 3 4 3 2 2 12 6" xfId="44765" xr:uid="{90B80166-053C-4EFA-B92B-34E86F7BDB3C}"/>
    <cellStyle name="Comma [0] 3 4 3 2 2 12 7" xfId="50137" xr:uid="{51D157F7-E572-4FB4-8F94-E16A85A1A78C}"/>
    <cellStyle name="Comma [0] 3 4 3 2 2 12 8" xfId="55517" xr:uid="{5840301C-835D-4508-92CB-21F2B0625A18}"/>
    <cellStyle name="Comma [0] 3 4 3 2 2 12 9" xfId="17852" xr:uid="{861E7876-FA39-454E-A86F-9BDB675A4CEC}"/>
    <cellStyle name="Comma [0] 3 4 3 2 2 2" xfId="1178" xr:uid="{10D5A5C8-3E80-45A1-9BDE-9E5BAE843CE6}"/>
    <cellStyle name="Comma [0] 3 4 3 2 2 2 2" xfId="4080" xr:uid="{A7762980-E483-4370-9BBA-43DF4CF97D8C}"/>
    <cellStyle name="Comma [0] 3 4 3 2 2 2 2 10" xfId="53649" xr:uid="{0B0E3E54-F09E-4C17-B660-9D0E5E887DB1}"/>
    <cellStyle name="Comma [0] 3 4 3 2 2 2 2 11" xfId="8683" xr:uid="{C25FF3C0-EAC7-47CE-8F60-BE114662E5C3}"/>
    <cellStyle name="Comma [0] 3 4 3 2 2 2 2 2" xfId="6100" xr:uid="{6F45394B-DF88-45F7-9BC5-2E738F59F841}"/>
    <cellStyle name="Comma [0] 3 4 3 2 2 2 2 2 10" xfId="58778" xr:uid="{F6085305-6AB4-49DC-A738-69F0F651667B}"/>
    <cellStyle name="Comma [0] 3 4 3 2 2 2 2 2 11" xfId="12244" xr:uid="{6C106F04-A787-4E25-8910-AF47AE985DAC}"/>
    <cellStyle name="Comma [0] 3 4 3 2 2 2 2 2 2" xfId="24910" xr:uid="{9FD494C4-5A86-44F8-81AB-698B6227F061}"/>
    <cellStyle name="Comma [0] 3 4 3 2 2 2 2 2 3" xfId="30284" xr:uid="{6356D4FB-E713-459F-8941-67AD45E3294C}"/>
    <cellStyle name="Comma [0] 3 4 3 2 2 2 2 2 4" xfId="35702" xr:uid="{8344372D-3424-4939-BCC6-03780C6262F4}"/>
    <cellStyle name="Comma [0] 3 4 3 2 2 2 2 2 5" xfId="41087" xr:uid="{98548E01-DAB9-4390-B8FC-46781F067F9E}"/>
    <cellStyle name="Comma [0] 3 4 3 2 2 2 2 2 6" xfId="46456" xr:uid="{580DDE83-5ADD-4F31-B293-A85A6F0B40A5}"/>
    <cellStyle name="Comma [0] 3 4 3 2 2 2 2 2 7" xfId="51828" xr:uid="{207676EE-E794-4722-9A86-F0AD6F77FCB6}"/>
    <cellStyle name="Comma [0] 3 4 3 2 2 2 2 2 8" xfId="57208" xr:uid="{F6AF5F11-6D57-46D8-8B6D-E2E089EA1F47}"/>
    <cellStyle name="Comma [0] 3 4 3 2 2 2 2 2 9" xfId="19544" xr:uid="{4072BCC6-7CDA-468B-B6EF-E1B84E848D43}"/>
    <cellStyle name="Comma [0] 3 4 3 2 2 2 2 3" xfId="15984" xr:uid="{90E5DA3F-F8CB-4B4F-BCA9-350EE2F5B6BD}"/>
    <cellStyle name="Comma [0] 3 4 3 2 2 2 2 4" xfId="21351" xr:uid="{C7A7E9A1-B721-492A-97D0-A034C622C8E1}"/>
    <cellStyle name="Comma [0] 3 4 3 2 2 2 2 5" xfId="26725" xr:uid="{976FFDD3-AD9B-470E-88DA-FD053F5E7521}"/>
    <cellStyle name="Comma [0] 3 4 3 2 2 2 2 6" xfId="32143" xr:uid="{A0200D61-B7B2-4A0B-8CC4-9FBEA63BD8A4}"/>
    <cellStyle name="Comma [0] 3 4 3 2 2 2 2 7" xfId="37528" xr:uid="{7EE9A189-96CD-4862-8227-7EFB040F0804}"/>
    <cellStyle name="Comma [0] 3 4 3 2 2 2 2 8" xfId="42897" xr:uid="{227BEDE3-F8C5-40AC-AE42-6063598F5E77}"/>
    <cellStyle name="Comma [0] 3 4 3 2 2 2 2 9" xfId="48269" xr:uid="{A1BA3E32-9C05-4D8B-8DAC-7EEE3A79E9B6}"/>
    <cellStyle name="Comma [0] 3 4 3 2 2 2 3" xfId="6099" xr:uid="{F9B125FF-64B2-44D1-9298-26B897BDCB44}"/>
    <cellStyle name="Comma [0] 3 4 3 2 2 2 3 10" xfId="14293" xr:uid="{7B5E5E12-E871-48BC-B546-BC1B3339BA66}"/>
    <cellStyle name="Comma [0] 3 4 3 2 2 2 3 11" xfId="58777" xr:uid="{A8856AF9-7676-42F9-93A4-BE6D00B25E7F}"/>
    <cellStyle name="Comma [0] 3 4 3 2 2 2 3 12" xfId="10554" xr:uid="{8CF467FB-D2D1-4ACB-9DEF-3271F0C2F9BA}"/>
    <cellStyle name="Comma [0] 3 4 3 2 2 2 3 2" xfId="17854" xr:uid="{E221AC71-F980-4AA9-8316-E1E01D7B2445}"/>
    <cellStyle name="Comma [0] 3 4 3 2 2 2 3 3" xfId="23221" xr:uid="{81FAB18A-2D97-4019-AD7F-9014A807B9EB}"/>
    <cellStyle name="Comma [0] 3 4 3 2 2 2 3 4" xfId="28595" xr:uid="{D2DA8E69-4A01-44FC-8C54-6BC710CBF5D9}"/>
    <cellStyle name="Comma [0] 3 4 3 2 2 2 3 5" xfId="34013" xr:uid="{E06F26BD-5E23-4E5F-B7C1-332B571080C1}"/>
    <cellStyle name="Comma [0] 3 4 3 2 2 2 3 6" xfId="39398" xr:uid="{B2813C62-8526-4801-9D74-E1A446B81FEF}"/>
    <cellStyle name="Comma [0] 3 4 3 2 2 2 3 7" xfId="44767" xr:uid="{F9E71C85-B1B3-41CD-A638-330CF1D8702C}"/>
    <cellStyle name="Comma [0] 3 4 3 2 2 2 3 8" xfId="50139" xr:uid="{3EE1D544-1361-4D68-9508-586AE4E6CD05}"/>
    <cellStyle name="Comma [0] 3 4 3 2 2 2 3 9" xfId="55519" xr:uid="{3BFBDC74-101A-41CF-B1DD-7BE6E29A9054}"/>
    <cellStyle name="Comma [0] 3 4 3 2 2 3" xfId="1179" xr:uid="{A7DDAF93-699C-4198-97B9-B94B02672790}"/>
    <cellStyle name="Comma [0] 3 4 3 2 2 3 2" xfId="6101" xr:uid="{C779BDF0-E700-48EB-BEAD-DE6671560630}"/>
    <cellStyle name="Comma [0] 3 4 3 2 2 3 2 10" xfId="53650" xr:uid="{9517438D-48F1-4ABC-B10D-E3061339B7C3}"/>
    <cellStyle name="Comma [0] 3 4 3 2 2 3 2 11" xfId="14294" xr:uid="{4163A305-5FA5-4BB8-9A88-3F73CDC98186}"/>
    <cellStyle name="Comma [0] 3 4 3 2 2 3 2 12" xfId="58779" xr:uid="{08DCB9D2-6E07-4D2E-9ED9-B8E9E2FFAA16}"/>
    <cellStyle name="Comma [0] 3 4 3 2 2 3 2 13" xfId="8684" xr:uid="{F4C02013-2ACF-4E24-B003-E6E3F92BF8CA}"/>
    <cellStyle name="Comma [0] 3 4 3 2 2 3 2 2" xfId="12245" xr:uid="{D111AB4C-C26E-4D88-96EB-1D06E239AE92}"/>
    <cellStyle name="Comma [0] 3 4 3 2 2 3 2 2 2" xfId="24911" xr:uid="{C312E68D-951E-43FF-A5FC-9B303DD35B03}"/>
    <cellStyle name="Comma [0] 3 4 3 2 2 3 2 2 3" xfId="30285" xr:uid="{B49B744E-B17B-49CA-8B6F-933BA86D06C0}"/>
    <cellStyle name="Comma [0] 3 4 3 2 2 3 2 2 4" xfId="35703" xr:uid="{66E728D0-278B-4EC1-82D2-A25598575136}"/>
    <cellStyle name="Comma [0] 3 4 3 2 2 3 2 2 5" xfId="41088" xr:uid="{1A70A41E-ECF2-47BE-AD8F-8A7E5ECD38A8}"/>
    <cellStyle name="Comma [0] 3 4 3 2 2 3 2 2 6" xfId="46457" xr:uid="{3BCA0104-A844-48D0-967F-8D01F9B3180A}"/>
    <cellStyle name="Comma [0] 3 4 3 2 2 3 2 2 7" xfId="51829" xr:uid="{3459E26B-BA0A-42D8-B34B-3AA043DD7E1F}"/>
    <cellStyle name="Comma [0] 3 4 3 2 2 3 2 2 8" xfId="57209" xr:uid="{B65835B2-BE41-45A5-9B47-763D21DFC171}"/>
    <cellStyle name="Comma [0] 3 4 3 2 2 3 2 2 9" xfId="19545" xr:uid="{7FA39B1B-C89A-4928-ABF0-8B87BBED8058}"/>
    <cellStyle name="Comma [0] 3 4 3 2 2 3 2 3" xfId="15985" xr:uid="{E84B2D08-4B54-459D-B0B0-487DD939C5F5}"/>
    <cellStyle name="Comma [0] 3 4 3 2 2 3 2 4" xfId="21352" xr:uid="{F0AC4D92-8810-4FD7-83A2-5C12AF58400C}"/>
    <cellStyle name="Comma [0] 3 4 3 2 2 3 2 5" xfId="26726" xr:uid="{535F8237-65AD-4B51-BA30-FA93E741E4D8}"/>
    <cellStyle name="Comma [0] 3 4 3 2 2 3 2 6" xfId="32144" xr:uid="{400FFD9D-7F5D-494C-A916-96C6449954D8}"/>
    <cellStyle name="Comma [0] 3 4 3 2 2 3 2 7" xfId="37529" xr:uid="{13107B47-446B-4E0C-80AE-1764C53212E6}"/>
    <cellStyle name="Comma [0] 3 4 3 2 2 3 2 8" xfId="42898" xr:uid="{71F272D1-2112-4A7C-AF6F-EB747D68E720}"/>
    <cellStyle name="Comma [0] 3 4 3 2 2 3 2 9" xfId="48270" xr:uid="{A5D92BFC-3FDF-472E-B868-40B75E75D0B2}"/>
    <cellStyle name="Comma [0] 3 4 3 2 2 3 3" xfId="10555" xr:uid="{E49670DD-4107-4BB8-94BB-8998667D5B77}"/>
    <cellStyle name="Comma [0] 3 4 3 2 2 3 3 2" xfId="23222" xr:uid="{DDB2DB1E-6878-48DC-9669-270B52107CFE}"/>
    <cellStyle name="Comma [0] 3 4 3 2 2 3 3 3" xfId="28596" xr:uid="{D11539BE-028F-4CAE-A5C6-60065CEF3D45}"/>
    <cellStyle name="Comma [0] 3 4 3 2 2 3 3 4" xfId="34014" xr:uid="{A74C20CC-A822-45F2-A85E-4FEB973F6358}"/>
    <cellStyle name="Comma [0] 3 4 3 2 2 3 3 5" xfId="39399" xr:uid="{99BAA5E3-B77A-4499-9B8D-2FDBB4C7E186}"/>
    <cellStyle name="Comma [0] 3 4 3 2 2 3 3 6" xfId="44768" xr:uid="{EE79FAEA-6008-404C-8CE5-26B01A3B3318}"/>
    <cellStyle name="Comma [0] 3 4 3 2 2 3 3 7" xfId="50140" xr:uid="{6C274CCA-6F87-4639-923D-F502FD01E074}"/>
    <cellStyle name="Comma [0] 3 4 3 2 2 3 3 8" xfId="55520" xr:uid="{8914B439-B758-4C38-8ADD-A395C972E2ED}"/>
    <cellStyle name="Comma [0] 3 4 3 2 2 3 3 9" xfId="17855" xr:uid="{197D7FC4-641B-4A1D-953A-4B3852FBA79D}"/>
    <cellStyle name="Comma [0] 3 4 3 2 2 4" xfId="1180" xr:uid="{B9AE34F9-BB69-47AE-A808-2BD6BAB5C505}"/>
    <cellStyle name="Comma [0] 3 4 3 2 2 4 2" xfId="8685" xr:uid="{8D2BBF85-C62C-41CA-BCFA-711A1EBD64EF}"/>
    <cellStyle name="Comma [0] 3 4 3 2 2 4 2 10" xfId="53651" xr:uid="{CC788988-C058-4AD7-9E6B-8882175C9702}"/>
    <cellStyle name="Comma [0] 3 4 3 2 2 4 2 11" xfId="14295" xr:uid="{68EAB91B-9191-483D-8FD4-CA0D27288503}"/>
    <cellStyle name="Comma [0] 3 4 3 2 2 4 2 12" xfId="59903" xr:uid="{83997500-2B58-45AE-A1A5-E91EE6D99B59}"/>
    <cellStyle name="Comma [0] 3 4 3 2 2 4 2 2" xfId="12246" xr:uid="{0A37E91B-7425-4623-BEE8-BC149D072F7A}"/>
    <cellStyle name="Comma [0] 3 4 3 2 2 4 2 2 2" xfId="24912" xr:uid="{D61D2C79-E748-46F0-941B-0FC55CB3CAFE}"/>
    <cellStyle name="Comma [0] 3 4 3 2 2 4 2 2 3" xfId="30286" xr:uid="{BBEE8F18-22A6-4510-A40C-3A0BA626B608}"/>
    <cellStyle name="Comma [0] 3 4 3 2 2 4 2 2 4" xfId="35704" xr:uid="{4F6C2B65-C7C4-46FA-96C8-721EC197E623}"/>
    <cellStyle name="Comma [0] 3 4 3 2 2 4 2 2 5" xfId="41089" xr:uid="{AC03F39A-B3D4-442C-A4BA-55DC2C2D39F9}"/>
    <cellStyle name="Comma [0] 3 4 3 2 2 4 2 2 6" xfId="46458" xr:uid="{309C3864-D139-438A-A287-9C76E04E7096}"/>
    <cellStyle name="Comma [0] 3 4 3 2 2 4 2 2 7" xfId="51830" xr:uid="{BE29A2F7-3AEC-43E5-8F2D-679D15196FE9}"/>
    <cellStyle name="Comma [0] 3 4 3 2 2 4 2 2 8" xfId="57210" xr:uid="{5D464D8B-51ED-425E-95DB-A8B645C06BFB}"/>
    <cellStyle name="Comma [0] 3 4 3 2 2 4 2 2 9" xfId="19546" xr:uid="{4CCA1FC9-4DF2-4685-A692-479E48C6EB98}"/>
    <cellStyle name="Comma [0] 3 4 3 2 2 4 2 3" xfId="15986" xr:uid="{2D41A100-40FB-4B6D-9FE9-B0B9A443E164}"/>
    <cellStyle name="Comma [0] 3 4 3 2 2 4 2 4" xfId="21353" xr:uid="{F39FD87A-9FC6-4D76-8D1A-7AC37B730166}"/>
    <cellStyle name="Comma [0] 3 4 3 2 2 4 2 5" xfId="26727" xr:uid="{ED68C28D-C7E3-4B48-82D3-F2E319D44052}"/>
    <cellStyle name="Comma [0] 3 4 3 2 2 4 2 6" xfId="32145" xr:uid="{76DED974-7BF0-433F-A516-92C36D122939}"/>
    <cellStyle name="Comma [0] 3 4 3 2 2 4 2 7" xfId="37530" xr:uid="{6DDF815F-CA96-470D-AA66-C7E6481B564D}"/>
    <cellStyle name="Comma [0] 3 4 3 2 2 4 2 8" xfId="42899" xr:uid="{E3CF9194-03AF-4255-B8C2-BB2A1DEFE32B}"/>
    <cellStyle name="Comma [0] 3 4 3 2 2 4 2 9" xfId="48271" xr:uid="{280906E7-6809-4415-9338-DF49B269D4FE}"/>
    <cellStyle name="Comma [0] 3 4 3 2 2 4 3" xfId="10556" xr:uid="{0E8992AC-2E86-42A8-8B8B-722D173862E6}"/>
    <cellStyle name="Comma [0] 3 4 3 2 2 4 3 2" xfId="23223" xr:uid="{1FC6EF00-8B5D-4747-9E5A-3373DA53ABFF}"/>
    <cellStyle name="Comma [0] 3 4 3 2 2 4 3 3" xfId="28597" xr:uid="{BD4D9AC1-C532-4F8F-84BF-6E340295EF23}"/>
    <cellStyle name="Comma [0] 3 4 3 2 2 4 3 4" xfId="34015" xr:uid="{5365F4CC-EACF-4435-8005-FBECDC712DDC}"/>
    <cellStyle name="Comma [0] 3 4 3 2 2 4 3 5" xfId="39400" xr:uid="{5D7608A3-37FB-4E0D-BEDE-B1FB65F7C262}"/>
    <cellStyle name="Comma [0] 3 4 3 2 2 4 3 6" xfId="44769" xr:uid="{20E19BC6-7E15-4A52-BFB7-8C84B81EEDE0}"/>
    <cellStyle name="Comma [0] 3 4 3 2 2 4 3 7" xfId="50141" xr:uid="{2280A730-8A5F-4B73-89DA-595E9E9145C1}"/>
    <cellStyle name="Comma [0] 3 4 3 2 2 4 3 8" xfId="55521" xr:uid="{7C13369B-B671-4FE5-9064-6B4DD9E115E2}"/>
    <cellStyle name="Comma [0] 3 4 3 2 2 4 3 9" xfId="17856" xr:uid="{F9C419D1-5628-4361-B962-7365298C1B4E}"/>
    <cellStyle name="Comma [0] 3 4 3 2 2 4 4" xfId="7252" xr:uid="{FDBF0BE4-0536-4C5F-8E1E-C2439AF29962}"/>
    <cellStyle name="Comma [0] 3 4 3 2 2 5" xfId="1181" xr:uid="{7BB597F0-7D2D-495F-94AF-1A0621662C01}"/>
    <cellStyle name="Comma [0] 3 4 3 2 2 5 2" xfId="8686" xr:uid="{23857709-D23C-4D0E-834B-0261D5B7B93F}"/>
    <cellStyle name="Comma [0] 3 4 3 2 2 5 2 10" xfId="53652" xr:uid="{EDDD20FD-F784-4378-9777-6ACDEAD99BC9}"/>
    <cellStyle name="Comma [0] 3 4 3 2 2 5 2 11" xfId="14296" xr:uid="{FF7407B5-5C2E-481D-8C6D-D5CFDDFF298A}"/>
    <cellStyle name="Comma [0] 3 4 3 2 2 5 2 12" xfId="59904" xr:uid="{F74A3E72-4164-4722-8289-3230DB553B03}"/>
    <cellStyle name="Comma [0] 3 4 3 2 2 5 2 2" xfId="12247" xr:uid="{E4AC68C9-EDAB-47B8-B24F-D7A68C0BB6CA}"/>
    <cellStyle name="Comma [0] 3 4 3 2 2 5 2 2 2" xfId="24913" xr:uid="{16238D52-0D31-4850-8B34-F4F99ED4BECC}"/>
    <cellStyle name="Comma [0] 3 4 3 2 2 5 2 2 3" xfId="30287" xr:uid="{C1D84CB2-C321-4503-8919-594D0CF092A3}"/>
    <cellStyle name="Comma [0] 3 4 3 2 2 5 2 2 4" xfId="35705" xr:uid="{3B5B168C-7880-4827-9BCE-A8DE2D4DAF6F}"/>
    <cellStyle name="Comma [0] 3 4 3 2 2 5 2 2 5" xfId="41090" xr:uid="{EFE29187-DA43-4C73-900C-2B149F9FC7E9}"/>
    <cellStyle name="Comma [0] 3 4 3 2 2 5 2 2 6" xfId="46459" xr:uid="{669A0670-882A-4FFF-94F0-23E90A2F8FAF}"/>
    <cellStyle name="Comma [0] 3 4 3 2 2 5 2 2 7" xfId="51831" xr:uid="{5A1074B6-A346-49D3-88B8-149B97E9B727}"/>
    <cellStyle name="Comma [0] 3 4 3 2 2 5 2 2 8" xfId="57211" xr:uid="{58F9621D-C37C-4207-AFC5-6A59BFAED3B9}"/>
    <cellStyle name="Comma [0] 3 4 3 2 2 5 2 2 9" xfId="19547" xr:uid="{A1384DA4-01FB-42D3-9742-E8076A0E84AA}"/>
    <cellStyle name="Comma [0] 3 4 3 2 2 5 2 3" xfId="15987" xr:uid="{697DD26A-4FFA-43E0-AAE8-39B50AA3DED1}"/>
    <cellStyle name="Comma [0] 3 4 3 2 2 5 2 4" xfId="21354" xr:uid="{E128B21F-0B88-4898-984F-E69CAE397AA6}"/>
    <cellStyle name="Comma [0] 3 4 3 2 2 5 2 5" xfId="26728" xr:uid="{562D7EC4-1595-42E3-844D-9A47D0BC1B02}"/>
    <cellStyle name="Comma [0] 3 4 3 2 2 5 2 6" xfId="32146" xr:uid="{71F7FFFF-940D-4EE8-8803-E3E0DC01D5B0}"/>
    <cellStyle name="Comma [0] 3 4 3 2 2 5 2 7" xfId="37531" xr:uid="{7DC2C98E-313E-485A-83B8-4FD6E827E834}"/>
    <cellStyle name="Comma [0] 3 4 3 2 2 5 2 8" xfId="42900" xr:uid="{DDA1193A-EAED-4BF6-A4CB-1C4E1D3E4E70}"/>
    <cellStyle name="Comma [0] 3 4 3 2 2 5 2 9" xfId="48272" xr:uid="{500473E6-B876-45B4-BDEE-CCEAC0D0B9B4}"/>
    <cellStyle name="Comma [0] 3 4 3 2 2 5 3" xfId="10557" xr:uid="{9F8D12AE-5BD4-4F2E-8C3D-4328C3A93E75}"/>
    <cellStyle name="Comma [0] 3 4 3 2 2 5 3 2" xfId="23224" xr:uid="{F0F62BF7-A0E9-407A-9EBE-A974731F2520}"/>
    <cellStyle name="Comma [0] 3 4 3 2 2 5 3 3" xfId="28598" xr:uid="{B09D80EB-EE8F-4E3A-BBA4-34F74F5F8DE4}"/>
    <cellStyle name="Comma [0] 3 4 3 2 2 5 3 4" xfId="34016" xr:uid="{D621F44D-1ABC-4706-8189-2860687A1B69}"/>
    <cellStyle name="Comma [0] 3 4 3 2 2 5 3 5" xfId="39401" xr:uid="{0895C50A-7F5F-40ED-800B-A2B4C1012D1B}"/>
    <cellStyle name="Comma [0] 3 4 3 2 2 5 3 6" xfId="44770" xr:uid="{C1E490FA-23DD-4A7A-8CC1-66EC6F2C2CA6}"/>
    <cellStyle name="Comma [0] 3 4 3 2 2 5 3 7" xfId="50142" xr:uid="{EAA4BCE5-D08E-4A7F-8F75-A9FE913C0EAB}"/>
    <cellStyle name="Comma [0] 3 4 3 2 2 5 3 8" xfId="55522" xr:uid="{75C67D05-20D2-4918-9CE4-C7272D669562}"/>
    <cellStyle name="Comma [0] 3 4 3 2 2 5 3 9" xfId="17857" xr:uid="{37E5FF65-909C-4FEB-9AD1-2CA092617E53}"/>
    <cellStyle name="Comma [0] 3 4 3 2 2 5 4" xfId="7253" xr:uid="{D1778876-2519-447F-A783-4156177CD52A}"/>
    <cellStyle name="Comma [0] 3 4 3 2 2 6" xfId="1182" xr:uid="{34814984-AF37-4B25-869F-1EF81027B2A8}"/>
    <cellStyle name="Comma [0] 3 4 3 2 2 6 2" xfId="8687" xr:uid="{B08007A4-3EC3-475A-BB6A-A53B4554C74B}"/>
    <cellStyle name="Comma [0] 3 4 3 2 2 6 2 10" xfId="53653" xr:uid="{CEF09F7B-6037-4904-AF1A-BFE8BB182CB8}"/>
    <cellStyle name="Comma [0] 3 4 3 2 2 6 2 11" xfId="14297" xr:uid="{CC5EB4CE-D4FA-47DD-A097-BF43CF0B885C}"/>
    <cellStyle name="Comma [0] 3 4 3 2 2 6 2 12" xfId="59905" xr:uid="{3F460D3A-5C60-4694-B5DB-0928662E1E3E}"/>
    <cellStyle name="Comma [0] 3 4 3 2 2 6 2 2" xfId="12248" xr:uid="{3F025505-C7FF-4EF2-A5D8-A3C849789840}"/>
    <cellStyle name="Comma [0] 3 4 3 2 2 6 2 2 2" xfId="24914" xr:uid="{AE6E4639-E2E4-40D0-AA85-7638F273691A}"/>
    <cellStyle name="Comma [0] 3 4 3 2 2 6 2 2 3" xfId="30288" xr:uid="{3CF1081F-06DD-4E7E-B7D8-F8B764386F9E}"/>
    <cellStyle name="Comma [0] 3 4 3 2 2 6 2 2 4" xfId="35706" xr:uid="{4E9ADC96-9916-404C-B4B7-B020E29882F7}"/>
    <cellStyle name="Comma [0] 3 4 3 2 2 6 2 2 5" xfId="41091" xr:uid="{2F328F6A-491D-444A-ABE8-D594B57B1250}"/>
    <cellStyle name="Comma [0] 3 4 3 2 2 6 2 2 6" xfId="46460" xr:uid="{9244D065-7B81-4701-B165-53501424D947}"/>
    <cellStyle name="Comma [0] 3 4 3 2 2 6 2 2 7" xfId="51832" xr:uid="{6E559DC3-2350-4CDD-ACD6-8E5081A3BC0A}"/>
    <cellStyle name="Comma [0] 3 4 3 2 2 6 2 2 8" xfId="57212" xr:uid="{5D41AA88-2EF1-4530-A40E-075E8D376C39}"/>
    <cellStyle name="Comma [0] 3 4 3 2 2 6 2 2 9" xfId="19548" xr:uid="{FDE85B8B-3AF6-4EAC-9809-4E5801F667D9}"/>
    <cellStyle name="Comma [0] 3 4 3 2 2 6 2 3" xfId="15988" xr:uid="{ADC5E2DD-E77F-46CA-BB0D-D5EAF0E6E845}"/>
    <cellStyle name="Comma [0] 3 4 3 2 2 6 2 4" xfId="21355" xr:uid="{557AEC17-C707-43EC-BB5B-D00F3AC23C08}"/>
    <cellStyle name="Comma [0] 3 4 3 2 2 6 2 5" xfId="26729" xr:uid="{EB9E42B8-6D5C-4673-95F0-696269AE0BF9}"/>
    <cellStyle name="Comma [0] 3 4 3 2 2 6 2 6" xfId="32147" xr:uid="{7C2B47BA-5FF9-4A2A-B2C1-FCBB2257A607}"/>
    <cellStyle name="Comma [0] 3 4 3 2 2 6 2 7" xfId="37532" xr:uid="{159B2416-8011-4994-B3D6-ECD746739F9A}"/>
    <cellStyle name="Comma [0] 3 4 3 2 2 6 2 8" xfId="42901" xr:uid="{32159FB9-CA4B-4273-AC1E-95077F90A91C}"/>
    <cellStyle name="Comma [0] 3 4 3 2 2 6 2 9" xfId="48273" xr:uid="{88698E8D-EBC2-409F-9A28-2D39F4294066}"/>
    <cellStyle name="Comma [0] 3 4 3 2 2 6 3" xfId="10558" xr:uid="{1EF1F77C-DC2C-43B1-9BB0-FB1C2FA4FAD9}"/>
    <cellStyle name="Comma [0] 3 4 3 2 2 6 3 2" xfId="23225" xr:uid="{CE2D0E85-9FDB-4EC5-A3BA-C66222EF254A}"/>
    <cellStyle name="Comma [0] 3 4 3 2 2 6 3 3" xfId="28599" xr:uid="{52639EEE-0235-4FF6-B68C-A4CBB62C646B}"/>
    <cellStyle name="Comma [0] 3 4 3 2 2 6 3 4" xfId="34017" xr:uid="{B6B50BD6-F7D9-45B6-A508-FE6E8EFF7306}"/>
    <cellStyle name="Comma [0] 3 4 3 2 2 6 3 5" xfId="39402" xr:uid="{6D37DEBD-5665-456B-AF5D-CBAD85927E19}"/>
    <cellStyle name="Comma [0] 3 4 3 2 2 6 3 6" xfId="44771" xr:uid="{AFA3CC60-51CC-4C85-8733-ECCB381378C1}"/>
    <cellStyle name="Comma [0] 3 4 3 2 2 6 3 7" xfId="50143" xr:uid="{6BB0E877-25BD-43A5-8E86-0B0AC374F4FC}"/>
    <cellStyle name="Comma [0] 3 4 3 2 2 6 3 8" xfId="55523" xr:uid="{18F832CD-61DA-4BD5-99BD-20F5F6417CAF}"/>
    <cellStyle name="Comma [0] 3 4 3 2 2 6 3 9" xfId="17858" xr:uid="{AE38E2DA-F893-409A-A0DC-866218CB7AE5}"/>
    <cellStyle name="Comma [0] 3 4 3 2 2 6 4" xfId="7254" xr:uid="{3EB9DC81-478E-4A67-BF10-671CA96E21D3}"/>
    <cellStyle name="Comma [0] 3 4 3 2 2 7" xfId="1183" xr:uid="{B63CCBDF-10DD-4DF6-9BED-D604B9D1CC37}"/>
    <cellStyle name="Comma [0] 3 4 3 2 2 7 2" xfId="8688" xr:uid="{A04B37D2-D70D-49D9-9E4B-DAB2C32F95B3}"/>
    <cellStyle name="Comma [0] 3 4 3 2 2 7 2 10" xfId="53654" xr:uid="{097110F7-460D-4B7B-BE92-B3391DC2C368}"/>
    <cellStyle name="Comma [0] 3 4 3 2 2 7 2 11" xfId="14298" xr:uid="{C026C7EF-1109-424A-B736-B168BA542168}"/>
    <cellStyle name="Comma [0] 3 4 3 2 2 7 2 12" xfId="59906" xr:uid="{09585EC6-ADE7-4194-A04C-311CB0B72BBD}"/>
    <cellStyle name="Comma [0] 3 4 3 2 2 7 2 2" xfId="12249" xr:uid="{25016FDF-4135-49BF-BB27-DC416679D0D8}"/>
    <cellStyle name="Comma [0] 3 4 3 2 2 7 2 2 2" xfId="24915" xr:uid="{B9E32675-F2A2-4A9A-85E8-349A926B5FB0}"/>
    <cellStyle name="Comma [0] 3 4 3 2 2 7 2 2 3" xfId="30289" xr:uid="{1F384F6E-7381-496C-B3FE-4A00C7527018}"/>
    <cellStyle name="Comma [0] 3 4 3 2 2 7 2 2 4" xfId="35707" xr:uid="{B0505358-6CD2-4097-987A-57132F875B7E}"/>
    <cellStyle name="Comma [0] 3 4 3 2 2 7 2 2 5" xfId="41092" xr:uid="{748DA04D-BBA3-440B-A722-B96AB213BD7E}"/>
    <cellStyle name="Comma [0] 3 4 3 2 2 7 2 2 6" xfId="46461" xr:uid="{0AE3AC77-95FC-4069-8EC4-A27A8C9B3BAE}"/>
    <cellStyle name="Comma [0] 3 4 3 2 2 7 2 2 7" xfId="51833" xr:uid="{E0A4FE35-0E7A-472B-9E23-025984E859E7}"/>
    <cellStyle name="Comma [0] 3 4 3 2 2 7 2 2 8" xfId="57213" xr:uid="{A1CD6307-6B4E-44F8-B6F3-D108A5F255D5}"/>
    <cellStyle name="Comma [0] 3 4 3 2 2 7 2 2 9" xfId="19549" xr:uid="{AD8A63C5-3D4A-483A-AD10-2C58628B49E4}"/>
    <cellStyle name="Comma [0] 3 4 3 2 2 7 2 3" xfId="15989" xr:uid="{1B5CD51F-E1D7-4172-A848-169B65EA8110}"/>
    <cellStyle name="Comma [0] 3 4 3 2 2 7 2 4" xfId="21356" xr:uid="{363CA757-A3B6-44D0-B66F-B579AFA86A23}"/>
    <cellStyle name="Comma [0] 3 4 3 2 2 7 2 5" xfId="26730" xr:uid="{F2708775-1CB2-4EBD-98F6-8F9243F36522}"/>
    <cellStyle name="Comma [0] 3 4 3 2 2 7 2 6" xfId="32148" xr:uid="{687D0DC0-0257-4836-BB92-0A469487C2A7}"/>
    <cellStyle name="Comma [0] 3 4 3 2 2 7 2 7" xfId="37533" xr:uid="{B6CC4B6F-6FA9-425D-B390-1AA8F849BE69}"/>
    <cellStyle name="Comma [0] 3 4 3 2 2 7 2 8" xfId="42902" xr:uid="{74D6910B-14C2-4D1F-ABEA-55EEA1D6A37B}"/>
    <cellStyle name="Comma [0] 3 4 3 2 2 7 2 9" xfId="48274" xr:uid="{C44BA176-7911-451C-8A02-43D339AC6275}"/>
    <cellStyle name="Comma [0] 3 4 3 2 2 7 3" xfId="10559" xr:uid="{ECAE711A-087D-498A-A20F-F9505DEC492E}"/>
    <cellStyle name="Comma [0] 3 4 3 2 2 7 3 2" xfId="23226" xr:uid="{F8086562-E38A-439E-BE57-3FB30BFFB5BF}"/>
    <cellStyle name="Comma [0] 3 4 3 2 2 7 3 3" xfId="28600" xr:uid="{B8F56E98-170D-4C73-8DD2-4F36C5FD0D14}"/>
    <cellStyle name="Comma [0] 3 4 3 2 2 7 3 4" xfId="34018" xr:uid="{DF2FC17C-4DF0-4B02-8B6D-65C7A688F210}"/>
    <cellStyle name="Comma [0] 3 4 3 2 2 7 3 5" xfId="39403" xr:uid="{2F994E92-8AF7-44FB-B51A-72B000708421}"/>
    <cellStyle name="Comma [0] 3 4 3 2 2 7 3 6" xfId="44772" xr:uid="{77DC967F-6404-4FD7-B8BB-85B7C8D19BD3}"/>
    <cellStyle name="Comma [0] 3 4 3 2 2 7 3 7" xfId="50144" xr:uid="{6230C239-DB64-4D4D-9A51-EF35C52F13F6}"/>
    <cellStyle name="Comma [0] 3 4 3 2 2 7 3 8" xfId="55524" xr:uid="{326DF0C4-6070-4EC0-93AD-E0C758670A05}"/>
    <cellStyle name="Comma [0] 3 4 3 2 2 7 3 9" xfId="17859" xr:uid="{29BAAC87-1D19-4589-8229-E2629CFF365D}"/>
    <cellStyle name="Comma [0] 3 4 3 2 2 7 4" xfId="7255" xr:uid="{004E98D8-3B75-4460-92EA-FEBCB7B11A2B}"/>
    <cellStyle name="Comma [0] 3 4 3 2 2 8" xfId="1184" xr:uid="{1BBFB524-21E7-4720-B628-223E6E67BC87}"/>
    <cellStyle name="Comma [0] 3 4 3 2 2 8 2" xfId="8689" xr:uid="{0D1FEF1C-5B52-4CC5-8DF9-23A69F250C57}"/>
    <cellStyle name="Comma [0] 3 4 3 2 2 8 2 10" xfId="53655" xr:uid="{AB098F2E-A502-4EC4-B6FB-6B6EF420D3A1}"/>
    <cellStyle name="Comma [0] 3 4 3 2 2 8 2 11" xfId="14299" xr:uid="{8C78450C-E7B2-4801-9DE3-53B3882E51AE}"/>
    <cellStyle name="Comma [0] 3 4 3 2 2 8 2 12" xfId="59907" xr:uid="{6D1FEB4A-F002-427D-9CE2-C811D761FC67}"/>
    <cellStyle name="Comma [0] 3 4 3 2 2 8 2 2" xfId="12250" xr:uid="{CE4F42DE-E05C-4CEE-8C91-1F8872E306DD}"/>
    <cellStyle name="Comma [0] 3 4 3 2 2 8 2 2 2" xfId="24916" xr:uid="{296E9914-D138-4D26-A2FA-EBD2C58E8E43}"/>
    <cellStyle name="Comma [0] 3 4 3 2 2 8 2 2 3" xfId="30290" xr:uid="{353577F5-1F25-48FF-97FC-8F163CB8B303}"/>
    <cellStyle name="Comma [0] 3 4 3 2 2 8 2 2 4" xfId="35708" xr:uid="{43EB0853-D0A8-4965-9D06-8E91351F617B}"/>
    <cellStyle name="Comma [0] 3 4 3 2 2 8 2 2 5" xfId="41093" xr:uid="{802B4F29-DC76-402A-BF87-06500F99D409}"/>
    <cellStyle name="Comma [0] 3 4 3 2 2 8 2 2 6" xfId="46462" xr:uid="{511C1AC4-8A64-48F8-B224-9C9F299CA074}"/>
    <cellStyle name="Comma [0] 3 4 3 2 2 8 2 2 7" xfId="51834" xr:uid="{CDD717B1-9ACE-4AA1-90A5-8F473FF18869}"/>
    <cellStyle name="Comma [0] 3 4 3 2 2 8 2 2 8" xfId="57214" xr:uid="{80D7DE09-89CD-4AE0-971F-C474BA0B5FC7}"/>
    <cellStyle name="Comma [0] 3 4 3 2 2 8 2 2 9" xfId="19550" xr:uid="{D299D481-71C7-42CE-B9D2-886FE3026D1F}"/>
    <cellStyle name="Comma [0] 3 4 3 2 2 8 2 3" xfId="15990" xr:uid="{5C6B8B9D-64EE-494C-90B7-BFACBD51289D}"/>
    <cellStyle name="Comma [0] 3 4 3 2 2 8 2 4" xfId="21357" xr:uid="{3CA5D97E-88C5-446F-90A0-6668E0F83448}"/>
    <cellStyle name="Comma [0] 3 4 3 2 2 8 2 5" xfId="26731" xr:uid="{9C70039A-715C-4D12-B596-04086355ED11}"/>
    <cellStyle name="Comma [0] 3 4 3 2 2 8 2 6" xfId="32149" xr:uid="{C50699EE-E822-45F9-942C-E7DC7429EE1F}"/>
    <cellStyle name="Comma [0] 3 4 3 2 2 8 2 7" xfId="37534" xr:uid="{381882A1-8640-4A1A-A62A-04D3F12AE05E}"/>
    <cellStyle name="Comma [0] 3 4 3 2 2 8 2 8" xfId="42903" xr:uid="{B9AD8689-D270-4BBA-B40A-639E51D02BA2}"/>
    <cellStyle name="Comma [0] 3 4 3 2 2 8 2 9" xfId="48275" xr:uid="{B53763C4-07ED-477A-A30E-4FB6735DDFA6}"/>
    <cellStyle name="Comma [0] 3 4 3 2 2 8 3" xfId="10560" xr:uid="{7F22EE76-9527-4CAA-9158-7AABA81FBFD1}"/>
    <cellStyle name="Comma [0] 3 4 3 2 2 8 3 2" xfId="23227" xr:uid="{9027C8A1-C6D2-498A-8F35-298ED51A35A4}"/>
    <cellStyle name="Comma [0] 3 4 3 2 2 8 3 3" xfId="28601" xr:uid="{985B7A5E-C67A-4E06-A1EE-A4C5BAD49C7C}"/>
    <cellStyle name="Comma [0] 3 4 3 2 2 8 3 4" xfId="34019" xr:uid="{66D4A16C-4A3C-46C2-BEE4-01BE45F80CBF}"/>
    <cellStyle name="Comma [0] 3 4 3 2 2 8 3 5" xfId="39404" xr:uid="{5FC2A743-F814-46DB-8FE7-663443D0D440}"/>
    <cellStyle name="Comma [0] 3 4 3 2 2 8 3 6" xfId="44773" xr:uid="{166953DA-7242-4E92-9524-6D761258F4F1}"/>
    <cellStyle name="Comma [0] 3 4 3 2 2 8 3 7" xfId="50145" xr:uid="{F6200B7D-E264-44CD-9799-51AD29BBC684}"/>
    <cellStyle name="Comma [0] 3 4 3 2 2 8 3 8" xfId="55525" xr:uid="{F33611BA-63DF-4EFF-8B0B-1DAC502B62C6}"/>
    <cellStyle name="Comma [0] 3 4 3 2 2 8 3 9" xfId="17860" xr:uid="{867AF146-97FD-46BA-AF9F-E84FBBB28658}"/>
    <cellStyle name="Comma [0] 3 4 3 2 2 8 4" xfId="7256" xr:uid="{73A13ECB-7796-4681-A29D-1F4D9142BB2C}"/>
    <cellStyle name="Comma [0] 3 4 3 2 2 9" xfId="1185" xr:uid="{222A882F-856F-4D7F-84CB-4478156A9BF9}"/>
    <cellStyle name="Comma [0] 3 4 3 2 2 9 2" xfId="8690" xr:uid="{52A28B92-4611-4339-8006-1472E57097DF}"/>
    <cellStyle name="Comma [0] 3 4 3 2 2 9 2 10" xfId="53656" xr:uid="{9BCF1DD1-A1D5-4F02-B81D-B6AF46A82CFA}"/>
    <cellStyle name="Comma [0] 3 4 3 2 2 9 2 11" xfId="14300" xr:uid="{3969A774-1FE2-4851-8B47-E468798AFD0A}"/>
    <cellStyle name="Comma [0] 3 4 3 2 2 9 2 12" xfId="59908" xr:uid="{7F756784-89B7-4995-BF54-92E9D3CD70E3}"/>
    <cellStyle name="Comma [0] 3 4 3 2 2 9 2 2" xfId="12251" xr:uid="{C1BA2275-A69A-4F66-B608-2F35ADEA1864}"/>
    <cellStyle name="Comma [0] 3 4 3 2 2 9 2 2 2" xfId="24917" xr:uid="{FBA9DD04-AA23-4381-A27A-8F4AEAF98318}"/>
    <cellStyle name="Comma [0] 3 4 3 2 2 9 2 2 3" xfId="30291" xr:uid="{E2884103-02DB-4D48-9404-62F771F0F26D}"/>
    <cellStyle name="Comma [0] 3 4 3 2 2 9 2 2 4" xfId="35709" xr:uid="{091AFCCB-C1BF-452E-9F90-756680B9B03C}"/>
    <cellStyle name="Comma [0] 3 4 3 2 2 9 2 2 5" xfId="41094" xr:uid="{3AEE9340-9752-43E4-9556-E6779058F168}"/>
    <cellStyle name="Comma [0] 3 4 3 2 2 9 2 2 6" xfId="46463" xr:uid="{EAA05A8B-6354-4C53-B746-C9841971AE78}"/>
    <cellStyle name="Comma [0] 3 4 3 2 2 9 2 2 7" xfId="51835" xr:uid="{76444F62-8AC9-4FB3-A119-B20C51C880CC}"/>
    <cellStyle name="Comma [0] 3 4 3 2 2 9 2 2 8" xfId="57215" xr:uid="{2A3E5884-5F62-40E9-9C85-7DA952378BC7}"/>
    <cellStyle name="Comma [0] 3 4 3 2 2 9 2 2 9" xfId="19551" xr:uid="{2AF569DC-35D8-4CAC-93A4-37C74AC1F9D7}"/>
    <cellStyle name="Comma [0] 3 4 3 2 2 9 2 3" xfId="15991" xr:uid="{4BC1C391-4B6C-4D34-90F9-46D17C3C3B10}"/>
    <cellStyle name="Comma [0] 3 4 3 2 2 9 2 4" xfId="21358" xr:uid="{B194B1E9-F87F-4801-9307-A7957B2FAE0A}"/>
    <cellStyle name="Comma [0] 3 4 3 2 2 9 2 5" xfId="26732" xr:uid="{E65BD083-46EF-4881-8788-75D9558FF743}"/>
    <cellStyle name="Comma [0] 3 4 3 2 2 9 2 6" xfId="32150" xr:uid="{0608C2BD-7096-4DFF-A9F9-8903B4FFBF34}"/>
    <cellStyle name="Comma [0] 3 4 3 2 2 9 2 7" xfId="37535" xr:uid="{E9008FC9-0A42-499E-838F-7261BD3DB7C3}"/>
    <cellStyle name="Comma [0] 3 4 3 2 2 9 2 8" xfId="42904" xr:uid="{9AA132B4-99CD-46BE-A786-48DA02FECEAF}"/>
    <cellStyle name="Comma [0] 3 4 3 2 2 9 2 9" xfId="48276" xr:uid="{32E62089-72B3-4932-A2C3-906AACD9C609}"/>
    <cellStyle name="Comma [0] 3 4 3 2 2 9 3" xfId="10561" xr:uid="{2364CB55-8F68-47D1-8CAB-6FBF51BE39A1}"/>
    <cellStyle name="Comma [0] 3 4 3 2 2 9 3 2" xfId="23228" xr:uid="{08E8A2F7-6B65-4A72-89E7-45D5204999CC}"/>
    <cellStyle name="Comma [0] 3 4 3 2 2 9 3 3" xfId="28602" xr:uid="{C52378A3-FBC7-4C0B-B0AE-82DF2B637B18}"/>
    <cellStyle name="Comma [0] 3 4 3 2 2 9 3 4" xfId="34020" xr:uid="{ACDD0D01-63F6-40DC-91E8-B95497E9C2D9}"/>
    <cellStyle name="Comma [0] 3 4 3 2 2 9 3 5" xfId="39405" xr:uid="{3EB5DB4D-537F-4F18-B480-B0B14AC70345}"/>
    <cellStyle name="Comma [0] 3 4 3 2 2 9 3 6" xfId="44774" xr:uid="{DC8FAA5D-E220-4AEA-ABAA-79D4D079F532}"/>
    <cellStyle name="Comma [0] 3 4 3 2 2 9 3 7" xfId="50146" xr:uid="{EAD0C125-BB29-439F-B416-F47DE490BF0B}"/>
    <cellStyle name="Comma [0] 3 4 3 2 2 9 3 8" xfId="55526" xr:uid="{9C4C2D4E-44A4-4996-85EB-9A8C19190D00}"/>
    <cellStyle name="Comma [0] 3 4 3 2 2 9 3 9" xfId="17861" xr:uid="{F0CCFC8A-2040-46F9-8591-0A65A6959BBD}"/>
    <cellStyle name="Comma [0] 3 4 3 2 2 9 4" xfId="7257" xr:uid="{58E5BFDD-2FB1-4952-A095-07D861FBD4F9}"/>
    <cellStyle name="Comma [0] 3 4 3 2 3" xfId="1186" xr:uid="{19BFEB0D-D633-4A5B-90C2-7857805B5E06}"/>
    <cellStyle name="Comma [0] 3 4 3 2 3 2" xfId="4081" xr:uid="{AE8248F5-662A-4567-A0EE-CB02A0BBD840}"/>
    <cellStyle name="Comma [0] 3 4 3 2 3 2 10" xfId="53657" xr:uid="{C411CABA-C92A-4FBE-87AD-B8F56760ABC1}"/>
    <cellStyle name="Comma [0] 3 4 3 2 3 2 11" xfId="8691" xr:uid="{8892D35A-57D8-4962-9C04-565C3D713086}"/>
    <cellStyle name="Comma [0] 3 4 3 2 3 2 2" xfId="4082" xr:uid="{11880EA2-6630-4821-8EFB-80E361894516}"/>
    <cellStyle name="Comma [0] 3 4 3 2 3 2 2 10" xfId="12252" xr:uid="{69BE93DB-14B9-48A3-B90E-53FBB91D8DD1}"/>
    <cellStyle name="Comma [0] 3 4 3 2 3 2 2 2" xfId="6104" xr:uid="{CA6B4E37-EED6-4D80-B690-E1192B7E66BF}"/>
    <cellStyle name="Comma [0] 3 4 3 2 3 2 2 2 2" xfId="58782" xr:uid="{D3096032-D2DA-4681-88DB-A276064CE78C}"/>
    <cellStyle name="Comma [0] 3 4 3 2 3 2 2 2 3" xfId="19552" xr:uid="{C8D44A7A-2CEF-417C-A4E9-06CCD551B4FF}"/>
    <cellStyle name="Comma [0] 3 4 3 2 3 2 2 3" xfId="24918" xr:uid="{1962CDC8-50E9-484E-9245-3CAA58F2FF58}"/>
    <cellStyle name="Comma [0] 3 4 3 2 3 2 2 4" xfId="30292" xr:uid="{A76A494B-D492-46F4-A1FF-143F788416F9}"/>
    <cellStyle name="Comma [0] 3 4 3 2 3 2 2 5" xfId="35710" xr:uid="{5E352984-1CC1-48C0-9390-77581B559132}"/>
    <cellStyle name="Comma [0] 3 4 3 2 3 2 2 6" xfId="41095" xr:uid="{B60D21B1-3C64-454A-BDD4-819B2F76568D}"/>
    <cellStyle name="Comma [0] 3 4 3 2 3 2 2 7" xfId="46464" xr:uid="{423EC097-0C6C-4CA0-BDB0-98F0AED1F9AB}"/>
    <cellStyle name="Comma [0] 3 4 3 2 3 2 2 8" xfId="51836" xr:uid="{17B3C520-2EA5-4CA2-A4FD-CE0596F829E8}"/>
    <cellStyle name="Comma [0] 3 4 3 2 3 2 2 9" xfId="57216" xr:uid="{305C03B7-F18D-437E-AC15-95B06D1D6212}"/>
    <cellStyle name="Comma [0] 3 4 3 2 3 2 3" xfId="6103" xr:uid="{9F35389B-EF87-4DB1-A381-4D38ABDC6F82}"/>
    <cellStyle name="Comma [0] 3 4 3 2 3 2 3 2" xfId="58781" xr:uid="{29E45A0E-5461-461D-853A-B89CA93B3A36}"/>
    <cellStyle name="Comma [0] 3 4 3 2 3 2 3 3" xfId="15992" xr:uid="{86E10886-E767-4B30-8DCD-0175EE7CA2D7}"/>
    <cellStyle name="Comma [0] 3 4 3 2 3 2 4" xfId="21359" xr:uid="{1619822F-BBFB-4E1B-80FE-2904880FF92D}"/>
    <cellStyle name="Comma [0] 3 4 3 2 3 2 5" xfId="26733" xr:uid="{781BBBF4-A8E2-40C8-8653-A725A136B799}"/>
    <cellStyle name="Comma [0] 3 4 3 2 3 2 6" xfId="32151" xr:uid="{CDF7AEB9-EC55-4FF4-8694-0CFE69CA6394}"/>
    <cellStyle name="Comma [0] 3 4 3 2 3 2 7" xfId="37536" xr:uid="{BE083E4C-9EAD-4426-A465-189B19C26C0F}"/>
    <cellStyle name="Comma [0] 3 4 3 2 3 2 8" xfId="42905" xr:uid="{63B6164D-DA73-45F8-8A7B-3CA56D0B34B3}"/>
    <cellStyle name="Comma [0] 3 4 3 2 3 2 9" xfId="48277" xr:uid="{5A5C9E0B-E446-4C1D-9F81-5FD8209C0C31}"/>
    <cellStyle name="Comma [0] 3 4 3 2 3 3" xfId="4083" xr:uid="{69E9D3FC-1037-4800-AABA-D9907EBE21F2}"/>
    <cellStyle name="Comma [0] 3 4 3 2 3 3 10" xfId="10562" xr:uid="{3006B245-DD8B-4CDC-82E2-AAD5CCB70687}"/>
    <cellStyle name="Comma [0] 3 4 3 2 3 3 2" xfId="6105" xr:uid="{977CC6E3-A4AE-4991-B958-832CC9A8577F}"/>
    <cellStyle name="Comma [0] 3 4 3 2 3 3 2 2" xfId="58783" xr:uid="{07264997-76ED-431A-93E1-5C7BAA1CF3AD}"/>
    <cellStyle name="Comma [0] 3 4 3 2 3 3 2 3" xfId="17862" xr:uid="{237C5A3F-C88D-4EDA-A9A9-91120B6BA006}"/>
    <cellStyle name="Comma [0] 3 4 3 2 3 3 3" xfId="23229" xr:uid="{4FD4A346-35C3-499E-98FC-F6AE676E4100}"/>
    <cellStyle name="Comma [0] 3 4 3 2 3 3 4" xfId="28603" xr:uid="{725C091E-6743-44D9-9393-AFE8F63C64F5}"/>
    <cellStyle name="Comma [0] 3 4 3 2 3 3 5" xfId="34021" xr:uid="{338B9945-F51E-422C-9C4C-4B8CC4FA84C3}"/>
    <cellStyle name="Comma [0] 3 4 3 2 3 3 6" xfId="39406" xr:uid="{1FC02ECC-0C0E-45F9-ADA1-8818BACFC0A1}"/>
    <cellStyle name="Comma [0] 3 4 3 2 3 3 7" xfId="44775" xr:uid="{391AD2A8-BD37-4A59-AD68-4CF73DD7D46E}"/>
    <cellStyle name="Comma [0] 3 4 3 2 3 3 8" xfId="50147" xr:uid="{60ADED64-E233-4C37-82B0-63B1600B802B}"/>
    <cellStyle name="Comma [0] 3 4 3 2 3 3 9" xfId="55527" xr:uid="{15DB21BE-0D54-4C55-97FC-B8606B50F286}"/>
    <cellStyle name="Comma [0] 3 4 3 2 3 4" xfId="6102" xr:uid="{587A13C0-DA6A-408A-AF30-F1751DE5C336}"/>
    <cellStyle name="Comma [0] 3 4 3 2 3 4 2" xfId="58780" xr:uid="{AAE26520-8552-4040-875F-5A650D112536}"/>
    <cellStyle name="Comma [0] 3 4 3 2 3 4 3" xfId="14301" xr:uid="{D1DA3381-426E-4446-B36C-63F87A4EB65C}"/>
    <cellStyle name="Comma [0] 3 4 3 2 4" xfId="1187" xr:uid="{7F2CC4A7-4041-4667-8056-48C96C48BA7D}"/>
    <cellStyle name="Comma [0] 3 4 3 2 4 2" xfId="4084" xr:uid="{CA332590-B336-4EA0-89EA-9AC2F895FD6F}"/>
    <cellStyle name="Comma [0] 3 4 3 2 4 2 10" xfId="53658" xr:uid="{BC5BE98B-B550-4410-90C1-C440739BEEDA}"/>
    <cellStyle name="Comma [0] 3 4 3 2 4 2 11" xfId="8692" xr:uid="{49E5F118-9B51-449D-BB3E-51D29ACADC8E}"/>
    <cellStyle name="Comma [0] 3 4 3 2 4 2 2" xfId="4085" xr:uid="{E9584322-F7E0-4D65-BF2C-454C8CB1F207}"/>
    <cellStyle name="Comma [0] 3 4 3 2 4 2 2 10" xfId="12253" xr:uid="{28AF26F3-5B29-4C8D-8616-6E43677DA39E}"/>
    <cellStyle name="Comma [0] 3 4 3 2 4 2 2 2" xfId="6108" xr:uid="{4384B33D-9EA3-4C62-A17D-C00618C848C0}"/>
    <cellStyle name="Comma [0] 3 4 3 2 4 2 2 2 2" xfId="58786" xr:uid="{F73665FF-5241-42F6-B6FE-7CAF2B2635DA}"/>
    <cellStyle name="Comma [0] 3 4 3 2 4 2 2 2 3" xfId="19553" xr:uid="{7C576BC6-91AB-4985-9CB3-B0F8F1BD7F74}"/>
    <cellStyle name="Comma [0] 3 4 3 2 4 2 2 3" xfId="24919" xr:uid="{EF05F4F6-509F-48C2-A7C5-7B00BAB788D6}"/>
    <cellStyle name="Comma [0] 3 4 3 2 4 2 2 4" xfId="30293" xr:uid="{FECD3416-13D3-4BD1-950D-97B2D1476919}"/>
    <cellStyle name="Comma [0] 3 4 3 2 4 2 2 5" xfId="35711" xr:uid="{D4F48738-4924-4D3E-AD53-E7784218E05F}"/>
    <cellStyle name="Comma [0] 3 4 3 2 4 2 2 6" xfId="41096" xr:uid="{CEA743B9-A68C-4171-8B2C-653324E8CBDD}"/>
    <cellStyle name="Comma [0] 3 4 3 2 4 2 2 7" xfId="46465" xr:uid="{5FCBED34-3668-42D3-877D-ADF9FDD2387F}"/>
    <cellStyle name="Comma [0] 3 4 3 2 4 2 2 8" xfId="51837" xr:uid="{9EA5C588-1D49-4210-8D5B-C65D51516AC5}"/>
    <cellStyle name="Comma [0] 3 4 3 2 4 2 2 9" xfId="57217" xr:uid="{6310514A-8BA9-4C57-B934-F60658A6B108}"/>
    <cellStyle name="Comma [0] 3 4 3 2 4 2 3" xfId="6107" xr:uid="{4C50338F-B875-448E-B943-7A01722953AA}"/>
    <cellStyle name="Comma [0] 3 4 3 2 4 2 3 2" xfId="58785" xr:uid="{0C7B6A71-D652-4949-B04C-5E9E78EA02BA}"/>
    <cellStyle name="Comma [0] 3 4 3 2 4 2 3 3" xfId="15993" xr:uid="{E30F0CB5-128B-45BF-988B-D37B27853941}"/>
    <cellStyle name="Comma [0] 3 4 3 2 4 2 4" xfId="21360" xr:uid="{4BF673B5-D484-42AA-921C-9CDF81C409EB}"/>
    <cellStyle name="Comma [0] 3 4 3 2 4 2 5" xfId="26734" xr:uid="{374D6F4B-C610-47CC-82BF-9110C9BD3AE6}"/>
    <cellStyle name="Comma [0] 3 4 3 2 4 2 6" xfId="32152" xr:uid="{C956D5F9-6700-4950-8975-7B39719366D7}"/>
    <cellStyle name="Comma [0] 3 4 3 2 4 2 7" xfId="37537" xr:uid="{550843F3-1990-4798-A343-D87FB40C8F5B}"/>
    <cellStyle name="Comma [0] 3 4 3 2 4 2 8" xfId="42906" xr:uid="{265B2327-DD81-400B-999B-D6AAEC975B89}"/>
    <cellStyle name="Comma [0] 3 4 3 2 4 2 9" xfId="48278" xr:uid="{77D57B72-23BD-470C-AD16-BCA1D6CD7CA4}"/>
    <cellStyle name="Comma [0] 3 4 3 2 4 3" xfId="4086" xr:uid="{9A3BF844-4AD8-4B2A-9F48-6A60208E70B6}"/>
    <cellStyle name="Comma [0] 3 4 3 2 4 3 10" xfId="10563" xr:uid="{42DE18D4-48D8-4202-B2F6-D08735F0E76D}"/>
    <cellStyle name="Comma [0] 3 4 3 2 4 3 2" xfId="6109" xr:uid="{AEB9C87C-336E-4041-AEAA-8FFA811EF09B}"/>
    <cellStyle name="Comma [0] 3 4 3 2 4 3 2 2" xfId="58787" xr:uid="{3D485833-91B8-4977-8EC0-5EDC70485811}"/>
    <cellStyle name="Comma [0] 3 4 3 2 4 3 2 3" xfId="17863" xr:uid="{19A4CB6C-E77A-4920-BC1A-2AA11AFBA284}"/>
    <cellStyle name="Comma [0] 3 4 3 2 4 3 3" xfId="23230" xr:uid="{1509E761-8571-4527-B23F-A8418CBA45E6}"/>
    <cellStyle name="Comma [0] 3 4 3 2 4 3 4" xfId="28604" xr:uid="{F20452DE-6930-4E60-9B6F-6B08C062AB5B}"/>
    <cellStyle name="Comma [0] 3 4 3 2 4 3 5" xfId="34022" xr:uid="{F6B28979-0659-4808-BFCB-45233B2B1D7A}"/>
    <cellStyle name="Comma [0] 3 4 3 2 4 3 6" xfId="39407" xr:uid="{B32833A8-B098-40AC-837F-1BF19B9D045E}"/>
    <cellStyle name="Comma [0] 3 4 3 2 4 3 7" xfId="44776" xr:uid="{F1BA173C-C188-4F1F-8BE0-92A5E760A945}"/>
    <cellStyle name="Comma [0] 3 4 3 2 4 3 8" xfId="50148" xr:uid="{B7C59CCF-9F69-4A5F-A615-284F49D40D12}"/>
    <cellStyle name="Comma [0] 3 4 3 2 4 3 9" xfId="55528" xr:uid="{86D543CC-3173-436E-AD00-EF5F88884F73}"/>
    <cellStyle name="Comma [0] 3 4 3 2 4 4" xfId="6106" xr:uid="{EFDE051E-5E6C-4B8A-9BA2-7E21DAA6819D}"/>
    <cellStyle name="Comma [0] 3 4 3 2 4 4 2" xfId="58784" xr:uid="{8E2CD67F-5CBE-49E3-AB6D-74C6C63C09E8}"/>
    <cellStyle name="Comma [0] 3 4 3 2 4 4 3" xfId="14302" xr:uid="{2A9BF840-452E-46C8-AEBC-D1B7E7261C57}"/>
    <cellStyle name="Comma [0] 3 4 3 2 5" xfId="1188" xr:uid="{3B17A8F8-A7C3-4B82-AC58-BC8A8D6FCDA8}"/>
    <cellStyle name="Comma [0] 3 4 3 2 5 2" xfId="8693" xr:uid="{B473C32F-8043-4B6D-8815-F713168E29D1}"/>
    <cellStyle name="Comma [0] 3 4 3 2 5 2 10" xfId="53659" xr:uid="{CAC0DDDC-3D12-4C6B-8E28-8A0333515133}"/>
    <cellStyle name="Comma [0] 3 4 3 2 5 2 11" xfId="14303" xr:uid="{0EC0C919-8DAE-4A14-BEE5-424F1643A93B}"/>
    <cellStyle name="Comma [0] 3 4 3 2 5 2 12" xfId="59909" xr:uid="{447ED149-B8CB-45BF-B78E-76E61A1372EA}"/>
    <cellStyle name="Comma [0] 3 4 3 2 5 2 2" xfId="12254" xr:uid="{BB98F07A-E16C-49DC-A2B3-E49B842D66F6}"/>
    <cellStyle name="Comma [0] 3 4 3 2 5 2 2 2" xfId="24920" xr:uid="{951DEE2F-B3DB-4C17-8647-D14F90D88250}"/>
    <cellStyle name="Comma [0] 3 4 3 2 5 2 2 3" xfId="30294" xr:uid="{DEDBCA7F-E7E4-475E-B4EB-739FC0AF77B1}"/>
    <cellStyle name="Comma [0] 3 4 3 2 5 2 2 4" xfId="35712" xr:uid="{A286511B-991F-4E7E-B7E7-12F346C19A9B}"/>
    <cellStyle name="Comma [0] 3 4 3 2 5 2 2 5" xfId="41097" xr:uid="{449B3027-2308-41D1-B155-D70CF049768B}"/>
    <cellStyle name="Comma [0] 3 4 3 2 5 2 2 6" xfId="46466" xr:uid="{F448C8A1-98E8-4E53-A22A-A05085083889}"/>
    <cellStyle name="Comma [0] 3 4 3 2 5 2 2 7" xfId="51838" xr:uid="{91386982-9A7C-4B37-B553-0F677088CEBD}"/>
    <cellStyle name="Comma [0] 3 4 3 2 5 2 2 8" xfId="57218" xr:uid="{DAFD5987-C577-45D6-AE0E-02041977A399}"/>
    <cellStyle name="Comma [0] 3 4 3 2 5 2 2 9" xfId="19554" xr:uid="{A1058D67-760C-4CD6-A241-74732A6FB717}"/>
    <cellStyle name="Comma [0] 3 4 3 2 5 2 3" xfId="15994" xr:uid="{5249A742-0EA9-4EC1-A806-C506131F8DE5}"/>
    <cellStyle name="Comma [0] 3 4 3 2 5 2 4" xfId="21361" xr:uid="{BB2D823B-3B13-4B4E-A403-7319DCB1425D}"/>
    <cellStyle name="Comma [0] 3 4 3 2 5 2 5" xfId="26735" xr:uid="{C9C7616C-3A90-4A6B-8AEE-759394105C7B}"/>
    <cellStyle name="Comma [0] 3 4 3 2 5 2 6" xfId="32153" xr:uid="{121D2F51-6CA3-49B7-9A76-AFFE6D994D67}"/>
    <cellStyle name="Comma [0] 3 4 3 2 5 2 7" xfId="37538" xr:uid="{8E063164-5F3C-409B-9399-58F09BCCAB38}"/>
    <cellStyle name="Comma [0] 3 4 3 2 5 2 8" xfId="42907" xr:uid="{540059C8-1B08-4963-B449-41088CB32515}"/>
    <cellStyle name="Comma [0] 3 4 3 2 5 2 9" xfId="48279" xr:uid="{ACFDB056-745A-498B-A87F-7F1995DC8393}"/>
    <cellStyle name="Comma [0] 3 4 3 2 5 3" xfId="10564" xr:uid="{4CE6CDC7-FCB1-4D43-ADD9-2EB3A0450727}"/>
    <cellStyle name="Comma [0] 3 4 3 2 5 3 2" xfId="23231" xr:uid="{6773C8D2-1D9E-44BD-BBD3-6FB23A6BFC07}"/>
    <cellStyle name="Comma [0] 3 4 3 2 5 3 3" xfId="28605" xr:uid="{7A3CDA35-C9F0-4D53-AE98-221EE9DF8FA5}"/>
    <cellStyle name="Comma [0] 3 4 3 2 5 3 4" xfId="34023" xr:uid="{D4AA8458-7B33-491E-827D-CB1709B3C7B6}"/>
    <cellStyle name="Comma [0] 3 4 3 2 5 3 5" xfId="39408" xr:uid="{E6587580-3D7D-451F-8D5D-C0C31A32E827}"/>
    <cellStyle name="Comma [0] 3 4 3 2 5 3 6" xfId="44777" xr:uid="{4FE20F51-6DBA-4B0B-BB7C-50CC50C05DA3}"/>
    <cellStyle name="Comma [0] 3 4 3 2 5 3 7" xfId="50149" xr:uid="{F33FCDE3-E694-4E82-B525-77C943A6A829}"/>
    <cellStyle name="Comma [0] 3 4 3 2 5 3 8" xfId="55529" xr:uid="{C420A13F-E337-455B-BA2D-A39AB0616454}"/>
    <cellStyle name="Comma [0] 3 4 3 2 5 3 9" xfId="17864" xr:uid="{D517F0D5-5E0F-45AF-AED6-1B38DD0DC4A2}"/>
    <cellStyle name="Comma [0] 3 4 3 2 5 4" xfId="7258" xr:uid="{F317DED6-BAD4-49F1-8FAD-026A18CB57A4}"/>
    <cellStyle name="Comma [0] 3 4 3 2 6" xfId="1189" xr:uid="{EFF40CCF-F9C7-4A63-A9FE-CC491447820D}"/>
    <cellStyle name="Comma [0] 3 4 3 2 6 2" xfId="8694" xr:uid="{2671C129-C606-4922-9480-0B3AFDF4C569}"/>
    <cellStyle name="Comma [0] 3 4 3 2 6 2 10" xfId="53660" xr:uid="{72898E1D-BF84-481F-A3EB-04C1B6EEB549}"/>
    <cellStyle name="Comma [0] 3 4 3 2 6 2 11" xfId="14304" xr:uid="{E30A93FB-361A-4BF6-ABB1-259DACBCB45E}"/>
    <cellStyle name="Comma [0] 3 4 3 2 6 2 12" xfId="59910" xr:uid="{CF39C04D-5A56-41AB-95CC-292366B94A4F}"/>
    <cellStyle name="Comma [0] 3 4 3 2 6 2 2" xfId="12255" xr:uid="{CEA277DA-07BF-4829-80D9-4630F1CE55A8}"/>
    <cellStyle name="Comma [0] 3 4 3 2 6 2 2 2" xfId="24921" xr:uid="{4090C28E-3028-4376-86B5-1B4BA4AA3487}"/>
    <cellStyle name="Comma [0] 3 4 3 2 6 2 2 3" xfId="30295" xr:uid="{B9208FB9-1830-4BC2-8633-E61E275DA427}"/>
    <cellStyle name="Comma [0] 3 4 3 2 6 2 2 4" xfId="35713" xr:uid="{F8EB764F-3EC2-4EB9-B45F-DA1A0C55C668}"/>
    <cellStyle name="Comma [0] 3 4 3 2 6 2 2 5" xfId="41098" xr:uid="{DA608ABA-A8B9-45FC-AC1E-8457E95D7863}"/>
    <cellStyle name="Comma [0] 3 4 3 2 6 2 2 6" xfId="46467" xr:uid="{FE70E04A-D88A-4E4A-B1D8-D34E4F5B4395}"/>
    <cellStyle name="Comma [0] 3 4 3 2 6 2 2 7" xfId="51839" xr:uid="{6B8F011E-A00C-4111-BC79-BABB4809FE77}"/>
    <cellStyle name="Comma [0] 3 4 3 2 6 2 2 8" xfId="57219" xr:uid="{CC2B819E-9DEE-4AED-A266-77D0617650E6}"/>
    <cellStyle name="Comma [0] 3 4 3 2 6 2 2 9" xfId="19555" xr:uid="{8E5D3D91-7DCA-41B8-A2C9-E4BEDEC3CF3E}"/>
    <cellStyle name="Comma [0] 3 4 3 2 6 2 3" xfId="15995" xr:uid="{68DA5A56-3A20-4A48-B946-94745E32E955}"/>
    <cellStyle name="Comma [0] 3 4 3 2 6 2 4" xfId="21362" xr:uid="{E3CFFB48-F95E-491C-8447-2EE327D41AD3}"/>
    <cellStyle name="Comma [0] 3 4 3 2 6 2 5" xfId="26736" xr:uid="{43786AC3-B031-4877-98CD-8A955282AAC7}"/>
    <cellStyle name="Comma [0] 3 4 3 2 6 2 6" xfId="32154" xr:uid="{B78CE8C3-3916-4DD7-A6EC-D236B7FB927A}"/>
    <cellStyle name="Comma [0] 3 4 3 2 6 2 7" xfId="37539" xr:uid="{DDD9D682-C5EA-4914-97A0-CE7A3AF42C2D}"/>
    <cellStyle name="Comma [0] 3 4 3 2 6 2 8" xfId="42908" xr:uid="{1FFCB51E-E1A8-49F7-A467-8DBF4073E694}"/>
    <cellStyle name="Comma [0] 3 4 3 2 6 2 9" xfId="48280" xr:uid="{9EF388F1-BBCE-48E4-B43A-B88A44B9D82F}"/>
    <cellStyle name="Comma [0] 3 4 3 2 6 3" xfId="10565" xr:uid="{E02D74BE-0A7D-407C-8939-1B0DF3E92B26}"/>
    <cellStyle name="Comma [0] 3 4 3 2 6 3 2" xfId="23232" xr:uid="{A60C9B0B-C2A8-4C8B-BA0F-CC97CAA4E241}"/>
    <cellStyle name="Comma [0] 3 4 3 2 6 3 3" xfId="28606" xr:uid="{C0C4D1A8-5402-4F29-8C6F-955AE0E5EC67}"/>
    <cellStyle name="Comma [0] 3 4 3 2 6 3 4" xfId="34024" xr:uid="{973550B1-3E63-4942-BD8A-27BFB07DFEB6}"/>
    <cellStyle name="Comma [0] 3 4 3 2 6 3 5" xfId="39409" xr:uid="{FCAA5EA2-1B3E-4F74-A62C-11B4AF88A0DB}"/>
    <cellStyle name="Comma [0] 3 4 3 2 6 3 6" xfId="44778" xr:uid="{A3D133A7-11F2-4F85-B96D-21EC980757B2}"/>
    <cellStyle name="Comma [0] 3 4 3 2 6 3 7" xfId="50150" xr:uid="{65ED84DA-8436-4F07-9D52-4080B2A7AA4E}"/>
    <cellStyle name="Comma [0] 3 4 3 2 6 3 8" xfId="55530" xr:uid="{63AF486F-265D-4ECD-8F02-9C455BEB4B22}"/>
    <cellStyle name="Comma [0] 3 4 3 2 6 3 9" xfId="17865" xr:uid="{84CB457E-4DFB-4FDC-A135-1EF3949CB601}"/>
    <cellStyle name="Comma [0] 3 4 3 2 6 4" xfId="7259" xr:uid="{37BE32AA-20A8-4740-B243-CAB04AB0C09E}"/>
    <cellStyle name="Comma [0] 3 4 3 2 7" xfId="1190" xr:uid="{14761111-CEEA-4475-B299-05004E8DE0A1}"/>
    <cellStyle name="Comma [0] 3 4 3 2 7 2" xfId="8695" xr:uid="{6E65B015-EB66-4CD0-8FB1-6771F15C6ED7}"/>
    <cellStyle name="Comma [0] 3 4 3 2 7 2 10" xfId="53661" xr:uid="{A310409A-6C60-465A-AE90-4FF20241D89C}"/>
    <cellStyle name="Comma [0] 3 4 3 2 7 2 11" xfId="14305" xr:uid="{E7CE1B69-1795-45BD-A970-EBD06C624B42}"/>
    <cellStyle name="Comma [0] 3 4 3 2 7 2 12" xfId="59911" xr:uid="{17424E4B-A3B5-4EE5-BD6F-B90E63B3A130}"/>
    <cellStyle name="Comma [0] 3 4 3 2 7 2 2" xfId="12256" xr:uid="{E745CE2C-A5BA-4511-B2DB-B52732E51CB4}"/>
    <cellStyle name="Comma [0] 3 4 3 2 7 2 2 2" xfId="24922" xr:uid="{D0973E96-8F3D-4DFF-AA8F-264089901FE3}"/>
    <cellStyle name="Comma [0] 3 4 3 2 7 2 2 3" xfId="30296" xr:uid="{8584BF19-00B5-483B-9645-48052B956DAD}"/>
    <cellStyle name="Comma [0] 3 4 3 2 7 2 2 4" xfId="35714" xr:uid="{2C365260-462F-4DC1-9B16-38071268A218}"/>
    <cellStyle name="Comma [0] 3 4 3 2 7 2 2 5" xfId="41099" xr:uid="{F94B930F-AF3E-4A1C-B1A7-49CB1C217DE2}"/>
    <cellStyle name="Comma [0] 3 4 3 2 7 2 2 6" xfId="46468" xr:uid="{DD04C5C8-FC31-4395-8F5B-F4087B90C242}"/>
    <cellStyle name="Comma [0] 3 4 3 2 7 2 2 7" xfId="51840" xr:uid="{D65491D9-7469-4C76-AAAF-0B05C6512FBA}"/>
    <cellStyle name="Comma [0] 3 4 3 2 7 2 2 8" xfId="57220" xr:uid="{852B8E58-D53D-48A2-BC9A-9CFED7C7F1FC}"/>
    <cellStyle name="Comma [0] 3 4 3 2 7 2 2 9" xfId="19556" xr:uid="{12CF8908-3D7D-4C8A-8276-82BBD105D661}"/>
    <cellStyle name="Comma [0] 3 4 3 2 7 2 3" xfId="15996" xr:uid="{CCB02CDC-9FE0-4271-9F6B-B920A44B22DB}"/>
    <cellStyle name="Comma [0] 3 4 3 2 7 2 4" xfId="21363" xr:uid="{EAE5B211-714B-49AB-87CD-59012B597D2D}"/>
    <cellStyle name="Comma [0] 3 4 3 2 7 2 5" xfId="26737" xr:uid="{0593365B-0221-41A2-AE02-0A90CB8843B5}"/>
    <cellStyle name="Comma [0] 3 4 3 2 7 2 6" xfId="32155" xr:uid="{13A22DDE-C996-43D3-BCC1-B06EC0B06982}"/>
    <cellStyle name="Comma [0] 3 4 3 2 7 2 7" xfId="37540" xr:uid="{84363BAF-F9EE-44E0-8039-08906E06A59D}"/>
    <cellStyle name="Comma [0] 3 4 3 2 7 2 8" xfId="42909" xr:uid="{DC38F0DB-E2C3-4A10-9769-C52754BB2652}"/>
    <cellStyle name="Comma [0] 3 4 3 2 7 2 9" xfId="48281" xr:uid="{A3D43A11-6784-4605-B972-DA119C7B6758}"/>
    <cellStyle name="Comma [0] 3 4 3 2 7 3" xfId="10566" xr:uid="{226A39C9-03D6-4746-8713-75E93FE6BF5A}"/>
    <cellStyle name="Comma [0] 3 4 3 2 7 3 2" xfId="23233" xr:uid="{ED172D99-72A6-4078-AD51-5217AD4A0E3F}"/>
    <cellStyle name="Comma [0] 3 4 3 2 7 3 3" xfId="28607" xr:uid="{C5D62AE1-99A8-4855-A15A-E746B7BEE06A}"/>
    <cellStyle name="Comma [0] 3 4 3 2 7 3 4" xfId="34025" xr:uid="{571EE350-D37B-4707-A25F-9D1C141E2021}"/>
    <cellStyle name="Comma [0] 3 4 3 2 7 3 5" xfId="39410" xr:uid="{CE6EC563-684A-4A3D-BB49-C2A3F6850BDA}"/>
    <cellStyle name="Comma [0] 3 4 3 2 7 3 6" xfId="44779" xr:uid="{C9A6C125-9E17-44DC-80A9-14FAAECBA05A}"/>
    <cellStyle name="Comma [0] 3 4 3 2 7 3 7" xfId="50151" xr:uid="{9625BF8C-8FAC-494B-9C59-710C030FD111}"/>
    <cellStyle name="Comma [0] 3 4 3 2 7 3 8" xfId="55531" xr:uid="{9EA11F52-1339-4298-BBF0-2E22C2AEB717}"/>
    <cellStyle name="Comma [0] 3 4 3 2 7 3 9" xfId="17866" xr:uid="{46F489AD-3660-4BF7-95B0-61BF3564E148}"/>
    <cellStyle name="Comma [0] 3 4 3 2 7 4" xfId="7260" xr:uid="{2A0A1A3F-FF83-48F4-B3FF-377406BB381C}"/>
    <cellStyle name="Comma [0] 3 4 3 2 8" xfId="1191" xr:uid="{C3CC93E8-7324-432D-9869-D4161914395A}"/>
    <cellStyle name="Comma [0] 3 4 3 2 8 2" xfId="8696" xr:uid="{9447D0C1-0494-4DB1-80AF-E9F057F104A3}"/>
    <cellStyle name="Comma [0] 3 4 3 2 8 2 10" xfId="53662" xr:uid="{F987F54E-B1B8-4D7D-AA6A-CD4290EA3A83}"/>
    <cellStyle name="Comma [0] 3 4 3 2 8 2 11" xfId="14306" xr:uid="{31972FAF-A171-4D35-9847-0AA0FE1B0546}"/>
    <cellStyle name="Comma [0] 3 4 3 2 8 2 12" xfId="59912" xr:uid="{60859276-A452-4D40-B6FC-EFC99376A6DE}"/>
    <cellStyle name="Comma [0] 3 4 3 2 8 2 2" xfId="12257" xr:uid="{15193342-05FF-4EC0-9305-D77D194F3FDC}"/>
    <cellStyle name="Comma [0] 3 4 3 2 8 2 2 2" xfId="24923" xr:uid="{AD3D6E8E-B8A4-456B-AD66-7BC69DB6DD9A}"/>
    <cellStyle name="Comma [0] 3 4 3 2 8 2 2 3" xfId="30297" xr:uid="{0E73D376-93F0-4530-9250-12F8DC49F2BA}"/>
    <cellStyle name="Comma [0] 3 4 3 2 8 2 2 4" xfId="35715" xr:uid="{3C13E948-662C-4B48-8617-7E627E4B223F}"/>
    <cellStyle name="Comma [0] 3 4 3 2 8 2 2 5" xfId="41100" xr:uid="{88171E0A-5264-46CA-9CF3-F0FF35D035B7}"/>
    <cellStyle name="Comma [0] 3 4 3 2 8 2 2 6" xfId="46469" xr:uid="{7D3940D3-7AC8-42E4-A0A9-5D958346A949}"/>
    <cellStyle name="Comma [0] 3 4 3 2 8 2 2 7" xfId="51841" xr:uid="{84F4E7AC-6754-4AA0-B9E6-1191F143B3F7}"/>
    <cellStyle name="Comma [0] 3 4 3 2 8 2 2 8" xfId="57221" xr:uid="{B405FE08-4EAC-41F9-863E-8FBE3CB0A4F4}"/>
    <cellStyle name="Comma [0] 3 4 3 2 8 2 2 9" xfId="19557" xr:uid="{B19643E1-7CCC-4308-B561-41D849DBBEF6}"/>
    <cellStyle name="Comma [0] 3 4 3 2 8 2 3" xfId="15997" xr:uid="{A2794387-3CFF-4547-898B-E66B23E6B38D}"/>
    <cellStyle name="Comma [0] 3 4 3 2 8 2 4" xfId="21364" xr:uid="{906ECACA-AB49-4ACD-A9C4-7A48281486A3}"/>
    <cellStyle name="Comma [0] 3 4 3 2 8 2 5" xfId="26738" xr:uid="{49E500C9-11F7-4561-AADE-97A822CC37D1}"/>
    <cellStyle name="Comma [0] 3 4 3 2 8 2 6" xfId="32156" xr:uid="{D778CC47-013B-4D58-8A1E-D63CDAF3D95C}"/>
    <cellStyle name="Comma [0] 3 4 3 2 8 2 7" xfId="37541" xr:uid="{0D26222D-5400-4F7E-9D86-BA48B493E5F6}"/>
    <cellStyle name="Comma [0] 3 4 3 2 8 2 8" xfId="42910" xr:uid="{916B16A2-6D0A-404B-BF85-004D54E0F2DF}"/>
    <cellStyle name="Comma [0] 3 4 3 2 8 2 9" xfId="48282" xr:uid="{54BD9654-0E6A-4A3D-8737-DF493DDB099D}"/>
    <cellStyle name="Comma [0] 3 4 3 2 8 3" xfId="10567" xr:uid="{CA9217BF-B337-46A5-86F0-2FC92343D1E6}"/>
    <cellStyle name="Comma [0] 3 4 3 2 8 3 2" xfId="23234" xr:uid="{594DB50D-6344-432C-AB3A-3E4D51116A3E}"/>
    <cellStyle name="Comma [0] 3 4 3 2 8 3 3" xfId="28608" xr:uid="{16E919C6-2B48-45D9-9C44-67BA073F3F3D}"/>
    <cellStyle name="Comma [0] 3 4 3 2 8 3 4" xfId="34026" xr:uid="{BB56FAE5-72A8-4AE8-998F-3BC63EB5F48D}"/>
    <cellStyle name="Comma [0] 3 4 3 2 8 3 5" xfId="39411" xr:uid="{B53CCA40-9743-4F1C-BB74-598F4D3ADAC8}"/>
    <cellStyle name="Comma [0] 3 4 3 2 8 3 6" xfId="44780" xr:uid="{D4DBAFA9-2290-4477-A69F-E612D86C4827}"/>
    <cellStyle name="Comma [0] 3 4 3 2 8 3 7" xfId="50152" xr:uid="{7BAD69CE-D313-4931-8D60-2DDC41AFB036}"/>
    <cellStyle name="Comma [0] 3 4 3 2 8 3 8" xfId="55532" xr:uid="{CD31B7FE-A032-4DF4-96B5-7986F295A928}"/>
    <cellStyle name="Comma [0] 3 4 3 2 8 3 9" xfId="17867" xr:uid="{5329996B-DCED-4500-8384-4352EC082C22}"/>
    <cellStyle name="Comma [0] 3 4 3 2 8 4" xfId="7261" xr:uid="{D44AA945-14CC-45D9-B8C1-98EBBC1D5276}"/>
    <cellStyle name="Comma [0] 3 4 3 2 9" xfId="1192" xr:uid="{11FBBE0A-0658-4784-A25A-614803C8A26A}"/>
    <cellStyle name="Comma [0] 3 4 3 2 9 2" xfId="8697" xr:uid="{D172D628-B957-41DF-8060-3AE5CBF4A9CC}"/>
    <cellStyle name="Comma [0] 3 4 3 2 9 2 10" xfId="53663" xr:uid="{69DD1604-916C-4700-9008-A47B2474BB80}"/>
    <cellStyle name="Comma [0] 3 4 3 2 9 2 11" xfId="14307" xr:uid="{216A3A57-9FA3-484B-A632-217D0D3D4CD1}"/>
    <cellStyle name="Comma [0] 3 4 3 2 9 2 12" xfId="59913" xr:uid="{2B85E59B-7B2B-4BCC-9F4B-902C3415AAD9}"/>
    <cellStyle name="Comma [0] 3 4 3 2 9 2 2" xfId="12258" xr:uid="{268CFE9C-C724-4A7F-9CCC-27A3DCA6A242}"/>
    <cellStyle name="Comma [0] 3 4 3 2 9 2 2 2" xfId="24924" xr:uid="{250ED376-6E9D-4E6B-922F-0218875997D2}"/>
    <cellStyle name="Comma [0] 3 4 3 2 9 2 2 3" xfId="30298" xr:uid="{7EC87179-292B-40B4-9E55-A4D7F5B91403}"/>
    <cellStyle name="Comma [0] 3 4 3 2 9 2 2 4" xfId="35716" xr:uid="{ACADC078-BB9D-4D6F-9D86-3AECF4DAC692}"/>
    <cellStyle name="Comma [0] 3 4 3 2 9 2 2 5" xfId="41101" xr:uid="{B56C8CB2-6FE6-41A3-A41E-E0619E3ED0A2}"/>
    <cellStyle name="Comma [0] 3 4 3 2 9 2 2 6" xfId="46470" xr:uid="{5D95E1FC-B78F-4A2F-BB6D-EB4384AA2B14}"/>
    <cellStyle name="Comma [0] 3 4 3 2 9 2 2 7" xfId="51842" xr:uid="{67F093D2-43AC-4ED1-854B-32A219007BD0}"/>
    <cellStyle name="Comma [0] 3 4 3 2 9 2 2 8" xfId="57222" xr:uid="{8F93503D-B2B3-4C23-B5F5-975590AD7DE0}"/>
    <cellStyle name="Comma [0] 3 4 3 2 9 2 2 9" xfId="19558" xr:uid="{07FE0273-6E16-4105-BC22-46C7E25888CE}"/>
    <cellStyle name="Comma [0] 3 4 3 2 9 2 3" xfId="15998" xr:uid="{D60BE42A-AE7F-48B6-A5AE-CB0EF15BED46}"/>
    <cellStyle name="Comma [0] 3 4 3 2 9 2 4" xfId="21365" xr:uid="{4B812132-BAB9-4199-9840-AD3A6830FB9B}"/>
    <cellStyle name="Comma [0] 3 4 3 2 9 2 5" xfId="26739" xr:uid="{053DA521-0B1A-4817-8BCB-F7DA4B3E00B3}"/>
    <cellStyle name="Comma [0] 3 4 3 2 9 2 6" xfId="32157" xr:uid="{3F345885-E7AF-43EB-AA37-86C641A730C6}"/>
    <cellStyle name="Comma [0] 3 4 3 2 9 2 7" xfId="37542" xr:uid="{020987ED-2E8E-43C2-92EA-33F1E68B0614}"/>
    <cellStyle name="Comma [0] 3 4 3 2 9 2 8" xfId="42911" xr:uid="{BAE22DF8-8DE0-4CB4-8587-BACCC3B053C4}"/>
    <cellStyle name="Comma [0] 3 4 3 2 9 2 9" xfId="48283" xr:uid="{F0249159-24ED-45A0-A317-F9B862605552}"/>
    <cellStyle name="Comma [0] 3 4 3 2 9 3" xfId="10568" xr:uid="{A0319F6D-824E-44CF-B1CD-FF09653A1843}"/>
    <cellStyle name="Comma [0] 3 4 3 2 9 3 2" xfId="23235" xr:uid="{E1994557-5ADD-4585-B8D0-E8CA5D805D04}"/>
    <cellStyle name="Comma [0] 3 4 3 2 9 3 3" xfId="28609" xr:uid="{1728FBBE-9235-4CD9-9B77-19A2680A6A02}"/>
    <cellStyle name="Comma [0] 3 4 3 2 9 3 4" xfId="34027" xr:uid="{ADDE730F-CD5E-4FB6-831E-DCCB8CC125C4}"/>
    <cellStyle name="Comma [0] 3 4 3 2 9 3 5" xfId="39412" xr:uid="{AB37C1F0-2980-49F7-8998-76F68B84162A}"/>
    <cellStyle name="Comma [0] 3 4 3 2 9 3 6" xfId="44781" xr:uid="{40AAAA54-3C4D-48E1-8634-37C0FBF17CBE}"/>
    <cellStyle name="Comma [0] 3 4 3 2 9 3 7" xfId="50153" xr:uid="{4C61B938-C8E1-4E3B-B9E0-8839DEE73F9A}"/>
    <cellStyle name="Comma [0] 3 4 3 2 9 3 8" xfId="55533" xr:uid="{850CFB6A-253D-400A-8161-3D0ACB64F84A}"/>
    <cellStyle name="Comma [0] 3 4 3 2 9 3 9" xfId="17868" xr:uid="{CA07684E-9ACE-4547-BD8F-4A5C3E158EA6}"/>
    <cellStyle name="Comma [0] 3 4 3 2 9 4" xfId="7262" xr:uid="{693661C4-2B0E-45A4-A3CB-6B735DEEBD43}"/>
    <cellStyle name="Comma [0] 3 4 3 3" xfId="1193" xr:uid="{A8BC14CD-B670-4704-9A38-7EAC83E1FA11}"/>
    <cellStyle name="Comma [0] 3 4 3 3 2" xfId="4087" xr:uid="{4902611E-E774-4AA7-A087-96A7933AE8FE}"/>
    <cellStyle name="Comma [0] 3 4 3 3 2 10" xfId="53664" xr:uid="{924E9EBA-DACC-4AFE-ACCA-CF9594DBC758}"/>
    <cellStyle name="Comma [0] 3 4 3 3 2 11" xfId="8698" xr:uid="{4259E07F-0B59-4603-8FEE-360785AF4B0F}"/>
    <cellStyle name="Comma [0] 3 4 3 3 2 2" xfId="4088" xr:uid="{8BBC71DA-3CB0-4D68-9ECF-6AAF0A8DBDDA}"/>
    <cellStyle name="Comma [0] 3 4 3 3 2 2 10" xfId="12259" xr:uid="{684CCC82-74DB-49E8-94CF-95A6BE2A3145}"/>
    <cellStyle name="Comma [0] 3 4 3 3 2 2 2" xfId="6112" xr:uid="{7C2BF2D7-BCB2-40EB-9975-3FEB0D314FCF}"/>
    <cellStyle name="Comma [0] 3 4 3 3 2 2 2 2" xfId="58790" xr:uid="{DAE3560F-834A-4E28-94C6-F56197C73019}"/>
    <cellStyle name="Comma [0] 3 4 3 3 2 2 2 3" xfId="19559" xr:uid="{99E8625D-7169-41BE-B2B1-476A42CCC467}"/>
    <cellStyle name="Comma [0] 3 4 3 3 2 2 3" xfId="24925" xr:uid="{002D4A8D-91AD-43F8-AD60-5EB26D0E8F3E}"/>
    <cellStyle name="Comma [0] 3 4 3 3 2 2 4" xfId="30299" xr:uid="{006C8680-3A0D-4A1E-80F6-4F7CF8309888}"/>
    <cellStyle name="Comma [0] 3 4 3 3 2 2 5" xfId="35717" xr:uid="{A4C258BD-86DF-4931-B78D-F3C8E093428D}"/>
    <cellStyle name="Comma [0] 3 4 3 3 2 2 6" xfId="41102" xr:uid="{44320D91-0999-48F5-957C-01CD95AC25FE}"/>
    <cellStyle name="Comma [0] 3 4 3 3 2 2 7" xfId="46471" xr:uid="{FEDB49A8-41BF-4C7F-86A1-18B1736FB2DF}"/>
    <cellStyle name="Comma [0] 3 4 3 3 2 2 8" xfId="51843" xr:uid="{DA4A35DB-AEF6-431D-8DFD-DDC63B4DEF0C}"/>
    <cellStyle name="Comma [0] 3 4 3 3 2 2 9" xfId="57223" xr:uid="{193309EB-2A27-47B7-9375-50FC12721D34}"/>
    <cellStyle name="Comma [0] 3 4 3 3 2 3" xfId="6111" xr:uid="{3D1A5260-37E8-41BF-A784-369F5CE5A498}"/>
    <cellStyle name="Comma [0] 3 4 3 3 2 3 2" xfId="58789" xr:uid="{B1033747-E8EA-4451-98BC-1546E62AF977}"/>
    <cellStyle name="Comma [0] 3 4 3 3 2 3 3" xfId="15999" xr:uid="{B2FCCF82-6536-4651-BD73-E9DFE674F10C}"/>
    <cellStyle name="Comma [0] 3 4 3 3 2 4" xfId="21366" xr:uid="{16ADB133-595F-41D2-BC26-F33256964DF3}"/>
    <cellStyle name="Comma [0] 3 4 3 3 2 5" xfId="26740" xr:uid="{059A2A61-12E7-4C4C-99DD-1A9371040AA1}"/>
    <cellStyle name="Comma [0] 3 4 3 3 2 6" xfId="32158" xr:uid="{3CE74BA4-E2D8-44BF-834C-B8ED4D0752B5}"/>
    <cellStyle name="Comma [0] 3 4 3 3 2 7" xfId="37543" xr:uid="{BFD03F36-F4B2-408E-ADFA-38B4154D0CDF}"/>
    <cellStyle name="Comma [0] 3 4 3 3 2 8" xfId="42912" xr:uid="{9DB7E421-9834-44CD-9F6D-4F435951812B}"/>
    <cellStyle name="Comma [0] 3 4 3 3 2 9" xfId="48284" xr:uid="{8C879BBD-60C9-4EBD-85E2-B5B97E6976B6}"/>
    <cellStyle name="Comma [0] 3 4 3 3 3" xfId="4089" xr:uid="{741675CF-F509-4900-9D2B-C962CA9E1083}"/>
    <cellStyle name="Comma [0] 3 4 3 3 3 10" xfId="10569" xr:uid="{B0F40DA3-B1CC-4603-ABE2-E7964D6353AF}"/>
    <cellStyle name="Comma [0] 3 4 3 3 3 2" xfId="6113" xr:uid="{D061D1C6-AC18-41A7-827E-B4571583EE4E}"/>
    <cellStyle name="Comma [0] 3 4 3 3 3 2 2" xfId="58791" xr:uid="{EB978171-628D-4F58-AA36-6C3696AC1DB9}"/>
    <cellStyle name="Comma [0] 3 4 3 3 3 2 3" xfId="17869" xr:uid="{6A2A91D3-E92A-45BE-AC56-5685245AB18A}"/>
    <cellStyle name="Comma [0] 3 4 3 3 3 3" xfId="23236" xr:uid="{6EC30A03-9C63-4B3D-84C0-010E61DDC8FE}"/>
    <cellStyle name="Comma [0] 3 4 3 3 3 4" xfId="28610" xr:uid="{83A175DF-4BD4-480E-AE2E-65F58FE1CC31}"/>
    <cellStyle name="Comma [0] 3 4 3 3 3 5" xfId="34028" xr:uid="{1112252A-FBCD-4095-8831-D6D7EF212776}"/>
    <cellStyle name="Comma [0] 3 4 3 3 3 6" xfId="39413" xr:uid="{57391824-FCA6-455A-A326-E63EDBC215F5}"/>
    <cellStyle name="Comma [0] 3 4 3 3 3 7" xfId="44782" xr:uid="{DD9745EA-84FF-411E-8BD2-3C924ED886A7}"/>
    <cellStyle name="Comma [0] 3 4 3 3 3 8" xfId="50154" xr:uid="{52D8F3EE-35E8-459F-8501-4F26DCFAB404}"/>
    <cellStyle name="Comma [0] 3 4 3 3 3 9" xfId="55534" xr:uid="{FD20885F-7161-4585-A4E2-211B6DD74692}"/>
    <cellStyle name="Comma [0] 3 4 3 3 4" xfId="6110" xr:uid="{3F6F7E40-4DD7-470F-A0E7-A39038384AB1}"/>
    <cellStyle name="Comma [0] 3 4 3 3 4 2" xfId="58788" xr:uid="{03658D72-AAF8-46EA-B8B1-8297086F3DAE}"/>
    <cellStyle name="Comma [0] 3 4 3 3 4 3" xfId="14308" xr:uid="{5FF0224D-96B8-4966-8981-16E065B209EE}"/>
    <cellStyle name="Comma [0] 3 4 3 4" xfId="1194" xr:uid="{DD203AA6-55D3-479B-95EA-61F7522E3E8A}"/>
    <cellStyle name="Comma [0] 3 4 3 4 10" xfId="1195" xr:uid="{03EF1888-9C1B-4D34-A933-C96B6E3B9E6F}"/>
    <cellStyle name="Comma [0] 3 4 3 4 10 2" xfId="8700" xr:uid="{4537C25E-B593-4CC8-BE17-5F7394A4C0F8}"/>
    <cellStyle name="Comma [0] 3 4 3 4 10 2 10" xfId="53666" xr:uid="{04751C19-6F8E-4DDA-9F82-A03C3FDD9141}"/>
    <cellStyle name="Comma [0] 3 4 3 4 10 2 11" xfId="14310" xr:uid="{7185C27A-4DA0-4727-935F-C2AD187311B4}"/>
    <cellStyle name="Comma [0] 3 4 3 4 10 2 12" xfId="59914" xr:uid="{77DEE3E1-D6BE-403F-85DC-B6C65BB32144}"/>
    <cellStyle name="Comma [0] 3 4 3 4 10 2 2" xfId="12261" xr:uid="{EEEB05F9-CA77-41C4-A504-5017AF8B77E6}"/>
    <cellStyle name="Comma [0] 3 4 3 4 10 2 2 2" xfId="24927" xr:uid="{89B24D2F-CFA1-470B-BB8C-F1785F421ACD}"/>
    <cellStyle name="Comma [0] 3 4 3 4 10 2 2 3" xfId="30301" xr:uid="{7DF55F0A-60D5-4718-8840-744A80A37E09}"/>
    <cellStyle name="Comma [0] 3 4 3 4 10 2 2 4" xfId="35719" xr:uid="{598C14EE-668C-46EA-A3A9-DA1E323332E9}"/>
    <cellStyle name="Comma [0] 3 4 3 4 10 2 2 5" xfId="41104" xr:uid="{87A15CE2-0351-4CB0-9F24-46738B105932}"/>
    <cellStyle name="Comma [0] 3 4 3 4 10 2 2 6" xfId="46473" xr:uid="{BBFBA218-CF0C-45F9-A848-455C33B8E233}"/>
    <cellStyle name="Comma [0] 3 4 3 4 10 2 2 7" xfId="51845" xr:uid="{3FE1BA0D-E26E-4B02-ADEC-6CDE5208A51D}"/>
    <cellStyle name="Comma [0] 3 4 3 4 10 2 2 8" xfId="57225" xr:uid="{F88C906B-BA72-402E-AC0B-FC372AEC82F4}"/>
    <cellStyle name="Comma [0] 3 4 3 4 10 2 2 9" xfId="19561" xr:uid="{5010AD43-74EF-4246-A1C8-5C5DA5B64724}"/>
    <cellStyle name="Comma [0] 3 4 3 4 10 2 3" xfId="16001" xr:uid="{94712143-1F75-4A24-8E61-EA01817E78F7}"/>
    <cellStyle name="Comma [0] 3 4 3 4 10 2 4" xfId="21368" xr:uid="{765F15A8-E2A4-4DE0-9C9A-CC53A8A9A821}"/>
    <cellStyle name="Comma [0] 3 4 3 4 10 2 5" xfId="26742" xr:uid="{8C18EB3D-9DCC-472A-B219-9DA46E59DC64}"/>
    <cellStyle name="Comma [0] 3 4 3 4 10 2 6" xfId="32160" xr:uid="{F3348469-248D-42E9-AEC9-D0C840E3495C}"/>
    <cellStyle name="Comma [0] 3 4 3 4 10 2 7" xfId="37545" xr:uid="{3D0F71C6-C433-46DA-AEB7-D17EB634CA6A}"/>
    <cellStyle name="Comma [0] 3 4 3 4 10 2 8" xfId="42914" xr:uid="{B7A4AFEE-F355-4D63-A85D-ECD0169BBB33}"/>
    <cellStyle name="Comma [0] 3 4 3 4 10 2 9" xfId="48286" xr:uid="{4880D3CD-4299-4969-B8C8-085FF5EFF45E}"/>
    <cellStyle name="Comma [0] 3 4 3 4 10 3" xfId="10571" xr:uid="{0DA6E316-FEB9-4130-8D89-7CFC8CA9B423}"/>
    <cellStyle name="Comma [0] 3 4 3 4 10 3 2" xfId="23238" xr:uid="{49D2FC02-A911-47AC-80F1-2DA17F0BF4DB}"/>
    <cellStyle name="Comma [0] 3 4 3 4 10 3 3" xfId="28612" xr:uid="{CFB5A778-CAA7-4479-8A4F-2342252C52BC}"/>
    <cellStyle name="Comma [0] 3 4 3 4 10 3 4" xfId="34030" xr:uid="{59E35605-810A-4955-B71C-E7DD43FAA4F8}"/>
    <cellStyle name="Comma [0] 3 4 3 4 10 3 5" xfId="39415" xr:uid="{5485035A-73E2-4204-BA0E-C8D9E1498720}"/>
    <cellStyle name="Comma [0] 3 4 3 4 10 3 6" xfId="44784" xr:uid="{74DEC78B-15BD-4B91-8ACF-432905D19217}"/>
    <cellStyle name="Comma [0] 3 4 3 4 10 3 7" xfId="50156" xr:uid="{4046A654-A3D5-48B8-A3C8-597DBA0BFC68}"/>
    <cellStyle name="Comma [0] 3 4 3 4 10 3 8" xfId="55536" xr:uid="{29FC8A5C-E33F-4999-8161-DA34B322161F}"/>
    <cellStyle name="Comma [0] 3 4 3 4 10 3 9" xfId="17871" xr:uid="{31B47C2E-59F1-4050-A4D8-49BF80286352}"/>
    <cellStyle name="Comma [0] 3 4 3 4 10 4" xfId="7263" xr:uid="{ADA6C832-EB09-4AD1-B94C-70FE04C6863A}"/>
    <cellStyle name="Comma [0] 3 4 3 4 11" xfId="6114" xr:uid="{236D7532-255B-402C-A2EB-72A20021716B}"/>
    <cellStyle name="Comma [0] 3 4 3 4 11 10" xfId="53665" xr:uid="{B4C17128-7FD5-49ED-9F50-F1E025A98210}"/>
    <cellStyle name="Comma [0] 3 4 3 4 11 11" xfId="14309" xr:uid="{4E73F202-3B59-4D25-85E9-334FC6BD457C}"/>
    <cellStyle name="Comma [0] 3 4 3 4 11 12" xfId="58792" xr:uid="{1BC21E04-6783-4936-9CED-DD32F031570A}"/>
    <cellStyle name="Comma [0] 3 4 3 4 11 13" xfId="8699" xr:uid="{742AB546-F152-44B0-8AC8-CF62AFB3E5FD}"/>
    <cellStyle name="Comma [0] 3 4 3 4 11 2" xfId="12260" xr:uid="{7DA45E45-B2CC-4AD8-9409-D3E65B9C632D}"/>
    <cellStyle name="Comma [0] 3 4 3 4 11 2 2" xfId="24926" xr:uid="{55C09936-E42C-4327-8C9E-2F67C466A045}"/>
    <cellStyle name="Comma [0] 3 4 3 4 11 2 3" xfId="30300" xr:uid="{15F3AB20-684D-4F84-B0B3-CDF8BEDE93DE}"/>
    <cellStyle name="Comma [0] 3 4 3 4 11 2 4" xfId="35718" xr:uid="{3CDC37D9-A3B6-4468-ACA6-9960FC1E98AA}"/>
    <cellStyle name="Comma [0] 3 4 3 4 11 2 5" xfId="41103" xr:uid="{97E618C0-E27B-41E9-AD12-13375487BAED}"/>
    <cellStyle name="Comma [0] 3 4 3 4 11 2 6" xfId="46472" xr:uid="{EE7F620D-0B5C-4D56-BC97-7ECC75CB0483}"/>
    <cellStyle name="Comma [0] 3 4 3 4 11 2 7" xfId="51844" xr:uid="{99344C2B-D596-40DE-BCFA-2E20F66F0E4A}"/>
    <cellStyle name="Comma [0] 3 4 3 4 11 2 8" xfId="57224" xr:uid="{D785C83B-1A6C-4FDB-B653-A38587B81687}"/>
    <cellStyle name="Comma [0] 3 4 3 4 11 2 9" xfId="19560" xr:uid="{429B7C89-57DD-46C8-AC8F-2F933F9496B9}"/>
    <cellStyle name="Comma [0] 3 4 3 4 11 3" xfId="16000" xr:uid="{6E20A552-92D6-4E4C-91C4-E376BFB1C207}"/>
    <cellStyle name="Comma [0] 3 4 3 4 11 4" xfId="21367" xr:uid="{EE3054B3-67C9-447C-91E4-37115DB379F7}"/>
    <cellStyle name="Comma [0] 3 4 3 4 11 5" xfId="26741" xr:uid="{48C7E0E7-76A2-475B-88D0-EDBA1FEC9195}"/>
    <cellStyle name="Comma [0] 3 4 3 4 11 6" xfId="32159" xr:uid="{9B4961B0-E152-4AFA-A078-4C6A4332D757}"/>
    <cellStyle name="Comma [0] 3 4 3 4 11 7" xfId="37544" xr:uid="{EB7C2D4E-035E-4B90-BD97-97F8F26E6DD2}"/>
    <cellStyle name="Comma [0] 3 4 3 4 11 8" xfId="42913" xr:uid="{DFF25B8B-07E6-4B50-9B00-1E4CAAF2E727}"/>
    <cellStyle name="Comma [0] 3 4 3 4 11 9" xfId="48285" xr:uid="{855B7184-C697-436F-9FC2-35CF1A7F1D3C}"/>
    <cellStyle name="Comma [0] 3 4 3 4 12" xfId="10570" xr:uid="{3434E709-BCB5-4053-B4D9-2EDF6A2B4197}"/>
    <cellStyle name="Comma [0] 3 4 3 4 12 2" xfId="23237" xr:uid="{69968AC6-9B4A-4A26-AA9E-678A51566165}"/>
    <cellStyle name="Comma [0] 3 4 3 4 12 3" xfId="28611" xr:uid="{D2AB0812-063F-4B1D-BBE3-BBE990E285AF}"/>
    <cellStyle name="Comma [0] 3 4 3 4 12 4" xfId="34029" xr:uid="{114DD2C6-05D4-4770-AF9E-6F559AFB57F9}"/>
    <cellStyle name="Comma [0] 3 4 3 4 12 5" xfId="39414" xr:uid="{902F38B5-82EC-4327-9002-385330A8BDA0}"/>
    <cellStyle name="Comma [0] 3 4 3 4 12 6" xfId="44783" xr:uid="{99AD007F-59F8-4846-815B-8D7642D85259}"/>
    <cellStyle name="Comma [0] 3 4 3 4 12 7" xfId="50155" xr:uid="{7A977333-D355-43B2-B092-8EE10EB2A85E}"/>
    <cellStyle name="Comma [0] 3 4 3 4 12 8" xfId="55535" xr:uid="{018D6736-E5F6-47B9-8738-5553B817B5E1}"/>
    <cellStyle name="Comma [0] 3 4 3 4 12 9" xfId="17870" xr:uid="{1C216644-069A-4818-A736-9149E765AC43}"/>
    <cellStyle name="Comma [0] 3 4 3 4 2" xfId="1196" xr:uid="{CBF50634-DCE3-46DD-BDBC-8933BC24E7A8}"/>
    <cellStyle name="Comma [0] 3 4 3 4 2 2" xfId="8701" xr:uid="{814994D3-459F-49D4-A1B9-ADC9B202021F}"/>
    <cellStyle name="Comma [0] 3 4 3 4 2 2 10" xfId="53667" xr:uid="{D30B63E4-492E-42F8-9A8D-BED1259AE477}"/>
    <cellStyle name="Comma [0] 3 4 3 4 2 2 11" xfId="14311" xr:uid="{CE05C8F1-E0BE-4F10-A9FF-A5E1EDF48A78}"/>
    <cellStyle name="Comma [0] 3 4 3 4 2 2 12" xfId="59915" xr:uid="{5D475E64-23D5-40E0-8D36-C30BDAF73C05}"/>
    <cellStyle name="Comma [0] 3 4 3 4 2 2 2" xfId="12262" xr:uid="{7681CDAF-D181-476B-ACA2-A0AC16954775}"/>
    <cellStyle name="Comma [0] 3 4 3 4 2 2 2 2" xfId="24928" xr:uid="{BBC4951B-F372-4C75-B076-AA9EC52EC58E}"/>
    <cellStyle name="Comma [0] 3 4 3 4 2 2 2 3" xfId="30302" xr:uid="{B098431B-F4C6-4E74-8C6E-1332EB525BF7}"/>
    <cellStyle name="Comma [0] 3 4 3 4 2 2 2 4" xfId="35720" xr:uid="{7E7F69C5-0A61-4246-AE89-2D8A4EFED9E1}"/>
    <cellStyle name="Comma [0] 3 4 3 4 2 2 2 5" xfId="41105" xr:uid="{C5B46CAF-352A-4364-9F20-FCF4E886A0DF}"/>
    <cellStyle name="Comma [0] 3 4 3 4 2 2 2 6" xfId="46474" xr:uid="{C227472A-C84A-4D1E-8897-B48E2059366C}"/>
    <cellStyle name="Comma [0] 3 4 3 4 2 2 2 7" xfId="51846" xr:uid="{98AF1499-9AE8-4258-B6A6-E7E574AE49BD}"/>
    <cellStyle name="Comma [0] 3 4 3 4 2 2 2 8" xfId="57226" xr:uid="{047EC93A-E96C-4297-918B-CB5E3AB179B9}"/>
    <cellStyle name="Comma [0] 3 4 3 4 2 2 2 9" xfId="19562" xr:uid="{CE8D0E94-C972-4899-8E92-5583B72C2398}"/>
    <cellStyle name="Comma [0] 3 4 3 4 2 2 3" xfId="16002" xr:uid="{7691A132-319B-46FE-8900-3603883AAE1F}"/>
    <cellStyle name="Comma [0] 3 4 3 4 2 2 4" xfId="21369" xr:uid="{29ABEEB6-FC6D-4987-89A6-5B5D09614CA0}"/>
    <cellStyle name="Comma [0] 3 4 3 4 2 2 5" xfId="26743" xr:uid="{539D29E5-94CB-453B-8BAD-F432AECAF8D7}"/>
    <cellStyle name="Comma [0] 3 4 3 4 2 2 6" xfId="32161" xr:uid="{91D273E3-8460-4B0C-92A6-0087FBCDD749}"/>
    <cellStyle name="Comma [0] 3 4 3 4 2 2 7" xfId="37546" xr:uid="{8BD9C6D8-FE44-455F-B470-2BBE0EB00AB7}"/>
    <cellStyle name="Comma [0] 3 4 3 4 2 2 8" xfId="42915" xr:uid="{0F158CD8-4CE7-4A1A-A772-333F5C24E068}"/>
    <cellStyle name="Comma [0] 3 4 3 4 2 2 9" xfId="48287" xr:uid="{2F364A30-0F0D-4860-A004-B7C60E00208E}"/>
    <cellStyle name="Comma [0] 3 4 3 4 2 3" xfId="10572" xr:uid="{6B531A4B-D10F-4680-94C6-B8190283677F}"/>
    <cellStyle name="Comma [0] 3 4 3 4 2 3 2" xfId="23239" xr:uid="{E22D3A4B-7052-43F5-A85D-5AFC94C84C7B}"/>
    <cellStyle name="Comma [0] 3 4 3 4 2 3 3" xfId="28613" xr:uid="{0F09AEDF-A374-417A-AB20-ED0347356DBF}"/>
    <cellStyle name="Comma [0] 3 4 3 4 2 3 4" xfId="34031" xr:uid="{F0B82B0E-21E9-4AE5-A7D0-8B50B57A41B3}"/>
    <cellStyle name="Comma [0] 3 4 3 4 2 3 5" xfId="39416" xr:uid="{378D482D-795E-40E9-A66B-F6479D7296A5}"/>
    <cellStyle name="Comma [0] 3 4 3 4 2 3 6" xfId="44785" xr:uid="{B3C9CAD6-BB4F-43F4-A1CC-99C4943FC1A5}"/>
    <cellStyle name="Comma [0] 3 4 3 4 2 3 7" xfId="50157" xr:uid="{9FE5FDB1-58E4-4DF8-B785-731A2B5CDF92}"/>
    <cellStyle name="Comma [0] 3 4 3 4 2 3 8" xfId="55537" xr:uid="{1CBE2D84-EBAB-4C95-90A7-030FFF9C45E1}"/>
    <cellStyle name="Comma [0] 3 4 3 4 2 3 9" xfId="17872" xr:uid="{5DB22681-1963-41C4-8EAF-2E4D161BA91F}"/>
    <cellStyle name="Comma [0] 3 4 3 4 2 4" xfId="7264" xr:uid="{602E087B-7A9B-43DB-A8C6-AA71F1296207}"/>
    <cellStyle name="Comma [0] 3 4 3 4 3" xfId="1197" xr:uid="{496AE077-AB8E-4F79-AEF4-98D53FED852B}"/>
    <cellStyle name="Comma [0] 3 4 3 4 3 2" xfId="8702" xr:uid="{722649D9-D585-48D1-8606-B95F05D1AA93}"/>
    <cellStyle name="Comma [0] 3 4 3 4 3 2 10" xfId="53668" xr:uid="{8BEBD76D-0C7A-44D7-A256-B608DB427DF0}"/>
    <cellStyle name="Comma [0] 3 4 3 4 3 2 11" xfId="14312" xr:uid="{AFF2A454-8C3C-45AF-955B-62C1F8D5F43D}"/>
    <cellStyle name="Comma [0] 3 4 3 4 3 2 12" xfId="59916" xr:uid="{4BBCE483-CE47-4B72-9BEB-E82142B16798}"/>
    <cellStyle name="Comma [0] 3 4 3 4 3 2 2" xfId="12263" xr:uid="{0E799039-E048-4691-9F2C-DD163FBEE253}"/>
    <cellStyle name="Comma [0] 3 4 3 4 3 2 2 2" xfId="24929" xr:uid="{29842E86-114D-4439-A87A-CE11E307CB45}"/>
    <cellStyle name="Comma [0] 3 4 3 4 3 2 2 3" xfId="30303" xr:uid="{32B765D1-3B75-4B26-8C14-513066E639B6}"/>
    <cellStyle name="Comma [0] 3 4 3 4 3 2 2 4" xfId="35721" xr:uid="{F7D67972-6E9E-43F7-A17B-724872E953A7}"/>
    <cellStyle name="Comma [0] 3 4 3 4 3 2 2 5" xfId="41106" xr:uid="{7D177346-8E06-4FC5-84E9-366FDDE3360C}"/>
    <cellStyle name="Comma [0] 3 4 3 4 3 2 2 6" xfId="46475" xr:uid="{809E2AFF-3DB1-42CD-8BE4-9583AF8689CC}"/>
    <cellStyle name="Comma [0] 3 4 3 4 3 2 2 7" xfId="51847" xr:uid="{B0E9C41C-4C59-4A2E-8CFC-25373E931DDE}"/>
    <cellStyle name="Comma [0] 3 4 3 4 3 2 2 8" xfId="57227" xr:uid="{3F0569C8-6F2E-4DB6-86A2-FBAE11E89335}"/>
    <cellStyle name="Comma [0] 3 4 3 4 3 2 2 9" xfId="19563" xr:uid="{88A30E11-1A3D-415E-8A47-589D596F1901}"/>
    <cellStyle name="Comma [0] 3 4 3 4 3 2 3" xfId="16003" xr:uid="{1BEE060B-9EB6-4CC1-A2AA-EB17BBD9B975}"/>
    <cellStyle name="Comma [0] 3 4 3 4 3 2 4" xfId="21370" xr:uid="{404B8CB2-5167-48F3-866F-FC61E691A069}"/>
    <cellStyle name="Comma [0] 3 4 3 4 3 2 5" xfId="26744" xr:uid="{B1CEA213-82D8-4A6A-8F6A-26F3D65C5680}"/>
    <cellStyle name="Comma [0] 3 4 3 4 3 2 6" xfId="32162" xr:uid="{65612804-1205-47DC-91E6-38C48F33B793}"/>
    <cellStyle name="Comma [0] 3 4 3 4 3 2 7" xfId="37547" xr:uid="{C578535D-B592-4804-BF19-A0743D363968}"/>
    <cellStyle name="Comma [0] 3 4 3 4 3 2 8" xfId="42916" xr:uid="{ADA6BE61-0A12-4F61-AB29-401F6283FE94}"/>
    <cellStyle name="Comma [0] 3 4 3 4 3 2 9" xfId="48288" xr:uid="{0948F4AF-DA81-4FEB-AEC3-6E4A96CE27C7}"/>
    <cellStyle name="Comma [0] 3 4 3 4 3 3" xfId="10573" xr:uid="{8EBDAB88-9D1E-4F9F-953E-CD3645903AEC}"/>
    <cellStyle name="Comma [0] 3 4 3 4 3 3 2" xfId="23240" xr:uid="{C74F0EFF-DF55-49B0-A369-353D68995119}"/>
    <cellStyle name="Comma [0] 3 4 3 4 3 3 3" xfId="28614" xr:uid="{DFE8B555-DDF0-4B1A-8DC2-EBE3F5EEF91E}"/>
    <cellStyle name="Comma [0] 3 4 3 4 3 3 4" xfId="34032" xr:uid="{0F0ACDD4-08D8-48EE-96ED-64140DC10835}"/>
    <cellStyle name="Comma [0] 3 4 3 4 3 3 5" xfId="39417" xr:uid="{53C83197-CE36-43D5-B29F-6BD6F501C221}"/>
    <cellStyle name="Comma [0] 3 4 3 4 3 3 6" xfId="44786" xr:uid="{40F8B07E-5A72-4B03-A80E-0AD32B521E34}"/>
    <cellStyle name="Comma [0] 3 4 3 4 3 3 7" xfId="50158" xr:uid="{0CADA4E7-1439-469A-B009-15B7736A610D}"/>
    <cellStyle name="Comma [0] 3 4 3 4 3 3 8" xfId="55538" xr:uid="{9B3CDABC-0025-4623-9D34-75720C7E2E9A}"/>
    <cellStyle name="Comma [0] 3 4 3 4 3 3 9" xfId="17873" xr:uid="{B4647073-E2B6-4394-B237-C7B909F812BA}"/>
    <cellStyle name="Comma [0] 3 4 3 4 3 4" xfId="7265" xr:uid="{FDB0D7BB-9CF5-4B96-AF2F-A4BB0CA966D6}"/>
    <cellStyle name="Comma [0] 3 4 3 4 4" xfId="1198" xr:uid="{12FAC7A3-8174-4C10-92C7-09838C78CAD4}"/>
    <cellStyle name="Comma [0] 3 4 3 4 4 2" xfId="8703" xr:uid="{E7792300-0635-431E-9D58-99ACB2ED3932}"/>
    <cellStyle name="Comma [0] 3 4 3 4 4 2 10" xfId="53669" xr:uid="{B4C99B4C-2D4D-4FC7-B2CA-6506853E97A5}"/>
    <cellStyle name="Comma [0] 3 4 3 4 4 2 11" xfId="14313" xr:uid="{D382A06D-ABA6-4059-8D8E-2E822CD9661C}"/>
    <cellStyle name="Comma [0] 3 4 3 4 4 2 12" xfId="59917" xr:uid="{D5663B1F-736B-4311-9A51-C2EB260EC259}"/>
    <cellStyle name="Comma [0] 3 4 3 4 4 2 2" xfId="12264" xr:uid="{124130D4-A467-4836-85C1-01E21EAEC290}"/>
    <cellStyle name="Comma [0] 3 4 3 4 4 2 2 2" xfId="24930" xr:uid="{3D156058-0FEA-4F7B-A1E3-331FE8F02DF8}"/>
    <cellStyle name="Comma [0] 3 4 3 4 4 2 2 3" xfId="30304" xr:uid="{D7910675-7492-4F06-8BCF-767C2D094824}"/>
    <cellStyle name="Comma [0] 3 4 3 4 4 2 2 4" xfId="35722" xr:uid="{3602845D-5027-4C50-A467-4E351B71751E}"/>
    <cellStyle name="Comma [0] 3 4 3 4 4 2 2 5" xfId="41107" xr:uid="{D36B4223-273A-4507-B1AF-A5C307FE914B}"/>
    <cellStyle name="Comma [0] 3 4 3 4 4 2 2 6" xfId="46476" xr:uid="{3965A797-3469-449B-9AF6-99F1C1639141}"/>
    <cellStyle name="Comma [0] 3 4 3 4 4 2 2 7" xfId="51848" xr:uid="{62DB2EF9-CBB2-49D4-8610-3F6796A11661}"/>
    <cellStyle name="Comma [0] 3 4 3 4 4 2 2 8" xfId="57228" xr:uid="{EB2D1D5F-6858-4A33-A8C5-35E9048B2FB8}"/>
    <cellStyle name="Comma [0] 3 4 3 4 4 2 2 9" xfId="19564" xr:uid="{08114A30-B2D0-45EF-AD04-0FA45AF37151}"/>
    <cellStyle name="Comma [0] 3 4 3 4 4 2 3" xfId="16004" xr:uid="{43FF9198-8989-42CC-9CFC-8573E1043684}"/>
    <cellStyle name="Comma [0] 3 4 3 4 4 2 4" xfId="21371" xr:uid="{C2945728-146E-4C69-B955-92ECE5E2648C}"/>
    <cellStyle name="Comma [0] 3 4 3 4 4 2 5" xfId="26745" xr:uid="{E55C8EC0-AD83-4842-BFEB-D25E5329A4FC}"/>
    <cellStyle name="Comma [0] 3 4 3 4 4 2 6" xfId="32163" xr:uid="{FF58577E-0758-45AB-B238-5863F0C98D0F}"/>
    <cellStyle name="Comma [0] 3 4 3 4 4 2 7" xfId="37548" xr:uid="{AB210AC7-B02F-4E5E-8D8E-D3F6E3383A41}"/>
    <cellStyle name="Comma [0] 3 4 3 4 4 2 8" xfId="42917" xr:uid="{3BEFA42B-F9CB-4844-BC4B-3240BCCF5587}"/>
    <cellStyle name="Comma [0] 3 4 3 4 4 2 9" xfId="48289" xr:uid="{F8DA30E9-8CCB-419B-9580-9ABC80FA68EA}"/>
    <cellStyle name="Comma [0] 3 4 3 4 4 3" xfId="10574" xr:uid="{84389C4A-A7C1-4ABC-92E8-1E18A3FF6698}"/>
    <cellStyle name="Comma [0] 3 4 3 4 4 3 2" xfId="23241" xr:uid="{4A38754B-29A7-4ECB-B064-AFDC49B34BA7}"/>
    <cellStyle name="Comma [0] 3 4 3 4 4 3 3" xfId="28615" xr:uid="{AF2D4766-B941-4BFD-85DD-580F4E9E4AF8}"/>
    <cellStyle name="Comma [0] 3 4 3 4 4 3 4" xfId="34033" xr:uid="{618B13B0-0E25-4479-AECE-C54FBEEE29A4}"/>
    <cellStyle name="Comma [0] 3 4 3 4 4 3 5" xfId="39418" xr:uid="{DE9FCA69-D2C7-4FE5-A9D8-0525A5733143}"/>
    <cellStyle name="Comma [0] 3 4 3 4 4 3 6" xfId="44787" xr:uid="{732F8FCC-FD49-40F4-929D-1E31AE518F45}"/>
    <cellStyle name="Comma [0] 3 4 3 4 4 3 7" xfId="50159" xr:uid="{FAF9733A-E6F2-41DA-81CB-A2D54A73229C}"/>
    <cellStyle name="Comma [0] 3 4 3 4 4 3 8" xfId="55539" xr:uid="{CC49D3F1-1476-4F47-9763-E5ABB4118CD9}"/>
    <cellStyle name="Comma [0] 3 4 3 4 4 3 9" xfId="17874" xr:uid="{4DC44CA9-ADE2-48E5-9236-3F925FC7CB30}"/>
    <cellStyle name="Comma [0] 3 4 3 4 4 4" xfId="7266" xr:uid="{EE395E9E-151D-428E-9EC1-18BBFCB41398}"/>
    <cellStyle name="Comma [0] 3 4 3 4 5" xfId="1199" xr:uid="{3350C10B-9C18-4BEE-A46F-3CD3BB36C890}"/>
    <cellStyle name="Comma [0] 3 4 3 4 5 2" xfId="8704" xr:uid="{906B0B7B-5B62-4B52-9B6D-A7621A027F30}"/>
    <cellStyle name="Comma [0] 3 4 3 4 5 2 10" xfId="53670" xr:uid="{2570E7FF-97A1-4FEB-8788-BF63303DA759}"/>
    <cellStyle name="Comma [0] 3 4 3 4 5 2 11" xfId="14314" xr:uid="{A148811D-63A7-406D-82B6-BC5E022D58F0}"/>
    <cellStyle name="Comma [0] 3 4 3 4 5 2 12" xfId="59918" xr:uid="{CB106AC3-D432-4FB7-8DF1-68AC669E1368}"/>
    <cellStyle name="Comma [0] 3 4 3 4 5 2 2" xfId="12265" xr:uid="{826427CA-0510-4BE0-AFFD-55CDD5C67875}"/>
    <cellStyle name="Comma [0] 3 4 3 4 5 2 2 2" xfId="24931" xr:uid="{8B3FB47D-475D-4549-A1D7-F3D2E848D713}"/>
    <cellStyle name="Comma [0] 3 4 3 4 5 2 2 3" xfId="30305" xr:uid="{B7575C14-9542-4CD9-8C40-6A066E07724D}"/>
    <cellStyle name="Comma [0] 3 4 3 4 5 2 2 4" xfId="35723" xr:uid="{2886CEF8-4C40-4F9F-8B19-562C5751DFB2}"/>
    <cellStyle name="Comma [0] 3 4 3 4 5 2 2 5" xfId="41108" xr:uid="{3670ED5F-8BC7-4E50-AC6B-EE8D5FF2941A}"/>
    <cellStyle name="Comma [0] 3 4 3 4 5 2 2 6" xfId="46477" xr:uid="{538D289E-9A04-43D5-94AA-384E4C7DE525}"/>
    <cellStyle name="Comma [0] 3 4 3 4 5 2 2 7" xfId="51849" xr:uid="{247DB98B-9C5B-4D4F-8622-89434B31062A}"/>
    <cellStyle name="Comma [0] 3 4 3 4 5 2 2 8" xfId="57229" xr:uid="{EF84F514-553D-42A7-BAEC-3048B68863B3}"/>
    <cellStyle name="Comma [0] 3 4 3 4 5 2 2 9" xfId="19565" xr:uid="{3FABAEF8-0E40-4F78-A1A5-40C0FF661566}"/>
    <cellStyle name="Comma [0] 3 4 3 4 5 2 3" xfId="16005" xr:uid="{C5A985E2-BBB4-48B5-8A2F-71D7D0F0B807}"/>
    <cellStyle name="Comma [0] 3 4 3 4 5 2 4" xfId="21372" xr:uid="{7840507E-5682-4119-8D11-48DFB749561B}"/>
    <cellStyle name="Comma [0] 3 4 3 4 5 2 5" xfId="26746" xr:uid="{F5034157-94C4-467C-91F4-EE1FC6A3AC8F}"/>
    <cellStyle name="Comma [0] 3 4 3 4 5 2 6" xfId="32164" xr:uid="{267DDECB-C78E-4479-9563-5457A0863AB4}"/>
    <cellStyle name="Comma [0] 3 4 3 4 5 2 7" xfId="37549" xr:uid="{0578C01A-353C-4C06-9D3C-3484D8328D11}"/>
    <cellStyle name="Comma [0] 3 4 3 4 5 2 8" xfId="42918" xr:uid="{C47622F8-C126-49E0-B147-E6A4BFB71ABA}"/>
    <cellStyle name="Comma [0] 3 4 3 4 5 2 9" xfId="48290" xr:uid="{56B5F8B3-99A7-4608-B2CA-9E3BB6FC8BCB}"/>
    <cellStyle name="Comma [0] 3 4 3 4 5 3" xfId="10575" xr:uid="{2E6BF031-F745-48AE-B63A-BBA65DF6F8D8}"/>
    <cellStyle name="Comma [0] 3 4 3 4 5 3 2" xfId="23242" xr:uid="{17D06016-3E18-4378-92CD-0DA538176BCF}"/>
    <cellStyle name="Comma [0] 3 4 3 4 5 3 3" xfId="28616" xr:uid="{491F1B1A-7160-4567-99A1-FEA5440E0691}"/>
    <cellStyle name="Comma [0] 3 4 3 4 5 3 4" xfId="34034" xr:uid="{FE1BE731-F69F-462F-8174-5817F4C7FCB8}"/>
    <cellStyle name="Comma [0] 3 4 3 4 5 3 5" xfId="39419" xr:uid="{9FA0FB24-5981-4B43-993D-34E13F8C51FD}"/>
    <cellStyle name="Comma [0] 3 4 3 4 5 3 6" xfId="44788" xr:uid="{CF302B63-A95D-44E2-95F0-B33EA4800F73}"/>
    <cellStyle name="Comma [0] 3 4 3 4 5 3 7" xfId="50160" xr:uid="{154B3584-81F3-4170-A27C-2D6758488520}"/>
    <cellStyle name="Comma [0] 3 4 3 4 5 3 8" xfId="55540" xr:uid="{A6843EB5-5EAD-43C5-A74D-AD9DE95D4D06}"/>
    <cellStyle name="Comma [0] 3 4 3 4 5 3 9" xfId="17875" xr:uid="{1EF1792C-01A4-458B-9AF8-C0BEADE8987E}"/>
    <cellStyle name="Comma [0] 3 4 3 4 5 4" xfId="7267" xr:uid="{DBBB6B3E-C664-4A3E-8F1C-7A40B343E5B1}"/>
    <cellStyle name="Comma [0] 3 4 3 4 6" xfId="1200" xr:uid="{E20F43C8-EFAA-44C2-A058-533D69E1C58A}"/>
    <cellStyle name="Comma [0] 3 4 3 4 6 2" xfId="8705" xr:uid="{C5B3B41C-7639-4472-95B0-4B1EC123A2E0}"/>
    <cellStyle name="Comma [0] 3 4 3 4 6 2 10" xfId="53671" xr:uid="{932B3F80-F739-4301-9505-1BA7106F1F54}"/>
    <cellStyle name="Comma [0] 3 4 3 4 6 2 11" xfId="14315" xr:uid="{B2E8B59E-A969-4430-A496-EBDCDC16D5FC}"/>
    <cellStyle name="Comma [0] 3 4 3 4 6 2 12" xfId="59919" xr:uid="{565E658B-B6E1-49FE-A9A3-4928B7767460}"/>
    <cellStyle name="Comma [0] 3 4 3 4 6 2 2" xfId="12266" xr:uid="{17E0073D-0254-4960-B559-F3C28090E765}"/>
    <cellStyle name="Comma [0] 3 4 3 4 6 2 2 2" xfId="24932" xr:uid="{3FAD4708-146E-49D6-85F2-18271A2A1E2F}"/>
    <cellStyle name="Comma [0] 3 4 3 4 6 2 2 3" xfId="30306" xr:uid="{DAD9F4BD-3DDB-4E35-BB91-A78A9EA7A4E9}"/>
    <cellStyle name="Comma [0] 3 4 3 4 6 2 2 4" xfId="35724" xr:uid="{FC5D797A-0A68-4536-A7B8-A0C43F3FA5B4}"/>
    <cellStyle name="Comma [0] 3 4 3 4 6 2 2 5" xfId="41109" xr:uid="{BDC16D61-F6CE-4E8D-8CEC-127A955021F0}"/>
    <cellStyle name="Comma [0] 3 4 3 4 6 2 2 6" xfId="46478" xr:uid="{AFB54933-A7BA-4AF4-8282-F7729863967F}"/>
    <cellStyle name="Comma [0] 3 4 3 4 6 2 2 7" xfId="51850" xr:uid="{10AE308E-35F5-4D25-AFD0-1C0ABC381E45}"/>
    <cellStyle name="Comma [0] 3 4 3 4 6 2 2 8" xfId="57230" xr:uid="{69D339D6-8694-49A4-B452-115CFF2B30D3}"/>
    <cellStyle name="Comma [0] 3 4 3 4 6 2 2 9" xfId="19566" xr:uid="{408FC9C2-377B-43D2-973E-B0363F49C7EF}"/>
    <cellStyle name="Comma [0] 3 4 3 4 6 2 3" xfId="16006" xr:uid="{9E0B3C05-9172-43DF-88EF-D00383AD14B4}"/>
    <cellStyle name="Comma [0] 3 4 3 4 6 2 4" xfId="21373" xr:uid="{4CDF4A47-2AFF-4C06-ADE5-E8B27F877220}"/>
    <cellStyle name="Comma [0] 3 4 3 4 6 2 5" xfId="26747" xr:uid="{1621C3CE-AF22-4F2D-8576-413C90B582F7}"/>
    <cellStyle name="Comma [0] 3 4 3 4 6 2 6" xfId="32165" xr:uid="{68E02DC5-433F-4179-88E2-B4994F08244A}"/>
    <cellStyle name="Comma [0] 3 4 3 4 6 2 7" xfId="37550" xr:uid="{6BEF2246-04C5-4B39-B2AC-0036B2555D39}"/>
    <cellStyle name="Comma [0] 3 4 3 4 6 2 8" xfId="42919" xr:uid="{E4DF746D-03D1-4803-AF24-6AD11AFE1E6A}"/>
    <cellStyle name="Comma [0] 3 4 3 4 6 2 9" xfId="48291" xr:uid="{2912E624-2134-42D1-9548-271AE8D6A582}"/>
    <cellStyle name="Comma [0] 3 4 3 4 6 3" xfId="10576" xr:uid="{1D1EEFE6-78CB-493A-B473-362BF1E1F463}"/>
    <cellStyle name="Comma [0] 3 4 3 4 6 3 2" xfId="23243" xr:uid="{C43CBB0E-E5E6-4899-9AF3-A5E11CC774C9}"/>
    <cellStyle name="Comma [0] 3 4 3 4 6 3 3" xfId="28617" xr:uid="{416D3550-3E68-4ABA-9B2D-633F0C8DDF49}"/>
    <cellStyle name="Comma [0] 3 4 3 4 6 3 4" xfId="34035" xr:uid="{2F4D4F29-0755-4721-8EBB-13A869CEC545}"/>
    <cellStyle name="Comma [0] 3 4 3 4 6 3 5" xfId="39420" xr:uid="{52EC8A38-FA6B-4BC1-9FF5-866510C91DE5}"/>
    <cellStyle name="Comma [0] 3 4 3 4 6 3 6" xfId="44789" xr:uid="{F3B7662F-62D3-4578-AC5E-67CF901AA72E}"/>
    <cellStyle name="Comma [0] 3 4 3 4 6 3 7" xfId="50161" xr:uid="{70168589-9358-4A0B-B1E0-3B8D9D77D0FA}"/>
    <cellStyle name="Comma [0] 3 4 3 4 6 3 8" xfId="55541" xr:uid="{853FBA8A-1FC5-465F-9D3C-E14626B06CA6}"/>
    <cellStyle name="Comma [0] 3 4 3 4 6 3 9" xfId="17876" xr:uid="{92BFA07F-7C7F-48C3-915A-856F84BC89A4}"/>
    <cellStyle name="Comma [0] 3 4 3 4 6 4" xfId="7268" xr:uid="{96A5ECF8-A72B-4C13-B446-AEB62E5427B1}"/>
    <cellStyle name="Comma [0] 3 4 3 4 7" xfId="1201" xr:uid="{B0D23B45-B09E-4D3E-979F-C96A0FC4FCB5}"/>
    <cellStyle name="Comma [0] 3 4 3 4 7 2" xfId="8706" xr:uid="{4E00B00F-0FB6-433D-936D-1D359CF7BDFF}"/>
    <cellStyle name="Comma [0] 3 4 3 4 7 2 10" xfId="53672" xr:uid="{2EFAE03A-BECB-4A64-98E3-81CE846690F0}"/>
    <cellStyle name="Comma [0] 3 4 3 4 7 2 11" xfId="14316" xr:uid="{F54DCB86-14B4-4E38-A1A3-215FC513508D}"/>
    <cellStyle name="Comma [0] 3 4 3 4 7 2 12" xfId="59920" xr:uid="{9ABF6A71-E7EF-4EA7-8BD7-0A988BEC30C0}"/>
    <cellStyle name="Comma [0] 3 4 3 4 7 2 2" xfId="12267" xr:uid="{2C3ED93A-4417-4704-B82B-0F10C9E49CD0}"/>
    <cellStyle name="Comma [0] 3 4 3 4 7 2 2 2" xfId="24933" xr:uid="{2DB80754-DC92-43C0-AEB3-BA0CF98219A8}"/>
    <cellStyle name="Comma [0] 3 4 3 4 7 2 2 3" xfId="30307" xr:uid="{A420B299-B7DE-402E-AA46-BB2E986F7B52}"/>
    <cellStyle name="Comma [0] 3 4 3 4 7 2 2 4" xfId="35725" xr:uid="{11C5B979-69D8-44E4-8CCB-7A4144375573}"/>
    <cellStyle name="Comma [0] 3 4 3 4 7 2 2 5" xfId="41110" xr:uid="{08C0D03D-4339-4534-A715-DE91B4BBBFD0}"/>
    <cellStyle name="Comma [0] 3 4 3 4 7 2 2 6" xfId="46479" xr:uid="{94595CC6-A1D3-4BDF-91B0-8D1DFF87B694}"/>
    <cellStyle name="Comma [0] 3 4 3 4 7 2 2 7" xfId="51851" xr:uid="{221ED80C-4A39-4B6A-AD9C-880735F36AEB}"/>
    <cellStyle name="Comma [0] 3 4 3 4 7 2 2 8" xfId="57231" xr:uid="{43126FD4-EE00-4CFF-A943-4A52CD699B85}"/>
    <cellStyle name="Comma [0] 3 4 3 4 7 2 2 9" xfId="19567" xr:uid="{6BE9B2C9-5FFD-4C77-8615-C28C26E6CE3C}"/>
    <cellStyle name="Comma [0] 3 4 3 4 7 2 3" xfId="16007" xr:uid="{0B296139-C080-4FB2-B6F7-7BBA0345858D}"/>
    <cellStyle name="Comma [0] 3 4 3 4 7 2 4" xfId="21374" xr:uid="{2CB6C22B-069A-43D6-9409-FA4E284D8335}"/>
    <cellStyle name="Comma [0] 3 4 3 4 7 2 5" xfId="26748" xr:uid="{BD69655D-E047-47FC-9CE0-F6207AF6D002}"/>
    <cellStyle name="Comma [0] 3 4 3 4 7 2 6" xfId="32166" xr:uid="{B2E25207-3492-4798-8D6C-3F90BF2FAB82}"/>
    <cellStyle name="Comma [0] 3 4 3 4 7 2 7" xfId="37551" xr:uid="{C2F646AD-92C8-47B4-B997-2278D25353C7}"/>
    <cellStyle name="Comma [0] 3 4 3 4 7 2 8" xfId="42920" xr:uid="{8C3ACE7A-1F25-453D-8A56-F5737F47280A}"/>
    <cellStyle name="Comma [0] 3 4 3 4 7 2 9" xfId="48292" xr:uid="{744A6B85-9B11-45C1-823C-CD29B15501D0}"/>
    <cellStyle name="Comma [0] 3 4 3 4 7 3" xfId="10577" xr:uid="{50F30E90-D562-43F1-80F6-1E893EAF88A1}"/>
    <cellStyle name="Comma [0] 3 4 3 4 7 3 2" xfId="23244" xr:uid="{536011F1-6099-4168-AAC9-507D85518529}"/>
    <cellStyle name="Comma [0] 3 4 3 4 7 3 3" xfId="28618" xr:uid="{7C1D255B-9FC3-4EA9-8B4E-FADA98E3A757}"/>
    <cellStyle name="Comma [0] 3 4 3 4 7 3 4" xfId="34036" xr:uid="{5EE4E402-B333-4B68-8D86-1362F5CA45EF}"/>
    <cellStyle name="Comma [0] 3 4 3 4 7 3 5" xfId="39421" xr:uid="{AAFE7A81-DCA1-47DE-BDDA-C6B521B8D4E4}"/>
    <cellStyle name="Comma [0] 3 4 3 4 7 3 6" xfId="44790" xr:uid="{D0B7D0A2-C09E-4807-AED2-ED00EFFECF34}"/>
    <cellStyle name="Comma [0] 3 4 3 4 7 3 7" xfId="50162" xr:uid="{B2701C20-5DC3-4F21-81B2-D8CBE15A1E6E}"/>
    <cellStyle name="Comma [0] 3 4 3 4 7 3 8" xfId="55542" xr:uid="{25DF6B0F-670E-40C7-ADFC-7F4767EF13BF}"/>
    <cellStyle name="Comma [0] 3 4 3 4 7 3 9" xfId="17877" xr:uid="{DFB78903-E85F-4DEB-BDFD-4E7F3B027EB3}"/>
    <cellStyle name="Comma [0] 3 4 3 4 7 4" xfId="7269" xr:uid="{73814783-C34D-4C0F-8885-88437E010F9C}"/>
    <cellStyle name="Comma [0] 3 4 3 4 8" xfId="1202" xr:uid="{0E47AEF1-D418-428E-8743-B733D33EAA81}"/>
    <cellStyle name="Comma [0] 3 4 3 4 8 2" xfId="8707" xr:uid="{17DF6A3A-5934-44C9-A4C4-F841D01D7CA8}"/>
    <cellStyle name="Comma [0] 3 4 3 4 8 2 10" xfId="53673" xr:uid="{90ABF0C0-53FA-4687-B543-99C327F0663B}"/>
    <cellStyle name="Comma [0] 3 4 3 4 8 2 11" xfId="14317" xr:uid="{FEB81E1A-8A47-4477-8D5C-844832843DA9}"/>
    <cellStyle name="Comma [0] 3 4 3 4 8 2 12" xfId="59921" xr:uid="{092CA884-EFA2-4FC8-A24E-FF203B12AD61}"/>
    <cellStyle name="Comma [0] 3 4 3 4 8 2 2" xfId="12268" xr:uid="{370D04DE-D3B3-4BC3-B002-9D6CD6875333}"/>
    <cellStyle name="Comma [0] 3 4 3 4 8 2 2 2" xfId="24934" xr:uid="{03BD27B3-6468-442F-AE12-642F7D93803F}"/>
    <cellStyle name="Comma [0] 3 4 3 4 8 2 2 3" xfId="30308" xr:uid="{FA5D5B4D-2FBF-4A4C-8AC8-060AC4F7E305}"/>
    <cellStyle name="Comma [0] 3 4 3 4 8 2 2 4" xfId="35726" xr:uid="{6CF8F47D-1996-4410-B2CF-D2C23A70C85D}"/>
    <cellStyle name="Comma [0] 3 4 3 4 8 2 2 5" xfId="41111" xr:uid="{A5470075-3611-435B-874D-33F56A562F35}"/>
    <cellStyle name="Comma [0] 3 4 3 4 8 2 2 6" xfId="46480" xr:uid="{973AE136-05A0-47F6-A810-2E7E0736AE7E}"/>
    <cellStyle name="Comma [0] 3 4 3 4 8 2 2 7" xfId="51852" xr:uid="{06B80140-93E6-449F-B1DB-9C7654A038F5}"/>
    <cellStyle name="Comma [0] 3 4 3 4 8 2 2 8" xfId="57232" xr:uid="{3DBC7388-36ED-4B36-B091-B51563E27434}"/>
    <cellStyle name="Comma [0] 3 4 3 4 8 2 2 9" xfId="19568" xr:uid="{D714E9F4-8056-437D-9760-A0E1314C2A38}"/>
    <cellStyle name="Comma [0] 3 4 3 4 8 2 3" xfId="16008" xr:uid="{D42E6F64-CC6A-45DB-AFE5-F31E49B27F23}"/>
    <cellStyle name="Comma [0] 3 4 3 4 8 2 4" xfId="21375" xr:uid="{2C897DCC-F9EC-413F-89E8-198AC3070A89}"/>
    <cellStyle name="Comma [0] 3 4 3 4 8 2 5" xfId="26749" xr:uid="{53714A5A-1542-4CD3-A56E-6113417C5B5D}"/>
    <cellStyle name="Comma [0] 3 4 3 4 8 2 6" xfId="32167" xr:uid="{C7B196F0-E189-4FC3-A729-7B28E4E3160B}"/>
    <cellStyle name="Comma [0] 3 4 3 4 8 2 7" xfId="37552" xr:uid="{7F243848-6906-4CC4-B0C5-4E0922C10FAA}"/>
    <cellStyle name="Comma [0] 3 4 3 4 8 2 8" xfId="42921" xr:uid="{54B59483-8B61-421A-A841-BB2283A2CA2E}"/>
    <cellStyle name="Comma [0] 3 4 3 4 8 2 9" xfId="48293" xr:uid="{9872C918-2AB1-4A07-BF8A-2F1478F50CFC}"/>
    <cellStyle name="Comma [0] 3 4 3 4 8 3" xfId="10578" xr:uid="{99391CB4-F5F9-41F5-8581-C76796B53B7B}"/>
    <cellStyle name="Comma [0] 3 4 3 4 8 3 2" xfId="23245" xr:uid="{3B62280A-4422-48E1-A86A-0CF15D8C66AD}"/>
    <cellStyle name="Comma [0] 3 4 3 4 8 3 3" xfId="28619" xr:uid="{97E05D0B-8F8C-4CA0-B427-B8C57B3C2820}"/>
    <cellStyle name="Comma [0] 3 4 3 4 8 3 4" xfId="34037" xr:uid="{B2F51507-6CC3-4EFD-BA82-6CA0844D8CCF}"/>
    <cellStyle name="Comma [0] 3 4 3 4 8 3 5" xfId="39422" xr:uid="{DACC76E1-D3BC-40F5-B9EE-AAB7AD716711}"/>
    <cellStyle name="Comma [0] 3 4 3 4 8 3 6" xfId="44791" xr:uid="{DDAA9BCB-A249-4F61-B984-C264635A09C5}"/>
    <cellStyle name="Comma [0] 3 4 3 4 8 3 7" xfId="50163" xr:uid="{6A66CCAD-A40B-486D-8BB1-F6B278DA7150}"/>
    <cellStyle name="Comma [0] 3 4 3 4 8 3 8" xfId="55543" xr:uid="{E3231212-9BAA-47B6-B860-54E40DFA1A98}"/>
    <cellStyle name="Comma [0] 3 4 3 4 8 3 9" xfId="17878" xr:uid="{5A6E6003-CF9F-42DF-BB5E-6526A16BBA1E}"/>
    <cellStyle name="Comma [0] 3 4 3 4 8 4" xfId="7270" xr:uid="{C5507D6E-1B82-4E16-8ADF-2BEF47E4910B}"/>
    <cellStyle name="Comma [0] 3 4 3 4 9" xfId="1203" xr:uid="{9A55DA45-AB41-45EA-9FE0-DA4C9E4867CB}"/>
    <cellStyle name="Comma [0] 3 4 3 4 9 2" xfId="8708" xr:uid="{6EBA2393-ABEA-46E8-B94D-58D19B830D7A}"/>
    <cellStyle name="Comma [0] 3 4 3 4 9 2 10" xfId="53674" xr:uid="{BABE4ACD-C4D4-408F-8B1D-0450383AA9B4}"/>
    <cellStyle name="Comma [0] 3 4 3 4 9 2 11" xfId="14318" xr:uid="{945650CD-D035-4C5A-9A7A-87F3EBE60EFF}"/>
    <cellStyle name="Comma [0] 3 4 3 4 9 2 12" xfId="59922" xr:uid="{3218F7AB-5728-45F6-90AA-6EDF9AAB33D9}"/>
    <cellStyle name="Comma [0] 3 4 3 4 9 2 2" xfId="12269" xr:uid="{0F827330-36EE-4361-8EFB-1B3D13F4E032}"/>
    <cellStyle name="Comma [0] 3 4 3 4 9 2 2 2" xfId="24935" xr:uid="{36B6A91F-400D-414F-9B5D-E3EBCB7F968E}"/>
    <cellStyle name="Comma [0] 3 4 3 4 9 2 2 3" xfId="30309" xr:uid="{08E802E5-C296-46C8-8A1F-7C0758925FBC}"/>
    <cellStyle name="Comma [0] 3 4 3 4 9 2 2 4" xfId="35727" xr:uid="{EE29A780-992C-4F69-B856-874BDFC37F02}"/>
    <cellStyle name="Comma [0] 3 4 3 4 9 2 2 5" xfId="41112" xr:uid="{C2FA4D9D-F32B-4913-BFB3-520E1C182AE1}"/>
    <cellStyle name="Comma [0] 3 4 3 4 9 2 2 6" xfId="46481" xr:uid="{0EFEEDEC-DA9A-47F0-A031-4C1C318CD6C4}"/>
    <cellStyle name="Comma [0] 3 4 3 4 9 2 2 7" xfId="51853" xr:uid="{9DA72893-73A9-4F56-81DB-37CC7429F704}"/>
    <cellStyle name="Comma [0] 3 4 3 4 9 2 2 8" xfId="57233" xr:uid="{C08D9108-0BB1-4CF0-8CA5-86A5C82FE0F2}"/>
    <cellStyle name="Comma [0] 3 4 3 4 9 2 2 9" xfId="19569" xr:uid="{7EC23084-8F51-49EF-9A6F-B579A0EA06D6}"/>
    <cellStyle name="Comma [0] 3 4 3 4 9 2 3" xfId="16009" xr:uid="{79A4C80B-F135-446E-9A66-DB01169B9BD7}"/>
    <cellStyle name="Comma [0] 3 4 3 4 9 2 4" xfId="21376" xr:uid="{512708B6-AD3B-44EC-9C88-0D9F98FE42DE}"/>
    <cellStyle name="Comma [0] 3 4 3 4 9 2 5" xfId="26750" xr:uid="{B2E95C05-FD38-4BA3-8F40-85128D88FD47}"/>
    <cellStyle name="Comma [0] 3 4 3 4 9 2 6" xfId="32168" xr:uid="{68E821C2-0081-453E-982E-800C3FE5DEB8}"/>
    <cellStyle name="Comma [0] 3 4 3 4 9 2 7" xfId="37553" xr:uid="{139FE713-6DF2-4571-833F-C660762A09F3}"/>
    <cellStyle name="Comma [0] 3 4 3 4 9 2 8" xfId="42922" xr:uid="{DA57C1CC-C416-4AB5-85B8-2714021C9000}"/>
    <cellStyle name="Comma [0] 3 4 3 4 9 2 9" xfId="48294" xr:uid="{06A8CFF1-E2B6-44CB-8CE3-2C6FA60DF13A}"/>
    <cellStyle name="Comma [0] 3 4 3 4 9 3" xfId="10579" xr:uid="{0D89DCBB-D3B7-4B6B-8BBD-1A7F2C659CB6}"/>
    <cellStyle name="Comma [0] 3 4 3 4 9 3 2" xfId="23246" xr:uid="{AE781D0A-9E05-4D5D-A77C-EDA48D260579}"/>
    <cellStyle name="Comma [0] 3 4 3 4 9 3 3" xfId="28620" xr:uid="{82A6BF15-298A-4758-9B77-D3011F06F2B7}"/>
    <cellStyle name="Comma [0] 3 4 3 4 9 3 4" xfId="34038" xr:uid="{63FED61D-1A10-45D0-A891-96E24C4A53D6}"/>
    <cellStyle name="Comma [0] 3 4 3 4 9 3 5" xfId="39423" xr:uid="{6BCDA854-BF53-4D31-A845-89EAA4A4D96F}"/>
    <cellStyle name="Comma [0] 3 4 3 4 9 3 6" xfId="44792" xr:uid="{8C7C7C85-D54E-486F-B557-C00A4D26B06E}"/>
    <cellStyle name="Comma [0] 3 4 3 4 9 3 7" xfId="50164" xr:uid="{3968EB99-78EC-44DD-AB08-C3BF9D87A61F}"/>
    <cellStyle name="Comma [0] 3 4 3 4 9 3 8" xfId="55544" xr:uid="{F08DE60B-E247-4557-BF2B-E12676EF76D1}"/>
    <cellStyle name="Comma [0] 3 4 3 4 9 3 9" xfId="17879" xr:uid="{823A312A-9952-40A0-B906-19ED336AF31A}"/>
    <cellStyle name="Comma [0] 3 4 3 4 9 4" xfId="7271" xr:uid="{F329F636-A702-42F6-ACD3-527CA089D713}"/>
    <cellStyle name="Comma [0] 3 4 3 5" xfId="1204" xr:uid="{9BF57FD0-C5B2-4B1A-9F11-440F8C70F1C3}"/>
    <cellStyle name="Comma [0] 3 4 3 5 2" xfId="6115" xr:uid="{D4A684E9-3AFE-4F1E-96C5-512EE61C8758}"/>
    <cellStyle name="Comma [0] 3 4 3 5 2 10" xfId="53675" xr:uid="{FEDCD6A0-BC16-4B99-A397-DBC82ED434A2}"/>
    <cellStyle name="Comma [0] 3 4 3 5 2 11" xfId="14319" xr:uid="{0BDA8BDD-28FB-4DBE-AE20-E5C2CB12E1A6}"/>
    <cellStyle name="Comma [0] 3 4 3 5 2 12" xfId="58793" xr:uid="{C811C85D-CE31-489C-87D1-77102D5EF184}"/>
    <cellStyle name="Comma [0] 3 4 3 5 2 13" xfId="8709" xr:uid="{3EDA07BB-1933-41F4-BD01-C4CD4745D693}"/>
    <cellStyle name="Comma [0] 3 4 3 5 2 2" xfId="12270" xr:uid="{E6156A7C-EC37-41D9-B728-F6DECA16EB00}"/>
    <cellStyle name="Comma [0] 3 4 3 5 2 2 2" xfId="24936" xr:uid="{B2A152EC-48C5-46E3-9D4C-011EBF151A1A}"/>
    <cellStyle name="Comma [0] 3 4 3 5 2 2 3" xfId="30310" xr:uid="{B43C3765-DFF6-4655-B381-D99EC5AE0243}"/>
    <cellStyle name="Comma [0] 3 4 3 5 2 2 4" xfId="35728" xr:uid="{D4EAD860-B277-4A18-9777-058D55AF61D5}"/>
    <cellStyle name="Comma [0] 3 4 3 5 2 2 5" xfId="41113" xr:uid="{561C9BD2-7D35-49CD-8FE9-5951D83CC029}"/>
    <cellStyle name="Comma [0] 3 4 3 5 2 2 6" xfId="46482" xr:uid="{EEDDB013-1D5B-4C7C-855F-E77A0C22EF5A}"/>
    <cellStyle name="Comma [0] 3 4 3 5 2 2 7" xfId="51854" xr:uid="{1E369D74-4C47-41D7-AE2E-9569876C7634}"/>
    <cellStyle name="Comma [0] 3 4 3 5 2 2 8" xfId="57234" xr:uid="{941FE170-9259-458D-B81C-3723A73E3004}"/>
    <cellStyle name="Comma [0] 3 4 3 5 2 2 9" xfId="19570" xr:uid="{90AD740C-ACBF-4EFC-B62D-909CF0509F80}"/>
    <cellStyle name="Comma [0] 3 4 3 5 2 3" xfId="16010" xr:uid="{22B14229-B389-4C22-8C5B-992F3BE026B4}"/>
    <cellStyle name="Comma [0] 3 4 3 5 2 4" xfId="21377" xr:uid="{C2D884BF-152C-40B3-9C3F-2CC6E222828B}"/>
    <cellStyle name="Comma [0] 3 4 3 5 2 5" xfId="26751" xr:uid="{CDF4ABFF-7F32-439D-8994-9149CF9BBA12}"/>
    <cellStyle name="Comma [0] 3 4 3 5 2 6" xfId="32169" xr:uid="{FF933F74-C7DE-4EA0-A21E-CAF1E8CE284D}"/>
    <cellStyle name="Comma [0] 3 4 3 5 2 7" xfId="37554" xr:uid="{DBED07AC-C38E-428A-B83D-491AA70913E7}"/>
    <cellStyle name="Comma [0] 3 4 3 5 2 8" xfId="42923" xr:uid="{CA86899D-1886-4389-A9BE-3EB6D06B7F37}"/>
    <cellStyle name="Comma [0] 3 4 3 5 2 9" xfId="48295" xr:uid="{CBF36597-05E9-4CED-BE3C-35B883958BDA}"/>
    <cellStyle name="Comma [0] 3 4 3 5 3" xfId="10580" xr:uid="{40DED4E6-6F5D-4518-9C45-154FFB1B18E7}"/>
    <cellStyle name="Comma [0] 3 4 3 5 3 2" xfId="23247" xr:uid="{F71E7348-0E25-47D8-B7B9-763F41B17C5F}"/>
    <cellStyle name="Comma [0] 3 4 3 5 3 3" xfId="28621" xr:uid="{99ABC3BD-1B03-4802-95B0-A5E2027B1386}"/>
    <cellStyle name="Comma [0] 3 4 3 5 3 4" xfId="34039" xr:uid="{970516B0-637E-4075-A8AB-26B2FE2A67FD}"/>
    <cellStyle name="Comma [0] 3 4 3 5 3 5" xfId="39424" xr:uid="{446C39B5-5164-4BA3-B722-C8B069C3FB82}"/>
    <cellStyle name="Comma [0] 3 4 3 5 3 6" xfId="44793" xr:uid="{0790B7F9-A044-4481-BDB1-6AF5B7C678AE}"/>
    <cellStyle name="Comma [0] 3 4 3 5 3 7" xfId="50165" xr:uid="{D54F1C8B-B8D6-495D-A37A-7A2CAC6D6C8C}"/>
    <cellStyle name="Comma [0] 3 4 3 5 3 8" xfId="55545" xr:uid="{BFA07F64-54FC-4093-A833-34F26FCAE07E}"/>
    <cellStyle name="Comma [0] 3 4 3 5 3 9" xfId="17880" xr:uid="{26094D84-B4DD-43EB-8532-C11024FA569A}"/>
    <cellStyle name="Comma [0] 3 4 3 6" xfId="1205" xr:uid="{ABF45236-0E8D-4FEC-B3E2-9B2EDBF57FC2}"/>
    <cellStyle name="Comma [0] 3 4 3 6 2" xfId="4090" xr:uid="{FA4C9850-52CD-42E9-8B9C-CCFC5BBA3A5C}"/>
    <cellStyle name="Comma [0] 3 4 3 6 2 10" xfId="53676" xr:uid="{6BBC45B6-C1AF-4445-9396-E179C3FF93CB}"/>
    <cellStyle name="Comma [0] 3 4 3 6 2 11" xfId="8710" xr:uid="{752336BD-ADFC-4B51-AB69-0E4E10B68874}"/>
    <cellStyle name="Comma [0] 3 4 3 6 2 2" xfId="6117" xr:uid="{4C2F3F41-0FFE-4438-B00D-48FF316C7643}"/>
    <cellStyle name="Comma [0] 3 4 3 6 2 2 10" xfId="58795" xr:uid="{AFB14F51-83FA-4B28-A159-A5D71392F9C3}"/>
    <cellStyle name="Comma [0] 3 4 3 6 2 2 11" xfId="12271" xr:uid="{77572212-1F6D-4520-9927-1093C8690BC3}"/>
    <cellStyle name="Comma [0] 3 4 3 6 2 2 2" xfId="24937" xr:uid="{63054189-3541-46EA-BE59-901B757C3184}"/>
    <cellStyle name="Comma [0] 3 4 3 6 2 2 3" xfId="30311" xr:uid="{6EAF5BA4-D2D4-4DFA-A84A-94783C3645B9}"/>
    <cellStyle name="Comma [0] 3 4 3 6 2 2 4" xfId="35729" xr:uid="{E469298C-8369-4A8D-A404-B17BE244BB60}"/>
    <cellStyle name="Comma [0] 3 4 3 6 2 2 5" xfId="41114" xr:uid="{6C373A11-2FB7-4AE9-B592-C0CEBF4F2D65}"/>
    <cellStyle name="Comma [0] 3 4 3 6 2 2 6" xfId="46483" xr:uid="{403D1AF8-121E-48D6-BE81-B14006582B89}"/>
    <cellStyle name="Comma [0] 3 4 3 6 2 2 7" xfId="51855" xr:uid="{6D9CFB89-4307-468F-9119-C24DDC7A9B4E}"/>
    <cellStyle name="Comma [0] 3 4 3 6 2 2 8" xfId="57235" xr:uid="{CC5E54E7-5173-41AC-8F0D-591BEC8599C7}"/>
    <cellStyle name="Comma [0] 3 4 3 6 2 2 9" xfId="19571" xr:uid="{C21707D8-7BF0-41F7-9C5F-ABBC78B69A9A}"/>
    <cellStyle name="Comma [0] 3 4 3 6 2 3" xfId="16011" xr:uid="{B22DD3FD-2ECB-49DB-B9D3-3DF4940A86DE}"/>
    <cellStyle name="Comma [0] 3 4 3 6 2 4" xfId="21378" xr:uid="{DDD430CB-7FD4-4E0C-AA61-25604A005788}"/>
    <cellStyle name="Comma [0] 3 4 3 6 2 5" xfId="26752" xr:uid="{FBBEECD4-729B-44B6-8339-A396495C1197}"/>
    <cellStyle name="Comma [0] 3 4 3 6 2 6" xfId="32170" xr:uid="{A564F305-6156-4F79-BCB2-61E534D63381}"/>
    <cellStyle name="Comma [0] 3 4 3 6 2 7" xfId="37555" xr:uid="{5B6B40D8-ACA1-4B90-9FD8-A29F0540F81C}"/>
    <cellStyle name="Comma [0] 3 4 3 6 2 8" xfId="42924" xr:uid="{31D9A05B-277C-4B6A-AD92-5039F11D653A}"/>
    <cellStyle name="Comma [0] 3 4 3 6 2 9" xfId="48296" xr:uid="{ED1DBD73-F35B-4B02-A7F0-FDAA5F3D3B18}"/>
    <cellStyle name="Comma [0] 3 4 3 6 3" xfId="6116" xr:uid="{42D637B9-30B7-4B04-AE73-1D928085B491}"/>
    <cellStyle name="Comma [0] 3 4 3 6 3 10" xfId="14320" xr:uid="{7494B5DC-93D2-46FE-9BB3-50771921D7B8}"/>
    <cellStyle name="Comma [0] 3 4 3 6 3 11" xfId="58794" xr:uid="{B5BEF20B-AC33-41AF-A9CD-0F04434698C9}"/>
    <cellStyle name="Comma [0] 3 4 3 6 3 12" xfId="10581" xr:uid="{888D2475-A280-47B3-828A-B2676B624369}"/>
    <cellStyle name="Comma [0] 3 4 3 6 3 2" xfId="17881" xr:uid="{12220408-CF85-4069-94D3-A12DD22FC091}"/>
    <cellStyle name="Comma [0] 3 4 3 6 3 3" xfId="23248" xr:uid="{5015BCC4-CF78-4DAF-824D-9C39404D9271}"/>
    <cellStyle name="Comma [0] 3 4 3 6 3 4" xfId="28622" xr:uid="{B1D29B62-4CCB-49D4-BCB4-834CCF5944A7}"/>
    <cellStyle name="Comma [0] 3 4 3 6 3 5" xfId="34040" xr:uid="{74E3E4C4-2772-40B6-823E-D5C5316BD945}"/>
    <cellStyle name="Comma [0] 3 4 3 6 3 6" xfId="39425" xr:uid="{10B12609-3B7D-43B1-80F2-D0BCB4F0E8E8}"/>
    <cellStyle name="Comma [0] 3 4 3 6 3 7" xfId="44794" xr:uid="{B8512711-84EC-4842-AB45-1682B70C28BA}"/>
    <cellStyle name="Comma [0] 3 4 3 6 3 8" xfId="50166" xr:uid="{FFA84FE7-FF5C-445F-B896-515A5CE4219C}"/>
    <cellStyle name="Comma [0] 3 4 3 6 3 9" xfId="55546" xr:uid="{B58879E1-E91F-4789-AFD7-05E30CC5C772}"/>
    <cellStyle name="Comma [0] 3 4 3 7" xfId="1206" xr:uid="{D05EA22C-1893-454B-8F34-56BDFAEE5B76}"/>
    <cellStyle name="Comma [0] 3 4 3 7 2" xfId="6118" xr:uid="{FA29E8FE-F2AC-4B7E-80D5-827569F39A2D}"/>
    <cellStyle name="Comma [0] 3 4 3 7 2 10" xfId="53677" xr:uid="{639A163E-525A-417A-8262-E8DA4F66AC3C}"/>
    <cellStyle name="Comma [0] 3 4 3 7 2 11" xfId="14321" xr:uid="{6BD89940-C37E-4F02-A1C5-080C8DEDBD71}"/>
    <cellStyle name="Comma [0] 3 4 3 7 2 12" xfId="58796" xr:uid="{86EABD2F-4D61-4782-B197-9023A0ADE61F}"/>
    <cellStyle name="Comma [0] 3 4 3 7 2 13" xfId="8711" xr:uid="{C1237E23-1414-42B1-8FC0-502C172E8AC7}"/>
    <cellStyle name="Comma [0] 3 4 3 7 2 2" xfId="12272" xr:uid="{A91C1F46-CCDF-4B1C-9E51-EC6FC5BD46C2}"/>
    <cellStyle name="Comma [0] 3 4 3 7 2 2 2" xfId="24938" xr:uid="{DFE4AA01-5943-4753-9D4C-C30E84DB53AC}"/>
    <cellStyle name="Comma [0] 3 4 3 7 2 2 3" xfId="30312" xr:uid="{4FCD740A-B509-44CA-9E90-7A901BAF943F}"/>
    <cellStyle name="Comma [0] 3 4 3 7 2 2 4" xfId="35730" xr:uid="{1D729F51-ADC7-48A0-B4A9-10E3021E13BF}"/>
    <cellStyle name="Comma [0] 3 4 3 7 2 2 5" xfId="41115" xr:uid="{B59A0639-70AF-4501-8945-9E885A3CD3BB}"/>
    <cellStyle name="Comma [0] 3 4 3 7 2 2 6" xfId="46484" xr:uid="{73881517-3487-4272-AC3D-3E9E4B127961}"/>
    <cellStyle name="Comma [0] 3 4 3 7 2 2 7" xfId="51856" xr:uid="{FBE7503A-9DA2-4E12-9E90-458C6ADEFF65}"/>
    <cellStyle name="Comma [0] 3 4 3 7 2 2 8" xfId="57236" xr:uid="{F70E13FB-14E1-4CBE-9486-9401701E8142}"/>
    <cellStyle name="Comma [0] 3 4 3 7 2 2 9" xfId="19572" xr:uid="{C21E6973-3BA9-462E-BEDB-08A34499518B}"/>
    <cellStyle name="Comma [0] 3 4 3 7 2 3" xfId="16012" xr:uid="{2CD5C5E5-FAB2-427F-BB09-D10262F9E6E5}"/>
    <cellStyle name="Comma [0] 3 4 3 7 2 4" xfId="21379" xr:uid="{F32FB1AF-1F60-407D-A533-25D3D2EF9FC1}"/>
    <cellStyle name="Comma [0] 3 4 3 7 2 5" xfId="26753" xr:uid="{9AC256EB-46DC-4ADC-913F-E3AC4F904A11}"/>
    <cellStyle name="Comma [0] 3 4 3 7 2 6" xfId="32171" xr:uid="{73BE1F67-E6D2-4B99-B028-31B5E2BE13E0}"/>
    <cellStyle name="Comma [0] 3 4 3 7 2 7" xfId="37556" xr:uid="{B573F6B4-66E1-4C58-8CF9-6CD82F40EB32}"/>
    <cellStyle name="Comma [0] 3 4 3 7 2 8" xfId="42925" xr:uid="{27FFCC69-48AA-416C-9AFA-730B8DBF01EC}"/>
    <cellStyle name="Comma [0] 3 4 3 7 2 9" xfId="48297" xr:uid="{9B071784-0182-41E9-8797-E6EF4DDBBC1C}"/>
    <cellStyle name="Comma [0] 3 4 3 7 3" xfId="10582" xr:uid="{F1816EA4-F500-4003-98E2-0C924BE72313}"/>
    <cellStyle name="Comma [0] 3 4 3 7 3 2" xfId="23249" xr:uid="{DDBA5557-0E67-4E76-8DB7-152420C5F677}"/>
    <cellStyle name="Comma [0] 3 4 3 7 3 3" xfId="28623" xr:uid="{F550A1B0-B0FF-4DD4-80BB-A0E3B49DBA1A}"/>
    <cellStyle name="Comma [0] 3 4 3 7 3 4" xfId="34041" xr:uid="{84689B67-722A-4C37-B4F5-719E99040D89}"/>
    <cellStyle name="Comma [0] 3 4 3 7 3 5" xfId="39426" xr:uid="{1D6699FE-9538-43F1-B0FE-A652F7DB024A}"/>
    <cellStyle name="Comma [0] 3 4 3 7 3 6" xfId="44795" xr:uid="{B187E186-0AA3-46E6-9E69-F3310B025109}"/>
    <cellStyle name="Comma [0] 3 4 3 7 3 7" xfId="50167" xr:uid="{6038C24A-E3CB-4BC9-A801-7026CDD05D82}"/>
    <cellStyle name="Comma [0] 3 4 3 7 3 8" xfId="55547" xr:uid="{5D75C1A0-1652-4D25-8218-2E497BCA7C06}"/>
    <cellStyle name="Comma [0] 3 4 3 7 3 9" xfId="17882" xr:uid="{6FB2C9DB-C449-47E8-B0DC-836601DE7E16}"/>
    <cellStyle name="Comma [0] 3 4 3 8" xfId="1207" xr:uid="{E33F135D-7F51-4633-8C76-84B8318B0E08}"/>
    <cellStyle name="Comma [0] 3 4 3 8 2" xfId="8712" xr:uid="{F970134E-780B-45DB-84E8-BBB0BCBEA5BB}"/>
    <cellStyle name="Comma [0] 3 4 3 8 2 10" xfId="53678" xr:uid="{C30382A7-0345-41E6-A614-4F76F1A10554}"/>
    <cellStyle name="Comma [0] 3 4 3 8 2 11" xfId="14322" xr:uid="{E7251802-B4F0-4791-983B-032333A3F7F0}"/>
    <cellStyle name="Comma [0] 3 4 3 8 2 12" xfId="59923" xr:uid="{BB5CCE8A-3EF0-48F7-A349-E485F892F97F}"/>
    <cellStyle name="Comma [0] 3 4 3 8 2 2" xfId="12273" xr:uid="{CD6EB6FE-F5DE-46F7-9283-26600AFDA5D7}"/>
    <cellStyle name="Comma [0] 3 4 3 8 2 2 2" xfId="24939" xr:uid="{3352EC16-4815-428A-B9D7-085A94517BAA}"/>
    <cellStyle name="Comma [0] 3 4 3 8 2 2 3" xfId="30313" xr:uid="{324EC5E3-9571-476F-8B8E-EBB332F936EF}"/>
    <cellStyle name="Comma [0] 3 4 3 8 2 2 4" xfId="35731" xr:uid="{797ECD34-13FB-4223-B9C2-B8876500DF98}"/>
    <cellStyle name="Comma [0] 3 4 3 8 2 2 5" xfId="41116" xr:uid="{1507E8E3-B0AF-46C8-8628-638068F6058B}"/>
    <cellStyle name="Comma [0] 3 4 3 8 2 2 6" xfId="46485" xr:uid="{7D97BD66-44C9-4C28-BCEA-8877DFEAC6D4}"/>
    <cellStyle name="Comma [0] 3 4 3 8 2 2 7" xfId="51857" xr:uid="{4F12D2EE-E42D-4B81-95F5-E52922F9BA61}"/>
    <cellStyle name="Comma [0] 3 4 3 8 2 2 8" xfId="57237" xr:uid="{5C15D4A2-8660-4958-8DCF-C7D35BDBE666}"/>
    <cellStyle name="Comma [0] 3 4 3 8 2 2 9" xfId="19573" xr:uid="{E94B8CF7-C0C6-4C6D-BE21-27031C7CDD40}"/>
    <cellStyle name="Comma [0] 3 4 3 8 2 3" xfId="16013" xr:uid="{C25831C1-BEDE-4A8C-9074-D52250DA0EB2}"/>
    <cellStyle name="Comma [0] 3 4 3 8 2 4" xfId="21380" xr:uid="{DF9B45BA-F4E6-482C-9E29-A0E9ACC9FC14}"/>
    <cellStyle name="Comma [0] 3 4 3 8 2 5" xfId="26754" xr:uid="{85F4587F-0920-4A59-AE96-B809BEA6F59A}"/>
    <cellStyle name="Comma [0] 3 4 3 8 2 6" xfId="32172" xr:uid="{D36C4895-B828-46B2-B124-C00216B4C647}"/>
    <cellStyle name="Comma [0] 3 4 3 8 2 7" xfId="37557" xr:uid="{C5D699C2-D405-4AB1-8E01-888B1B6BD8A6}"/>
    <cellStyle name="Comma [0] 3 4 3 8 2 8" xfId="42926" xr:uid="{6ABFA637-0964-4031-985E-92C0216AA78C}"/>
    <cellStyle name="Comma [0] 3 4 3 8 2 9" xfId="48298" xr:uid="{E5CD4EE9-19FE-4F03-8DE6-E577ABFC348D}"/>
    <cellStyle name="Comma [0] 3 4 3 8 3" xfId="10583" xr:uid="{F6CECCC6-2B74-4282-8252-313591CA4B9D}"/>
    <cellStyle name="Comma [0] 3 4 3 8 3 2" xfId="23250" xr:uid="{D0407956-5502-4860-80AC-9C6618620513}"/>
    <cellStyle name="Comma [0] 3 4 3 8 3 3" xfId="28624" xr:uid="{98C8F3D2-9F41-455A-8F1F-417A3DDA2151}"/>
    <cellStyle name="Comma [0] 3 4 3 8 3 4" xfId="34042" xr:uid="{D277A729-5BDF-4368-A388-9EA850006CE4}"/>
    <cellStyle name="Comma [0] 3 4 3 8 3 5" xfId="39427" xr:uid="{8C6C82DB-3A28-4DBD-8065-D8047858929D}"/>
    <cellStyle name="Comma [0] 3 4 3 8 3 6" xfId="44796" xr:uid="{DF71C5B5-62DB-4F6D-8368-8E2DE2CBB902}"/>
    <cellStyle name="Comma [0] 3 4 3 8 3 7" xfId="50168" xr:uid="{6DF42F44-424C-42DA-9D53-1D0B4B58B658}"/>
    <cellStyle name="Comma [0] 3 4 3 8 3 8" xfId="55548" xr:uid="{5BF06E2B-E18D-4E01-895A-8D62D0D7CCB1}"/>
    <cellStyle name="Comma [0] 3 4 3 8 3 9" xfId="17883" xr:uid="{AAF2A2B8-D56B-4546-BF03-C24B1C760B1C}"/>
    <cellStyle name="Comma [0] 3 4 3 8 4" xfId="7272" xr:uid="{E07B8A67-D7DC-46AF-BA65-E14C79438DEA}"/>
    <cellStyle name="Comma [0] 3 4 3 9" xfId="1208" xr:uid="{3935936B-8E6E-48F5-ABA0-1264E00ED59B}"/>
    <cellStyle name="Comma [0] 3 4 3 9 2" xfId="8713" xr:uid="{0417CB4A-2501-4910-BE11-15A6A9757E83}"/>
    <cellStyle name="Comma [0] 3 4 3 9 2 10" xfId="53679" xr:uid="{02CE1F19-6227-42F6-8387-3D1F7630EE57}"/>
    <cellStyle name="Comma [0] 3 4 3 9 2 11" xfId="14323" xr:uid="{BA8082F1-2362-4988-89A5-918AF1037FE5}"/>
    <cellStyle name="Comma [0] 3 4 3 9 2 12" xfId="59924" xr:uid="{0D326752-0F82-4EAB-8EDB-4A997AFE70EF}"/>
    <cellStyle name="Comma [0] 3 4 3 9 2 2" xfId="12274" xr:uid="{DF5E6F18-979B-4A05-B91A-DA07481DBCAC}"/>
    <cellStyle name="Comma [0] 3 4 3 9 2 2 2" xfId="24940" xr:uid="{3A2E642A-B1E2-4D89-BD5B-CBC6C5C70DBA}"/>
    <cellStyle name="Comma [0] 3 4 3 9 2 2 3" xfId="30314" xr:uid="{0D878BA2-15C3-462E-A5D7-59D72D3DA36B}"/>
    <cellStyle name="Comma [0] 3 4 3 9 2 2 4" xfId="35732" xr:uid="{CC0E3A61-C4A6-4DB2-9656-52C888DE2B7E}"/>
    <cellStyle name="Comma [0] 3 4 3 9 2 2 5" xfId="41117" xr:uid="{E703CE8A-07D4-46E6-82DD-7A44D2697EA6}"/>
    <cellStyle name="Comma [0] 3 4 3 9 2 2 6" xfId="46486" xr:uid="{D628E568-45D8-429E-9808-DFA4C2589864}"/>
    <cellStyle name="Comma [0] 3 4 3 9 2 2 7" xfId="51858" xr:uid="{14261B75-0398-4DAD-A045-08CF550EB9C5}"/>
    <cellStyle name="Comma [0] 3 4 3 9 2 2 8" xfId="57238" xr:uid="{DDA936D9-CC39-49AD-99ED-0B683D3D0025}"/>
    <cellStyle name="Comma [0] 3 4 3 9 2 2 9" xfId="19574" xr:uid="{1FC532CB-6D8F-4321-8449-C0B92B1C3F68}"/>
    <cellStyle name="Comma [0] 3 4 3 9 2 3" xfId="16014" xr:uid="{43145ECE-6D05-4CFC-977F-D28381BBB878}"/>
    <cellStyle name="Comma [0] 3 4 3 9 2 4" xfId="21381" xr:uid="{0DFFA74B-22FA-4100-B25F-9F889796A5F7}"/>
    <cellStyle name="Comma [0] 3 4 3 9 2 5" xfId="26755" xr:uid="{F6A4E460-3F7D-4435-B5B3-7EBB29428F2B}"/>
    <cellStyle name="Comma [0] 3 4 3 9 2 6" xfId="32173" xr:uid="{BAE67A19-4546-4C29-8272-6D8CB92E0D6B}"/>
    <cellStyle name="Comma [0] 3 4 3 9 2 7" xfId="37558" xr:uid="{1109A7EE-8062-41F1-A375-C2A0D751973A}"/>
    <cellStyle name="Comma [0] 3 4 3 9 2 8" xfId="42927" xr:uid="{47A300FE-D8D4-485F-9AC7-F17E5D646B18}"/>
    <cellStyle name="Comma [0] 3 4 3 9 2 9" xfId="48299" xr:uid="{694E5EE7-83D2-4C24-A550-0836506CFBE4}"/>
    <cellStyle name="Comma [0] 3 4 3 9 3" xfId="10584" xr:uid="{4D88299A-09ED-423D-A65F-B0F7A4171F1A}"/>
    <cellStyle name="Comma [0] 3 4 3 9 3 2" xfId="23251" xr:uid="{3C627578-475E-4502-BD29-C2DBFBD45308}"/>
    <cellStyle name="Comma [0] 3 4 3 9 3 3" xfId="28625" xr:uid="{FBB93F99-A9AE-4C63-BF15-A7D1B9DBF82C}"/>
    <cellStyle name="Comma [0] 3 4 3 9 3 4" xfId="34043" xr:uid="{9C6C89BD-E676-4652-A19C-0C602486BB53}"/>
    <cellStyle name="Comma [0] 3 4 3 9 3 5" xfId="39428" xr:uid="{B260ECE3-7C06-468F-9E15-E952FF38EC21}"/>
    <cellStyle name="Comma [0] 3 4 3 9 3 6" xfId="44797" xr:uid="{CF1C189B-3D16-45C7-A148-D54D43B91290}"/>
    <cellStyle name="Comma [0] 3 4 3 9 3 7" xfId="50169" xr:uid="{4869F033-C673-40E0-A552-018D10860C13}"/>
    <cellStyle name="Comma [0] 3 4 3 9 3 8" xfId="55549" xr:uid="{1734A7D9-CC01-4E94-AB97-30301F7F3A3B}"/>
    <cellStyle name="Comma [0] 3 4 3 9 3 9" xfId="17884" xr:uid="{1AF2D9FD-3CF7-4A56-8112-8B640147A42E}"/>
    <cellStyle name="Comma [0] 3 4 3 9 4" xfId="7273" xr:uid="{CC029103-1C99-409D-A58D-CAF4B9E36376}"/>
    <cellStyle name="Comma [0] 3 4 4" xfId="1209" xr:uid="{D39CD432-8DAA-41E9-9577-07AB36547D58}"/>
    <cellStyle name="Comma [0] 3 4 4 10" xfId="4462" xr:uid="{EF3FA6DE-7644-4C5C-9FD8-8BF06161982D}"/>
    <cellStyle name="Comma [0] 3 4 4 10 2" xfId="13104" xr:uid="{3BCB76AA-F165-4EBF-B617-2988B1D71DCD}"/>
    <cellStyle name="Comma [0] 3 4 4 11" xfId="6119" xr:uid="{B8F8AC98-F264-4A52-A66C-4BACECD593F0}"/>
    <cellStyle name="Comma [0] 3 4 4 11 2" xfId="58797" xr:uid="{7504F394-4AF8-4CEE-886D-1094BA50098F}"/>
    <cellStyle name="Comma [0] 3 4 4 11 3" xfId="14324" xr:uid="{D6396007-F33A-4A0E-9A9A-1DAC5689785E}"/>
    <cellStyle name="Comma [0] 3 4 4 2" xfId="1210" xr:uid="{9E858066-C843-401B-ACD7-7B7DDA66C3AD}"/>
    <cellStyle name="Comma [0] 3 4 4 2 2" xfId="1211" xr:uid="{C1CE8A67-E3A5-4538-8667-C65716770A40}"/>
    <cellStyle name="Comma [0] 3 4 4 2 2 2" xfId="1212" xr:uid="{2B54879F-7DBF-46E6-BA7C-569DC53B5D88}"/>
    <cellStyle name="Comma [0] 3 4 4 2 2 2 2" xfId="4094" xr:uid="{822F18A5-F137-49E3-927F-12FAF6DBDE55}"/>
    <cellStyle name="Comma [0] 3 4 4 2 2 2 2 10" xfId="42931" xr:uid="{BD2F2119-0378-455E-B147-6E5C6A23FC92}"/>
    <cellStyle name="Comma [0] 3 4 4 2 2 2 2 11" xfId="48303" xr:uid="{47886E83-D3B8-4AEE-BB8A-C415A5C1EB14}"/>
    <cellStyle name="Comma [0] 3 4 4 2 2 2 2 12" xfId="53683" xr:uid="{DC2A749E-3B0C-4F0C-B7C7-CA423E9D129D}"/>
    <cellStyle name="Comma [0] 3 4 4 2 2 2 2 13" xfId="12976" xr:uid="{F45614AE-404A-4201-BA21-34890F46439B}"/>
    <cellStyle name="Comma [0] 3 4 4 2 2 2 2 14" xfId="8717" xr:uid="{D3588F21-43CF-458D-BB9F-1E524BFA39BA}"/>
    <cellStyle name="Comma [0] 3 4 4 2 2 2 2 2" xfId="4095" xr:uid="{B17FC86E-9561-4023-BDE0-A88B9F32FF7D}"/>
    <cellStyle name="Comma [0] 3 4 4 2 2 2 2 2 10" xfId="12278" xr:uid="{FC1EED53-2088-471A-B089-4AF01291AE09}"/>
    <cellStyle name="Comma [0] 3 4 4 2 2 2 2 2 2" xfId="6124" xr:uid="{004B5955-0716-430A-A5DC-8F2A935AC541}"/>
    <cellStyle name="Comma [0] 3 4 4 2 2 2 2 2 2 2" xfId="58802" xr:uid="{7C98C4ED-DC39-49CD-B024-4D84CF190010}"/>
    <cellStyle name="Comma [0] 3 4 4 2 2 2 2 2 2 3" xfId="19578" xr:uid="{B3A38028-E58C-4C05-A89A-CB7F402D18A8}"/>
    <cellStyle name="Comma [0] 3 4 4 2 2 2 2 2 3" xfId="24944" xr:uid="{0C4AF309-B21B-4E54-9299-28333BF3701F}"/>
    <cellStyle name="Comma [0] 3 4 4 2 2 2 2 2 4" xfId="30318" xr:uid="{240AE0BF-6D82-4065-815D-76BD923BFE99}"/>
    <cellStyle name="Comma [0] 3 4 4 2 2 2 2 2 5" xfId="35736" xr:uid="{99A82C12-F6A2-4339-BC60-154C0F82A76E}"/>
    <cellStyle name="Comma [0] 3 4 4 2 2 2 2 2 6" xfId="41121" xr:uid="{78A72075-71DD-4F6E-9126-C2853F33A2AF}"/>
    <cellStyle name="Comma [0] 3 4 4 2 2 2 2 2 7" xfId="46490" xr:uid="{ADF43D59-3A81-49A0-AD3A-89703B1410A8}"/>
    <cellStyle name="Comma [0] 3 4 4 2 2 2 2 2 8" xfId="51862" xr:uid="{8F70C581-7CA4-4D0B-AEF5-D42E21C53247}"/>
    <cellStyle name="Comma [0] 3 4 4 2 2 2 2 2 9" xfId="57242" xr:uid="{84B1A2E8-A08A-48F3-ADFD-D6D40920DBA1}"/>
    <cellStyle name="Comma [0] 3 4 4 2 2 2 2 3" xfId="4301" xr:uid="{197ACC23-6175-4347-A502-456786EDC133}"/>
    <cellStyle name="Comma [0] 3 4 4 2 2 2 2 3 2" xfId="13017" xr:uid="{B0ACDF1C-77CE-4AAD-8983-06969ED085CA}"/>
    <cellStyle name="Comma [0] 3 4 4 2 2 2 2 4" xfId="4466" xr:uid="{B2A887D0-1E8B-42D9-9052-D901A32662B9}"/>
    <cellStyle name="Comma [0] 3 4 4 2 2 2 2 4 2" xfId="13108" xr:uid="{75AF9041-C73B-400A-B745-55C322D49871}"/>
    <cellStyle name="Comma [0] 3 4 4 2 2 2 2 5" xfId="6123" xr:uid="{70ED158C-75F0-4C1B-898C-10D106B23051}"/>
    <cellStyle name="Comma [0] 3 4 4 2 2 2 2 5 2" xfId="58801" xr:uid="{CA218019-5517-44C7-B428-D974808080FC}"/>
    <cellStyle name="Comma [0] 3 4 4 2 2 2 2 5 3" xfId="16018" xr:uid="{54DCB462-32C7-4A2A-8D80-C110794CCA0E}"/>
    <cellStyle name="Comma [0] 3 4 4 2 2 2 2 6" xfId="21385" xr:uid="{996BC6BD-D6EC-4F68-852C-B2738052BFE0}"/>
    <cellStyle name="Comma [0] 3 4 4 2 2 2 2 7" xfId="26759" xr:uid="{3DA2C8AD-12E6-4D07-97F9-752491B56FC7}"/>
    <cellStyle name="Comma [0] 3 4 4 2 2 2 2 8" xfId="32177" xr:uid="{EAE4CF94-A80D-412F-88A0-DCDB801FC198}"/>
    <cellStyle name="Comma [0] 3 4 4 2 2 2 2 9" xfId="37562" xr:uid="{CA555EF9-C109-487B-A9A2-5F7B62F1BA1C}"/>
    <cellStyle name="Comma [0] 3 4 4 2 2 2 3" xfId="4302" xr:uid="{98A7DB14-8F42-497D-9BDC-4DB43A317CD1}"/>
    <cellStyle name="Comma [0] 3 4 4 2 2 2 3 10" xfId="13018" xr:uid="{848FCEC9-97AC-4AC2-9BE2-87FFD66A4F80}"/>
    <cellStyle name="Comma [0] 3 4 4 2 2 2 3 11" xfId="10588" xr:uid="{08CD7807-45AC-4FB4-9D97-0CE2682876E9}"/>
    <cellStyle name="Comma [0] 3 4 4 2 2 2 3 2" xfId="17888" xr:uid="{A06E791B-6819-41B4-89D6-CB4697EDAA19}"/>
    <cellStyle name="Comma [0] 3 4 4 2 2 2 3 3" xfId="23255" xr:uid="{F8C83363-8D4F-4E44-A6C0-8282FC396B16}"/>
    <cellStyle name="Comma [0] 3 4 4 2 2 2 3 4" xfId="28629" xr:uid="{48978ECC-4CD1-4A0F-8D97-D1A2ED033B50}"/>
    <cellStyle name="Comma [0] 3 4 4 2 2 2 3 5" xfId="34047" xr:uid="{EDCB2936-EDAE-4368-A0E5-E2D782DDC67F}"/>
    <cellStyle name="Comma [0] 3 4 4 2 2 2 3 6" xfId="39432" xr:uid="{E5C54C76-8E98-4C05-856B-BBCA789DC466}"/>
    <cellStyle name="Comma [0] 3 4 4 2 2 2 3 7" xfId="44801" xr:uid="{5C6DE933-E5C5-49A0-9D56-3272A414C943}"/>
    <cellStyle name="Comma [0] 3 4 4 2 2 2 3 8" xfId="50173" xr:uid="{FA129722-E9C6-4B31-80C2-339F0B7F2016}"/>
    <cellStyle name="Comma [0] 3 4 4 2 2 2 3 9" xfId="55553" xr:uid="{27BE7269-7654-4712-98AB-1AD9662B6143}"/>
    <cellStyle name="Comma [0] 3 4 4 2 2 2 4" xfId="4465" xr:uid="{D6177373-5CD3-45AE-8DC9-EF17BC67F501}"/>
    <cellStyle name="Comma [0] 3 4 4 2 2 2 4 2" xfId="13107" xr:uid="{D3B3D679-30E9-4A16-9802-49796892C990}"/>
    <cellStyle name="Comma [0] 3 4 4 2 2 2 5" xfId="6122" xr:uid="{BC4F8BF4-8DFC-4B6F-9A1F-43F88D278767}"/>
    <cellStyle name="Comma [0] 3 4 4 2 2 2 5 2" xfId="58800" xr:uid="{E9AD4AEC-5D09-4D91-AF22-EB2B44D3647B}"/>
    <cellStyle name="Comma [0] 3 4 4 2 2 2 5 3" xfId="14327" xr:uid="{B79FA7B4-9B35-4E9E-BAAC-C00EB9A66800}"/>
    <cellStyle name="Comma [0] 3 4 4 2 2 3" xfId="4093" xr:uid="{B1075382-6F1F-42F1-B688-D722C8DB6C9E}"/>
    <cellStyle name="Comma [0] 3 4 4 2 2 3 10" xfId="53682" xr:uid="{47790BBF-BD98-4845-82DC-4D9A5E962C1B}"/>
    <cellStyle name="Comma [0] 3 4 4 2 2 3 11" xfId="12975" xr:uid="{F1D81B73-AEA3-451F-9D6C-DD1454FCB868}"/>
    <cellStyle name="Comma [0] 3 4 4 2 2 3 12" xfId="8716" xr:uid="{C81C8FCA-A0EB-47F8-9498-DEC151FEDD44}"/>
    <cellStyle name="Comma [0] 3 4 4 2 2 3 2" xfId="6125" xr:uid="{5F31A55C-4A5E-4531-B2AD-DB0BF7D15C04}"/>
    <cellStyle name="Comma [0] 3 4 4 2 2 3 2 10" xfId="58803" xr:uid="{27E99544-F3CF-479B-93A2-7994C445647A}"/>
    <cellStyle name="Comma [0] 3 4 4 2 2 3 2 11" xfId="12277" xr:uid="{58744C78-BF51-48DE-882C-5FC941F0601F}"/>
    <cellStyle name="Comma [0] 3 4 4 2 2 3 2 2" xfId="24943" xr:uid="{22DD6DCC-1822-4203-88C3-B6DF04CB1BD0}"/>
    <cellStyle name="Comma [0] 3 4 4 2 2 3 2 3" xfId="30317" xr:uid="{33EE9BA0-A621-4753-B11A-0A6202001167}"/>
    <cellStyle name="Comma [0] 3 4 4 2 2 3 2 4" xfId="35735" xr:uid="{0BFA210E-193C-4027-AC9B-84FB12047D77}"/>
    <cellStyle name="Comma [0] 3 4 4 2 2 3 2 5" xfId="41120" xr:uid="{13615794-5E28-41D9-875D-8754A97AEFC4}"/>
    <cellStyle name="Comma [0] 3 4 4 2 2 3 2 6" xfId="46489" xr:uid="{51AA2824-2B58-43BB-82D9-A16F438FC171}"/>
    <cellStyle name="Comma [0] 3 4 4 2 2 3 2 7" xfId="51861" xr:uid="{0193EA83-4BE9-46D6-9E8F-F8A141E6BF8B}"/>
    <cellStyle name="Comma [0] 3 4 4 2 2 3 2 8" xfId="57241" xr:uid="{04444B10-37F7-4684-A2A9-07B4774E4417}"/>
    <cellStyle name="Comma [0] 3 4 4 2 2 3 2 9" xfId="19577" xr:uid="{44700E4A-6096-4AE9-81E9-365F713EA7B0}"/>
    <cellStyle name="Comma [0] 3 4 4 2 2 3 3" xfId="16017" xr:uid="{A1E7119C-4FE4-4137-B7AD-AAE6DE2B8DFB}"/>
    <cellStyle name="Comma [0] 3 4 4 2 2 3 4" xfId="21384" xr:uid="{E9DD5C29-B281-4B47-AF14-D4D2FE694F23}"/>
    <cellStyle name="Comma [0] 3 4 4 2 2 3 5" xfId="26758" xr:uid="{EA76F721-7F28-482D-A675-B2EFDFD90EE2}"/>
    <cellStyle name="Comma [0] 3 4 4 2 2 3 6" xfId="32176" xr:uid="{64A7E1A2-DA58-42AC-B966-7301436758F2}"/>
    <cellStyle name="Comma [0] 3 4 4 2 2 3 7" xfId="37561" xr:uid="{423A65E9-9432-4A5A-BC2E-21E194CEF735}"/>
    <cellStyle name="Comma [0] 3 4 4 2 2 3 8" xfId="42930" xr:uid="{68AC614C-4880-4BCA-BB77-A6289DC58CEF}"/>
    <cellStyle name="Comma [0] 3 4 4 2 2 3 9" xfId="48302" xr:uid="{83834E48-E12F-4063-A051-9FD7BA58965F}"/>
    <cellStyle name="Comma [0] 3 4 4 2 2 4" xfId="4303" xr:uid="{223D4A6E-CCFA-456D-925D-793FEF7A9A24}"/>
    <cellStyle name="Comma [0] 3 4 4 2 2 4 10" xfId="13019" xr:uid="{E1BE8142-F256-4886-888F-855F8FF54CDE}"/>
    <cellStyle name="Comma [0] 3 4 4 2 2 4 11" xfId="10587" xr:uid="{CE98A726-945A-4EF4-A05D-29FB7A6795C0}"/>
    <cellStyle name="Comma [0] 3 4 4 2 2 4 2" xfId="17887" xr:uid="{F5599879-3323-42D1-A75C-2F6DB3F67986}"/>
    <cellStyle name="Comma [0] 3 4 4 2 2 4 3" xfId="23254" xr:uid="{6C1E4B10-F51C-4316-B1C6-C2950D974CCA}"/>
    <cellStyle name="Comma [0] 3 4 4 2 2 4 4" xfId="28628" xr:uid="{A9022902-B52A-43E1-A548-62AC12F0AEAC}"/>
    <cellStyle name="Comma [0] 3 4 4 2 2 4 5" xfId="34046" xr:uid="{BE67C4AC-DEDC-4914-AF0D-BE458A735339}"/>
    <cellStyle name="Comma [0] 3 4 4 2 2 4 6" xfId="39431" xr:uid="{D9F460F1-EF0F-426E-ABDB-BB1822F10450}"/>
    <cellStyle name="Comma [0] 3 4 4 2 2 4 7" xfId="44800" xr:uid="{979EEB0C-65B1-4B9A-A1A8-ECD2F3B86FB3}"/>
    <cellStyle name="Comma [0] 3 4 4 2 2 4 8" xfId="50172" xr:uid="{A8B3CAD2-D173-4354-A8D8-F48C76575C89}"/>
    <cellStyle name="Comma [0] 3 4 4 2 2 4 9" xfId="55552" xr:uid="{8B00355C-E818-4696-AB07-01CE0D4A306D}"/>
    <cellStyle name="Comma [0] 3 4 4 2 2 5" xfId="4464" xr:uid="{1F9F8A48-C9D2-4989-BC88-C0C8BC4BFDE6}"/>
    <cellStyle name="Comma [0] 3 4 4 2 2 5 2" xfId="13106" xr:uid="{27BB4DB1-FF14-4799-9CA5-8319EA22137B}"/>
    <cellStyle name="Comma [0] 3 4 4 2 2 6" xfId="6121" xr:uid="{085144A9-5982-4A63-812A-D9E062EF8EC1}"/>
    <cellStyle name="Comma [0] 3 4 4 2 2 6 2" xfId="58799" xr:uid="{3E813BAF-E2BF-4C75-AC23-8B8CDEFB1BD3}"/>
    <cellStyle name="Comma [0] 3 4 4 2 2 6 3" xfId="14326" xr:uid="{BA680C9E-D1EC-46F8-BBA0-E55459FE126D}"/>
    <cellStyle name="Comma [0] 3 4 4 2 3" xfId="1213" xr:uid="{D3357169-3995-4575-A957-C55FC52927A5}"/>
    <cellStyle name="Comma [0] 3 4 4 2 3 2" xfId="4096" xr:uid="{44DE39C5-EFC3-41B2-AE93-706009A5FFE8}"/>
    <cellStyle name="Comma [0] 3 4 4 2 3 2 10" xfId="53684" xr:uid="{F807D0ED-C554-4628-93A9-EC9071B47101}"/>
    <cellStyle name="Comma [0] 3 4 4 2 3 2 11" xfId="8718" xr:uid="{80475437-BE56-47CD-8558-167F3F63E16D}"/>
    <cellStyle name="Comma [0] 3 4 4 2 3 2 2" xfId="4097" xr:uid="{23BC9E26-CD5B-4005-AF9A-814D6FF53C39}"/>
    <cellStyle name="Comma [0] 3 4 4 2 3 2 2 10" xfId="12279" xr:uid="{EDB6C00D-F77C-4F8C-8298-1D46006B04AE}"/>
    <cellStyle name="Comma [0] 3 4 4 2 3 2 2 2" xfId="6128" xr:uid="{2D1617BC-AC9A-4408-8905-31AB3773A937}"/>
    <cellStyle name="Comma [0] 3 4 4 2 3 2 2 2 2" xfId="58806" xr:uid="{14306813-AF3F-460B-A9DF-C893CA5E6967}"/>
    <cellStyle name="Comma [0] 3 4 4 2 3 2 2 2 3" xfId="19579" xr:uid="{BE3C95ED-C408-4DCC-B0C5-8EECD60850DE}"/>
    <cellStyle name="Comma [0] 3 4 4 2 3 2 2 3" xfId="24945" xr:uid="{84099BE2-9EC7-4581-BCF6-755ADECBFBC8}"/>
    <cellStyle name="Comma [0] 3 4 4 2 3 2 2 4" xfId="30319" xr:uid="{3FFCDDC4-499B-47F6-B0A0-D1EAE94ED299}"/>
    <cellStyle name="Comma [0] 3 4 4 2 3 2 2 5" xfId="35737" xr:uid="{FF626422-D3A3-4BBB-B4B9-D8CB3C1F94C2}"/>
    <cellStyle name="Comma [0] 3 4 4 2 3 2 2 6" xfId="41122" xr:uid="{AF290ED8-9B3D-412B-85BD-5DCB0BDB8292}"/>
    <cellStyle name="Comma [0] 3 4 4 2 3 2 2 7" xfId="46491" xr:uid="{7F897B0C-FFF1-48BF-A984-FFC05B71F229}"/>
    <cellStyle name="Comma [0] 3 4 4 2 3 2 2 8" xfId="51863" xr:uid="{2E674429-7AE7-4327-BE0A-E179F0514387}"/>
    <cellStyle name="Comma [0] 3 4 4 2 3 2 2 9" xfId="57243" xr:uid="{AE091DA0-C27B-45AF-AE7B-2C6FA2CC17AD}"/>
    <cellStyle name="Comma [0] 3 4 4 2 3 2 3" xfId="6127" xr:uid="{624F9BCA-F2A6-48F9-AE1C-B25A7B8FCB72}"/>
    <cellStyle name="Comma [0] 3 4 4 2 3 2 3 2" xfId="58805" xr:uid="{4C0AB794-C201-498C-9AD2-BD9CBA3A6D45}"/>
    <cellStyle name="Comma [0] 3 4 4 2 3 2 3 3" xfId="16019" xr:uid="{8E4CC53F-8585-46AA-AD19-AEB0918DEDC6}"/>
    <cellStyle name="Comma [0] 3 4 4 2 3 2 4" xfId="21386" xr:uid="{EC8464DE-D698-473F-B743-2C4B93B664C3}"/>
    <cellStyle name="Comma [0] 3 4 4 2 3 2 5" xfId="26760" xr:uid="{2FC6E200-54F0-42AF-B0D0-56E2E157591E}"/>
    <cellStyle name="Comma [0] 3 4 4 2 3 2 6" xfId="32178" xr:uid="{EA6A89CB-820D-45C3-BA76-7DB3C0206DBD}"/>
    <cellStyle name="Comma [0] 3 4 4 2 3 2 7" xfId="37563" xr:uid="{968CDEC1-F89E-4E48-9250-4E45E4ABA6B2}"/>
    <cellStyle name="Comma [0] 3 4 4 2 3 2 8" xfId="42932" xr:uid="{48A777A1-5B6F-47A4-8060-89870D25CB11}"/>
    <cellStyle name="Comma [0] 3 4 4 2 3 2 9" xfId="48304" xr:uid="{1473B6B3-1172-4012-94B0-F2E32A76492F}"/>
    <cellStyle name="Comma [0] 3 4 4 2 3 3" xfId="4098" xr:uid="{168ED78D-5F44-4E2F-8B85-40BD08629350}"/>
    <cellStyle name="Comma [0] 3 4 4 2 3 3 10" xfId="10589" xr:uid="{7FF786DF-CEA7-49B8-9A94-72663453D785}"/>
    <cellStyle name="Comma [0] 3 4 4 2 3 3 2" xfId="6129" xr:uid="{DD2F324E-728F-436B-A9BE-0C9770094E06}"/>
    <cellStyle name="Comma [0] 3 4 4 2 3 3 2 2" xfId="58807" xr:uid="{68EB3585-24F9-4FEA-98EF-A6C094E2B19F}"/>
    <cellStyle name="Comma [0] 3 4 4 2 3 3 2 3" xfId="17889" xr:uid="{4CBAC37D-0AF6-4AD6-97B7-3CFDF50AB65E}"/>
    <cellStyle name="Comma [0] 3 4 4 2 3 3 3" xfId="23256" xr:uid="{000C10D3-A89B-4772-AE54-3D6428E19D77}"/>
    <cellStyle name="Comma [0] 3 4 4 2 3 3 4" xfId="28630" xr:uid="{9513AFCB-5FC7-44C9-85E4-CE4FCECF02E1}"/>
    <cellStyle name="Comma [0] 3 4 4 2 3 3 5" xfId="34048" xr:uid="{BF1F2DEF-3F1A-48FB-9E49-EBC4969ADF47}"/>
    <cellStyle name="Comma [0] 3 4 4 2 3 3 6" xfId="39433" xr:uid="{CEC9C7F0-13BC-452D-8A06-60B55A5A3E1D}"/>
    <cellStyle name="Comma [0] 3 4 4 2 3 3 7" xfId="44802" xr:uid="{F8583090-214B-48E2-BA43-6BC8DFBF9A3A}"/>
    <cellStyle name="Comma [0] 3 4 4 2 3 3 8" xfId="50174" xr:uid="{4ECD3215-1C66-4302-B685-DBBACE3356D7}"/>
    <cellStyle name="Comma [0] 3 4 4 2 3 3 9" xfId="55554" xr:uid="{0EF3C6E3-6637-4D72-9324-4A2AB449DDD7}"/>
    <cellStyle name="Comma [0] 3 4 4 2 3 4" xfId="6126" xr:uid="{D711E16B-1838-4D72-8743-6BE204B85FFE}"/>
    <cellStyle name="Comma [0] 3 4 4 2 3 4 2" xfId="58804" xr:uid="{017FB041-B3CA-45BB-803A-BF464851D2F3}"/>
    <cellStyle name="Comma [0] 3 4 4 2 3 4 3" xfId="14328" xr:uid="{712AD1FF-37BC-48B3-A491-801B3CDC58AB}"/>
    <cellStyle name="Comma [0] 3 4 4 2 4" xfId="1214" xr:uid="{AC4A6FC1-1F33-49DC-AE9C-C4A408653F76}"/>
    <cellStyle name="Comma [0] 3 4 4 2 4 2" xfId="4099" xr:uid="{D5064D5D-0F57-43CD-BA1C-3F3ED2A9FFBE}"/>
    <cellStyle name="Comma [0] 3 4 4 2 4 2 10" xfId="53685" xr:uid="{82F94F36-37B3-4F90-A1EB-5B8927C7D47F}"/>
    <cellStyle name="Comma [0] 3 4 4 2 4 2 11" xfId="8719" xr:uid="{2EC4D9C6-3302-4366-8713-F30EC73AE47C}"/>
    <cellStyle name="Comma [0] 3 4 4 2 4 2 2" xfId="4100" xr:uid="{C580EA1B-B255-41A0-9316-09CBEEE1F352}"/>
    <cellStyle name="Comma [0] 3 4 4 2 4 2 2 10" xfId="12280" xr:uid="{FCE3FEE7-294B-4A26-9935-42289FBFFB68}"/>
    <cellStyle name="Comma [0] 3 4 4 2 4 2 2 2" xfId="6132" xr:uid="{5A4383BA-DD8A-4C51-9563-C74799ECFA8C}"/>
    <cellStyle name="Comma [0] 3 4 4 2 4 2 2 2 2" xfId="58810" xr:uid="{D1CB4E2C-CDDB-4197-ABA4-BC9E85A3FBE5}"/>
    <cellStyle name="Comma [0] 3 4 4 2 4 2 2 2 3" xfId="19580" xr:uid="{0F3B5762-4AC1-4DD3-A043-6A9395E21CBA}"/>
    <cellStyle name="Comma [0] 3 4 4 2 4 2 2 3" xfId="24946" xr:uid="{BCAEAC31-7539-40EE-B824-032185F7E09E}"/>
    <cellStyle name="Comma [0] 3 4 4 2 4 2 2 4" xfId="30320" xr:uid="{EB1B5BB8-EB81-4E76-9B07-37043015BCF5}"/>
    <cellStyle name="Comma [0] 3 4 4 2 4 2 2 5" xfId="35738" xr:uid="{005C6AE6-E54F-4125-96AA-9CFDA9B2F47A}"/>
    <cellStyle name="Comma [0] 3 4 4 2 4 2 2 6" xfId="41123" xr:uid="{B99C07DC-B405-4E4B-B3C3-EF779ADFCEBD}"/>
    <cellStyle name="Comma [0] 3 4 4 2 4 2 2 7" xfId="46492" xr:uid="{6703AC51-B16D-4C4A-827A-FFA96EC61725}"/>
    <cellStyle name="Comma [0] 3 4 4 2 4 2 2 8" xfId="51864" xr:uid="{E0975071-0B64-45AF-A869-B2938F386B39}"/>
    <cellStyle name="Comma [0] 3 4 4 2 4 2 2 9" xfId="57244" xr:uid="{8D20181E-FE84-4D29-A24A-0412815D7A97}"/>
    <cellStyle name="Comma [0] 3 4 4 2 4 2 3" xfId="6131" xr:uid="{2D858E2C-DBE4-400B-879D-95564ACA6D20}"/>
    <cellStyle name="Comma [0] 3 4 4 2 4 2 3 2" xfId="58809" xr:uid="{89C77064-290C-4051-B782-AD411F2E480A}"/>
    <cellStyle name="Comma [0] 3 4 4 2 4 2 3 3" xfId="16020" xr:uid="{D085FE61-181D-4E9B-906A-3970B581D2C6}"/>
    <cellStyle name="Comma [0] 3 4 4 2 4 2 4" xfId="21387" xr:uid="{49EFE818-6C45-40CF-8D9E-AAE9AE754591}"/>
    <cellStyle name="Comma [0] 3 4 4 2 4 2 5" xfId="26761" xr:uid="{98F6E99E-46C8-43D9-91B2-F5DB458F7C6C}"/>
    <cellStyle name="Comma [0] 3 4 4 2 4 2 6" xfId="32179" xr:uid="{FA55FFD3-C45C-468A-8BD8-48CC4640B030}"/>
    <cellStyle name="Comma [0] 3 4 4 2 4 2 7" xfId="37564" xr:uid="{F91F6D49-4345-46E1-8BA7-773EB276DC70}"/>
    <cellStyle name="Comma [0] 3 4 4 2 4 2 8" xfId="42933" xr:uid="{0916BE58-3497-47AF-9219-547A81E52188}"/>
    <cellStyle name="Comma [0] 3 4 4 2 4 2 9" xfId="48305" xr:uid="{033CD20F-B478-41A5-909B-D275A5AD466A}"/>
    <cellStyle name="Comma [0] 3 4 4 2 4 3" xfId="4101" xr:uid="{7571AD99-4182-4F9D-9E6E-A30270AF746E}"/>
    <cellStyle name="Comma [0] 3 4 4 2 4 3 10" xfId="10590" xr:uid="{5E12FD61-5D10-4C00-B00E-36CC1B5740E0}"/>
    <cellStyle name="Comma [0] 3 4 4 2 4 3 2" xfId="6133" xr:uid="{749687BF-2601-499A-B4EB-B6F0F98F034E}"/>
    <cellStyle name="Comma [0] 3 4 4 2 4 3 2 2" xfId="58811" xr:uid="{5A7C9BCD-2880-431D-9C1D-7409FDF2F97A}"/>
    <cellStyle name="Comma [0] 3 4 4 2 4 3 2 3" xfId="17890" xr:uid="{6738E492-BA73-4A44-9D48-1717851983A4}"/>
    <cellStyle name="Comma [0] 3 4 4 2 4 3 3" xfId="23257" xr:uid="{EF8C8655-3B55-4272-8214-54183C453F16}"/>
    <cellStyle name="Comma [0] 3 4 4 2 4 3 4" xfId="28631" xr:uid="{388359DF-7D3E-4DC8-B49C-7366B8C21365}"/>
    <cellStyle name="Comma [0] 3 4 4 2 4 3 5" xfId="34049" xr:uid="{3FDD702F-9684-4E13-8FAD-D018ECD13AB7}"/>
    <cellStyle name="Comma [0] 3 4 4 2 4 3 6" xfId="39434" xr:uid="{536B4D5E-07E8-4FD3-8561-310C9DB4B53F}"/>
    <cellStyle name="Comma [0] 3 4 4 2 4 3 7" xfId="44803" xr:uid="{D9C4F57C-E5A4-457F-8701-2ABBCB4DF827}"/>
    <cellStyle name="Comma [0] 3 4 4 2 4 3 8" xfId="50175" xr:uid="{C16B064A-0ED5-4662-BC15-0B1E3D712A5B}"/>
    <cellStyle name="Comma [0] 3 4 4 2 4 3 9" xfId="55555" xr:uid="{4E3FE613-C489-401E-9F40-435DAE804214}"/>
    <cellStyle name="Comma [0] 3 4 4 2 4 4" xfId="6130" xr:uid="{4AF6585F-49AE-4297-968D-54E1B31E5893}"/>
    <cellStyle name="Comma [0] 3 4 4 2 4 4 2" xfId="58808" xr:uid="{EE1B6881-3B8F-4C09-A35B-9FACC02A9AB2}"/>
    <cellStyle name="Comma [0] 3 4 4 2 4 4 3" xfId="14329" xr:uid="{742216FE-D432-4377-9E41-1F9B24FE13F3}"/>
    <cellStyle name="Comma [0] 3 4 4 2 5" xfId="4092" xr:uid="{E8ED1965-9C36-4DD1-AA14-D39F76845EF8}"/>
    <cellStyle name="Comma [0] 3 4 4 2 5 10" xfId="42929" xr:uid="{59B414B9-E36D-4843-9CD9-64304194C8AD}"/>
    <cellStyle name="Comma [0] 3 4 4 2 5 11" xfId="48301" xr:uid="{25FEFA9B-E3EB-42D6-9EA6-72A16D2A8280}"/>
    <cellStyle name="Comma [0] 3 4 4 2 5 12" xfId="53681" xr:uid="{DD2F61A9-8CE9-4F56-8A59-842849EDAD8E}"/>
    <cellStyle name="Comma [0] 3 4 4 2 5 13" xfId="12974" xr:uid="{9B08921F-65C5-4F5D-9DCD-29642FE47E74}"/>
    <cellStyle name="Comma [0] 3 4 4 2 5 14" xfId="8715" xr:uid="{B04CE957-14B8-4F8D-B61B-43577FFC80FF}"/>
    <cellStyle name="Comma [0] 3 4 4 2 5 2" xfId="4102" xr:uid="{FD7229F4-FEFB-4354-8930-E04186452412}"/>
    <cellStyle name="Comma [0] 3 4 4 2 5 2 10" xfId="12276" xr:uid="{F9BC012B-EBAB-486D-B367-D270B349D810}"/>
    <cellStyle name="Comma [0] 3 4 4 2 5 2 2" xfId="6135" xr:uid="{26943B5F-AA90-43C1-A0CC-1BDBA9BC53AE}"/>
    <cellStyle name="Comma [0] 3 4 4 2 5 2 2 2" xfId="58813" xr:uid="{4B3799EC-0DB1-4690-B5CC-E1CDD2A8A88D}"/>
    <cellStyle name="Comma [0] 3 4 4 2 5 2 2 3" xfId="19576" xr:uid="{FD8306D3-8734-4916-A7F1-CD3F69EDE30C}"/>
    <cellStyle name="Comma [0] 3 4 4 2 5 2 3" xfId="24942" xr:uid="{02A83941-3A7B-4D65-A978-480F04B5C746}"/>
    <cellStyle name="Comma [0] 3 4 4 2 5 2 4" xfId="30316" xr:uid="{4E4D7A53-EC9A-4C0E-964F-D4A1BE91A4FD}"/>
    <cellStyle name="Comma [0] 3 4 4 2 5 2 5" xfId="35734" xr:uid="{67828356-D36C-4F38-ADD4-3E7B85316EEB}"/>
    <cellStyle name="Comma [0] 3 4 4 2 5 2 6" xfId="41119" xr:uid="{F19E3F26-4BC3-4ED0-B4C5-A6E9F0624845}"/>
    <cellStyle name="Comma [0] 3 4 4 2 5 2 7" xfId="46488" xr:uid="{764EBF31-C3E3-4ECE-A7AD-1763C80DBDFC}"/>
    <cellStyle name="Comma [0] 3 4 4 2 5 2 8" xfId="51860" xr:uid="{27B94C5F-10D9-4FD5-A33F-149DBE93B8DC}"/>
    <cellStyle name="Comma [0] 3 4 4 2 5 2 9" xfId="57240" xr:uid="{2087B5C5-3863-4458-BC9D-268419EFEC2D}"/>
    <cellStyle name="Comma [0] 3 4 4 2 5 3" xfId="4299" xr:uid="{7E8BCAF4-1779-443B-AECC-CE7C6DA47BBF}"/>
    <cellStyle name="Comma [0] 3 4 4 2 5 3 2" xfId="13016" xr:uid="{B42AA42E-27A5-433D-A530-3C7BC75AA1A3}"/>
    <cellStyle name="Comma [0] 3 4 4 2 5 4" xfId="4467" xr:uid="{743A8DF4-3FAA-406A-983F-8C5E6D9AC902}"/>
    <cellStyle name="Comma [0] 3 4 4 2 5 4 2" xfId="13109" xr:uid="{0036F2C6-68F0-4E71-BB35-85B470992465}"/>
    <cellStyle name="Comma [0] 3 4 4 2 5 5" xfId="6134" xr:uid="{D92339DA-CFD7-4FAC-95D6-BFAC3E3F9EF2}"/>
    <cellStyle name="Comma [0] 3 4 4 2 5 5 2" xfId="58812" xr:uid="{77953F1F-BD35-409D-A88C-FAF9893573A0}"/>
    <cellStyle name="Comma [0] 3 4 4 2 5 5 3" xfId="16016" xr:uid="{C58AB8C6-8816-4293-AEDC-B265DDD54445}"/>
    <cellStyle name="Comma [0] 3 4 4 2 5 6" xfId="21383" xr:uid="{2AA16C1E-88B9-40BF-8B25-8147CCBFFF39}"/>
    <cellStyle name="Comma [0] 3 4 4 2 5 7" xfId="26757" xr:uid="{08065113-BDE1-45F2-A4BB-87D64AF0116F}"/>
    <cellStyle name="Comma [0] 3 4 4 2 5 8" xfId="32175" xr:uid="{1AEE2076-D92F-42CB-8C2E-F48FD3CC3127}"/>
    <cellStyle name="Comma [0] 3 4 4 2 5 9" xfId="37560" xr:uid="{239BA525-91A2-4FEE-B71E-4EC48DB69DB9}"/>
    <cellStyle name="Comma [0] 3 4 4 2 6" xfId="4304" xr:uid="{C473FB2D-F167-400A-9A82-769EAF2A35C0}"/>
    <cellStyle name="Comma [0] 3 4 4 2 6 10" xfId="13020" xr:uid="{E1A57B6E-E66A-47D5-8AB0-D40753DDF06F}"/>
    <cellStyle name="Comma [0] 3 4 4 2 6 11" xfId="10586" xr:uid="{426945FE-AD5D-4FD2-B8FB-9848FF1F39FB}"/>
    <cellStyle name="Comma [0] 3 4 4 2 6 2" xfId="17886" xr:uid="{8A8C0B54-1F47-41CB-A3AC-9082119D2C72}"/>
    <cellStyle name="Comma [0] 3 4 4 2 6 3" xfId="23253" xr:uid="{4907B61F-62EE-4CDA-B656-985966247082}"/>
    <cellStyle name="Comma [0] 3 4 4 2 6 4" xfId="28627" xr:uid="{2C0583C8-9239-4310-BC46-C657E0E0E67B}"/>
    <cellStyle name="Comma [0] 3 4 4 2 6 5" xfId="34045" xr:uid="{3A2F7594-74FA-4F2A-B7C4-FD55FA22EB49}"/>
    <cellStyle name="Comma [0] 3 4 4 2 6 6" xfId="39430" xr:uid="{5D36F555-A979-4E38-976A-34043A59B4A2}"/>
    <cellStyle name="Comma [0] 3 4 4 2 6 7" xfId="44799" xr:uid="{E2066ED5-E7A7-4CCB-97DB-C05991BDBD39}"/>
    <cellStyle name="Comma [0] 3 4 4 2 6 8" xfId="50171" xr:uid="{99E24FCB-7E70-442D-B69C-AD971DD9D894}"/>
    <cellStyle name="Comma [0] 3 4 4 2 6 9" xfId="55551" xr:uid="{D86CA5CF-B30A-44E6-AD3A-7454BE56E9AB}"/>
    <cellStyle name="Comma [0] 3 4 4 2 7" xfId="4463" xr:uid="{A5588471-0AA5-40B3-81C9-C4370BE967B4}"/>
    <cellStyle name="Comma [0] 3 4 4 2 7 2" xfId="13105" xr:uid="{2E250ABA-6F33-4226-9B22-6172D03F2C35}"/>
    <cellStyle name="Comma [0] 3 4 4 2 8" xfId="6120" xr:uid="{F28F004A-0E0B-4DC6-B01B-01469D159A82}"/>
    <cellStyle name="Comma [0] 3 4 4 2 8 2" xfId="58798" xr:uid="{A5C2431A-C3C8-4172-9508-BB718FB70F7C}"/>
    <cellStyle name="Comma [0] 3 4 4 2 8 3" xfId="14325" xr:uid="{A8A65AFD-8389-4D5F-AB22-76B549A40713}"/>
    <cellStyle name="Comma [0] 3 4 4 3" xfId="1215" xr:uid="{5CC482BC-398B-4028-B410-15D7C1716273}"/>
    <cellStyle name="Comma [0] 3 4 4 3 2" xfId="4103" xr:uid="{B4218F61-B224-4A7D-9FF9-FA562FF5305F}"/>
    <cellStyle name="Comma [0] 3 4 4 3 2 10" xfId="53686" xr:uid="{F7E08CC7-4F73-4A9B-840A-6B8B9D016D2A}"/>
    <cellStyle name="Comma [0] 3 4 4 3 2 11" xfId="8720" xr:uid="{97C4369E-D66F-4B13-A09A-B49159858C26}"/>
    <cellStyle name="Comma [0] 3 4 4 3 2 2" xfId="4104" xr:uid="{DA87EE94-288C-4B3F-8DB7-2240A909DF35}"/>
    <cellStyle name="Comma [0] 3 4 4 3 2 2 10" xfId="12281" xr:uid="{770C70E3-33FE-4B4A-A3EC-1D6ABD4A2551}"/>
    <cellStyle name="Comma [0] 3 4 4 3 2 2 2" xfId="6138" xr:uid="{B8C22EE0-2816-455C-919A-265A47E314F7}"/>
    <cellStyle name="Comma [0] 3 4 4 3 2 2 2 2" xfId="58816" xr:uid="{91D3C13B-ECBE-40F6-B29D-27AD4BF1286B}"/>
    <cellStyle name="Comma [0] 3 4 4 3 2 2 2 3" xfId="19581" xr:uid="{40E21759-E053-43D0-8F7E-D179142FC2FC}"/>
    <cellStyle name="Comma [0] 3 4 4 3 2 2 3" xfId="24947" xr:uid="{8D1D8BFC-6055-419B-89F8-CD3533A69821}"/>
    <cellStyle name="Comma [0] 3 4 4 3 2 2 4" xfId="30321" xr:uid="{7D332683-8B7C-499F-A90F-EFADE826C5A8}"/>
    <cellStyle name="Comma [0] 3 4 4 3 2 2 5" xfId="35739" xr:uid="{248B6CCD-6337-4B5E-B709-EE809D31398E}"/>
    <cellStyle name="Comma [0] 3 4 4 3 2 2 6" xfId="41124" xr:uid="{89C26153-016E-4093-956A-B8BC271DAE80}"/>
    <cellStyle name="Comma [0] 3 4 4 3 2 2 7" xfId="46493" xr:uid="{E5A72042-EAE9-45A5-A78A-A77222753D9E}"/>
    <cellStyle name="Comma [0] 3 4 4 3 2 2 8" xfId="51865" xr:uid="{78E6C2A6-4EE0-4478-AFBE-36F7854CCA65}"/>
    <cellStyle name="Comma [0] 3 4 4 3 2 2 9" xfId="57245" xr:uid="{87AB86F0-C703-4604-8787-4E67E3164883}"/>
    <cellStyle name="Comma [0] 3 4 4 3 2 3" xfId="6137" xr:uid="{763B2B86-ACFE-42F4-83FF-46C49F87A0F6}"/>
    <cellStyle name="Comma [0] 3 4 4 3 2 3 2" xfId="58815" xr:uid="{91103ED6-FED2-4E52-A533-1EC742410E34}"/>
    <cellStyle name="Comma [0] 3 4 4 3 2 3 3" xfId="16021" xr:uid="{B3C156D6-5DAD-4BE8-967E-AB13608EF8AA}"/>
    <cellStyle name="Comma [0] 3 4 4 3 2 4" xfId="21388" xr:uid="{4AEE79B6-5C45-4644-9E3D-AF83CD51578B}"/>
    <cellStyle name="Comma [0] 3 4 4 3 2 5" xfId="26762" xr:uid="{A711EE7E-1FFE-46D5-BFF2-096B0E02D675}"/>
    <cellStyle name="Comma [0] 3 4 4 3 2 6" xfId="32180" xr:uid="{76D0D059-2FA1-457D-ABC3-5A9C89938FBC}"/>
    <cellStyle name="Comma [0] 3 4 4 3 2 7" xfId="37565" xr:uid="{240B0F24-CE6D-41E5-9F17-C83F2D8E1D42}"/>
    <cellStyle name="Comma [0] 3 4 4 3 2 8" xfId="42934" xr:uid="{6F3A7225-FDB8-4117-813B-7804BDF8486D}"/>
    <cellStyle name="Comma [0] 3 4 4 3 2 9" xfId="48306" xr:uid="{D3B173D7-3646-4B0C-AC81-C6A03D52D5B1}"/>
    <cellStyle name="Comma [0] 3 4 4 3 3" xfId="4105" xr:uid="{9D59831E-261B-4C6D-9585-43F371EBC78D}"/>
    <cellStyle name="Comma [0] 3 4 4 3 3 10" xfId="10591" xr:uid="{E29828DD-85E8-4DB8-AA80-80BE0CBE566C}"/>
    <cellStyle name="Comma [0] 3 4 4 3 3 2" xfId="6139" xr:uid="{7523B960-EAE0-41F9-B324-17AB46A81B1B}"/>
    <cellStyle name="Comma [0] 3 4 4 3 3 2 2" xfId="58817" xr:uid="{1E85A3E0-D332-433E-9A3E-092ACC7FDCAF}"/>
    <cellStyle name="Comma [0] 3 4 4 3 3 2 3" xfId="17891" xr:uid="{6506D69B-0908-408F-9311-7EFCB83A5D22}"/>
    <cellStyle name="Comma [0] 3 4 4 3 3 3" xfId="23258" xr:uid="{3BF2EDB1-9624-4E0E-82A4-9F039F20E484}"/>
    <cellStyle name="Comma [0] 3 4 4 3 3 4" xfId="28632" xr:uid="{712F9AE5-A5E8-42C7-A0D4-61CF2708B422}"/>
    <cellStyle name="Comma [0] 3 4 4 3 3 5" xfId="34050" xr:uid="{E2F9121C-56B9-4930-86B4-C75E5085B9A1}"/>
    <cellStyle name="Comma [0] 3 4 4 3 3 6" xfId="39435" xr:uid="{B8866535-7514-4D50-90A5-3C78D3821EFE}"/>
    <cellStyle name="Comma [0] 3 4 4 3 3 7" xfId="44804" xr:uid="{9671AB5E-093A-466C-861E-ADCD32DA569B}"/>
    <cellStyle name="Comma [0] 3 4 4 3 3 8" xfId="50176" xr:uid="{BC235F5D-32B6-4644-ACF7-7E84CC624D8D}"/>
    <cellStyle name="Comma [0] 3 4 4 3 3 9" xfId="55556" xr:uid="{4D36E626-6BCF-4CC6-AAEF-30C0735A7E67}"/>
    <cellStyle name="Comma [0] 3 4 4 3 4" xfId="6136" xr:uid="{937A978D-98B5-409E-8904-91EDD005196F}"/>
    <cellStyle name="Comma [0] 3 4 4 3 4 2" xfId="58814" xr:uid="{D82D4C41-E615-4750-84D2-975FAD4B5D44}"/>
    <cellStyle name="Comma [0] 3 4 4 3 4 3" xfId="14330" xr:uid="{0E49EB79-11D8-4F1F-B7FC-B9A3A5587A88}"/>
    <cellStyle name="Comma [0] 3 4 4 4" xfId="1216" xr:uid="{6223FA50-5ED2-46CD-97B7-3BF561EEAAF1}"/>
    <cellStyle name="Comma [0] 3 4 4 4 2" xfId="6140" xr:uid="{72252F95-417F-4D70-B1FE-78BBC48A7AE9}"/>
    <cellStyle name="Comma [0] 3 4 4 4 2 10" xfId="53687" xr:uid="{F35EBAB4-22C1-4AE8-9D2F-015D8A5D3524}"/>
    <cellStyle name="Comma [0] 3 4 4 4 2 11" xfId="14331" xr:uid="{F26B0635-D029-4FD0-95A5-064EBAFBF2EE}"/>
    <cellStyle name="Comma [0] 3 4 4 4 2 12" xfId="58818" xr:uid="{3F2DFA61-ACD3-49C6-9385-E0FC89FA4BE9}"/>
    <cellStyle name="Comma [0] 3 4 4 4 2 13" xfId="8721" xr:uid="{54A9650D-61DB-47D7-9E95-9AA87FA9AF12}"/>
    <cellStyle name="Comma [0] 3 4 4 4 2 2" xfId="12282" xr:uid="{F7162D82-C602-4D86-976D-FE0FC1B991E0}"/>
    <cellStyle name="Comma [0] 3 4 4 4 2 2 2" xfId="24948" xr:uid="{199C8D99-64A3-43F5-95CB-634F3344E6CC}"/>
    <cellStyle name="Comma [0] 3 4 4 4 2 2 3" xfId="30322" xr:uid="{CE8AD340-FFE6-47C9-A9D3-1726324A2B27}"/>
    <cellStyle name="Comma [0] 3 4 4 4 2 2 4" xfId="35740" xr:uid="{14CECA87-E432-459B-9A6E-C5CF9C7785DE}"/>
    <cellStyle name="Comma [0] 3 4 4 4 2 2 5" xfId="41125" xr:uid="{2D29B147-EC46-4D01-9C06-A1649692192E}"/>
    <cellStyle name="Comma [0] 3 4 4 4 2 2 6" xfId="46494" xr:uid="{8BE91359-17B7-4D1D-990D-D3115AE7145A}"/>
    <cellStyle name="Comma [0] 3 4 4 4 2 2 7" xfId="51866" xr:uid="{E1F9146B-39D1-41C7-808F-8FFF6EC9FF41}"/>
    <cellStyle name="Comma [0] 3 4 4 4 2 2 8" xfId="57246" xr:uid="{92354294-D6C7-4402-8EF6-7969D119F3C2}"/>
    <cellStyle name="Comma [0] 3 4 4 4 2 2 9" xfId="19582" xr:uid="{55DEA22E-0BC4-4D92-BA6A-0EDD68C503FA}"/>
    <cellStyle name="Comma [0] 3 4 4 4 2 3" xfId="16022" xr:uid="{3C8E6575-F0B3-4F5B-91CB-93B00119B6D9}"/>
    <cellStyle name="Comma [0] 3 4 4 4 2 4" xfId="21389" xr:uid="{9112116E-7ED8-4CD5-A717-12569BD63421}"/>
    <cellStyle name="Comma [0] 3 4 4 4 2 5" xfId="26763" xr:uid="{B142B9A5-E75A-4025-88E3-74649EC517A2}"/>
    <cellStyle name="Comma [0] 3 4 4 4 2 6" xfId="32181" xr:uid="{5B3FD2BD-4D61-4704-9B23-679E07AF2B6C}"/>
    <cellStyle name="Comma [0] 3 4 4 4 2 7" xfId="37566" xr:uid="{A96F8F52-271E-4F8E-BAE5-D46916DADD90}"/>
    <cellStyle name="Comma [0] 3 4 4 4 2 8" xfId="42935" xr:uid="{10BDA814-8F45-4FA8-8B74-00D788AD673F}"/>
    <cellStyle name="Comma [0] 3 4 4 4 2 9" xfId="48307" xr:uid="{64402953-182F-49FC-9301-5F1EBE6E7DD2}"/>
    <cellStyle name="Comma [0] 3 4 4 4 3" xfId="10592" xr:uid="{F1E6BA69-7201-4037-A211-8B724788AB49}"/>
    <cellStyle name="Comma [0] 3 4 4 4 3 2" xfId="23259" xr:uid="{F21A65A8-8D63-49E0-932A-F27BE16AFFCF}"/>
    <cellStyle name="Comma [0] 3 4 4 4 3 3" xfId="28633" xr:uid="{1333493F-0E20-43CA-B037-8FED16469899}"/>
    <cellStyle name="Comma [0] 3 4 4 4 3 4" xfId="34051" xr:uid="{FA3B9F10-84BE-4EC4-A9CE-FB405D1DA494}"/>
    <cellStyle name="Comma [0] 3 4 4 4 3 5" xfId="39436" xr:uid="{24570493-5F73-4DFC-AAAB-CCD2C815A9DE}"/>
    <cellStyle name="Comma [0] 3 4 4 4 3 6" xfId="44805" xr:uid="{E2521F3C-3060-43AA-9B26-07EF6B39968D}"/>
    <cellStyle name="Comma [0] 3 4 4 4 3 7" xfId="50177" xr:uid="{F9EE04C1-6140-460C-A281-F7A85EBD4565}"/>
    <cellStyle name="Comma [0] 3 4 4 4 3 8" xfId="55557" xr:uid="{CB244D14-7576-4D7A-9EA0-75C90DFC0867}"/>
    <cellStyle name="Comma [0] 3 4 4 4 3 9" xfId="17892" xr:uid="{51A097E3-494B-444B-9756-9D673C783B15}"/>
    <cellStyle name="Comma [0] 3 4 4 5" xfId="1217" xr:uid="{92B43F3B-D4EF-47A6-8FC4-B52FC4B1BB38}"/>
    <cellStyle name="Comma [0] 3 4 4 5 2" xfId="6141" xr:uid="{D53009EE-7101-4D7D-91E0-862C0593C710}"/>
    <cellStyle name="Comma [0] 3 4 4 5 2 10" xfId="53688" xr:uid="{FADE0D76-715C-432E-8D9B-76266A4DDEB7}"/>
    <cellStyle name="Comma [0] 3 4 4 5 2 11" xfId="14332" xr:uid="{43ED78C6-7CF7-4B29-AD03-9343130BD04B}"/>
    <cellStyle name="Comma [0] 3 4 4 5 2 12" xfId="58819" xr:uid="{25E0BDA0-CF8D-4F28-83EA-744838E854F6}"/>
    <cellStyle name="Comma [0] 3 4 4 5 2 13" xfId="8722" xr:uid="{31FB7404-8922-43A9-A735-613E0BD63814}"/>
    <cellStyle name="Comma [0] 3 4 4 5 2 2" xfId="12283" xr:uid="{854211A9-9818-418A-97E8-B36CCB548488}"/>
    <cellStyle name="Comma [0] 3 4 4 5 2 2 2" xfId="24949" xr:uid="{896C9D16-0A2B-43E6-AC9C-2FD4B6984438}"/>
    <cellStyle name="Comma [0] 3 4 4 5 2 2 3" xfId="30323" xr:uid="{D1DFD1E1-3BA8-4CA5-9B12-60BC95BDAD97}"/>
    <cellStyle name="Comma [0] 3 4 4 5 2 2 4" xfId="35741" xr:uid="{B19C0598-635E-4518-8ECD-A4056D5A2E8D}"/>
    <cellStyle name="Comma [0] 3 4 4 5 2 2 5" xfId="41126" xr:uid="{E6005208-5757-48C5-A7E0-F13AFFED8574}"/>
    <cellStyle name="Comma [0] 3 4 4 5 2 2 6" xfId="46495" xr:uid="{82C0F22C-62D0-451F-B401-DC6D7D78B111}"/>
    <cellStyle name="Comma [0] 3 4 4 5 2 2 7" xfId="51867" xr:uid="{721B335A-6DC6-4CD5-AFD3-3152E30F1CFA}"/>
    <cellStyle name="Comma [0] 3 4 4 5 2 2 8" xfId="57247" xr:uid="{106856F5-B27D-4760-AAED-86091DBA05B7}"/>
    <cellStyle name="Comma [0] 3 4 4 5 2 2 9" xfId="19583" xr:uid="{57F2571B-17A7-4B90-8915-64F1ABD86F40}"/>
    <cellStyle name="Comma [0] 3 4 4 5 2 3" xfId="16023" xr:uid="{1F1A8DF4-4BD4-4681-B7AA-8B26EF23D86F}"/>
    <cellStyle name="Comma [0] 3 4 4 5 2 4" xfId="21390" xr:uid="{230592A9-FA57-47E1-9105-D17AE1672EB9}"/>
    <cellStyle name="Comma [0] 3 4 4 5 2 5" xfId="26764" xr:uid="{2CFF5E8E-689F-49FC-8C5A-73D788A2D594}"/>
    <cellStyle name="Comma [0] 3 4 4 5 2 6" xfId="32182" xr:uid="{018162A3-6DBF-4192-8A54-44199135C8DA}"/>
    <cellStyle name="Comma [0] 3 4 4 5 2 7" xfId="37567" xr:uid="{E02BA216-5DA6-444E-AF68-270089291154}"/>
    <cellStyle name="Comma [0] 3 4 4 5 2 8" xfId="42936" xr:uid="{A9BA69E5-146F-4463-A769-D3AF24014C3F}"/>
    <cellStyle name="Comma [0] 3 4 4 5 2 9" xfId="48308" xr:uid="{4F273BA3-43BA-4174-A06F-91B6675710AC}"/>
    <cellStyle name="Comma [0] 3 4 4 5 3" xfId="10593" xr:uid="{FABD3A2D-D31B-4E4B-8163-91F97111879C}"/>
    <cellStyle name="Comma [0] 3 4 4 5 3 2" xfId="23260" xr:uid="{A49EE68B-BE90-4E64-8243-1F86E55524E4}"/>
    <cellStyle name="Comma [0] 3 4 4 5 3 3" xfId="28634" xr:uid="{5609DF4C-A32E-471D-A457-A12F6C3EFE0E}"/>
    <cellStyle name="Comma [0] 3 4 4 5 3 4" xfId="34052" xr:uid="{3ECC43DE-6F15-4786-A22C-03B75BD4F30E}"/>
    <cellStyle name="Comma [0] 3 4 4 5 3 5" xfId="39437" xr:uid="{276CABDD-A255-4691-8498-D2226AEFB3A8}"/>
    <cellStyle name="Comma [0] 3 4 4 5 3 6" xfId="44806" xr:uid="{C23B0249-61EF-4337-B904-EEC18416EE73}"/>
    <cellStyle name="Comma [0] 3 4 4 5 3 7" xfId="50178" xr:uid="{03322CC1-75AE-4994-BC9E-D29EEC6FF40F}"/>
    <cellStyle name="Comma [0] 3 4 4 5 3 8" xfId="55558" xr:uid="{66ADBD31-55C4-48BF-807A-525A1691FB3C}"/>
    <cellStyle name="Comma [0] 3 4 4 5 3 9" xfId="17893" xr:uid="{EC34015C-463F-4CBE-A0C7-9F630DB35643}"/>
    <cellStyle name="Comma [0] 3 4 4 6" xfId="1218" xr:uid="{E4D4BF4E-08C7-44CA-92DA-490E3B56FC5B}"/>
    <cellStyle name="Comma [0] 3 4 4 6 2" xfId="4106" xr:uid="{26245A79-6E42-4DC9-B044-49039A56DF7F}"/>
    <cellStyle name="Comma [0] 3 4 4 6 2 10" xfId="42937" xr:uid="{3650100B-DC53-4431-8043-35C8F2BA2B61}"/>
    <cellStyle name="Comma [0] 3 4 4 6 2 11" xfId="48309" xr:uid="{40DD8541-5A6B-4752-B356-242148A35F1C}"/>
    <cellStyle name="Comma [0] 3 4 4 6 2 12" xfId="53689" xr:uid="{79BCC1E8-46EE-420E-B548-89AE45BDE440}"/>
    <cellStyle name="Comma [0] 3 4 4 6 2 13" xfId="12977" xr:uid="{0652B06C-FE14-43B2-B4BF-AF713E161089}"/>
    <cellStyle name="Comma [0] 3 4 4 6 2 14" xfId="8723" xr:uid="{301B840F-E0FB-44D0-992B-7AEF2013530B}"/>
    <cellStyle name="Comma [0] 3 4 4 6 2 2" xfId="4107" xr:uid="{69CC8C7F-68EB-4FB4-919E-75D1604A28E4}"/>
    <cellStyle name="Comma [0] 3 4 4 6 2 2 10" xfId="12284" xr:uid="{A2CF7846-CF6D-4341-B44F-54F309398192}"/>
    <cellStyle name="Comma [0] 3 4 4 6 2 2 2" xfId="6144" xr:uid="{2B1083F4-537E-4CBA-8967-6742454BC7F0}"/>
    <cellStyle name="Comma [0] 3 4 4 6 2 2 2 2" xfId="58822" xr:uid="{06CB0771-2384-431A-BC44-F2556DA71B1F}"/>
    <cellStyle name="Comma [0] 3 4 4 6 2 2 2 3" xfId="19584" xr:uid="{DAAD6E7A-FD49-406D-BCF3-47EE38E8398C}"/>
    <cellStyle name="Comma [0] 3 4 4 6 2 2 3" xfId="24950" xr:uid="{696482D6-2CC4-4998-8891-78C5BD05CCED}"/>
    <cellStyle name="Comma [0] 3 4 4 6 2 2 4" xfId="30324" xr:uid="{AFBBE7A5-0B87-49D0-805F-9A73899436D7}"/>
    <cellStyle name="Comma [0] 3 4 4 6 2 2 5" xfId="35742" xr:uid="{4A17E81F-D7BE-42BC-978A-A630F83E2834}"/>
    <cellStyle name="Comma [0] 3 4 4 6 2 2 6" xfId="41127" xr:uid="{1C2039C0-6046-4061-B291-3020F582405F}"/>
    <cellStyle name="Comma [0] 3 4 4 6 2 2 7" xfId="46496" xr:uid="{C19621CB-FBCB-4EDD-A465-B52C4653C824}"/>
    <cellStyle name="Comma [0] 3 4 4 6 2 2 8" xfId="51868" xr:uid="{7C3238F1-4FD0-498B-A370-1DC9D046FC9C}"/>
    <cellStyle name="Comma [0] 3 4 4 6 2 2 9" xfId="57248" xr:uid="{3ADABE48-4FA8-497D-B9ED-02B391ECABB3}"/>
    <cellStyle name="Comma [0] 3 4 4 6 2 3" xfId="4295" xr:uid="{2DD98F89-2798-4B79-A4F0-7A760363E155}"/>
    <cellStyle name="Comma [0] 3 4 4 6 2 3 2" xfId="13014" xr:uid="{9080D2A2-E74B-4B52-AD52-F5D81F879A17}"/>
    <cellStyle name="Comma [0] 3 4 4 6 2 4" xfId="4469" xr:uid="{E089D18D-8A3A-4E30-A91F-5CF7F6B9C5EB}"/>
    <cellStyle name="Comma [0] 3 4 4 6 2 4 2" xfId="13111" xr:uid="{A0B5C5BB-13D4-4311-8021-3FEE34FE80BC}"/>
    <cellStyle name="Comma [0] 3 4 4 6 2 5" xfId="6143" xr:uid="{0A24AF03-CD95-400B-B046-2EEEE6CBE792}"/>
    <cellStyle name="Comma [0] 3 4 4 6 2 5 2" xfId="58821" xr:uid="{C44F0CA0-DED4-4BE4-868A-C4B563C18312}"/>
    <cellStyle name="Comma [0] 3 4 4 6 2 5 3" xfId="16024" xr:uid="{401FCC05-5EAF-41A9-8A0C-D63449B8A801}"/>
    <cellStyle name="Comma [0] 3 4 4 6 2 6" xfId="21391" xr:uid="{F5834247-E21E-4A7B-84CB-A8C93C8454FB}"/>
    <cellStyle name="Comma [0] 3 4 4 6 2 7" xfId="26765" xr:uid="{776F66A7-1D81-489C-A414-D7B6836D3CF7}"/>
    <cellStyle name="Comma [0] 3 4 4 6 2 8" xfId="32183" xr:uid="{6A669B9A-8605-4F61-94B6-6369C7607599}"/>
    <cellStyle name="Comma [0] 3 4 4 6 2 9" xfId="37568" xr:uid="{67EAF7BC-B37F-4E23-9F64-8664D01B5979}"/>
    <cellStyle name="Comma [0] 3 4 4 6 3" xfId="4296" xr:uid="{5C5C38C5-30E4-451B-9936-90D9580D55AF}"/>
    <cellStyle name="Comma [0] 3 4 4 6 3 10" xfId="13015" xr:uid="{A8F60617-3697-4D47-B3A3-3DD8CCCFF5F5}"/>
    <cellStyle name="Comma [0] 3 4 4 6 3 11" xfId="10594" xr:uid="{16EF7D1E-189C-46CE-AB13-02DBE843E291}"/>
    <cellStyle name="Comma [0] 3 4 4 6 3 2" xfId="17894" xr:uid="{F3770C45-190D-4A45-A523-A07902382265}"/>
    <cellStyle name="Comma [0] 3 4 4 6 3 3" xfId="23261" xr:uid="{AA0B23A3-27CC-4F2C-8653-79036072CADF}"/>
    <cellStyle name="Comma [0] 3 4 4 6 3 4" xfId="28635" xr:uid="{EA40977D-B193-4990-9044-F5D39BA25F1F}"/>
    <cellStyle name="Comma [0] 3 4 4 6 3 5" xfId="34053" xr:uid="{3AD0A20D-EE8F-45A8-9D71-D28908748A91}"/>
    <cellStyle name="Comma [0] 3 4 4 6 3 6" xfId="39438" xr:uid="{70BF0B55-6E8C-457F-960F-34F2FA80C974}"/>
    <cellStyle name="Comma [0] 3 4 4 6 3 7" xfId="44807" xr:uid="{BBB07702-5F7F-4A51-834D-A835808317BC}"/>
    <cellStyle name="Comma [0] 3 4 4 6 3 8" xfId="50179" xr:uid="{8953262B-5A4D-4ECC-906A-E99C417B3333}"/>
    <cellStyle name="Comma [0] 3 4 4 6 3 9" xfId="55559" xr:uid="{ABFFA24A-D957-4317-A867-193455DA9AE0}"/>
    <cellStyle name="Comma [0] 3 4 4 6 4" xfId="4468" xr:uid="{D4B28673-1A25-4BCB-9FCC-649030EDC0C3}"/>
    <cellStyle name="Comma [0] 3 4 4 6 4 2" xfId="13110" xr:uid="{DBCB26AA-E58F-4C12-A6F2-649BED91722F}"/>
    <cellStyle name="Comma [0] 3 4 4 6 5" xfId="6142" xr:uid="{DA15AD54-E557-4ADE-ABDA-F4DCAD7BDC94}"/>
    <cellStyle name="Comma [0] 3 4 4 6 5 2" xfId="58820" xr:uid="{01D2A0C6-9F71-4566-8DAA-BB89AD3B756D}"/>
    <cellStyle name="Comma [0] 3 4 4 6 5 3" xfId="14333" xr:uid="{0F7E690B-AB64-4810-9F70-E40D903A7BFD}"/>
    <cellStyle name="Comma [0] 3 4 4 7" xfId="1219" xr:uid="{394C5090-16AB-448F-B22D-A0C86446E068}"/>
    <cellStyle name="Comma [0] 3 4 4 7 2" xfId="4108" xr:uid="{0ECB36EF-C6FC-41D9-9F28-C86363511784}"/>
    <cellStyle name="Comma [0] 3 4 4 7 2 10" xfId="53690" xr:uid="{4D644DE5-085D-4516-A42A-295437B2A222}"/>
    <cellStyle name="Comma [0] 3 4 4 7 2 11" xfId="8724" xr:uid="{FC3228E9-6558-4BBA-A1C8-8922909D3FBB}"/>
    <cellStyle name="Comma [0] 3 4 4 7 2 2" xfId="6146" xr:uid="{8D4B069F-31D1-4D25-9F12-EE013AAD7A85}"/>
    <cellStyle name="Comma [0] 3 4 4 7 2 2 10" xfId="58824" xr:uid="{9309B8E9-5633-422D-A3B8-0DF7064E1243}"/>
    <cellStyle name="Comma [0] 3 4 4 7 2 2 11" xfId="12285" xr:uid="{27D29D94-CACB-400D-B018-40312D7B7655}"/>
    <cellStyle name="Comma [0] 3 4 4 7 2 2 2" xfId="24951" xr:uid="{E4325F54-1E66-411F-B260-E8324E79BA7F}"/>
    <cellStyle name="Comma [0] 3 4 4 7 2 2 3" xfId="30325" xr:uid="{F3394CC7-1DF4-4604-BEFC-55ACA7FC4D09}"/>
    <cellStyle name="Comma [0] 3 4 4 7 2 2 4" xfId="35743" xr:uid="{3EE3BDE1-C761-49FF-A248-45F1AADB731B}"/>
    <cellStyle name="Comma [0] 3 4 4 7 2 2 5" xfId="41128" xr:uid="{5FD8BB2B-4F94-454B-A106-70A2D37CFEFB}"/>
    <cellStyle name="Comma [0] 3 4 4 7 2 2 6" xfId="46497" xr:uid="{46650505-8769-4092-AB4D-D85658972EE1}"/>
    <cellStyle name="Comma [0] 3 4 4 7 2 2 7" xfId="51869" xr:uid="{BB85BEA5-D4A6-4F26-8C10-240E130FA6CF}"/>
    <cellStyle name="Comma [0] 3 4 4 7 2 2 8" xfId="57249" xr:uid="{F270A16F-6449-4A1A-899D-2B992D12CF6B}"/>
    <cellStyle name="Comma [0] 3 4 4 7 2 2 9" xfId="19585" xr:uid="{2097398D-F365-431E-A7DD-68843E0C7BD8}"/>
    <cellStyle name="Comma [0] 3 4 4 7 2 3" xfId="16025" xr:uid="{5BBC1EBF-60B9-4631-9E3D-A7F03835955A}"/>
    <cellStyle name="Comma [0] 3 4 4 7 2 4" xfId="21392" xr:uid="{86EA5B9D-B565-4254-B2AF-88404BF4DF5F}"/>
    <cellStyle name="Comma [0] 3 4 4 7 2 5" xfId="26766" xr:uid="{E2B94B1F-2D95-4A41-8F28-0B26C9469BF3}"/>
    <cellStyle name="Comma [0] 3 4 4 7 2 6" xfId="32184" xr:uid="{C2BB2B8A-A60E-4288-A620-CE142C83FDC3}"/>
    <cellStyle name="Comma [0] 3 4 4 7 2 7" xfId="37569" xr:uid="{C310C967-3050-4138-9DCC-D48093059FC8}"/>
    <cellStyle name="Comma [0] 3 4 4 7 2 8" xfId="42938" xr:uid="{38D20087-CB2A-425D-B2EB-82AFFD7E60CC}"/>
    <cellStyle name="Comma [0] 3 4 4 7 2 9" xfId="48310" xr:uid="{414AC6D3-3828-4787-9BD7-43EEDB452880}"/>
    <cellStyle name="Comma [0] 3 4 4 7 3" xfId="6145" xr:uid="{DD544A65-C514-4E25-A1AC-C5D5D3394CB3}"/>
    <cellStyle name="Comma [0] 3 4 4 7 3 10" xfId="14334" xr:uid="{9BB589DC-0836-4961-88D0-D6FD2637E3EE}"/>
    <cellStyle name="Comma [0] 3 4 4 7 3 11" xfId="58823" xr:uid="{C734EF1B-71D5-4BF4-96D7-41AB507E61C5}"/>
    <cellStyle name="Comma [0] 3 4 4 7 3 12" xfId="10595" xr:uid="{54C0B8E4-72D2-475D-8EAD-F82AFED5CE9F}"/>
    <cellStyle name="Comma [0] 3 4 4 7 3 2" xfId="17895" xr:uid="{300E6CD4-6D5E-488D-ADF8-5209D2AC1DA1}"/>
    <cellStyle name="Comma [0] 3 4 4 7 3 3" xfId="23262" xr:uid="{87F599E5-80D3-4450-BE6D-E00F2B52C8E0}"/>
    <cellStyle name="Comma [0] 3 4 4 7 3 4" xfId="28636" xr:uid="{37590BAB-20E4-4C43-987C-1648E2EBD598}"/>
    <cellStyle name="Comma [0] 3 4 4 7 3 5" xfId="34054" xr:uid="{2DF498C8-741C-47BE-83C5-34837D44BE00}"/>
    <cellStyle name="Comma [0] 3 4 4 7 3 6" xfId="39439" xr:uid="{F56EB677-F26E-42CA-BB05-91DC18FDDA19}"/>
    <cellStyle name="Comma [0] 3 4 4 7 3 7" xfId="44808" xr:uid="{FC79890A-03E6-4C90-ADD5-502FED703405}"/>
    <cellStyle name="Comma [0] 3 4 4 7 3 8" xfId="50180" xr:uid="{A399B727-2BD4-4D1C-B015-615D09F411D2}"/>
    <cellStyle name="Comma [0] 3 4 4 7 3 9" xfId="55560" xr:uid="{99370445-EC5E-4B3B-9345-0AC5C6B2BE8E}"/>
    <cellStyle name="Comma [0] 3 4 4 8" xfId="4091" xr:uid="{33476321-63BF-484E-8D75-6A69269E0B0A}"/>
    <cellStyle name="Comma [0] 3 4 4 8 10" xfId="53680" xr:uid="{8D59B4E7-ECAD-4199-8DB7-002F259DEF6F}"/>
    <cellStyle name="Comma [0] 3 4 4 8 11" xfId="12973" xr:uid="{FB07AB29-C9EC-4B58-B5C7-C3E2D5827B6A}"/>
    <cellStyle name="Comma [0] 3 4 4 8 12" xfId="8714" xr:uid="{81D0D688-A0E2-44DB-AABA-699C1FCD8215}"/>
    <cellStyle name="Comma [0] 3 4 4 8 2" xfId="6147" xr:uid="{01F89549-727B-47FE-9D7E-6A881ED3B7C0}"/>
    <cellStyle name="Comma [0] 3 4 4 8 2 10" xfId="58825" xr:uid="{CE9554F0-9658-41F6-A873-F054036DDB09}"/>
    <cellStyle name="Comma [0] 3 4 4 8 2 11" xfId="12275" xr:uid="{0DAC09DC-DA44-4991-9F93-50A485C7AA76}"/>
    <cellStyle name="Comma [0] 3 4 4 8 2 2" xfId="24941" xr:uid="{72E35772-D858-42DD-92A1-37555E65E136}"/>
    <cellStyle name="Comma [0] 3 4 4 8 2 3" xfId="30315" xr:uid="{985574E8-D4E7-4BCA-8234-2888D89FB601}"/>
    <cellStyle name="Comma [0] 3 4 4 8 2 4" xfId="35733" xr:uid="{B88ACB7E-498D-4895-BEF0-9BFEA49223B3}"/>
    <cellStyle name="Comma [0] 3 4 4 8 2 5" xfId="41118" xr:uid="{5E47ACAC-F519-4B3B-834B-AC460AFFBC0A}"/>
    <cellStyle name="Comma [0] 3 4 4 8 2 6" xfId="46487" xr:uid="{A7105ABC-D050-4671-9446-AAE913189752}"/>
    <cellStyle name="Comma [0] 3 4 4 8 2 7" xfId="51859" xr:uid="{AC816ED8-72EB-453C-AD42-EEAFC87CEA0B}"/>
    <cellStyle name="Comma [0] 3 4 4 8 2 8" xfId="57239" xr:uid="{CFABE79B-EBB4-4187-9861-5941AAEDCA74}"/>
    <cellStyle name="Comma [0] 3 4 4 8 2 9" xfId="19575" xr:uid="{44F2D084-3DFA-4F3C-8B15-E909F8FCD1B0}"/>
    <cellStyle name="Comma [0] 3 4 4 8 3" xfId="16015" xr:uid="{A0D1FC5D-888F-4A62-9E45-76840CF3489A}"/>
    <cellStyle name="Comma [0] 3 4 4 8 4" xfId="21382" xr:uid="{2C161260-F145-454F-AC5A-61413AADC690}"/>
    <cellStyle name="Comma [0] 3 4 4 8 5" xfId="26756" xr:uid="{1352547C-ACEF-499F-9F3A-C020E4FBD5FB}"/>
    <cellStyle name="Comma [0] 3 4 4 8 6" xfId="32174" xr:uid="{1972C51E-D844-4D82-8879-F51B3BD24035}"/>
    <cellStyle name="Comma [0] 3 4 4 8 7" xfId="37559" xr:uid="{229F09AA-B62A-45BA-8DBB-3A144F9EC070}"/>
    <cellStyle name="Comma [0] 3 4 4 8 8" xfId="42928" xr:uid="{489744AF-710B-4572-8BCD-02D682063760}"/>
    <cellStyle name="Comma [0] 3 4 4 8 9" xfId="48300" xr:uid="{9982B6E4-621F-40F3-95E0-8422200D27BF}"/>
    <cellStyle name="Comma [0] 3 4 4 9" xfId="4305" xr:uid="{509B18F1-82CA-4893-A2D2-9605642ECD76}"/>
    <cellStyle name="Comma [0] 3 4 4 9 10" xfId="13021" xr:uid="{5A147F65-ACC6-4BF1-A0D7-ED99D2C38164}"/>
    <cellStyle name="Comma [0] 3 4 4 9 11" xfId="10585" xr:uid="{8EE6CC6E-43D6-4CF0-BDB9-88716278942E}"/>
    <cellStyle name="Comma [0] 3 4 4 9 2" xfId="17885" xr:uid="{51784B0C-5C48-4315-9011-4412EDC1C5D7}"/>
    <cellStyle name="Comma [0] 3 4 4 9 3" xfId="23252" xr:uid="{71E4DE13-F40B-48B6-9321-5BA12D3D19DA}"/>
    <cellStyle name="Comma [0] 3 4 4 9 4" xfId="28626" xr:uid="{3768ECB0-6424-4C31-B231-B9494129A380}"/>
    <cellStyle name="Comma [0] 3 4 4 9 5" xfId="34044" xr:uid="{6CA31D91-74EA-4B8F-A7FC-15A1E69CA0B6}"/>
    <cellStyle name="Comma [0] 3 4 4 9 6" xfId="39429" xr:uid="{7A79A9B7-950F-45A9-86DA-514B9D9C249B}"/>
    <cellStyle name="Comma [0] 3 4 4 9 7" xfId="44798" xr:uid="{2558AD4B-BEBB-46D6-A20B-40AD7B5106FB}"/>
    <cellStyle name="Comma [0] 3 4 4 9 8" xfId="50170" xr:uid="{96B53304-09C8-43FC-9019-F43EC3741E51}"/>
    <cellStyle name="Comma [0] 3 4 4 9 9" xfId="55550" xr:uid="{004C4DE5-D074-46FB-BEA2-FF1C5E85060F}"/>
    <cellStyle name="Comma [0] 3 4 5" xfId="1220" xr:uid="{937FCD96-2FC5-4A14-9A8E-3A33C469B470}"/>
    <cellStyle name="Comma [0] 3 4 5 2" xfId="4109" xr:uid="{3E71516B-98E9-49CC-9995-0F8839413D9E}"/>
    <cellStyle name="Comma [0] 3 4 5 2 10" xfId="53691" xr:uid="{BB65B0AB-F71A-49C7-BF21-E0CF31FA1838}"/>
    <cellStyle name="Comma [0] 3 4 5 2 11" xfId="8725" xr:uid="{0F47A904-F69E-4A10-A2DB-C1E774F6C1A4}"/>
    <cellStyle name="Comma [0] 3 4 5 2 2" xfId="4110" xr:uid="{3AB8364C-AC86-42F9-BD1B-06E2D676BB2E}"/>
    <cellStyle name="Comma [0] 3 4 5 2 2 10" xfId="12286" xr:uid="{D65C0788-8716-4991-936E-4A680FF3D2D7}"/>
    <cellStyle name="Comma [0] 3 4 5 2 2 2" xfId="6150" xr:uid="{75AC13F0-AAC5-46EA-B129-687E561D4E75}"/>
    <cellStyle name="Comma [0] 3 4 5 2 2 2 2" xfId="58828" xr:uid="{3C59214F-F5E7-4368-B1EB-290FE51F5DF2}"/>
    <cellStyle name="Comma [0] 3 4 5 2 2 2 3" xfId="19586" xr:uid="{736589C9-9CE8-45C9-8A03-A01AF2FB5775}"/>
    <cellStyle name="Comma [0] 3 4 5 2 2 3" xfId="24952" xr:uid="{38F43EA5-752B-48A6-8FA0-F5055870F0BB}"/>
    <cellStyle name="Comma [0] 3 4 5 2 2 4" xfId="30326" xr:uid="{3926A5FC-E7D0-4200-82A0-AF247EC68EB6}"/>
    <cellStyle name="Comma [0] 3 4 5 2 2 5" xfId="35744" xr:uid="{C054A05F-C89E-4912-B623-00691F62FCC0}"/>
    <cellStyle name="Comma [0] 3 4 5 2 2 6" xfId="41129" xr:uid="{EDE6FB30-48D4-4E45-9EDD-2712ADD8D496}"/>
    <cellStyle name="Comma [0] 3 4 5 2 2 7" xfId="46498" xr:uid="{F47278B8-9023-4013-BA2E-D05FE3DAE41B}"/>
    <cellStyle name="Comma [0] 3 4 5 2 2 8" xfId="51870" xr:uid="{0B5B18E6-F696-4CFC-865F-C38A45183CAB}"/>
    <cellStyle name="Comma [0] 3 4 5 2 2 9" xfId="57250" xr:uid="{FB742D4A-9B51-4FD9-80A4-6D05CA7C8484}"/>
    <cellStyle name="Comma [0] 3 4 5 2 3" xfId="6149" xr:uid="{4BB1BE87-94BF-47F6-BB67-14A4B75611B5}"/>
    <cellStyle name="Comma [0] 3 4 5 2 3 2" xfId="58827" xr:uid="{9620E7EF-91BB-4650-A8EF-947620F0BAD3}"/>
    <cellStyle name="Comma [0] 3 4 5 2 3 3" xfId="16026" xr:uid="{9C2B6830-1513-44A9-B426-3166E0C29302}"/>
    <cellStyle name="Comma [0] 3 4 5 2 4" xfId="21393" xr:uid="{461ECE8F-2A4C-437C-AFBC-DAD5D8584DEB}"/>
    <cellStyle name="Comma [0] 3 4 5 2 5" xfId="26767" xr:uid="{E5B1E1BC-3F97-43E1-B712-613E69565D16}"/>
    <cellStyle name="Comma [0] 3 4 5 2 6" xfId="32185" xr:uid="{FA659180-73F5-4C0F-971C-28F57A436BB3}"/>
    <cellStyle name="Comma [0] 3 4 5 2 7" xfId="37570" xr:uid="{33E2D3CC-B705-4C3A-AD16-FD815C053D57}"/>
    <cellStyle name="Comma [0] 3 4 5 2 8" xfId="42939" xr:uid="{5C72C992-6D45-44F6-9F25-3695005AB35F}"/>
    <cellStyle name="Comma [0] 3 4 5 2 9" xfId="48311" xr:uid="{98C6BDA2-FF46-4ED4-80EB-921B19B9F791}"/>
    <cellStyle name="Comma [0] 3 4 5 3" xfId="4111" xr:uid="{96C57298-0D3A-4C6E-806D-E6A14E6A639C}"/>
    <cellStyle name="Comma [0] 3 4 5 3 10" xfId="10596" xr:uid="{67BDFE94-485F-4236-BEC6-1655E12BA8A3}"/>
    <cellStyle name="Comma [0] 3 4 5 3 2" xfId="6151" xr:uid="{72F0D185-14A3-4934-B186-73B336AF6967}"/>
    <cellStyle name="Comma [0] 3 4 5 3 2 2" xfId="58829" xr:uid="{45A546CB-5815-4E09-A869-87D5E76FD015}"/>
    <cellStyle name="Comma [0] 3 4 5 3 2 3" xfId="17896" xr:uid="{2E181756-15B7-4B18-82B7-F3EBDD3E7245}"/>
    <cellStyle name="Comma [0] 3 4 5 3 3" xfId="23263" xr:uid="{12A13F13-F2A9-482F-B2B7-9F3AEAA606F2}"/>
    <cellStyle name="Comma [0] 3 4 5 3 4" xfId="28637" xr:uid="{F5AF5A50-0715-4029-8F84-0A6EA23D5DFC}"/>
    <cellStyle name="Comma [0] 3 4 5 3 5" xfId="34055" xr:uid="{836663CB-3F90-4606-874D-95D186A9247F}"/>
    <cellStyle name="Comma [0] 3 4 5 3 6" xfId="39440" xr:uid="{89F0B5E1-986D-4054-98BF-E03C0A2D1BA5}"/>
    <cellStyle name="Comma [0] 3 4 5 3 7" xfId="44809" xr:uid="{7B8C2E26-7008-43A4-A989-9F7CBE27F456}"/>
    <cellStyle name="Comma [0] 3 4 5 3 8" xfId="50181" xr:uid="{E7EA8F9F-8FB3-4695-9B4B-E76C578BD7C0}"/>
    <cellStyle name="Comma [0] 3 4 5 3 9" xfId="55561" xr:uid="{790D7E19-0B34-491A-BE5C-94BDBDC723C9}"/>
    <cellStyle name="Comma [0] 3 4 5 4" xfId="6148" xr:uid="{ABCDDCAE-0124-40A8-85A7-9D1205305C87}"/>
    <cellStyle name="Comma [0] 3 4 5 4 2" xfId="58826" xr:uid="{646CF9AD-67D5-4316-8716-857720FC54FC}"/>
    <cellStyle name="Comma [0] 3 4 5 4 3" xfId="14335" xr:uid="{FC626006-DD31-4CFC-81BE-37DA27B03D26}"/>
    <cellStyle name="Comma [0] 3 4 6" xfId="1221" xr:uid="{FF5E403B-1AA5-42AC-8EAE-497F8A96C8B3}"/>
    <cellStyle name="Comma [0] 3 4 6 10" xfId="1222" xr:uid="{807BF3BD-0634-4A34-8425-070479AF9EFE}"/>
    <cellStyle name="Comma [0] 3 4 6 10 2" xfId="8727" xr:uid="{CC3803ED-C010-4AFE-8343-76DC4C9F8A67}"/>
    <cellStyle name="Comma [0] 3 4 6 10 2 10" xfId="53693" xr:uid="{94DEA4D5-B5DE-48B3-95C1-DB748A208929}"/>
    <cellStyle name="Comma [0] 3 4 6 10 2 11" xfId="14337" xr:uid="{C6F2B18A-833D-456C-9DED-E7F8E4036406}"/>
    <cellStyle name="Comma [0] 3 4 6 10 2 12" xfId="59925" xr:uid="{9A50F09E-68AC-418B-92FA-3842D5ECA4E9}"/>
    <cellStyle name="Comma [0] 3 4 6 10 2 2" xfId="12288" xr:uid="{A60C61D0-EA6D-4A4F-B68B-5B57E7C6B3EF}"/>
    <cellStyle name="Comma [0] 3 4 6 10 2 2 2" xfId="24954" xr:uid="{FDFCFAE0-F858-4F1A-AEBE-732471EDDFAE}"/>
    <cellStyle name="Comma [0] 3 4 6 10 2 2 3" xfId="30328" xr:uid="{963AB302-EE50-46DE-9547-9BFF2FE66A64}"/>
    <cellStyle name="Comma [0] 3 4 6 10 2 2 4" xfId="35746" xr:uid="{5557A5DD-850D-41C8-8528-58CF3577A028}"/>
    <cellStyle name="Comma [0] 3 4 6 10 2 2 5" xfId="41131" xr:uid="{5652F2B0-BD1A-4125-8A7A-1A611468DB6F}"/>
    <cellStyle name="Comma [0] 3 4 6 10 2 2 6" xfId="46500" xr:uid="{66F497FA-3055-4839-85BB-5DBD6EC2FD41}"/>
    <cellStyle name="Comma [0] 3 4 6 10 2 2 7" xfId="51872" xr:uid="{8A8950A1-1D0E-4C62-A74B-71A0FDDCB654}"/>
    <cellStyle name="Comma [0] 3 4 6 10 2 2 8" xfId="57252" xr:uid="{391CAFA6-51CD-46EE-911A-8BD742D6A570}"/>
    <cellStyle name="Comma [0] 3 4 6 10 2 2 9" xfId="19588" xr:uid="{2C8EA769-5704-440B-A5AC-1EB6DE0B79A0}"/>
    <cellStyle name="Comma [0] 3 4 6 10 2 3" xfId="16028" xr:uid="{5E7D5637-12A3-45B7-BB96-EF1F94382CB1}"/>
    <cellStyle name="Comma [0] 3 4 6 10 2 4" xfId="21395" xr:uid="{1988079F-E8DB-4F6A-B01F-4689297D6432}"/>
    <cellStyle name="Comma [0] 3 4 6 10 2 5" xfId="26769" xr:uid="{9D7A4D00-0771-4DC5-8AAE-53AF7B845644}"/>
    <cellStyle name="Comma [0] 3 4 6 10 2 6" xfId="32187" xr:uid="{0C2E707C-B30A-40A5-8EA4-E0AA2C519216}"/>
    <cellStyle name="Comma [0] 3 4 6 10 2 7" xfId="37572" xr:uid="{601743C5-34C4-470D-A2DE-05C4F53E9EEF}"/>
    <cellStyle name="Comma [0] 3 4 6 10 2 8" xfId="42941" xr:uid="{5E180B5C-4190-498F-9549-FB0666D237BD}"/>
    <cellStyle name="Comma [0] 3 4 6 10 2 9" xfId="48313" xr:uid="{273CF642-935F-4567-BA54-1F8F538F928E}"/>
    <cellStyle name="Comma [0] 3 4 6 10 3" xfId="10598" xr:uid="{3435E8FA-1E44-48EC-B530-5DFE8FDA8780}"/>
    <cellStyle name="Comma [0] 3 4 6 10 3 2" xfId="23265" xr:uid="{7EB2ECD2-9FF3-4B0A-8CA2-9C04EC1E1935}"/>
    <cellStyle name="Comma [0] 3 4 6 10 3 3" xfId="28639" xr:uid="{854E49A4-680B-4817-9005-CD281D0D9BCE}"/>
    <cellStyle name="Comma [0] 3 4 6 10 3 4" xfId="34057" xr:uid="{15092E3E-5E01-4445-A723-7B0ECA07BEAD}"/>
    <cellStyle name="Comma [0] 3 4 6 10 3 5" xfId="39442" xr:uid="{3BD0E9D8-7423-4E86-803F-4272B8CEDB7B}"/>
    <cellStyle name="Comma [0] 3 4 6 10 3 6" xfId="44811" xr:uid="{C0075DB8-019D-42B1-81CF-C5FD251859CE}"/>
    <cellStyle name="Comma [0] 3 4 6 10 3 7" xfId="50183" xr:uid="{BD16942D-46E5-4060-8C75-7154C819B29E}"/>
    <cellStyle name="Comma [0] 3 4 6 10 3 8" xfId="55563" xr:uid="{CEE67342-85D8-4278-9A89-FCB7E4A98CD3}"/>
    <cellStyle name="Comma [0] 3 4 6 10 3 9" xfId="17898" xr:uid="{1A85B610-AF99-4D3B-962B-54358C5ADE07}"/>
    <cellStyle name="Comma [0] 3 4 6 10 4" xfId="7274" xr:uid="{2784BAAC-5A80-4D62-ACF9-B90C674AA642}"/>
    <cellStyle name="Comma [0] 3 4 6 11" xfId="1223" xr:uid="{29C0EFD1-E655-44A0-8912-5FF14007B235}"/>
    <cellStyle name="Comma [0] 3 4 6 11 2" xfId="8728" xr:uid="{521165CC-C648-42BF-A20D-6882845F0673}"/>
    <cellStyle name="Comma [0] 3 4 6 11 2 10" xfId="53694" xr:uid="{4F3925A6-044A-426C-804D-998731307EFD}"/>
    <cellStyle name="Comma [0] 3 4 6 11 2 11" xfId="14338" xr:uid="{C5D6BD2A-5354-4B42-BD72-4C83A41AF3F3}"/>
    <cellStyle name="Comma [0] 3 4 6 11 2 12" xfId="59926" xr:uid="{6994B69A-7123-4427-AF68-F4FEE21DBA32}"/>
    <cellStyle name="Comma [0] 3 4 6 11 2 2" xfId="12289" xr:uid="{31860A7E-AAC0-4EE7-873C-D7DA11CBA41F}"/>
    <cellStyle name="Comma [0] 3 4 6 11 2 2 2" xfId="24955" xr:uid="{B9C69C75-8C00-4007-A20D-FE809A9D8783}"/>
    <cellStyle name="Comma [0] 3 4 6 11 2 2 3" xfId="30329" xr:uid="{8D760B56-4959-4E1F-AF11-359A1B1EEC6A}"/>
    <cellStyle name="Comma [0] 3 4 6 11 2 2 4" xfId="35747" xr:uid="{4184A2D0-545B-48BC-B4FE-FCAF63C9F7D2}"/>
    <cellStyle name="Comma [0] 3 4 6 11 2 2 5" xfId="41132" xr:uid="{F00BD47C-F665-47A5-93B7-A4F2252F58E1}"/>
    <cellStyle name="Comma [0] 3 4 6 11 2 2 6" xfId="46501" xr:uid="{44695028-3DE1-4AD2-B5C9-B3F16211B23A}"/>
    <cellStyle name="Comma [0] 3 4 6 11 2 2 7" xfId="51873" xr:uid="{6EFE132E-0E49-4820-B259-3CE382F6DFE2}"/>
    <cellStyle name="Comma [0] 3 4 6 11 2 2 8" xfId="57253" xr:uid="{70092E2F-6D76-408D-AA24-1ADB0DE757C1}"/>
    <cellStyle name="Comma [0] 3 4 6 11 2 2 9" xfId="19589" xr:uid="{880EA6F3-9790-4DF4-801C-5129F0E195F5}"/>
    <cellStyle name="Comma [0] 3 4 6 11 2 3" xfId="16029" xr:uid="{1F87F7F0-F36A-4166-96FC-A3043849656E}"/>
    <cellStyle name="Comma [0] 3 4 6 11 2 4" xfId="21396" xr:uid="{0C009103-727D-4A62-BE6F-FDC6BAB19F2A}"/>
    <cellStyle name="Comma [0] 3 4 6 11 2 5" xfId="26770" xr:uid="{1AB62D41-CBD3-4C5D-BD30-ABB4744A095C}"/>
    <cellStyle name="Comma [0] 3 4 6 11 2 6" xfId="32188" xr:uid="{82CE9F0B-D96E-47D5-B8AC-EE73736B40E6}"/>
    <cellStyle name="Comma [0] 3 4 6 11 2 7" xfId="37573" xr:uid="{457F0E71-5597-4260-854B-F5C3C97D03D7}"/>
    <cellStyle name="Comma [0] 3 4 6 11 2 8" xfId="42942" xr:uid="{AC3BEBF5-891F-43FF-A8FF-595AFCFA9E03}"/>
    <cellStyle name="Comma [0] 3 4 6 11 2 9" xfId="48314" xr:uid="{303AD8F8-411C-4035-B846-89B303FB4475}"/>
    <cellStyle name="Comma [0] 3 4 6 11 3" xfId="10599" xr:uid="{85EECB82-904C-4929-9CCE-97AD517D9EAB}"/>
    <cellStyle name="Comma [0] 3 4 6 11 3 2" xfId="23266" xr:uid="{20A82C93-33E6-4B56-BB0F-A87053159DF5}"/>
    <cellStyle name="Comma [0] 3 4 6 11 3 3" xfId="28640" xr:uid="{3B6B36D5-F168-49F0-BCFA-02DA58EA9B02}"/>
    <cellStyle name="Comma [0] 3 4 6 11 3 4" xfId="34058" xr:uid="{1478A0A6-73EA-4F19-82C2-60AC5BE5E6DF}"/>
    <cellStyle name="Comma [0] 3 4 6 11 3 5" xfId="39443" xr:uid="{5AE4CB9E-1200-4D11-9D7F-AEAFDE1386C0}"/>
    <cellStyle name="Comma [0] 3 4 6 11 3 6" xfId="44812" xr:uid="{3EEBC4A7-8898-40C4-A7B0-D502E878F817}"/>
    <cellStyle name="Comma [0] 3 4 6 11 3 7" xfId="50184" xr:uid="{1233F83B-74AE-4106-B810-B919F941DBF2}"/>
    <cellStyle name="Comma [0] 3 4 6 11 3 8" xfId="55564" xr:uid="{185FFE6A-EE9D-49A7-8519-7A8EDA4492A3}"/>
    <cellStyle name="Comma [0] 3 4 6 11 3 9" xfId="17899" xr:uid="{19E0EA15-9E9C-4B62-ADBB-530261BE7742}"/>
    <cellStyle name="Comma [0] 3 4 6 11 4" xfId="7275" xr:uid="{7FCC9737-38AB-4DB5-B5A3-F2D49F001B5A}"/>
    <cellStyle name="Comma [0] 3 4 6 12" xfId="1224" xr:uid="{BB8396A9-3039-485E-9596-D7DD14DA09D3}"/>
    <cellStyle name="Comma [0] 3 4 6 12 2" xfId="8729" xr:uid="{C422D20C-A019-4DC9-8521-0D7AD3DF3E1B}"/>
    <cellStyle name="Comma [0] 3 4 6 12 2 10" xfId="53695" xr:uid="{903B138E-AEC1-495E-98E4-7352C19C12B1}"/>
    <cellStyle name="Comma [0] 3 4 6 12 2 11" xfId="14339" xr:uid="{B092A4A0-3918-4DCE-8AAE-6078E84DC312}"/>
    <cellStyle name="Comma [0] 3 4 6 12 2 12" xfId="59927" xr:uid="{8829A3D1-856D-470F-9F35-EAADB35432A4}"/>
    <cellStyle name="Comma [0] 3 4 6 12 2 2" xfId="12290" xr:uid="{331D246C-E90D-4353-A0AF-3CDF33309882}"/>
    <cellStyle name="Comma [0] 3 4 6 12 2 2 2" xfId="24956" xr:uid="{99CCF475-F380-4AE6-A74D-69BC9CF01624}"/>
    <cellStyle name="Comma [0] 3 4 6 12 2 2 3" xfId="30330" xr:uid="{1685AC86-31C6-4011-A91F-5645DD255411}"/>
    <cellStyle name="Comma [0] 3 4 6 12 2 2 4" xfId="35748" xr:uid="{69B9B03D-CCC9-4E33-B718-A59F97BC5201}"/>
    <cellStyle name="Comma [0] 3 4 6 12 2 2 5" xfId="41133" xr:uid="{5A387DC8-6744-45AE-B763-78C04C797536}"/>
    <cellStyle name="Comma [0] 3 4 6 12 2 2 6" xfId="46502" xr:uid="{079D9B96-AE3C-4F7F-A45C-AF6C0E4A23C6}"/>
    <cellStyle name="Comma [0] 3 4 6 12 2 2 7" xfId="51874" xr:uid="{9D453854-3258-479A-8902-77D24241DD86}"/>
    <cellStyle name="Comma [0] 3 4 6 12 2 2 8" xfId="57254" xr:uid="{0008F816-5623-4542-A3E0-2BB0FE7CE8AE}"/>
    <cellStyle name="Comma [0] 3 4 6 12 2 2 9" xfId="19590" xr:uid="{1F49D440-1821-4B0E-AAF1-0AD75E554167}"/>
    <cellStyle name="Comma [0] 3 4 6 12 2 3" xfId="16030" xr:uid="{CA46B15E-09FD-41E2-A74F-3DE3974C0B77}"/>
    <cellStyle name="Comma [0] 3 4 6 12 2 4" xfId="21397" xr:uid="{F4885717-262F-42A0-AEAF-8B43642B1709}"/>
    <cellStyle name="Comma [0] 3 4 6 12 2 5" xfId="26771" xr:uid="{EF83A901-8DC5-43ED-9FF1-EBD2F839156C}"/>
    <cellStyle name="Comma [0] 3 4 6 12 2 6" xfId="32189" xr:uid="{1C18E5BF-F0DE-433D-86DA-3A65862E9D3F}"/>
    <cellStyle name="Comma [0] 3 4 6 12 2 7" xfId="37574" xr:uid="{F1591371-C811-4774-B325-E9BE5072F10E}"/>
    <cellStyle name="Comma [0] 3 4 6 12 2 8" xfId="42943" xr:uid="{1FAB6E27-C350-49C1-B4D1-30CA2EFC041A}"/>
    <cellStyle name="Comma [0] 3 4 6 12 2 9" xfId="48315" xr:uid="{3B25996F-C68E-4346-A70C-C3961D5D8328}"/>
    <cellStyle name="Comma [0] 3 4 6 12 3" xfId="10600" xr:uid="{9B88DE39-5A09-4A36-A028-BC480B58A253}"/>
    <cellStyle name="Comma [0] 3 4 6 12 3 2" xfId="23267" xr:uid="{3D970344-FACF-4816-A28C-ED4ADD6D8F90}"/>
    <cellStyle name="Comma [0] 3 4 6 12 3 3" xfId="28641" xr:uid="{5E644BD3-D6AB-4A95-93DF-B07A92BBE814}"/>
    <cellStyle name="Comma [0] 3 4 6 12 3 4" xfId="34059" xr:uid="{26BFD5C7-1268-4FF4-92CC-C2E79E54453A}"/>
    <cellStyle name="Comma [0] 3 4 6 12 3 5" xfId="39444" xr:uid="{26862DF7-DC06-4FD2-A345-40A9F890F740}"/>
    <cellStyle name="Comma [0] 3 4 6 12 3 6" xfId="44813" xr:uid="{95FCC1A9-0991-4BE1-BB3D-200624E1D781}"/>
    <cellStyle name="Comma [0] 3 4 6 12 3 7" xfId="50185" xr:uid="{082D96CB-2A86-45AD-A7EF-8C113410F69B}"/>
    <cellStyle name="Comma [0] 3 4 6 12 3 8" xfId="55565" xr:uid="{8C318858-AC0B-483B-8D0E-471331CABA73}"/>
    <cellStyle name="Comma [0] 3 4 6 12 3 9" xfId="17900" xr:uid="{24EA0736-DC7C-451E-A8AC-75857A8073B1}"/>
    <cellStyle name="Comma [0] 3 4 6 12 4" xfId="7276" xr:uid="{A0BC93F2-7226-4B48-B4AC-54B004A7CE7F}"/>
    <cellStyle name="Comma [0] 3 4 6 13" xfId="4112" xr:uid="{A613966F-94A2-450E-B17B-C93F2D8D95AC}"/>
    <cellStyle name="Comma [0] 3 4 6 13 10" xfId="53692" xr:uid="{EE16E7A3-CBE4-40B2-AEA1-61ADDEC709CD}"/>
    <cellStyle name="Comma [0] 3 4 6 13 11" xfId="12978" xr:uid="{53F7D431-18E6-4B48-AA6E-A67B366A1F39}"/>
    <cellStyle name="Comma [0] 3 4 6 13 12" xfId="8726" xr:uid="{A53CAEC8-9E53-4DA1-869B-9CA0FA9C7958}"/>
    <cellStyle name="Comma [0] 3 4 6 13 2" xfId="12287" xr:uid="{7C617C93-F870-4962-A49F-F39921C76AEC}"/>
    <cellStyle name="Comma [0] 3 4 6 13 2 2" xfId="24953" xr:uid="{9ED93CC6-F3C7-4258-9027-2F80513E3B9D}"/>
    <cellStyle name="Comma [0] 3 4 6 13 2 3" xfId="30327" xr:uid="{1F80536B-75E8-4994-A0BA-56D25AA8F9A2}"/>
    <cellStyle name="Comma [0] 3 4 6 13 2 4" xfId="35745" xr:uid="{77DDF9B9-AB35-441F-8846-A56A3ACD9962}"/>
    <cellStyle name="Comma [0] 3 4 6 13 2 5" xfId="41130" xr:uid="{41405564-2AD1-49AC-8032-4ED769F1DE83}"/>
    <cellStyle name="Comma [0] 3 4 6 13 2 6" xfId="46499" xr:uid="{98D65058-88FC-40AA-AE88-0F42D4C43A72}"/>
    <cellStyle name="Comma [0] 3 4 6 13 2 7" xfId="51871" xr:uid="{C6FB9A7A-E73A-4E02-B4EB-F6AA9E0359B5}"/>
    <cellStyle name="Comma [0] 3 4 6 13 2 8" xfId="57251" xr:uid="{0B9A9146-B7F2-4411-8AB6-54C3E3354A0B}"/>
    <cellStyle name="Comma [0] 3 4 6 13 2 9" xfId="19587" xr:uid="{736733FE-5C37-4F44-B1F1-22A0FADA5863}"/>
    <cellStyle name="Comma [0] 3 4 6 13 3" xfId="16027" xr:uid="{02490A51-2E5F-4F0D-9666-2337F0CE25DD}"/>
    <cellStyle name="Comma [0] 3 4 6 13 4" xfId="21394" xr:uid="{4169DF47-ADF0-45FC-8F7D-EE6BBF0F12F5}"/>
    <cellStyle name="Comma [0] 3 4 6 13 5" xfId="26768" xr:uid="{C959112A-8DEA-4988-9203-FD38224C49BB}"/>
    <cellStyle name="Comma [0] 3 4 6 13 6" xfId="32186" xr:uid="{FBE334B4-198B-442F-9747-3952D16FCBDA}"/>
    <cellStyle name="Comma [0] 3 4 6 13 7" xfId="37571" xr:uid="{8FD48CD8-EC28-4F74-8068-3E64BA27E94F}"/>
    <cellStyle name="Comma [0] 3 4 6 13 8" xfId="42940" xr:uid="{D7DA2AB1-C27C-4D20-B888-BD0A7178B81F}"/>
    <cellStyle name="Comma [0] 3 4 6 13 9" xfId="48312" xr:uid="{38EC83AC-57D3-4FCC-8A22-D8679CA8B924}"/>
    <cellStyle name="Comma [0] 3 4 6 14" xfId="4294" xr:uid="{1405E9F8-91B1-42BE-B1CA-3562456C3049}"/>
    <cellStyle name="Comma [0] 3 4 6 14 10" xfId="13013" xr:uid="{4C854FF8-FF02-4E87-872F-79E87742B15A}"/>
    <cellStyle name="Comma [0] 3 4 6 14 11" xfId="10597" xr:uid="{73D18465-C6C7-4098-84FF-7F400314D2B9}"/>
    <cellStyle name="Comma [0] 3 4 6 14 2" xfId="17897" xr:uid="{3977E1D7-12D7-4AC2-9360-3F401560F65C}"/>
    <cellStyle name="Comma [0] 3 4 6 14 3" xfId="23264" xr:uid="{48A97CF7-4752-424D-8542-83F35CF6CC2F}"/>
    <cellStyle name="Comma [0] 3 4 6 14 4" xfId="28638" xr:uid="{D90DE1A2-7BF6-43EE-960A-1B83976BAA79}"/>
    <cellStyle name="Comma [0] 3 4 6 14 5" xfId="34056" xr:uid="{42AF6599-7518-4C21-BF8A-669B811CADE9}"/>
    <cellStyle name="Comma [0] 3 4 6 14 6" xfId="39441" xr:uid="{1BECFE03-C425-4DE3-8F85-E6D2F2864FFA}"/>
    <cellStyle name="Comma [0] 3 4 6 14 7" xfId="44810" xr:uid="{D75AF0FA-A8E1-49CC-85EC-1FCECB06B08D}"/>
    <cellStyle name="Comma [0] 3 4 6 14 8" xfId="50182" xr:uid="{C6CA41B1-CFE0-4FDD-8675-8D336197BA2F}"/>
    <cellStyle name="Comma [0] 3 4 6 14 9" xfId="55562" xr:uid="{E651C81D-DCE0-42FA-994D-CEC0DE6FE022}"/>
    <cellStyle name="Comma [0] 3 4 6 15" xfId="4470" xr:uid="{8ED42C0F-C287-47D5-9F11-8464D0917B2E}"/>
    <cellStyle name="Comma [0] 3 4 6 15 2" xfId="13112" xr:uid="{E5C9ECE5-3838-403C-88A9-08FB041C25C7}"/>
    <cellStyle name="Comma [0] 3 4 6 16" xfId="6152" xr:uid="{EE33C04A-0BF0-424E-BFFD-4A2B753F956F}"/>
    <cellStyle name="Comma [0] 3 4 6 16 2" xfId="58830" xr:uid="{97C233FC-65DF-4AF6-8E64-7C49EF015C23}"/>
    <cellStyle name="Comma [0] 3 4 6 16 3" xfId="14336" xr:uid="{DE5D6D60-0BB6-4643-B7ED-D30803771836}"/>
    <cellStyle name="Comma [0] 3 4 6 2" xfId="1225" xr:uid="{D1FC5FC3-70F7-47A1-A24B-19B2E44867A4}"/>
    <cellStyle name="Comma [0] 3 4 6 2 10" xfId="1226" xr:uid="{35F3C455-F2B8-4F53-999D-EBA1844ADD47}"/>
    <cellStyle name="Comma [0] 3 4 6 2 10 2" xfId="8731" xr:uid="{C2BEB0B2-42A2-424A-9679-EF13E77C6D0D}"/>
    <cellStyle name="Comma [0] 3 4 6 2 10 2 10" xfId="53697" xr:uid="{37E43258-D768-433F-AEF4-B9E6250EF06E}"/>
    <cellStyle name="Comma [0] 3 4 6 2 10 2 11" xfId="14341" xr:uid="{6EAFACA8-A4B0-4731-9107-D534B111E3A5}"/>
    <cellStyle name="Comma [0] 3 4 6 2 10 2 12" xfId="59929" xr:uid="{93D258D2-9963-4F49-BC45-77AB37CE0FB3}"/>
    <cellStyle name="Comma [0] 3 4 6 2 10 2 2" xfId="12292" xr:uid="{919A7762-68F4-49E7-962A-08175CEE3BEE}"/>
    <cellStyle name="Comma [0] 3 4 6 2 10 2 2 2" xfId="24958" xr:uid="{0878615F-E2C8-4D81-9126-3502C3D8AE78}"/>
    <cellStyle name="Comma [0] 3 4 6 2 10 2 2 3" xfId="30332" xr:uid="{28D7E9CF-337F-4E3D-88A9-173E12370D4C}"/>
    <cellStyle name="Comma [0] 3 4 6 2 10 2 2 4" xfId="35750" xr:uid="{4C69CF87-E40D-46D2-BF34-3D261F19E295}"/>
    <cellStyle name="Comma [0] 3 4 6 2 10 2 2 5" xfId="41135" xr:uid="{930B7673-BE4C-4DB5-9B6C-E2DFB1CDA51E}"/>
    <cellStyle name="Comma [0] 3 4 6 2 10 2 2 6" xfId="46504" xr:uid="{95DF0280-F636-4591-9B22-8D982DB05264}"/>
    <cellStyle name="Comma [0] 3 4 6 2 10 2 2 7" xfId="51876" xr:uid="{013EC894-4F18-4520-B66F-A79EA11C98FC}"/>
    <cellStyle name="Comma [0] 3 4 6 2 10 2 2 8" xfId="57256" xr:uid="{7C990943-8FFB-4E32-B21F-9A954CF4680D}"/>
    <cellStyle name="Comma [0] 3 4 6 2 10 2 2 9" xfId="19592" xr:uid="{77C8A3DD-FCE1-441C-9039-3E3A5099FA09}"/>
    <cellStyle name="Comma [0] 3 4 6 2 10 2 3" xfId="16032" xr:uid="{9FC6BCA9-0EF4-40D5-85B0-0201D90E44A3}"/>
    <cellStyle name="Comma [0] 3 4 6 2 10 2 4" xfId="21399" xr:uid="{63385D32-649F-4B73-99F3-A29DD5CE17CD}"/>
    <cellStyle name="Comma [0] 3 4 6 2 10 2 5" xfId="26773" xr:uid="{9417FA64-4276-4A39-BC86-08463F22B486}"/>
    <cellStyle name="Comma [0] 3 4 6 2 10 2 6" xfId="32191" xr:uid="{BFB1D5C4-751E-4341-8D04-9D04FD0A792C}"/>
    <cellStyle name="Comma [0] 3 4 6 2 10 2 7" xfId="37576" xr:uid="{3FBC7C4F-EEED-422C-A7AF-E4B490408C26}"/>
    <cellStyle name="Comma [0] 3 4 6 2 10 2 8" xfId="42945" xr:uid="{08E0099F-BD36-4787-B3D9-8D95EB8ED146}"/>
    <cellStyle name="Comma [0] 3 4 6 2 10 2 9" xfId="48317" xr:uid="{2A0011DC-A272-4AE2-8579-F2B087299733}"/>
    <cellStyle name="Comma [0] 3 4 6 2 10 3" xfId="10602" xr:uid="{921B96EC-DA06-405D-8191-4E202D9C08A9}"/>
    <cellStyle name="Comma [0] 3 4 6 2 10 3 2" xfId="23269" xr:uid="{0CE8D346-3452-4195-AF37-45286EF6533D}"/>
    <cellStyle name="Comma [0] 3 4 6 2 10 3 3" xfId="28643" xr:uid="{4417373F-AE1C-4B01-8BCA-B4DFDB811F75}"/>
    <cellStyle name="Comma [0] 3 4 6 2 10 3 4" xfId="34061" xr:uid="{07D63742-5E81-4805-B7BE-F57811F89FAE}"/>
    <cellStyle name="Comma [0] 3 4 6 2 10 3 5" xfId="39446" xr:uid="{79784B38-7BB0-4BDA-9E09-0DA578EE3039}"/>
    <cellStyle name="Comma [0] 3 4 6 2 10 3 6" xfId="44815" xr:uid="{44A58580-8C78-4D09-9DC6-0B798BE58605}"/>
    <cellStyle name="Comma [0] 3 4 6 2 10 3 7" xfId="50187" xr:uid="{14879CBE-60AD-4DB1-A158-53B5750665A6}"/>
    <cellStyle name="Comma [0] 3 4 6 2 10 3 8" xfId="55567" xr:uid="{979AC720-A2B7-42C0-89FC-2D67F938CF36}"/>
    <cellStyle name="Comma [0] 3 4 6 2 10 3 9" xfId="17902" xr:uid="{9BBCBBD2-2C6E-45A4-9BE4-ADD358BD13E6}"/>
    <cellStyle name="Comma [0] 3 4 6 2 10 4" xfId="7278" xr:uid="{CF75FC30-9702-4E13-90FD-93DD2DD57045}"/>
    <cellStyle name="Comma [0] 3 4 6 2 11" xfId="4113" xr:uid="{28B2DB1B-E156-43C2-ACF7-AAFBD7FA9D0E}"/>
    <cellStyle name="Comma [0] 3 4 6 2 11 10" xfId="53696" xr:uid="{D1A77FE4-C051-45B0-9AB3-39BDA5CDBF1E}"/>
    <cellStyle name="Comma [0] 3 4 6 2 11 11" xfId="12979" xr:uid="{BB007159-2F3C-4085-8028-24955D1EF4C4}"/>
    <cellStyle name="Comma [0] 3 4 6 2 11 12" xfId="8730" xr:uid="{362EFEFD-8ECB-4474-9AD8-32CFE4262D51}"/>
    <cellStyle name="Comma [0] 3 4 6 2 11 2" xfId="12291" xr:uid="{BD59CA79-7BB5-47BB-9D0E-3B9C51C07D1B}"/>
    <cellStyle name="Comma [0] 3 4 6 2 11 2 2" xfId="24957" xr:uid="{E8FAA42B-B8A2-43B5-AF0F-77D5E8C1BE82}"/>
    <cellStyle name="Comma [0] 3 4 6 2 11 2 3" xfId="30331" xr:uid="{3C2BD155-2447-4B66-A41A-C8FA74F5C05E}"/>
    <cellStyle name="Comma [0] 3 4 6 2 11 2 4" xfId="35749" xr:uid="{BF942322-55E1-4D62-ADCD-D327176AC8E7}"/>
    <cellStyle name="Comma [0] 3 4 6 2 11 2 5" xfId="41134" xr:uid="{FBE405AB-D0E7-49AA-8E7E-FF8AA128297D}"/>
    <cellStyle name="Comma [0] 3 4 6 2 11 2 6" xfId="46503" xr:uid="{C4DC731B-8657-4AE6-909D-B55D95CA496F}"/>
    <cellStyle name="Comma [0] 3 4 6 2 11 2 7" xfId="51875" xr:uid="{916BE90C-FFBD-4C91-9FF6-4A4D1965FB9E}"/>
    <cellStyle name="Comma [0] 3 4 6 2 11 2 8" xfId="57255" xr:uid="{21B49722-6AA3-4E3B-9DC8-95EAE842B01F}"/>
    <cellStyle name="Comma [0] 3 4 6 2 11 2 9" xfId="19591" xr:uid="{CB571EA9-08C1-4D4B-B26C-A93CC0D9CA6E}"/>
    <cellStyle name="Comma [0] 3 4 6 2 11 3" xfId="16031" xr:uid="{A5292838-63A8-430D-A238-5FB5C2DF865F}"/>
    <cellStyle name="Comma [0] 3 4 6 2 11 4" xfId="21398" xr:uid="{D0223D5C-72D1-47F0-B990-48FCCB3911DF}"/>
    <cellStyle name="Comma [0] 3 4 6 2 11 5" xfId="26772" xr:uid="{8168A8CC-A43E-4F67-A700-7B5C54713DB3}"/>
    <cellStyle name="Comma [0] 3 4 6 2 11 6" xfId="32190" xr:uid="{8F38C94E-6ABD-4B22-9218-389B2303A6FC}"/>
    <cellStyle name="Comma [0] 3 4 6 2 11 7" xfId="37575" xr:uid="{9F520672-EAFC-4712-B72B-2477B29434FA}"/>
    <cellStyle name="Comma [0] 3 4 6 2 11 8" xfId="42944" xr:uid="{25EE96A3-62CF-4A0C-BB2E-59654BC23DBC}"/>
    <cellStyle name="Comma [0] 3 4 6 2 11 9" xfId="48316" xr:uid="{6FA67B4F-7346-49C3-BE01-AF4E0C0C700F}"/>
    <cellStyle name="Comma [0] 3 4 6 2 12" xfId="4293" xr:uid="{DDF05637-874E-446C-BA8F-333A4BC963B3}"/>
    <cellStyle name="Comma [0] 3 4 6 2 12 10" xfId="13012" xr:uid="{3EEB169D-0CB2-4017-A6DB-98C3B25C559E}"/>
    <cellStyle name="Comma [0] 3 4 6 2 12 11" xfId="10601" xr:uid="{9660A3F2-C6FA-4351-843A-A875C9069B89}"/>
    <cellStyle name="Comma [0] 3 4 6 2 12 2" xfId="17901" xr:uid="{EFD07C5C-A41C-434C-93CE-B9B8A83C96D9}"/>
    <cellStyle name="Comma [0] 3 4 6 2 12 3" xfId="23268" xr:uid="{6BCB2601-2DDC-4F5E-BBF4-89D721CC6F0D}"/>
    <cellStyle name="Comma [0] 3 4 6 2 12 4" xfId="28642" xr:uid="{6C9C99CE-01FC-4274-A5C4-34FAA08802B8}"/>
    <cellStyle name="Comma [0] 3 4 6 2 12 5" xfId="34060" xr:uid="{15F741B8-C741-4E27-87E8-77A3655BD31A}"/>
    <cellStyle name="Comma [0] 3 4 6 2 12 6" xfId="39445" xr:uid="{F5059522-D32E-49CA-B341-298EFE00F61D}"/>
    <cellStyle name="Comma [0] 3 4 6 2 12 7" xfId="44814" xr:uid="{D64F6D41-2CDB-4A88-837B-01B4ADBF0671}"/>
    <cellStyle name="Comma [0] 3 4 6 2 12 8" xfId="50186" xr:uid="{28E37B7A-3707-4A24-8D5E-E4FA3438C9B6}"/>
    <cellStyle name="Comma [0] 3 4 6 2 12 9" xfId="55566" xr:uid="{6A69F0DF-69A9-4E98-AC7C-1712DF9A45C2}"/>
    <cellStyle name="Comma [0] 3 4 6 2 13" xfId="4471" xr:uid="{3BB38DA6-662D-4511-83A1-694E34C22B38}"/>
    <cellStyle name="Comma [0] 3 4 6 2 13 2" xfId="13113" xr:uid="{7E2F8372-D375-4223-952B-CBAC625D7FE6}"/>
    <cellStyle name="Comma [0] 3 4 6 2 14" xfId="6153" xr:uid="{748DA415-726E-48A8-8455-C7786FF10AC2}"/>
    <cellStyle name="Comma [0] 3 4 6 2 14 2" xfId="58831" xr:uid="{7151C155-A0FF-4FB0-A29E-1F3FA0C34A9D}"/>
    <cellStyle name="Comma [0] 3 4 6 2 14 3" xfId="14340" xr:uid="{51CD14B4-A0E2-4754-B016-32DCB930A411}"/>
    <cellStyle name="Comma [0] 3 4 6 2 15" xfId="59928" xr:uid="{FDFD10EB-B689-401C-8BB4-9036AACD51D0}"/>
    <cellStyle name="Comma [0] 3 4 6 2 16" xfId="7277" xr:uid="{205FB678-0DFF-4372-B075-880CB4A7B65A}"/>
    <cellStyle name="Comma [0] 3 4 6 2 2" xfId="1227" xr:uid="{211EA023-6951-4638-A91A-4F450C68416E}"/>
    <cellStyle name="Comma [0] 3 4 6 2 2 2" xfId="8732" xr:uid="{3AA289C2-7618-4D3F-9176-9BC6AB1F6B76}"/>
    <cellStyle name="Comma [0] 3 4 6 2 2 2 10" xfId="53698" xr:uid="{2C817643-9378-4313-A063-AF105309C63B}"/>
    <cellStyle name="Comma [0] 3 4 6 2 2 2 11" xfId="14342" xr:uid="{3D7306FB-1615-46FF-8744-7FB30C89587E}"/>
    <cellStyle name="Comma [0] 3 4 6 2 2 2 12" xfId="59930" xr:uid="{3C999BDC-5355-4E05-8F89-A4759E8F9949}"/>
    <cellStyle name="Comma [0] 3 4 6 2 2 2 2" xfId="12293" xr:uid="{1B760AE3-FB81-4B66-9219-043BAFB11093}"/>
    <cellStyle name="Comma [0] 3 4 6 2 2 2 2 2" xfId="24959" xr:uid="{A4796E2E-116D-402B-BEA7-FF0118D1D8AB}"/>
    <cellStyle name="Comma [0] 3 4 6 2 2 2 2 3" xfId="30333" xr:uid="{67E5D1B2-09FA-44DA-9AF5-E3D257CFDA11}"/>
    <cellStyle name="Comma [0] 3 4 6 2 2 2 2 4" xfId="35751" xr:uid="{9FDCFA98-0D95-4972-8F81-180D6E055B6B}"/>
    <cellStyle name="Comma [0] 3 4 6 2 2 2 2 5" xfId="41136" xr:uid="{2230E8EE-4A04-4E30-A04F-1D5409EFD4C2}"/>
    <cellStyle name="Comma [0] 3 4 6 2 2 2 2 6" xfId="46505" xr:uid="{DCD15A7F-913E-4A80-9328-E921AEA6FA21}"/>
    <cellStyle name="Comma [0] 3 4 6 2 2 2 2 7" xfId="51877" xr:uid="{416240EF-2E1C-4645-95A1-359B9A1B628F}"/>
    <cellStyle name="Comma [0] 3 4 6 2 2 2 2 8" xfId="57257" xr:uid="{A01EA1EB-669B-4CC2-B8FD-6285BEECA88C}"/>
    <cellStyle name="Comma [0] 3 4 6 2 2 2 2 9" xfId="19593" xr:uid="{BDEDE63B-FEFA-4CDE-912A-08D83360A370}"/>
    <cellStyle name="Comma [0] 3 4 6 2 2 2 3" xfId="16033" xr:uid="{D46FF864-0542-4BF3-A186-985CC04B2DBB}"/>
    <cellStyle name="Comma [0] 3 4 6 2 2 2 4" xfId="21400" xr:uid="{720171EC-7F5F-48DA-8202-EC049F000E5B}"/>
    <cellStyle name="Comma [0] 3 4 6 2 2 2 5" xfId="26774" xr:uid="{73DD03C2-27BE-414A-9318-1776C12ED118}"/>
    <cellStyle name="Comma [0] 3 4 6 2 2 2 6" xfId="32192" xr:uid="{48F0B320-0446-431A-B458-D9640F1AE5AD}"/>
    <cellStyle name="Comma [0] 3 4 6 2 2 2 7" xfId="37577" xr:uid="{BCD86E84-28BD-4B11-B43B-216FE77CAD6E}"/>
    <cellStyle name="Comma [0] 3 4 6 2 2 2 8" xfId="42946" xr:uid="{54EC1792-9452-423D-A02E-F277B1251BD7}"/>
    <cellStyle name="Comma [0] 3 4 6 2 2 2 9" xfId="48318" xr:uid="{1CCF7172-848C-43B5-9203-3D110DE870F1}"/>
    <cellStyle name="Comma [0] 3 4 6 2 2 3" xfId="10603" xr:uid="{3C6031E5-5E93-4A5B-B946-97C81C903DD7}"/>
    <cellStyle name="Comma [0] 3 4 6 2 2 3 2" xfId="23270" xr:uid="{683ED900-7F26-4426-BEA2-A69394A345D1}"/>
    <cellStyle name="Comma [0] 3 4 6 2 2 3 3" xfId="28644" xr:uid="{E42B177C-A31B-47A4-9A2F-7977437A04C6}"/>
    <cellStyle name="Comma [0] 3 4 6 2 2 3 4" xfId="34062" xr:uid="{D263B2D4-522D-4DFC-B8C7-65D800E7AD80}"/>
    <cellStyle name="Comma [0] 3 4 6 2 2 3 5" xfId="39447" xr:uid="{E2A2579A-01C4-49D5-BAA1-D8253A9D4741}"/>
    <cellStyle name="Comma [0] 3 4 6 2 2 3 6" xfId="44816" xr:uid="{5D434793-4E53-471F-A440-4A7E337A192F}"/>
    <cellStyle name="Comma [0] 3 4 6 2 2 3 7" xfId="50188" xr:uid="{55F61B91-61EB-4640-BEB0-85A865DCDC0E}"/>
    <cellStyle name="Comma [0] 3 4 6 2 2 3 8" xfId="55568" xr:uid="{47EEF795-22E5-4C67-9E3C-91E4BF9FF730}"/>
    <cellStyle name="Comma [0] 3 4 6 2 2 3 9" xfId="17903" xr:uid="{A2F4304A-614E-40DD-8F86-05742914A405}"/>
    <cellStyle name="Comma [0] 3 4 6 2 2 4" xfId="7279" xr:uid="{83555219-3A43-4127-97F5-388A6A2E765E}"/>
    <cellStyle name="Comma [0] 3 4 6 2 3" xfId="1228" xr:uid="{F4063144-6757-4146-9305-BE007EF9CB3A}"/>
    <cellStyle name="Comma [0] 3 4 6 2 3 2" xfId="8733" xr:uid="{CA7FD814-C62E-4D19-940E-9A640E470B72}"/>
    <cellStyle name="Comma [0] 3 4 6 2 3 2 10" xfId="53699" xr:uid="{4DAB4D56-2167-449B-9AAE-3C85183DA58C}"/>
    <cellStyle name="Comma [0] 3 4 6 2 3 2 11" xfId="14343" xr:uid="{A031AF78-E7CB-495A-B434-2D500BDDF5EF}"/>
    <cellStyle name="Comma [0] 3 4 6 2 3 2 12" xfId="59931" xr:uid="{2469DD7C-8AB6-4167-BA47-6152D117161C}"/>
    <cellStyle name="Comma [0] 3 4 6 2 3 2 2" xfId="12294" xr:uid="{6C91F1BE-6BC4-478C-BB7E-52E76D0F5102}"/>
    <cellStyle name="Comma [0] 3 4 6 2 3 2 2 2" xfId="24960" xr:uid="{F73136B9-99DC-4D35-B7D9-2ECD4FD59458}"/>
    <cellStyle name="Comma [0] 3 4 6 2 3 2 2 3" xfId="30334" xr:uid="{04BEBD29-2C64-483F-84A5-0AB46587A1DA}"/>
    <cellStyle name="Comma [0] 3 4 6 2 3 2 2 4" xfId="35752" xr:uid="{960B0885-F599-4B04-AA28-09D3C650D200}"/>
    <cellStyle name="Comma [0] 3 4 6 2 3 2 2 5" xfId="41137" xr:uid="{66FCA115-AD75-492F-AA85-5391D70AA202}"/>
    <cellStyle name="Comma [0] 3 4 6 2 3 2 2 6" xfId="46506" xr:uid="{850E2211-66E7-4C14-99B4-1F0BBDE9C2B2}"/>
    <cellStyle name="Comma [0] 3 4 6 2 3 2 2 7" xfId="51878" xr:uid="{CED7D091-CEB5-4E87-A732-3CF44BEFAC28}"/>
    <cellStyle name="Comma [0] 3 4 6 2 3 2 2 8" xfId="57258" xr:uid="{F0049430-6E9C-43AD-99D6-E2697881C708}"/>
    <cellStyle name="Comma [0] 3 4 6 2 3 2 2 9" xfId="19594" xr:uid="{E317DE76-A909-4E54-A8FA-77370EDBC6CB}"/>
    <cellStyle name="Comma [0] 3 4 6 2 3 2 3" xfId="16034" xr:uid="{6EAA0143-E9A4-4A06-B2D8-02A81F6B822E}"/>
    <cellStyle name="Comma [0] 3 4 6 2 3 2 4" xfId="21401" xr:uid="{BD4601A9-99B5-4387-8CB4-E15C994A844F}"/>
    <cellStyle name="Comma [0] 3 4 6 2 3 2 5" xfId="26775" xr:uid="{283080AD-4437-40A1-9A56-631DABF62BE3}"/>
    <cellStyle name="Comma [0] 3 4 6 2 3 2 6" xfId="32193" xr:uid="{A1B4F5FF-2DCA-41BA-987D-C9E6AC329C42}"/>
    <cellStyle name="Comma [0] 3 4 6 2 3 2 7" xfId="37578" xr:uid="{01DAC557-E841-4A3E-B5EF-CFB9EB58ABE5}"/>
    <cellStyle name="Comma [0] 3 4 6 2 3 2 8" xfId="42947" xr:uid="{ADB0149D-CFB9-4BB9-B9EA-7E0EEE5E9920}"/>
    <cellStyle name="Comma [0] 3 4 6 2 3 2 9" xfId="48319" xr:uid="{FE02DD97-6203-46AB-88B3-B065ECDB1F38}"/>
    <cellStyle name="Comma [0] 3 4 6 2 3 3" xfId="10604" xr:uid="{71F281C9-508E-4F77-920E-19D3389EF8A7}"/>
    <cellStyle name="Comma [0] 3 4 6 2 3 3 2" xfId="23271" xr:uid="{6CBF9F6B-7F88-495E-A4C3-6DD87D3A2358}"/>
    <cellStyle name="Comma [0] 3 4 6 2 3 3 3" xfId="28645" xr:uid="{8D480C96-4763-4F3A-804E-1CB9E5ABDB04}"/>
    <cellStyle name="Comma [0] 3 4 6 2 3 3 4" xfId="34063" xr:uid="{3EC67092-7ED8-47B9-A829-455C8FBE1882}"/>
    <cellStyle name="Comma [0] 3 4 6 2 3 3 5" xfId="39448" xr:uid="{89E18CD0-E856-49A4-A1C0-ACF67F1F7AD2}"/>
    <cellStyle name="Comma [0] 3 4 6 2 3 3 6" xfId="44817" xr:uid="{7012E8B1-021F-4BBF-AEF8-6E933352C4B0}"/>
    <cellStyle name="Comma [0] 3 4 6 2 3 3 7" xfId="50189" xr:uid="{DD841929-7BEC-45BA-962B-8AD4F5C854BA}"/>
    <cellStyle name="Comma [0] 3 4 6 2 3 3 8" xfId="55569" xr:uid="{147BC6A1-8A87-4108-86C4-FE8AE4F39CDE}"/>
    <cellStyle name="Comma [0] 3 4 6 2 3 3 9" xfId="17904" xr:uid="{705D415A-F28F-494F-BE5C-719685D90520}"/>
    <cellStyle name="Comma [0] 3 4 6 2 3 4" xfId="7280" xr:uid="{371FEE37-DE55-4E1E-A8ED-C89A737CE9CB}"/>
    <cellStyle name="Comma [0] 3 4 6 2 4" xfId="1229" xr:uid="{26038641-9955-42C0-881A-5F34481EB331}"/>
    <cellStyle name="Comma [0] 3 4 6 2 4 2" xfId="8734" xr:uid="{6A8E11EA-EB10-4545-9A06-E36605588CE3}"/>
    <cellStyle name="Comma [0] 3 4 6 2 4 2 10" xfId="53700" xr:uid="{D7D01C97-232E-47EE-B47C-1ACDB88DA389}"/>
    <cellStyle name="Comma [0] 3 4 6 2 4 2 11" xfId="14344" xr:uid="{D44E72F9-E4BD-4BB2-A6FD-7665A4607639}"/>
    <cellStyle name="Comma [0] 3 4 6 2 4 2 12" xfId="59932" xr:uid="{14A78024-5FFB-4B9F-B8DA-658EE401B1C2}"/>
    <cellStyle name="Comma [0] 3 4 6 2 4 2 2" xfId="12295" xr:uid="{647E18B7-014E-4873-8475-2427DFE24CAD}"/>
    <cellStyle name="Comma [0] 3 4 6 2 4 2 2 2" xfId="24961" xr:uid="{AB3E4E09-348D-429A-96E2-97BE89F9C732}"/>
    <cellStyle name="Comma [0] 3 4 6 2 4 2 2 3" xfId="30335" xr:uid="{A617ECF0-0906-45FD-B26D-3C417940143B}"/>
    <cellStyle name="Comma [0] 3 4 6 2 4 2 2 4" xfId="35753" xr:uid="{E69C44F2-57AB-4002-AE03-59A188C883F9}"/>
    <cellStyle name="Comma [0] 3 4 6 2 4 2 2 5" xfId="41138" xr:uid="{D148331E-7338-4FC4-9349-C2CB92CAF38A}"/>
    <cellStyle name="Comma [0] 3 4 6 2 4 2 2 6" xfId="46507" xr:uid="{6AD5F1D7-B757-4551-BA79-73FFEAFD511E}"/>
    <cellStyle name="Comma [0] 3 4 6 2 4 2 2 7" xfId="51879" xr:uid="{4CC9FF8F-3305-4497-BEE7-413BF24ED209}"/>
    <cellStyle name="Comma [0] 3 4 6 2 4 2 2 8" xfId="57259" xr:uid="{F2C3BCEC-6D63-495F-BDAD-543DE00F85C5}"/>
    <cellStyle name="Comma [0] 3 4 6 2 4 2 2 9" xfId="19595" xr:uid="{B2603F74-7F59-46E9-9C19-76BF35CD16F4}"/>
    <cellStyle name="Comma [0] 3 4 6 2 4 2 3" xfId="16035" xr:uid="{A112F481-5D4C-4579-8567-FB14235718BF}"/>
    <cellStyle name="Comma [0] 3 4 6 2 4 2 4" xfId="21402" xr:uid="{3E04B3E5-8C74-4334-A78B-DC288E06743C}"/>
    <cellStyle name="Comma [0] 3 4 6 2 4 2 5" xfId="26776" xr:uid="{74569C7B-45AB-41C6-9A42-81279E68384C}"/>
    <cellStyle name="Comma [0] 3 4 6 2 4 2 6" xfId="32194" xr:uid="{252E16FA-964E-4C82-BC6A-6316581F2C42}"/>
    <cellStyle name="Comma [0] 3 4 6 2 4 2 7" xfId="37579" xr:uid="{E3EDD648-E8E7-45CA-9B15-CE37C08344FD}"/>
    <cellStyle name="Comma [0] 3 4 6 2 4 2 8" xfId="42948" xr:uid="{9DA913F6-3E24-4B2F-A798-EF4DFD5EDB7B}"/>
    <cellStyle name="Comma [0] 3 4 6 2 4 2 9" xfId="48320" xr:uid="{347E8A0D-59BE-42F2-958D-76FEF5095829}"/>
    <cellStyle name="Comma [0] 3 4 6 2 4 3" xfId="10605" xr:uid="{4CF46887-C5B3-48E5-B9F2-6B89D08E7310}"/>
    <cellStyle name="Comma [0] 3 4 6 2 4 3 2" xfId="23272" xr:uid="{85E1E160-BE6F-4D5E-B201-8E0B0B1B95F1}"/>
    <cellStyle name="Comma [0] 3 4 6 2 4 3 3" xfId="28646" xr:uid="{53D56574-28BC-4F7F-9824-497D5B4260CA}"/>
    <cellStyle name="Comma [0] 3 4 6 2 4 3 4" xfId="34064" xr:uid="{6943CFDD-4F31-4AF9-9D77-8BCA5CCD848D}"/>
    <cellStyle name="Comma [0] 3 4 6 2 4 3 5" xfId="39449" xr:uid="{0DC6FE8B-DF74-4695-A293-5FF61B84DF8B}"/>
    <cellStyle name="Comma [0] 3 4 6 2 4 3 6" xfId="44818" xr:uid="{57B80EB4-A87B-485E-BD36-536DEA9DC5AB}"/>
    <cellStyle name="Comma [0] 3 4 6 2 4 3 7" xfId="50190" xr:uid="{AD72BC3F-2314-45F0-A0FD-68D077373572}"/>
    <cellStyle name="Comma [0] 3 4 6 2 4 3 8" xfId="55570" xr:uid="{A08B0DA1-E287-41BF-B144-557E6318C6EC}"/>
    <cellStyle name="Comma [0] 3 4 6 2 4 3 9" xfId="17905" xr:uid="{E36D4133-BAB6-4C08-B984-30FF905DD8E8}"/>
    <cellStyle name="Comma [0] 3 4 6 2 4 4" xfId="7281" xr:uid="{F5C37542-3DB2-4364-99F0-F616411CDABC}"/>
    <cellStyle name="Comma [0] 3 4 6 2 5" xfId="1230" xr:uid="{36126C85-EAF4-4BF8-A72E-BEF052FEC2C3}"/>
    <cellStyle name="Comma [0] 3 4 6 2 5 2" xfId="8735" xr:uid="{0AAA9719-F866-4EB5-8AE9-96B410D62874}"/>
    <cellStyle name="Comma [0] 3 4 6 2 5 2 10" xfId="53701" xr:uid="{550E3ECF-66FA-4ED6-9CE0-D44044448913}"/>
    <cellStyle name="Comma [0] 3 4 6 2 5 2 11" xfId="14345" xr:uid="{50EAE6A3-5363-41F8-AA31-B5BCC527D256}"/>
    <cellStyle name="Comma [0] 3 4 6 2 5 2 12" xfId="59933" xr:uid="{A431DA39-FBFB-4CC0-AE94-647C916C1407}"/>
    <cellStyle name="Comma [0] 3 4 6 2 5 2 2" xfId="12296" xr:uid="{3B10AF87-9706-40E6-A272-4977134C1519}"/>
    <cellStyle name="Comma [0] 3 4 6 2 5 2 2 2" xfId="24962" xr:uid="{E035333F-2F93-452F-BB75-211C1F6B29BA}"/>
    <cellStyle name="Comma [0] 3 4 6 2 5 2 2 3" xfId="30336" xr:uid="{9E431371-EADA-4C25-BB97-A574E3A2B6AC}"/>
    <cellStyle name="Comma [0] 3 4 6 2 5 2 2 4" xfId="35754" xr:uid="{8817B7F8-9A51-4B45-8E6D-0B9B544CF953}"/>
    <cellStyle name="Comma [0] 3 4 6 2 5 2 2 5" xfId="41139" xr:uid="{7AD389E0-A889-4257-BC0F-077CAD4C1134}"/>
    <cellStyle name="Comma [0] 3 4 6 2 5 2 2 6" xfId="46508" xr:uid="{058A7D40-FE55-4941-B98C-CF0FC7940D9E}"/>
    <cellStyle name="Comma [0] 3 4 6 2 5 2 2 7" xfId="51880" xr:uid="{B2A8460F-3D00-4233-B622-C90F69A935B8}"/>
    <cellStyle name="Comma [0] 3 4 6 2 5 2 2 8" xfId="57260" xr:uid="{339693A9-DDD6-423F-ADA0-CF72574C0B9C}"/>
    <cellStyle name="Comma [0] 3 4 6 2 5 2 2 9" xfId="19596" xr:uid="{EEFCAD85-C4DE-45B6-BFAD-B7E34413754A}"/>
    <cellStyle name="Comma [0] 3 4 6 2 5 2 3" xfId="16036" xr:uid="{67D5484C-BA71-49D9-95E7-AC9FA299373E}"/>
    <cellStyle name="Comma [0] 3 4 6 2 5 2 4" xfId="21403" xr:uid="{5FE9FE4F-07F8-4A3E-9A73-D7414DF51658}"/>
    <cellStyle name="Comma [0] 3 4 6 2 5 2 5" xfId="26777" xr:uid="{1F71A243-B47D-47A6-9917-4B0C4820E0E5}"/>
    <cellStyle name="Comma [0] 3 4 6 2 5 2 6" xfId="32195" xr:uid="{7DB74C3A-578F-446F-B4F3-68C3D7FC20BF}"/>
    <cellStyle name="Comma [0] 3 4 6 2 5 2 7" xfId="37580" xr:uid="{73FD87AB-CA10-4CF2-9EB4-CEAC915EE0AF}"/>
    <cellStyle name="Comma [0] 3 4 6 2 5 2 8" xfId="42949" xr:uid="{34127013-9EAF-4D0D-80E7-AD4062822E61}"/>
    <cellStyle name="Comma [0] 3 4 6 2 5 2 9" xfId="48321" xr:uid="{8F59AB05-DB4F-41A2-97A0-021686ADE1EC}"/>
    <cellStyle name="Comma [0] 3 4 6 2 5 3" xfId="10606" xr:uid="{D3452BED-9AA5-444C-AD09-FBBF6EEFF405}"/>
    <cellStyle name="Comma [0] 3 4 6 2 5 3 2" xfId="23273" xr:uid="{A75DB12A-E34D-40E4-BC59-071DB81B4488}"/>
    <cellStyle name="Comma [0] 3 4 6 2 5 3 3" xfId="28647" xr:uid="{644BD846-1069-4FEE-A6F0-C2E056433FFD}"/>
    <cellStyle name="Comma [0] 3 4 6 2 5 3 4" xfId="34065" xr:uid="{05C7A1B8-6880-43FD-A3CB-FF35BD311663}"/>
    <cellStyle name="Comma [0] 3 4 6 2 5 3 5" xfId="39450" xr:uid="{0F39D0FE-D961-4E33-AD20-C00BADE5FC95}"/>
    <cellStyle name="Comma [0] 3 4 6 2 5 3 6" xfId="44819" xr:uid="{989DADCA-1C4C-484D-A7E9-D0FBA462FB47}"/>
    <cellStyle name="Comma [0] 3 4 6 2 5 3 7" xfId="50191" xr:uid="{9EA94F8D-2ECF-4C22-BAC5-D895C5731495}"/>
    <cellStyle name="Comma [0] 3 4 6 2 5 3 8" xfId="55571" xr:uid="{ADBB83BC-8B4F-42A9-9327-5A4B61AF57C4}"/>
    <cellStyle name="Comma [0] 3 4 6 2 5 3 9" xfId="17906" xr:uid="{CB7DEA6A-60CD-4C9C-AEFA-D7A77ED823E7}"/>
    <cellStyle name="Comma [0] 3 4 6 2 5 4" xfId="7282" xr:uid="{DD0E520F-5319-401B-8E1C-48B7EA7A2C35}"/>
    <cellStyle name="Comma [0] 3 4 6 2 6" xfId="1231" xr:uid="{6B3B652D-DF34-48E7-BAD5-494D51028335}"/>
    <cellStyle name="Comma [0] 3 4 6 2 6 2" xfId="8736" xr:uid="{E79ABBAF-50B1-4110-BCE5-45B85637F9BD}"/>
    <cellStyle name="Comma [0] 3 4 6 2 6 2 10" xfId="53702" xr:uid="{87C4EEFE-B654-48A9-9C95-C17EA4898880}"/>
    <cellStyle name="Comma [0] 3 4 6 2 6 2 11" xfId="14346" xr:uid="{486425F8-1D5C-42E7-8B87-E811290AF385}"/>
    <cellStyle name="Comma [0] 3 4 6 2 6 2 12" xfId="59934" xr:uid="{093B625E-0792-43A4-A73F-BCE9530033FD}"/>
    <cellStyle name="Comma [0] 3 4 6 2 6 2 2" xfId="12297" xr:uid="{4EC9C53B-4283-4674-9CFB-100671AA4B20}"/>
    <cellStyle name="Comma [0] 3 4 6 2 6 2 2 2" xfId="24963" xr:uid="{07749639-AD4F-4E51-BF73-786170C8C256}"/>
    <cellStyle name="Comma [0] 3 4 6 2 6 2 2 3" xfId="30337" xr:uid="{DBBBEAC7-43C8-4CB3-BF68-46C378D1BA41}"/>
    <cellStyle name="Comma [0] 3 4 6 2 6 2 2 4" xfId="35755" xr:uid="{39F97C6A-117B-4332-A278-357C453E32D9}"/>
    <cellStyle name="Comma [0] 3 4 6 2 6 2 2 5" xfId="41140" xr:uid="{A5A1EADD-CFE4-48F2-926B-F45B86C87867}"/>
    <cellStyle name="Comma [0] 3 4 6 2 6 2 2 6" xfId="46509" xr:uid="{967E4CC4-8B7A-4FA2-ABDC-9FC7D924CCEA}"/>
    <cellStyle name="Comma [0] 3 4 6 2 6 2 2 7" xfId="51881" xr:uid="{9C246716-2F85-469D-ACD3-A92464CB5A54}"/>
    <cellStyle name="Comma [0] 3 4 6 2 6 2 2 8" xfId="57261" xr:uid="{B10AF750-D400-4530-A02E-161E3312F031}"/>
    <cellStyle name="Comma [0] 3 4 6 2 6 2 2 9" xfId="19597" xr:uid="{27AF656B-563E-4CCF-A22A-F9CD5ECF89AA}"/>
    <cellStyle name="Comma [0] 3 4 6 2 6 2 3" xfId="16037" xr:uid="{FAFFBD4D-1BBF-40A0-BD98-3E2171895B5D}"/>
    <cellStyle name="Comma [0] 3 4 6 2 6 2 4" xfId="21404" xr:uid="{2B372E2E-7562-459D-95C0-54B0528F685D}"/>
    <cellStyle name="Comma [0] 3 4 6 2 6 2 5" xfId="26778" xr:uid="{7F184F8E-8B46-4141-BECC-FE23D42942C6}"/>
    <cellStyle name="Comma [0] 3 4 6 2 6 2 6" xfId="32196" xr:uid="{B79BA945-3C9D-4479-B2E3-205043035EE3}"/>
    <cellStyle name="Comma [0] 3 4 6 2 6 2 7" xfId="37581" xr:uid="{E7330002-B2DD-4840-8A49-4D733899BA0B}"/>
    <cellStyle name="Comma [0] 3 4 6 2 6 2 8" xfId="42950" xr:uid="{5B9DFE47-09B3-4D3F-9E6D-B238B033D8F5}"/>
    <cellStyle name="Comma [0] 3 4 6 2 6 2 9" xfId="48322" xr:uid="{FDD31845-4B7C-4BBB-A3BD-2025974079E8}"/>
    <cellStyle name="Comma [0] 3 4 6 2 6 3" xfId="10607" xr:uid="{3EB3593E-D4D1-4F75-9C38-1F1C5C43F18F}"/>
    <cellStyle name="Comma [0] 3 4 6 2 6 3 2" xfId="23274" xr:uid="{9AFCE883-F108-47C4-91D4-6037DB54DC79}"/>
    <cellStyle name="Comma [0] 3 4 6 2 6 3 3" xfId="28648" xr:uid="{1ABFFA8C-F709-4C0C-B0B3-17A1C5486CB1}"/>
    <cellStyle name="Comma [0] 3 4 6 2 6 3 4" xfId="34066" xr:uid="{07128699-863A-4519-9D4D-4CFC6E8CB121}"/>
    <cellStyle name="Comma [0] 3 4 6 2 6 3 5" xfId="39451" xr:uid="{E93FE7DF-B211-4232-B8FE-1F3E538AAE00}"/>
    <cellStyle name="Comma [0] 3 4 6 2 6 3 6" xfId="44820" xr:uid="{DD86BDAE-2574-430C-9556-B03D07816293}"/>
    <cellStyle name="Comma [0] 3 4 6 2 6 3 7" xfId="50192" xr:uid="{5C69A59D-2F6A-4E3A-BB76-0A12C0B316AA}"/>
    <cellStyle name="Comma [0] 3 4 6 2 6 3 8" xfId="55572" xr:uid="{4DA5E574-965F-40C2-B2A2-E60E0A084BCA}"/>
    <cellStyle name="Comma [0] 3 4 6 2 6 3 9" xfId="17907" xr:uid="{725F889B-72CC-4163-B0D6-0A8E0F04A06D}"/>
    <cellStyle name="Comma [0] 3 4 6 2 6 4" xfId="7283" xr:uid="{5F4AB3EE-D888-4329-9D32-AAE403952048}"/>
    <cellStyle name="Comma [0] 3 4 6 2 7" xfId="1232" xr:uid="{118C5AED-1E1F-4FDC-84B4-09F9E85A9358}"/>
    <cellStyle name="Comma [0] 3 4 6 2 7 2" xfId="8737" xr:uid="{D661AEE3-A0DC-42C9-AA91-36E7F60214D8}"/>
    <cellStyle name="Comma [0] 3 4 6 2 7 2 10" xfId="53703" xr:uid="{AE0AD521-7ED7-4DFA-B0A7-9CB96C83ECFD}"/>
    <cellStyle name="Comma [0] 3 4 6 2 7 2 11" xfId="14347" xr:uid="{76585E2C-C79C-42C1-850A-D8C006EB472C}"/>
    <cellStyle name="Comma [0] 3 4 6 2 7 2 12" xfId="59935" xr:uid="{E351F6ED-3061-4E06-A6C9-F658501FDC64}"/>
    <cellStyle name="Comma [0] 3 4 6 2 7 2 2" xfId="12298" xr:uid="{C7B82DAC-F43D-4EC2-8F35-6047F050D17C}"/>
    <cellStyle name="Comma [0] 3 4 6 2 7 2 2 2" xfId="24964" xr:uid="{9EDF5DBE-9085-48E8-ACBE-583228EA9A07}"/>
    <cellStyle name="Comma [0] 3 4 6 2 7 2 2 3" xfId="30338" xr:uid="{F9AA63FD-B4A0-4902-AE81-13D63DE484A2}"/>
    <cellStyle name="Comma [0] 3 4 6 2 7 2 2 4" xfId="35756" xr:uid="{F39DBC82-2670-4B3B-B447-DE1F30BF902A}"/>
    <cellStyle name="Comma [0] 3 4 6 2 7 2 2 5" xfId="41141" xr:uid="{0C847AC4-DE97-4932-8B4B-BE22C3A6F3CD}"/>
    <cellStyle name="Comma [0] 3 4 6 2 7 2 2 6" xfId="46510" xr:uid="{ECEE5F13-4748-42E4-B678-F5F0605D401C}"/>
    <cellStyle name="Comma [0] 3 4 6 2 7 2 2 7" xfId="51882" xr:uid="{A8523306-9BE0-4C60-9EB0-78242F2439EF}"/>
    <cellStyle name="Comma [0] 3 4 6 2 7 2 2 8" xfId="57262" xr:uid="{97E45C76-CA29-47A9-9A73-B6855038D81A}"/>
    <cellStyle name="Comma [0] 3 4 6 2 7 2 2 9" xfId="19598" xr:uid="{C4A3771D-4221-40A9-B1A6-3AFE94D82F41}"/>
    <cellStyle name="Comma [0] 3 4 6 2 7 2 3" xfId="16038" xr:uid="{90D68F27-EB88-4587-80BE-159911354919}"/>
    <cellStyle name="Comma [0] 3 4 6 2 7 2 4" xfId="21405" xr:uid="{CFC82795-43DB-469A-8F66-D09696C657CA}"/>
    <cellStyle name="Comma [0] 3 4 6 2 7 2 5" xfId="26779" xr:uid="{0B53F74D-7EBB-46FC-AAF3-17D61022BED7}"/>
    <cellStyle name="Comma [0] 3 4 6 2 7 2 6" xfId="32197" xr:uid="{DD925079-0C66-4CCC-8A38-32DDF45AA34E}"/>
    <cellStyle name="Comma [0] 3 4 6 2 7 2 7" xfId="37582" xr:uid="{59179718-9C5A-4825-A52A-9D88B3DE99E8}"/>
    <cellStyle name="Comma [0] 3 4 6 2 7 2 8" xfId="42951" xr:uid="{8DA18ACD-2070-40FE-B9D1-13AABF2DFBEE}"/>
    <cellStyle name="Comma [0] 3 4 6 2 7 2 9" xfId="48323" xr:uid="{637F690B-F02D-403E-B8C3-FEB84CC47C7B}"/>
    <cellStyle name="Comma [0] 3 4 6 2 7 3" xfId="10608" xr:uid="{23F90AA0-5992-439C-8E39-36861C670953}"/>
    <cellStyle name="Comma [0] 3 4 6 2 7 3 2" xfId="23275" xr:uid="{13E1A817-5FF1-45BB-8107-92BB76F921A7}"/>
    <cellStyle name="Comma [0] 3 4 6 2 7 3 3" xfId="28649" xr:uid="{87461213-7197-47DB-84B9-0865D337A492}"/>
    <cellStyle name="Comma [0] 3 4 6 2 7 3 4" xfId="34067" xr:uid="{7B2388C1-A81F-4E49-87B1-807D05505469}"/>
    <cellStyle name="Comma [0] 3 4 6 2 7 3 5" xfId="39452" xr:uid="{9230026D-C2CA-44D4-846F-9B9606F55CB5}"/>
    <cellStyle name="Comma [0] 3 4 6 2 7 3 6" xfId="44821" xr:uid="{ADDFDE65-9D4C-477E-A93C-5CB986194358}"/>
    <cellStyle name="Comma [0] 3 4 6 2 7 3 7" xfId="50193" xr:uid="{2875338A-3594-4C22-839D-8170C3E7ED11}"/>
    <cellStyle name="Comma [0] 3 4 6 2 7 3 8" xfId="55573" xr:uid="{64DC563B-F2A4-4BA0-85F2-156554EFB8D2}"/>
    <cellStyle name="Comma [0] 3 4 6 2 7 3 9" xfId="17908" xr:uid="{2CE7B3BE-0104-431F-8307-AE118CB8FC32}"/>
    <cellStyle name="Comma [0] 3 4 6 2 7 4" xfId="7284" xr:uid="{E76D7E91-B32C-47AC-A351-9C91BCAC93E2}"/>
    <cellStyle name="Comma [0] 3 4 6 2 8" xfId="1233" xr:uid="{5F04CE40-4A4B-465C-A881-E695CE7FE1A1}"/>
    <cellStyle name="Comma [0] 3 4 6 2 8 2" xfId="8738" xr:uid="{5F226728-6428-42CE-9879-9A52E26FEDB0}"/>
    <cellStyle name="Comma [0] 3 4 6 2 8 2 10" xfId="53704" xr:uid="{4DC2B761-14D0-4982-8B4A-67737BC27131}"/>
    <cellStyle name="Comma [0] 3 4 6 2 8 2 11" xfId="14348" xr:uid="{73B6181F-33A0-499C-A6EC-804DAE6090E8}"/>
    <cellStyle name="Comma [0] 3 4 6 2 8 2 12" xfId="59936" xr:uid="{51486E0C-023F-43F2-B4AE-2CD295ED8345}"/>
    <cellStyle name="Comma [0] 3 4 6 2 8 2 2" xfId="12299" xr:uid="{7ECF4301-5EF0-4A2F-8543-61A3EDBF0E23}"/>
    <cellStyle name="Comma [0] 3 4 6 2 8 2 2 2" xfId="24965" xr:uid="{ED2BE54A-9549-4952-856A-6C0FA59C2554}"/>
    <cellStyle name="Comma [0] 3 4 6 2 8 2 2 3" xfId="30339" xr:uid="{FBD13811-13E2-4553-AFFE-D04524857CA5}"/>
    <cellStyle name="Comma [0] 3 4 6 2 8 2 2 4" xfId="35757" xr:uid="{29F60918-EE5A-47E1-A2F5-3546F0357005}"/>
    <cellStyle name="Comma [0] 3 4 6 2 8 2 2 5" xfId="41142" xr:uid="{F823700A-A19E-4E6A-A2FA-06DEFC884030}"/>
    <cellStyle name="Comma [0] 3 4 6 2 8 2 2 6" xfId="46511" xr:uid="{CA4C7B6B-E4E6-4E9B-9964-BF9635A34A19}"/>
    <cellStyle name="Comma [0] 3 4 6 2 8 2 2 7" xfId="51883" xr:uid="{D3A4C986-D528-4B9C-B130-FDF4E6C076F2}"/>
    <cellStyle name="Comma [0] 3 4 6 2 8 2 2 8" xfId="57263" xr:uid="{A04389C4-4E95-426E-AB3B-ED8D388BA6B2}"/>
    <cellStyle name="Comma [0] 3 4 6 2 8 2 2 9" xfId="19599" xr:uid="{48B95E53-AFD5-4964-ACC5-B99C27A2429B}"/>
    <cellStyle name="Comma [0] 3 4 6 2 8 2 3" xfId="16039" xr:uid="{79991447-9E9A-4932-8007-B0A4788FB8D9}"/>
    <cellStyle name="Comma [0] 3 4 6 2 8 2 4" xfId="21406" xr:uid="{44274F59-7C55-4D82-AB3E-0C2E6D94C1ED}"/>
    <cellStyle name="Comma [0] 3 4 6 2 8 2 5" xfId="26780" xr:uid="{6682069D-B569-41A5-AF4C-D17CD4C08424}"/>
    <cellStyle name="Comma [0] 3 4 6 2 8 2 6" xfId="32198" xr:uid="{50D8F5A7-EF33-41C2-A9E7-79BE2E7EA19D}"/>
    <cellStyle name="Comma [0] 3 4 6 2 8 2 7" xfId="37583" xr:uid="{C1D4894D-2798-4F46-90E7-42264B0C7051}"/>
    <cellStyle name="Comma [0] 3 4 6 2 8 2 8" xfId="42952" xr:uid="{0D916137-2D33-44AC-8E79-80EC9E2155A9}"/>
    <cellStyle name="Comma [0] 3 4 6 2 8 2 9" xfId="48324" xr:uid="{FF47D63B-DBA7-4156-B654-721CA2D7CF06}"/>
    <cellStyle name="Comma [0] 3 4 6 2 8 3" xfId="10609" xr:uid="{80A4B20D-E616-45B5-9E63-89723325A592}"/>
    <cellStyle name="Comma [0] 3 4 6 2 8 3 2" xfId="23276" xr:uid="{170DC833-65EB-4F7C-9FAF-2B8400A26E41}"/>
    <cellStyle name="Comma [0] 3 4 6 2 8 3 3" xfId="28650" xr:uid="{18364668-E01D-464C-A206-4AC1C9DE2C34}"/>
    <cellStyle name="Comma [0] 3 4 6 2 8 3 4" xfId="34068" xr:uid="{E1DD8B2A-71E3-4A52-99F3-DED8967BD48C}"/>
    <cellStyle name="Comma [0] 3 4 6 2 8 3 5" xfId="39453" xr:uid="{883CE71B-B08C-4C39-A23C-22803B501ADE}"/>
    <cellStyle name="Comma [0] 3 4 6 2 8 3 6" xfId="44822" xr:uid="{215E8937-11DC-4A3C-96E5-B0AD0570A2EF}"/>
    <cellStyle name="Comma [0] 3 4 6 2 8 3 7" xfId="50194" xr:uid="{468A97E9-6543-4A4A-B81D-2C3BA14C07E3}"/>
    <cellStyle name="Comma [0] 3 4 6 2 8 3 8" xfId="55574" xr:uid="{20C64377-24FB-4958-BB64-801044C23079}"/>
    <cellStyle name="Comma [0] 3 4 6 2 8 3 9" xfId="17909" xr:uid="{06538926-545B-42D7-8E45-C6F6FB91D0BB}"/>
    <cellStyle name="Comma [0] 3 4 6 2 8 4" xfId="7285" xr:uid="{1E36AC73-CB84-42BC-9946-E99D6EE2ECA7}"/>
    <cellStyle name="Comma [0] 3 4 6 2 9" xfId="1234" xr:uid="{3BFAC017-ACDD-4932-884A-043C3E8E7796}"/>
    <cellStyle name="Comma [0] 3 4 6 2 9 2" xfId="8739" xr:uid="{7CA194DF-2B31-4F25-B21D-E033287C0D7B}"/>
    <cellStyle name="Comma [0] 3 4 6 2 9 2 10" xfId="53705" xr:uid="{3EDEC6E7-798A-42A5-A4F8-C1DC8C64563E}"/>
    <cellStyle name="Comma [0] 3 4 6 2 9 2 11" xfId="14349" xr:uid="{4227DF21-8AF3-4647-A91B-430973EBF1C3}"/>
    <cellStyle name="Comma [0] 3 4 6 2 9 2 12" xfId="59937" xr:uid="{E58955F1-81C8-4537-9621-16DB0BF1FB93}"/>
    <cellStyle name="Comma [0] 3 4 6 2 9 2 2" xfId="12300" xr:uid="{F2C3A55C-352D-47EB-9101-76B159CB9B58}"/>
    <cellStyle name="Comma [0] 3 4 6 2 9 2 2 2" xfId="24966" xr:uid="{14172EAB-A177-4180-878B-F3314EACF368}"/>
    <cellStyle name="Comma [0] 3 4 6 2 9 2 2 3" xfId="30340" xr:uid="{4882607C-BD4F-45B6-93D4-5AB96AF6FBB3}"/>
    <cellStyle name="Comma [0] 3 4 6 2 9 2 2 4" xfId="35758" xr:uid="{655C4C19-CA3E-45F4-8CB6-8183056C9C30}"/>
    <cellStyle name="Comma [0] 3 4 6 2 9 2 2 5" xfId="41143" xr:uid="{48EF1BA5-847E-41B3-9932-FAE73BE279CB}"/>
    <cellStyle name="Comma [0] 3 4 6 2 9 2 2 6" xfId="46512" xr:uid="{E79A21D1-63B7-4919-9FA5-A538FA20033F}"/>
    <cellStyle name="Comma [0] 3 4 6 2 9 2 2 7" xfId="51884" xr:uid="{BBC759EB-6665-47FD-9792-A4AFD044556F}"/>
    <cellStyle name="Comma [0] 3 4 6 2 9 2 2 8" xfId="57264" xr:uid="{DCE0294A-2F9D-4350-A5E1-BE02ACB44CDF}"/>
    <cellStyle name="Comma [0] 3 4 6 2 9 2 2 9" xfId="19600" xr:uid="{15721B3D-3033-4581-9DD1-10E0BF2FBD41}"/>
    <cellStyle name="Comma [0] 3 4 6 2 9 2 3" xfId="16040" xr:uid="{E73D0B62-FEE8-4491-8D85-150F4C7AA390}"/>
    <cellStyle name="Comma [0] 3 4 6 2 9 2 4" xfId="21407" xr:uid="{5DD00EA3-A33B-46B7-A8E3-6E0F524BAC48}"/>
    <cellStyle name="Comma [0] 3 4 6 2 9 2 5" xfId="26781" xr:uid="{C6794E55-0F71-48C6-8C8B-7B0E4785187D}"/>
    <cellStyle name="Comma [0] 3 4 6 2 9 2 6" xfId="32199" xr:uid="{07D948C5-D2C4-4970-9E1A-FB614A7779BF}"/>
    <cellStyle name="Comma [0] 3 4 6 2 9 2 7" xfId="37584" xr:uid="{BC6DB00B-8801-46F3-9CCB-FA7BADA5C28C}"/>
    <cellStyle name="Comma [0] 3 4 6 2 9 2 8" xfId="42953" xr:uid="{00041D77-94EC-4B57-9E39-E75392270887}"/>
    <cellStyle name="Comma [0] 3 4 6 2 9 2 9" xfId="48325" xr:uid="{9718FD8F-B6C5-419D-859E-F96477F6E56D}"/>
    <cellStyle name="Comma [0] 3 4 6 2 9 3" xfId="10610" xr:uid="{89017C90-CC56-48D9-B08C-F7A022F5DBA4}"/>
    <cellStyle name="Comma [0] 3 4 6 2 9 3 2" xfId="23277" xr:uid="{8AA9E4CA-1D44-4816-8B3D-7BBFAA970AE4}"/>
    <cellStyle name="Comma [0] 3 4 6 2 9 3 3" xfId="28651" xr:uid="{B56136E0-864E-4219-8AEC-F8BD82B77D0B}"/>
    <cellStyle name="Comma [0] 3 4 6 2 9 3 4" xfId="34069" xr:uid="{DCB26906-43DE-4D27-B1AF-88A05A8B948E}"/>
    <cellStyle name="Comma [0] 3 4 6 2 9 3 5" xfId="39454" xr:uid="{99C1486E-4DDB-4AE2-8ED7-B5FA0FBC8203}"/>
    <cellStyle name="Comma [0] 3 4 6 2 9 3 6" xfId="44823" xr:uid="{AD4406CE-0678-4CCB-ABAC-67F4AA935BCC}"/>
    <cellStyle name="Comma [0] 3 4 6 2 9 3 7" xfId="50195" xr:uid="{4F47BAA8-3012-4919-BE1A-CE04C8D8C235}"/>
    <cellStyle name="Comma [0] 3 4 6 2 9 3 8" xfId="55575" xr:uid="{C0290D82-7DDF-43FC-9B07-733FBEBCC6A8}"/>
    <cellStyle name="Comma [0] 3 4 6 2 9 3 9" xfId="17910" xr:uid="{B71BDA69-E6C6-439B-9CD2-AA42C17726CA}"/>
    <cellStyle name="Comma [0] 3 4 6 2 9 4" xfId="7286" xr:uid="{FD29F36E-83AA-41AE-8EB1-CEDF8C2FCD42}"/>
    <cellStyle name="Comma [0] 3 4 6 3" xfId="1235" xr:uid="{ED3DC8FC-0149-4E63-B340-1C174BC22396}"/>
    <cellStyle name="Comma [0] 3 4 6 3 2" xfId="6154" xr:uid="{B30E9829-35E6-4665-9D64-07D67262DB27}"/>
    <cellStyle name="Comma [0] 3 4 6 3 2 10" xfId="53706" xr:uid="{6A99946A-DA11-4F05-B1CD-F8AB64516689}"/>
    <cellStyle name="Comma [0] 3 4 6 3 2 11" xfId="14350" xr:uid="{126DBB7E-D153-47FA-AC99-FB30D0C8B9BE}"/>
    <cellStyle name="Comma [0] 3 4 6 3 2 12" xfId="58832" xr:uid="{DC28BC9A-B800-46DC-B323-60B38F90F3AC}"/>
    <cellStyle name="Comma [0] 3 4 6 3 2 13" xfId="8740" xr:uid="{00AB2582-1E6A-4035-A0BA-14B3FAE3B489}"/>
    <cellStyle name="Comma [0] 3 4 6 3 2 2" xfId="12301" xr:uid="{C15515EF-0CF7-4C13-8E3F-7B65D16C2E12}"/>
    <cellStyle name="Comma [0] 3 4 6 3 2 2 2" xfId="24967" xr:uid="{80A93926-43F6-42CD-9B1A-5F737C82834B}"/>
    <cellStyle name="Comma [0] 3 4 6 3 2 2 3" xfId="30341" xr:uid="{9D11CC56-B2F8-4713-8B75-F3023B45A922}"/>
    <cellStyle name="Comma [0] 3 4 6 3 2 2 4" xfId="35759" xr:uid="{FB339FD0-1476-4EA8-8D26-58715A2419B8}"/>
    <cellStyle name="Comma [0] 3 4 6 3 2 2 5" xfId="41144" xr:uid="{27B1B4C5-CD13-46D6-8EBD-F9580628A3A3}"/>
    <cellStyle name="Comma [0] 3 4 6 3 2 2 6" xfId="46513" xr:uid="{9D3EF047-580C-4729-ABA9-8FF0D171A3F7}"/>
    <cellStyle name="Comma [0] 3 4 6 3 2 2 7" xfId="51885" xr:uid="{88FC78AE-F385-45EE-997D-6AB463243D9C}"/>
    <cellStyle name="Comma [0] 3 4 6 3 2 2 8" xfId="57265" xr:uid="{A8948F32-9CA2-4FC1-A655-A06CEE86EE28}"/>
    <cellStyle name="Comma [0] 3 4 6 3 2 2 9" xfId="19601" xr:uid="{B33CF5D8-F47F-4EB9-90FD-C34FA7D46884}"/>
    <cellStyle name="Comma [0] 3 4 6 3 2 3" xfId="16041" xr:uid="{891A31E9-CADA-47AB-B573-089E971D0981}"/>
    <cellStyle name="Comma [0] 3 4 6 3 2 4" xfId="21408" xr:uid="{9467A7E1-D960-4D26-A1D0-1DCF3E43DD6A}"/>
    <cellStyle name="Comma [0] 3 4 6 3 2 5" xfId="26782" xr:uid="{72DA1D51-015F-4082-A10A-FFE53A33179C}"/>
    <cellStyle name="Comma [0] 3 4 6 3 2 6" xfId="32200" xr:uid="{0FA2A76D-A564-430D-AD49-57D57F035730}"/>
    <cellStyle name="Comma [0] 3 4 6 3 2 7" xfId="37585" xr:uid="{4E7151A8-9B7D-4BCC-AF40-91DF256B6458}"/>
    <cellStyle name="Comma [0] 3 4 6 3 2 8" xfId="42954" xr:uid="{75AACE41-BBF3-44ED-B57B-C89652D14E70}"/>
    <cellStyle name="Comma [0] 3 4 6 3 2 9" xfId="48326" xr:uid="{BB960232-EBD5-4873-957D-49CE2310DFA8}"/>
    <cellStyle name="Comma [0] 3 4 6 3 3" xfId="10611" xr:uid="{781DB80D-9A99-4809-8312-F13F2DAE3A70}"/>
    <cellStyle name="Comma [0] 3 4 6 3 3 2" xfId="23278" xr:uid="{3EE594DB-AA78-4FEC-935E-87D5C6136B33}"/>
    <cellStyle name="Comma [0] 3 4 6 3 3 3" xfId="28652" xr:uid="{95C1083B-4119-4FC8-AB24-1DE93433B3E3}"/>
    <cellStyle name="Comma [0] 3 4 6 3 3 4" xfId="34070" xr:uid="{065F3B8D-5A41-4F14-B2C5-D32E1F2D088D}"/>
    <cellStyle name="Comma [0] 3 4 6 3 3 5" xfId="39455" xr:uid="{9537FA1D-5DF3-435E-850D-D03383ED2A6A}"/>
    <cellStyle name="Comma [0] 3 4 6 3 3 6" xfId="44824" xr:uid="{532C2BD2-4662-4150-99B2-21BE0CF434D2}"/>
    <cellStyle name="Comma [0] 3 4 6 3 3 7" xfId="50196" xr:uid="{FC42A5BA-8304-4536-8553-72561F6C02FE}"/>
    <cellStyle name="Comma [0] 3 4 6 3 3 8" xfId="55576" xr:uid="{D910CD5C-DFD3-4C54-BA86-5F09364BA6E8}"/>
    <cellStyle name="Comma [0] 3 4 6 3 3 9" xfId="17911" xr:uid="{DB93738D-8E72-45EB-AC0B-BC21BFF78260}"/>
    <cellStyle name="Comma [0] 3 4 6 4" xfId="1236" xr:uid="{E9BBD2FC-EFBA-49BB-B8B5-6967DCECD4B2}"/>
    <cellStyle name="Comma [0] 3 4 6 4 2" xfId="6155" xr:uid="{37441EF7-723D-412E-ACBF-4A0F2A8E6EC5}"/>
    <cellStyle name="Comma [0] 3 4 6 4 2 10" xfId="53707" xr:uid="{7577B0F1-CF87-4245-A6C9-C84C3C09F8DF}"/>
    <cellStyle name="Comma [0] 3 4 6 4 2 11" xfId="14351" xr:uid="{6B7998ED-F60A-4E11-943F-F3C69910106D}"/>
    <cellStyle name="Comma [0] 3 4 6 4 2 12" xfId="58833" xr:uid="{5B6D5453-F63D-4D16-B58B-52BFA81B5403}"/>
    <cellStyle name="Comma [0] 3 4 6 4 2 13" xfId="8741" xr:uid="{75A5487E-B726-4D09-B448-6794A5153033}"/>
    <cellStyle name="Comma [0] 3 4 6 4 2 2" xfId="12302" xr:uid="{8D769811-B18F-4ADE-8904-512F4F48E5AC}"/>
    <cellStyle name="Comma [0] 3 4 6 4 2 2 2" xfId="24968" xr:uid="{D9E0C2F3-B7EB-47BC-90C6-F4DCA99C1EDA}"/>
    <cellStyle name="Comma [0] 3 4 6 4 2 2 3" xfId="30342" xr:uid="{47FCAEA0-1EA5-4676-89E5-B0E1580F2B78}"/>
    <cellStyle name="Comma [0] 3 4 6 4 2 2 4" xfId="35760" xr:uid="{11392813-AFE5-44CE-A6F2-09A94021A1EA}"/>
    <cellStyle name="Comma [0] 3 4 6 4 2 2 5" xfId="41145" xr:uid="{7D808A1E-75FA-4C57-9850-B638769F19D8}"/>
    <cellStyle name="Comma [0] 3 4 6 4 2 2 6" xfId="46514" xr:uid="{646E76B1-101B-4071-A933-6552016F92C1}"/>
    <cellStyle name="Comma [0] 3 4 6 4 2 2 7" xfId="51886" xr:uid="{1429DC09-E7D5-4569-A73C-8EB24EC241CA}"/>
    <cellStyle name="Comma [0] 3 4 6 4 2 2 8" xfId="57266" xr:uid="{B9061FF5-95B5-4F6B-8269-ACF37F71600B}"/>
    <cellStyle name="Comma [0] 3 4 6 4 2 2 9" xfId="19602" xr:uid="{DDCFE2C3-D87C-4A98-AE04-93DA4527ADBE}"/>
    <cellStyle name="Comma [0] 3 4 6 4 2 3" xfId="16042" xr:uid="{3EB58F64-0915-4F04-866F-2AF1E537EA91}"/>
    <cellStyle name="Comma [0] 3 4 6 4 2 4" xfId="21409" xr:uid="{DA8EBA88-27BD-4EDD-8CC9-5A466CA3473C}"/>
    <cellStyle name="Comma [0] 3 4 6 4 2 5" xfId="26783" xr:uid="{93450CA3-FBBD-495D-A837-CBFAECD41988}"/>
    <cellStyle name="Comma [0] 3 4 6 4 2 6" xfId="32201" xr:uid="{0579B29B-454B-4A23-8560-0AED2D3CADAB}"/>
    <cellStyle name="Comma [0] 3 4 6 4 2 7" xfId="37586" xr:uid="{C37BDB24-AB9A-4238-AC3E-8529E474F7C2}"/>
    <cellStyle name="Comma [0] 3 4 6 4 2 8" xfId="42955" xr:uid="{C7033820-C19D-4C11-A99E-658510FB7D31}"/>
    <cellStyle name="Comma [0] 3 4 6 4 2 9" xfId="48327" xr:uid="{238F9545-E704-4BCD-9894-FA0EE65E0B0F}"/>
    <cellStyle name="Comma [0] 3 4 6 4 3" xfId="10612" xr:uid="{F4FE0929-8DB3-4BE6-85DC-80FF5ADF2F0A}"/>
    <cellStyle name="Comma [0] 3 4 6 4 3 2" xfId="23279" xr:uid="{9F685DA1-7013-4170-83A5-31559680920A}"/>
    <cellStyle name="Comma [0] 3 4 6 4 3 3" xfId="28653" xr:uid="{1CDE9CE9-1FE9-41FD-AB2F-A7CA50106348}"/>
    <cellStyle name="Comma [0] 3 4 6 4 3 4" xfId="34071" xr:uid="{D49E9B9C-C2EA-4442-AD39-844C398F866D}"/>
    <cellStyle name="Comma [0] 3 4 6 4 3 5" xfId="39456" xr:uid="{C726AB32-1BE1-43E5-A926-4B4091453111}"/>
    <cellStyle name="Comma [0] 3 4 6 4 3 6" xfId="44825" xr:uid="{3A3186E7-CFE0-419E-B537-D2B547AF588B}"/>
    <cellStyle name="Comma [0] 3 4 6 4 3 7" xfId="50197" xr:uid="{DC043708-36FA-48FB-8C9A-61B3168B8E8B}"/>
    <cellStyle name="Comma [0] 3 4 6 4 3 8" xfId="55577" xr:uid="{1E31AED1-3E4C-4E05-B6DC-F3AADA386F19}"/>
    <cellStyle name="Comma [0] 3 4 6 4 3 9" xfId="17912" xr:uid="{5258DE28-8F66-4E81-AEE5-1EF4C78F2EA1}"/>
    <cellStyle name="Comma [0] 3 4 6 5" xfId="1237" xr:uid="{740B37F6-D9DA-4AA8-9ECA-2754ECF96978}"/>
    <cellStyle name="Comma [0] 3 4 6 5 2" xfId="8742" xr:uid="{3E025F8F-AB48-414C-81EB-CFED91ED0B56}"/>
    <cellStyle name="Comma [0] 3 4 6 5 2 10" xfId="53708" xr:uid="{F026DEB4-8A79-49DE-84C4-11F007371901}"/>
    <cellStyle name="Comma [0] 3 4 6 5 2 11" xfId="14352" xr:uid="{D78A1DCA-0EFE-4C29-BBAE-AB271F3712ED}"/>
    <cellStyle name="Comma [0] 3 4 6 5 2 12" xfId="59938" xr:uid="{5C8B72F0-3A7D-48EA-8622-B007BEC3A4CF}"/>
    <cellStyle name="Comma [0] 3 4 6 5 2 2" xfId="12303" xr:uid="{145DA436-6AF3-4CE2-9802-157FDE88FFBB}"/>
    <cellStyle name="Comma [0] 3 4 6 5 2 2 2" xfId="24969" xr:uid="{2A47A275-9F35-4DE2-8B81-E730FBA5D7CB}"/>
    <cellStyle name="Comma [0] 3 4 6 5 2 2 3" xfId="30343" xr:uid="{59408BE2-16AA-404A-993F-6CFEAB6880A6}"/>
    <cellStyle name="Comma [0] 3 4 6 5 2 2 4" xfId="35761" xr:uid="{F337349A-AA44-4014-BA30-B97E39332F01}"/>
    <cellStyle name="Comma [0] 3 4 6 5 2 2 5" xfId="41146" xr:uid="{5BF874A9-CA48-42E3-89CE-8F04178F0D6A}"/>
    <cellStyle name="Comma [0] 3 4 6 5 2 2 6" xfId="46515" xr:uid="{3C2D23B1-D91E-47E0-B819-F4E310C10E06}"/>
    <cellStyle name="Comma [0] 3 4 6 5 2 2 7" xfId="51887" xr:uid="{3A7D3554-76A5-4BE6-B718-29A9A45B2138}"/>
    <cellStyle name="Comma [0] 3 4 6 5 2 2 8" xfId="57267" xr:uid="{9E798FAF-C56D-4B55-AEBF-6B588F3A9360}"/>
    <cellStyle name="Comma [0] 3 4 6 5 2 2 9" xfId="19603" xr:uid="{9669708E-12A1-4F32-9BA6-63C28A85B97F}"/>
    <cellStyle name="Comma [0] 3 4 6 5 2 3" xfId="16043" xr:uid="{C0F7FEDC-CBAB-4866-8B21-B4544111893A}"/>
    <cellStyle name="Comma [0] 3 4 6 5 2 4" xfId="21410" xr:uid="{7E3C087E-3515-4739-976B-7F1D931874D2}"/>
    <cellStyle name="Comma [0] 3 4 6 5 2 5" xfId="26784" xr:uid="{7E567F0D-0DF0-4B63-B491-0B1F263E4AAF}"/>
    <cellStyle name="Comma [0] 3 4 6 5 2 6" xfId="32202" xr:uid="{BED8158D-F6B4-4087-900D-499C6790999C}"/>
    <cellStyle name="Comma [0] 3 4 6 5 2 7" xfId="37587" xr:uid="{8AABA1B2-2BF6-4448-8C49-7C75AB31BC18}"/>
    <cellStyle name="Comma [0] 3 4 6 5 2 8" xfId="42956" xr:uid="{F762A4B0-5CFC-44B5-8570-0D1A8AAF8677}"/>
    <cellStyle name="Comma [0] 3 4 6 5 2 9" xfId="48328" xr:uid="{F67026ED-F8A4-4D0D-B926-792A631AB2AE}"/>
    <cellStyle name="Comma [0] 3 4 6 5 3" xfId="10613" xr:uid="{BC99B65E-27CE-4AC3-8979-6D533633901E}"/>
    <cellStyle name="Comma [0] 3 4 6 5 3 2" xfId="23280" xr:uid="{F6C867A8-67F6-4CE8-9401-077ECA57A183}"/>
    <cellStyle name="Comma [0] 3 4 6 5 3 3" xfId="28654" xr:uid="{10873432-2AC3-41C0-9A49-F20532A22B86}"/>
    <cellStyle name="Comma [0] 3 4 6 5 3 4" xfId="34072" xr:uid="{F8E8088E-6B86-4203-8A0B-97D5F754FAC0}"/>
    <cellStyle name="Comma [0] 3 4 6 5 3 5" xfId="39457" xr:uid="{36F7C9E9-55D7-4941-9269-2935E7D0FD85}"/>
    <cellStyle name="Comma [0] 3 4 6 5 3 6" xfId="44826" xr:uid="{FA76FB5D-9024-42E2-9C2D-2D77617D240A}"/>
    <cellStyle name="Comma [0] 3 4 6 5 3 7" xfId="50198" xr:uid="{D8D29AB1-4E69-421D-939D-AD7898B4707D}"/>
    <cellStyle name="Comma [0] 3 4 6 5 3 8" xfId="55578" xr:uid="{302B1E50-7682-4106-A51E-661C61C6C921}"/>
    <cellStyle name="Comma [0] 3 4 6 5 3 9" xfId="17913" xr:uid="{934B6E5D-1243-4E03-821D-98641D5F4662}"/>
    <cellStyle name="Comma [0] 3 4 6 5 4" xfId="7287" xr:uid="{4E74629A-3B8A-4ED3-ACAA-B7FCA250B89D}"/>
    <cellStyle name="Comma [0] 3 4 6 6" xfId="1238" xr:uid="{D016154D-F30A-4161-AADF-87B32B5B76B0}"/>
    <cellStyle name="Comma [0] 3 4 6 6 2" xfId="8743" xr:uid="{9CE0EF4A-9566-42B9-810F-4072887CD598}"/>
    <cellStyle name="Comma [0] 3 4 6 6 2 10" xfId="53709" xr:uid="{381A0C80-4533-46F0-BB48-884D55722F58}"/>
    <cellStyle name="Comma [0] 3 4 6 6 2 11" xfId="14353" xr:uid="{DE65B5CA-B68D-4CB6-A940-8C215E3BC595}"/>
    <cellStyle name="Comma [0] 3 4 6 6 2 12" xfId="59939" xr:uid="{18D0371B-7340-4052-B0C0-878525E4AC35}"/>
    <cellStyle name="Comma [0] 3 4 6 6 2 2" xfId="12304" xr:uid="{B804EA90-DB00-4FDA-8CF8-356705242CFB}"/>
    <cellStyle name="Comma [0] 3 4 6 6 2 2 2" xfId="24970" xr:uid="{4F257970-C0E7-49E4-B389-FE2D095EDDFF}"/>
    <cellStyle name="Comma [0] 3 4 6 6 2 2 3" xfId="30344" xr:uid="{D1B49C92-CB6D-4027-B570-C917641B78D6}"/>
    <cellStyle name="Comma [0] 3 4 6 6 2 2 4" xfId="35762" xr:uid="{59AA057A-71DE-4964-8E8B-B4F73F44EA53}"/>
    <cellStyle name="Comma [0] 3 4 6 6 2 2 5" xfId="41147" xr:uid="{43156F82-9E6A-48A5-9E43-0F669D6E87EB}"/>
    <cellStyle name="Comma [0] 3 4 6 6 2 2 6" xfId="46516" xr:uid="{37F0E29B-FB12-4AA3-B2C5-F70F51FEAA2D}"/>
    <cellStyle name="Comma [0] 3 4 6 6 2 2 7" xfId="51888" xr:uid="{E1885298-EB6D-45F8-9E0C-5A5AC2A44181}"/>
    <cellStyle name="Comma [0] 3 4 6 6 2 2 8" xfId="57268" xr:uid="{A8A65A55-B027-4330-91C0-ADB934EC5BB9}"/>
    <cellStyle name="Comma [0] 3 4 6 6 2 2 9" xfId="19604" xr:uid="{8A3D8284-40C3-42EF-8E6E-4641B8277BC5}"/>
    <cellStyle name="Comma [0] 3 4 6 6 2 3" xfId="16044" xr:uid="{4D1F778E-0F40-4C67-B9E1-A2E29003A432}"/>
    <cellStyle name="Comma [0] 3 4 6 6 2 4" xfId="21411" xr:uid="{DD0FA401-2F2A-4461-BC46-5303A931DC42}"/>
    <cellStyle name="Comma [0] 3 4 6 6 2 5" xfId="26785" xr:uid="{A82203C4-CE09-4A94-9BC7-EFE02446663D}"/>
    <cellStyle name="Comma [0] 3 4 6 6 2 6" xfId="32203" xr:uid="{16D01131-5FAE-4234-AFFA-CAC3DC243CB2}"/>
    <cellStyle name="Comma [0] 3 4 6 6 2 7" xfId="37588" xr:uid="{9AD8CEF2-9816-45F8-B9E3-02A7D2F3EB8B}"/>
    <cellStyle name="Comma [0] 3 4 6 6 2 8" xfId="42957" xr:uid="{463CBE67-22AF-4862-BAB8-DB41BD5B0D62}"/>
    <cellStyle name="Comma [0] 3 4 6 6 2 9" xfId="48329" xr:uid="{C2481E5A-FC81-42DA-A45C-A3114BEB34CE}"/>
    <cellStyle name="Comma [0] 3 4 6 6 3" xfId="10614" xr:uid="{931E7EB0-CEC1-4C0A-AB7C-B61FB736E9B0}"/>
    <cellStyle name="Comma [0] 3 4 6 6 3 2" xfId="23281" xr:uid="{9EEBE479-5B6A-4C35-B5DC-4677C6FCEB4B}"/>
    <cellStyle name="Comma [0] 3 4 6 6 3 3" xfId="28655" xr:uid="{5039CA79-B92D-4779-B93C-8DC8E923B52F}"/>
    <cellStyle name="Comma [0] 3 4 6 6 3 4" xfId="34073" xr:uid="{A0AF518A-8890-49DA-AC55-5B70407542BE}"/>
    <cellStyle name="Comma [0] 3 4 6 6 3 5" xfId="39458" xr:uid="{49937EFD-AEA6-40D2-89B4-9B29316262ED}"/>
    <cellStyle name="Comma [0] 3 4 6 6 3 6" xfId="44827" xr:uid="{74B6E4C8-3228-4CEB-970F-71832A1F3B94}"/>
    <cellStyle name="Comma [0] 3 4 6 6 3 7" xfId="50199" xr:uid="{63987136-5149-4FF6-BA8E-E918A1EB660C}"/>
    <cellStyle name="Comma [0] 3 4 6 6 3 8" xfId="55579" xr:uid="{B3624F29-A2F6-41D4-BB7D-9C8D3AE197EA}"/>
    <cellStyle name="Comma [0] 3 4 6 6 3 9" xfId="17914" xr:uid="{58E8600D-1E81-4523-B299-5C3A1D270593}"/>
    <cellStyle name="Comma [0] 3 4 6 6 4" xfId="7288" xr:uid="{C62C6003-D16D-4B87-BF2C-4B44200A8EF1}"/>
    <cellStyle name="Comma [0] 3 4 6 7" xfId="1239" xr:uid="{7DFB1846-4EB6-406C-93BA-1BD8FC011731}"/>
    <cellStyle name="Comma [0] 3 4 6 7 2" xfId="8744" xr:uid="{0FE37514-3533-477E-BE0B-DE826B0D8A10}"/>
    <cellStyle name="Comma [0] 3 4 6 7 2 10" xfId="53710" xr:uid="{4A5A0677-8364-45A4-A0CA-7C55D53FE681}"/>
    <cellStyle name="Comma [0] 3 4 6 7 2 11" xfId="14354" xr:uid="{693CA6D5-6BA7-4BC7-88FB-2B0294EA1375}"/>
    <cellStyle name="Comma [0] 3 4 6 7 2 12" xfId="59940" xr:uid="{0BDE2DFB-C25B-4CC4-A3ED-C1343D6D7317}"/>
    <cellStyle name="Comma [0] 3 4 6 7 2 2" xfId="12305" xr:uid="{B1AAD466-FF05-4DF7-B89C-7CD2024A3502}"/>
    <cellStyle name="Comma [0] 3 4 6 7 2 2 2" xfId="24971" xr:uid="{924E6CE6-0F5C-43D5-9A95-18CAA7C297D3}"/>
    <cellStyle name="Comma [0] 3 4 6 7 2 2 3" xfId="30345" xr:uid="{846DEC0A-0931-4B24-866D-FC61D4782AF9}"/>
    <cellStyle name="Comma [0] 3 4 6 7 2 2 4" xfId="35763" xr:uid="{9CF4BF2A-BA94-4C0B-87F9-4044034C455F}"/>
    <cellStyle name="Comma [0] 3 4 6 7 2 2 5" xfId="41148" xr:uid="{89BDC381-4E1C-4B87-837F-CF67C4C38204}"/>
    <cellStyle name="Comma [0] 3 4 6 7 2 2 6" xfId="46517" xr:uid="{8964706E-EA61-4829-A571-1C5D99E5012F}"/>
    <cellStyle name="Comma [0] 3 4 6 7 2 2 7" xfId="51889" xr:uid="{47550D70-192B-4A0F-BC9D-5595218B7FD8}"/>
    <cellStyle name="Comma [0] 3 4 6 7 2 2 8" xfId="57269" xr:uid="{DFD117CC-F0A0-4511-9AD3-657045ED3A0D}"/>
    <cellStyle name="Comma [0] 3 4 6 7 2 2 9" xfId="19605" xr:uid="{5787B812-4A18-43B6-842B-217A6B571AE8}"/>
    <cellStyle name="Comma [0] 3 4 6 7 2 3" xfId="16045" xr:uid="{4F07A665-04C6-4134-B166-4A53A9D2E277}"/>
    <cellStyle name="Comma [0] 3 4 6 7 2 4" xfId="21412" xr:uid="{63A9B66A-EDBB-4E75-A79A-5EC32469877E}"/>
    <cellStyle name="Comma [0] 3 4 6 7 2 5" xfId="26786" xr:uid="{730B5CFD-23F0-45E7-B5BF-C2E935BFCF09}"/>
    <cellStyle name="Comma [0] 3 4 6 7 2 6" xfId="32204" xr:uid="{FBE77431-889C-4DC6-8DA5-C53278CAF062}"/>
    <cellStyle name="Comma [0] 3 4 6 7 2 7" xfId="37589" xr:uid="{157D25AB-CA8C-493B-BE7A-F6651DB118B5}"/>
    <cellStyle name="Comma [0] 3 4 6 7 2 8" xfId="42958" xr:uid="{32F8758B-8BBB-4E56-89E9-AD90CCF8BEAC}"/>
    <cellStyle name="Comma [0] 3 4 6 7 2 9" xfId="48330" xr:uid="{3B4593B3-F182-4461-B641-EDA6968563B9}"/>
    <cellStyle name="Comma [0] 3 4 6 7 3" xfId="10615" xr:uid="{7C102664-1C50-47CD-B38A-4B5BC16760C1}"/>
    <cellStyle name="Comma [0] 3 4 6 7 3 2" xfId="23282" xr:uid="{B67166F3-B6DD-42E6-A1A0-33696A8BC53B}"/>
    <cellStyle name="Comma [0] 3 4 6 7 3 3" xfId="28656" xr:uid="{0D71F469-563D-4C59-93FF-53BCE5038963}"/>
    <cellStyle name="Comma [0] 3 4 6 7 3 4" xfId="34074" xr:uid="{13F74F09-FA5B-4D23-82D0-76C1DD186FA8}"/>
    <cellStyle name="Comma [0] 3 4 6 7 3 5" xfId="39459" xr:uid="{DC75B386-AC3D-4D57-9BD3-775552321070}"/>
    <cellStyle name="Comma [0] 3 4 6 7 3 6" xfId="44828" xr:uid="{EB5A006B-E979-4CCF-AF26-DA00C229DDBC}"/>
    <cellStyle name="Comma [0] 3 4 6 7 3 7" xfId="50200" xr:uid="{3AB0920C-CEDD-4C3B-814E-D9664D8BDF9B}"/>
    <cellStyle name="Comma [0] 3 4 6 7 3 8" xfId="55580" xr:uid="{F2CBB44D-37C3-428E-AA5D-04567AECE9C5}"/>
    <cellStyle name="Comma [0] 3 4 6 7 3 9" xfId="17915" xr:uid="{DA8D4CDB-D31A-47FA-9508-5AD39955FEF5}"/>
    <cellStyle name="Comma [0] 3 4 6 7 4" xfId="7289" xr:uid="{D8761EEE-01F5-4A0F-91A2-616CCE157E50}"/>
    <cellStyle name="Comma [0] 3 4 6 8" xfId="1240" xr:uid="{667E0EB1-0B83-486D-8FDE-E1403800E4D0}"/>
    <cellStyle name="Comma [0] 3 4 6 8 2" xfId="8745" xr:uid="{0C1B35BA-ED54-4F1F-90E7-428A1A9CD2C8}"/>
    <cellStyle name="Comma [0] 3 4 6 8 2 10" xfId="53711" xr:uid="{9FE03D83-836D-4FE1-8FDF-53D10F967E15}"/>
    <cellStyle name="Comma [0] 3 4 6 8 2 11" xfId="14355" xr:uid="{18A7997D-7137-436B-9828-936C85948848}"/>
    <cellStyle name="Comma [0] 3 4 6 8 2 12" xfId="59941" xr:uid="{3EC97533-0BF9-4056-9AD9-479D7DA9E22B}"/>
    <cellStyle name="Comma [0] 3 4 6 8 2 2" xfId="12306" xr:uid="{6AF01DC9-51B4-4502-8371-4C14A6A2A687}"/>
    <cellStyle name="Comma [0] 3 4 6 8 2 2 2" xfId="24972" xr:uid="{5951AB22-44FC-4B2E-BD77-FC3CE4BF08DC}"/>
    <cellStyle name="Comma [0] 3 4 6 8 2 2 3" xfId="30346" xr:uid="{A0B5B9A0-76A4-40AB-AF20-FB52E648E4C9}"/>
    <cellStyle name="Comma [0] 3 4 6 8 2 2 4" xfId="35764" xr:uid="{2580073D-6ED2-46D1-897E-AD6796BC0796}"/>
    <cellStyle name="Comma [0] 3 4 6 8 2 2 5" xfId="41149" xr:uid="{9BB72039-32DF-4782-A06E-6129216B41FA}"/>
    <cellStyle name="Comma [0] 3 4 6 8 2 2 6" xfId="46518" xr:uid="{815972BE-F0FE-47A1-BC1C-B4A63220A17A}"/>
    <cellStyle name="Comma [0] 3 4 6 8 2 2 7" xfId="51890" xr:uid="{A8FFD746-81E2-45D7-AD0F-4F28AA99BD26}"/>
    <cellStyle name="Comma [0] 3 4 6 8 2 2 8" xfId="57270" xr:uid="{AE9F1876-51B0-4694-BAE6-93E61319833E}"/>
    <cellStyle name="Comma [0] 3 4 6 8 2 2 9" xfId="19606" xr:uid="{E12B1C6D-CD91-4AEA-80AD-ACF539AE3F31}"/>
    <cellStyle name="Comma [0] 3 4 6 8 2 3" xfId="16046" xr:uid="{968F74EE-9C81-47C4-8E18-326587D8E5EE}"/>
    <cellStyle name="Comma [0] 3 4 6 8 2 4" xfId="21413" xr:uid="{F8F7525D-D9CB-408C-88EF-CD56C94A9FF4}"/>
    <cellStyle name="Comma [0] 3 4 6 8 2 5" xfId="26787" xr:uid="{AB37C08F-6812-46A3-A9F5-6E592761A78C}"/>
    <cellStyle name="Comma [0] 3 4 6 8 2 6" xfId="32205" xr:uid="{44D05796-417F-4B6C-B7A5-DC8F99E74FBD}"/>
    <cellStyle name="Comma [0] 3 4 6 8 2 7" xfId="37590" xr:uid="{2FE1357F-ABF9-4345-B2FB-BE8662B870A6}"/>
    <cellStyle name="Comma [0] 3 4 6 8 2 8" xfId="42959" xr:uid="{B2F60D91-13E6-4AB9-8039-D1EB1D4E87FD}"/>
    <cellStyle name="Comma [0] 3 4 6 8 2 9" xfId="48331" xr:uid="{1302335B-033D-467F-8205-7359583C4AEA}"/>
    <cellStyle name="Comma [0] 3 4 6 8 3" xfId="10616" xr:uid="{95AF5B24-8A01-4D1F-A21D-763CD0F389CC}"/>
    <cellStyle name="Comma [0] 3 4 6 8 3 2" xfId="23283" xr:uid="{20626FE1-54B0-4D71-B751-9AF1E4B30BFF}"/>
    <cellStyle name="Comma [0] 3 4 6 8 3 3" xfId="28657" xr:uid="{E4D868FE-61A9-4422-A9EF-1DF929CDD8B2}"/>
    <cellStyle name="Comma [0] 3 4 6 8 3 4" xfId="34075" xr:uid="{DB4A56FC-708A-48C6-B074-7CA180783CA8}"/>
    <cellStyle name="Comma [0] 3 4 6 8 3 5" xfId="39460" xr:uid="{3A6223D3-9DF5-4574-B908-6ECC5EEE349D}"/>
    <cellStyle name="Comma [0] 3 4 6 8 3 6" xfId="44829" xr:uid="{55A06EEA-D28F-484B-ADE9-D93FF0C35886}"/>
    <cellStyle name="Comma [0] 3 4 6 8 3 7" xfId="50201" xr:uid="{1EADA32A-AB98-44B4-A76B-2F0CB75FAF40}"/>
    <cellStyle name="Comma [0] 3 4 6 8 3 8" xfId="55581" xr:uid="{98455147-D73D-41F1-A444-E82325B44AF7}"/>
    <cellStyle name="Comma [0] 3 4 6 8 3 9" xfId="17916" xr:uid="{C056DF79-B252-4227-B428-97106A40D0FC}"/>
    <cellStyle name="Comma [0] 3 4 6 8 4" xfId="7290" xr:uid="{3CAE282B-E42F-4015-B3AA-5AF56FC8C8D4}"/>
    <cellStyle name="Comma [0] 3 4 6 9" xfId="1241" xr:uid="{1229EE88-6857-46E2-BE80-7040A1296A0F}"/>
    <cellStyle name="Comma [0] 3 4 6 9 2" xfId="8746" xr:uid="{D93A99C4-95D0-424F-BDBA-94389F735A34}"/>
    <cellStyle name="Comma [0] 3 4 6 9 2 10" xfId="53712" xr:uid="{BEEA3204-CB6C-440A-AE26-9606EC8CE82D}"/>
    <cellStyle name="Comma [0] 3 4 6 9 2 11" xfId="14356" xr:uid="{8060F5AE-22FA-4963-81F1-34514AD844C5}"/>
    <cellStyle name="Comma [0] 3 4 6 9 2 12" xfId="59942" xr:uid="{E3CDAC05-4999-4A16-A99A-998D9CE06941}"/>
    <cellStyle name="Comma [0] 3 4 6 9 2 2" xfId="12307" xr:uid="{5F9F9761-59D2-44C1-8BFA-6B7DEBD00017}"/>
    <cellStyle name="Comma [0] 3 4 6 9 2 2 2" xfId="24973" xr:uid="{B4C6609E-0214-4724-B136-A0291A91200E}"/>
    <cellStyle name="Comma [0] 3 4 6 9 2 2 3" xfId="30347" xr:uid="{25D49D50-79A4-45AA-B62F-826699930139}"/>
    <cellStyle name="Comma [0] 3 4 6 9 2 2 4" xfId="35765" xr:uid="{C600F386-E3F8-4216-A073-084082948EF8}"/>
    <cellStyle name="Comma [0] 3 4 6 9 2 2 5" xfId="41150" xr:uid="{037B42D2-942E-4FAE-B218-747123BB7B1A}"/>
    <cellStyle name="Comma [0] 3 4 6 9 2 2 6" xfId="46519" xr:uid="{0E97256B-F628-453F-AFB1-4D9EA7E74745}"/>
    <cellStyle name="Comma [0] 3 4 6 9 2 2 7" xfId="51891" xr:uid="{D435327F-9A36-47FC-A101-702309025EB2}"/>
    <cellStyle name="Comma [0] 3 4 6 9 2 2 8" xfId="57271" xr:uid="{1FC3A786-5F62-4784-90D8-F48AADFA7C2E}"/>
    <cellStyle name="Comma [0] 3 4 6 9 2 2 9" xfId="19607" xr:uid="{F3F4EC0E-4393-4256-827C-943C285D1514}"/>
    <cellStyle name="Comma [0] 3 4 6 9 2 3" xfId="16047" xr:uid="{982DEAD8-2C35-4616-9D54-257989DA8689}"/>
    <cellStyle name="Comma [0] 3 4 6 9 2 4" xfId="21414" xr:uid="{5E92297F-C4D9-4F49-8EF9-AA73CC74742F}"/>
    <cellStyle name="Comma [0] 3 4 6 9 2 5" xfId="26788" xr:uid="{75765F0A-94E2-4EC3-8EAF-90106E68DCBD}"/>
    <cellStyle name="Comma [0] 3 4 6 9 2 6" xfId="32206" xr:uid="{22A12954-2606-4C8D-9657-959B02AAD316}"/>
    <cellStyle name="Comma [0] 3 4 6 9 2 7" xfId="37591" xr:uid="{82CB6918-73D4-46F7-B6BB-03B16CEEE224}"/>
    <cellStyle name="Comma [0] 3 4 6 9 2 8" xfId="42960" xr:uid="{50542517-1958-42A7-B34C-5C041C73ABD7}"/>
    <cellStyle name="Comma [0] 3 4 6 9 2 9" xfId="48332" xr:uid="{51B8BBDE-E9FF-4247-98A7-07357BE8C9D1}"/>
    <cellStyle name="Comma [0] 3 4 6 9 3" xfId="10617" xr:uid="{74AD71EC-A244-4185-9350-B8A7EC392B39}"/>
    <cellStyle name="Comma [0] 3 4 6 9 3 2" xfId="23284" xr:uid="{EC7003E6-B5FD-4F35-A1FE-CC70FC857B2F}"/>
    <cellStyle name="Comma [0] 3 4 6 9 3 3" xfId="28658" xr:uid="{237A860F-AAFE-4441-A5D1-704FA12456D8}"/>
    <cellStyle name="Comma [0] 3 4 6 9 3 4" xfId="34076" xr:uid="{FFB6E38A-CEED-4FA2-A703-B9033095C611}"/>
    <cellStyle name="Comma [0] 3 4 6 9 3 5" xfId="39461" xr:uid="{233DA290-345B-44A6-92DE-14F6447A11C0}"/>
    <cellStyle name="Comma [0] 3 4 6 9 3 6" xfId="44830" xr:uid="{350A9F8E-3019-4691-9224-46970C6530FF}"/>
    <cellStyle name="Comma [0] 3 4 6 9 3 7" xfId="50202" xr:uid="{C1E1BAD2-E73F-4CFA-9812-7DAAC82624A0}"/>
    <cellStyle name="Comma [0] 3 4 6 9 3 8" xfId="55582" xr:uid="{E45E3E57-89D7-4C73-8D46-46CA6F5114DE}"/>
    <cellStyle name="Comma [0] 3 4 6 9 3 9" xfId="17917" xr:uid="{CFB46BB4-E089-48CB-8936-DA05BE59EA4B}"/>
    <cellStyle name="Comma [0] 3 4 6 9 4" xfId="7291" xr:uid="{A09EC051-8DAB-4B35-80B4-3A3AF0C536A8}"/>
    <cellStyle name="Comma [0] 3 4 7" xfId="1242" xr:uid="{F9ED9326-52B5-4E99-807D-EA4C6B6F0420}"/>
    <cellStyle name="Comma [0] 3 4 7 10" xfId="1243" xr:uid="{B6AFC988-23B2-4DB3-9028-81E6241ADED7}"/>
    <cellStyle name="Comma [0] 3 4 7 10 2" xfId="8748" xr:uid="{0E0C66A2-9E91-4092-901E-E7C75773D08B}"/>
    <cellStyle name="Comma [0] 3 4 7 10 2 10" xfId="53714" xr:uid="{4B2DAB9A-31DC-426E-99F3-2831290CFF0B}"/>
    <cellStyle name="Comma [0] 3 4 7 10 2 11" xfId="14358" xr:uid="{07588589-D702-40CE-9BF5-D1FCE462E486}"/>
    <cellStyle name="Comma [0] 3 4 7 10 2 12" xfId="59943" xr:uid="{62D26837-B635-4B26-8F45-365A7F8F5CCD}"/>
    <cellStyle name="Comma [0] 3 4 7 10 2 2" xfId="12309" xr:uid="{50F63939-0963-4467-BFFB-8D1EC4F3B945}"/>
    <cellStyle name="Comma [0] 3 4 7 10 2 2 2" xfId="24975" xr:uid="{333AF02D-6968-488A-AEDF-1B45A750FDB4}"/>
    <cellStyle name="Comma [0] 3 4 7 10 2 2 3" xfId="30349" xr:uid="{01B83E5A-8CE6-4DC7-9B3C-442E4588CEB0}"/>
    <cellStyle name="Comma [0] 3 4 7 10 2 2 4" xfId="35767" xr:uid="{57D77B06-A4AE-4BF2-9B4C-7C58A075A346}"/>
    <cellStyle name="Comma [0] 3 4 7 10 2 2 5" xfId="41152" xr:uid="{AB864DC9-6A10-4273-8163-BC59ACFDB9EF}"/>
    <cellStyle name="Comma [0] 3 4 7 10 2 2 6" xfId="46521" xr:uid="{373CD6DB-2C2F-471F-A4F5-6E4C8F08FB89}"/>
    <cellStyle name="Comma [0] 3 4 7 10 2 2 7" xfId="51893" xr:uid="{C7D6B49F-AA57-4858-A74D-73EAAB53FC7A}"/>
    <cellStyle name="Comma [0] 3 4 7 10 2 2 8" xfId="57273" xr:uid="{28E690CB-647C-4B85-B621-40332C7A4412}"/>
    <cellStyle name="Comma [0] 3 4 7 10 2 2 9" xfId="19609" xr:uid="{9EE66D62-A877-4158-BDDF-A068E5CA4B8D}"/>
    <cellStyle name="Comma [0] 3 4 7 10 2 3" xfId="16049" xr:uid="{23CF2741-8A9D-47A4-80A1-1C44D22A344A}"/>
    <cellStyle name="Comma [0] 3 4 7 10 2 4" xfId="21416" xr:uid="{B69C9026-1A08-43BC-B9B1-611E62D4E3FE}"/>
    <cellStyle name="Comma [0] 3 4 7 10 2 5" xfId="26790" xr:uid="{D5DF0BDF-86C2-4046-9EEE-0C5348059426}"/>
    <cellStyle name="Comma [0] 3 4 7 10 2 6" xfId="32208" xr:uid="{5CD281A6-7F93-45FD-BEBB-B413B7D57F0B}"/>
    <cellStyle name="Comma [0] 3 4 7 10 2 7" xfId="37593" xr:uid="{71F34C6E-9F07-47C9-BFBC-C396DF17BAFA}"/>
    <cellStyle name="Comma [0] 3 4 7 10 2 8" xfId="42962" xr:uid="{74C9AAD6-8FD8-4CCA-ADE4-9F91D5461266}"/>
    <cellStyle name="Comma [0] 3 4 7 10 2 9" xfId="48334" xr:uid="{3AC5A601-3495-4C56-AEF9-3C41AA4F8993}"/>
    <cellStyle name="Comma [0] 3 4 7 10 3" xfId="10619" xr:uid="{034FEB7D-F8A2-4450-A1CE-51CAC30C9B6F}"/>
    <cellStyle name="Comma [0] 3 4 7 10 3 2" xfId="23286" xr:uid="{7DE84D83-945B-45A8-94A2-A600FEFE6ECB}"/>
    <cellStyle name="Comma [0] 3 4 7 10 3 3" xfId="28660" xr:uid="{84A52500-F822-4FC5-AAD6-24542BEEB046}"/>
    <cellStyle name="Comma [0] 3 4 7 10 3 4" xfId="34078" xr:uid="{536E72D3-D39A-45D3-A951-543A7FFA40E6}"/>
    <cellStyle name="Comma [0] 3 4 7 10 3 5" xfId="39463" xr:uid="{4F8457FD-472B-43D8-912F-0844303E5662}"/>
    <cellStyle name="Comma [0] 3 4 7 10 3 6" xfId="44832" xr:uid="{72BBFFAC-BE7E-483E-A6DA-9E64462C5759}"/>
    <cellStyle name="Comma [0] 3 4 7 10 3 7" xfId="50204" xr:uid="{1D7A32EF-AFA3-4F6B-B879-FA3FA7E29B00}"/>
    <cellStyle name="Comma [0] 3 4 7 10 3 8" xfId="55584" xr:uid="{9EB399EE-393E-44C8-8E7B-F68BC0DB9485}"/>
    <cellStyle name="Comma [0] 3 4 7 10 3 9" xfId="17919" xr:uid="{AC461EF7-4125-4D14-BB4D-2D7577786A22}"/>
    <cellStyle name="Comma [0] 3 4 7 10 4" xfId="7292" xr:uid="{A59C4332-9E84-4506-9C45-8B6ABDEBD833}"/>
    <cellStyle name="Comma [0] 3 4 7 11" xfId="6156" xr:uid="{064C5D0E-81AE-4CFB-B216-83551FDCC1E1}"/>
    <cellStyle name="Comma [0] 3 4 7 11 10" xfId="53713" xr:uid="{AA3F988A-5BB2-460D-87ED-3F7882BA1CD4}"/>
    <cellStyle name="Comma [0] 3 4 7 11 11" xfId="14357" xr:uid="{9E822489-D1F4-4C72-AC0F-1D6BC4457BA5}"/>
    <cellStyle name="Comma [0] 3 4 7 11 12" xfId="58834" xr:uid="{87BF0B14-307D-4E78-949E-F1A916E77AB0}"/>
    <cellStyle name="Comma [0] 3 4 7 11 13" xfId="8747" xr:uid="{31D731B2-92E3-40CD-B48B-E8EAE9B76FF9}"/>
    <cellStyle name="Comma [0] 3 4 7 11 2" xfId="12308" xr:uid="{D3A53C71-FB09-4411-9EA4-A8392DA29C50}"/>
    <cellStyle name="Comma [0] 3 4 7 11 2 2" xfId="24974" xr:uid="{CF4E1214-0084-48AA-B601-2D13FDE6B67A}"/>
    <cellStyle name="Comma [0] 3 4 7 11 2 3" xfId="30348" xr:uid="{1BE8DC3F-390C-42A6-8B27-0813F4680E8E}"/>
    <cellStyle name="Comma [0] 3 4 7 11 2 4" xfId="35766" xr:uid="{2ED01134-7D91-4B97-A676-63C8F91FEB23}"/>
    <cellStyle name="Comma [0] 3 4 7 11 2 5" xfId="41151" xr:uid="{11618BF6-7A63-4996-A005-3D04D7E87566}"/>
    <cellStyle name="Comma [0] 3 4 7 11 2 6" xfId="46520" xr:uid="{2B2A0B6F-5F4F-4CEB-AA66-7D253F95B5EE}"/>
    <cellStyle name="Comma [0] 3 4 7 11 2 7" xfId="51892" xr:uid="{815FB037-C98D-436B-848C-9DA7C0F56BD1}"/>
    <cellStyle name="Comma [0] 3 4 7 11 2 8" xfId="57272" xr:uid="{7E6715A3-A51B-4BE4-8F76-C0F8FA182712}"/>
    <cellStyle name="Comma [0] 3 4 7 11 2 9" xfId="19608" xr:uid="{01C85B0A-1DDD-4CBA-B444-2B39E816BB7F}"/>
    <cellStyle name="Comma [0] 3 4 7 11 3" xfId="16048" xr:uid="{D1474126-E3DB-4F3A-AE3E-EDBD1CBF368A}"/>
    <cellStyle name="Comma [0] 3 4 7 11 4" xfId="21415" xr:uid="{6BCA1500-C34C-4C70-AE4F-650DD8200566}"/>
    <cellStyle name="Comma [0] 3 4 7 11 5" xfId="26789" xr:uid="{6E86A6C1-8439-4901-8C57-9B54D8D469EF}"/>
    <cellStyle name="Comma [0] 3 4 7 11 6" xfId="32207" xr:uid="{BD186775-142A-471C-9E7D-3DF456CA0AFC}"/>
    <cellStyle name="Comma [0] 3 4 7 11 7" xfId="37592" xr:uid="{02CD7F8C-C323-4D6D-8BC2-1D2063DBBE8C}"/>
    <cellStyle name="Comma [0] 3 4 7 11 8" xfId="42961" xr:uid="{9916731E-D884-4983-BF2B-A37928320F4F}"/>
    <cellStyle name="Comma [0] 3 4 7 11 9" xfId="48333" xr:uid="{C7D41C2B-427C-4B77-9EF9-D7955D20FBC1}"/>
    <cellStyle name="Comma [0] 3 4 7 12" xfId="10618" xr:uid="{1FFF9D2F-11E8-4B3F-B907-9F22AA4C9A14}"/>
    <cellStyle name="Comma [0] 3 4 7 12 2" xfId="23285" xr:uid="{97CD02F3-5C1F-405C-8DD6-E9941507D8FB}"/>
    <cellStyle name="Comma [0] 3 4 7 12 3" xfId="28659" xr:uid="{A3AA3782-6DAD-4563-863F-038520EAC991}"/>
    <cellStyle name="Comma [0] 3 4 7 12 4" xfId="34077" xr:uid="{09825EDF-79CB-4691-92FD-A7AA76129332}"/>
    <cellStyle name="Comma [0] 3 4 7 12 5" xfId="39462" xr:uid="{8A1E880C-9C92-450D-9CF0-EFA680C1FBD1}"/>
    <cellStyle name="Comma [0] 3 4 7 12 6" xfId="44831" xr:uid="{B82E62BC-5130-4C2C-A89B-4AF095EC6627}"/>
    <cellStyle name="Comma [0] 3 4 7 12 7" xfId="50203" xr:uid="{04B2E6B0-4820-48E1-AB7B-0FAEB181BB07}"/>
    <cellStyle name="Comma [0] 3 4 7 12 8" xfId="55583" xr:uid="{6A956CC5-2057-4F07-9865-658F455BA5DA}"/>
    <cellStyle name="Comma [0] 3 4 7 12 9" xfId="17918" xr:uid="{C4ACA4BB-BB23-43D6-A947-3335DED88797}"/>
    <cellStyle name="Comma [0] 3 4 7 2" xfId="1244" xr:uid="{D629221D-C9A9-483D-B5F4-EFF810A2A9D9}"/>
    <cellStyle name="Comma [0] 3 4 7 2 2" xfId="8749" xr:uid="{C952D32D-DD34-40CF-8FDA-6C4878843674}"/>
    <cellStyle name="Comma [0] 3 4 7 2 2 10" xfId="53715" xr:uid="{50753AD4-430C-4745-BBA9-B4DC0D5FD01A}"/>
    <cellStyle name="Comma [0] 3 4 7 2 2 11" xfId="14359" xr:uid="{59A6C7AB-1FF5-45E4-8A04-CC2197C59B8F}"/>
    <cellStyle name="Comma [0] 3 4 7 2 2 12" xfId="59944" xr:uid="{FB6253BB-FE99-4312-A48E-D31D21FF05E0}"/>
    <cellStyle name="Comma [0] 3 4 7 2 2 2" xfId="12310" xr:uid="{4071C5B9-DE7D-4A5D-9B5F-1D2401E5C3B6}"/>
    <cellStyle name="Comma [0] 3 4 7 2 2 2 2" xfId="24976" xr:uid="{3E3F1774-79E9-43AB-9904-59A475CEAC72}"/>
    <cellStyle name="Comma [0] 3 4 7 2 2 2 3" xfId="30350" xr:uid="{8F763754-8AE7-42E3-9D5E-00C182770AEE}"/>
    <cellStyle name="Comma [0] 3 4 7 2 2 2 4" xfId="35768" xr:uid="{A864B890-D425-49E4-AD41-CA320EF1D3F8}"/>
    <cellStyle name="Comma [0] 3 4 7 2 2 2 5" xfId="41153" xr:uid="{BA6D52DA-242E-4A88-94FD-C5A1A2A8E63D}"/>
    <cellStyle name="Comma [0] 3 4 7 2 2 2 6" xfId="46522" xr:uid="{810682B4-68E8-42B1-9FDE-9EFE38A29AC9}"/>
    <cellStyle name="Comma [0] 3 4 7 2 2 2 7" xfId="51894" xr:uid="{90A3B3C2-EF3C-467B-8702-AFE2949A895F}"/>
    <cellStyle name="Comma [0] 3 4 7 2 2 2 8" xfId="57274" xr:uid="{A43A715F-7064-429D-AE51-FE6E7A7CE3D7}"/>
    <cellStyle name="Comma [0] 3 4 7 2 2 2 9" xfId="19610" xr:uid="{CE0174D3-77F2-4A52-AC74-45EAD943AD8E}"/>
    <cellStyle name="Comma [0] 3 4 7 2 2 3" xfId="16050" xr:uid="{7BFFCE35-089E-4448-A7AB-FEE17C445061}"/>
    <cellStyle name="Comma [0] 3 4 7 2 2 4" xfId="21417" xr:uid="{94B185F7-538E-4383-AB5B-50A962F23925}"/>
    <cellStyle name="Comma [0] 3 4 7 2 2 5" xfId="26791" xr:uid="{47805AE3-6381-426C-A4BF-88ADA36E4454}"/>
    <cellStyle name="Comma [0] 3 4 7 2 2 6" xfId="32209" xr:uid="{ABA0E52E-E121-4AA4-9808-03D17DF8DA82}"/>
    <cellStyle name="Comma [0] 3 4 7 2 2 7" xfId="37594" xr:uid="{3A0759D1-0F5E-4AC7-B4E8-330B3DAE5ECE}"/>
    <cellStyle name="Comma [0] 3 4 7 2 2 8" xfId="42963" xr:uid="{6384FF1B-B25D-40BB-9308-B5BAD5F48E1E}"/>
    <cellStyle name="Comma [0] 3 4 7 2 2 9" xfId="48335" xr:uid="{C5872548-74F4-461D-8E26-BF4052179D39}"/>
    <cellStyle name="Comma [0] 3 4 7 2 3" xfId="10620" xr:uid="{F5DED674-C1A9-43D9-9369-0669D6A3D496}"/>
    <cellStyle name="Comma [0] 3 4 7 2 3 2" xfId="23287" xr:uid="{D5753454-F418-4433-9750-DD837A3162A5}"/>
    <cellStyle name="Comma [0] 3 4 7 2 3 3" xfId="28661" xr:uid="{F4B77895-40CF-489B-A3C4-5DCFC44E7339}"/>
    <cellStyle name="Comma [0] 3 4 7 2 3 4" xfId="34079" xr:uid="{D5055B88-D766-408B-A634-34EC90536476}"/>
    <cellStyle name="Comma [0] 3 4 7 2 3 5" xfId="39464" xr:uid="{763152E5-AB9B-4233-9E2D-6D48B988D762}"/>
    <cellStyle name="Comma [0] 3 4 7 2 3 6" xfId="44833" xr:uid="{5FCEA929-621D-4CAC-A6E0-B26295F24896}"/>
    <cellStyle name="Comma [0] 3 4 7 2 3 7" xfId="50205" xr:uid="{DF2F0864-D103-4B5E-ACE3-2EA5961AD568}"/>
    <cellStyle name="Comma [0] 3 4 7 2 3 8" xfId="55585" xr:uid="{91C4A966-F67D-46A9-A693-022701C3FE0A}"/>
    <cellStyle name="Comma [0] 3 4 7 2 3 9" xfId="17920" xr:uid="{D52403A1-8ADF-44DF-858F-8B77A9544974}"/>
    <cellStyle name="Comma [0] 3 4 7 2 4" xfId="7293" xr:uid="{CD717D78-2FE0-4A70-93B0-B4ADC86ABF9B}"/>
    <cellStyle name="Comma [0] 3 4 7 3" xfId="1245" xr:uid="{AC350CE8-1ED2-450C-8C2F-F0587AE04A57}"/>
    <cellStyle name="Comma [0] 3 4 7 3 2" xfId="8750" xr:uid="{881706DE-890E-4C5C-967B-D9DE0FF644D9}"/>
    <cellStyle name="Comma [0] 3 4 7 3 2 10" xfId="53716" xr:uid="{5340C293-1882-4525-9CAB-7C936B72564F}"/>
    <cellStyle name="Comma [0] 3 4 7 3 2 11" xfId="14360" xr:uid="{ACFA10C0-DBB7-42CB-B5F5-B7C42F0DD015}"/>
    <cellStyle name="Comma [0] 3 4 7 3 2 12" xfId="59945" xr:uid="{9A558A20-E1D1-4F93-AFEF-8432469A48D1}"/>
    <cellStyle name="Comma [0] 3 4 7 3 2 2" xfId="12311" xr:uid="{505C9CB5-D764-45D5-BB1D-2BDF05ECC741}"/>
    <cellStyle name="Comma [0] 3 4 7 3 2 2 2" xfId="24977" xr:uid="{65757C67-21F5-4344-9AF9-3A5F3876C9E0}"/>
    <cellStyle name="Comma [0] 3 4 7 3 2 2 3" xfId="30351" xr:uid="{AB699347-C81B-4292-9BBA-060ABF9E3AD6}"/>
    <cellStyle name="Comma [0] 3 4 7 3 2 2 4" xfId="35769" xr:uid="{23915BF4-028D-4041-90BE-10EA09A93B87}"/>
    <cellStyle name="Comma [0] 3 4 7 3 2 2 5" xfId="41154" xr:uid="{4A6FD75A-076A-4DBE-9473-944656ADC230}"/>
    <cellStyle name="Comma [0] 3 4 7 3 2 2 6" xfId="46523" xr:uid="{DACD0964-FCF7-4E3F-8C3D-A5D1493C5616}"/>
    <cellStyle name="Comma [0] 3 4 7 3 2 2 7" xfId="51895" xr:uid="{A640F6EF-D663-4C67-B66A-5925E1AA738D}"/>
    <cellStyle name="Comma [0] 3 4 7 3 2 2 8" xfId="57275" xr:uid="{9EB1DDBF-2629-4FF2-AAA2-1C27BA8C78E0}"/>
    <cellStyle name="Comma [0] 3 4 7 3 2 2 9" xfId="19611" xr:uid="{9A70661C-6591-4675-AD2F-4996DA202BBF}"/>
    <cellStyle name="Comma [0] 3 4 7 3 2 3" xfId="16051" xr:uid="{81040C74-8CB4-4BBE-ACEB-BACDDE7367D9}"/>
    <cellStyle name="Comma [0] 3 4 7 3 2 4" xfId="21418" xr:uid="{CC91E4CE-5B17-4574-A518-0791385ED832}"/>
    <cellStyle name="Comma [0] 3 4 7 3 2 5" xfId="26792" xr:uid="{33C3FC6B-EF63-41E2-A0F8-05ACC9157E64}"/>
    <cellStyle name="Comma [0] 3 4 7 3 2 6" xfId="32210" xr:uid="{29D3FC82-1A4C-4D00-8A4F-434F9C83BCBD}"/>
    <cellStyle name="Comma [0] 3 4 7 3 2 7" xfId="37595" xr:uid="{AC724444-5ECD-4D11-B82B-7DEDAA5987E0}"/>
    <cellStyle name="Comma [0] 3 4 7 3 2 8" xfId="42964" xr:uid="{AB6916B7-ED5A-4696-9644-8CA13B0D83B9}"/>
    <cellStyle name="Comma [0] 3 4 7 3 2 9" xfId="48336" xr:uid="{E77D0549-94B9-4350-A4DA-A3875B6A86B0}"/>
    <cellStyle name="Comma [0] 3 4 7 3 3" xfId="10621" xr:uid="{8691CBC1-5984-45A0-9207-7DAB4ABCD2C5}"/>
    <cellStyle name="Comma [0] 3 4 7 3 3 2" xfId="23288" xr:uid="{EB6DAB24-2A7F-4C4B-95F0-E1720123D647}"/>
    <cellStyle name="Comma [0] 3 4 7 3 3 3" xfId="28662" xr:uid="{90D96420-11B2-417A-A778-9C20F98CDAD3}"/>
    <cellStyle name="Comma [0] 3 4 7 3 3 4" xfId="34080" xr:uid="{CEDE708E-1D10-43E6-B0E1-7F170F901A5D}"/>
    <cellStyle name="Comma [0] 3 4 7 3 3 5" xfId="39465" xr:uid="{12D4E92D-321C-47A1-A7DF-4C2DAF589DD0}"/>
    <cellStyle name="Comma [0] 3 4 7 3 3 6" xfId="44834" xr:uid="{FD3195D7-2B57-4D05-9B6C-21595B1612C6}"/>
    <cellStyle name="Comma [0] 3 4 7 3 3 7" xfId="50206" xr:uid="{FF58AEAA-1F11-46A6-8B2D-E49418B74ECE}"/>
    <cellStyle name="Comma [0] 3 4 7 3 3 8" xfId="55586" xr:uid="{C1EFEB2C-9FA4-49DD-8716-B0D2B56FA222}"/>
    <cellStyle name="Comma [0] 3 4 7 3 3 9" xfId="17921" xr:uid="{B74E1A76-EC96-4919-BA69-0C99301CA7BA}"/>
    <cellStyle name="Comma [0] 3 4 7 3 4" xfId="7294" xr:uid="{2DD61A23-1818-41E7-A8DE-B4D7E1C0916A}"/>
    <cellStyle name="Comma [0] 3 4 7 4" xfId="1246" xr:uid="{91B06148-6020-439C-AAC3-E969F8BC2F07}"/>
    <cellStyle name="Comma [0] 3 4 7 4 2" xfId="8751" xr:uid="{9ED836C2-4144-47A9-9EE1-187F2775818C}"/>
    <cellStyle name="Comma [0] 3 4 7 4 2 10" xfId="53717" xr:uid="{DF9C9025-0E2E-4075-9855-23F73CEF3EC1}"/>
    <cellStyle name="Comma [0] 3 4 7 4 2 11" xfId="14361" xr:uid="{4376A5A9-DF36-4564-8647-B962C53019D5}"/>
    <cellStyle name="Comma [0] 3 4 7 4 2 12" xfId="59946" xr:uid="{42EE0A91-C3A5-4698-B1A9-BA51A0E8B091}"/>
    <cellStyle name="Comma [0] 3 4 7 4 2 2" xfId="12312" xr:uid="{8BE454C1-D50A-40B6-9A27-DF8C2397C1C5}"/>
    <cellStyle name="Comma [0] 3 4 7 4 2 2 2" xfId="24978" xr:uid="{BC702E62-1979-4565-973F-54B1EDA27FB0}"/>
    <cellStyle name="Comma [0] 3 4 7 4 2 2 3" xfId="30352" xr:uid="{CE872028-3B18-4486-B845-01191AA6B2B8}"/>
    <cellStyle name="Comma [0] 3 4 7 4 2 2 4" xfId="35770" xr:uid="{9E58AA78-AEB0-4CEA-8893-CEBBAAC08F7C}"/>
    <cellStyle name="Comma [0] 3 4 7 4 2 2 5" xfId="41155" xr:uid="{4AE3505B-DBF4-46E5-8352-9494F2CB65BF}"/>
    <cellStyle name="Comma [0] 3 4 7 4 2 2 6" xfId="46524" xr:uid="{2D4C07AD-2BEC-4292-A02A-2947A3D29313}"/>
    <cellStyle name="Comma [0] 3 4 7 4 2 2 7" xfId="51896" xr:uid="{83E35BC1-E349-432B-86D1-43A91E90D1EA}"/>
    <cellStyle name="Comma [0] 3 4 7 4 2 2 8" xfId="57276" xr:uid="{68E36BE2-AECE-425D-9FCB-545108CEDDFC}"/>
    <cellStyle name="Comma [0] 3 4 7 4 2 2 9" xfId="19612" xr:uid="{DFDF7055-6E69-4946-815F-6099FC4678D2}"/>
    <cellStyle name="Comma [0] 3 4 7 4 2 3" xfId="16052" xr:uid="{1729CC6B-A974-4FFA-AFE8-6A2DBAB6C391}"/>
    <cellStyle name="Comma [0] 3 4 7 4 2 4" xfId="21419" xr:uid="{58CCA7BB-041A-4D0E-89DB-8CED436A83CC}"/>
    <cellStyle name="Comma [0] 3 4 7 4 2 5" xfId="26793" xr:uid="{9DF69E74-6725-44F8-A8BB-EDD8C1E07A07}"/>
    <cellStyle name="Comma [0] 3 4 7 4 2 6" xfId="32211" xr:uid="{9D920090-3E77-44C7-B9BA-9F58B97643E0}"/>
    <cellStyle name="Comma [0] 3 4 7 4 2 7" xfId="37596" xr:uid="{C66A89CD-CCC2-4B43-A5D1-4FE4501DE43D}"/>
    <cellStyle name="Comma [0] 3 4 7 4 2 8" xfId="42965" xr:uid="{E9ED5585-1B33-4D5E-9EC0-76158174ACD4}"/>
    <cellStyle name="Comma [0] 3 4 7 4 2 9" xfId="48337" xr:uid="{EC58AC7A-5531-4054-87A3-13361E0C9331}"/>
    <cellStyle name="Comma [0] 3 4 7 4 3" xfId="10622" xr:uid="{605DB662-F0DF-4709-A889-14BB0AC9FE59}"/>
    <cellStyle name="Comma [0] 3 4 7 4 3 2" xfId="23289" xr:uid="{2BFDDAE7-8172-4C29-B986-647EA3C69959}"/>
    <cellStyle name="Comma [0] 3 4 7 4 3 3" xfId="28663" xr:uid="{BEF599F5-5F1C-435A-9956-6669B2EF81C7}"/>
    <cellStyle name="Comma [0] 3 4 7 4 3 4" xfId="34081" xr:uid="{841A8530-033A-4622-A1DB-62274FF71133}"/>
    <cellStyle name="Comma [0] 3 4 7 4 3 5" xfId="39466" xr:uid="{8C58C449-5314-4EA7-9AA0-FEF6B167CE8B}"/>
    <cellStyle name="Comma [0] 3 4 7 4 3 6" xfId="44835" xr:uid="{8ED84350-AC79-4F6F-B1A7-DC1126B3A02F}"/>
    <cellStyle name="Comma [0] 3 4 7 4 3 7" xfId="50207" xr:uid="{21E1C0A1-0582-4B9C-B3AB-123BB1FE3AA8}"/>
    <cellStyle name="Comma [0] 3 4 7 4 3 8" xfId="55587" xr:uid="{B0A573DB-CEC9-41F0-8666-6749E0B83B10}"/>
    <cellStyle name="Comma [0] 3 4 7 4 3 9" xfId="17922" xr:uid="{1F63A448-E03F-4936-BB20-2725C3FB2C81}"/>
    <cellStyle name="Comma [0] 3 4 7 4 4" xfId="7295" xr:uid="{466C88C9-F496-4E72-BE74-DA7A60C5D797}"/>
    <cellStyle name="Comma [0] 3 4 7 5" xfId="1247" xr:uid="{FEB4D675-BF3A-421C-8358-EBF72F052066}"/>
    <cellStyle name="Comma [0] 3 4 7 5 2" xfId="8752" xr:uid="{10A2D616-F23E-4911-833E-473522ABE8BB}"/>
    <cellStyle name="Comma [0] 3 4 7 5 2 10" xfId="53718" xr:uid="{016CCF48-CD67-45F9-A86E-333A50E18F2A}"/>
    <cellStyle name="Comma [0] 3 4 7 5 2 11" xfId="14362" xr:uid="{C8866FF0-5623-4DAB-86D7-7F6945F52B76}"/>
    <cellStyle name="Comma [0] 3 4 7 5 2 12" xfId="59947" xr:uid="{86D8866F-0AA7-40C5-BE11-C41CC8F4910B}"/>
    <cellStyle name="Comma [0] 3 4 7 5 2 2" xfId="12313" xr:uid="{0B503473-8032-49FE-BCCB-2D378F54B19D}"/>
    <cellStyle name="Comma [0] 3 4 7 5 2 2 2" xfId="24979" xr:uid="{3381101A-1446-4EB5-8934-00FC8E7AA3D5}"/>
    <cellStyle name="Comma [0] 3 4 7 5 2 2 3" xfId="30353" xr:uid="{3D7A9418-13BC-4C88-BBFF-4730F3D61993}"/>
    <cellStyle name="Comma [0] 3 4 7 5 2 2 4" xfId="35771" xr:uid="{7D7549B7-D0C1-4BCE-BB1C-6F7D086BEAB4}"/>
    <cellStyle name="Comma [0] 3 4 7 5 2 2 5" xfId="41156" xr:uid="{2DD7B353-5913-420C-9322-8CA30544152D}"/>
    <cellStyle name="Comma [0] 3 4 7 5 2 2 6" xfId="46525" xr:uid="{CE145F3D-7491-4C34-AFD1-A01F2FDE34A4}"/>
    <cellStyle name="Comma [0] 3 4 7 5 2 2 7" xfId="51897" xr:uid="{3979A893-E745-4128-9691-E10764F8513C}"/>
    <cellStyle name="Comma [0] 3 4 7 5 2 2 8" xfId="57277" xr:uid="{CA37E45E-6A8D-4726-BF3E-B1EA4FAFBEA1}"/>
    <cellStyle name="Comma [0] 3 4 7 5 2 2 9" xfId="19613" xr:uid="{492B1B96-1B87-49CE-AABB-CDB05496E8AC}"/>
    <cellStyle name="Comma [0] 3 4 7 5 2 3" xfId="16053" xr:uid="{2EB17A34-E839-4EC8-9A56-5ADF7F742579}"/>
    <cellStyle name="Comma [0] 3 4 7 5 2 4" xfId="21420" xr:uid="{A38C9849-7F17-4444-B92D-9EA0F10E7B4F}"/>
    <cellStyle name="Comma [0] 3 4 7 5 2 5" xfId="26794" xr:uid="{A7493D07-BCBB-454F-87B4-2D88B7AFADAC}"/>
    <cellStyle name="Comma [0] 3 4 7 5 2 6" xfId="32212" xr:uid="{33D6D71A-9564-4424-9DBF-CCE3E79E860B}"/>
    <cellStyle name="Comma [0] 3 4 7 5 2 7" xfId="37597" xr:uid="{7DDA63D4-76CF-468E-9D06-59F2FF27A4EC}"/>
    <cellStyle name="Comma [0] 3 4 7 5 2 8" xfId="42966" xr:uid="{A1621501-9271-4EC6-9029-DDAB7594FF11}"/>
    <cellStyle name="Comma [0] 3 4 7 5 2 9" xfId="48338" xr:uid="{6BFD3663-C137-46B3-8889-A0541BF25D6B}"/>
    <cellStyle name="Comma [0] 3 4 7 5 3" xfId="10623" xr:uid="{BAFDE342-CEE6-4332-A34B-0282345D411D}"/>
    <cellStyle name="Comma [0] 3 4 7 5 3 2" xfId="23290" xr:uid="{4B5D9A7F-2136-48A9-B19D-265CB6B8ECB9}"/>
    <cellStyle name="Comma [0] 3 4 7 5 3 3" xfId="28664" xr:uid="{7BC807A0-FB15-4D1F-9714-BFA387874981}"/>
    <cellStyle name="Comma [0] 3 4 7 5 3 4" xfId="34082" xr:uid="{D461680D-CEDF-4566-8613-6EE89347E4C6}"/>
    <cellStyle name="Comma [0] 3 4 7 5 3 5" xfId="39467" xr:uid="{4128C99B-46A9-43BE-AE13-CE93E8BFE1ED}"/>
    <cellStyle name="Comma [0] 3 4 7 5 3 6" xfId="44836" xr:uid="{A1D5439F-73D4-44EB-95EF-3E83CD377034}"/>
    <cellStyle name="Comma [0] 3 4 7 5 3 7" xfId="50208" xr:uid="{3629DDA8-A4AD-4B94-A5A7-E05599118DE5}"/>
    <cellStyle name="Comma [0] 3 4 7 5 3 8" xfId="55588" xr:uid="{ED4A3AE5-6FB1-45F3-B3B8-CDB20FE0F2A9}"/>
    <cellStyle name="Comma [0] 3 4 7 5 3 9" xfId="17923" xr:uid="{B0DE78A4-E6A7-4580-8871-2B1E62CD338F}"/>
    <cellStyle name="Comma [0] 3 4 7 5 4" xfId="7296" xr:uid="{880D47E5-4A6A-40E0-9703-D8A6BFCEEA95}"/>
    <cellStyle name="Comma [0] 3 4 7 6" xfId="1248" xr:uid="{54E7AA65-E295-49E9-90B4-9C2485015FEE}"/>
    <cellStyle name="Comma [0] 3 4 7 6 2" xfId="8753" xr:uid="{AA62405D-6452-4819-811F-22A3603078CB}"/>
    <cellStyle name="Comma [0] 3 4 7 6 2 10" xfId="53719" xr:uid="{ACA903E2-CD79-4536-B127-5EB6C79BC3C0}"/>
    <cellStyle name="Comma [0] 3 4 7 6 2 11" xfId="14363" xr:uid="{AEF4BC05-2A25-47EA-AEEC-9C6FB8B634A4}"/>
    <cellStyle name="Comma [0] 3 4 7 6 2 12" xfId="59948" xr:uid="{99362627-ECC4-44B0-B05E-78DF8F49ED50}"/>
    <cellStyle name="Comma [0] 3 4 7 6 2 2" xfId="12314" xr:uid="{E74A8E9B-CA00-4AC5-B595-C6C4BD5C0567}"/>
    <cellStyle name="Comma [0] 3 4 7 6 2 2 2" xfId="24980" xr:uid="{5A16B6CF-6C5F-4F17-AA1F-55DA93E19BB7}"/>
    <cellStyle name="Comma [0] 3 4 7 6 2 2 3" xfId="30354" xr:uid="{0B3570E9-C47B-4531-AAA9-5C136EEA7746}"/>
    <cellStyle name="Comma [0] 3 4 7 6 2 2 4" xfId="35772" xr:uid="{A0FD5555-A6FD-4DFC-87F5-132B0D65A099}"/>
    <cellStyle name="Comma [0] 3 4 7 6 2 2 5" xfId="41157" xr:uid="{80564DED-6E17-442C-84D9-FCA5125E0BD5}"/>
    <cellStyle name="Comma [0] 3 4 7 6 2 2 6" xfId="46526" xr:uid="{6C68D120-6F90-4B1F-9542-80560D17BA64}"/>
    <cellStyle name="Comma [0] 3 4 7 6 2 2 7" xfId="51898" xr:uid="{32CBFDFC-B1E2-4299-9D5D-C746B6270042}"/>
    <cellStyle name="Comma [0] 3 4 7 6 2 2 8" xfId="57278" xr:uid="{BE99F1FD-E4C8-4D1D-8B3E-E2C9831DD4C1}"/>
    <cellStyle name="Comma [0] 3 4 7 6 2 2 9" xfId="19614" xr:uid="{43ACE465-0749-4C61-AB5D-6B28F59D2CFD}"/>
    <cellStyle name="Comma [0] 3 4 7 6 2 3" xfId="16054" xr:uid="{C72A0A5D-7130-464D-BCED-E0321C945879}"/>
    <cellStyle name="Comma [0] 3 4 7 6 2 4" xfId="21421" xr:uid="{AE94F0F2-CBFA-4B27-A73B-5740F079A06E}"/>
    <cellStyle name="Comma [0] 3 4 7 6 2 5" xfId="26795" xr:uid="{F4C7BD7E-8659-4CAE-AF86-693904EFCB8C}"/>
    <cellStyle name="Comma [0] 3 4 7 6 2 6" xfId="32213" xr:uid="{90BA8C0B-698D-4419-96BA-5108F2435CB6}"/>
    <cellStyle name="Comma [0] 3 4 7 6 2 7" xfId="37598" xr:uid="{422E27E7-3ACA-46D5-A1CC-DE7E69431A32}"/>
    <cellStyle name="Comma [0] 3 4 7 6 2 8" xfId="42967" xr:uid="{34F76D17-6FDC-4ADE-A82B-DD1C7A847868}"/>
    <cellStyle name="Comma [0] 3 4 7 6 2 9" xfId="48339" xr:uid="{8C6113B5-CBBA-4953-8CFF-14236CFAD0D0}"/>
    <cellStyle name="Comma [0] 3 4 7 6 3" xfId="10624" xr:uid="{EFE51BA3-A0DD-442E-95FD-1C009222FD10}"/>
    <cellStyle name="Comma [0] 3 4 7 6 3 2" xfId="23291" xr:uid="{2DB23690-D097-4818-B442-47C7C5926AA8}"/>
    <cellStyle name="Comma [0] 3 4 7 6 3 3" xfId="28665" xr:uid="{4E120FAE-EE0D-4B3B-B74C-E85EF2540E1A}"/>
    <cellStyle name="Comma [0] 3 4 7 6 3 4" xfId="34083" xr:uid="{E138F949-D03E-49B5-9CC1-14AB61389536}"/>
    <cellStyle name="Comma [0] 3 4 7 6 3 5" xfId="39468" xr:uid="{425B5A10-4FAD-423A-BA5A-6D188651C5B9}"/>
    <cellStyle name="Comma [0] 3 4 7 6 3 6" xfId="44837" xr:uid="{F57AEEA7-99D5-4202-A94D-7DE2931D2725}"/>
    <cellStyle name="Comma [0] 3 4 7 6 3 7" xfId="50209" xr:uid="{B8B83D28-A87D-409C-BBC7-D7D583FF34DD}"/>
    <cellStyle name="Comma [0] 3 4 7 6 3 8" xfId="55589" xr:uid="{23771DC0-00FF-4F09-A5FE-86A9C23E2ABB}"/>
    <cellStyle name="Comma [0] 3 4 7 6 3 9" xfId="17924" xr:uid="{FD895C71-09D3-4531-9A27-DF9BAD4C001A}"/>
    <cellStyle name="Comma [0] 3 4 7 6 4" xfId="7297" xr:uid="{00E44FEE-2118-4BCC-BBB5-5409A6B42B0C}"/>
    <cellStyle name="Comma [0] 3 4 7 7" xfId="1249" xr:uid="{40F4FA96-63E4-4384-BA84-568F3CE23C50}"/>
    <cellStyle name="Comma [0] 3 4 7 7 2" xfId="8754" xr:uid="{C6B7824E-E38F-4E6A-966F-7C619028EFF8}"/>
    <cellStyle name="Comma [0] 3 4 7 7 2 10" xfId="53720" xr:uid="{3459D3E1-DCF5-482B-9B9F-CEA350480B40}"/>
    <cellStyle name="Comma [0] 3 4 7 7 2 11" xfId="14364" xr:uid="{2FB62757-6B53-4F87-AD0C-B736A4858B44}"/>
    <cellStyle name="Comma [0] 3 4 7 7 2 12" xfId="59949" xr:uid="{0EA9346C-22EC-4B68-B3F5-D3ACF518C955}"/>
    <cellStyle name="Comma [0] 3 4 7 7 2 2" xfId="12315" xr:uid="{81FBFC4D-9323-439F-8C81-94F3C6699395}"/>
    <cellStyle name="Comma [0] 3 4 7 7 2 2 2" xfId="24981" xr:uid="{A34ED3E8-1396-4697-951F-4C4BA2E9527C}"/>
    <cellStyle name="Comma [0] 3 4 7 7 2 2 3" xfId="30355" xr:uid="{27A90870-BB57-4A79-84A1-589DF9658F17}"/>
    <cellStyle name="Comma [0] 3 4 7 7 2 2 4" xfId="35773" xr:uid="{B6FB24C6-5862-4ECD-8198-E718B23AB438}"/>
    <cellStyle name="Comma [0] 3 4 7 7 2 2 5" xfId="41158" xr:uid="{B2027317-6823-46C4-BD35-6ED92E67ED3A}"/>
    <cellStyle name="Comma [0] 3 4 7 7 2 2 6" xfId="46527" xr:uid="{63A79922-3E2D-4376-AFC1-FD59D50C90BB}"/>
    <cellStyle name="Comma [0] 3 4 7 7 2 2 7" xfId="51899" xr:uid="{2E54839B-ADF0-46E2-B41F-90D6286E3A3A}"/>
    <cellStyle name="Comma [0] 3 4 7 7 2 2 8" xfId="57279" xr:uid="{2E22CCD8-5D29-490B-9FAC-92FD7ADD843D}"/>
    <cellStyle name="Comma [0] 3 4 7 7 2 2 9" xfId="19615" xr:uid="{D539B5B5-DBB5-4334-A4D5-DE5F64A7DA0D}"/>
    <cellStyle name="Comma [0] 3 4 7 7 2 3" xfId="16055" xr:uid="{F3464835-4E26-444B-9A89-0EE70134FBCD}"/>
    <cellStyle name="Comma [0] 3 4 7 7 2 4" xfId="21422" xr:uid="{488213AD-245F-46C8-9A74-D4139DC36383}"/>
    <cellStyle name="Comma [0] 3 4 7 7 2 5" xfId="26796" xr:uid="{47727B81-BC56-4937-B439-216F23E19DDC}"/>
    <cellStyle name="Comma [0] 3 4 7 7 2 6" xfId="32214" xr:uid="{92231348-1E39-43D3-8B2E-1797B657E8E9}"/>
    <cellStyle name="Comma [0] 3 4 7 7 2 7" xfId="37599" xr:uid="{39EAE847-C0A3-4E65-8828-515B9AB3BC6B}"/>
    <cellStyle name="Comma [0] 3 4 7 7 2 8" xfId="42968" xr:uid="{24E6EC4D-B360-4FBC-8678-AA7A8E601097}"/>
    <cellStyle name="Comma [0] 3 4 7 7 2 9" xfId="48340" xr:uid="{DF135385-9D30-46B8-B97D-A26C19A75F72}"/>
    <cellStyle name="Comma [0] 3 4 7 7 3" xfId="10625" xr:uid="{E798ED76-F11D-4490-AE38-2F582DA8EEE8}"/>
    <cellStyle name="Comma [0] 3 4 7 7 3 2" xfId="23292" xr:uid="{4EC53DB3-7FED-4755-BBD2-3879359FD749}"/>
    <cellStyle name="Comma [0] 3 4 7 7 3 3" xfId="28666" xr:uid="{F3D94499-6FBB-4BD5-B351-CF00FAEEEBB9}"/>
    <cellStyle name="Comma [0] 3 4 7 7 3 4" xfId="34084" xr:uid="{71902D13-67D9-41D3-BE0E-B106C7F243E8}"/>
    <cellStyle name="Comma [0] 3 4 7 7 3 5" xfId="39469" xr:uid="{50203D73-EBDE-4A27-A88C-7F42C4587DF6}"/>
    <cellStyle name="Comma [0] 3 4 7 7 3 6" xfId="44838" xr:uid="{70075C46-5B9E-4525-861E-B1C60DE6FC7E}"/>
    <cellStyle name="Comma [0] 3 4 7 7 3 7" xfId="50210" xr:uid="{52E40A48-0755-4918-9409-14D507DDAFEC}"/>
    <cellStyle name="Comma [0] 3 4 7 7 3 8" xfId="55590" xr:uid="{BF3923E5-076B-4227-9FB5-A8A7EFE82005}"/>
    <cellStyle name="Comma [0] 3 4 7 7 3 9" xfId="17925" xr:uid="{581C22E7-35D9-4C59-98A3-F0EEC23B2581}"/>
    <cellStyle name="Comma [0] 3 4 7 7 4" xfId="7298" xr:uid="{F8C9DE96-FDBD-407F-9972-30D370183B4D}"/>
    <cellStyle name="Comma [0] 3 4 7 8" xfId="1250" xr:uid="{33CD3702-4AA1-4C49-9716-17E569CB620B}"/>
    <cellStyle name="Comma [0] 3 4 7 8 2" xfId="8755" xr:uid="{7A221C29-C733-4C34-B50A-CC5D27887A39}"/>
    <cellStyle name="Comma [0] 3 4 7 8 2 10" xfId="53721" xr:uid="{7BF4E3A4-38A4-4D3A-9B1F-27E54DCEF020}"/>
    <cellStyle name="Comma [0] 3 4 7 8 2 11" xfId="14365" xr:uid="{4C8BAA2F-2D69-4A1F-B676-4D2E03E6218B}"/>
    <cellStyle name="Comma [0] 3 4 7 8 2 12" xfId="59950" xr:uid="{ADC96BF2-B186-45F3-BBE5-A6030EECFBB3}"/>
    <cellStyle name="Comma [0] 3 4 7 8 2 2" xfId="12316" xr:uid="{EEAF5AD9-8704-4C2E-A4C8-56AEC63CFB06}"/>
    <cellStyle name="Comma [0] 3 4 7 8 2 2 2" xfId="24982" xr:uid="{B8B9A158-C62E-4E34-925A-D50D02DD8553}"/>
    <cellStyle name="Comma [0] 3 4 7 8 2 2 3" xfId="30356" xr:uid="{7F8B29B8-4F98-4C50-8FF9-E5C423B452ED}"/>
    <cellStyle name="Comma [0] 3 4 7 8 2 2 4" xfId="35774" xr:uid="{6B717653-52E3-43FF-98BB-67BE0EBEEE98}"/>
    <cellStyle name="Comma [0] 3 4 7 8 2 2 5" xfId="41159" xr:uid="{3A152C6F-D862-47A4-8F31-D9061CC4279D}"/>
    <cellStyle name="Comma [0] 3 4 7 8 2 2 6" xfId="46528" xr:uid="{F6FF806F-E318-4200-A4D5-7829E3A0F1A2}"/>
    <cellStyle name="Comma [0] 3 4 7 8 2 2 7" xfId="51900" xr:uid="{6277EFCA-D6A6-48CE-B989-B8D1C7EA0494}"/>
    <cellStyle name="Comma [0] 3 4 7 8 2 2 8" xfId="57280" xr:uid="{CBDDD488-3B4D-428A-A1C8-D8DF8AC3F8A4}"/>
    <cellStyle name="Comma [0] 3 4 7 8 2 2 9" xfId="19616" xr:uid="{C31CE8F8-E956-4D76-B3E2-695687537F16}"/>
    <cellStyle name="Comma [0] 3 4 7 8 2 3" xfId="16056" xr:uid="{FFB5D976-3A36-40F9-89EE-FE8EBF692FE1}"/>
    <cellStyle name="Comma [0] 3 4 7 8 2 4" xfId="21423" xr:uid="{1159DAF6-A5D2-4F9C-8FDF-F6E8D2184146}"/>
    <cellStyle name="Comma [0] 3 4 7 8 2 5" xfId="26797" xr:uid="{DD260449-631C-4B87-8A2C-5570CCAC4E7F}"/>
    <cellStyle name="Comma [0] 3 4 7 8 2 6" xfId="32215" xr:uid="{8AA06CFD-F3D3-450D-B0AD-4FA7FCB50E71}"/>
    <cellStyle name="Comma [0] 3 4 7 8 2 7" xfId="37600" xr:uid="{B11C02C1-C6E4-4710-9C0C-15670F6787A2}"/>
    <cellStyle name="Comma [0] 3 4 7 8 2 8" xfId="42969" xr:uid="{49F5051D-AC66-4729-A964-5A098FD1D6B0}"/>
    <cellStyle name="Comma [0] 3 4 7 8 2 9" xfId="48341" xr:uid="{BE2F02EC-B5B0-4B79-8683-9BC0E4B50849}"/>
    <cellStyle name="Comma [0] 3 4 7 8 3" xfId="10626" xr:uid="{45621178-FE17-4938-AD28-8FCB57C3FA8E}"/>
    <cellStyle name="Comma [0] 3 4 7 8 3 2" xfId="23293" xr:uid="{06AADD82-43AD-4464-AB5B-C209C691169E}"/>
    <cellStyle name="Comma [0] 3 4 7 8 3 3" xfId="28667" xr:uid="{8567DA3B-96B1-4792-82C2-EDB0184F1EBD}"/>
    <cellStyle name="Comma [0] 3 4 7 8 3 4" xfId="34085" xr:uid="{AF0FCDDA-8A7A-404B-890C-A2E5E90099DA}"/>
    <cellStyle name="Comma [0] 3 4 7 8 3 5" xfId="39470" xr:uid="{8461D94E-16AE-4EC0-8319-7A9B7499DA0A}"/>
    <cellStyle name="Comma [0] 3 4 7 8 3 6" xfId="44839" xr:uid="{92A2F66A-C0D5-4EA6-B8A9-CD3B1441617E}"/>
    <cellStyle name="Comma [0] 3 4 7 8 3 7" xfId="50211" xr:uid="{E1F4717D-6865-42C6-83CE-AE8A411C2596}"/>
    <cellStyle name="Comma [0] 3 4 7 8 3 8" xfId="55591" xr:uid="{A752DAC6-8EBD-4687-9276-EAF527671B6A}"/>
    <cellStyle name="Comma [0] 3 4 7 8 3 9" xfId="17926" xr:uid="{BE87DB23-F79A-4EDA-ADB3-16C267F657F4}"/>
    <cellStyle name="Comma [0] 3 4 7 8 4" xfId="7299" xr:uid="{BE03BC63-2B2F-4197-8C5C-B46CC9A78050}"/>
    <cellStyle name="Comma [0] 3 4 7 9" xfId="1251" xr:uid="{F30922BF-43E8-4A85-8D6B-2477A22EDD63}"/>
    <cellStyle name="Comma [0] 3 4 7 9 2" xfId="8756" xr:uid="{95D18E71-36AD-4332-80E6-1C077A21E06D}"/>
    <cellStyle name="Comma [0] 3 4 7 9 2 10" xfId="53722" xr:uid="{564E5207-97ED-4C30-9AA9-81D8B7EA358C}"/>
    <cellStyle name="Comma [0] 3 4 7 9 2 11" xfId="14366" xr:uid="{487B2D6C-3C19-4D2F-A438-B862931B9470}"/>
    <cellStyle name="Comma [0] 3 4 7 9 2 12" xfId="59951" xr:uid="{A72F9804-32A8-4E5A-ACD5-E4E260F01741}"/>
    <cellStyle name="Comma [0] 3 4 7 9 2 2" xfId="12317" xr:uid="{D111631E-2BA5-445F-9F09-003A5E347F73}"/>
    <cellStyle name="Comma [0] 3 4 7 9 2 2 2" xfId="24983" xr:uid="{7E8B03D6-EF26-4C0C-842F-83626E19505C}"/>
    <cellStyle name="Comma [0] 3 4 7 9 2 2 3" xfId="30357" xr:uid="{57FC3218-9E29-4CD8-8781-584CA898E8EB}"/>
    <cellStyle name="Comma [0] 3 4 7 9 2 2 4" xfId="35775" xr:uid="{796921B4-7F66-4C0C-ADF6-A02D11E7AF6F}"/>
    <cellStyle name="Comma [0] 3 4 7 9 2 2 5" xfId="41160" xr:uid="{240D2126-9D7B-48A8-A872-C66345B93F6F}"/>
    <cellStyle name="Comma [0] 3 4 7 9 2 2 6" xfId="46529" xr:uid="{7B4CB1AB-160C-4368-855A-4226B798BB19}"/>
    <cellStyle name="Comma [0] 3 4 7 9 2 2 7" xfId="51901" xr:uid="{B8FCCD69-3202-43D0-AD1D-207DC4E90DF4}"/>
    <cellStyle name="Comma [0] 3 4 7 9 2 2 8" xfId="57281" xr:uid="{5AE3BFE5-5816-429D-8A32-F744A00A3C6C}"/>
    <cellStyle name="Comma [0] 3 4 7 9 2 2 9" xfId="19617" xr:uid="{FFF56CB8-472F-4417-A64A-14FBE6382107}"/>
    <cellStyle name="Comma [0] 3 4 7 9 2 3" xfId="16057" xr:uid="{BEFEAA4E-BB53-4786-95A5-4595F903B365}"/>
    <cellStyle name="Comma [0] 3 4 7 9 2 4" xfId="21424" xr:uid="{234E2581-C80E-4D10-B876-D5E2613D045C}"/>
    <cellStyle name="Comma [0] 3 4 7 9 2 5" xfId="26798" xr:uid="{A85BBC50-9FFF-4C2E-B877-4AF61485C3F9}"/>
    <cellStyle name="Comma [0] 3 4 7 9 2 6" xfId="32216" xr:uid="{D7953766-7A99-42AF-A302-ECAAF50583D9}"/>
    <cellStyle name="Comma [0] 3 4 7 9 2 7" xfId="37601" xr:uid="{5EF84E64-6C4B-4694-AFDF-BD0E59B6F9DD}"/>
    <cellStyle name="Comma [0] 3 4 7 9 2 8" xfId="42970" xr:uid="{AEC49EB7-66A1-4B6F-8979-78BAEAE7A96A}"/>
    <cellStyle name="Comma [0] 3 4 7 9 2 9" xfId="48342" xr:uid="{B41AD4B2-096E-4EB1-9940-9342F7E08A43}"/>
    <cellStyle name="Comma [0] 3 4 7 9 3" xfId="10627" xr:uid="{CDAE521A-46BA-4C4E-9CED-8008D6F8A2C6}"/>
    <cellStyle name="Comma [0] 3 4 7 9 3 2" xfId="23294" xr:uid="{F70F78E9-CD99-42FD-A683-7EC48FD0FABB}"/>
    <cellStyle name="Comma [0] 3 4 7 9 3 3" xfId="28668" xr:uid="{194BA9E7-4ABC-475C-B2D9-C042168A83B3}"/>
    <cellStyle name="Comma [0] 3 4 7 9 3 4" xfId="34086" xr:uid="{6AA7D6AD-53B8-4CE2-BA01-1A8946577C5D}"/>
    <cellStyle name="Comma [0] 3 4 7 9 3 5" xfId="39471" xr:uid="{F6E73EC6-7D84-495B-AA3A-EB56234D42DF}"/>
    <cellStyle name="Comma [0] 3 4 7 9 3 6" xfId="44840" xr:uid="{6CEFD7B8-F47B-463F-BB31-F6EAFD7508A9}"/>
    <cellStyle name="Comma [0] 3 4 7 9 3 7" xfId="50212" xr:uid="{6C344BEE-A8F1-4CAA-BE7C-EA5B86596BE0}"/>
    <cellStyle name="Comma [0] 3 4 7 9 3 8" xfId="55592" xr:uid="{1B7E73B8-AC60-45AD-A25E-46F93AE826DD}"/>
    <cellStyle name="Comma [0] 3 4 7 9 3 9" xfId="17927" xr:uid="{DDB889BB-AE22-4804-9F12-4BB7A5A3E4E8}"/>
    <cellStyle name="Comma [0] 3 4 7 9 4" xfId="7300" xr:uid="{1426E7AC-E82F-47AE-A9E1-FCCED40A3B92}"/>
    <cellStyle name="Comma [0] 3 4 8" xfId="1252" xr:uid="{4D62DB0E-C455-465D-9D64-F8BE6ED65C41}"/>
    <cellStyle name="Comma [0] 3 4 8 2" xfId="6157" xr:uid="{E785B3B1-0529-4A8C-A599-39233BE5E684}"/>
    <cellStyle name="Comma [0] 3 4 8 2 10" xfId="53723" xr:uid="{A4EACA8B-252A-4850-B275-46971E1A76C3}"/>
    <cellStyle name="Comma [0] 3 4 8 2 11" xfId="14367" xr:uid="{38A78AD3-3777-4B32-B9E8-4EA7CFECE2EA}"/>
    <cellStyle name="Comma [0] 3 4 8 2 12" xfId="58835" xr:uid="{2ADB39D0-4B2C-451C-92A6-F5D80A645272}"/>
    <cellStyle name="Comma [0] 3 4 8 2 13" xfId="8757" xr:uid="{BDE1C00B-67C2-4093-9B2E-9F95052B9129}"/>
    <cellStyle name="Comma [0] 3 4 8 2 2" xfId="12318" xr:uid="{881C19EB-5C6E-40C0-B9D1-FC964BAE97B9}"/>
    <cellStyle name="Comma [0] 3 4 8 2 2 2" xfId="24984" xr:uid="{BE96B1DD-2D19-4C30-8EDF-A674231E8BB3}"/>
    <cellStyle name="Comma [0] 3 4 8 2 2 3" xfId="30358" xr:uid="{8B2EEEB9-3FD9-4ADC-97EC-4AFD6B4630C5}"/>
    <cellStyle name="Comma [0] 3 4 8 2 2 4" xfId="35776" xr:uid="{3000B81A-61AA-4A42-834D-CDD86B5AF103}"/>
    <cellStyle name="Comma [0] 3 4 8 2 2 5" xfId="41161" xr:uid="{E36AAD98-C9D5-4F90-9DFE-900D44F9E4DE}"/>
    <cellStyle name="Comma [0] 3 4 8 2 2 6" xfId="46530" xr:uid="{9ADECBB8-CDFF-4D18-94D7-23047BBF2A98}"/>
    <cellStyle name="Comma [0] 3 4 8 2 2 7" xfId="51902" xr:uid="{E424B4C3-D159-4FC6-B142-750362561F76}"/>
    <cellStyle name="Comma [0] 3 4 8 2 2 8" xfId="57282" xr:uid="{B1F4A1D6-D194-4C10-8F15-2F7F87AFE2F2}"/>
    <cellStyle name="Comma [0] 3 4 8 2 2 9" xfId="19618" xr:uid="{559DD47A-1F99-4BC8-9A5F-8B6CF4A97FF1}"/>
    <cellStyle name="Comma [0] 3 4 8 2 3" xfId="16058" xr:uid="{09F56340-7078-4D2F-B7B4-0B1F884E7D2B}"/>
    <cellStyle name="Comma [0] 3 4 8 2 4" xfId="21425" xr:uid="{98ED7C33-6669-4016-A590-32F19016B249}"/>
    <cellStyle name="Comma [0] 3 4 8 2 5" xfId="26799" xr:uid="{3D3A1851-1552-42F2-B56F-5C0B6147D873}"/>
    <cellStyle name="Comma [0] 3 4 8 2 6" xfId="32217" xr:uid="{35FEFE01-1573-4F59-B105-340B45BDBAF5}"/>
    <cellStyle name="Comma [0] 3 4 8 2 7" xfId="37602" xr:uid="{3F77F052-416B-425D-AE49-EB68701D741B}"/>
    <cellStyle name="Comma [0] 3 4 8 2 8" xfId="42971" xr:uid="{343E3703-470C-46AA-8259-B5FC0A5755CA}"/>
    <cellStyle name="Comma [0] 3 4 8 2 9" xfId="48343" xr:uid="{27C7C51E-05D8-472F-B5CF-265499BC57D8}"/>
    <cellStyle name="Comma [0] 3 4 8 3" xfId="10628" xr:uid="{F4A10FD9-7108-4C47-968B-5C1260ED5D6E}"/>
    <cellStyle name="Comma [0] 3 4 8 3 2" xfId="23295" xr:uid="{7460C279-3AD1-4609-919B-9F307E6F93C6}"/>
    <cellStyle name="Comma [0] 3 4 8 3 3" xfId="28669" xr:uid="{D72A9A6D-F361-49E5-81E1-3E21EE1CCEEF}"/>
    <cellStyle name="Comma [0] 3 4 8 3 4" xfId="34087" xr:uid="{DB2F020E-438A-42B1-AB41-FD23928FD7F3}"/>
    <cellStyle name="Comma [0] 3 4 8 3 5" xfId="39472" xr:uid="{AADD98E6-41FD-41F5-A5C9-B7C2A03EEEDA}"/>
    <cellStyle name="Comma [0] 3 4 8 3 6" xfId="44841" xr:uid="{8674355E-C50B-4ACC-93BD-39493B706C4B}"/>
    <cellStyle name="Comma [0] 3 4 8 3 7" xfId="50213" xr:uid="{32EB289C-079A-400B-8170-B1226E17630C}"/>
    <cellStyle name="Comma [0] 3 4 8 3 8" xfId="55593" xr:uid="{1B6D7AA9-8055-4CC7-9804-FC8D071BE4A1}"/>
    <cellStyle name="Comma [0] 3 4 8 3 9" xfId="17928" xr:uid="{02324154-6A0D-41DF-8E01-5C5164063351}"/>
    <cellStyle name="Comma [0] 3 4 9" xfId="1253" xr:uid="{8ED2140A-B7A9-416C-9B16-A3BC39158E73}"/>
    <cellStyle name="Comma [0] 3 4 9 2" xfId="4114" xr:uid="{1C6C90F6-BC14-464F-8998-B59C1A741D83}"/>
    <cellStyle name="Comma [0] 3 4 9 2 10" xfId="53724" xr:uid="{897C06B2-C08A-4B25-83A5-2A033486986B}"/>
    <cellStyle name="Comma [0] 3 4 9 2 11" xfId="8758" xr:uid="{2DED812F-0FE9-4AB8-B1B2-4E5E93A237D4}"/>
    <cellStyle name="Comma [0] 3 4 9 2 2" xfId="4115" xr:uid="{7B4A73AC-D1EF-4FB6-BA0E-222C3832E6D0}"/>
    <cellStyle name="Comma [0] 3 4 9 2 2 10" xfId="12319" xr:uid="{B69187A5-922F-4C15-BAA5-893CE9CD374C}"/>
    <cellStyle name="Comma [0] 3 4 9 2 2 2" xfId="6160" xr:uid="{3EB75244-EA3C-4729-93FA-FB91B293223E}"/>
    <cellStyle name="Comma [0] 3 4 9 2 2 2 2" xfId="58838" xr:uid="{D019064E-9597-4E9C-AD77-16E15D872146}"/>
    <cellStyle name="Comma [0] 3 4 9 2 2 2 3" xfId="19619" xr:uid="{9D01AF32-EED0-487E-889E-98ED5E413E5E}"/>
    <cellStyle name="Comma [0] 3 4 9 2 2 3" xfId="24985" xr:uid="{79D69E69-DD07-443C-9BC4-01AE3523C15E}"/>
    <cellStyle name="Comma [0] 3 4 9 2 2 4" xfId="30359" xr:uid="{B9F1298A-A53D-48B5-95D8-3DFC4ED3930F}"/>
    <cellStyle name="Comma [0] 3 4 9 2 2 5" xfId="35777" xr:uid="{C338033A-C79D-45B6-8FE2-12079D646EE3}"/>
    <cellStyle name="Comma [0] 3 4 9 2 2 6" xfId="41162" xr:uid="{45401D44-24DA-446B-AAA8-21AF57C994E2}"/>
    <cellStyle name="Comma [0] 3 4 9 2 2 7" xfId="46531" xr:uid="{6A631578-FC1A-43E2-80DF-AED7248A0CB9}"/>
    <cellStyle name="Comma [0] 3 4 9 2 2 8" xfId="51903" xr:uid="{8809E9A5-552A-418D-9A11-54942DE0E879}"/>
    <cellStyle name="Comma [0] 3 4 9 2 2 9" xfId="57283" xr:uid="{9195AE55-5F97-4DE8-AD3D-191B547251FA}"/>
    <cellStyle name="Comma [0] 3 4 9 2 3" xfId="6159" xr:uid="{A102BFCA-2365-4D24-992B-55B8B1539A9B}"/>
    <cellStyle name="Comma [0] 3 4 9 2 3 2" xfId="58837" xr:uid="{12633D06-9D31-4F20-9992-92BD117BCE76}"/>
    <cellStyle name="Comma [0] 3 4 9 2 3 3" xfId="16059" xr:uid="{21129968-602D-4D63-9E87-FAF95DEC4536}"/>
    <cellStyle name="Comma [0] 3 4 9 2 4" xfId="21426" xr:uid="{D604B2F7-46C8-4FD6-94FC-229F1BDF8581}"/>
    <cellStyle name="Comma [0] 3 4 9 2 5" xfId="26800" xr:uid="{FBDB6167-BB27-40CE-8633-F3A4871C8175}"/>
    <cellStyle name="Comma [0] 3 4 9 2 6" xfId="32218" xr:uid="{6F72440E-2E44-4237-8397-3AB83E200C01}"/>
    <cellStyle name="Comma [0] 3 4 9 2 7" xfId="37603" xr:uid="{6C2B771D-0141-4417-B53F-EFCB0395A943}"/>
    <cellStyle name="Comma [0] 3 4 9 2 8" xfId="42972" xr:uid="{A9560EFF-B9CC-420C-8D8E-95878C012187}"/>
    <cellStyle name="Comma [0] 3 4 9 2 9" xfId="48344" xr:uid="{DF6BB2C3-BEDF-483B-A1B0-615B425A540F}"/>
    <cellStyle name="Comma [0] 3 4 9 3" xfId="4116" xr:uid="{E499F3BC-F168-45F8-B9E2-1D5A8045F6C8}"/>
    <cellStyle name="Comma [0] 3 4 9 3 10" xfId="10629" xr:uid="{9D9EAD97-B05D-48EE-8E91-7C0B3B3A0926}"/>
    <cellStyle name="Comma [0] 3 4 9 3 2" xfId="6161" xr:uid="{F65D4F22-95E4-421A-B50D-F1FF3467C8BC}"/>
    <cellStyle name="Comma [0] 3 4 9 3 2 2" xfId="58839" xr:uid="{159B6F8D-8FEC-4B00-959C-79339B0FF9BB}"/>
    <cellStyle name="Comma [0] 3 4 9 3 2 3" xfId="17929" xr:uid="{1D03AE2C-575F-4380-B4ED-C05F27502D27}"/>
    <cellStyle name="Comma [0] 3 4 9 3 3" xfId="23296" xr:uid="{11B45063-C17A-4E54-AF61-0E35DB0BE424}"/>
    <cellStyle name="Comma [0] 3 4 9 3 4" xfId="28670" xr:uid="{0481E8E9-DF4F-4BFD-9D94-4349BCB2199E}"/>
    <cellStyle name="Comma [0] 3 4 9 3 5" xfId="34088" xr:uid="{DB7DF633-7F2E-4AB9-8EE3-E531EC81DC8A}"/>
    <cellStyle name="Comma [0] 3 4 9 3 6" xfId="39473" xr:uid="{8EDAC11E-49C4-49EE-B03E-25235C449D9E}"/>
    <cellStyle name="Comma [0] 3 4 9 3 7" xfId="44842" xr:uid="{40644347-C94B-492E-B1B2-D2C620AAD2A3}"/>
    <cellStyle name="Comma [0] 3 4 9 3 8" xfId="50214" xr:uid="{B0994AC8-30E7-4D0B-A76E-8C43B11BE520}"/>
    <cellStyle name="Comma [0] 3 4 9 3 9" xfId="55594" xr:uid="{BBB92069-0A8A-49F4-908F-0F896CA8D1B7}"/>
    <cellStyle name="Comma [0] 3 4 9 4" xfId="6158" xr:uid="{FDCFFEDA-4C5D-48D3-A196-6519D1CF3B85}"/>
    <cellStyle name="Comma [0] 3 4 9 4 2" xfId="58836" xr:uid="{AD747870-78E9-4541-BE2A-EB94D274D17D}"/>
    <cellStyle name="Comma [0] 3 4 9 4 3" xfId="14368" xr:uid="{9736F5B6-FDB0-446E-9A34-5641C5A1D6EA}"/>
    <cellStyle name="Comma [0] 3 40" xfId="1254" xr:uid="{1F16D201-EE4E-4102-B20D-334028ABA4CA}"/>
    <cellStyle name="Comma [0] 3 40 2" xfId="6162" xr:uid="{52522CBA-E265-48DD-9506-4A15F8E0A6B9}"/>
    <cellStyle name="Comma [0] 3 40 2 10" xfId="53725" xr:uid="{43381962-AAC5-4CF4-B485-ED7533632147}"/>
    <cellStyle name="Comma [0] 3 40 2 11" xfId="14369" xr:uid="{A9D595ED-A598-47A8-863F-0F775316BD08}"/>
    <cellStyle name="Comma [0] 3 40 2 12" xfId="58840" xr:uid="{BBB680FD-C58F-4988-82C1-F1A2573EA961}"/>
    <cellStyle name="Comma [0] 3 40 2 13" xfId="8759" xr:uid="{91A1D3FD-D6CF-4F8F-9FA0-109AFD572305}"/>
    <cellStyle name="Comma [0] 3 40 2 2" xfId="12320" xr:uid="{6AF1DB4A-FB36-4BB7-9AB1-0D87CED5DD0E}"/>
    <cellStyle name="Comma [0] 3 40 2 2 2" xfId="24986" xr:uid="{FAF37EE2-1B61-421C-A31C-A99089755F44}"/>
    <cellStyle name="Comma [0] 3 40 2 2 3" xfId="30360" xr:uid="{E637A9EF-4875-46DB-8898-F3876D45E139}"/>
    <cellStyle name="Comma [0] 3 40 2 2 4" xfId="35778" xr:uid="{1473CBA2-5D93-472D-A7EC-DC87BE38A522}"/>
    <cellStyle name="Comma [0] 3 40 2 2 5" xfId="41163" xr:uid="{7BC10BD7-01BD-4640-9F1F-D93E36D8CDC9}"/>
    <cellStyle name="Comma [0] 3 40 2 2 6" xfId="46532" xr:uid="{2506FFAC-ABD6-4A86-BF71-B4F9E4F77590}"/>
    <cellStyle name="Comma [0] 3 40 2 2 7" xfId="51904" xr:uid="{B580C8AF-F833-4343-9593-19611379E26B}"/>
    <cellStyle name="Comma [0] 3 40 2 2 8" xfId="57284" xr:uid="{EA2CDBF5-DAB9-4D1C-A74E-5DBB02712444}"/>
    <cellStyle name="Comma [0] 3 40 2 2 9" xfId="19620" xr:uid="{1E7136F1-F320-4AA6-BE3D-4C7EDC94CA75}"/>
    <cellStyle name="Comma [0] 3 40 2 3" xfId="16060" xr:uid="{032A0051-5748-454A-8032-B462B61A3E40}"/>
    <cellStyle name="Comma [0] 3 40 2 4" xfId="21427" xr:uid="{035314D5-B0D1-4626-8C9F-C3C582B954D2}"/>
    <cellStyle name="Comma [0] 3 40 2 5" xfId="26801" xr:uid="{3A2E2338-28D9-4ECA-91ED-023CD7F7418E}"/>
    <cellStyle name="Comma [0] 3 40 2 6" xfId="32219" xr:uid="{271BD23A-7B6A-425E-9515-3F3414CBA2DC}"/>
    <cellStyle name="Comma [0] 3 40 2 7" xfId="37604" xr:uid="{F7D78CCE-D989-43B8-8CC2-FF7D3EC82A87}"/>
    <cellStyle name="Comma [0] 3 40 2 8" xfId="42973" xr:uid="{8AD8958B-1C6F-46B1-B6AD-76058A34CCB9}"/>
    <cellStyle name="Comma [0] 3 40 2 9" xfId="48345" xr:uid="{734A1821-34AB-4489-A561-5A42C99582ED}"/>
    <cellStyle name="Comma [0] 3 40 3" xfId="10630" xr:uid="{6A0E1005-D1FE-4F81-B499-A3A6AF2E78C7}"/>
    <cellStyle name="Comma [0] 3 40 3 2" xfId="23297" xr:uid="{3236CCDC-98C6-4C2A-B76A-AE6113162495}"/>
    <cellStyle name="Comma [0] 3 40 3 3" xfId="28671" xr:uid="{CCB2A025-2222-40F1-8737-93F9EEF9FC00}"/>
    <cellStyle name="Comma [0] 3 40 3 4" xfId="34089" xr:uid="{D8EE3325-5FF6-447C-954A-682ADDE4F941}"/>
    <cellStyle name="Comma [0] 3 40 3 5" xfId="39474" xr:uid="{22385C23-B1D7-477A-9B90-B49156974E46}"/>
    <cellStyle name="Comma [0] 3 40 3 6" xfId="44843" xr:uid="{A96D8533-7EC7-4A1B-AB77-3529FD435D39}"/>
    <cellStyle name="Comma [0] 3 40 3 7" xfId="50215" xr:uid="{FD104F0A-1D7E-435B-8455-21929F713920}"/>
    <cellStyle name="Comma [0] 3 40 3 8" xfId="55595" xr:uid="{A846F8DF-DAA7-4ADD-8B01-78D3CDE23276}"/>
    <cellStyle name="Comma [0] 3 40 3 9" xfId="17930" xr:uid="{F4081CBD-C191-41FB-AE4E-21BF195C0E73}"/>
    <cellStyle name="Comma [0] 3 41" xfId="1255" xr:uid="{44435013-3D6C-4EC2-AE4B-6BC6E0A6C0D0}"/>
    <cellStyle name="Comma [0] 3 41 2" xfId="6163" xr:uid="{0409723D-C926-48EB-837D-DE647B7D289F}"/>
    <cellStyle name="Comma [0] 3 41 2 10" xfId="53726" xr:uid="{98355DE6-0C0B-4942-A513-EA43A9206B8E}"/>
    <cellStyle name="Comma [0] 3 41 2 11" xfId="14370" xr:uid="{F9F6AB26-C549-45C4-B22F-B91D9F7E892E}"/>
    <cellStyle name="Comma [0] 3 41 2 12" xfId="58841" xr:uid="{71B3771C-87D2-4707-81E5-7EFF0CFD9716}"/>
    <cellStyle name="Comma [0] 3 41 2 13" xfId="8760" xr:uid="{E8FE8D59-2E6A-4140-9550-86BC5FCAF57E}"/>
    <cellStyle name="Comma [0] 3 41 2 2" xfId="12321" xr:uid="{BC0C19E2-FC5E-4645-A8EA-1A4E32A5C017}"/>
    <cellStyle name="Comma [0] 3 41 2 2 2" xfId="24987" xr:uid="{6CDDA4E7-7C95-49BE-B768-3EE6E168BAF7}"/>
    <cellStyle name="Comma [0] 3 41 2 2 3" xfId="30361" xr:uid="{DA48EFC7-309A-4C6E-888A-9545D8AC4C32}"/>
    <cellStyle name="Comma [0] 3 41 2 2 4" xfId="35779" xr:uid="{6D07A8B0-9C82-4450-94D2-10AF1E74E139}"/>
    <cellStyle name="Comma [0] 3 41 2 2 5" xfId="41164" xr:uid="{8C0847E2-2BCB-460E-B9B8-C77F0158EA0B}"/>
    <cellStyle name="Comma [0] 3 41 2 2 6" xfId="46533" xr:uid="{0D3E845B-1256-4D99-A8A1-4CD1F70E5C44}"/>
    <cellStyle name="Comma [0] 3 41 2 2 7" xfId="51905" xr:uid="{7CFF1D28-92A1-426B-AB7E-AB7417F4DA3F}"/>
    <cellStyle name="Comma [0] 3 41 2 2 8" xfId="57285" xr:uid="{073F5AC9-D7F3-4D05-9E6C-579CBB79A1BB}"/>
    <cellStyle name="Comma [0] 3 41 2 2 9" xfId="19621" xr:uid="{E502324F-331C-422D-B1D2-CEB94EC24FB0}"/>
    <cellStyle name="Comma [0] 3 41 2 3" xfId="16061" xr:uid="{F0FAAB43-4D47-4729-AA53-F521EE0C3F64}"/>
    <cellStyle name="Comma [0] 3 41 2 4" xfId="21428" xr:uid="{D73F429F-C0BD-440B-91A3-CC1CD7785A5C}"/>
    <cellStyle name="Comma [0] 3 41 2 5" xfId="26802" xr:uid="{A820CDE1-8362-40BF-93C7-2CFCA23A7AD0}"/>
    <cellStyle name="Comma [0] 3 41 2 6" xfId="32220" xr:uid="{DB416AE1-4A24-432A-AA37-801BBF319A6F}"/>
    <cellStyle name="Comma [0] 3 41 2 7" xfId="37605" xr:uid="{FB7E057A-5695-410D-AB89-8CCAB1369DA7}"/>
    <cellStyle name="Comma [0] 3 41 2 8" xfId="42974" xr:uid="{61C3828F-2F37-4CB1-85D3-ABC7A928FE9A}"/>
    <cellStyle name="Comma [0] 3 41 2 9" xfId="48346" xr:uid="{379EDE77-7DAA-4B7B-BFD6-2B47F59D712A}"/>
    <cellStyle name="Comma [0] 3 41 3" xfId="10631" xr:uid="{20759B8A-2DE7-4601-A3FC-98A2729086C1}"/>
    <cellStyle name="Comma [0] 3 41 3 2" xfId="23298" xr:uid="{3022B63A-EE56-4FBB-92F7-3F27E7AED3C9}"/>
    <cellStyle name="Comma [0] 3 41 3 3" xfId="28672" xr:uid="{1B3B5D49-75A9-498A-8556-35A0CEA2C461}"/>
    <cellStyle name="Comma [0] 3 41 3 4" xfId="34090" xr:uid="{ACB22E87-1862-49BF-889A-48207384E9BC}"/>
    <cellStyle name="Comma [0] 3 41 3 5" xfId="39475" xr:uid="{9EA19AEA-5DC1-4743-A9A8-17B92DC816B5}"/>
    <cellStyle name="Comma [0] 3 41 3 6" xfId="44844" xr:uid="{65F3B5CA-2107-4C52-BCA9-F120AF03D6FF}"/>
    <cellStyle name="Comma [0] 3 41 3 7" xfId="50216" xr:uid="{23D540AA-D7D3-479D-A8DE-D2CB64AF983C}"/>
    <cellStyle name="Comma [0] 3 41 3 8" xfId="55596" xr:uid="{5DE47FF6-3222-4DE8-A4CE-C9D379635B6B}"/>
    <cellStyle name="Comma [0] 3 41 3 9" xfId="17931" xr:uid="{7DD3377A-E5A2-4F7F-8B90-EB4008BCBAA7}"/>
    <cellStyle name="Comma [0] 3 42" xfId="1256" xr:uid="{6979FF8D-C104-4C29-B37F-F92D4C360975}"/>
    <cellStyle name="Comma [0] 3 42 2" xfId="4117" xr:uid="{C7E05663-8B64-4481-BFEA-C88318383A94}"/>
    <cellStyle name="Comma [0] 3 42 2 10" xfId="53727" xr:uid="{B7B37261-BBF7-432C-ADEE-839CA9509B21}"/>
    <cellStyle name="Comma [0] 3 42 2 11" xfId="12980" xr:uid="{124FEAC2-284A-4779-8394-0B0545E3C7AC}"/>
    <cellStyle name="Comma [0] 3 42 2 12" xfId="8761" xr:uid="{FC0D6BB7-7BC8-457A-8556-2E2D1B689E46}"/>
    <cellStyle name="Comma [0] 3 42 2 2" xfId="6165" xr:uid="{633BCD0D-3657-4367-95B9-EFA3C83C8EFC}"/>
    <cellStyle name="Comma [0] 3 42 2 2 10" xfId="58843" xr:uid="{06E51339-68F1-4958-94BC-B1B6AC2EACCC}"/>
    <cellStyle name="Comma [0] 3 42 2 2 11" xfId="12322" xr:uid="{F1408171-8894-4E9D-8116-214B1EE04B25}"/>
    <cellStyle name="Comma [0] 3 42 2 2 2" xfId="24988" xr:uid="{4BDCA4D3-38EF-41E9-B1BE-5BB1B2668EB2}"/>
    <cellStyle name="Comma [0] 3 42 2 2 3" xfId="30362" xr:uid="{7703273C-2418-4C35-89FB-D243203DA4B1}"/>
    <cellStyle name="Comma [0] 3 42 2 2 4" xfId="35780" xr:uid="{C80DF328-7DEE-40AB-8826-4CB80CBD88FC}"/>
    <cellStyle name="Comma [0] 3 42 2 2 5" xfId="41165" xr:uid="{3130EC73-FE17-4734-A048-DF4CF4954BDA}"/>
    <cellStyle name="Comma [0] 3 42 2 2 6" xfId="46534" xr:uid="{F8A9A799-6240-4F11-8CD3-3865697F4415}"/>
    <cellStyle name="Comma [0] 3 42 2 2 7" xfId="51906" xr:uid="{08AB7AA4-9AAD-4A54-B24A-F3B7265D4FA0}"/>
    <cellStyle name="Comma [0] 3 42 2 2 8" xfId="57286" xr:uid="{67A56A1B-D56C-463A-9291-D7882040A759}"/>
    <cellStyle name="Comma [0] 3 42 2 2 9" xfId="19622" xr:uid="{E138802B-29F1-488A-BAE1-4BE52BACA106}"/>
    <cellStyle name="Comma [0] 3 42 2 3" xfId="16062" xr:uid="{9F1EAD13-DDC6-46E8-809A-85A626AF2CFD}"/>
    <cellStyle name="Comma [0] 3 42 2 4" xfId="21429" xr:uid="{A88A5DCE-C88E-41A8-B6E4-0EEB6FB1F3D8}"/>
    <cellStyle name="Comma [0] 3 42 2 5" xfId="26803" xr:uid="{14174273-813A-42C8-8845-B7CD814F47C9}"/>
    <cellStyle name="Comma [0] 3 42 2 6" xfId="32221" xr:uid="{8E1FDD27-3FDB-45E3-A7F9-A978A96F2FD0}"/>
    <cellStyle name="Comma [0] 3 42 2 7" xfId="37606" xr:uid="{540F8CDD-0C6F-4B56-AF41-D98907CA3503}"/>
    <cellStyle name="Comma [0] 3 42 2 8" xfId="42975" xr:uid="{37424410-DE40-486C-A79E-5AC57F41928E}"/>
    <cellStyle name="Comma [0] 3 42 2 9" xfId="48347" xr:uid="{E50AA6AA-5728-47E0-BA47-2FE938F720D2}"/>
    <cellStyle name="Comma [0] 3 42 3" xfId="4292" xr:uid="{268B4BE9-2AC6-4E8B-807F-5E1623745A41}"/>
    <cellStyle name="Comma [0] 3 42 3 10" xfId="13011" xr:uid="{CEACC420-6E5B-44B4-9758-4A4AAFB2D1C8}"/>
    <cellStyle name="Comma [0] 3 42 3 11" xfId="10632" xr:uid="{0C1E7139-9EBD-435A-86C6-492E63278C2C}"/>
    <cellStyle name="Comma [0] 3 42 3 2" xfId="17932" xr:uid="{395FDF12-D1E7-409C-8C46-782870F97D5F}"/>
    <cellStyle name="Comma [0] 3 42 3 3" xfId="23299" xr:uid="{F0EABA8E-2F1B-4A12-9549-DD04D6CDD7C7}"/>
    <cellStyle name="Comma [0] 3 42 3 4" xfId="28673" xr:uid="{5F21120D-1C7C-44FA-8064-08C494BF728D}"/>
    <cellStyle name="Comma [0] 3 42 3 5" xfId="34091" xr:uid="{7D3B4393-23FB-4FE8-B09A-CA7B6AB67575}"/>
    <cellStyle name="Comma [0] 3 42 3 6" xfId="39476" xr:uid="{38EF8A7C-A899-46C6-931F-1C604211A5CB}"/>
    <cellStyle name="Comma [0] 3 42 3 7" xfId="44845" xr:uid="{7BD2A642-6E7D-4673-87E5-622A76839310}"/>
    <cellStyle name="Comma [0] 3 42 3 8" xfId="50217" xr:uid="{792A7AF9-6FF4-49CA-8049-B89FC17F48C2}"/>
    <cellStyle name="Comma [0] 3 42 3 9" xfId="55597" xr:uid="{34CBC6E6-5151-426A-9654-C4E92653DFFE}"/>
    <cellStyle name="Comma [0] 3 42 4" xfId="4472" xr:uid="{CBC5AF86-FD4A-46EA-9B6D-153625B160CF}"/>
    <cellStyle name="Comma [0] 3 42 4 2" xfId="13114" xr:uid="{920FCC2E-24FB-4186-80EF-CD55357C9FEE}"/>
    <cellStyle name="Comma [0] 3 42 5" xfId="6164" xr:uid="{14D17669-B854-421E-8544-581E2892BCA5}"/>
    <cellStyle name="Comma [0] 3 42 5 2" xfId="58842" xr:uid="{DC9085B7-362D-4B62-BC31-65709300E2C9}"/>
    <cellStyle name="Comma [0] 3 42 5 3" xfId="14371" xr:uid="{79249FB4-8F1D-41F6-8EB9-BF55E0200DF3}"/>
    <cellStyle name="Comma [0] 3 42 6" xfId="59952" xr:uid="{2E6EA342-4244-4779-A910-7C64C1817CED}"/>
    <cellStyle name="Comma [0] 3 42 7" xfId="7301" xr:uid="{F0AD8777-0A8C-4983-AADC-D652D569AF1B}"/>
    <cellStyle name="Comma [0] 3 43" xfId="1257" xr:uid="{11785628-633E-4D34-AFC2-B8DA2BFAFB12}"/>
    <cellStyle name="Comma [0] 3 43 2" xfId="6167" xr:uid="{FCC54929-D5C8-40AA-869C-2C2CCADB9A40}"/>
    <cellStyle name="Comma [0] 3 43 2 10" xfId="53728" xr:uid="{19BD0290-C7A2-4895-B2A5-98EA01C6DD8B}"/>
    <cellStyle name="Comma [0] 3 43 2 11" xfId="14372" xr:uid="{8E603512-7380-435D-B002-FDE688E24939}"/>
    <cellStyle name="Comma [0] 3 43 2 12" xfId="58845" xr:uid="{C131DA6D-6C8D-4DF7-B97C-2AB6700741E2}"/>
    <cellStyle name="Comma [0] 3 43 2 13" xfId="8762" xr:uid="{762EA448-849C-4AAF-BB78-9B65CB5C6678}"/>
    <cellStyle name="Comma [0] 3 43 2 2" xfId="12323" xr:uid="{3B755A86-4FA2-420F-AFDD-93E85421AC51}"/>
    <cellStyle name="Comma [0] 3 43 2 2 10" xfId="60213" xr:uid="{5CA80082-73D3-4D40-A133-C52ABB4D34FA}"/>
    <cellStyle name="Comma [0] 3 43 2 2 2" xfId="24989" xr:uid="{71DF6330-4B65-4DD4-A7FB-AC98A9A7FCC1}"/>
    <cellStyle name="Comma [0] 3 43 2 2 3" xfId="30363" xr:uid="{CD697BE1-0159-40FA-8A8A-A4143C94480F}"/>
    <cellStyle name="Comma [0] 3 43 2 2 4" xfId="35781" xr:uid="{8CA3E875-A23D-44AC-990D-669D08303083}"/>
    <cellStyle name="Comma [0] 3 43 2 2 5" xfId="41166" xr:uid="{795B6124-FF51-46A9-95EA-EB15DD5AF250}"/>
    <cellStyle name="Comma [0] 3 43 2 2 6" xfId="46535" xr:uid="{16BC5A4E-441F-4662-BDA4-612ED0E39B01}"/>
    <cellStyle name="Comma [0] 3 43 2 2 7" xfId="51907" xr:uid="{B2DC5D0A-5A78-4A50-AFF4-3173958BCA9B}"/>
    <cellStyle name="Comma [0] 3 43 2 2 8" xfId="57287" xr:uid="{CE576F76-6282-4AA7-B0E8-CEF95F0BC0DE}"/>
    <cellStyle name="Comma [0] 3 43 2 2 9" xfId="19623" xr:uid="{0445BDE2-7BF5-4927-B285-D24260AC279E}"/>
    <cellStyle name="Comma [0] 3 43 2 3" xfId="16063" xr:uid="{F2D5A5C3-DE22-4A5A-B85E-982182AEE79A}"/>
    <cellStyle name="Comma [0] 3 43 2 4" xfId="21430" xr:uid="{E407EB08-4EB4-42A9-9E59-3753E5DD2DDD}"/>
    <cellStyle name="Comma [0] 3 43 2 5" xfId="26804" xr:uid="{7F0033B3-BF1C-45D5-B09F-1304CDE26792}"/>
    <cellStyle name="Comma [0] 3 43 2 6" xfId="32222" xr:uid="{587E2E7A-D2F1-4B95-87D5-77A7951B4EE8}"/>
    <cellStyle name="Comma [0] 3 43 2 7" xfId="37607" xr:uid="{1AA3AF29-B57F-414F-AEA4-92AB338A7E8C}"/>
    <cellStyle name="Comma [0] 3 43 2 8" xfId="42976" xr:uid="{BBAAE170-D1F4-4B3E-8AC5-C87399EBFCF9}"/>
    <cellStyle name="Comma [0] 3 43 2 9" xfId="48348" xr:uid="{142389D7-AFC9-4141-A118-385406395116}"/>
    <cellStyle name="Comma [0] 3 43 3" xfId="6166" xr:uid="{17EE8C6A-7218-448C-B35B-C929EF12FCE4}"/>
    <cellStyle name="Comma [0] 3 43 3 10" xfId="58844" xr:uid="{51C02704-A616-4A46-ABB0-EDA732A3372E}"/>
    <cellStyle name="Comma [0] 3 43 3 11" xfId="10633" xr:uid="{5C0AF959-E7EC-4257-9584-7E35DFD475B9}"/>
    <cellStyle name="Comma [0] 3 43 3 2" xfId="23300" xr:uid="{3A6669EB-FC56-4E78-90F0-DBC400B12879}"/>
    <cellStyle name="Comma [0] 3 43 3 3" xfId="28674" xr:uid="{ACBA2D34-1BF4-489F-9EB2-F4E2D0FFDABF}"/>
    <cellStyle name="Comma [0] 3 43 3 4" xfId="34092" xr:uid="{7656F879-5C70-4A3B-8176-40A63016E3D5}"/>
    <cellStyle name="Comma [0] 3 43 3 5" xfId="39477" xr:uid="{B3FE0799-CAAB-4F71-AF1D-075F53069514}"/>
    <cellStyle name="Comma [0] 3 43 3 6" xfId="44846" xr:uid="{C476DDB6-713B-4D2B-A2EA-EAEDB59DF2A5}"/>
    <cellStyle name="Comma [0] 3 43 3 7" xfId="50218" xr:uid="{8FE9A2C9-3A94-45D0-B258-C1CB91F8E9D5}"/>
    <cellStyle name="Comma [0] 3 43 3 8" xfId="55598" xr:uid="{ECB25835-913A-41CE-87B8-005F324A36B4}"/>
    <cellStyle name="Comma [0] 3 43 3 9" xfId="17933" xr:uid="{A904811A-DAD2-4445-931F-D69757D6749D}"/>
    <cellStyle name="Comma [0] 3 43 4" xfId="59953" xr:uid="{188285C2-9CD3-4CA8-916B-5A689C63B53F}"/>
    <cellStyle name="Comma [0] 3 43 5" xfId="60212" xr:uid="{FEA1FD28-35BD-4124-87C7-FE68FBE320B3}"/>
    <cellStyle name="Comma [0] 3 43 6" xfId="7302" xr:uid="{61E21451-4C4D-4BB3-B252-3698E25B3AB9}"/>
    <cellStyle name="Comma [0] 3 44" xfId="1258" xr:uid="{1C7CA3F3-1055-4772-9DF2-80927CBCE41F}"/>
    <cellStyle name="Comma [0] 3 44 2" xfId="8763" xr:uid="{83346535-DDB4-4A0B-A606-0ECF677D7237}"/>
    <cellStyle name="Comma [0] 3 44 2 10" xfId="53729" xr:uid="{FB451F59-7268-4EB5-8D42-54C83798196F}"/>
    <cellStyle name="Comma [0] 3 44 2 11" xfId="14373" xr:uid="{485391E1-1EBD-4B69-883E-E0B84CB5E2B9}"/>
    <cellStyle name="Comma [0] 3 44 2 12" xfId="59954" xr:uid="{1FED471F-C9A6-4C72-B909-41F235BB9152}"/>
    <cellStyle name="Comma [0] 3 44 2 2" xfId="12324" xr:uid="{E0C82FA2-622F-4666-B790-2F4473DFDC3F}"/>
    <cellStyle name="Comma [0] 3 44 2 2 2" xfId="24990" xr:uid="{D328CCB0-CC91-4AA9-B0F8-8A26932CA73F}"/>
    <cellStyle name="Comma [0] 3 44 2 2 3" xfId="30364" xr:uid="{F4651853-DE48-4868-A3F1-22CB0FB0960B}"/>
    <cellStyle name="Comma [0] 3 44 2 2 4" xfId="35782" xr:uid="{9B11D651-6CDC-401B-99AE-2D3D0F46CA61}"/>
    <cellStyle name="Comma [0] 3 44 2 2 5" xfId="41167" xr:uid="{E0E07B5B-7CD7-4242-BA26-760E7CCB812F}"/>
    <cellStyle name="Comma [0] 3 44 2 2 6" xfId="46536" xr:uid="{BF026516-FA04-4D25-953A-15D8883D81AD}"/>
    <cellStyle name="Comma [0] 3 44 2 2 7" xfId="51908" xr:uid="{D9EC971C-3925-453A-A430-BDBEDC951DAF}"/>
    <cellStyle name="Comma [0] 3 44 2 2 8" xfId="57288" xr:uid="{329FBFD3-0FD6-48E8-BFEC-43CD77B7C9C1}"/>
    <cellStyle name="Comma [0] 3 44 2 2 9" xfId="19624" xr:uid="{BD1ED857-0E86-45D5-8394-00F788259222}"/>
    <cellStyle name="Comma [0] 3 44 2 3" xfId="16064" xr:uid="{82939066-BF37-4611-8EDA-137A1BAF243E}"/>
    <cellStyle name="Comma [0] 3 44 2 4" xfId="21431" xr:uid="{2DBC2DB8-3D77-4439-B114-2B4C77E7346E}"/>
    <cellStyle name="Comma [0] 3 44 2 5" xfId="26805" xr:uid="{0BC298DE-CA2A-403F-8BAA-D8D0BF2F3C8B}"/>
    <cellStyle name="Comma [0] 3 44 2 6" xfId="32223" xr:uid="{A61CE7E5-2A9B-4445-BA73-7163600BF2C7}"/>
    <cellStyle name="Comma [0] 3 44 2 7" xfId="37608" xr:uid="{AECA6B59-A7E1-4798-B59A-90D862F4AD69}"/>
    <cellStyle name="Comma [0] 3 44 2 8" xfId="42977" xr:uid="{D50A5800-858C-4C66-AC48-2C3F56F756BD}"/>
    <cellStyle name="Comma [0] 3 44 2 9" xfId="48349" xr:uid="{120DDE66-A6E1-4F09-8B36-11B8AC9A2548}"/>
    <cellStyle name="Comma [0] 3 44 3" xfId="10634" xr:uid="{7F894B46-B0AE-47E3-BA13-07E5E14F3B5D}"/>
    <cellStyle name="Comma [0] 3 44 3 2" xfId="23301" xr:uid="{60077FCE-769F-4D19-BAEE-956FACE7ACAC}"/>
    <cellStyle name="Comma [0] 3 44 3 3" xfId="28675" xr:uid="{FDE1F253-E88B-468B-A126-3AF09B2DA275}"/>
    <cellStyle name="Comma [0] 3 44 3 4" xfId="34093" xr:uid="{60C53639-1383-429C-9BCD-B7E5D8D241A2}"/>
    <cellStyle name="Comma [0] 3 44 3 5" xfId="39478" xr:uid="{D701B2AD-A0B0-4359-98BC-8D152607C10D}"/>
    <cellStyle name="Comma [0] 3 44 3 6" xfId="44847" xr:uid="{8F4AAF08-96EC-46E1-96AD-5023182ED408}"/>
    <cellStyle name="Comma [0] 3 44 3 7" xfId="50219" xr:uid="{AF83CC14-4326-487E-B35E-EB3CD45180EC}"/>
    <cellStyle name="Comma [0] 3 44 3 8" xfId="55599" xr:uid="{DE1A9322-DC56-4447-9BF3-CAA672DBA76C}"/>
    <cellStyle name="Comma [0] 3 44 3 9" xfId="17934" xr:uid="{0D73A2FD-54D8-47EC-8EC8-D187A2E70C59}"/>
    <cellStyle name="Comma [0] 3 44 4" xfId="7303" xr:uid="{3898A9D5-F248-47C5-ABB5-0EFF3FE1EFDE}"/>
    <cellStyle name="Comma [0] 3 45" xfId="1259" xr:uid="{54D44246-C170-49A5-8258-5DC359EB606E}"/>
    <cellStyle name="Comma [0] 3 45 2" xfId="8764" xr:uid="{CA71167B-363D-4957-84CC-CEF2B6DCDDF3}"/>
    <cellStyle name="Comma [0] 3 45 2 10" xfId="53730" xr:uid="{E0685DF4-B294-46D0-88A0-546F788122F7}"/>
    <cellStyle name="Comma [0] 3 45 2 11" xfId="14374" xr:uid="{1C26D14E-856C-40B1-98EE-C58D9324723C}"/>
    <cellStyle name="Comma [0] 3 45 2 12" xfId="59955" xr:uid="{82079C49-292F-44BB-A9EA-66F9F5627E1D}"/>
    <cellStyle name="Comma [0] 3 45 2 2" xfId="12325" xr:uid="{AF3AC95F-9FFE-4C1B-B45B-50DF160A2BD1}"/>
    <cellStyle name="Comma [0] 3 45 2 2 2" xfId="24991" xr:uid="{69241DEC-91B5-4FAE-8A2B-ADD2E92A0BAA}"/>
    <cellStyle name="Comma [0] 3 45 2 2 3" xfId="30365" xr:uid="{DC20FA8E-B26A-4986-A198-AFEE446C3067}"/>
    <cellStyle name="Comma [0] 3 45 2 2 4" xfId="35783" xr:uid="{DB9A3ECA-1CC6-41DD-833C-27DAF69366D9}"/>
    <cellStyle name="Comma [0] 3 45 2 2 5" xfId="41168" xr:uid="{4C7115BE-9413-4B30-839F-E3BDF221DFAE}"/>
    <cellStyle name="Comma [0] 3 45 2 2 6" xfId="46537" xr:uid="{780F559A-B694-4D66-AEFE-2369725D479E}"/>
    <cellStyle name="Comma [0] 3 45 2 2 7" xfId="51909" xr:uid="{7F320CBA-6CC6-4B59-ADAE-2B805B052010}"/>
    <cellStyle name="Comma [0] 3 45 2 2 8" xfId="57289" xr:uid="{A59803D0-6635-4E68-9B27-9437EC838DCF}"/>
    <cellStyle name="Comma [0] 3 45 2 2 9" xfId="19625" xr:uid="{38F634C1-FF72-4649-AC15-65210F531D0E}"/>
    <cellStyle name="Comma [0] 3 45 2 3" xfId="16065" xr:uid="{F0EB15B4-25C2-4375-BF69-43D39EA25A91}"/>
    <cellStyle name="Comma [0] 3 45 2 4" xfId="21432" xr:uid="{3D16897D-94D0-4DF5-BF14-F9BD72A8AE49}"/>
    <cellStyle name="Comma [0] 3 45 2 5" xfId="26806" xr:uid="{56B388CC-4BF4-4F89-9DE0-54E1624CADCE}"/>
    <cellStyle name="Comma [0] 3 45 2 6" xfId="32224" xr:uid="{D5174108-5ACA-4CDE-9F4A-A940364209F1}"/>
    <cellStyle name="Comma [0] 3 45 2 7" xfId="37609" xr:uid="{8D4CE6F5-FA50-47BB-A9CA-AB164FC37F8F}"/>
    <cellStyle name="Comma [0] 3 45 2 8" xfId="42978" xr:uid="{3109D514-3DE9-4808-B947-2C9104224EFF}"/>
    <cellStyle name="Comma [0] 3 45 2 9" xfId="48350" xr:uid="{FC93764D-5C58-4DCD-8B00-59962CE45163}"/>
    <cellStyle name="Comma [0] 3 45 3" xfId="10635" xr:uid="{AFBA7C62-B84D-4AF9-B282-5C08F8B7F0F5}"/>
    <cellStyle name="Comma [0] 3 45 3 2" xfId="23302" xr:uid="{249DED3C-15DE-491E-941E-42E1B02D58DD}"/>
    <cellStyle name="Comma [0] 3 45 3 3" xfId="28676" xr:uid="{A55DFF33-03A0-4157-9CF7-9BCC7B096D6C}"/>
    <cellStyle name="Comma [0] 3 45 3 4" xfId="34094" xr:uid="{9BDBB6D5-7180-4229-856F-3181FE1F4414}"/>
    <cellStyle name="Comma [0] 3 45 3 5" xfId="39479" xr:uid="{44132FB7-3481-4DCE-B929-1AEFED6665B0}"/>
    <cellStyle name="Comma [0] 3 45 3 6" xfId="44848" xr:uid="{412F3AEA-E14D-4D7E-8637-EF75A8889AAA}"/>
    <cellStyle name="Comma [0] 3 45 3 7" xfId="50220" xr:uid="{B9438395-D9EE-47BA-8D37-9A558189F880}"/>
    <cellStyle name="Comma [0] 3 45 3 8" xfId="55600" xr:uid="{13FC6E31-22D0-48A2-A307-70647BC6C580}"/>
    <cellStyle name="Comma [0] 3 45 3 9" xfId="17935" xr:uid="{865E3469-32E3-4247-85C5-E6D4A39BD97C}"/>
    <cellStyle name="Comma [0] 3 45 4" xfId="7304" xr:uid="{F26452D4-F799-4732-BFAD-D156D1C462FB}"/>
    <cellStyle name="Comma [0] 3 46" xfId="1260" xr:uid="{EA31B885-EEA3-4184-BD30-CBD4342A6745}"/>
    <cellStyle name="Comma [0] 3 46 2" xfId="8765" xr:uid="{70B47A91-17EF-4CF5-AB2C-8187C508667D}"/>
    <cellStyle name="Comma [0] 3 46 2 10" xfId="53731" xr:uid="{3AB72BD8-78DB-4E2E-A006-AFF66716174D}"/>
    <cellStyle name="Comma [0] 3 46 2 11" xfId="14375" xr:uid="{BA0DBD7D-C2C7-4FA2-82A4-BE3CEF99CA04}"/>
    <cellStyle name="Comma [0] 3 46 2 12" xfId="59956" xr:uid="{FAC67CFF-C61D-4A60-BDD0-DFD2CC52C281}"/>
    <cellStyle name="Comma [0] 3 46 2 2" xfId="12326" xr:uid="{A6655BAD-8BD1-4A9B-9D40-34C42BD7397C}"/>
    <cellStyle name="Comma [0] 3 46 2 2 2" xfId="24992" xr:uid="{9CE16B18-B88F-45E1-BC98-1E9DBB338F1A}"/>
    <cellStyle name="Comma [0] 3 46 2 2 3" xfId="30366" xr:uid="{D2F5BD1B-E24B-4B5E-B716-80260D9ABBC9}"/>
    <cellStyle name="Comma [0] 3 46 2 2 4" xfId="35784" xr:uid="{54203173-B789-479E-81D7-7EB4B36BF64A}"/>
    <cellStyle name="Comma [0] 3 46 2 2 5" xfId="41169" xr:uid="{7A0D2463-1890-48D6-B360-E2628EE96FBB}"/>
    <cellStyle name="Comma [0] 3 46 2 2 6" xfId="46538" xr:uid="{0705A369-C70D-4C90-A273-B3471C6C7EB6}"/>
    <cellStyle name="Comma [0] 3 46 2 2 7" xfId="51910" xr:uid="{61D1E832-6951-45E3-9FC6-B5CB8E9351F3}"/>
    <cellStyle name="Comma [0] 3 46 2 2 8" xfId="57290" xr:uid="{34EF4689-FDFF-43E2-8848-1200808E2CE2}"/>
    <cellStyle name="Comma [0] 3 46 2 2 9" xfId="19626" xr:uid="{EF9F855C-00D1-44BB-B72C-C652FA258BD4}"/>
    <cellStyle name="Comma [0] 3 46 2 3" xfId="16066" xr:uid="{0E4BB9A8-1FAE-421A-9128-3303E74E4D27}"/>
    <cellStyle name="Comma [0] 3 46 2 4" xfId="21433" xr:uid="{E7A74224-EF06-40D5-8F63-84CF71F18694}"/>
    <cellStyle name="Comma [0] 3 46 2 5" xfId="26807" xr:uid="{B58BB7F2-A6EF-49FC-B355-A6DCA4AE6F04}"/>
    <cellStyle name="Comma [0] 3 46 2 6" xfId="32225" xr:uid="{297A3103-77BC-4256-96F7-7890ABB76577}"/>
    <cellStyle name="Comma [0] 3 46 2 7" xfId="37610" xr:uid="{0E1C3A29-924B-4931-A5B1-37731475121A}"/>
    <cellStyle name="Comma [0] 3 46 2 8" xfId="42979" xr:uid="{CB675F4D-08DC-4F4A-8814-4C9ECF481F1E}"/>
    <cellStyle name="Comma [0] 3 46 2 9" xfId="48351" xr:uid="{9AA09183-6BFD-4BB3-AEB2-8A17404FE156}"/>
    <cellStyle name="Comma [0] 3 46 3" xfId="10636" xr:uid="{1189F7D4-EAB9-43C5-B39B-7CC8F9B42C3C}"/>
    <cellStyle name="Comma [0] 3 46 3 2" xfId="23303" xr:uid="{54E28C35-7A93-4D1D-B3C6-2CF24F55AD84}"/>
    <cellStyle name="Comma [0] 3 46 3 3" xfId="28677" xr:uid="{FFDF14FB-FC38-455B-8644-8985016BBEC6}"/>
    <cellStyle name="Comma [0] 3 46 3 4" xfId="34095" xr:uid="{E5B53138-E3E7-460F-9ED2-55BA77374120}"/>
    <cellStyle name="Comma [0] 3 46 3 5" xfId="39480" xr:uid="{BB190962-943E-432B-A412-83DDC07DBE3D}"/>
    <cellStyle name="Comma [0] 3 46 3 6" xfId="44849" xr:uid="{A149D3F5-AD33-440B-94F2-67D36D5D74CA}"/>
    <cellStyle name="Comma [0] 3 46 3 7" xfId="50221" xr:uid="{806BBCE1-D629-48AC-A7AF-3EB6BA2A76E2}"/>
    <cellStyle name="Comma [0] 3 46 3 8" xfId="55601" xr:uid="{38104191-EF21-4744-96E9-6C36563C981B}"/>
    <cellStyle name="Comma [0] 3 46 3 9" xfId="17936" xr:uid="{4F53D222-599C-4034-A3D1-261A5E1301A0}"/>
    <cellStyle name="Comma [0] 3 46 4" xfId="7305" xr:uid="{1B2FFF6C-371E-45EE-817F-8E43BDCFB135}"/>
    <cellStyle name="Comma [0] 3 47" xfId="1261" xr:uid="{5F28BD91-53D9-4E70-833F-C90CA0D49ED8}"/>
    <cellStyle name="Comma [0] 3 47 2" xfId="8766" xr:uid="{C5025ABC-9ED9-475E-B51E-BDE4CF55E812}"/>
    <cellStyle name="Comma [0] 3 47 2 10" xfId="53732" xr:uid="{2A2D7E71-7B3E-47E0-866E-C81497DD7D87}"/>
    <cellStyle name="Comma [0] 3 47 2 11" xfId="14376" xr:uid="{8BD17862-1ABA-49FE-98DD-33D50D2EA445}"/>
    <cellStyle name="Comma [0] 3 47 2 12" xfId="59957" xr:uid="{07036709-4046-4F5C-BA32-0DB2B0AE9615}"/>
    <cellStyle name="Comma [0] 3 47 2 2" xfId="12327" xr:uid="{45BBE8C2-7AD9-44B8-8CBA-0C6732FAC98D}"/>
    <cellStyle name="Comma [0] 3 47 2 2 2" xfId="24993" xr:uid="{F134BAB2-18E4-4B55-814D-D79D6AA5FBA0}"/>
    <cellStyle name="Comma [0] 3 47 2 2 3" xfId="30367" xr:uid="{C5364BCB-F495-4828-B17C-D980A0FB6B4A}"/>
    <cellStyle name="Comma [0] 3 47 2 2 4" xfId="35785" xr:uid="{924C9B31-B3CA-4C33-AE1E-2FC289FBA21B}"/>
    <cellStyle name="Comma [0] 3 47 2 2 5" xfId="41170" xr:uid="{D94018E6-7E0E-4259-91CC-58369ECC1541}"/>
    <cellStyle name="Comma [0] 3 47 2 2 6" xfId="46539" xr:uid="{2140220E-51E5-4566-9133-F8B70F77D9FA}"/>
    <cellStyle name="Comma [0] 3 47 2 2 7" xfId="51911" xr:uid="{7B4CB634-AFB2-4179-979E-C030D481360C}"/>
    <cellStyle name="Comma [0] 3 47 2 2 8" xfId="57291" xr:uid="{A2CE2AFD-6CAF-49B1-A729-D364BC0ADBD2}"/>
    <cellStyle name="Comma [0] 3 47 2 2 9" xfId="19627" xr:uid="{C2777FC8-B4FB-4494-9884-158E46F5A32E}"/>
    <cellStyle name="Comma [0] 3 47 2 3" xfId="16067" xr:uid="{BA12350A-C6FF-4F09-B7F1-B4A438E31279}"/>
    <cellStyle name="Comma [0] 3 47 2 4" xfId="21434" xr:uid="{A3651809-32E9-4EBD-91EF-F856197917C7}"/>
    <cellStyle name="Comma [0] 3 47 2 5" xfId="26808" xr:uid="{45BBDC3A-D906-44F4-94CE-B8B099A1E7AD}"/>
    <cellStyle name="Comma [0] 3 47 2 6" xfId="32226" xr:uid="{BB4D40A5-4FCE-4393-ACD0-D0004352D8B4}"/>
    <cellStyle name="Comma [0] 3 47 2 7" xfId="37611" xr:uid="{E34F2968-5252-48E1-8E06-C30A988E62D5}"/>
    <cellStyle name="Comma [0] 3 47 2 8" xfId="42980" xr:uid="{00F498D1-F0F7-408B-8F49-9B0C1D0098DA}"/>
    <cellStyle name="Comma [0] 3 47 2 9" xfId="48352" xr:uid="{68EC486B-8959-4D58-85D0-A0A4882158B3}"/>
    <cellStyle name="Comma [0] 3 47 3" xfId="10637" xr:uid="{85E3460E-44A2-4860-8BC7-429104F37CA0}"/>
    <cellStyle name="Comma [0] 3 47 3 2" xfId="23304" xr:uid="{0A841DD7-46D9-4D27-BDCB-C25FC62BBE2C}"/>
    <cellStyle name="Comma [0] 3 47 3 3" xfId="28678" xr:uid="{BBB70F13-C1CE-49DF-BAC8-1EEF70AA199E}"/>
    <cellStyle name="Comma [0] 3 47 3 4" xfId="34096" xr:uid="{DE7EC46F-0A48-455A-BB21-1A50296CBCA4}"/>
    <cellStyle name="Comma [0] 3 47 3 5" xfId="39481" xr:uid="{2C56F6D5-AE10-4EF6-B2F4-06D47A082854}"/>
    <cellStyle name="Comma [0] 3 47 3 6" xfId="44850" xr:uid="{69AFE4BA-749D-4D27-B0F9-CC462B561831}"/>
    <cellStyle name="Comma [0] 3 47 3 7" xfId="50222" xr:uid="{FF0DF58D-AD9F-47FC-A71B-E14784CABF51}"/>
    <cellStyle name="Comma [0] 3 47 3 8" xfId="55602" xr:uid="{5E0439EB-16BE-43CE-AF6A-6AB89988AADE}"/>
    <cellStyle name="Comma [0] 3 47 3 9" xfId="17937" xr:uid="{6C9ED075-F8ED-4EDE-AB42-679B45A40438}"/>
    <cellStyle name="Comma [0] 3 47 4" xfId="7306" xr:uid="{9A2E9F20-C3EA-44B0-8678-D8FE67750B53}"/>
    <cellStyle name="Comma [0] 3 48" xfId="1262" xr:uid="{0A536F57-5F4F-439D-9E13-D4AB222F2D97}"/>
    <cellStyle name="Comma [0] 3 48 2" xfId="8767" xr:uid="{1EBDC089-C7BC-48BF-9F11-691104A109F5}"/>
    <cellStyle name="Comma [0] 3 48 2 10" xfId="53733" xr:uid="{63D1F85E-CD02-4FF9-8AEE-E5459B640D4C}"/>
    <cellStyle name="Comma [0] 3 48 2 11" xfId="14377" xr:uid="{A42360E0-24E7-4443-8C4F-7F13103DA6C2}"/>
    <cellStyle name="Comma [0] 3 48 2 12" xfId="59958" xr:uid="{32604C88-3E5B-48BF-B2E6-BE3EFE48A7EA}"/>
    <cellStyle name="Comma [0] 3 48 2 2" xfId="12328" xr:uid="{E37A9ECB-C002-4156-ACD1-56BB10995F18}"/>
    <cellStyle name="Comma [0] 3 48 2 2 2" xfId="24994" xr:uid="{79477D06-854D-4555-9F13-59DF512D4B30}"/>
    <cellStyle name="Comma [0] 3 48 2 2 3" xfId="30368" xr:uid="{E44DCAEA-02C4-43AB-99D0-ACD79E4B0141}"/>
    <cellStyle name="Comma [0] 3 48 2 2 4" xfId="35786" xr:uid="{9A569E26-C79B-4A7C-A531-87F4C20BD27C}"/>
    <cellStyle name="Comma [0] 3 48 2 2 5" xfId="41171" xr:uid="{C3EB7672-2607-410F-8C7F-208CEE875525}"/>
    <cellStyle name="Comma [0] 3 48 2 2 6" xfId="46540" xr:uid="{0FB55991-F0A4-4657-92EB-115A78D1B823}"/>
    <cellStyle name="Comma [0] 3 48 2 2 7" xfId="51912" xr:uid="{CC68C61D-B0BA-45FF-91E5-00CCC1899D22}"/>
    <cellStyle name="Comma [0] 3 48 2 2 8" xfId="57292" xr:uid="{F8949F68-2440-4365-AE8F-5D7574EF31FE}"/>
    <cellStyle name="Comma [0] 3 48 2 2 9" xfId="19628" xr:uid="{EE2DCD2D-FE41-40A4-AAF4-AA5F397AD979}"/>
    <cellStyle name="Comma [0] 3 48 2 3" xfId="16068" xr:uid="{6D19B909-1F01-454D-8DA0-0C10D635A611}"/>
    <cellStyle name="Comma [0] 3 48 2 4" xfId="21435" xr:uid="{8BEC4AF1-1046-45E4-9342-2496175D0B5F}"/>
    <cellStyle name="Comma [0] 3 48 2 5" xfId="26809" xr:uid="{D7D22D75-C8DE-4F7C-840C-4FD61C3E28EF}"/>
    <cellStyle name="Comma [0] 3 48 2 6" xfId="32227" xr:uid="{DDD9CEE7-E5E6-487A-935E-2C057F6637D1}"/>
    <cellStyle name="Comma [0] 3 48 2 7" xfId="37612" xr:uid="{5427B440-8000-4089-9333-F46C8F5ABFCE}"/>
    <cellStyle name="Comma [0] 3 48 2 8" xfId="42981" xr:uid="{D698EDAB-5A8F-412F-9EE6-86E24379BAC6}"/>
    <cellStyle name="Comma [0] 3 48 2 9" xfId="48353" xr:uid="{957B68F9-8937-4989-9998-FBB1B70F34D5}"/>
    <cellStyle name="Comma [0] 3 48 3" xfId="10638" xr:uid="{43CD21E5-F741-4F5A-B529-28A121C91C10}"/>
    <cellStyle name="Comma [0] 3 48 3 2" xfId="23305" xr:uid="{37F3E1E4-220B-47F9-A660-ED270FE5AEF9}"/>
    <cellStyle name="Comma [0] 3 48 3 3" xfId="28679" xr:uid="{A3E5A834-2513-40C0-9FCE-54E9304FB63F}"/>
    <cellStyle name="Comma [0] 3 48 3 4" xfId="34097" xr:uid="{06A840A5-5471-44BD-A50F-0748F6ADBF30}"/>
    <cellStyle name="Comma [0] 3 48 3 5" xfId="39482" xr:uid="{98524207-9637-46C7-83D0-5EB11396AEED}"/>
    <cellStyle name="Comma [0] 3 48 3 6" xfId="44851" xr:uid="{63B0A4E3-1723-4A4D-BABB-6FD9343CC3AB}"/>
    <cellStyle name="Comma [0] 3 48 3 7" xfId="50223" xr:uid="{EE5354D1-8917-4756-8043-DD18DE825ED6}"/>
    <cellStyle name="Comma [0] 3 48 3 8" xfId="55603" xr:uid="{A1B7DA62-0376-4113-9983-3E3AE876E922}"/>
    <cellStyle name="Comma [0] 3 48 3 9" xfId="17938" xr:uid="{F76F7CED-3A28-43B2-978C-13D7B634A52C}"/>
    <cellStyle name="Comma [0] 3 48 4" xfId="7307" xr:uid="{2BF3C9A9-07CF-4F2A-8ED3-F2FEFA17E903}"/>
    <cellStyle name="Comma [0] 3 49" xfId="4571" xr:uid="{DE7FC9C2-283C-402C-8A43-74DD026E1864}"/>
    <cellStyle name="Comma [0] 3 49 10" xfId="54186" xr:uid="{32822B59-E18F-4814-BB34-D7A379F986CE}"/>
    <cellStyle name="Comma [0] 3 49 11" xfId="13143" xr:uid="{0192FB99-2325-4176-96E8-4D1140CB5E27}"/>
    <cellStyle name="Comma [0] 3 49 12" xfId="9220" xr:uid="{BB9D4917-3CD8-4429-BF56-8C759BC83293}"/>
    <cellStyle name="Comma [0] 3 49 2" xfId="12781" xr:uid="{19D18215-2D60-4CC0-96EF-A0118913AA74}"/>
    <cellStyle name="Comma [0] 3 49 2 2" xfId="25447" xr:uid="{5DF51453-EB9D-4ACF-9F50-B3422899DDA0}"/>
    <cellStyle name="Comma [0] 3 49 2 3" xfId="30821" xr:uid="{FB31A431-BA2F-4425-8FC5-056A52C9BF61}"/>
    <cellStyle name="Comma [0] 3 49 2 4" xfId="36239" xr:uid="{D6448472-E082-452E-BF50-89ADF1DC260C}"/>
    <cellStyle name="Comma [0] 3 49 2 5" xfId="41624" xr:uid="{812FA87F-A528-4CDB-AE3F-188874181B01}"/>
    <cellStyle name="Comma [0] 3 49 2 6" xfId="46993" xr:uid="{68610322-EF61-45E7-AF40-ABF5C8F41140}"/>
    <cellStyle name="Comma [0] 3 49 2 7" xfId="52365" xr:uid="{39BA3D3F-177F-42E8-AD52-BEA0ED9B6002}"/>
    <cellStyle name="Comma [0] 3 49 2 8" xfId="57745" xr:uid="{72E23586-431D-4653-B09F-7A31AC60147B}"/>
    <cellStyle name="Comma [0] 3 49 2 9" xfId="20081" xr:uid="{499512CD-7EB5-457C-B243-F89F1E8F65D6}"/>
    <cellStyle name="Comma [0] 3 49 3" xfId="16521" xr:uid="{8A18896B-A01A-41E1-A57A-B70BE27904D3}"/>
    <cellStyle name="Comma [0] 3 49 4" xfId="21888" xr:uid="{9CF00857-1654-4779-8D46-0AD6385AACE5}"/>
    <cellStyle name="Comma [0] 3 49 5" xfId="27262" xr:uid="{5FBB0630-7A03-47AA-825B-91AEF40FF7A1}"/>
    <cellStyle name="Comma [0] 3 49 6" xfId="32680" xr:uid="{2001C589-77A1-42B1-AF82-3E53E4D0FE04}"/>
    <cellStyle name="Comma [0] 3 49 7" xfId="38065" xr:uid="{DFE3555E-87E8-4682-B581-B2196F71F7C7}"/>
    <cellStyle name="Comma [0] 3 49 8" xfId="43434" xr:uid="{3BD3C571-FDF0-495A-BB1D-3FB2A384B3CF}"/>
    <cellStyle name="Comma [0] 3 49 9" xfId="48806" xr:uid="{2D7FF47E-CF0E-4504-B44A-BF11449C4165}"/>
    <cellStyle name="Comma [0] 3 5" xfId="1263" xr:uid="{97181A3C-105B-49FA-A4A4-F1F403264ECA}"/>
    <cellStyle name="Comma [0] 3 5 10" xfId="1264" xr:uid="{8CA7B490-F021-411A-9D84-E2597DC445AB}"/>
    <cellStyle name="Comma [0] 3 5 10 2" xfId="4119" xr:uid="{7135476F-E202-4545-8DC5-E5DDB62B0C60}"/>
    <cellStyle name="Comma [0] 3 5 10 2 10" xfId="53735" xr:uid="{5BBDA58E-5EDB-49F0-9DA5-E41A48D0CE0B}"/>
    <cellStyle name="Comma [0] 3 5 10 2 11" xfId="8769" xr:uid="{A14AD1D6-9143-4009-8A3F-2EEB931C1A82}"/>
    <cellStyle name="Comma [0] 3 5 10 2 2" xfId="4120" xr:uid="{AA422BF4-6FA4-42B3-817D-5963A015879A}"/>
    <cellStyle name="Comma [0] 3 5 10 2 2 10" xfId="12330" xr:uid="{F22576FE-B6D9-47C3-84EC-DF2714C99C81}"/>
    <cellStyle name="Comma [0] 3 5 10 2 2 2" xfId="6171" xr:uid="{C9A55B35-BCAB-4999-B5B1-F3BE3CE71308}"/>
    <cellStyle name="Comma [0] 3 5 10 2 2 2 2" xfId="58849" xr:uid="{80E33795-00FC-40A6-8AD4-5260891ECEC0}"/>
    <cellStyle name="Comma [0] 3 5 10 2 2 2 3" xfId="19630" xr:uid="{AE2876EC-3A5C-4AF6-BFAD-95EA3CB3FD8A}"/>
    <cellStyle name="Comma [0] 3 5 10 2 2 3" xfId="24996" xr:uid="{E6F8C263-7B66-4BCA-A560-7EB478048FD9}"/>
    <cellStyle name="Comma [0] 3 5 10 2 2 4" xfId="30370" xr:uid="{F9009DAD-3AFD-4098-8E38-AA0DF7A0D879}"/>
    <cellStyle name="Comma [0] 3 5 10 2 2 5" xfId="35788" xr:uid="{AF422984-E895-46B5-875C-E1D503CD6F97}"/>
    <cellStyle name="Comma [0] 3 5 10 2 2 6" xfId="41173" xr:uid="{280CA712-B02C-4A2C-8F9D-84C95A40E5A8}"/>
    <cellStyle name="Comma [0] 3 5 10 2 2 7" xfId="46542" xr:uid="{52C3EAAB-441C-4E35-909C-F78CC60C4BA1}"/>
    <cellStyle name="Comma [0] 3 5 10 2 2 8" xfId="51914" xr:uid="{183681AD-1420-4786-B107-867134ABEDD1}"/>
    <cellStyle name="Comma [0] 3 5 10 2 2 9" xfId="57294" xr:uid="{629F4B0B-D5A7-470C-A65A-6DDBA69D06DD}"/>
    <cellStyle name="Comma [0] 3 5 10 2 3" xfId="6170" xr:uid="{2DD86D47-842E-4078-9B14-9E6686D9CC5C}"/>
    <cellStyle name="Comma [0] 3 5 10 2 3 2" xfId="58848" xr:uid="{C6C3E3D6-50B4-4092-A3AF-FEE8202CABF3}"/>
    <cellStyle name="Comma [0] 3 5 10 2 3 3" xfId="16070" xr:uid="{201A59A9-2DEC-49ED-B19D-624158083B39}"/>
    <cellStyle name="Comma [0] 3 5 10 2 4" xfId="21437" xr:uid="{7B1989CB-1C5F-44E9-9FAF-E48D09C3C2E7}"/>
    <cellStyle name="Comma [0] 3 5 10 2 5" xfId="26811" xr:uid="{41C26E49-794A-413D-83F0-0DA175EDF19D}"/>
    <cellStyle name="Comma [0] 3 5 10 2 6" xfId="32229" xr:uid="{EFB9ABB8-B4D3-4571-A826-F547866DEA6D}"/>
    <cellStyle name="Comma [0] 3 5 10 2 7" xfId="37614" xr:uid="{D4269EE6-C313-4711-9445-58FBDFD9E206}"/>
    <cellStyle name="Comma [0] 3 5 10 2 8" xfId="42983" xr:uid="{3F590EDE-0EBF-40B2-840F-597DBBF71E24}"/>
    <cellStyle name="Comma [0] 3 5 10 2 9" xfId="48355" xr:uid="{C43D2ECA-B6DA-47BB-B0E6-35503F91BD6A}"/>
    <cellStyle name="Comma [0] 3 5 10 3" xfId="4121" xr:uid="{183AAB2E-9C9F-469B-8CCE-F76D81A0CEDD}"/>
    <cellStyle name="Comma [0] 3 5 10 3 10" xfId="10640" xr:uid="{0E7DC2B7-A99C-4CBD-848D-6D010BD62724}"/>
    <cellStyle name="Comma [0] 3 5 10 3 2" xfId="6172" xr:uid="{7A183484-C127-4ECB-BA43-35BF10C172F6}"/>
    <cellStyle name="Comma [0] 3 5 10 3 2 2" xfId="58850" xr:uid="{4135347A-7A32-42EB-8C95-77F52D8A1BF5}"/>
    <cellStyle name="Comma [0] 3 5 10 3 2 3" xfId="17940" xr:uid="{33555C38-49D7-4A0D-AB0A-3FD64921BAF5}"/>
    <cellStyle name="Comma [0] 3 5 10 3 3" xfId="23307" xr:uid="{C2F124D9-8E61-46A2-B1D2-3F378E415AF6}"/>
    <cellStyle name="Comma [0] 3 5 10 3 4" xfId="28681" xr:uid="{7B849F72-9251-41D7-A277-E82867D4B875}"/>
    <cellStyle name="Comma [0] 3 5 10 3 5" xfId="34099" xr:uid="{E233A1B0-6C4B-4281-A7F5-5B1A8A6A577C}"/>
    <cellStyle name="Comma [0] 3 5 10 3 6" xfId="39484" xr:uid="{CF35878C-A3BC-47C3-9289-BC06149F8A86}"/>
    <cellStyle name="Comma [0] 3 5 10 3 7" xfId="44853" xr:uid="{0D13C3D6-BE22-4070-9F19-E7D32283994F}"/>
    <cellStyle name="Comma [0] 3 5 10 3 8" xfId="50225" xr:uid="{11BFDC80-0867-4399-966C-1B1B9936C55A}"/>
    <cellStyle name="Comma [0] 3 5 10 3 9" xfId="55605" xr:uid="{8017CC5C-32EB-4331-9DBB-F8074B613289}"/>
    <cellStyle name="Comma [0] 3 5 10 4" xfId="6169" xr:uid="{3EEB4113-4F07-41DB-8010-A60219B68CFB}"/>
    <cellStyle name="Comma [0] 3 5 10 4 2" xfId="58847" xr:uid="{D8E3CE65-DD26-4906-9D35-02C185CEACA7}"/>
    <cellStyle name="Comma [0] 3 5 10 4 3" xfId="14379" xr:uid="{8B829E33-40DC-4CA1-9D6A-DCBCB4B41BBC}"/>
    <cellStyle name="Comma [0] 3 5 11" xfId="1265" xr:uid="{2995A992-B861-4E6D-A6E7-20CE0E9C7724}"/>
    <cellStyle name="Comma [0] 3 5 11 2" xfId="4122" xr:uid="{1FB57824-EAE2-4965-90E9-774EA4B75AC5}"/>
    <cellStyle name="Comma [0] 3 5 11 2 10" xfId="42984" xr:uid="{DBD7EE92-5EEA-4EEE-A582-B44CEC9B028E}"/>
    <cellStyle name="Comma [0] 3 5 11 2 11" xfId="48356" xr:uid="{9B43613C-AEC9-4599-8CF3-CAEF9324D8A9}"/>
    <cellStyle name="Comma [0] 3 5 11 2 12" xfId="53736" xr:uid="{6372DEF8-5BF3-4740-B5FB-F9BF52B2B62C}"/>
    <cellStyle name="Comma [0] 3 5 11 2 13" xfId="12982" xr:uid="{4AC4DC73-3F07-4DBA-8238-902FF7AABA15}"/>
    <cellStyle name="Comma [0] 3 5 11 2 14" xfId="8770" xr:uid="{5B807D42-8A28-427C-9DDD-03C3A3C71C7F}"/>
    <cellStyle name="Comma [0] 3 5 11 2 2" xfId="4123" xr:uid="{25264AF2-5565-4188-955F-8B77F98804F4}"/>
    <cellStyle name="Comma [0] 3 5 11 2 2 10" xfId="12331" xr:uid="{1F76C6FD-A62A-4AB4-81B7-4D8AFD962CCB}"/>
    <cellStyle name="Comma [0] 3 5 11 2 2 2" xfId="19631" xr:uid="{E893A36A-11D9-4DAF-8F2A-7921C0DF608C}"/>
    <cellStyle name="Comma [0] 3 5 11 2 2 3" xfId="24997" xr:uid="{A9003A94-9A35-496E-8F8F-D3872859A15D}"/>
    <cellStyle name="Comma [0] 3 5 11 2 2 4" xfId="30371" xr:uid="{8346F391-CCE0-46E3-8BA0-913C87F6BB47}"/>
    <cellStyle name="Comma [0] 3 5 11 2 2 5" xfId="35789" xr:uid="{7C5FB679-FCE1-454F-AF1D-2CC92DCD2B84}"/>
    <cellStyle name="Comma [0] 3 5 11 2 2 6" xfId="41174" xr:uid="{31B390CF-7F1C-4E95-B838-6E5FEA5D36D0}"/>
    <cellStyle name="Comma [0] 3 5 11 2 2 7" xfId="46543" xr:uid="{555C93AD-DEE5-440A-88A5-6429FC341DE3}"/>
    <cellStyle name="Comma [0] 3 5 11 2 2 8" xfId="51915" xr:uid="{41612391-EB0F-45C8-95E8-EBA2D5B36A5D}"/>
    <cellStyle name="Comma [0] 3 5 11 2 2 9" xfId="57295" xr:uid="{1431D2D1-7B30-4E68-8E0E-43EC0BD69DFB}"/>
    <cellStyle name="Comma [0] 3 5 11 2 3" xfId="4289" xr:uid="{3254D9C1-0F71-4189-BF6E-1D1DD8AAFCCC}"/>
    <cellStyle name="Comma [0] 3 5 11 2 3 2" xfId="13008" xr:uid="{81BF1EA7-51AC-4612-948E-EF62DDAC1CCC}"/>
    <cellStyle name="Comma [0] 3 5 11 2 4" xfId="4475" xr:uid="{6436EF5F-665C-41B8-BC7B-8B699670DB18}"/>
    <cellStyle name="Comma [0] 3 5 11 2 4 2" xfId="13117" xr:uid="{7BD152F3-561A-4A2B-975D-8E70375D5B79}"/>
    <cellStyle name="Comma [0] 3 5 11 2 5" xfId="6174" xr:uid="{CA2E162C-E87E-4972-BF38-040774540BD9}"/>
    <cellStyle name="Comma [0] 3 5 11 2 5 2" xfId="58852" xr:uid="{CBF754AA-0517-45F7-90DC-7435F367BBBC}"/>
    <cellStyle name="Comma [0] 3 5 11 2 5 3" xfId="16071" xr:uid="{669EDAFB-7AFC-4E2F-9FD7-D9BE77D15CE3}"/>
    <cellStyle name="Comma [0] 3 5 11 2 6" xfId="21438" xr:uid="{859DE48C-93C5-4944-A254-B53FD491ABA4}"/>
    <cellStyle name="Comma [0] 3 5 11 2 7" xfId="26812" xr:uid="{CF2A50CB-818C-4256-9052-D01EEC3AD6BE}"/>
    <cellStyle name="Comma [0] 3 5 11 2 8" xfId="32230" xr:uid="{DE3EFA6B-39A5-4989-9971-4BBA97332AD1}"/>
    <cellStyle name="Comma [0] 3 5 11 2 9" xfId="37615" xr:uid="{2E629BA7-E993-4C5C-9ED0-76E1ECC8C817}"/>
    <cellStyle name="Comma [0] 3 5 11 3" xfId="4124" xr:uid="{EE7430B5-59C1-4D04-975F-AA8FB4A511F8}"/>
    <cellStyle name="Comma [0] 3 5 11 3 10" xfId="12983" xr:uid="{645D8024-C788-4C90-B647-3899D19D74A2}"/>
    <cellStyle name="Comma [0] 3 5 11 3 11" xfId="10641" xr:uid="{5EA3E6FE-2428-4177-963E-35A0DFE97C71}"/>
    <cellStyle name="Comma [0] 3 5 11 3 2" xfId="6175" xr:uid="{C8D4AA1E-7967-45FB-8B41-4DAD5444D22A}"/>
    <cellStyle name="Comma [0] 3 5 11 3 2 2" xfId="58853" xr:uid="{4EE789E4-B4F3-4E8B-97B4-53E7D519EF97}"/>
    <cellStyle name="Comma [0] 3 5 11 3 2 3" xfId="17941" xr:uid="{AC02013E-9D66-4650-BBC1-3F360FA82B39}"/>
    <cellStyle name="Comma [0] 3 5 11 3 3" xfId="23308" xr:uid="{74A4BF21-E8AD-4A61-BFAC-8EB5CF93567F}"/>
    <cellStyle name="Comma [0] 3 5 11 3 4" xfId="28682" xr:uid="{806C8BF2-A872-4FB3-B39E-4A861307EFAC}"/>
    <cellStyle name="Comma [0] 3 5 11 3 5" xfId="34100" xr:uid="{7547A9B8-F7B4-485B-8117-2C475504CB37}"/>
    <cellStyle name="Comma [0] 3 5 11 3 6" xfId="39485" xr:uid="{468B9509-7127-4FCC-ADBF-042237F18E24}"/>
    <cellStyle name="Comma [0] 3 5 11 3 7" xfId="44854" xr:uid="{44B20D47-712F-4D2B-999B-A6B5A8352C2B}"/>
    <cellStyle name="Comma [0] 3 5 11 3 8" xfId="50226" xr:uid="{62F3D53C-C1FB-420A-8F13-6C5662F282C1}"/>
    <cellStyle name="Comma [0] 3 5 11 3 9" xfId="55606" xr:uid="{7C16C7D9-74C4-458D-B74A-CFC7A8538A33}"/>
    <cellStyle name="Comma [0] 3 5 11 4" xfId="4290" xr:uid="{4B1EFEFF-7EAC-418F-85B9-8F6E22812611}"/>
    <cellStyle name="Comma [0] 3 5 11 4 2" xfId="13009" xr:uid="{574C3EDE-4E22-43AC-AEE4-D500DB94F325}"/>
    <cellStyle name="Comma [0] 3 5 11 5" xfId="4474" xr:uid="{71B57B8C-B897-41BA-9768-C97BAFB4F8DD}"/>
    <cellStyle name="Comma [0] 3 5 11 5 2" xfId="13116" xr:uid="{C81EF3A9-DF3D-4F0B-9901-58A64F9E7CAA}"/>
    <cellStyle name="Comma [0] 3 5 11 6" xfId="6173" xr:uid="{06B27DF0-9A55-4D43-9328-E1B50ED71F99}"/>
    <cellStyle name="Comma [0] 3 5 11 6 2" xfId="58851" xr:uid="{0EF0A219-4D0C-4CF3-9E99-1C2F464273D8}"/>
    <cellStyle name="Comma [0] 3 5 11 6 3" xfId="14380" xr:uid="{53A2CFD9-56CB-4B07-AC42-355A22A316E1}"/>
    <cellStyle name="Comma [0] 3 5 12" xfId="1266" xr:uid="{FE944D9F-A7A0-4454-AC7C-0E715FF3E11A}"/>
    <cellStyle name="Comma [0] 3 5 12 2" xfId="6176" xr:uid="{5C09D9F2-5130-4102-8451-F76B3160A8FA}"/>
    <cellStyle name="Comma [0] 3 5 12 2 10" xfId="53737" xr:uid="{CB953066-576D-4EE8-BDD3-0B99D024D9E1}"/>
    <cellStyle name="Comma [0] 3 5 12 2 11" xfId="14381" xr:uid="{C5383AB4-601B-4CB5-961B-5EB354E29CAB}"/>
    <cellStyle name="Comma [0] 3 5 12 2 12" xfId="58854" xr:uid="{5EF9A00D-DE79-4DC1-BD44-0E0BE105B175}"/>
    <cellStyle name="Comma [0] 3 5 12 2 13" xfId="8771" xr:uid="{FA70D8CC-2745-403E-B9BB-094DE8D5D51E}"/>
    <cellStyle name="Comma [0] 3 5 12 2 2" xfId="12332" xr:uid="{19B79D28-C44B-4DA5-A044-3986F13238E4}"/>
    <cellStyle name="Comma [0] 3 5 12 2 2 2" xfId="24998" xr:uid="{59E1E18C-99C4-4D12-9A66-529FBC25C064}"/>
    <cellStyle name="Comma [0] 3 5 12 2 2 3" xfId="30372" xr:uid="{19F557E9-6538-4DEF-804D-5918B8CEF10F}"/>
    <cellStyle name="Comma [0] 3 5 12 2 2 4" xfId="35790" xr:uid="{EDE59EF2-F04A-4E88-B24F-28D66B38846C}"/>
    <cellStyle name="Comma [0] 3 5 12 2 2 5" xfId="41175" xr:uid="{BF1D4BE6-0584-4B52-AACE-46411DF3DDAB}"/>
    <cellStyle name="Comma [0] 3 5 12 2 2 6" xfId="46544" xr:uid="{CC585886-C21A-44A4-9843-B052CA2E1131}"/>
    <cellStyle name="Comma [0] 3 5 12 2 2 7" xfId="51916" xr:uid="{4B51F995-EFB2-4067-BE9D-07FF8410FB8F}"/>
    <cellStyle name="Comma [0] 3 5 12 2 2 8" xfId="57296" xr:uid="{602B16C8-C5D6-4A0E-914A-F9ED2AA44BEB}"/>
    <cellStyle name="Comma [0] 3 5 12 2 2 9" xfId="19632" xr:uid="{177935A5-9373-49EB-89B3-766174F7D030}"/>
    <cellStyle name="Comma [0] 3 5 12 2 3" xfId="16072" xr:uid="{5DD5E724-C014-43F5-8C19-DCEF22AC32FB}"/>
    <cellStyle name="Comma [0] 3 5 12 2 4" xfId="21439" xr:uid="{2328535D-1662-4537-980E-678BD8D9683D}"/>
    <cellStyle name="Comma [0] 3 5 12 2 5" xfId="26813" xr:uid="{D237D424-08C6-4EBE-8114-30AFF14E8D50}"/>
    <cellStyle name="Comma [0] 3 5 12 2 6" xfId="32231" xr:uid="{84AD5356-F9B7-459C-983A-E28DE5C1039A}"/>
    <cellStyle name="Comma [0] 3 5 12 2 7" xfId="37616" xr:uid="{09D60A23-E73C-437D-8D33-865BE33050B3}"/>
    <cellStyle name="Comma [0] 3 5 12 2 8" xfId="42985" xr:uid="{0A181A6B-035E-436C-B952-C8CC87AB597F}"/>
    <cellStyle name="Comma [0] 3 5 12 2 9" xfId="48357" xr:uid="{FA9E2DE5-9FC3-45DE-BBF4-351702B0AFFB}"/>
    <cellStyle name="Comma [0] 3 5 12 3" xfId="10642" xr:uid="{E0378B71-8EA0-4DA9-9F87-48F5E72FDF33}"/>
    <cellStyle name="Comma [0] 3 5 12 3 2" xfId="23309" xr:uid="{08397D88-0B47-4F91-AA82-57E935648127}"/>
    <cellStyle name="Comma [0] 3 5 12 3 3" xfId="28683" xr:uid="{29599235-A565-4812-98CF-E424AE62D2E3}"/>
    <cellStyle name="Comma [0] 3 5 12 3 4" xfId="34101" xr:uid="{C74190B7-D9C6-45D6-9252-7C3079A6CE98}"/>
    <cellStyle name="Comma [0] 3 5 12 3 5" xfId="39486" xr:uid="{506729B2-7BD8-49CD-AE4A-F527F6F37468}"/>
    <cellStyle name="Comma [0] 3 5 12 3 6" xfId="44855" xr:uid="{41F4D7FE-4A49-4DE7-881C-51640543A65B}"/>
    <cellStyle name="Comma [0] 3 5 12 3 7" xfId="50227" xr:uid="{B6B580C3-7E7A-47F0-B8ED-C1279CD8CB61}"/>
    <cellStyle name="Comma [0] 3 5 12 3 8" xfId="55607" xr:uid="{B88F6102-A0FB-49F5-B5DF-D1BE200C9333}"/>
    <cellStyle name="Comma [0] 3 5 12 3 9" xfId="17942" xr:uid="{41162B30-2BA3-4C7F-9033-DDC16D9AED99}"/>
    <cellStyle name="Comma [0] 3 5 13" xfId="1267" xr:uid="{032E4C90-EFE8-433E-9A7F-168532B4752F}"/>
    <cellStyle name="Comma [0] 3 5 13 2" xfId="8772" xr:uid="{C5EA1FA7-75B8-4672-9956-8B37B3D413AB}"/>
    <cellStyle name="Comma [0] 3 5 13 2 10" xfId="53738" xr:uid="{5A39D90C-6928-4F39-BBC0-82B42E4B4028}"/>
    <cellStyle name="Comma [0] 3 5 13 2 11" xfId="14382" xr:uid="{0423463C-F59E-480A-8F02-8110C9E76A61}"/>
    <cellStyle name="Comma [0] 3 5 13 2 12" xfId="59959" xr:uid="{6E0F51A2-2DFF-4DF8-AFE3-12F1D35010A0}"/>
    <cellStyle name="Comma [0] 3 5 13 2 2" xfId="12333" xr:uid="{49AFE664-E9C5-43DB-95F0-58B3701CD1CC}"/>
    <cellStyle name="Comma [0] 3 5 13 2 2 2" xfId="24999" xr:uid="{03A976BF-89F1-4F57-815D-52340627A178}"/>
    <cellStyle name="Comma [0] 3 5 13 2 2 3" xfId="30373" xr:uid="{658520AF-D115-404D-9D0E-6D42C54A9230}"/>
    <cellStyle name="Comma [0] 3 5 13 2 2 4" xfId="35791" xr:uid="{24EC21DF-5142-48C1-89C2-698FC97F9300}"/>
    <cellStyle name="Comma [0] 3 5 13 2 2 5" xfId="41176" xr:uid="{46CCB110-B448-4F85-AC9D-201D59A28229}"/>
    <cellStyle name="Comma [0] 3 5 13 2 2 6" xfId="46545" xr:uid="{AAD0A4DA-A75F-4228-A3A6-CEEA0AAF8037}"/>
    <cellStyle name="Comma [0] 3 5 13 2 2 7" xfId="51917" xr:uid="{0E2906FF-D8B2-419F-A597-1562CFC63B6E}"/>
    <cellStyle name="Comma [0] 3 5 13 2 2 8" xfId="57297" xr:uid="{55A72977-399E-429E-99CE-CD49F1C87FA1}"/>
    <cellStyle name="Comma [0] 3 5 13 2 2 9" xfId="19633" xr:uid="{AB4FAB70-2DF6-491B-BDEC-60127794D75D}"/>
    <cellStyle name="Comma [0] 3 5 13 2 3" xfId="16073" xr:uid="{4529CE56-6C90-42EB-A20F-39ACDEA55579}"/>
    <cellStyle name="Comma [0] 3 5 13 2 4" xfId="21440" xr:uid="{D7A87C45-6A38-48B1-A399-6086F5A5B859}"/>
    <cellStyle name="Comma [0] 3 5 13 2 5" xfId="26814" xr:uid="{C11E5202-E090-46E7-B519-843551EE73C2}"/>
    <cellStyle name="Comma [0] 3 5 13 2 6" xfId="32232" xr:uid="{E7F4FFB2-BDBA-4555-8282-F69B5A7BAF56}"/>
    <cellStyle name="Comma [0] 3 5 13 2 7" xfId="37617" xr:uid="{CC55B23B-077A-4D62-BA23-66733D64B464}"/>
    <cellStyle name="Comma [0] 3 5 13 2 8" xfId="42986" xr:uid="{3DB855F8-5017-417E-B478-3152BF081D30}"/>
    <cellStyle name="Comma [0] 3 5 13 2 9" xfId="48358" xr:uid="{13B62309-0027-4EFE-BA8D-5AB229C9F05B}"/>
    <cellStyle name="Comma [0] 3 5 13 3" xfId="10643" xr:uid="{0BE2E6F0-53A7-4317-B152-2212AE1D4D58}"/>
    <cellStyle name="Comma [0] 3 5 13 3 2" xfId="23310" xr:uid="{255E1E4C-2B3F-48F4-93E3-0193B7576B71}"/>
    <cellStyle name="Comma [0] 3 5 13 3 3" xfId="28684" xr:uid="{C0E48B9D-EF61-4868-81BC-5B6D3F687389}"/>
    <cellStyle name="Comma [0] 3 5 13 3 4" xfId="34102" xr:uid="{B9E5B2D7-5760-45B5-BF45-478946FB25F0}"/>
    <cellStyle name="Comma [0] 3 5 13 3 5" xfId="39487" xr:uid="{7DE7EB4E-1B3B-4465-BDD6-03840FC4D3C0}"/>
    <cellStyle name="Comma [0] 3 5 13 3 6" xfId="44856" xr:uid="{EA23D092-C067-4FC1-AD23-B9024A590FC3}"/>
    <cellStyle name="Comma [0] 3 5 13 3 7" xfId="50228" xr:uid="{DAE8DC3E-47DE-4549-BABF-7E9BC71BBD89}"/>
    <cellStyle name="Comma [0] 3 5 13 3 8" xfId="55608" xr:uid="{5D39219C-DDFA-4252-A656-4813B09F95B4}"/>
    <cellStyle name="Comma [0] 3 5 13 3 9" xfId="17943" xr:uid="{2DA7B2EA-28D8-4DDF-9346-DEB01D18291C}"/>
    <cellStyle name="Comma [0] 3 5 13 4" xfId="7308" xr:uid="{8DF22B6D-F942-4DA2-AD2E-34821D784FF1}"/>
    <cellStyle name="Comma [0] 3 5 14" xfId="1268" xr:uid="{F205A41D-7077-4D1D-AD9B-A6F8C5E22447}"/>
    <cellStyle name="Comma [0] 3 5 14 2" xfId="8773" xr:uid="{829F210B-1DF6-4F3D-9E85-72F56E865BF0}"/>
    <cellStyle name="Comma [0] 3 5 14 2 10" xfId="53739" xr:uid="{207396D2-0112-4DBB-964E-C8749FC6EDF4}"/>
    <cellStyle name="Comma [0] 3 5 14 2 11" xfId="14383" xr:uid="{996E8BA7-1781-4D4E-A375-92CBBBBD6C6D}"/>
    <cellStyle name="Comma [0] 3 5 14 2 12" xfId="59960" xr:uid="{0EB70B50-1ACC-4778-BAD4-48F42C48E7DC}"/>
    <cellStyle name="Comma [0] 3 5 14 2 2" xfId="12334" xr:uid="{937EF4BD-E0FB-47AD-99ED-ADEDF201D946}"/>
    <cellStyle name="Comma [0] 3 5 14 2 2 2" xfId="25000" xr:uid="{BCBD6499-93DA-4666-923D-C7A6DAF442F2}"/>
    <cellStyle name="Comma [0] 3 5 14 2 2 3" xfId="30374" xr:uid="{D4FEF79B-7956-4FAB-84C4-FB02E048FCDB}"/>
    <cellStyle name="Comma [0] 3 5 14 2 2 4" xfId="35792" xr:uid="{5913F0EC-9250-492E-AE5C-C5014C7118DE}"/>
    <cellStyle name="Comma [0] 3 5 14 2 2 5" xfId="41177" xr:uid="{73098BC4-174B-4940-AC94-C256B1CF39AC}"/>
    <cellStyle name="Comma [0] 3 5 14 2 2 6" xfId="46546" xr:uid="{91DB9BEC-A8ED-46B8-82E3-9608A7BDC7F9}"/>
    <cellStyle name="Comma [0] 3 5 14 2 2 7" xfId="51918" xr:uid="{566B679E-C9B7-43A4-94D2-888D5FBC55D6}"/>
    <cellStyle name="Comma [0] 3 5 14 2 2 8" xfId="57298" xr:uid="{F39CE951-8649-48B1-8054-D38FD2D22F6D}"/>
    <cellStyle name="Comma [0] 3 5 14 2 2 9" xfId="19634" xr:uid="{0FC5075B-F15C-4B67-B537-1D776FBEAB27}"/>
    <cellStyle name="Comma [0] 3 5 14 2 3" xfId="16074" xr:uid="{D2CB5C0F-A5EC-45DB-BD3A-4818780E872B}"/>
    <cellStyle name="Comma [0] 3 5 14 2 4" xfId="21441" xr:uid="{2A9A13BC-5F52-48F7-9B51-D8AE2448BC84}"/>
    <cellStyle name="Comma [0] 3 5 14 2 5" xfId="26815" xr:uid="{53C040A2-36AA-4CBC-9A6F-D0EF80DAB194}"/>
    <cellStyle name="Comma [0] 3 5 14 2 6" xfId="32233" xr:uid="{9A2F5BDC-0F81-4F64-B888-8FA7631CB065}"/>
    <cellStyle name="Comma [0] 3 5 14 2 7" xfId="37618" xr:uid="{E44D8AF7-C7E6-4F42-95AE-FB8B3063134B}"/>
    <cellStyle name="Comma [0] 3 5 14 2 8" xfId="42987" xr:uid="{92C3F14F-8D6A-4B7E-BF46-D0459972951D}"/>
    <cellStyle name="Comma [0] 3 5 14 2 9" xfId="48359" xr:uid="{DE7F8D3A-028E-464C-BC55-B3AC41423E9B}"/>
    <cellStyle name="Comma [0] 3 5 14 3" xfId="10644" xr:uid="{17F332E1-C36A-4330-B643-EEDBD3C1DE6B}"/>
    <cellStyle name="Comma [0] 3 5 14 3 2" xfId="23311" xr:uid="{E60535D9-6AB3-44B0-958B-4E5819D4CC90}"/>
    <cellStyle name="Comma [0] 3 5 14 3 3" xfId="28685" xr:uid="{B7F3AF96-8A62-4901-B183-E38694EA6C2A}"/>
    <cellStyle name="Comma [0] 3 5 14 3 4" xfId="34103" xr:uid="{2254F080-2EE2-4E7E-934F-B4369B15EF2B}"/>
    <cellStyle name="Comma [0] 3 5 14 3 5" xfId="39488" xr:uid="{5FD08CF2-409F-40F0-A786-6527BE95F097}"/>
    <cellStyle name="Comma [0] 3 5 14 3 6" xfId="44857" xr:uid="{D2D551DF-17C8-47B4-BFFC-D23F7F85BD6D}"/>
    <cellStyle name="Comma [0] 3 5 14 3 7" xfId="50229" xr:uid="{7FE48F43-5A9A-4911-B4C3-D95EC4CD2386}"/>
    <cellStyle name="Comma [0] 3 5 14 3 8" xfId="55609" xr:uid="{2F4AB85C-95A9-4020-9099-8834ED7A0A99}"/>
    <cellStyle name="Comma [0] 3 5 14 3 9" xfId="17944" xr:uid="{DB9EE15E-E4B8-4F18-ADE5-0FFF4B2B271F}"/>
    <cellStyle name="Comma [0] 3 5 14 4" xfId="7309" xr:uid="{FC999737-A87E-47D7-9A29-B5BC4E27E096}"/>
    <cellStyle name="Comma [0] 3 5 15" xfId="1269" xr:uid="{07AEDBE6-833B-4C94-A246-A8A823BAE56E}"/>
    <cellStyle name="Comma [0] 3 5 15 2" xfId="8774" xr:uid="{8A7E0718-E727-4373-97FD-AC4B08F4C230}"/>
    <cellStyle name="Comma [0] 3 5 15 2 10" xfId="53740" xr:uid="{02B99145-D6D8-4CBC-BFA2-2ABCB99B2C1D}"/>
    <cellStyle name="Comma [0] 3 5 15 2 11" xfId="14384" xr:uid="{54CA51E9-8947-4A56-9B8F-6E6E7D2DC1F7}"/>
    <cellStyle name="Comma [0] 3 5 15 2 12" xfId="59961" xr:uid="{58A94FAA-4CAE-48CD-8CD5-44BFA2A82020}"/>
    <cellStyle name="Comma [0] 3 5 15 2 2" xfId="12335" xr:uid="{7009AFF6-979A-477B-AA44-6558B1FC72C5}"/>
    <cellStyle name="Comma [0] 3 5 15 2 2 2" xfId="25001" xr:uid="{9E8806ED-B08F-465F-8C88-08FDE22FB4DE}"/>
    <cellStyle name="Comma [0] 3 5 15 2 2 3" xfId="30375" xr:uid="{63F6E85E-1C77-4AB3-84A1-969A7812B719}"/>
    <cellStyle name="Comma [0] 3 5 15 2 2 4" xfId="35793" xr:uid="{568633B2-0182-40FC-9139-5F8119135419}"/>
    <cellStyle name="Comma [0] 3 5 15 2 2 5" xfId="41178" xr:uid="{2DD1BA2E-263C-4348-91EF-1CE1764E7A8A}"/>
    <cellStyle name="Comma [0] 3 5 15 2 2 6" xfId="46547" xr:uid="{C5E3805C-F7BD-4248-9F0E-2BD681C5CA2F}"/>
    <cellStyle name="Comma [0] 3 5 15 2 2 7" xfId="51919" xr:uid="{BA605026-489C-4BD3-BE9D-AC8376819555}"/>
    <cellStyle name="Comma [0] 3 5 15 2 2 8" xfId="57299" xr:uid="{0E0AB9D3-42F3-4467-AB50-5C86B209D2BA}"/>
    <cellStyle name="Comma [0] 3 5 15 2 2 9" xfId="19635" xr:uid="{B53260E8-59E7-4677-A1C0-88846E642524}"/>
    <cellStyle name="Comma [0] 3 5 15 2 3" xfId="16075" xr:uid="{EF0E88CA-D6FE-4928-BAAD-DF51D3A0EF4D}"/>
    <cellStyle name="Comma [0] 3 5 15 2 4" xfId="21442" xr:uid="{D76D60AA-71F9-4688-93EC-40EE28351153}"/>
    <cellStyle name="Comma [0] 3 5 15 2 5" xfId="26816" xr:uid="{5E438A2A-AC0F-44ED-B24A-CEE1E93E34BE}"/>
    <cellStyle name="Comma [0] 3 5 15 2 6" xfId="32234" xr:uid="{D6782709-E587-403C-81FF-77D04023B577}"/>
    <cellStyle name="Comma [0] 3 5 15 2 7" xfId="37619" xr:uid="{94B4F0A3-FD75-4DAF-9D0F-1B35092E0F58}"/>
    <cellStyle name="Comma [0] 3 5 15 2 8" xfId="42988" xr:uid="{8E0A046F-7F3C-4B52-AAD5-109ECEF6DF09}"/>
    <cellStyle name="Comma [0] 3 5 15 2 9" xfId="48360" xr:uid="{E2A0FC61-B74F-47BE-854E-11D493033BF5}"/>
    <cellStyle name="Comma [0] 3 5 15 3" xfId="10645" xr:uid="{FDA6164C-3CAA-4D7C-A33C-2309B07F6D10}"/>
    <cellStyle name="Comma [0] 3 5 15 3 2" xfId="23312" xr:uid="{6D94ECD9-EE0C-48B5-9A55-0948FCA5B446}"/>
    <cellStyle name="Comma [0] 3 5 15 3 3" xfId="28686" xr:uid="{BEF42B56-6344-46AA-A360-43791A2D11FF}"/>
    <cellStyle name="Comma [0] 3 5 15 3 4" xfId="34104" xr:uid="{AFF6762D-7ABB-4863-BF5B-791463EFF018}"/>
    <cellStyle name="Comma [0] 3 5 15 3 5" xfId="39489" xr:uid="{2D5AE16C-4981-44B5-8A95-362DA1E21D3A}"/>
    <cellStyle name="Comma [0] 3 5 15 3 6" xfId="44858" xr:uid="{4AE43608-8056-4897-A606-94A05AC5A87D}"/>
    <cellStyle name="Comma [0] 3 5 15 3 7" xfId="50230" xr:uid="{8188F15D-C7B9-4852-A3BE-26463DB7DB4B}"/>
    <cellStyle name="Comma [0] 3 5 15 3 8" xfId="55610" xr:uid="{E6E6D8AE-BF11-4982-8842-6DD6D35DF9ED}"/>
    <cellStyle name="Comma [0] 3 5 15 3 9" xfId="17945" xr:uid="{36529D41-E010-41BF-BFBA-56B5E85F68FC}"/>
    <cellStyle name="Comma [0] 3 5 15 4" xfId="7310" xr:uid="{9EB8BC10-16A7-432E-B4B3-452176928F22}"/>
    <cellStyle name="Comma [0] 3 5 16" xfId="1270" xr:uid="{19267562-9246-4886-8CDA-D2B6B5DD7866}"/>
    <cellStyle name="Comma [0] 3 5 16 2" xfId="8775" xr:uid="{E0069A35-C20B-4C65-9BB4-259BDB546E43}"/>
    <cellStyle name="Comma [0] 3 5 16 2 10" xfId="53741" xr:uid="{0F3A11BF-30CA-4E0E-A1F7-24E4C79EEE59}"/>
    <cellStyle name="Comma [0] 3 5 16 2 11" xfId="14385" xr:uid="{8D5FE4CE-BE11-4043-9D80-56E9E1B123A7}"/>
    <cellStyle name="Comma [0] 3 5 16 2 12" xfId="59962" xr:uid="{9123FD27-EA75-42B8-ACB8-54515DA9C5DA}"/>
    <cellStyle name="Comma [0] 3 5 16 2 2" xfId="12336" xr:uid="{ACBBA4E6-15D2-4BE2-A477-122D95CD3C0E}"/>
    <cellStyle name="Comma [0] 3 5 16 2 2 2" xfId="25002" xr:uid="{DD11F6BD-8917-4C40-8FAD-F21435FB86C9}"/>
    <cellStyle name="Comma [0] 3 5 16 2 2 3" xfId="30376" xr:uid="{971CD48A-4BE3-4351-8DD0-2D95DCFB3DBA}"/>
    <cellStyle name="Comma [0] 3 5 16 2 2 4" xfId="35794" xr:uid="{1B73D5EE-3D42-4DDA-A918-1DAE409CAA1C}"/>
    <cellStyle name="Comma [0] 3 5 16 2 2 5" xfId="41179" xr:uid="{F51F1BD4-AF57-4F26-9184-52D3650C6353}"/>
    <cellStyle name="Comma [0] 3 5 16 2 2 6" xfId="46548" xr:uid="{8CBAC692-0BE0-4938-AD3A-7F4A622C9543}"/>
    <cellStyle name="Comma [0] 3 5 16 2 2 7" xfId="51920" xr:uid="{8F156908-CAAA-43D5-9BD9-3F728B6305A5}"/>
    <cellStyle name="Comma [0] 3 5 16 2 2 8" xfId="57300" xr:uid="{A13FFD9E-E454-4D72-A9E4-9C3CFAAA47B6}"/>
    <cellStyle name="Comma [0] 3 5 16 2 2 9" xfId="19636" xr:uid="{F9C204DF-931E-4EE8-BB15-CC2F5BEC93F8}"/>
    <cellStyle name="Comma [0] 3 5 16 2 3" xfId="16076" xr:uid="{B3936940-7539-46D9-9731-7E1D19481876}"/>
    <cellStyle name="Comma [0] 3 5 16 2 4" xfId="21443" xr:uid="{151490F0-C5ED-4253-9A5B-8738EA993D28}"/>
    <cellStyle name="Comma [0] 3 5 16 2 5" xfId="26817" xr:uid="{826666E9-F1F7-4070-811B-9DCDC4C84479}"/>
    <cellStyle name="Comma [0] 3 5 16 2 6" xfId="32235" xr:uid="{49B0A1E0-38A0-4F10-9A4C-60F2B65D8F95}"/>
    <cellStyle name="Comma [0] 3 5 16 2 7" xfId="37620" xr:uid="{2A023BF2-A1A6-475F-8495-95383672FFF8}"/>
    <cellStyle name="Comma [0] 3 5 16 2 8" xfId="42989" xr:uid="{A4C41ACB-44C9-4A78-A0EE-02F74E591076}"/>
    <cellStyle name="Comma [0] 3 5 16 2 9" xfId="48361" xr:uid="{6FA9067B-A995-43D5-A50A-E39D05724215}"/>
    <cellStyle name="Comma [0] 3 5 16 3" xfId="10646" xr:uid="{06B2F467-CE65-4E9C-AF02-9C434DC0C19A}"/>
    <cellStyle name="Comma [0] 3 5 16 3 2" xfId="23313" xr:uid="{5C9E3B51-B751-4776-A9C7-288CB0D98A76}"/>
    <cellStyle name="Comma [0] 3 5 16 3 3" xfId="28687" xr:uid="{0B436E3A-9EB0-418D-9F07-91CB910C78DC}"/>
    <cellStyle name="Comma [0] 3 5 16 3 4" xfId="34105" xr:uid="{97270299-0A74-4034-9207-2E7F43D7C0A5}"/>
    <cellStyle name="Comma [0] 3 5 16 3 5" xfId="39490" xr:uid="{C29C30D0-084A-42F5-B9AF-23E8F8903060}"/>
    <cellStyle name="Comma [0] 3 5 16 3 6" xfId="44859" xr:uid="{7039F243-E50F-42EE-904F-D8FEC8A09548}"/>
    <cellStyle name="Comma [0] 3 5 16 3 7" xfId="50231" xr:uid="{AD7F25C3-F0AA-4554-9D52-2EAEA0B5A01E}"/>
    <cellStyle name="Comma [0] 3 5 16 3 8" xfId="55611" xr:uid="{6057FC82-715B-4FB4-B31F-AEAFBD260102}"/>
    <cellStyle name="Comma [0] 3 5 16 3 9" xfId="17946" xr:uid="{225E0C91-2338-4E7D-9D6B-8972B1F1EF0C}"/>
    <cellStyle name="Comma [0] 3 5 16 4" xfId="7311" xr:uid="{77C057AC-1D2F-4A84-A325-4D7CBEB51A87}"/>
    <cellStyle name="Comma [0] 3 5 17" xfId="1271" xr:uid="{79C84B8F-348F-43EF-97F9-D7F0A6654A11}"/>
    <cellStyle name="Comma [0] 3 5 17 2" xfId="8776" xr:uid="{7D1107BD-C59E-4570-9586-C48380F1401F}"/>
    <cellStyle name="Comma [0] 3 5 17 2 10" xfId="53742" xr:uid="{5AA9EE00-834B-4296-9366-C3A82CD14C7B}"/>
    <cellStyle name="Comma [0] 3 5 17 2 11" xfId="14386" xr:uid="{0ACC4DD5-C538-45B8-BF9E-BDF428F7E185}"/>
    <cellStyle name="Comma [0] 3 5 17 2 12" xfId="59963" xr:uid="{43D4C456-95DD-4F64-A3E6-36E7C1416235}"/>
    <cellStyle name="Comma [0] 3 5 17 2 2" xfId="12337" xr:uid="{65B45370-94E0-4D51-BE50-0895E62AA7FE}"/>
    <cellStyle name="Comma [0] 3 5 17 2 2 2" xfId="25003" xr:uid="{6CB64806-B3BD-4BDA-9236-D873B84F0598}"/>
    <cellStyle name="Comma [0] 3 5 17 2 2 3" xfId="30377" xr:uid="{09FE2A21-0D3C-403A-9C15-0DE2DCE4D633}"/>
    <cellStyle name="Comma [0] 3 5 17 2 2 4" xfId="35795" xr:uid="{09176295-D974-4CBA-99C0-7E31BBBC5A2F}"/>
    <cellStyle name="Comma [0] 3 5 17 2 2 5" xfId="41180" xr:uid="{8BE96F1F-3FCE-4D28-8242-E516A038DFD8}"/>
    <cellStyle name="Comma [0] 3 5 17 2 2 6" xfId="46549" xr:uid="{25B83CF9-7672-4C1F-8AD3-1F6BDC0265F8}"/>
    <cellStyle name="Comma [0] 3 5 17 2 2 7" xfId="51921" xr:uid="{4CC9B76A-6282-48C1-BA77-A03AE94D2074}"/>
    <cellStyle name="Comma [0] 3 5 17 2 2 8" xfId="57301" xr:uid="{180D4F48-75FE-4C33-BDD2-6E9B04C2E99D}"/>
    <cellStyle name="Comma [0] 3 5 17 2 2 9" xfId="19637" xr:uid="{40A94981-0C8A-4D18-8C2C-269527D6B028}"/>
    <cellStyle name="Comma [0] 3 5 17 2 3" xfId="16077" xr:uid="{BEA0A4E0-EEC7-4DB0-90D5-011F79C0CAC2}"/>
    <cellStyle name="Comma [0] 3 5 17 2 4" xfId="21444" xr:uid="{87F527E9-5688-48C9-9248-E15B73F44F16}"/>
    <cellStyle name="Comma [0] 3 5 17 2 5" xfId="26818" xr:uid="{93C29767-CE1A-4F5E-A82F-210823545CBC}"/>
    <cellStyle name="Comma [0] 3 5 17 2 6" xfId="32236" xr:uid="{8C6E3650-145D-499A-999F-4851F3E9898D}"/>
    <cellStyle name="Comma [0] 3 5 17 2 7" xfId="37621" xr:uid="{97CA0FB7-5A9A-4364-8854-D569E2FD0580}"/>
    <cellStyle name="Comma [0] 3 5 17 2 8" xfId="42990" xr:uid="{727EA109-21E0-4D30-B219-08CCBBE5BD7E}"/>
    <cellStyle name="Comma [0] 3 5 17 2 9" xfId="48362" xr:uid="{CB0A6013-6876-4B48-A770-A4F4682CA9A1}"/>
    <cellStyle name="Comma [0] 3 5 17 3" xfId="10647" xr:uid="{DB6E7F1C-B9AB-4CC3-8879-9373D10E6489}"/>
    <cellStyle name="Comma [0] 3 5 17 3 2" xfId="23314" xr:uid="{8D8BB0A4-32AA-45DE-83A5-FC8784F27D1C}"/>
    <cellStyle name="Comma [0] 3 5 17 3 3" xfId="28688" xr:uid="{81ADB7CB-FFD3-4235-B891-D63E37DD5028}"/>
    <cellStyle name="Comma [0] 3 5 17 3 4" xfId="34106" xr:uid="{E1A693A2-696F-4112-9E32-0B5C13762051}"/>
    <cellStyle name="Comma [0] 3 5 17 3 5" xfId="39491" xr:uid="{90CB379D-6057-49AA-B73E-DE06C3ED46DB}"/>
    <cellStyle name="Comma [0] 3 5 17 3 6" xfId="44860" xr:uid="{7DD6C1AB-4BFA-4EB1-AA23-1A978443CE00}"/>
    <cellStyle name="Comma [0] 3 5 17 3 7" xfId="50232" xr:uid="{01CA483E-15BD-4DC4-B22D-D4BDD9728B06}"/>
    <cellStyle name="Comma [0] 3 5 17 3 8" xfId="55612" xr:uid="{D20D8A0A-4246-44D5-8078-B80C3CDEBE8C}"/>
    <cellStyle name="Comma [0] 3 5 17 3 9" xfId="17947" xr:uid="{D888D99D-756D-4DF9-97E4-9F07F75543F0}"/>
    <cellStyle name="Comma [0] 3 5 17 4" xfId="7312" xr:uid="{3F933F73-5439-4510-ABC6-85F7EC53A8F1}"/>
    <cellStyle name="Comma [0] 3 5 18" xfId="1272" xr:uid="{6DDF7DA1-7F12-4756-A47A-B03F537C3D1A}"/>
    <cellStyle name="Comma [0] 3 5 18 2" xfId="8777" xr:uid="{86C58FA4-C4ED-40CA-8BB4-867909BDFE0F}"/>
    <cellStyle name="Comma [0] 3 5 18 2 10" xfId="53743" xr:uid="{BBC9553B-C73F-42CB-A86A-ADE69A6E1CB0}"/>
    <cellStyle name="Comma [0] 3 5 18 2 11" xfId="14387" xr:uid="{07FB643B-2178-49AA-AA07-C6DCF58E5054}"/>
    <cellStyle name="Comma [0] 3 5 18 2 12" xfId="59964" xr:uid="{5714CDB5-9CE5-4ED2-BEF6-A516CA3B91C5}"/>
    <cellStyle name="Comma [0] 3 5 18 2 2" xfId="12338" xr:uid="{B3F6F2C3-D409-4145-AAA8-909CB3F9CDA3}"/>
    <cellStyle name="Comma [0] 3 5 18 2 2 2" xfId="25004" xr:uid="{B4111E78-5039-48F3-923F-240D0E3D6B31}"/>
    <cellStyle name="Comma [0] 3 5 18 2 2 3" xfId="30378" xr:uid="{FC07D2B5-DA94-4C44-BDC9-EED38F5172B1}"/>
    <cellStyle name="Comma [0] 3 5 18 2 2 4" xfId="35796" xr:uid="{A3E87229-5103-427B-AFED-8109289188C1}"/>
    <cellStyle name="Comma [0] 3 5 18 2 2 5" xfId="41181" xr:uid="{15162829-4BEA-4CA4-AA58-B99F13DF78BB}"/>
    <cellStyle name="Comma [0] 3 5 18 2 2 6" xfId="46550" xr:uid="{811EBE35-4ED4-4CDC-9224-D815AB663FB9}"/>
    <cellStyle name="Comma [0] 3 5 18 2 2 7" xfId="51922" xr:uid="{EC778DF7-A67A-4CEF-92CD-D1421B27227B}"/>
    <cellStyle name="Comma [0] 3 5 18 2 2 8" xfId="57302" xr:uid="{B9CEB680-77A6-427A-B9F9-8CEFB9D4E399}"/>
    <cellStyle name="Comma [0] 3 5 18 2 2 9" xfId="19638" xr:uid="{D91E1EF5-86C0-41AD-9D9F-0AB28C04FA77}"/>
    <cellStyle name="Comma [0] 3 5 18 2 3" xfId="16078" xr:uid="{249EDF7F-13CD-4DC4-BECE-13FCDF960DDA}"/>
    <cellStyle name="Comma [0] 3 5 18 2 4" xfId="21445" xr:uid="{42072ED0-F7B1-486F-BA69-E082D42689A0}"/>
    <cellStyle name="Comma [0] 3 5 18 2 5" xfId="26819" xr:uid="{33B6CA9E-BB19-4697-940D-C7FBD41851EF}"/>
    <cellStyle name="Comma [0] 3 5 18 2 6" xfId="32237" xr:uid="{3E22542C-17FB-4979-AE19-369E331C02A6}"/>
    <cellStyle name="Comma [0] 3 5 18 2 7" xfId="37622" xr:uid="{C14AE6C5-420B-4504-923D-CF6BAC081238}"/>
    <cellStyle name="Comma [0] 3 5 18 2 8" xfId="42991" xr:uid="{51DC966D-08E2-4EAB-BF56-478A61D30992}"/>
    <cellStyle name="Comma [0] 3 5 18 2 9" xfId="48363" xr:uid="{52775601-52D0-4157-B8BC-8A14A39FDEBD}"/>
    <cellStyle name="Comma [0] 3 5 18 3" xfId="10648" xr:uid="{3D7B1CE9-F97E-4C89-9F97-D7CCCFD6E47E}"/>
    <cellStyle name="Comma [0] 3 5 18 3 2" xfId="23315" xr:uid="{443E121E-3F37-4BD7-B8CD-6BE75BC9D03B}"/>
    <cellStyle name="Comma [0] 3 5 18 3 3" xfId="28689" xr:uid="{37F28747-67D2-44EA-96B9-E44CC61F7BDC}"/>
    <cellStyle name="Comma [0] 3 5 18 3 4" xfId="34107" xr:uid="{3C959EA5-48F6-4AFF-A86E-3A11E762DB73}"/>
    <cellStyle name="Comma [0] 3 5 18 3 5" xfId="39492" xr:uid="{E2F666A7-0CA6-4667-AE70-4FD74EE72A99}"/>
    <cellStyle name="Comma [0] 3 5 18 3 6" xfId="44861" xr:uid="{FFB348A4-FB38-423B-BE4B-E5EEA2FF154D}"/>
    <cellStyle name="Comma [0] 3 5 18 3 7" xfId="50233" xr:uid="{FA9A26DD-3A6C-4488-86DD-E7D3046D23D0}"/>
    <cellStyle name="Comma [0] 3 5 18 3 8" xfId="55613" xr:uid="{36709208-AF79-4A7A-923C-82CEA675B0E9}"/>
    <cellStyle name="Comma [0] 3 5 18 3 9" xfId="17948" xr:uid="{D9FBB238-0071-44BB-8A21-35C0575B7A8F}"/>
    <cellStyle name="Comma [0] 3 5 18 4" xfId="7313" xr:uid="{109F10BB-9D86-4BE4-B4A7-79C68D0860DB}"/>
    <cellStyle name="Comma [0] 3 5 19" xfId="1273" xr:uid="{5ABD6410-218D-4550-AFB3-F15D95746589}"/>
    <cellStyle name="Comma [0] 3 5 19 2" xfId="8778" xr:uid="{42C70739-E1FB-42B9-BFA1-7CC6F2E239DA}"/>
    <cellStyle name="Comma [0] 3 5 19 2 10" xfId="53744" xr:uid="{56FF77F3-9956-4A9E-A30C-0FDABE130352}"/>
    <cellStyle name="Comma [0] 3 5 19 2 11" xfId="14388" xr:uid="{24E31D9F-017E-4420-8186-D7343CCA5616}"/>
    <cellStyle name="Comma [0] 3 5 19 2 12" xfId="59965" xr:uid="{7C24F160-7F93-4640-9AC8-92BC2C04E3B8}"/>
    <cellStyle name="Comma [0] 3 5 19 2 2" xfId="12339" xr:uid="{0E170AD2-F45D-4FE4-97EC-0D571D7AD4D0}"/>
    <cellStyle name="Comma [0] 3 5 19 2 2 2" xfId="25005" xr:uid="{AF613123-7314-4A38-B97E-54DF1E1CCA7C}"/>
    <cellStyle name="Comma [0] 3 5 19 2 2 3" xfId="30379" xr:uid="{6FBA9802-8D6E-4793-BA00-A3C08FD7B8E2}"/>
    <cellStyle name="Comma [0] 3 5 19 2 2 4" xfId="35797" xr:uid="{6ED05475-63C8-4D3C-90B2-FA7855CA2070}"/>
    <cellStyle name="Comma [0] 3 5 19 2 2 5" xfId="41182" xr:uid="{CF655E8D-10AF-4B94-A056-31FEB3313255}"/>
    <cellStyle name="Comma [0] 3 5 19 2 2 6" xfId="46551" xr:uid="{4865822C-1F61-466B-9C04-F89F0EAC96C0}"/>
    <cellStyle name="Comma [0] 3 5 19 2 2 7" xfId="51923" xr:uid="{4339CB84-5EFC-4B88-85C7-008DBF7E2172}"/>
    <cellStyle name="Comma [0] 3 5 19 2 2 8" xfId="57303" xr:uid="{3D7911CF-DF75-4346-AF98-35DB9FA43DDD}"/>
    <cellStyle name="Comma [0] 3 5 19 2 2 9" xfId="19639" xr:uid="{52D7C3EB-68F2-44C9-9774-8BFE71BC3612}"/>
    <cellStyle name="Comma [0] 3 5 19 2 3" xfId="16079" xr:uid="{96336237-536F-4A71-8015-E81619DFA973}"/>
    <cellStyle name="Comma [0] 3 5 19 2 4" xfId="21446" xr:uid="{C59CC500-7095-4CCA-B556-DCC8C6F5A8BF}"/>
    <cellStyle name="Comma [0] 3 5 19 2 5" xfId="26820" xr:uid="{C4547BAD-00DE-4C37-90E5-AEA794D5281D}"/>
    <cellStyle name="Comma [0] 3 5 19 2 6" xfId="32238" xr:uid="{D7E01167-568B-49E1-A9F5-B0D970E81C55}"/>
    <cellStyle name="Comma [0] 3 5 19 2 7" xfId="37623" xr:uid="{2F6D3633-27D6-425D-A269-DE74B75A7D75}"/>
    <cellStyle name="Comma [0] 3 5 19 2 8" xfId="42992" xr:uid="{C9A88588-2067-4EDE-A9B4-DA9673824BD3}"/>
    <cellStyle name="Comma [0] 3 5 19 2 9" xfId="48364" xr:uid="{A1C8F5F9-B604-4F9C-BF40-5424DD9CB8B1}"/>
    <cellStyle name="Comma [0] 3 5 19 3" xfId="10649" xr:uid="{BB4A60F0-B5B1-4BCC-AB29-E1797C97BA09}"/>
    <cellStyle name="Comma [0] 3 5 19 3 2" xfId="23316" xr:uid="{2C9E574B-DD1D-4FAA-BA4A-B94F0D9536E4}"/>
    <cellStyle name="Comma [0] 3 5 19 3 3" xfId="28690" xr:uid="{F812A3E3-BF4E-46B7-A9A2-991160B9B1EA}"/>
    <cellStyle name="Comma [0] 3 5 19 3 4" xfId="34108" xr:uid="{F9E15FC4-2803-46BF-BFB4-FF80E2CF6966}"/>
    <cellStyle name="Comma [0] 3 5 19 3 5" xfId="39493" xr:uid="{09887B64-2040-44BC-BA75-9F429FDB392D}"/>
    <cellStyle name="Comma [0] 3 5 19 3 6" xfId="44862" xr:uid="{9F25A2A5-AD3B-4E42-825E-66579E5581A7}"/>
    <cellStyle name="Comma [0] 3 5 19 3 7" xfId="50234" xr:uid="{186C14BC-1652-4310-B512-63A12E330B33}"/>
    <cellStyle name="Comma [0] 3 5 19 3 8" xfId="55614" xr:uid="{258AB4A9-8918-424E-936A-BD01F483BA1D}"/>
    <cellStyle name="Comma [0] 3 5 19 3 9" xfId="17949" xr:uid="{50FDDA0E-26D8-4EBB-9312-EC5321C60F24}"/>
    <cellStyle name="Comma [0] 3 5 19 4" xfId="7314" xr:uid="{802905A1-C5D7-458F-89FE-CC613F0890FE}"/>
    <cellStyle name="Comma [0] 3 5 2" xfId="1274" xr:uid="{0476797B-69A9-4599-9BE4-FD4BF179E83A}"/>
    <cellStyle name="Comma [0] 3 5 2 10" xfId="1275" xr:uid="{450C7600-7835-42B1-B440-6775691DE8B1}"/>
    <cellStyle name="Comma [0] 3 5 2 10 2" xfId="4126" xr:uid="{00D5AEA8-2D52-4DF9-94B8-7E7EA0871F0E}"/>
    <cellStyle name="Comma [0] 3 5 2 10 2 10" xfId="53746" xr:uid="{0EEEC1DA-01A1-4712-80BA-784DEC64554B}"/>
    <cellStyle name="Comma [0] 3 5 2 10 2 11" xfId="8780" xr:uid="{9829E2F3-AE6A-4852-BFF9-F11232DF7362}"/>
    <cellStyle name="Comma [0] 3 5 2 10 2 2" xfId="6179" xr:uid="{CD995E5D-B2B5-4557-8B0B-F58DADF3C89A}"/>
    <cellStyle name="Comma [0] 3 5 2 10 2 2 10" xfId="58857" xr:uid="{2D557EA9-1463-4925-80E1-6494914379AB}"/>
    <cellStyle name="Comma [0] 3 5 2 10 2 2 11" xfId="12341" xr:uid="{282A3F37-5541-4EC8-AB08-755B2CAB315E}"/>
    <cellStyle name="Comma [0] 3 5 2 10 2 2 2" xfId="25007" xr:uid="{BC7F6F65-A549-4788-9F7B-DC4C874CDACA}"/>
    <cellStyle name="Comma [0] 3 5 2 10 2 2 3" xfId="30381" xr:uid="{949053CD-6243-4FCE-ADEB-B783480A4342}"/>
    <cellStyle name="Comma [0] 3 5 2 10 2 2 4" xfId="35799" xr:uid="{6EEEA5A6-D06A-4EDF-9B52-3214BCEFAF9D}"/>
    <cellStyle name="Comma [0] 3 5 2 10 2 2 5" xfId="41184" xr:uid="{B887EF85-73FF-4BFE-AE5C-5FBC93AEA862}"/>
    <cellStyle name="Comma [0] 3 5 2 10 2 2 6" xfId="46553" xr:uid="{B228F673-188B-4DCB-BDBA-717965CD6F6E}"/>
    <cellStyle name="Comma [0] 3 5 2 10 2 2 7" xfId="51925" xr:uid="{A2214839-B696-4D11-9993-C54437822BF4}"/>
    <cellStyle name="Comma [0] 3 5 2 10 2 2 8" xfId="57305" xr:uid="{9202DB27-DADE-4D16-BE70-3A1431EF19A2}"/>
    <cellStyle name="Comma [0] 3 5 2 10 2 2 9" xfId="19641" xr:uid="{5DD0B2A5-DD79-44A1-9FB9-968597F4451C}"/>
    <cellStyle name="Comma [0] 3 5 2 10 2 3" xfId="16081" xr:uid="{8AC17B99-50AB-441E-9960-BA8C7F80F461}"/>
    <cellStyle name="Comma [0] 3 5 2 10 2 4" xfId="21448" xr:uid="{56C4767D-01CA-4969-B82B-048EB7C8BB11}"/>
    <cellStyle name="Comma [0] 3 5 2 10 2 5" xfId="26822" xr:uid="{E097B6C6-8824-443C-85B5-1346D46A29EA}"/>
    <cellStyle name="Comma [0] 3 5 2 10 2 6" xfId="32240" xr:uid="{C80CF942-907C-4F70-A5A8-2F7FBDBDF502}"/>
    <cellStyle name="Comma [0] 3 5 2 10 2 7" xfId="37625" xr:uid="{23CDC08D-F5D9-496F-AD8D-7837E3CD0394}"/>
    <cellStyle name="Comma [0] 3 5 2 10 2 8" xfId="42994" xr:uid="{9C6322A1-14C0-4645-A64D-46840D50CC18}"/>
    <cellStyle name="Comma [0] 3 5 2 10 2 9" xfId="48366" xr:uid="{E9A9E2DE-792B-46E7-A258-575F73D3BAD1}"/>
    <cellStyle name="Comma [0] 3 5 2 10 3" xfId="6178" xr:uid="{E108C6C0-59C7-429B-8C4E-AEDBFD1C36C4}"/>
    <cellStyle name="Comma [0] 3 5 2 10 3 10" xfId="14390" xr:uid="{B88264BB-B7E3-4D3D-A30E-92FDC2390968}"/>
    <cellStyle name="Comma [0] 3 5 2 10 3 11" xfId="58856" xr:uid="{C90A63EB-38C0-4EE6-9194-595608A01995}"/>
    <cellStyle name="Comma [0] 3 5 2 10 3 12" xfId="10651" xr:uid="{166C4B6F-C563-4539-9210-2ED849120831}"/>
    <cellStyle name="Comma [0] 3 5 2 10 3 2" xfId="17951" xr:uid="{B7BDBD10-6294-4BB2-8B81-BC26C679AFC1}"/>
    <cellStyle name="Comma [0] 3 5 2 10 3 3" xfId="23318" xr:uid="{4DEC9A9A-AFA7-4762-86F6-2A25C6A55DFD}"/>
    <cellStyle name="Comma [0] 3 5 2 10 3 4" xfId="28692" xr:uid="{DD360896-7953-47C0-A246-9A117126C213}"/>
    <cellStyle name="Comma [0] 3 5 2 10 3 5" xfId="34110" xr:uid="{1BF21E9C-5F7B-4D25-83BF-BCB8D6DB687E}"/>
    <cellStyle name="Comma [0] 3 5 2 10 3 6" xfId="39495" xr:uid="{0C547926-BA1B-4171-B486-6E35ED5E2662}"/>
    <cellStyle name="Comma [0] 3 5 2 10 3 7" xfId="44864" xr:uid="{4D611CFB-FDB6-429D-8843-4541060CA25F}"/>
    <cellStyle name="Comma [0] 3 5 2 10 3 8" xfId="50236" xr:uid="{DDCE981E-852F-431F-8952-2A21DF66484B}"/>
    <cellStyle name="Comma [0] 3 5 2 10 3 9" xfId="55616" xr:uid="{34C1E6A2-6002-4C88-988F-4EA3FD769601}"/>
    <cellStyle name="Comma [0] 3 5 2 11" xfId="4125" xr:uid="{3CD78425-1D83-415C-9BA7-3B499B9E31F9}"/>
    <cellStyle name="Comma [0] 3 5 2 11 10" xfId="53745" xr:uid="{65F573D0-C859-4F1C-829B-14C0EDD64DEF}"/>
    <cellStyle name="Comma [0] 3 5 2 11 11" xfId="12984" xr:uid="{F9C526E4-EFDD-481A-803E-C14F4B64E985}"/>
    <cellStyle name="Comma [0] 3 5 2 11 12" xfId="8779" xr:uid="{7D54517D-3C71-40D9-98E6-02345D4E257E}"/>
    <cellStyle name="Comma [0] 3 5 2 11 2" xfId="6180" xr:uid="{A33A6609-A9DB-47D5-A73C-A9CFA34001F5}"/>
    <cellStyle name="Comma [0] 3 5 2 11 2 10" xfId="58858" xr:uid="{EDA03F4F-1BD1-4C8B-A1F0-E5DAA6D87D35}"/>
    <cellStyle name="Comma [0] 3 5 2 11 2 11" xfId="12340" xr:uid="{502254A2-12B8-44BB-B98A-8EB14A9ED620}"/>
    <cellStyle name="Comma [0] 3 5 2 11 2 2" xfId="25006" xr:uid="{09611A9C-54C4-4498-8DDF-6CA7C6D34B9B}"/>
    <cellStyle name="Comma [0] 3 5 2 11 2 3" xfId="30380" xr:uid="{E3356108-E22B-4292-AF95-BCAA50570F19}"/>
    <cellStyle name="Comma [0] 3 5 2 11 2 4" xfId="35798" xr:uid="{B4EDF862-1FEF-4C4A-A670-5AA6BC288CD1}"/>
    <cellStyle name="Comma [0] 3 5 2 11 2 5" xfId="41183" xr:uid="{B9D161CD-40B3-4A5B-8718-B2657AE7C3E0}"/>
    <cellStyle name="Comma [0] 3 5 2 11 2 6" xfId="46552" xr:uid="{37B5DC58-7284-47F2-AA2C-5641E08E2E58}"/>
    <cellStyle name="Comma [0] 3 5 2 11 2 7" xfId="51924" xr:uid="{363815F7-0D35-48A7-A203-DB9CDAF85EC4}"/>
    <cellStyle name="Comma [0] 3 5 2 11 2 8" xfId="57304" xr:uid="{4A044B49-5D28-4E21-9556-97F823130F2D}"/>
    <cellStyle name="Comma [0] 3 5 2 11 2 9" xfId="19640" xr:uid="{0175556A-511A-4610-AD7A-32E37D8AD7F1}"/>
    <cellStyle name="Comma [0] 3 5 2 11 3" xfId="16080" xr:uid="{A34D8C90-A47F-4BDB-907A-A8285416E078}"/>
    <cellStyle name="Comma [0] 3 5 2 11 4" xfId="21447" xr:uid="{1CFDF4D8-D11F-4BD9-A901-26F8357E436E}"/>
    <cellStyle name="Comma [0] 3 5 2 11 5" xfId="26821" xr:uid="{1F08640E-C97B-40E0-BF61-F9AE6E285A54}"/>
    <cellStyle name="Comma [0] 3 5 2 11 6" xfId="32239" xr:uid="{169542DE-6708-44D3-97B5-3DFBC09C8A5B}"/>
    <cellStyle name="Comma [0] 3 5 2 11 7" xfId="37624" xr:uid="{00DED58A-21B0-4097-906F-6B44CFA4638C}"/>
    <cellStyle name="Comma [0] 3 5 2 11 8" xfId="42993" xr:uid="{730699E5-60B5-4F95-8EEC-E72B03E385A7}"/>
    <cellStyle name="Comma [0] 3 5 2 11 9" xfId="48365" xr:uid="{262B0B33-35F7-4D60-8430-CC3E961AE9FF}"/>
    <cellStyle name="Comma [0] 3 5 2 12" xfId="4288" xr:uid="{55414157-A176-4576-AA58-AE5AB35B7501}"/>
    <cellStyle name="Comma [0] 3 5 2 12 10" xfId="13007" xr:uid="{888DAF53-A145-499F-BB23-44683483719F}"/>
    <cellStyle name="Comma [0] 3 5 2 12 11" xfId="10650" xr:uid="{A53A171D-9366-4363-84E7-8BEAE92ABACD}"/>
    <cellStyle name="Comma [0] 3 5 2 12 2" xfId="17950" xr:uid="{999E17CE-3FF1-40A0-9703-E2AB851359CE}"/>
    <cellStyle name="Comma [0] 3 5 2 12 3" xfId="23317" xr:uid="{4400A1A2-423E-46E4-8EAA-429B8C914B79}"/>
    <cellStyle name="Comma [0] 3 5 2 12 4" xfId="28691" xr:uid="{19947218-5B01-467C-AE89-29081CA74E3B}"/>
    <cellStyle name="Comma [0] 3 5 2 12 5" xfId="34109" xr:uid="{0AEED29B-22EA-48D7-9AF1-B40DFABD6E34}"/>
    <cellStyle name="Comma [0] 3 5 2 12 6" xfId="39494" xr:uid="{8C7165A1-74E4-4850-8F0C-ECC2F9A369E6}"/>
    <cellStyle name="Comma [0] 3 5 2 12 7" xfId="44863" xr:uid="{02AA9624-363F-42CA-8AAF-1C7080DAA55A}"/>
    <cellStyle name="Comma [0] 3 5 2 12 8" xfId="50235" xr:uid="{16320759-1615-45B6-A2EE-FF106FCF1A80}"/>
    <cellStyle name="Comma [0] 3 5 2 12 9" xfId="55615" xr:uid="{E264BDAB-09E7-47D7-A8F7-25906105A1BC}"/>
    <cellStyle name="Comma [0] 3 5 2 13" xfId="4476" xr:uid="{C2FDFB8A-CFBE-4BE3-AD4F-337C5D5A31C5}"/>
    <cellStyle name="Comma [0] 3 5 2 13 2" xfId="13118" xr:uid="{8A392390-F036-4BBF-B02C-0F3CC5167503}"/>
    <cellStyle name="Comma [0] 3 5 2 14" xfId="6177" xr:uid="{62330428-5AB7-4713-BD32-418291458DFE}"/>
    <cellStyle name="Comma [0] 3 5 2 14 2" xfId="58855" xr:uid="{EC6AD74B-7A21-4C2D-AFCA-ECE439B7D960}"/>
    <cellStyle name="Comma [0] 3 5 2 14 3" xfId="14389" xr:uid="{22D316E2-FCB2-4E64-A4DF-461F6F315080}"/>
    <cellStyle name="Comma [0] 3 5 2 2" xfId="1276" xr:uid="{3A9B6227-BD0C-4F93-B683-50C4C25F5BCE}"/>
    <cellStyle name="Comma [0] 3 5 2 2 10" xfId="1277" xr:uid="{C272F61E-EB4A-4B0A-9680-60D990CD8BE2}"/>
    <cellStyle name="Comma [0] 3 5 2 2 10 2" xfId="8782" xr:uid="{B158F794-CA9B-40A6-A318-C856A09BD79D}"/>
    <cellStyle name="Comma [0] 3 5 2 2 10 2 10" xfId="53748" xr:uid="{2AE6D4DB-6E43-4BD2-9EFF-6D1F2E5BEF42}"/>
    <cellStyle name="Comma [0] 3 5 2 2 10 2 11" xfId="14392" xr:uid="{01982A93-16B8-4007-9188-CEBA77CF6C4E}"/>
    <cellStyle name="Comma [0] 3 5 2 2 10 2 12" xfId="59966" xr:uid="{E67BFE04-C301-478E-BB5B-30AF43457F01}"/>
    <cellStyle name="Comma [0] 3 5 2 2 10 2 2" xfId="12343" xr:uid="{A78CBB29-DC83-461A-9DD4-93801DB70226}"/>
    <cellStyle name="Comma [0] 3 5 2 2 10 2 2 2" xfId="25009" xr:uid="{AD8CDA94-FBBD-4100-AAF2-8DC1B13AC181}"/>
    <cellStyle name="Comma [0] 3 5 2 2 10 2 2 3" xfId="30383" xr:uid="{2ADB33FC-38B5-46AF-B6ED-DD3DE8A130CF}"/>
    <cellStyle name="Comma [0] 3 5 2 2 10 2 2 4" xfId="35801" xr:uid="{0557C91A-CB53-483A-8695-C2E45BA7122E}"/>
    <cellStyle name="Comma [0] 3 5 2 2 10 2 2 5" xfId="41186" xr:uid="{9CA65289-D546-4D64-AA50-4A08C5CC9ACB}"/>
    <cellStyle name="Comma [0] 3 5 2 2 10 2 2 6" xfId="46555" xr:uid="{A2B52F63-2FBA-4230-B9C5-0E98679C06CF}"/>
    <cellStyle name="Comma [0] 3 5 2 2 10 2 2 7" xfId="51927" xr:uid="{ED0EDF9B-A70B-445D-8CFA-72C27C3D391B}"/>
    <cellStyle name="Comma [0] 3 5 2 2 10 2 2 8" xfId="57307" xr:uid="{B18A0BF8-53F5-4460-9B13-E448E7DEFC86}"/>
    <cellStyle name="Comma [0] 3 5 2 2 10 2 2 9" xfId="19643" xr:uid="{D0166093-79F0-4A66-AB86-2BA6DA8AAD28}"/>
    <cellStyle name="Comma [0] 3 5 2 2 10 2 3" xfId="16083" xr:uid="{F6EA0921-ADB2-4458-9F54-4DA41FEE2AB8}"/>
    <cellStyle name="Comma [0] 3 5 2 2 10 2 4" xfId="21450" xr:uid="{75DBB92E-B29F-44C7-906B-9FCAB22BF8E6}"/>
    <cellStyle name="Comma [0] 3 5 2 2 10 2 5" xfId="26824" xr:uid="{B25967B1-74E4-438D-AF93-E147E15D66C0}"/>
    <cellStyle name="Comma [0] 3 5 2 2 10 2 6" xfId="32242" xr:uid="{BF933051-B404-49D7-A5DF-B4CF9901397D}"/>
    <cellStyle name="Comma [0] 3 5 2 2 10 2 7" xfId="37627" xr:uid="{B3D664D8-D74C-45BC-B57E-D63CA2B7BD3C}"/>
    <cellStyle name="Comma [0] 3 5 2 2 10 2 8" xfId="42996" xr:uid="{EC75AD36-8807-404D-AC72-0A0503751A9C}"/>
    <cellStyle name="Comma [0] 3 5 2 2 10 2 9" xfId="48368" xr:uid="{2FEA7B77-D1C1-44B5-8780-3E9C7CA6E289}"/>
    <cellStyle name="Comma [0] 3 5 2 2 10 3" xfId="10653" xr:uid="{C122161F-505E-4BE4-8F52-61D803B06AC0}"/>
    <cellStyle name="Comma [0] 3 5 2 2 10 3 2" xfId="23320" xr:uid="{B37270E8-485F-4E6D-B9D7-25853B7077F5}"/>
    <cellStyle name="Comma [0] 3 5 2 2 10 3 3" xfId="28694" xr:uid="{CE57839D-A1EE-421B-B07A-B7E8CB14C069}"/>
    <cellStyle name="Comma [0] 3 5 2 2 10 3 4" xfId="34112" xr:uid="{BFDA01DD-0B69-4F99-81AC-0C17ED7216AF}"/>
    <cellStyle name="Comma [0] 3 5 2 2 10 3 5" xfId="39497" xr:uid="{636DFDAB-D00E-4B40-AFB1-DCC2B5334F3F}"/>
    <cellStyle name="Comma [0] 3 5 2 2 10 3 6" xfId="44866" xr:uid="{8CDC3E4F-CBCA-45B6-960E-3BB6685FE078}"/>
    <cellStyle name="Comma [0] 3 5 2 2 10 3 7" xfId="50238" xr:uid="{9C53AE41-13CA-4E57-BBF0-B517B36800D1}"/>
    <cellStyle name="Comma [0] 3 5 2 2 10 3 8" xfId="55618" xr:uid="{B33146F1-DFDA-489F-8CE4-F25BEC18067B}"/>
    <cellStyle name="Comma [0] 3 5 2 2 10 3 9" xfId="17953" xr:uid="{D0B0FE33-B047-49AA-9B21-7EBE066F30E7}"/>
    <cellStyle name="Comma [0] 3 5 2 2 10 4" xfId="7315" xr:uid="{18DD28F3-41D8-4174-BAA5-BF85FD5E0EAA}"/>
    <cellStyle name="Comma [0] 3 5 2 2 11" xfId="1278" xr:uid="{4212056A-F2DA-4F57-A6ED-98F788E4ED0B}"/>
    <cellStyle name="Comma [0] 3 5 2 2 11 2" xfId="8783" xr:uid="{44F80DAD-802B-49D3-821B-A631AC4E12BA}"/>
    <cellStyle name="Comma [0] 3 5 2 2 11 2 10" xfId="53749" xr:uid="{DEC984AD-2A55-48F2-B86B-5582BCF35CA9}"/>
    <cellStyle name="Comma [0] 3 5 2 2 11 2 11" xfId="14393" xr:uid="{D9754EAC-4133-4E01-8F04-93CEEE87E891}"/>
    <cellStyle name="Comma [0] 3 5 2 2 11 2 12" xfId="59967" xr:uid="{C7CCF379-8DEF-4AD5-9585-AA4DE4E35696}"/>
    <cellStyle name="Comma [0] 3 5 2 2 11 2 2" xfId="12344" xr:uid="{7D55D9B1-AEDD-45B5-84CD-FE03D7472305}"/>
    <cellStyle name="Comma [0] 3 5 2 2 11 2 2 2" xfId="25010" xr:uid="{5F031D45-3979-42D7-9A44-07C784A2AE8B}"/>
    <cellStyle name="Comma [0] 3 5 2 2 11 2 2 3" xfId="30384" xr:uid="{65079F2E-64EE-4A99-AB02-74EE578599BD}"/>
    <cellStyle name="Comma [0] 3 5 2 2 11 2 2 4" xfId="35802" xr:uid="{BA672022-0014-49EC-A4BE-08BCFE15A1A8}"/>
    <cellStyle name="Comma [0] 3 5 2 2 11 2 2 5" xfId="41187" xr:uid="{E87EC2E1-BE15-41BB-928A-963F6EE95511}"/>
    <cellStyle name="Comma [0] 3 5 2 2 11 2 2 6" xfId="46556" xr:uid="{A2E02B4F-A51C-4EFB-BFE1-13F6834D9FD9}"/>
    <cellStyle name="Comma [0] 3 5 2 2 11 2 2 7" xfId="51928" xr:uid="{02890DE4-14F7-4D13-B0C1-DF519A1072C6}"/>
    <cellStyle name="Comma [0] 3 5 2 2 11 2 2 8" xfId="57308" xr:uid="{671462C4-C783-46F2-8C04-4828C9EBB1BF}"/>
    <cellStyle name="Comma [0] 3 5 2 2 11 2 2 9" xfId="19644" xr:uid="{7C74C8A3-CD35-492E-A737-A0D44F8C983C}"/>
    <cellStyle name="Comma [0] 3 5 2 2 11 2 3" xfId="16084" xr:uid="{774B6567-84B0-414F-8ECC-EB56DA25BFE3}"/>
    <cellStyle name="Comma [0] 3 5 2 2 11 2 4" xfId="21451" xr:uid="{2BF4DF76-D03E-400A-8A5E-1485F10BDCE8}"/>
    <cellStyle name="Comma [0] 3 5 2 2 11 2 5" xfId="26825" xr:uid="{7842FF26-C4EA-44A1-B3F7-44040DC660FF}"/>
    <cellStyle name="Comma [0] 3 5 2 2 11 2 6" xfId="32243" xr:uid="{892142F6-D47D-487D-A6A8-51441E7F1672}"/>
    <cellStyle name="Comma [0] 3 5 2 2 11 2 7" xfId="37628" xr:uid="{AFE4B9A7-C447-4BA6-A1B4-674E20DF5060}"/>
    <cellStyle name="Comma [0] 3 5 2 2 11 2 8" xfId="42997" xr:uid="{CB1EC5E2-E4B1-4CEB-82F6-7BE4DE0B75A3}"/>
    <cellStyle name="Comma [0] 3 5 2 2 11 2 9" xfId="48369" xr:uid="{75FE3746-DBD8-4480-BF7F-4983F0B13857}"/>
    <cellStyle name="Comma [0] 3 5 2 2 11 3" xfId="10654" xr:uid="{043B0119-9A13-447D-A76A-7B78C281B46F}"/>
    <cellStyle name="Comma [0] 3 5 2 2 11 3 2" xfId="23321" xr:uid="{717BACD3-10F6-4602-B01C-C096B1B78CBA}"/>
    <cellStyle name="Comma [0] 3 5 2 2 11 3 3" xfId="28695" xr:uid="{274C4564-1D13-400D-B01B-6BE7D439A14D}"/>
    <cellStyle name="Comma [0] 3 5 2 2 11 3 4" xfId="34113" xr:uid="{F306F16B-6B7E-4D20-BC8C-BD040042F03F}"/>
    <cellStyle name="Comma [0] 3 5 2 2 11 3 5" xfId="39498" xr:uid="{44930B0E-EC29-4773-98E1-6617096A2666}"/>
    <cellStyle name="Comma [0] 3 5 2 2 11 3 6" xfId="44867" xr:uid="{68C31F3C-A2FC-45F5-B572-70A5EF580B40}"/>
    <cellStyle name="Comma [0] 3 5 2 2 11 3 7" xfId="50239" xr:uid="{836FC13D-452F-4FB5-A9EA-A5DFF2257514}"/>
    <cellStyle name="Comma [0] 3 5 2 2 11 3 8" xfId="55619" xr:uid="{6E417FE3-47B9-4071-8947-29EAA38671AC}"/>
    <cellStyle name="Comma [0] 3 5 2 2 11 3 9" xfId="17954" xr:uid="{9C06F2CE-2E8F-462F-8E2A-485E4E671634}"/>
    <cellStyle name="Comma [0] 3 5 2 2 11 4" xfId="7316" xr:uid="{E4D277FE-8AA1-40D5-AFCC-399220098357}"/>
    <cellStyle name="Comma [0] 3 5 2 2 12" xfId="1279" xr:uid="{BC7157F0-D143-4A03-85D4-739D384F6E96}"/>
    <cellStyle name="Comma [0] 3 5 2 2 12 2" xfId="8784" xr:uid="{714876D3-993D-4C94-92AE-BAC3521C1310}"/>
    <cellStyle name="Comma [0] 3 5 2 2 12 2 10" xfId="53750" xr:uid="{BDFE3ECA-D37D-497C-8AA8-2C2C6E3BD82D}"/>
    <cellStyle name="Comma [0] 3 5 2 2 12 2 11" xfId="14394" xr:uid="{037E48B2-C96E-4F0F-9EAE-5F022FEA3DE5}"/>
    <cellStyle name="Comma [0] 3 5 2 2 12 2 12" xfId="59968" xr:uid="{03FE970F-8FFC-4D84-8F31-D5376907F354}"/>
    <cellStyle name="Comma [0] 3 5 2 2 12 2 2" xfId="12345" xr:uid="{494005CE-467B-4A19-9455-6AFEC4EBADA5}"/>
    <cellStyle name="Comma [0] 3 5 2 2 12 2 2 2" xfId="25011" xr:uid="{162C1469-19E0-440B-BF1F-6BE5F348F5F6}"/>
    <cellStyle name="Comma [0] 3 5 2 2 12 2 2 3" xfId="30385" xr:uid="{B95E64C2-0C13-486F-94A1-CE54B7B4105D}"/>
    <cellStyle name="Comma [0] 3 5 2 2 12 2 2 4" xfId="35803" xr:uid="{6486E14C-78D0-460A-9E22-98BDCD8945FC}"/>
    <cellStyle name="Comma [0] 3 5 2 2 12 2 2 5" xfId="41188" xr:uid="{20828187-82F1-45C6-AC70-BCA82E577550}"/>
    <cellStyle name="Comma [0] 3 5 2 2 12 2 2 6" xfId="46557" xr:uid="{57D179DE-53DF-4E3D-9B69-D80B4CBD2176}"/>
    <cellStyle name="Comma [0] 3 5 2 2 12 2 2 7" xfId="51929" xr:uid="{C0119AAD-B579-41B7-9C13-8D01A92C12C6}"/>
    <cellStyle name="Comma [0] 3 5 2 2 12 2 2 8" xfId="57309" xr:uid="{C5B82187-C17A-47A4-8A94-FD40BD3BB0B4}"/>
    <cellStyle name="Comma [0] 3 5 2 2 12 2 2 9" xfId="19645" xr:uid="{360A1266-A20B-4F55-86AC-6676436B50FA}"/>
    <cellStyle name="Comma [0] 3 5 2 2 12 2 3" xfId="16085" xr:uid="{7BE4D65B-8E1A-433F-A058-04963EAA9968}"/>
    <cellStyle name="Comma [0] 3 5 2 2 12 2 4" xfId="21452" xr:uid="{47F0F765-4966-44DB-98CA-1B68FCB6C3EA}"/>
    <cellStyle name="Comma [0] 3 5 2 2 12 2 5" xfId="26826" xr:uid="{8552D098-CF41-47FB-B852-8F1C96806B60}"/>
    <cellStyle name="Comma [0] 3 5 2 2 12 2 6" xfId="32244" xr:uid="{F4A5E829-8DEB-4F02-A208-FD99210BF3A2}"/>
    <cellStyle name="Comma [0] 3 5 2 2 12 2 7" xfId="37629" xr:uid="{B76279A4-D76C-4BAD-BDC6-02258CD2103D}"/>
    <cellStyle name="Comma [0] 3 5 2 2 12 2 8" xfId="42998" xr:uid="{38362978-F903-45ED-8823-1CDFC530959B}"/>
    <cellStyle name="Comma [0] 3 5 2 2 12 2 9" xfId="48370" xr:uid="{48DB5A6A-2E7B-4FDB-94A0-26527272AB09}"/>
    <cellStyle name="Comma [0] 3 5 2 2 12 3" xfId="10655" xr:uid="{01BF7C35-C2B8-4542-8A42-11094A116AA0}"/>
    <cellStyle name="Comma [0] 3 5 2 2 12 3 2" xfId="23322" xr:uid="{87846549-C546-4AC0-B8AE-95C1C60C933E}"/>
    <cellStyle name="Comma [0] 3 5 2 2 12 3 3" xfId="28696" xr:uid="{346999C0-5C3F-4C98-ACF6-FC304799888B}"/>
    <cellStyle name="Comma [0] 3 5 2 2 12 3 4" xfId="34114" xr:uid="{1A3BEC2A-89B2-4154-BAEC-445B8E179575}"/>
    <cellStyle name="Comma [0] 3 5 2 2 12 3 5" xfId="39499" xr:uid="{B5625978-2363-49A6-99A3-063BE2D3241D}"/>
    <cellStyle name="Comma [0] 3 5 2 2 12 3 6" xfId="44868" xr:uid="{B0C8A3A7-2E2A-4707-B4F0-194F594563AF}"/>
    <cellStyle name="Comma [0] 3 5 2 2 12 3 7" xfId="50240" xr:uid="{915F20C2-064B-480B-A3BF-C6F127D3022F}"/>
    <cellStyle name="Comma [0] 3 5 2 2 12 3 8" xfId="55620" xr:uid="{6D9B4C3E-C34D-4E94-9EB1-CDC38D7A9E27}"/>
    <cellStyle name="Comma [0] 3 5 2 2 12 3 9" xfId="17955" xr:uid="{5CAE6432-9B10-4495-94D4-D99A2CA15559}"/>
    <cellStyle name="Comma [0] 3 5 2 2 12 4" xfId="7317" xr:uid="{5ACE3067-7974-43FD-8C08-5A48320A6D3B}"/>
    <cellStyle name="Comma [0] 3 5 2 2 13" xfId="1280" xr:uid="{89DF7162-3F9A-4D78-86A0-8D6F1FE118B2}"/>
    <cellStyle name="Comma [0] 3 5 2 2 13 2" xfId="8785" xr:uid="{A184ACB0-CD25-48E4-B37E-B9C073524A8B}"/>
    <cellStyle name="Comma [0] 3 5 2 2 13 2 10" xfId="53751" xr:uid="{3E0054E9-3F77-4994-9366-C1DEA00114CA}"/>
    <cellStyle name="Comma [0] 3 5 2 2 13 2 11" xfId="14395" xr:uid="{D842F05D-2B8F-4711-B48C-D9A14603D143}"/>
    <cellStyle name="Comma [0] 3 5 2 2 13 2 12" xfId="59969" xr:uid="{CF78BED6-B0BC-4563-ABA1-884B611644AF}"/>
    <cellStyle name="Comma [0] 3 5 2 2 13 2 2" xfId="12346" xr:uid="{78BB35A5-876B-4C37-8293-F2A663067C3E}"/>
    <cellStyle name="Comma [0] 3 5 2 2 13 2 2 2" xfId="25012" xr:uid="{475DB9C4-E05E-4400-ABA6-523A90E9E506}"/>
    <cellStyle name="Comma [0] 3 5 2 2 13 2 2 3" xfId="30386" xr:uid="{AE526E93-087C-4813-B5F8-65AB6E8EC4A6}"/>
    <cellStyle name="Comma [0] 3 5 2 2 13 2 2 4" xfId="35804" xr:uid="{1C0BB411-697C-4551-BD27-5B63CD55F5B4}"/>
    <cellStyle name="Comma [0] 3 5 2 2 13 2 2 5" xfId="41189" xr:uid="{645A763F-2033-41BB-BB38-9EB13191A378}"/>
    <cellStyle name="Comma [0] 3 5 2 2 13 2 2 6" xfId="46558" xr:uid="{8B477D8B-2A37-4B2A-9CA6-6F5B755CBDDE}"/>
    <cellStyle name="Comma [0] 3 5 2 2 13 2 2 7" xfId="51930" xr:uid="{FC1E9964-90CB-480B-8965-C11F66FCDD9C}"/>
    <cellStyle name="Comma [0] 3 5 2 2 13 2 2 8" xfId="57310" xr:uid="{6FE1E3F3-AACB-474C-91AE-D9A22D8C8225}"/>
    <cellStyle name="Comma [0] 3 5 2 2 13 2 2 9" xfId="19646" xr:uid="{1348B28B-E3BF-4621-B725-E20CFA878849}"/>
    <cellStyle name="Comma [0] 3 5 2 2 13 2 3" xfId="16086" xr:uid="{23F2CD78-3CB7-4B38-996A-B42C2AFFD02A}"/>
    <cellStyle name="Comma [0] 3 5 2 2 13 2 4" xfId="21453" xr:uid="{ECEE1D0A-4054-44EF-B189-537129330978}"/>
    <cellStyle name="Comma [0] 3 5 2 2 13 2 5" xfId="26827" xr:uid="{6FCC5C13-EB2D-465E-99A4-87AD76F85D8D}"/>
    <cellStyle name="Comma [0] 3 5 2 2 13 2 6" xfId="32245" xr:uid="{C7EDF02A-5705-4DC7-9E55-C0DDB43EA968}"/>
    <cellStyle name="Comma [0] 3 5 2 2 13 2 7" xfId="37630" xr:uid="{91C11994-16DF-4DFB-A67A-D39B90AB976C}"/>
    <cellStyle name="Comma [0] 3 5 2 2 13 2 8" xfId="42999" xr:uid="{0F9DD578-51E9-46FC-837B-CF54ED578449}"/>
    <cellStyle name="Comma [0] 3 5 2 2 13 2 9" xfId="48371" xr:uid="{1724913E-919A-44AD-858A-DBA85184AFDB}"/>
    <cellStyle name="Comma [0] 3 5 2 2 13 3" xfId="10656" xr:uid="{FB10EC95-FF95-4A87-BF09-D41CE749B8FD}"/>
    <cellStyle name="Comma [0] 3 5 2 2 13 3 2" xfId="23323" xr:uid="{86C4D7A4-88E7-4A93-B088-53B51DCF3555}"/>
    <cellStyle name="Comma [0] 3 5 2 2 13 3 3" xfId="28697" xr:uid="{4E1B807F-A9B9-4D75-9C4C-1A5D83A014CB}"/>
    <cellStyle name="Comma [0] 3 5 2 2 13 3 4" xfId="34115" xr:uid="{D3DE9253-6EC5-44D4-B596-0FD7419E9E79}"/>
    <cellStyle name="Comma [0] 3 5 2 2 13 3 5" xfId="39500" xr:uid="{C8507CA5-8BAB-464A-9E4D-B05A65ED304F}"/>
    <cellStyle name="Comma [0] 3 5 2 2 13 3 6" xfId="44869" xr:uid="{7E9BB80A-64A6-4747-9864-808AB7161F83}"/>
    <cellStyle name="Comma [0] 3 5 2 2 13 3 7" xfId="50241" xr:uid="{573C7F31-A39A-4FA7-9E36-B47B6F016B45}"/>
    <cellStyle name="Comma [0] 3 5 2 2 13 3 8" xfId="55621" xr:uid="{6D483193-CFEC-4545-AF04-93DD739E2998}"/>
    <cellStyle name="Comma [0] 3 5 2 2 13 3 9" xfId="17956" xr:uid="{2B5F2A99-F4A1-4886-8B79-38E6E6C95933}"/>
    <cellStyle name="Comma [0] 3 5 2 2 13 4" xfId="7318" xr:uid="{0309C35E-EA8D-416E-AE19-94277C5381AB}"/>
    <cellStyle name="Comma [0] 3 5 2 2 14" xfId="1281" xr:uid="{EBC140C6-CC99-4C47-BFA6-0A959A3D954F}"/>
    <cellStyle name="Comma [0] 3 5 2 2 14 2" xfId="8786" xr:uid="{995DFC03-764A-4D0B-ADE4-D690CF9CBC65}"/>
    <cellStyle name="Comma [0] 3 5 2 2 14 2 10" xfId="53752" xr:uid="{D662B7DE-949C-4F06-8BB7-7A1A9DC2E87A}"/>
    <cellStyle name="Comma [0] 3 5 2 2 14 2 11" xfId="14396" xr:uid="{01ADFEE8-4341-4E41-B6CB-54E6C977CFF8}"/>
    <cellStyle name="Comma [0] 3 5 2 2 14 2 12" xfId="59970" xr:uid="{CC12AC86-CA18-4C63-8D62-3274DFAB7AAD}"/>
    <cellStyle name="Comma [0] 3 5 2 2 14 2 2" xfId="12347" xr:uid="{2CB40681-84A5-4F06-BD65-8E864CD86876}"/>
    <cellStyle name="Comma [0] 3 5 2 2 14 2 2 2" xfId="25013" xr:uid="{1FA89390-A79E-4DF8-A24E-006E62D71AAF}"/>
    <cellStyle name="Comma [0] 3 5 2 2 14 2 2 3" xfId="30387" xr:uid="{0CF23F5B-B169-47F3-AA20-7E26FA03DE7F}"/>
    <cellStyle name="Comma [0] 3 5 2 2 14 2 2 4" xfId="35805" xr:uid="{C590587B-EA59-42BB-A51D-9EA40DD1D1E5}"/>
    <cellStyle name="Comma [0] 3 5 2 2 14 2 2 5" xfId="41190" xr:uid="{28519B07-1316-49F5-8BEA-1F5772DF0541}"/>
    <cellStyle name="Comma [0] 3 5 2 2 14 2 2 6" xfId="46559" xr:uid="{5322134C-B553-485C-89D5-45CEA7993BC1}"/>
    <cellStyle name="Comma [0] 3 5 2 2 14 2 2 7" xfId="51931" xr:uid="{DF761207-6A73-483F-8BCE-653D7CD9879A}"/>
    <cellStyle name="Comma [0] 3 5 2 2 14 2 2 8" xfId="57311" xr:uid="{0B2EB25E-1DA9-4757-86E5-99A0EBCF91DD}"/>
    <cellStyle name="Comma [0] 3 5 2 2 14 2 2 9" xfId="19647" xr:uid="{EB4C7229-1144-433F-B588-5691B5B83836}"/>
    <cellStyle name="Comma [0] 3 5 2 2 14 2 3" xfId="16087" xr:uid="{6925A811-E417-474D-ABE1-B497B8E38280}"/>
    <cellStyle name="Comma [0] 3 5 2 2 14 2 4" xfId="21454" xr:uid="{CBE80EF7-59D3-485A-9D81-F0E04E01024F}"/>
    <cellStyle name="Comma [0] 3 5 2 2 14 2 5" xfId="26828" xr:uid="{C8ACA7F4-C405-4A03-A82F-D97EC4B5EA93}"/>
    <cellStyle name="Comma [0] 3 5 2 2 14 2 6" xfId="32246" xr:uid="{ED250863-8646-440A-B65D-6CA8293B64C6}"/>
    <cellStyle name="Comma [0] 3 5 2 2 14 2 7" xfId="37631" xr:uid="{610A7EAD-9051-4532-A8D2-AFB96A64378E}"/>
    <cellStyle name="Comma [0] 3 5 2 2 14 2 8" xfId="43000" xr:uid="{998457C7-42CD-4B9F-8EC8-AE42B52ACDD3}"/>
    <cellStyle name="Comma [0] 3 5 2 2 14 2 9" xfId="48372" xr:uid="{DCBAE62C-B569-4810-B888-45E0B450C459}"/>
    <cellStyle name="Comma [0] 3 5 2 2 14 3" xfId="10657" xr:uid="{ADDEDFAE-036B-462E-8623-5787F5546D7D}"/>
    <cellStyle name="Comma [0] 3 5 2 2 14 3 2" xfId="23324" xr:uid="{F2923943-FC9F-4D20-A6A7-251004D57258}"/>
    <cellStyle name="Comma [0] 3 5 2 2 14 3 3" xfId="28698" xr:uid="{19908557-7370-41CA-85A9-91BB4A3DE533}"/>
    <cellStyle name="Comma [0] 3 5 2 2 14 3 4" xfId="34116" xr:uid="{F82E4439-6A79-418C-89E2-79525ACFF943}"/>
    <cellStyle name="Comma [0] 3 5 2 2 14 3 5" xfId="39501" xr:uid="{9DCFDAC7-D55F-437D-8E53-ABA4E5DF1886}"/>
    <cellStyle name="Comma [0] 3 5 2 2 14 3 6" xfId="44870" xr:uid="{12F2545E-0BCE-4A4D-8C0A-A5B34E245DB7}"/>
    <cellStyle name="Comma [0] 3 5 2 2 14 3 7" xfId="50242" xr:uid="{15249262-5087-4CB3-ACD0-B7F6B1873C59}"/>
    <cellStyle name="Comma [0] 3 5 2 2 14 3 8" xfId="55622" xr:uid="{817A95E5-90B8-46F2-9977-BC09D958C9BE}"/>
    <cellStyle name="Comma [0] 3 5 2 2 14 3 9" xfId="17957" xr:uid="{BABE8485-2BCF-4240-A1D7-5DE61CA2ADC0}"/>
    <cellStyle name="Comma [0] 3 5 2 2 14 4" xfId="7319" xr:uid="{4B90A49D-C728-4772-9AEB-256EFA78FBFC}"/>
    <cellStyle name="Comma [0] 3 5 2 2 15" xfId="4127" xr:uid="{E17B0C95-E56A-45FA-8A9F-325A25D603BF}"/>
    <cellStyle name="Comma [0] 3 5 2 2 15 10" xfId="53747" xr:uid="{7D883376-8A78-4932-B562-0C67B928C118}"/>
    <cellStyle name="Comma [0] 3 5 2 2 15 11" xfId="12985" xr:uid="{49333922-FD44-4662-A8FC-659F18764531}"/>
    <cellStyle name="Comma [0] 3 5 2 2 15 12" xfId="8781" xr:uid="{3EAD029C-469A-4076-81DF-B1DDB1D003FE}"/>
    <cellStyle name="Comma [0] 3 5 2 2 15 2" xfId="12342" xr:uid="{2FFDBFFA-E38E-4E15-ACED-DB9EA8812E29}"/>
    <cellStyle name="Comma [0] 3 5 2 2 15 2 2" xfId="25008" xr:uid="{F1D2834C-15A3-470F-ADA1-6FB7A384D539}"/>
    <cellStyle name="Comma [0] 3 5 2 2 15 2 3" xfId="30382" xr:uid="{C5482EDE-188E-46B8-97D6-EEA914A3AC5A}"/>
    <cellStyle name="Comma [0] 3 5 2 2 15 2 4" xfId="35800" xr:uid="{3F964D66-A9A6-4400-8A60-25FAFB8B6B8E}"/>
    <cellStyle name="Comma [0] 3 5 2 2 15 2 5" xfId="41185" xr:uid="{28B98B10-0C25-4F05-AB40-0630C3722E0C}"/>
    <cellStyle name="Comma [0] 3 5 2 2 15 2 6" xfId="46554" xr:uid="{A71F10BF-6BE6-4189-9698-FA5A19204C4F}"/>
    <cellStyle name="Comma [0] 3 5 2 2 15 2 7" xfId="51926" xr:uid="{97451826-2860-4470-99AB-A762D68E7717}"/>
    <cellStyle name="Comma [0] 3 5 2 2 15 2 8" xfId="57306" xr:uid="{1803E793-692E-4CED-A493-0F10801A46AA}"/>
    <cellStyle name="Comma [0] 3 5 2 2 15 2 9" xfId="19642" xr:uid="{55F45BCD-F8F8-43DA-863A-A75E92C7D9CA}"/>
    <cellStyle name="Comma [0] 3 5 2 2 15 3" xfId="16082" xr:uid="{CE3165A6-0C7B-44F6-B564-1C2932E674A2}"/>
    <cellStyle name="Comma [0] 3 5 2 2 15 4" xfId="21449" xr:uid="{4DAE6C74-3A02-4E2C-B84D-1154AFC66039}"/>
    <cellStyle name="Comma [0] 3 5 2 2 15 5" xfId="26823" xr:uid="{1884795F-ECBC-4E2B-B7E0-39A131127015}"/>
    <cellStyle name="Comma [0] 3 5 2 2 15 6" xfId="32241" xr:uid="{C8782BE3-A727-496F-82F9-5ABF0B1775E6}"/>
    <cellStyle name="Comma [0] 3 5 2 2 15 7" xfId="37626" xr:uid="{5C9D0A15-741E-4BF5-AD1B-07884296A472}"/>
    <cellStyle name="Comma [0] 3 5 2 2 15 8" xfId="42995" xr:uid="{3A764F36-92B6-450E-97BC-634E58CF747E}"/>
    <cellStyle name="Comma [0] 3 5 2 2 15 9" xfId="48367" xr:uid="{694B0685-128A-45C0-A175-E8BD21321BAF}"/>
    <cellStyle name="Comma [0] 3 5 2 2 16" xfId="4287" xr:uid="{0BE701CA-4930-453C-AE7C-625D1887122C}"/>
    <cellStyle name="Comma [0] 3 5 2 2 16 10" xfId="13006" xr:uid="{97BF6154-D0AE-466C-934E-CEA63C572B44}"/>
    <cellStyle name="Comma [0] 3 5 2 2 16 11" xfId="10652" xr:uid="{23364C45-ACBC-4BEC-9924-C27079708E8E}"/>
    <cellStyle name="Comma [0] 3 5 2 2 16 2" xfId="17952" xr:uid="{CE4CEEEC-8CB0-407E-851A-6DAB1A252984}"/>
    <cellStyle name="Comma [0] 3 5 2 2 16 3" xfId="23319" xr:uid="{D6613EDE-93F3-4DBD-BA20-BE402B50EA75}"/>
    <cellStyle name="Comma [0] 3 5 2 2 16 4" xfId="28693" xr:uid="{151D35DF-C85B-4F6F-876A-591709CC59B2}"/>
    <cellStyle name="Comma [0] 3 5 2 2 16 5" xfId="34111" xr:uid="{BAF9365D-8E8B-4132-9907-B2D12E8E9D4C}"/>
    <cellStyle name="Comma [0] 3 5 2 2 16 6" xfId="39496" xr:uid="{385409AC-663B-4C0C-817D-91D6E0092458}"/>
    <cellStyle name="Comma [0] 3 5 2 2 16 7" xfId="44865" xr:uid="{35A24CC7-B70A-45ED-837F-12A0E6127EE4}"/>
    <cellStyle name="Comma [0] 3 5 2 2 16 8" xfId="50237" xr:uid="{D310BC9E-13E1-493C-A8D4-7B145BF32B92}"/>
    <cellStyle name="Comma [0] 3 5 2 2 16 9" xfId="55617" xr:uid="{7C61D653-69C0-4A25-813F-D1C20722530A}"/>
    <cellStyle name="Comma [0] 3 5 2 2 17" xfId="4477" xr:uid="{BEA1854C-D87E-4B16-842C-03D46657CDFC}"/>
    <cellStyle name="Comma [0] 3 5 2 2 17 2" xfId="13119" xr:uid="{1E916B0F-2FE4-4B4F-8C6E-0A811321ACF6}"/>
    <cellStyle name="Comma [0] 3 5 2 2 18" xfId="6181" xr:uid="{E5D11FD8-5CEC-467C-824F-E32B878EB626}"/>
    <cellStyle name="Comma [0] 3 5 2 2 18 2" xfId="58859" xr:uid="{E3F252E9-3DFB-48ED-B620-F66D6E804554}"/>
    <cellStyle name="Comma [0] 3 5 2 2 18 3" xfId="14391" xr:uid="{7ED32295-5B71-49C4-AEB4-5E4ED0BC6407}"/>
    <cellStyle name="Comma [0] 3 5 2 2 2" xfId="1282" xr:uid="{A3AE1947-0755-4C08-8D16-CA9FDA05E101}"/>
    <cellStyle name="Comma [0] 3 5 2 2 2 10" xfId="1283" xr:uid="{D05A1BFC-C873-4298-8EC9-98C8E0A6344C}"/>
    <cellStyle name="Comma [0] 3 5 2 2 2 10 2" xfId="8788" xr:uid="{2A4097B6-33C6-4112-A4A4-E4134AA685F4}"/>
    <cellStyle name="Comma [0] 3 5 2 2 2 10 2 10" xfId="53754" xr:uid="{3E904231-B6AC-4068-BEAB-5CE2F86D9985}"/>
    <cellStyle name="Comma [0] 3 5 2 2 2 10 2 11" xfId="14398" xr:uid="{7B2279F6-91AA-48DE-BD51-CCF03919F8D8}"/>
    <cellStyle name="Comma [0] 3 5 2 2 2 10 2 12" xfId="59971" xr:uid="{260D5746-A8E0-49D2-A83F-E842ED779301}"/>
    <cellStyle name="Comma [0] 3 5 2 2 2 10 2 2" xfId="12349" xr:uid="{C060AEE7-EABD-44DE-AFB8-C48A104E2EE9}"/>
    <cellStyle name="Comma [0] 3 5 2 2 2 10 2 2 2" xfId="25015" xr:uid="{7799B936-C328-46EE-9331-F6630E963240}"/>
    <cellStyle name="Comma [0] 3 5 2 2 2 10 2 2 3" xfId="30389" xr:uid="{48CA74A8-51ED-4BFC-AF3A-81E264C198E8}"/>
    <cellStyle name="Comma [0] 3 5 2 2 2 10 2 2 4" xfId="35807" xr:uid="{66ADC0D5-523B-4988-BDFD-2BB52EE1D39C}"/>
    <cellStyle name="Comma [0] 3 5 2 2 2 10 2 2 5" xfId="41192" xr:uid="{FF2C4717-DBCD-4889-B765-583DA21A585C}"/>
    <cellStyle name="Comma [0] 3 5 2 2 2 10 2 2 6" xfId="46561" xr:uid="{666B5A1A-1D0C-4423-A04D-E1195F757899}"/>
    <cellStyle name="Comma [0] 3 5 2 2 2 10 2 2 7" xfId="51933" xr:uid="{2C58C263-90CD-4EFB-8358-A25279D680C9}"/>
    <cellStyle name="Comma [0] 3 5 2 2 2 10 2 2 8" xfId="57313" xr:uid="{68C70BB1-A05E-45C4-BAC2-ED7F434D1650}"/>
    <cellStyle name="Comma [0] 3 5 2 2 2 10 2 2 9" xfId="19649" xr:uid="{65C7F554-BBAC-41CA-BE5F-EF163CB2FAC5}"/>
    <cellStyle name="Comma [0] 3 5 2 2 2 10 2 3" xfId="16089" xr:uid="{917F1279-EFB7-475A-8053-0D0EAA7FB647}"/>
    <cellStyle name="Comma [0] 3 5 2 2 2 10 2 4" xfId="21456" xr:uid="{B143EB8E-A5EA-42BF-B712-A5EE561BD2D2}"/>
    <cellStyle name="Comma [0] 3 5 2 2 2 10 2 5" xfId="26830" xr:uid="{2F10C0A6-3A80-4373-83B0-D4231474F341}"/>
    <cellStyle name="Comma [0] 3 5 2 2 2 10 2 6" xfId="32248" xr:uid="{967EE1F3-1393-4256-91C2-77C20EA70F33}"/>
    <cellStyle name="Comma [0] 3 5 2 2 2 10 2 7" xfId="37633" xr:uid="{17F857A3-5F27-4682-82E5-2F7FC00946D9}"/>
    <cellStyle name="Comma [0] 3 5 2 2 2 10 2 8" xfId="43002" xr:uid="{BED0E244-5B8B-4BBD-B0EE-2E0312611A75}"/>
    <cellStyle name="Comma [0] 3 5 2 2 2 10 2 9" xfId="48374" xr:uid="{2537D8FB-301B-4369-B38E-6081251B2402}"/>
    <cellStyle name="Comma [0] 3 5 2 2 2 10 3" xfId="10659" xr:uid="{EAD7A1AB-40FF-4FD9-83BE-6217A7C877F6}"/>
    <cellStyle name="Comma [0] 3 5 2 2 2 10 3 2" xfId="23326" xr:uid="{04AC8314-0291-4234-B23B-0D76F82D161B}"/>
    <cellStyle name="Comma [0] 3 5 2 2 2 10 3 3" xfId="28700" xr:uid="{282CB33F-AD6D-4046-A0D5-9D913031D59C}"/>
    <cellStyle name="Comma [0] 3 5 2 2 2 10 3 4" xfId="34118" xr:uid="{B977D1F9-7782-49A5-AB72-A9C39570826C}"/>
    <cellStyle name="Comma [0] 3 5 2 2 2 10 3 5" xfId="39503" xr:uid="{9D6A1A57-F2C4-4EA9-A46E-84984E1EB5E5}"/>
    <cellStyle name="Comma [0] 3 5 2 2 2 10 3 6" xfId="44872" xr:uid="{EFBFCDCE-AD6D-4646-B94B-1420AB006305}"/>
    <cellStyle name="Comma [0] 3 5 2 2 2 10 3 7" xfId="50244" xr:uid="{0FF43628-3C4B-477B-ABE8-B351356FEEF0}"/>
    <cellStyle name="Comma [0] 3 5 2 2 2 10 3 8" xfId="55624" xr:uid="{39ECA441-C9F2-4B6F-BC27-9F99490D1979}"/>
    <cellStyle name="Comma [0] 3 5 2 2 2 10 3 9" xfId="17959" xr:uid="{0CD9DC9A-886A-4D80-B61C-FA8612C4621C}"/>
    <cellStyle name="Comma [0] 3 5 2 2 2 10 4" xfId="7320" xr:uid="{7FC3448B-976F-412C-BC8E-400626DA6F7A}"/>
    <cellStyle name="Comma [0] 3 5 2 2 2 11" xfId="6182" xr:uid="{91BF61F4-D9FC-4315-8DDD-B83757BB0BF8}"/>
    <cellStyle name="Comma [0] 3 5 2 2 2 11 10" xfId="53753" xr:uid="{F3E127F7-0AD5-4FD2-93C3-7FE990DBBDED}"/>
    <cellStyle name="Comma [0] 3 5 2 2 2 11 11" xfId="14397" xr:uid="{DA045A50-DAE2-4B07-BEE2-17B393C0F98A}"/>
    <cellStyle name="Comma [0] 3 5 2 2 2 11 12" xfId="58860" xr:uid="{FDBB1869-7CE6-4567-A578-5BC14DE2B112}"/>
    <cellStyle name="Comma [0] 3 5 2 2 2 11 13" xfId="8787" xr:uid="{A5D373E3-11CC-41A2-840C-2575BEA2205A}"/>
    <cellStyle name="Comma [0] 3 5 2 2 2 11 2" xfId="12348" xr:uid="{4EB45A59-EB7E-468D-B931-CFCB1B88AEFD}"/>
    <cellStyle name="Comma [0] 3 5 2 2 2 11 2 2" xfId="25014" xr:uid="{44A84FF5-16AA-4D1B-936E-2671B85F7FC3}"/>
    <cellStyle name="Comma [0] 3 5 2 2 2 11 2 3" xfId="30388" xr:uid="{AA485C12-415B-4046-BC0C-9AC7A95D330F}"/>
    <cellStyle name="Comma [0] 3 5 2 2 2 11 2 4" xfId="35806" xr:uid="{166DADAE-5329-4D20-9AAF-F9E55AE9743E}"/>
    <cellStyle name="Comma [0] 3 5 2 2 2 11 2 5" xfId="41191" xr:uid="{777D4F62-D18F-4CFC-91E2-5F6CB3CF5BDB}"/>
    <cellStyle name="Comma [0] 3 5 2 2 2 11 2 6" xfId="46560" xr:uid="{17D7CF12-771A-4324-91A1-0DDFB9CB1FC1}"/>
    <cellStyle name="Comma [0] 3 5 2 2 2 11 2 7" xfId="51932" xr:uid="{BB4E45B7-96C8-4320-8D35-2F91B438A5D8}"/>
    <cellStyle name="Comma [0] 3 5 2 2 2 11 2 8" xfId="57312" xr:uid="{3CFF738C-4E64-459D-8A0C-DE07D50CEAF8}"/>
    <cellStyle name="Comma [0] 3 5 2 2 2 11 2 9" xfId="19648" xr:uid="{36D25870-602A-44C1-A054-20D2A8634681}"/>
    <cellStyle name="Comma [0] 3 5 2 2 2 11 3" xfId="16088" xr:uid="{340FEE7B-AC7E-4BAA-877E-B1863BD20B9D}"/>
    <cellStyle name="Comma [0] 3 5 2 2 2 11 4" xfId="21455" xr:uid="{580B8D38-4CAC-4C58-9122-273203A95B97}"/>
    <cellStyle name="Comma [0] 3 5 2 2 2 11 5" xfId="26829" xr:uid="{A5F01896-BF29-4593-83D7-043323E94A4D}"/>
    <cellStyle name="Comma [0] 3 5 2 2 2 11 6" xfId="32247" xr:uid="{0C7AA24B-A987-4389-AF5A-1B22C568A5E8}"/>
    <cellStyle name="Comma [0] 3 5 2 2 2 11 7" xfId="37632" xr:uid="{E38CAD95-06A9-43D8-A804-C3304277F2D9}"/>
    <cellStyle name="Comma [0] 3 5 2 2 2 11 8" xfId="43001" xr:uid="{30ABC6F6-81F9-45EB-B82E-5C802CB7F4D8}"/>
    <cellStyle name="Comma [0] 3 5 2 2 2 11 9" xfId="48373" xr:uid="{CF7031A7-7ADC-4873-BF2F-FFC682CFB9FB}"/>
    <cellStyle name="Comma [0] 3 5 2 2 2 12" xfId="10658" xr:uid="{C049EA3D-3F71-46CE-9845-AB2BB27966A6}"/>
    <cellStyle name="Comma [0] 3 5 2 2 2 12 2" xfId="23325" xr:uid="{6ED50457-31AF-48BF-9346-2BA5C0B93BD8}"/>
    <cellStyle name="Comma [0] 3 5 2 2 2 12 3" xfId="28699" xr:uid="{4F30F3ED-5A75-45EE-A129-79897C1E61B7}"/>
    <cellStyle name="Comma [0] 3 5 2 2 2 12 4" xfId="34117" xr:uid="{A23A89AD-CCB4-4612-B2AB-419C28FC7C10}"/>
    <cellStyle name="Comma [0] 3 5 2 2 2 12 5" xfId="39502" xr:uid="{669A1D03-A05D-41D2-9A3D-8A8BCC2337AF}"/>
    <cellStyle name="Comma [0] 3 5 2 2 2 12 6" xfId="44871" xr:uid="{2AE19EAC-A273-45E3-A8FE-DD95DEA03512}"/>
    <cellStyle name="Comma [0] 3 5 2 2 2 12 7" xfId="50243" xr:uid="{34A93F29-FBEB-459D-AF69-73A976EACD42}"/>
    <cellStyle name="Comma [0] 3 5 2 2 2 12 8" xfId="55623" xr:uid="{0A58E391-5698-4804-8FF0-F2AD5C6FCD3B}"/>
    <cellStyle name="Comma [0] 3 5 2 2 2 12 9" xfId="17958" xr:uid="{E288EA5A-B933-4C90-8224-89EAB7411C91}"/>
    <cellStyle name="Comma [0] 3 5 2 2 2 2" xfId="1284" xr:uid="{BDFBADB8-0D1A-4A89-9F7D-6B084D9D0091}"/>
    <cellStyle name="Comma [0] 3 5 2 2 2 2 10" xfId="1285" xr:uid="{096490D5-A207-4269-AD97-C6CFE49CD2A0}"/>
    <cellStyle name="Comma [0] 3 5 2 2 2 2 10 2" xfId="8790" xr:uid="{EC894827-E950-4A87-BEDC-3DA00AF86DF7}"/>
    <cellStyle name="Comma [0] 3 5 2 2 2 2 10 2 10" xfId="53756" xr:uid="{426D71B6-9983-4BD9-A27E-4737156A7BBB}"/>
    <cellStyle name="Comma [0] 3 5 2 2 2 2 10 2 11" xfId="14400" xr:uid="{2A85FAE9-73F0-4756-992D-FC700BBBB429}"/>
    <cellStyle name="Comma [0] 3 5 2 2 2 2 10 2 12" xfId="59972" xr:uid="{98D4FCA9-2261-4B00-9F30-B2CB9098D607}"/>
    <cellStyle name="Comma [0] 3 5 2 2 2 2 10 2 2" xfId="12351" xr:uid="{19A2C698-8A1C-4BA2-B2B2-0BA4ADFAC89B}"/>
    <cellStyle name="Comma [0] 3 5 2 2 2 2 10 2 2 2" xfId="25017" xr:uid="{4BBE10C1-3B8A-46C0-8BDE-DF9B04A09AF9}"/>
    <cellStyle name="Comma [0] 3 5 2 2 2 2 10 2 2 3" xfId="30391" xr:uid="{0F8C262E-60D8-4397-8CB3-082C75AAB648}"/>
    <cellStyle name="Comma [0] 3 5 2 2 2 2 10 2 2 4" xfId="35809" xr:uid="{2AEA5CA1-2FA4-48EA-86EC-09F6EC76C02A}"/>
    <cellStyle name="Comma [0] 3 5 2 2 2 2 10 2 2 5" xfId="41194" xr:uid="{5BADBEB5-4685-43D5-8B98-17226DA2FD29}"/>
    <cellStyle name="Comma [0] 3 5 2 2 2 2 10 2 2 6" xfId="46563" xr:uid="{2AD58C29-6462-4CE2-A42E-2000630A9FBA}"/>
    <cellStyle name="Comma [0] 3 5 2 2 2 2 10 2 2 7" xfId="51935" xr:uid="{833CEF63-F2E3-4D00-AF68-4407368CCBED}"/>
    <cellStyle name="Comma [0] 3 5 2 2 2 2 10 2 2 8" xfId="57315" xr:uid="{879CD50F-2E3E-44D6-9608-1BCDB8A7F330}"/>
    <cellStyle name="Comma [0] 3 5 2 2 2 2 10 2 2 9" xfId="19651" xr:uid="{2C55FF89-DEE1-4755-A775-D44868635A87}"/>
    <cellStyle name="Comma [0] 3 5 2 2 2 2 10 2 3" xfId="16091" xr:uid="{69EAF13A-CA0F-4374-8220-377B7CE5E4E1}"/>
    <cellStyle name="Comma [0] 3 5 2 2 2 2 10 2 4" xfId="21458" xr:uid="{539C1E93-3769-47DC-AA01-B0F233FC0DBA}"/>
    <cellStyle name="Comma [0] 3 5 2 2 2 2 10 2 5" xfId="26832" xr:uid="{9D5D1A90-2643-4DBF-9246-665EA3CDD3E0}"/>
    <cellStyle name="Comma [0] 3 5 2 2 2 2 10 2 6" xfId="32250" xr:uid="{946CBC3C-780D-4BFE-882E-C043FD4EECDF}"/>
    <cellStyle name="Comma [0] 3 5 2 2 2 2 10 2 7" xfId="37635" xr:uid="{5228BC14-35B1-43E3-9D63-4AD5F9E9F2F5}"/>
    <cellStyle name="Comma [0] 3 5 2 2 2 2 10 2 8" xfId="43004" xr:uid="{891EB07D-0690-4361-9678-6CCBA2A1D8F7}"/>
    <cellStyle name="Comma [0] 3 5 2 2 2 2 10 2 9" xfId="48376" xr:uid="{1DD3B0EA-5A90-478C-AC1C-F161AEA1FEBE}"/>
    <cellStyle name="Comma [0] 3 5 2 2 2 2 10 3" xfId="10661" xr:uid="{8A36E36D-5656-4C81-BD6B-95382D878CC2}"/>
    <cellStyle name="Comma [0] 3 5 2 2 2 2 10 3 2" xfId="23328" xr:uid="{466ACC33-CF23-4963-9307-E8A6B8C79D0D}"/>
    <cellStyle name="Comma [0] 3 5 2 2 2 2 10 3 3" xfId="28702" xr:uid="{271B9F9C-8C21-40E5-8547-2969BF8C6BC2}"/>
    <cellStyle name="Comma [0] 3 5 2 2 2 2 10 3 4" xfId="34120" xr:uid="{A9753D1B-F818-4401-BF22-8E533D85F598}"/>
    <cellStyle name="Comma [0] 3 5 2 2 2 2 10 3 5" xfId="39505" xr:uid="{4F132AB4-FB3F-4A4A-986C-A20FB7D16543}"/>
    <cellStyle name="Comma [0] 3 5 2 2 2 2 10 3 6" xfId="44874" xr:uid="{C64F5067-4BC8-4B35-8247-1DAC4B36FE8C}"/>
    <cellStyle name="Comma [0] 3 5 2 2 2 2 10 3 7" xfId="50246" xr:uid="{A319FC34-5625-427F-86BA-CE332B9423D1}"/>
    <cellStyle name="Comma [0] 3 5 2 2 2 2 10 3 8" xfId="55626" xr:uid="{C29C1761-132D-4A5F-8182-2592CFB220A3}"/>
    <cellStyle name="Comma [0] 3 5 2 2 2 2 10 3 9" xfId="17961" xr:uid="{99EDE483-44B9-4164-BFAF-29AA6B347D42}"/>
    <cellStyle name="Comma [0] 3 5 2 2 2 2 10 4" xfId="7321" xr:uid="{942D2819-2ED1-45EC-BD8D-D5F92507B7B1}"/>
    <cellStyle name="Comma [0] 3 5 2 2 2 2 11" xfId="6183" xr:uid="{A51CD35D-4884-47E9-A1C2-973C2ACA3A6E}"/>
    <cellStyle name="Comma [0] 3 5 2 2 2 2 11 10" xfId="53755" xr:uid="{30A4F6E7-9536-49F3-9B52-628A6E3005FB}"/>
    <cellStyle name="Comma [0] 3 5 2 2 2 2 11 11" xfId="14399" xr:uid="{F4175A03-7F1C-4832-9097-908641FB313C}"/>
    <cellStyle name="Comma [0] 3 5 2 2 2 2 11 12" xfId="58861" xr:uid="{84341673-AC2D-46D0-B016-752C023D3F0D}"/>
    <cellStyle name="Comma [0] 3 5 2 2 2 2 11 13" xfId="8789" xr:uid="{464A303E-5D4C-472E-9CFD-B58E34182038}"/>
    <cellStyle name="Comma [0] 3 5 2 2 2 2 11 2" xfId="12350" xr:uid="{896DA632-6B17-4C9B-B7CF-8404B9591BFB}"/>
    <cellStyle name="Comma [0] 3 5 2 2 2 2 11 2 2" xfId="25016" xr:uid="{DF954667-BC56-444C-82B0-CBAF8DE6F218}"/>
    <cellStyle name="Comma [0] 3 5 2 2 2 2 11 2 3" xfId="30390" xr:uid="{71E16795-36C0-4EEB-A355-1169D07B46DB}"/>
    <cellStyle name="Comma [0] 3 5 2 2 2 2 11 2 4" xfId="35808" xr:uid="{95A2DC28-A08F-4F25-948C-8938E188E867}"/>
    <cellStyle name="Comma [0] 3 5 2 2 2 2 11 2 5" xfId="41193" xr:uid="{6D58C1B4-145A-445D-9730-DF54852CFA45}"/>
    <cellStyle name="Comma [0] 3 5 2 2 2 2 11 2 6" xfId="46562" xr:uid="{274CF872-5E13-4FBA-B207-AC0BA10EA09F}"/>
    <cellStyle name="Comma [0] 3 5 2 2 2 2 11 2 7" xfId="51934" xr:uid="{BA094C8D-FAC1-4615-9A4E-E31019ECAD68}"/>
    <cellStyle name="Comma [0] 3 5 2 2 2 2 11 2 8" xfId="57314" xr:uid="{A6F6EFC8-20C3-4828-A8C5-46A812F3CE13}"/>
    <cellStyle name="Comma [0] 3 5 2 2 2 2 11 2 9" xfId="19650" xr:uid="{312BF56D-04A4-492D-AC8E-6A7CE4E98CCD}"/>
    <cellStyle name="Comma [0] 3 5 2 2 2 2 11 3" xfId="16090" xr:uid="{D3A38485-267F-4A54-BCF1-E5F202CCDE91}"/>
    <cellStyle name="Comma [0] 3 5 2 2 2 2 11 4" xfId="21457" xr:uid="{9BB85428-EB83-4DAC-A5DC-53BE3EFE9065}"/>
    <cellStyle name="Comma [0] 3 5 2 2 2 2 11 5" xfId="26831" xr:uid="{745093B7-744E-4FD8-AD19-2EC6B5D40C89}"/>
    <cellStyle name="Comma [0] 3 5 2 2 2 2 11 6" xfId="32249" xr:uid="{FC5707A7-A1B7-4E63-8D24-11C00909D9D6}"/>
    <cellStyle name="Comma [0] 3 5 2 2 2 2 11 7" xfId="37634" xr:uid="{A9D9E3A7-E404-4278-904E-DE239E265DF3}"/>
    <cellStyle name="Comma [0] 3 5 2 2 2 2 11 8" xfId="43003" xr:uid="{9A680BA0-F4F8-4B44-AC79-3D968AD5FA01}"/>
    <cellStyle name="Comma [0] 3 5 2 2 2 2 11 9" xfId="48375" xr:uid="{BF4A4AF3-E13F-45FD-926A-3F4D4663B2FF}"/>
    <cellStyle name="Comma [0] 3 5 2 2 2 2 12" xfId="10660" xr:uid="{46646678-DE5C-4BEA-A755-BD092751DB88}"/>
    <cellStyle name="Comma [0] 3 5 2 2 2 2 12 2" xfId="23327" xr:uid="{AD219410-6CED-4B6C-81DD-2AB80C7950D5}"/>
    <cellStyle name="Comma [0] 3 5 2 2 2 2 12 3" xfId="28701" xr:uid="{AEDDE97D-265C-4221-B522-088C6D6645F1}"/>
    <cellStyle name="Comma [0] 3 5 2 2 2 2 12 4" xfId="34119" xr:uid="{9A6634F6-029A-46D0-BC05-8C672C4A2749}"/>
    <cellStyle name="Comma [0] 3 5 2 2 2 2 12 5" xfId="39504" xr:uid="{94227651-FBC7-450D-BC85-1801F48E5F55}"/>
    <cellStyle name="Comma [0] 3 5 2 2 2 2 12 6" xfId="44873" xr:uid="{097B6C74-A0D5-4869-88E3-372A4722C0D1}"/>
    <cellStyle name="Comma [0] 3 5 2 2 2 2 12 7" xfId="50245" xr:uid="{0E277668-C563-409E-8D0A-675A134A27B7}"/>
    <cellStyle name="Comma [0] 3 5 2 2 2 2 12 8" xfId="55625" xr:uid="{BF275B5A-3DC8-45CA-99CF-2625DC9A9E0D}"/>
    <cellStyle name="Comma [0] 3 5 2 2 2 2 12 9" xfId="17960" xr:uid="{FC590CF2-FC55-4811-910B-68A8287D7622}"/>
    <cellStyle name="Comma [0] 3 5 2 2 2 2 2" xfId="1286" xr:uid="{C248DD11-48DD-409F-8CB6-A5ED02A57390}"/>
    <cellStyle name="Comma [0] 3 5 2 2 2 2 2 2" xfId="6184" xr:uid="{45D501D9-256F-4F93-B495-36CA247B4680}"/>
    <cellStyle name="Comma [0] 3 5 2 2 2 2 2 2 10" xfId="53757" xr:uid="{614AB416-1EF6-486B-9CF2-A422AB4FE221}"/>
    <cellStyle name="Comma [0] 3 5 2 2 2 2 2 2 11" xfId="14401" xr:uid="{9988C4CC-5385-491E-B885-0DE0BFA3907B}"/>
    <cellStyle name="Comma [0] 3 5 2 2 2 2 2 2 12" xfId="58862" xr:uid="{65EB2D2D-26AC-4D34-841C-EB8F95E36D94}"/>
    <cellStyle name="Comma [0] 3 5 2 2 2 2 2 2 13" xfId="8791" xr:uid="{51FC0E83-2C00-46BC-844A-78D237B32587}"/>
    <cellStyle name="Comma [0] 3 5 2 2 2 2 2 2 2" xfId="12352" xr:uid="{5B963AF0-71C1-46E8-9559-6D8DDD5B3094}"/>
    <cellStyle name="Comma [0] 3 5 2 2 2 2 2 2 2 2" xfId="25018" xr:uid="{68B7DD32-D842-482D-9C0B-6AB2660AA130}"/>
    <cellStyle name="Comma [0] 3 5 2 2 2 2 2 2 2 3" xfId="30392" xr:uid="{CB54BFBE-15C6-4628-9404-EDD76D4A11C7}"/>
    <cellStyle name="Comma [0] 3 5 2 2 2 2 2 2 2 4" xfId="35810" xr:uid="{0A25888B-D044-4B67-B027-C0AC3F1E09E8}"/>
    <cellStyle name="Comma [0] 3 5 2 2 2 2 2 2 2 5" xfId="41195" xr:uid="{868F6ADB-869D-4C83-854E-861213B49AA4}"/>
    <cellStyle name="Comma [0] 3 5 2 2 2 2 2 2 2 6" xfId="46564" xr:uid="{5F96F762-149C-4832-8CC2-81A094357ED5}"/>
    <cellStyle name="Comma [0] 3 5 2 2 2 2 2 2 2 7" xfId="51936" xr:uid="{ADECEBF0-46BD-45F3-B2FE-B893BF46A1E0}"/>
    <cellStyle name="Comma [0] 3 5 2 2 2 2 2 2 2 8" xfId="57316" xr:uid="{386D1D26-0CC3-4F20-8B1F-E4732C48F630}"/>
    <cellStyle name="Comma [0] 3 5 2 2 2 2 2 2 2 9" xfId="19652" xr:uid="{B52B0C0B-C2F3-4AC2-A78C-08C2F71E0E95}"/>
    <cellStyle name="Comma [0] 3 5 2 2 2 2 2 2 3" xfId="16092" xr:uid="{265ED38C-6D46-45F9-A3DF-B48D948CA3A9}"/>
    <cellStyle name="Comma [0] 3 5 2 2 2 2 2 2 4" xfId="21459" xr:uid="{A94E3B18-AE0D-484F-896D-44E49F72A61A}"/>
    <cellStyle name="Comma [0] 3 5 2 2 2 2 2 2 5" xfId="26833" xr:uid="{D227B5C2-1A27-404E-8BFC-EA5E25DD06FF}"/>
    <cellStyle name="Comma [0] 3 5 2 2 2 2 2 2 6" xfId="32251" xr:uid="{62B3B3DC-8FF0-462D-B36D-0D02B5398250}"/>
    <cellStyle name="Comma [0] 3 5 2 2 2 2 2 2 7" xfId="37636" xr:uid="{91AAD312-030C-46C8-ABCD-FFD043843574}"/>
    <cellStyle name="Comma [0] 3 5 2 2 2 2 2 2 8" xfId="43005" xr:uid="{B17087D3-8E44-4788-BBAC-5DFEE791D020}"/>
    <cellStyle name="Comma [0] 3 5 2 2 2 2 2 2 9" xfId="48377" xr:uid="{A14E3341-44AC-4524-B8D1-824CB3F229E8}"/>
    <cellStyle name="Comma [0] 3 5 2 2 2 2 2 3" xfId="10662" xr:uid="{11E24642-C4A9-49F4-BAC9-890769787594}"/>
    <cellStyle name="Comma [0] 3 5 2 2 2 2 2 3 2" xfId="23329" xr:uid="{566F875D-5C5E-47C4-BB06-D4E693E7B720}"/>
    <cellStyle name="Comma [0] 3 5 2 2 2 2 2 3 3" xfId="28703" xr:uid="{D6F65A33-23BE-47F9-82CF-8981B46B8AC6}"/>
    <cellStyle name="Comma [0] 3 5 2 2 2 2 2 3 4" xfId="34121" xr:uid="{21785BA1-2CB4-4172-B990-051BB3B03E19}"/>
    <cellStyle name="Comma [0] 3 5 2 2 2 2 2 3 5" xfId="39506" xr:uid="{9D58F77C-6DCC-4AD2-8939-EDA9C259D465}"/>
    <cellStyle name="Comma [0] 3 5 2 2 2 2 2 3 6" xfId="44875" xr:uid="{D1FDAAED-D434-4A3D-9A76-30E6F3DE6342}"/>
    <cellStyle name="Comma [0] 3 5 2 2 2 2 2 3 7" xfId="50247" xr:uid="{F53168B2-228E-4833-A4DC-D39A14A6110E}"/>
    <cellStyle name="Comma [0] 3 5 2 2 2 2 2 3 8" xfId="55627" xr:uid="{C7409F3C-9325-4E65-BDC4-5CA195E77D6D}"/>
    <cellStyle name="Comma [0] 3 5 2 2 2 2 2 3 9" xfId="17962" xr:uid="{83543A69-3DCE-4E3E-A246-AB6AB662407C}"/>
    <cellStyle name="Comma [0] 3 5 2 2 2 2 3" xfId="1287" xr:uid="{0EF69F85-CBB6-4BA5-B9CC-893D25BE9415}"/>
    <cellStyle name="Comma [0] 3 5 2 2 2 2 3 2" xfId="8792" xr:uid="{430739F1-16A4-4E55-A85C-8E1A0AD87D7E}"/>
    <cellStyle name="Comma [0] 3 5 2 2 2 2 3 2 10" xfId="53758" xr:uid="{6149B297-85F1-4847-80B6-79D7CEB9D64A}"/>
    <cellStyle name="Comma [0] 3 5 2 2 2 2 3 2 11" xfId="14402" xr:uid="{635B6267-8A69-4D26-89D1-C599B8E49E11}"/>
    <cellStyle name="Comma [0] 3 5 2 2 2 2 3 2 12" xfId="59973" xr:uid="{3F537AFE-6F0B-4A37-B18A-E1C2FE00B72F}"/>
    <cellStyle name="Comma [0] 3 5 2 2 2 2 3 2 2" xfId="12353" xr:uid="{0311F169-5689-4051-BF85-957062F5FA12}"/>
    <cellStyle name="Comma [0] 3 5 2 2 2 2 3 2 2 2" xfId="25019" xr:uid="{117710F2-7D96-4E8E-9009-838279F72A00}"/>
    <cellStyle name="Comma [0] 3 5 2 2 2 2 3 2 2 3" xfId="30393" xr:uid="{C7D4E8DC-7A6B-4765-8B94-8EEF4B2FC310}"/>
    <cellStyle name="Comma [0] 3 5 2 2 2 2 3 2 2 4" xfId="35811" xr:uid="{2E7D89C2-939D-4999-B170-F01F2B2172FC}"/>
    <cellStyle name="Comma [0] 3 5 2 2 2 2 3 2 2 5" xfId="41196" xr:uid="{1E973984-6AB1-40A3-9D86-75A73F08A7D6}"/>
    <cellStyle name="Comma [0] 3 5 2 2 2 2 3 2 2 6" xfId="46565" xr:uid="{FBBE9906-DD55-4BFD-ABEA-52E825B7720B}"/>
    <cellStyle name="Comma [0] 3 5 2 2 2 2 3 2 2 7" xfId="51937" xr:uid="{4E0963C8-B11E-4A62-909C-7D8E79431388}"/>
    <cellStyle name="Comma [0] 3 5 2 2 2 2 3 2 2 8" xfId="57317" xr:uid="{AC1C2FBB-4B5D-496C-ADC2-98CABFF56C90}"/>
    <cellStyle name="Comma [0] 3 5 2 2 2 2 3 2 2 9" xfId="19653" xr:uid="{258C6C5B-0CE2-4AAD-ABA8-726E23FE93BB}"/>
    <cellStyle name="Comma [0] 3 5 2 2 2 2 3 2 3" xfId="16093" xr:uid="{4D3F3737-6654-455C-9E35-370B2F74C132}"/>
    <cellStyle name="Comma [0] 3 5 2 2 2 2 3 2 4" xfId="21460" xr:uid="{9691BC3E-2950-4EF2-8776-FAE953D739E1}"/>
    <cellStyle name="Comma [0] 3 5 2 2 2 2 3 2 5" xfId="26834" xr:uid="{5EA85525-9CBA-4EDD-A7AC-6CA7936E9FD9}"/>
    <cellStyle name="Comma [0] 3 5 2 2 2 2 3 2 6" xfId="32252" xr:uid="{69618434-19E6-4E25-B48A-DA0EDBF13CC2}"/>
    <cellStyle name="Comma [0] 3 5 2 2 2 2 3 2 7" xfId="37637" xr:uid="{3CFE107D-DAE9-4FF5-A85A-AF9571E1E0A7}"/>
    <cellStyle name="Comma [0] 3 5 2 2 2 2 3 2 8" xfId="43006" xr:uid="{600B1123-68EE-4379-913F-FBDD6055CFBB}"/>
    <cellStyle name="Comma [0] 3 5 2 2 2 2 3 2 9" xfId="48378" xr:uid="{27B01D2B-FBC0-4701-92C9-6262F3697AB4}"/>
    <cellStyle name="Comma [0] 3 5 2 2 2 2 3 3" xfId="10663" xr:uid="{CDD9773B-E27D-47D5-8352-EB6B7B5BE46F}"/>
    <cellStyle name="Comma [0] 3 5 2 2 2 2 3 3 2" xfId="23330" xr:uid="{A948B185-26B2-4A78-9144-811FD1242838}"/>
    <cellStyle name="Comma [0] 3 5 2 2 2 2 3 3 3" xfId="28704" xr:uid="{30483C8E-1734-4750-B63A-049A058D068F}"/>
    <cellStyle name="Comma [0] 3 5 2 2 2 2 3 3 4" xfId="34122" xr:uid="{359AFEAD-6486-4BE6-8D45-6AEFBCC490F4}"/>
    <cellStyle name="Comma [0] 3 5 2 2 2 2 3 3 5" xfId="39507" xr:uid="{FF6A261E-7345-45CE-9500-A98F09CC3F31}"/>
    <cellStyle name="Comma [0] 3 5 2 2 2 2 3 3 6" xfId="44876" xr:uid="{6F2FE0BC-EC3C-480E-8356-0292BEA4D13B}"/>
    <cellStyle name="Comma [0] 3 5 2 2 2 2 3 3 7" xfId="50248" xr:uid="{ED4DF585-51EC-4EA6-ACA0-1A04A4937226}"/>
    <cellStyle name="Comma [0] 3 5 2 2 2 2 3 3 8" xfId="55628" xr:uid="{624702C3-E034-4D5E-825B-3969EE640684}"/>
    <cellStyle name="Comma [0] 3 5 2 2 2 2 3 3 9" xfId="17963" xr:uid="{60E5E424-E23A-4E25-AAED-3814B460F089}"/>
    <cellStyle name="Comma [0] 3 5 2 2 2 2 3 4" xfId="7322" xr:uid="{B9663BD4-A170-4B88-A45D-54BA2BB43F19}"/>
    <cellStyle name="Comma [0] 3 5 2 2 2 2 4" xfId="1288" xr:uid="{CA2A03AE-6F55-4AFC-988D-32A8FB25A45C}"/>
    <cellStyle name="Comma [0] 3 5 2 2 2 2 4 2" xfId="8793" xr:uid="{7D9A9446-BEB6-41A5-A00B-2B737A09A9E0}"/>
    <cellStyle name="Comma [0] 3 5 2 2 2 2 4 2 10" xfId="53759" xr:uid="{615FE21E-EA2C-49BB-9A48-E2F92ADC1C55}"/>
    <cellStyle name="Comma [0] 3 5 2 2 2 2 4 2 11" xfId="14403" xr:uid="{FFB30526-42EB-45AA-997C-9B70C1706658}"/>
    <cellStyle name="Comma [0] 3 5 2 2 2 2 4 2 12" xfId="59974" xr:uid="{32F6D843-FD1C-4187-ADEF-D8CC85A0784E}"/>
    <cellStyle name="Comma [0] 3 5 2 2 2 2 4 2 2" xfId="12354" xr:uid="{63AEA518-297F-402E-95C4-3468DC95B224}"/>
    <cellStyle name="Comma [0] 3 5 2 2 2 2 4 2 2 2" xfId="25020" xr:uid="{36065CBF-E068-4A5B-A28A-1C7BCB5A4EC0}"/>
    <cellStyle name="Comma [0] 3 5 2 2 2 2 4 2 2 3" xfId="30394" xr:uid="{EE6C63D4-99A4-4758-8F61-26F3E9BBC362}"/>
    <cellStyle name="Comma [0] 3 5 2 2 2 2 4 2 2 4" xfId="35812" xr:uid="{ED93A50C-6A0F-47C1-8D5A-1F335E50EE55}"/>
    <cellStyle name="Comma [0] 3 5 2 2 2 2 4 2 2 5" xfId="41197" xr:uid="{2DB9BC71-F59A-4029-8292-A353F6AE5E47}"/>
    <cellStyle name="Comma [0] 3 5 2 2 2 2 4 2 2 6" xfId="46566" xr:uid="{1CFF6BAD-5813-48C3-BA3E-1C98E81B5159}"/>
    <cellStyle name="Comma [0] 3 5 2 2 2 2 4 2 2 7" xfId="51938" xr:uid="{F4A1975D-9741-44F6-A894-71BAD14E7D44}"/>
    <cellStyle name="Comma [0] 3 5 2 2 2 2 4 2 2 8" xfId="57318" xr:uid="{1F147741-475B-48B6-9DC8-E3A8464404D4}"/>
    <cellStyle name="Comma [0] 3 5 2 2 2 2 4 2 2 9" xfId="19654" xr:uid="{4ECD8F5C-5475-4597-A55B-28DD0BFE560D}"/>
    <cellStyle name="Comma [0] 3 5 2 2 2 2 4 2 3" xfId="16094" xr:uid="{90D88E2B-2D4C-4DFB-9260-0F834B0A2181}"/>
    <cellStyle name="Comma [0] 3 5 2 2 2 2 4 2 4" xfId="21461" xr:uid="{00262064-B850-4758-8207-ED6E4DE54504}"/>
    <cellStyle name="Comma [0] 3 5 2 2 2 2 4 2 5" xfId="26835" xr:uid="{E7379D1D-3F5A-433D-823E-CFD51C177C1B}"/>
    <cellStyle name="Comma [0] 3 5 2 2 2 2 4 2 6" xfId="32253" xr:uid="{CFD2507F-737E-4981-BB4B-20D4F39A6A2D}"/>
    <cellStyle name="Comma [0] 3 5 2 2 2 2 4 2 7" xfId="37638" xr:uid="{2A90E379-5AC4-4F89-8FC2-1E877B6787BA}"/>
    <cellStyle name="Comma [0] 3 5 2 2 2 2 4 2 8" xfId="43007" xr:uid="{3AF146B9-C524-4EB4-B6DE-014AC2DE2364}"/>
    <cellStyle name="Comma [0] 3 5 2 2 2 2 4 2 9" xfId="48379" xr:uid="{BE6B3065-1350-4516-89BE-DC005D37FFDA}"/>
    <cellStyle name="Comma [0] 3 5 2 2 2 2 4 3" xfId="10664" xr:uid="{87B9B0C6-70CE-45C7-B1B7-116F5CA0E46D}"/>
    <cellStyle name="Comma [0] 3 5 2 2 2 2 4 3 2" xfId="23331" xr:uid="{4D61385D-94DE-49BD-8329-CE9B01C97408}"/>
    <cellStyle name="Comma [0] 3 5 2 2 2 2 4 3 3" xfId="28705" xr:uid="{E43B2575-DF38-4A17-BDCC-C7C0A5EF9749}"/>
    <cellStyle name="Comma [0] 3 5 2 2 2 2 4 3 4" xfId="34123" xr:uid="{7EC164D5-FD48-4B28-BFBB-026B39959693}"/>
    <cellStyle name="Comma [0] 3 5 2 2 2 2 4 3 5" xfId="39508" xr:uid="{1235008C-8A22-4BFC-86D2-EAF79A20128C}"/>
    <cellStyle name="Comma [0] 3 5 2 2 2 2 4 3 6" xfId="44877" xr:uid="{AFFFBBB7-9C0C-4C7E-AD1E-14B496A77859}"/>
    <cellStyle name="Comma [0] 3 5 2 2 2 2 4 3 7" xfId="50249" xr:uid="{4136B4FC-5BD8-4BBA-BF82-4027F8767CB6}"/>
    <cellStyle name="Comma [0] 3 5 2 2 2 2 4 3 8" xfId="55629" xr:uid="{5C74F162-456C-4E20-8258-368863C09E1F}"/>
    <cellStyle name="Comma [0] 3 5 2 2 2 2 4 3 9" xfId="17964" xr:uid="{7DF18DE7-3B03-427F-9EEC-A9BFDF70AF08}"/>
    <cellStyle name="Comma [0] 3 5 2 2 2 2 4 4" xfId="7323" xr:uid="{E41EA2C7-25D4-42AA-B61A-C5B30F1D27E3}"/>
    <cellStyle name="Comma [0] 3 5 2 2 2 2 5" xfId="1289" xr:uid="{72337F58-CAA1-4E86-8DFB-03F37BADF487}"/>
    <cellStyle name="Comma [0] 3 5 2 2 2 2 5 2" xfId="8794" xr:uid="{135273D1-15E0-496B-88CA-27CBE828B18E}"/>
    <cellStyle name="Comma [0] 3 5 2 2 2 2 5 2 10" xfId="53760" xr:uid="{E449DF4D-AC7E-4765-BFF4-593621793158}"/>
    <cellStyle name="Comma [0] 3 5 2 2 2 2 5 2 11" xfId="14404" xr:uid="{19DF7A29-4AB2-4D86-8D24-B9CD86157805}"/>
    <cellStyle name="Comma [0] 3 5 2 2 2 2 5 2 12" xfId="59975" xr:uid="{540B8EE5-8F66-4841-A10D-15134A046125}"/>
    <cellStyle name="Comma [0] 3 5 2 2 2 2 5 2 2" xfId="12355" xr:uid="{089201DA-21B9-4799-8027-06516DC57582}"/>
    <cellStyle name="Comma [0] 3 5 2 2 2 2 5 2 2 2" xfId="25021" xr:uid="{578B8FA8-825B-4B74-B0FA-524E66194AF5}"/>
    <cellStyle name="Comma [0] 3 5 2 2 2 2 5 2 2 3" xfId="30395" xr:uid="{F4386228-ADA6-44E4-9809-4C6C6F17159F}"/>
    <cellStyle name="Comma [0] 3 5 2 2 2 2 5 2 2 4" xfId="35813" xr:uid="{D0C3564C-D318-403E-9DBB-D1C8D1FBBE06}"/>
    <cellStyle name="Comma [0] 3 5 2 2 2 2 5 2 2 5" xfId="41198" xr:uid="{54B2429D-7D04-4DDE-8D96-10DA83B0970F}"/>
    <cellStyle name="Comma [0] 3 5 2 2 2 2 5 2 2 6" xfId="46567" xr:uid="{A429A323-5785-4E30-ACC4-25FD3B86BB4E}"/>
    <cellStyle name="Comma [0] 3 5 2 2 2 2 5 2 2 7" xfId="51939" xr:uid="{C7DA5616-9F7F-4AB4-9B89-0F292241E440}"/>
    <cellStyle name="Comma [0] 3 5 2 2 2 2 5 2 2 8" xfId="57319" xr:uid="{89E8610A-3DEE-4000-8B64-A99A445A42C6}"/>
    <cellStyle name="Comma [0] 3 5 2 2 2 2 5 2 2 9" xfId="19655" xr:uid="{010DBD63-A250-411E-B2A4-DFA1D8A88BD2}"/>
    <cellStyle name="Comma [0] 3 5 2 2 2 2 5 2 3" xfId="16095" xr:uid="{1BD376C7-E291-43C9-B930-32C0B1059EFA}"/>
    <cellStyle name="Comma [0] 3 5 2 2 2 2 5 2 4" xfId="21462" xr:uid="{754F6445-AE94-4B26-816A-6627F7A31847}"/>
    <cellStyle name="Comma [0] 3 5 2 2 2 2 5 2 5" xfId="26836" xr:uid="{20316BCF-E038-4A86-9D3F-7B3922A278BE}"/>
    <cellStyle name="Comma [0] 3 5 2 2 2 2 5 2 6" xfId="32254" xr:uid="{075163BC-C57E-4BE1-8F00-D448DC50154E}"/>
    <cellStyle name="Comma [0] 3 5 2 2 2 2 5 2 7" xfId="37639" xr:uid="{B018A59F-D2F9-4725-9116-D00341ED92C4}"/>
    <cellStyle name="Comma [0] 3 5 2 2 2 2 5 2 8" xfId="43008" xr:uid="{8A370763-6360-4E17-964A-825152B70D9D}"/>
    <cellStyle name="Comma [0] 3 5 2 2 2 2 5 2 9" xfId="48380" xr:uid="{2F8962D7-7645-4F36-BE82-05EDB264943D}"/>
    <cellStyle name="Comma [0] 3 5 2 2 2 2 5 3" xfId="10665" xr:uid="{87A8B193-7FB5-4FA5-933C-4F568A5E36C6}"/>
    <cellStyle name="Comma [0] 3 5 2 2 2 2 5 3 2" xfId="23332" xr:uid="{00E60884-99AD-40C8-A093-A604E8C896A0}"/>
    <cellStyle name="Comma [0] 3 5 2 2 2 2 5 3 3" xfId="28706" xr:uid="{809413B1-A533-4218-8C81-89F9DA9A00B5}"/>
    <cellStyle name="Comma [0] 3 5 2 2 2 2 5 3 4" xfId="34124" xr:uid="{1EE2A337-B971-419F-8498-E62A0D8344DD}"/>
    <cellStyle name="Comma [0] 3 5 2 2 2 2 5 3 5" xfId="39509" xr:uid="{3E43B918-D862-4078-96C1-F1779A72450C}"/>
    <cellStyle name="Comma [0] 3 5 2 2 2 2 5 3 6" xfId="44878" xr:uid="{7547D380-A795-44AD-949C-6CDA743564A5}"/>
    <cellStyle name="Comma [0] 3 5 2 2 2 2 5 3 7" xfId="50250" xr:uid="{F4EF7C23-132B-4D74-8671-28C00D068896}"/>
    <cellStyle name="Comma [0] 3 5 2 2 2 2 5 3 8" xfId="55630" xr:uid="{AF05733C-8E52-413E-8027-492E805BDB3D}"/>
    <cellStyle name="Comma [0] 3 5 2 2 2 2 5 3 9" xfId="17965" xr:uid="{63CA0690-49CD-4176-8485-E8885252281B}"/>
    <cellStyle name="Comma [0] 3 5 2 2 2 2 5 4" xfId="7324" xr:uid="{5895D99D-30FD-495B-BC4A-913E7455092E}"/>
    <cellStyle name="Comma [0] 3 5 2 2 2 2 6" xfId="1290" xr:uid="{722268F8-1282-46A3-8F46-8BC14D44188E}"/>
    <cellStyle name="Comma [0] 3 5 2 2 2 2 6 2" xfId="8795" xr:uid="{D1E567BE-411E-4801-92D2-3A1409A4914C}"/>
    <cellStyle name="Comma [0] 3 5 2 2 2 2 6 2 10" xfId="53761" xr:uid="{67CD705C-59FF-44F3-B48B-1278768D87DF}"/>
    <cellStyle name="Comma [0] 3 5 2 2 2 2 6 2 11" xfId="14405" xr:uid="{1BC0246A-B51D-4B7B-8760-42F7EC3AA67E}"/>
    <cellStyle name="Comma [0] 3 5 2 2 2 2 6 2 12" xfId="59976" xr:uid="{6051E047-4B96-417D-92F4-873E194205FC}"/>
    <cellStyle name="Comma [0] 3 5 2 2 2 2 6 2 2" xfId="12356" xr:uid="{1B14CCAA-C3A1-41F1-B515-219C384FDAA1}"/>
    <cellStyle name="Comma [0] 3 5 2 2 2 2 6 2 2 2" xfId="25022" xr:uid="{A6803E9C-BFD2-492E-8B4D-93A048E4C768}"/>
    <cellStyle name="Comma [0] 3 5 2 2 2 2 6 2 2 3" xfId="30396" xr:uid="{EA97F5C1-8479-4D27-BA0A-438FED06ECE8}"/>
    <cellStyle name="Comma [0] 3 5 2 2 2 2 6 2 2 4" xfId="35814" xr:uid="{7F26FFDC-3B98-424A-AB04-5289FF90BF40}"/>
    <cellStyle name="Comma [0] 3 5 2 2 2 2 6 2 2 5" xfId="41199" xr:uid="{08A4E07C-AA75-407C-921D-E4A319C84A43}"/>
    <cellStyle name="Comma [0] 3 5 2 2 2 2 6 2 2 6" xfId="46568" xr:uid="{0636A162-2924-43AF-85C7-7E01117F3D33}"/>
    <cellStyle name="Comma [0] 3 5 2 2 2 2 6 2 2 7" xfId="51940" xr:uid="{FFAB9A1B-9063-4D19-922D-40F016EA5695}"/>
    <cellStyle name="Comma [0] 3 5 2 2 2 2 6 2 2 8" xfId="57320" xr:uid="{2CDB6D7B-8CEB-4231-AF23-18DF7EA8F58C}"/>
    <cellStyle name="Comma [0] 3 5 2 2 2 2 6 2 2 9" xfId="19656" xr:uid="{17C21034-3B92-40F0-AE62-C8ADF5594E74}"/>
    <cellStyle name="Comma [0] 3 5 2 2 2 2 6 2 3" xfId="16096" xr:uid="{D2136A2C-6706-4D19-8313-F2D4D1DB8D94}"/>
    <cellStyle name="Comma [0] 3 5 2 2 2 2 6 2 4" xfId="21463" xr:uid="{C867223E-F657-4EFE-BCA3-A1FCEABD9832}"/>
    <cellStyle name="Comma [0] 3 5 2 2 2 2 6 2 5" xfId="26837" xr:uid="{DC4B0976-7693-4157-BF65-B5BF57379344}"/>
    <cellStyle name="Comma [0] 3 5 2 2 2 2 6 2 6" xfId="32255" xr:uid="{F7A82E97-C428-488D-9304-8D7CFA8C2597}"/>
    <cellStyle name="Comma [0] 3 5 2 2 2 2 6 2 7" xfId="37640" xr:uid="{6D9755B5-D8E6-4BED-80FC-07864C56AA7B}"/>
    <cellStyle name="Comma [0] 3 5 2 2 2 2 6 2 8" xfId="43009" xr:uid="{069819E7-56DC-4B55-9186-E9265478D34C}"/>
    <cellStyle name="Comma [0] 3 5 2 2 2 2 6 2 9" xfId="48381" xr:uid="{8B79F270-2D30-43EA-9AF0-4E761AC2450C}"/>
    <cellStyle name="Comma [0] 3 5 2 2 2 2 6 3" xfId="10666" xr:uid="{E1D6FA79-DC06-4AEC-9A0F-DF78961F4EA4}"/>
    <cellStyle name="Comma [0] 3 5 2 2 2 2 6 3 2" xfId="23333" xr:uid="{75A73C5E-0201-4353-A4FF-A744C194A049}"/>
    <cellStyle name="Comma [0] 3 5 2 2 2 2 6 3 3" xfId="28707" xr:uid="{83F3D65D-CF49-4BD9-A540-52DCBD2073B7}"/>
    <cellStyle name="Comma [0] 3 5 2 2 2 2 6 3 4" xfId="34125" xr:uid="{6F533BA5-E0D0-43C5-8CA3-CFC6D43A70EA}"/>
    <cellStyle name="Comma [0] 3 5 2 2 2 2 6 3 5" xfId="39510" xr:uid="{D04D112E-5603-474A-8630-74B0C2351989}"/>
    <cellStyle name="Comma [0] 3 5 2 2 2 2 6 3 6" xfId="44879" xr:uid="{6DF68A7B-A487-4482-8241-F01B245C8B75}"/>
    <cellStyle name="Comma [0] 3 5 2 2 2 2 6 3 7" xfId="50251" xr:uid="{382BF1C2-1FC5-4B8A-8496-8A3B74956661}"/>
    <cellStyle name="Comma [0] 3 5 2 2 2 2 6 3 8" xfId="55631" xr:uid="{E7DE6087-994F-4E9E-80D0-DC8969E02E10}"/>
    <cellStyle name="Comma [0] 3 5 2 2 2 2 6 3 9" xfId="17966" xr:uid="{F5C4E09F-3265-4C26-85CF-DAEC0C462904}"/>
    <cellStyle name="Comma [0] 3 5 2 2 2 2 6 4" xfId="7325" xr:uid="{70A1DFB3-7A60-485D-9053-2636CE161DF3}"/>
    <cellStyle name="Comma [0] 3 5 2 2 2 2 7" xfId="1291" xr:uid="{CFC22DDC-765A-44A4-A8D0-784A3C4AF8F8}"/>
    <cellStyle name="Comma [0] 3 5 2 2 2 2 7 2" xfId="8796" xr:uid="{696340AE-54D6-46F0-8223-CE192333D191}"/>
    <cellStyle name="Comma [0] 3 5 2 2 2 2 7 2 10" xfId="53762" xr:uid="{F544D84C-10E8-442E-8B44-C8EA820E4C41}"/>
    <cellStyle name="Comma [0] 3 5 2 2 2 2 7 2 11" xfId="14406" xr:uid="{D7D969E0-B63C-490A-8807-3AB3BA8B3D9B}"/>
    <cellStyle name="Comma [0] 3 5 2 2 2 2 7 2 12" xfId="59977" xr:uid="{FC4B6906-7BEF-40BF-98DC-E413E45B483D}"/>
    <cellStyle name="Comma [0] 3 5 2 2 2 2 7 2 2" xfId="12357" xr:uid="{A092AB04-A3F8-4D23-8304-5AD60F306C3A}"/>
    <cellStyle name="Comma [0] 3 5 2 2 2 2 7 2 2 2" xfId="25023" xr:uid="{4334E308-D285-4732-949B-349C6A00AEE0}"/>
    <cellStyle name="Comma [0] 3 5 2 2 2 2 7 2 2 3" xfId="30397" xr:uid="{DB4E261B-42B7-4CD5-8B97-57273304632A}"/>
    <cellStyle name="Comma [0] 3 5 2 2 2 2 7 2 2 4" xfId="35815" xr:uid="{7B76CFB9-B9FA-4041-BA86-940091462B94}"/>
    <cellStyle name="Comma [0] 3 5 2 2 2 2 7 2 2 5" xfId="41200" xr:uid="{CCEEF7CF-AC68-414C-B43C-3384C66EF3A6}"/>
    <cellStyle name="Comma [0] 3 5 2 2 2 2 7 2 2 6" xfId="46569" xr:uid="{D27CE29F-AEBF-4737-84FA-06E710665A97}"/>
    <cellStyle name="Comma [0] 3 5 2 2 2 2 7 2 2 7" xfId="51941" xr:uid="{D3F8A03C-767F-46B0-971B-845B1B1707F8}"/>
    <cellStyle name="Comma [0] 3 5 2 2 2 2 7 2 2 8" xfId="57321" xr:uid="{75E54318-D37A-4A90-959C-FE93A45F7740}"/>
    <cellStyle name="Comma [0] 3 5 2 2 2 2 7 2 2 9" xfId="19657" xr:uid="{13F3C755-8A31-4990-8575-DCA0F0AA6E51}"/>
    <cellStyle name="Comma [0] 3 5 2 2 2 2 7 2 3" xfId="16097" xr:uid="{E0F8FF4D-BD1F-4CA6-9089-667E01A705D0}"/>
    <cellStyle name="Comma [0] 3 5 2 2 2 2 7 2 4" xfId="21464" xr:uid="{E56A750B-0533-473F-91AB-317329DDE6A9}"/>
    <cellStyle name="Comma [0] 3 5 2 2 2 2 7 2 5" xfId="26838" xr:uid="{B5355BD6-E835-4E8B-84B0-6500812FF5D7}"/>
    <cellStyle name="Comma [0] 3 5 2 2 2 2 7 2 6" xfId="32256" xr:uid="{41107A03-F679-425D-9726-37684AF63FA9}"/>
    <cellStyle name="Comma [0] 3 5 2 2 2 2 7 2 7" xfId="37641" xr:uid="{E826CAB4-2F63-4708-BB76-290D9060EA5C}"/>
    <cellStyle name="Comma [0] 3 5 2 2 2 2 7 2 8" xfId="43010" xr:uid="{8F0DF1EC-7111-4572-A312-29FD418A7596}"/>
    <cellStyle name="Comma [0] 3 5 2 2 2 2 7 2 9" xfId="48382" xr:uid="{34A4FA19-2DD9-4040-B541-B467CE37419E}"/>
    <cellStyle name="Comma [0] 3 5 2 2 2 2 7 3" xfId="10667" xr:uid="{0C50228C-82E2-4C03-90B5-3B47D1E6D1D6}"/>
    <cellStyle name="Comma [0] 3 5 2 2 2 2 7 3 2" xfId="23334" xr:uid="{B278FE35-B4D6-406D-818A-E2CCFFD47FB7}"/>
    <cellStyle name="Comma [0] 3 5 2 2 2 2 7 3 3" xfId="28708" xr:uid="{C38AA71C-0D07-4CCE-BA57-FCE5CD4FBF6A}"/>
    <cellStyle name="Comma [0] 3 5 2 2 2 2 7 3 4" xfId="34126" xr:uid="{EE9CFB8A-7B16-486C-A9ED-21EE03130E59}"/>
    <cellStyle name="Comma [0] 3 5 2 2 2 2 7 3 5" xfId="39511" xr:uid="{434B3C88-C512-4409-B7FC-CE1CB17B39C1}"/>
    <cellStyle name="Comma [0] 3 5 2 2 2 2 7 3 6" xfId="44880" xr:uid="{2824ED78-5F8A-490C-B887-82754DD9E130}"/>
    <cellStyle name="Comma [0] 3 5 2 2 2 2 7 3 7" xfId="50252" xr:uid="{2438A185-53D7-40DA-B38C-42FA6598D25B}"/>
    <cellStyle name="Comma [0] 3 5 2 2 2 2 7 3 8" xfId="55632" xr:uid="{55DCD36D-AACC-4CE6-9560-44DC62D98645}"/>
    <cellStyle name="Comma [0] 3 5 2 2 2 2 7 3 9" xfId="17967" xr:uid="{86AEE23F-5BA4-4FD0-A0F6-32E3F7A852AF}"/>
    <cellStyle name="Comma [0] 3 5 2 2 2 2 7 4" xfId="7326" xr:uid="{A40A11C1-7C06-4788-9FF5-F0243818909E}"/>
    <cellStyle name="Comma [0] 3 5 2 2 2 2 8" xfId="1292" xr:uid="{2B49B4E4-12FC-42BF-9CF4-612D13A6EEAD}"/>
    <cellStyle name="Comma [0] 3 5 2 2 2 2 8 2" xfId="8797" xr:uid="{354E4F1A-CD8D-4CD5-95DF-8A77AE2642C1}"/>
    <cellStyle name="Comma [0] 3 5 2 2 2 2 8 2 10" xfId="53763" xr:uid="{855D2C6E-06A2-4BC1-A4AA-7A26E14F8872}"/>
    <cellStyle name="Comma [0] 3 5 2 2 2 2 8 2 11" xfId="14407" xr:uid="{BFCF5BD1-45C5-4E9D-B493-32F30396364B}"/>
    <cellStyle name="Comma [0] 3 5 2 2 2 2 8 2 12" xfId="59978" xr:uid="{9699D3D1-7459-44EC-B003-413D724CF85B}"/>
    <cellStyle name="Comma [0] 3 5 2 2 2 2 8 2 2" xfId="12358" xr:uid="{351F48EE-92E5-4820-B00D-A26192CF93F0}"/>
    <cellStyle name="Comma [0] 3 5 2 2 2 2 8 2 2 2" xfId="25024" xr:uid="{0CBBBC9E-CF5E-454D-98B6-711397C540EC}"/>
    <cellStyle name="Comma [0] 3 5 2 2 2 2 8 2 2 3" xfId="30398" xr:uid="{339DCFB9-EE11-4607-8EFD-7A6C7E3A2B8C}"/>
    <cellStyle name="Comma [0] 3 5 2 2 2 2 8 2 2 4" xfId="35816" xr:uid="{5EC672A2-56F0-47DB-AA55-B33E958709BD}"/>
    <cellStyle name="Comma [0] 3 5 2 2 2 2 8 2 2 5" xfId="41201" xr:uid="{324ECDAE-A4BC-4412-B4C7-694DDE172402}"/>
    <cellStyle name="Comma [0] 3 5 2 2 2 2 8 2 2 6" xfId="46570" xr:uid="{B678E99E-A81C-428A-BD42-D66CE8FD54B9}"/>
    <cellStyle name="Comma [0] 3 5 2 2 2 2 8 2 2 7" xfId="51942" xr:uid="{58CC6BA2-62A6-41C2-873A-5A4B5C66CA94}"/>
    <cellStyle name="Comma [0] 3 5 2 2 2 2 8 2 2 8" xfId="57322" xr:uid="{70AA56F4-097F-4292-8891-1B6BF7E60F83}"/>
    <cellStyle name="Comma [0] 3 5 2 2 2 2 8 2 2 9" xfId="19658" xr:uid="{27648754-1197-4F13-86A3-FB6C987021B9}"/>
    <cellStyle name="Comma [0] 3 5 2 2 2 2 8 2 3" xfId="16098" xr:uid="{D8C0BAF4-7745-4F5A-94AA-4B1E31E8D683}"/>
    <cellStyle name="Comma [0] 3 5 2 2 2 2 8 2 4" xfId="21465" xr:uid="{3D133EE0-5060-401A-84F0-29EBF263590C}"/>
    <cellStyle name="Comma [0] 3 5 2 2 2 2 8 2 5" xfId="26839" xr:uid="{CA0A0544-EB3F-4545-91B7-3E494CEDFF9D}"/>
    <cellStyle name="Comma [0] 3 5 2 2 2 2 8 2 6" xfId="32257" xr:uid="{8F5B0135-D017-4D9D-A6F6-30443A20DBAE}"/>
    <cellStyle name="Comma [0] 3 5 2 2 2 2 8 2 7" xfId="37642" xr:uid="{54C4EB41-0DCF-49D4-9EA0-B2E589AA508E}"/>
    <cellStyle name="Comma [0] 3 5 2 2 2 2 8 2 8" xfId="43011" xr:uid="{17B602C9-70BD-4218-96D9-FD662230B372}"/>
    <cellStyle name="Comma [0] 3 5 2 2 2 2 8 2 9" xfId="48383" xr:uid="{559F8367-4FBC-4F32-8328-27F8D25031FE}"/>
    <cellStyle name="Comma [0] 3 5 2 2 2 2 8 3" xfId="10668" xr:uid="{2E08CE43-F523-42D6-8AF7-EA3D910A322B}"/>
    <cellStyle name="Comma [0] 3 5 2 2 2 2 8 3 2" xfId="23335" xr:uid="{A0781A4B-54B9-40E2-BB50-F4CEA3538EBD}"/>
    <cellStyle name="Comma [0] 3 5 2 2 2 2 8 3 3" xfId="28709" xr:uid="{5CD66A65-215F-4122-B0FE-FD9CAFFBB30D}"/>
    <cellStyle name="Comma [0] 3 5 2 2 2 2 8 3 4" xfId="34127" xr:uid="{E4FD09F3-E2DC-4155-B639-EDAE6D9A165B}"/>
    <cellStyle name="Comma [0] 3 5 2 2 2 2 8 3 5" xfId="39512" xr:uid="{983402E8-FDD7-4661-99CD-D69C28AB7680}"/>
    <cellStyle name="Comma [0] 3 5 2 2 2 2 8 3 6" xfId="44881" xr:uid="{88EA7715-8CE7-4E79-9537-DD883DD46363}"/>
    <cellStyle name="Comma [0] 3 5 2 2 2 2 8 3 7" xfId="50253" xr:uid="{A1F71236-576E-4BB8-A86A-6402039D7DB3}"/>
    <cellStyle name="Comma [0] 3 5 2 2 2 2 8 3 8" xfId="55633" xr:uid="{7722A021-61E4-488B-B996-FBC28E13967B}"/>
    <cellStyle name="Comma [0] 3 5 2 2 2 2 8 3 9" xfId="17968" xr:uid="{D3694EFB-DCCF-4C0D-A917-3AB2344D1942}"/>
    <cellStyle name="Comma [0] 3 5 2 2 2 2 8 4" xfId="7327" xr:uid="{01B99B3C-2FC6-4051-A204-504572D02B06}"/>
    <cellStyle name="Comma [0] 3 5 2 2 2 2 9" xfId="1293" xr:uid="{6AAEB382-63EF-4DB5-8EB5-3AD55324BA2A}"/>
    <cellStyle name="Comma [0] 3 5 2 2 2 2 9 2" xfId="8798" xr:uid="{CCC6041C-0D9B-4EF8-AC23-42DD5007FA34}"/>
    <cellStyle name="Comma [0] 3 5 2 2 2 2 9 2 10" xfId="53764" xr:uid="{0C8089AD-2448-4AD6-B933-A3B001F2B5BF}"/>
    <cellStyle name="Comma [0] 3 5 2 2 2 2 9 2 11" xfId="14408" xr:uid="{B5317C68-4A56-4886-948C-5A7EC6A9867C}"/>
    <cellStyle name="Comma [0] 3 5 2 2 2 2 9 2 12" xfId="59979" xr:uid="{A5283652-E7F8-4EB0-8601-F8908A21BF32}"/>
    <cellStyle name="Comma [0] 3 5 2 2 2 2 9 2 2" xfId="12359" xr:uid="{708528DD-330E-41F6-9FEB-41BEC862BC86}"/>
    <cellStyle name="Comma [0] 3 5 2 2 2 2 9 2 2 2" xfId="25025" xr:uid="{6D3E097C-E08E-4746-BFE8-A695787CAAFF}"/>
    <cellStyle name="Comma [0] 3 5 2 2 2 2 9 2 2 3" xfId="30399" xr:uid="{8D3EAD30-832B-4E47-8B51-020AD9B1A8EF}"/>
    <cellStyle name="Comma [0] 3 5 2 2 2 2 9 2 2 4" xfId="35817" xr:uid="{6656F7AA-8C9A-437E-BCB8-F9B51D349CBF}"/>
    <cellStyle name="Comma [0] 3 5 2 2 2 2 9 2 2 5" xfId="41202" xr:uid="{05A17651-3325-4C11-85E7-9AF2F4BBF07B}"/>
    <cellStyle name="Comma [0] 3 5 2 2 2 2 9 2 2 6" xfId="46571" xr:uid="{08570BEA-0C2F-445C-A0A5-62A8BF764661}"/>
    <cellStyle name="Comma [0] 3 5 2 2 2 2 9 2 2 7" xfId="51943" xr:uid="{6E7E7D7C-412D-4964-8BFC-35E4125DD621}"/>
    <cellStyle name="Comma [0] 3 5 2 2 2 2 9 2 2 8" xfId="57323" xr:uid="{1A09EB2C-0CB4-4B3E-80F8-1A9C73F5FE89}"/>
    <cellStyle name="Comma [0] 3 5 2 2 2 2 9 2 2 9" xfId="19659" xr:uid="{9BC3EA8D-476F-45E6-9433-6677BFA5CD2E}"/>
    <cellStyle name="Comma [0] 3 5 2 2 2 2 9 2 3" xfId="16099" xr:uid="{6B394E41-CE73-4672-9047-E52E4B5F5E6A}"/>
    <cellStyle name="Comma [0] 3 5 2 2 2 2 9 2 4" xfId="21466" xr:uid="{4901FE7D-5ED4-4997-95FF-D2AB994FD979}"/>
    <cellStyle name="Comma [0] 3 5 2 2 2 2 9 2 5" xfId="26840" xr:uid="{505F1B0A-C067-43C7-A643-1EBF3E769CBA}"/>
    <cellStyle name="Comma [0] 3 5 2 2 2 2 9 2 6" xfId="32258" xr:uid="{B1638160-B166-4911-95E0-270D9DC87275}"/>
    <cellStyle name="Comma [0] 3 5 2 2 2 2 9 2 7" xfId="37643" xr:uid="{81C505F3-9B65-4173-A90D-0DAF04360A7D}"/>
    <cellStyle name="Comma [0] 3 5 2 2 2 2 9 2 8" xfId="43012" xr:uid="{50494D95-7273-47BF-8EBE-598D65A2AEED}"/>
    <cellStyle name="Comma [0] 3 5 2 2 2 2 9 2 9" xfId="48384" xr:uid="{A6646992-661B-4D9B-8A1D-978557323E20}"/>
    <cellStyle name="Comma [0] 3 5 2 2 2 2 9 3" xfId="10669" xr:uid="{F48CE800-C711-433B-9450-82B90304B680}"/>
    <cellStyle name="Comma [0] 3 5 2 2 2 2 9 3 2" xfId="23336" xr:uid="{85B53E74-AFD8-440E-A59C-3C9245DEBA86}"/>
    <cellStyle name="Comma [0] 3 5 2 2 2 2 9 3 3" xfId="28710" xr:uid="{FABFF34D-4F9B-4544-8E80-0047C582DBB7}"/>
    <cellStyle name="Comma [0] 3 5 2 2 2 2 9 3 4" xfId="34128" xr:uid="{F3F8F55B-0080-44CD-8B66-DF272CE34816}"/>
    <cellStyle name="Comma [0] 3 5 2 2 2 2 9 3 5" xfId="39513" xr:uid="{E034EC02-9E48-45A4-A23D-F421C6B318B0}"/>
    <cellStyle name="Comma [0] 3 5 2 2 2 2 9 3 6" xfId="44882" xr:uid="{37F86D40-CF49-440A-8F95-22A0074E146B}"/>
    <cellStyle name="Comma [0] 3 5 2 2 2 2 9 3 7" xfId="50254" xr:uid="{01BBE0DE-7342-41DB-B286-563B56E14BD6}"/>
    <cellStyle name="Comma [0] 3 5 2 2 2 2 9 3 8" xfId="55634" xr:uid="{F5F09633-8EA8-461E-8EB5-CDCAC820C284}"/>
    <cellStyle name="Comma [0] 3 5 2 2 2 2 9 3 9" xfId="17969" xr:uid="{9D551D3A-3C9A-4A45-B27A-D485BEE16F7B}"/>
    <cellStyle name="Comma [0] 3 5 2 2 2 2 9 4" xfId="7328" xr:uid="{416A9424-A41C-49D0-A59F-2FF7468BA976}"/>
    <cellStyle name="Comma [0] 3 5 2 2 2 3" xfId="1294" xr:uid="{63CC2BB4-201B-4EB7-B918-E1B758B7A174}"/>
    <cellStyle name="Comma [0] 3 5 2 2 2 3 2" xfId="8799" xr:uid="{864AF92F-9100-4218-B9A9-DC1E3E353214}"/>
    <cellStyle name="Comma [0] 3 5 2 2 2 3 2 10" xfId="53765" xr:uid="{4B93B063-BA8D-46D2-9B78-23947A5E8D36}"/>
    <cellStyle name="Comma [0] 3 5 2 2 2 3 2 11" xfId="14409" xr:uid="{30DC76D8-5064-4F93-8456-7B351A19DE7E}"/>
    <cellStyle name="Comma [0] 3 5 2 2 2 3 2 12" xfId="59980" xr:uid="{FA4EA4FB-0A93-4DE7-8A5D-D3EC4630C410}"/>
    <cellStyle name="Comma [0] 3 5 2 2 2 3 2 2" xfId="12360" xr:uid="{437392C4-DF40-49FF-9602-24D86F96A631}"/>
    <cellStyle name="Comma [0] 3 5 2 2 2 3 2 2 2" xfId="25026" xr:uid="{9D932931-4577-4DDD-8EEA-6C32BAA18ED5}"/>
    <cellStyle name="Comma [0] 3 5 2 2 2 3 2 2 3" xfId="30400" xr:uid="{0292396E-C381-4222-A24E-54CF7FB74DB0}"/>
    <cellStyle name="Comma [0] 3 5 2 2 2 3 2 2 4" xfId="35818" xr:uid="{3BA9EA76-18EF-4BCB-9773-E80E92A184BB}"/>
    <cellStyle name="Comma [0] 3 5 2 2 2 3 2 2 5" xfId="41203" xr:uid="{D9E6BC43-E394-49AC-9F56-AC1A879016CA}"/>
    <cellStyle name="Comma [0] 3 5 2 2 2 3 2 2 6" xfId="46572" xr:uid="{7EB0D93E-63B7-43C9-98B4-EAF837B70EE6}"/>
    <cellStyle name="Comma [0] 3 5 2 2 2 3 2 2 7" xfId="51944" xr:uid="{F2C60AA5-37F8-425E-B29B-7033A3C65DB1}"/>
    <cellStyle name="Comma [0] 3 5 2 2 2 3 2 2 8" xfId="57324" xr:uid="{68E60EF2-8815-45A1-8D80-A0C80ADFC4ED}"/>
    <cellStyle name="Comma [0] 3 5 2 2 2 3 2 2 9" xfId="19660" xr:uid="{B13B3F27-9625-4154-8971-0962B3FCD774}"/>
    <cellStyle name="Comma [0] 3 5 2 2 2 3 2 3" xfId="16100" xr:uid="{739298E5-B299-4D67-970C-C268FCAFDC37}"/>
    <cellStyle name="Comma [0] 3 5 2 2 2 3 2 4" xfId="21467" xr:uid="{406F3363-39EF-410B-B53B-462CB6ED9105}"/>
    <cellStyle name="Comma [0] 3 5 2 2 2 3 2 5" xfId="26841" xr:uid="{20ADB947-6C95-4389-B47E-F8F50D032DD2}"/>
    <cellStyle name="Comma [0] 3 5 2 2 2 3 2 6" xfId="32259" xr:uid="{16D7224D-F9B3-4D1B-BD57-86984B85986A}"/>
    <cellStyle name="Comma [0] 3 5 2 2 2 3 2 7" xfId="37644" xr:uid="{CDB35398-F587-4F99-A50F-27117349462E}"/>
    <cellStyle name="Comma [0] 3 5 2 2 2 3 2 8" xfId="43013" xr:uid="{5CBE61F0-1FBC-4947-90E3-23ACD31652BD}"/>
    <cellStyle name="Comma [0] 3 5 2 2 2 3 2 9" xfId="48385" xr:uid="{EA066791-AA31-49F3-9A88-6C922351A7EE}"/>
    <cellStyle name="Comma [0] 3 5 2 2 2 3 3" xfId="10670" xr:uid="{4062FFAF-27F3-4FF9-91EB-B1F5C647C163}"/>
    <cellStyle name="Comma [0] 3 5 2 2 2 3 3 2" xfId="23337" xr:uid="{B1995C1B-4CFB-4D8C-8FAB-C785B5346185}"/>
    <cellStyle name="Comma [0] 3 5 2 2 2 3 3 3" xfId="28711" xr:uid="{78C621D3-AAE5-4B76-AAEA-ADBA467C5CC1}"/>
    <cellStyle name="Comma [0] 3 5 2 2 2 3 3 4" xfId="34129" xr:uid="{0EF276A1-17B5-4701-A8B1-89A8B4AA5A8F}"/>
    <cellStyle name="Comma [0] 3 5 2 2 2 3 3 5" xfId="39514" xr:uid="{2791F79B-54B2-4014-93E5-2C42410D5AE9}"/>
    <cellStyle name="Comma [0] 3 5 2 2 2 3 3 6" xfId="44883" xr:uid="{4DE54A98-5355-44FA-9225-9AF09C2D3C43}"/>
    <cellStyle name="Comma [0] 3 5 2 2 2 3 3 7" xfId="50255" xr:uid="{18D28D0E-F09C-4ABC-81A5-46CB7CC318D9}"/>
    <cellStyle name="Comma [0] 3 5 2 2 2 3 3 8" xfId="55635" xr:uid="{C3890B13-7792-4205-AAD4-79D0DFF407F9}"/>
    <cellStyle name="Comma [0] 3 5 2 2 2 3 3 9" xfId="17970" xr:uid="{4BE54BDF-C978-46E8-A414-8D2370C999FF}"/>
    <cellStyle name="Comma [0] 3 5 2 2 2 3 4" xfId="7329" xr:uid="{8ECC58E9-B296-4BFF-A7E7-6F7AD732B869}"/>
    <cellStyle name="Comma [0] 3 5 2 2 2 4" xfId="1295" xr:uid="{87CFC705-B8C0-4BD3-BEF8-8FC608BC6A90}"/>
    <cellStyle name="Comma [0] 3 5 2 2 2 4 2" xfId="8800" xr:uid="{FA900333-7A2F-4C3A-9632-091DE90CA937}"/>
    <cellStyle name="Comma [0] 3 5 2 2 2 4 2 10" xfId="53766" xr:uid="{F6C89D72-6512-4C2F-B257-F6AA0985CCA2}"/>
    <cellStyle name="Comma [0] 3 5 2 2 2 4 2 11" xfId="14410" xr:uid="{E79BAC55-3FC6-4CE1-94F3-A1887FC0077C}"/>
    <cellStyle name="Comma [0] 3 5 2 2 2 4 2 12" xfId="59981" xr:uid="{34CE156C-1130-4BB6-B365-899C6866A152}"/>
    <cellStyle name="Comma [0] 3 5 2 2 2 4 2 2" xfId="12361" xr:uid="{E30F91E1-8981-455D-87A9-7B22EF6E89BA}"/>
    <cellStyle name="Comma [0] 3 5 2 2 2 4 2 2 2" xfId="25027" xr:uid="{D5957DC8-2996-44F3-B2CA-3C5D064471C9}"/>
    <cellStyle name="Comma [0] 3 5 2 2 2 4 2 2 3" xfId="30401" xr:uid="{DF78CE83-219C-45FD-B48C-B644D1A6F8D9}"/>
    <cellStyle name="Comma [0] 3 5 2 2 2 4 2 2 4" xfId="35819" xr:uid="{824F333E-EFAA-4E6E-9C5C-704F650336AF}"/>
    <cellStyle name="Comma [0] 3 5 2 2 2 4 2 2 5" xfId="41204" xr:uid="{741EE06F-E611-4E4A-9061-67DF9D9256B8}"/>
    <cellStyle name="Comma [0] 3 5 2 2 2 4 2 2 6" xfId="46573" xr:uid="{5ABB423D-3977-40AC-A54A-642546DD1621}"/>
    <cellStyle name="Comma [0] 3 5 2 2 2 4 2 2 7" xfId="51945" xr:uid="{692945E2-21A1-4E49-B9A7-B67FCFC00EA4}"/>
    <cellStyle name="Comma [0] 3 5 2 2 2 4 2 2 8" xfId="57325" xr:uid="{9A3DCBEC-39BC-4302-BC21-E04845E9BFC7}"/>
    <cellStyle name="Comma [0] 3 5 2 2 2 4 2 2 9" xfId="19661" xr:uid="{691B58AC-7A92-4109-99D5-1F2C3ADC3E28}"/>
    <cellStyle name="Comma [0] 3 5 2 2 2 4 2 3" xfId="16101" xr:uid="{3D924368-AA15-46C7-B1F9-524396C4E6D2}"/>
    <cellStyle name="Comma [0] 3 5 2 2 2 4 2 4" xfId="21468" xr:uid="{57BFDC96-4C83-48B2-8742-6BE0F7A0B3EB}"/>
    <cellStyle name="Comma [0] 3 5 2 2 2 4 2 5" xfId="26842" xr:uid="{A6DC28EA-1997-489A-96A2-7F0140871D81}"/>
    <cellStyle name="Comma [0] 3 5 2 2 2 4 2 6" xfId="32260" xr:uid="{1FF42B19-6F4F-4136-8E10-A114546E223B}"/>
    <cellStyle name="Comma [0] 3 5 2 2 2 4 2 7" xfId="37645" xr:uid="{1E175AF0-FBCD-4189-9C29-9CC2E547CFFA}"/>
    <cellStyle name="Comma [0] 3 5 2 2 2 4 2 8" xfId="43014" xr:uid="{6F73ACA3-03FE-4BD8-B962-7328C9D88DD4}"/>
    <cellStyle name="Comma [0] 3 5 2 2 2 4 2 9" xfId="48386" xr:uid="{E8B6F285-DF65-4640-AE73-7C356864AE38}"/>
    <cellStyle name="Comma [0] 3 5 2 2 2 4 3" xfId="10671" xr:uid="{5A26FBC8-3948-407E-9DCE-02FFF742BDE9}"/>
    <cellStyle name="Comma [0] 3 5 2 2 2 4 3 2" xfId="23338" xr:uid="{194931FA-4409-481E-9A83-0FDD1C324FF6}"/>
    <cellStyle name="Comma [0] 3 5 2 2 2 4 3 3" xfId="28712" xr:uid="{513C9999-A6D3-4557-A688-822716471C1E}"/>
    <cellStyle name="Comma [0] 3 5 2 2 2 4 3 4" xfId="34130" xr:uid="{B9243DCD-EEB0-4982-A109-35046150FC7B}"/>
    <cellStyle name="Comma [0] 3 5 2 2 2 4 3 5" xfId="39515" xr:uid="{4CAC12F8-F1FA-44DA-862F-D0226A63986A}"/>
    <cellStyle name="Comma [0] 3 5 2 2 2 4 3 6" xfId="44884" xr:uid="{CD159DD2-5600-47D5-B0CA-85AC6F146B88}"/>
    <cellStyle name="Comma [0] 3 5 2 2 2 4 3 7" xfId="50256" xr:uid="{C90BEB29-F17C-4F4D-A9B4-73EABEA05507}"/>
    <cellStyle name="Comma [0] 3 5 2 2 2 4 3 8" xfId="55636" xr:uid="{7AD3BA2E-6945-40E0-8096-419E63B796C8}"/>
    <cellStyle name="Comma [0] 3 5 2 2 2 4 3 9" xfId="17971" xr:uid="{8B0A20A2-5B40-4C5A-9B46-6D4F464FA66E}"/>
    <cellStyle name="Comma [0] 3 5 2 2 2 4 4" xfId="7330" xr:uid="{82FDB280-5C20-48FE-B8FA-6FB971A56565}"/>
    <cellStyle name="Comma [0] 3 5 2 2 2 5" xfId="1296" xr:uid="{99DE829D-22CE-4F0D-98CD-BD80A9E1905B}"/>
    <cellStyle name="Comma [0] 3 5 2 2 2 5 2" xfId="8801" xr:uid="{BF8164A3-9DA9-42E7-ACFD-C060611B163B}"/>
    <cellStyle name="Comma [0] 3 5 2 2 2 5 2 10" xfId="53767" xr:uid="{7F8B42D7-BEF3-45A2-9CC2-3EB6E821970B}"/>
    <cellStyle name="Comma [0] 3 5 2 2 2 5 2 11" xfId="14411" xr:uid="{1CDB78BC-D763-4DF1-8F32-1C3A234F6D78}"/>
    <cellStyle name="Comma [0] 3 5 2 2 2 5 2 12" xfId="59982" xr:uid="{8895C48D-FF16-4470-BB62-23440FAB8739}"/>
    <cellStyle name="Comma [0] 3 5 2 2 2 5 2 2" xfId="12362" xr:uid="{C402BC7F-7114-4056-B802-9523751C7B9A}"/>
    <cellStyle name="Comma [0] 3 5 2 2 2 5 2 2 2" xfId="25028" xr:uid="{6B5F3700-DADA-4455-B635-9CA3EA70C973}"/>
    <cellStyle name="Comma [0] 3 5 2 2 2 5 2 2 3" xfId="30402" xr:uid="{E27FA147-AA25-4E36-BB3B-F4E4AF6B7A48}"/>
    <cellStyle name="Comma [0] 3 5 2 2 2 5 2 2 4" xfId="35820" xr:uid="{B16C1EC5-CFAA-4571-882A-F0B49B8333CB}"/>
    <cellStyle name="Comma [0] 3 5 2 2 2 5 2 2 5" xfId="41205" xr:uid="{06CA7079-F20A-4ECC-A54E-FC79E5B38B12}"/>
    <cellStyle name="Comma [0] 3 5 2 2 2 5 2 2 6" xfId="46574" xr:uid="{F72E5E12-B363-4C9B-AC03-ADF9DF02960B}"/>
    <cellStyle name="Comma [0] 3 5 2 2 2 5 2 2 7" xfId="51946" xr:uid="{16513AB3-DC11-46DB-93DF-863FF408C3DC}"/>
    <cellStyle name="Comma [0] 3 5 2 2 2 5 2 2 8" xfId="57326" xr:uid="{46627EC6-D93C-4156-BA33-F5D9519EF9DF}"/>
    <cellStyle name="Comma [0] 3 5 2 2 2 5 2 2 9" xfId="19662" xr:uid="{D0715854-78A2-4A28-A0C4-8687EE804124}"/>
    <cellStyle name="Comma [0] 3 5 2 2 2 5 2 3" xfId="16102" xr:uid="{FC072C35-56E3-4386-AA95-6D5815A19AB2}"/>
    <cellStyle name="Comma [0] 3 5 2 2 2 5 2 4" xfId="21469" xr:uid="{C53CC967-0AB4-4D76-ADC9-AC4CED58EEB5}"/>
    <cellStyle name="Comma [0] 3 5 2 2 2 5 2 5" xfId="26843" xr:uid="{4F5F432C-A142-427E-895D-2A7A0B35F51A}"/>
    <cellStyle name="Comma [0] 3 5 2 2 2 5 2 6" xfId="32261" xr:uid="{293D4B39-B7E9-42C7-9061-54B2931321F0}"/>
    <cellStyle name="Comma [0] 3 5 2 2 2 5 2 7" xfId="37646" xr:uid="{41EF935E-B8C5-4080-812E-B7AD38FE12A8}"/>
    <cellStyle name="Comma [0] 3 5 2 2 2 5 2 8" xfId="43015" xr:uid="{862D518D-8AEE-421A-B667-E2ADEDD8D9A9}"/>
    <cellStyle name="Comma [0] 3 5 2 2 2 5 2 9" xfId="48387" xr:uid="{92CEDBD2-D7A3-48E9-BE78-24EB118C8594}"/>
    <cellStyle name="Comma [0] 3 5 2 2 2 5 3" xfId="10672" xr:uid="{BE01A4EE-2E65-4E68-A048-252BE421BFF1}"/>
    <cellStyle name="Comma [0] 3 5 2 2 2 5 3 2" xfId="23339" xr:uid="{61DF331F-61B4-4FD6-8DFE-688D109CD83B}"/>
    <cellStyle name="Comma [0] 3 5 2 2 2 5 3 3" xfId="28713" xr:uid="{050B5B8A-A0F7-4D08-A5B5-C51FD69B8F73}"/>
    <cellStyle name="Comma [0] 3 5 2 2 2 5 3 4" xfId="34131" xr:uid="{B297FAD8-8B52-4521-B78C-6719D5FD00C1}"/>
    <cellStyle name="Comma [0] 3 5 2 2 2 5 3 5" xfId="39516" xr:uid="{DCE12A16-FF24-4C1F-9B88-654D9B091448}"/>
    <cellStyle name="Comma [0] 3 5 2 2 2 5 3 6" xfId="44885" xr:uid="{66F658FD-68E1-400D-BCB2-EA6884478922}"/>
    <cellStyle name="Comma [0] 3 5 2 2 2 5 3 7" xfId="50257" xr:uid="{216ACA2E-EC7F-47CA-BFAE-84E5B0F0C25E}"/>
    <cellStyle name="Comma [0] 3 5 2 2 2 5 3 8" xfId="55637" xr:uid="{0E1FAE3C-BD5E-4DE9-81C4-E2FDEC6EACBD}"/>
    <cellStyle name="Comma [0] 3 5 2 2 2 5 3 9" xfId="17972" xr:uid="{783564AA-83A9-4A1E-B662-087559B19B2C}"/>
    <cellStyle name="Comma [0] 3 5 2 2 2 5 4" xfId="7331" xr:uid="{BAD3791A-0832-449B-B054-305C280D3315}"/>
    <cellStyle name="Comma [0] 3 5 2 2 2 6" xfId="1297" xr:uid="{87F58E1D-3D94-4BE3-A77D-280D54FF1217}"/>
    <cellStyle name="Comma [0] 3 5 2 2 2 6 2" xfId="8802" xr:uid="{BB818108-74EE-41EF-B225-CAA72F22A2A8}"/>
    <cellStyle name="Comma [0] 3 5 2 2 2 6 2 10" xfId="53768" xr:uid="{B4125FFF-AC71-42B7-992A-A731ECEDF05E}"/>
    <cellStyle name="Comma [0] 3 5 2 2 2 6 2 11" xfId="14412" xr:uid="{8A74895A-A16E-4A49-840A-28B2846DEB19}"/>
    <cellStyle name="Comma [0] 3 5 2 2 2 6 2 12" xfId="59983" xr:uid="{79829CBC-2D09-4E09-A711-656970B9E982}"/>
    <cellStyle name="Comma [0] 3 5 2 2 2 6 2 2" xfId="12363" xr:uid="{9F2BC4EF-3E31-44A5-A0E9-132F54152274}"/>
    <cellStyle name="Comma [0] 3 5 2 2 2 6 2 2 2" xfId="25029" xr:uid="{67B94AEB-9A6D-4E5A-8623-5A5755C4D660}"/>
    <cellStyle name="Comma [0] 3 5 2 2 2 6 2 2 3" xfId="30403" xr:uid="{3BBFDF9B-386A-4A60-B6C1-789CC87B6FF3}"/>
    <cellStyle name="Comma [0] 3 5 2 2 2 6 2 2 4" xfId="35821" xr:uid="{88FF4EC6-A48B-44B1-9673-D17FF92339C5}"/>
    <cellStyle name="Comma [0] 3 5 2 2 2 6 2 2 5" xfId="41206" xr:uid="{3465C3AD-410D-41BE-8053-38E0BA849142}"/>
    <cellStyle name="Comma [0] 3 5 2 2 2 6 2 2 6" xfId="46575" xr:uid="{D5482FF8-B75E-4175-BF2A-7A361DA215A2}"/>
    <cellStyle name="Comma [0] 3 5 2 2 2 6 2 2 7" xfId="51947" xr:uid="{33FE133B-2CF2-4D89-B41C-6F666E4BE678}"/>
    <cellStyle name="Comma [0] 3 5 2 2 2 6 2 2 8" xfId="57327" xr:uid="{700E88BB-1C02-4F65-87BC-2D5455B5F2DC}"/>
    <cellStyle name="Comma [0] 3 5 2 2 2 6 2 2 9" xfId="19663" xr:uid="{0557E563-5DF2-4704-B99E-EB44665E439A}"/>
    <cellStyle name="Comma [0] 3 5 2 2 2 6 2 3" xfId="16103" xr:uid="{26B0BDF6-F89E-49C6-A78B-85789826B979}"/>
    <cellStyle name="Comma [0] 3 5 2 2 2 6 2 4" xfId="21470" xr:uid="{F57F2999-53EA-4880-9D55-24E3DD0A5E62}"/>
    <cellStyle name="Comma [0] 3 5 2 2 2 6 2 5" xfId="26844" xr:uid="{01D74E1F-385B-4601-BD6F-4B3919660D8D}"/>
    <cellStyle name="Comma [0] 3 5 2 2 2 6 2 6" xfId="32262" xr:uid="{06C18D26-1DEB-437A-8AEF-4E0FA9DFB2DC}"/>
    <cellStyle name="Comma [0] 3 5 2 2 2 6 2 7" xfId="37647" xr:uid="{EB669EEC-F9AB-4B88-81AC-4148AA613F69}"/>
    <cellStyle name="Comma [0] 3 5 2 2 2 6 2 8" xfId="43016" xr:uid="{83A2F480-ED97-413A-B141-705F15F282C9}"/>
    <cellStyle name="Comma [0] 3 5 2 2 2 6 2 9" xfId="48388" xr:uid="{998FDEFB-7729-488B-B83F-A0806C97204B}"/>
    <cellStyle name="Comma [0] 3 5 2 2 2 6 3" xfId="10673" xr:uid="{C55D4B89-9E91-4BC4-B63C-CB2816BFE804}"/>
    <cellStyle name="Comma [0] 3 5 2 2 2 6 3 2" xfId="23340" xr:uid="{B8DFDD2E-3401-4EC2-827F-6995A0096B92}"/>
    <cellStyle name="Comma [0] 3 5 2 2 2 6 3 3" xfId="28714" xr:uid="{32928429-BB20-4658-B404-23B823AC0F98}"/>
    <cellStyle name="Comma [0] 3 5 2 2 2 6 3 4" xfId="34132" xr:uid="{5E7CE3FF-8871-4A3A-87C9-C74F66FE0B7D}"/>
    <cellStyle name="Comma [0] 3 5 2 2 2 6 3 5" xfId="39517" xr:uid="{7F9086B1-777D-4BAC-8DE1-41557211208E}"/>
    <cellStyle name="Comma [0] 3 5 2 2 2 6 3 6" xfId="44886" xr:uid="{E7FF34D8-683F-4952-80DE-445A6C39CE6B}"/>
    <cellStyle name="Comma [0] 3 5 2 2 2 6 3 7" xfId="50258" xr:uid="{94F41593-1359-4F70-86E2-D12D43F08D2F}"/>
    <cellStyle name="Comma [0] 3 5 2 2 2 6 3 8" xfId="55638" xr:uid="{1A218215-81FB-4DAD-9C80-C19B930FB9AC}"/>
    <cellStyle name="Comma [0] 3 5 2 2 2 6 3 9" xfId="17973" xr:uid="{E10B516D-CB8C-4B7A-9C93-45D1537F7CC3}"/>
    <cellStyle name="Comma [0] 3 5 2 2 2 6 4" xfId="7332" xr:uid="{D0CF3884-3096-4FE4-85B9-977BC3C51259}"/>
    <cellStyle name="Comma [0] 3 5 2 2 2 7" xfId="1298" xr:uid="{8342C991-6FBE-4616-AF3C-FE3EF08BD72E}"/>
    <cellStyle name="Comma [0] 3 5 2 2 2 7 2" xfId="8803" xr:uid="{A8C46612-84CF-4459-B549-2B7E8962D544}"/>
    <cellStyle name="Comma [0] 3 5 2 2 2 7 2 10" xfId="53769" xr:uid="{5D5471C7-54D8-4ADF-B3A7-2B2AD7D095BF}"/>
    <cellStyle name="Comma [0] 3 5 2 2 2 7 2 11" xfId="14413" xr:uid="{3244FCC6-C438-4842-B1BD-1A125C6969EA}"/>
    <cellStyle name="Comma [0] 3 5 2 2 2 7 2 12" xfId="59984" xr:uid="{F242577B-285F-49D7-9440-9804EFB64482}"/>
    <cellStyle name="Comma [0] 3 5 2 2 2 7 2 2" xfId="12364" xr:uid="{17C2ECC5-9D4A-4F47-AB03-832695766DCB}"/>
    <cellStyle name="Comma [0] 3 5 2 2 2 7 2 2 2" xfId="25030" xr:uid="{0279A1A0-0935-48C5-966F-CF689C70BD63}"/>
    <cellStyle name="Comma [0] 3 5 2 2 2 7 2 2 3" xfId="30404" xr:uid="{CCE7A8AF-1A7C-4748-B25B-4766FE447570}"/>
    <cellStyle name="Comma [0] 3 5 2 2 2 7 2 2 4" xfId="35822" xr:uid="{405D1877-CF1F-41D1-897C-94B86682D825}"/>
    <cellStyle name="Comma [0] 3 5 2 2 2 7 2 2 5" xfId="41207" xr:uid="{4F7ABD44-E64F-4F45-8079-FB77057320CF}"/>
    <cellStyle name="Comma [0] 3 5 2 2 2 7 2 2 6" xfId="46576" xr:uid="{110BA0B4-3924-415D-A95D-32D1CA87BE44}"/>
    <cellStyle name="Comma [0] 3 5 2 2 2 7 2 2 7" xfId="51948" xr:uid="{D6D479B0-6738-4675-94E2-6347EA4D650D}"/>
    <cellStyle name="Comma [0] 3 5 2 2 2 7 2 2 8" xfId="57328" xr:uid="{2BD66E57-4CC5-4819-B141-12EF092894F0}"/>
    <cellStyle name="Comma [0] 3 5 2 2 2 7 2 2 9" xfId="19664" xr:uid="{F6C05508-64CF-418A-A74A-4EBD66AAFD70}"/>
    <cellStyle name="Comma [0] 3 5 2 2 2 7 2 3" xfId="16104" xr:uid="{AE4F2C2E-33AE-4C30-A205-31D4FADE6E16}"/>
    <cellStyle name="Comma [0] 3 5 2 2 2 7 2 4" xfId="21471" xr:uid="{0514011A-8A93-4C71-B260-A87FA7D465B8}"/>
    <cellStyle name="Comma [0] 3 5 2 2 2 7 2 5" xfId="26845" xr:uid="{975E5CB6-EBB1-4D90-B26F-EC2395946B91}"/>
    <cellStyle name="Comma [0] 3 5 2 2 2 7 2 6" xfId="32263" xr:uid="{1D523FAB-F9C2-478D-89D0-602CD7BEC9A7}"/>
    <cellStyle name="Comma [0] 3 5 2 2 2 7 2 7" xfId="37648" xr:uid="{B0DA6D1D-A421-474F-91AF-459C984F2904}"/>
    <cellStyle name="Comma [0] 3 5 2 2 2 7 2 8" xfId="43017" xr:uid="{A9952156-7625-4EC9-82B5-7B9798B79434}"/>
    <cellStyle name="Comma [0] 3 5 2 2 2 7 2 9" xfId="48389" xr:uid="{91646FC1-3500-455E-8F27-19CE02A4E04E}"/>
    <cellStyle name="Comma [0] 3 5 2 2 2 7 3" xfId="10674" xr:uid="{F0F2A6E3-ED1F-434B-8FD2-AEFC7845AB4D}"/>
    <cellStyle name="Comma [0] 3 5 2 2 2 7 3 2" xfId="23341" xr:uid="{CC2BEE07-3063-4AE6-A822-0A5B736B8827}"/>
    <cellStyle name="Comma [0] 3 5 2 2 2 7 3 3" xfId="28715" xr:uid="{B5DD4A02-523E-42B0-AC51-4FB23FD1447E}"/>
    <cellStyle name="Comma [0] 3 5 2 2 2 7 3 4" xfId="34133" xr:uid="{8753D568-35B2-479E-9B56-F2D15137C5F0}"/>
    <cellStyle name="Comma [0] 3 5 2 2 2 7 3 5" xfId="39518" xr:uid="{E335C153-F4F2-47A8-AA0C-70B1B2695DAE}"/>
    <cellStyle name="Comma [0] 3 5 2 2 2 7 3 6" xfId="44887" xr:uid="{D1210F97-E752-4CCA-953A-5176EE128C56}"/>
    <cellStyle name="Comma [0] 3 5 2 2 2 7 3 7" xfId="50259" xr:uid="{626696A4-3953-4676-9EB2-03B5F61A7C1B}"/>
    <cellStyle name="Comma [0] 3 5 2 2 2 7 3 8" xfId="55639" xr:uid="{4003CC54-D5F5-42B5-9B90-A0BCAE312E09}"/>
    <cellStyle name="Comma [0] 3 5 2 2 2 7 3 9" xfId="17974" xr:uid="{E064A94C-47E1-40F9-B686-72E5795889EB}"/>
    <cellStyle name="Comma [0] 3 5 2 2 2 7 4" xfId="7333" xr:uid="{4065FF93-AF68-4D54-B859-69060F6D680B}"/>
    <cellStyle name="Comma [0] 3 5 2 2 2 8" xfId="1299" xr:uid="{D0A01901-AACE-4433-AEB2-4D4882C50998}"/>
    <cellStyle name="Comma [0] 3 5 2 2 2 8 2" xfId="8804" xr:uid="{4B40AF97-6FC7-4DB1-AC9F-38FF75E38309}"/>
    <cellStyle name="Comma [0] 3 5 2 2 2 8 2 10" xfId="53770" xr:uid="{2B6F5F36-25CF-4ED7-A14C-E10B67331BE8}"/>
    <cellStyle name="Comma [0] 3 5 2 2 2 8 2 11" xfId="14414" xr:uid="{D483AFAA-D033-4175-9073-DB356772F882}"/>
    <cellStyle name="Comma [0] 3 5 2 2 2 8 2 12" xfId="59985" xr:uid="{842561A8-3036-404F-A5D8-91FE4FAD4F73}"/>
    <cellStyle name="Comma [0] 3 5 2 2 2 8 2 2" xfId="12365" xr:uid="{CF47F9A7-A63D-489B-964D-586E08E578BF}"/>
    <cellStyle name="Comma [0] 3 5 2 2 2 8 2 2 2" xfId="25031" xr:uid="{4FF2FF39-C459-4920-B6BE-7337C401C074}"/>
    <cellStyle name="Comma [0] 3 5 2 2 2 8 2 2 3" xfId="30405" xr:uid="{175E2F2E-2B47-42CE-8084-5B4AD24C6B27}"/>
    <cellStyle name="Comma [0] 3 5 2 2 2 8 2 2 4" xfId="35823" xr:uid="{77CD1EB3-D902-479E-9C93-A76BE259112A}"/>
    <cellStyle name="Comma [0] 3 5 2 2 2 8 2 2 5" xfId="41208" xr:uid="{EE8B87AF-AB3E-4F15-8174-5BBB7CA1FC92}"/>
    <cellStyle name="Comma [0] 3 5 2 2 2 8 2 2 6" xfId="46577" xr:uid="{3EDD7532-F85D-4A64-A67E-B3226A30DC93}"/>
    <cellStyle name="Comma [0] 3 5 2 2 2 8 2 2 7" xfId="51949" xr:uid="{C299D898-ADF8-4B3A-B3EC-9267A3A6E882}"/>
    <cellStyle name="Comma [0] 3 5 2 2 2 8 2 2 8" xfId="57329" xr:uid="{65A42751-53FD-492C-8D82-3053D486C2A7}"/>
    <cellStyle name="Comma [0] 3 5 2 2 2 8 2 2 9" xfId="19665" xr:uid="{9E99C105-F619-4F42-9292-7271ACD4183A}"/>
    <cellStyle name="Comma [0] 3 5 2 2 2 8 2 3" xfId="16105" xr:uid="{747D0858-D909-4B51-A303-5574A6B257C9}"/>
    <cellStyle name="Comma [0] 3 5 2 2 2 8 2 4" xfId="21472" xr:uid="{796A0347-AC0B-42E6-82C3-DA8D15685BF4}"/>
    <cellStyle name="Comma [0] 3 5 2 2 2 8 2 5" xfId="26846" xr:uid="{FCCF8E8C-10FB-4FC9-8147-36DB7D55A094}"/>
    <cellStyle name="Comma [0] 3 5 2 2 2 8 2 6" xfId="32264" xr:uid="{EFD52294-DE56-437E-8CB6-8D71E53DB768}"/>
    <cellStyle name="Comma [0] 3 5 2 2 2 8 2 7" xfId="37649" xr:uid="{DC6C9D44-6737-49A9-81B2-453F649E10BE}"/>
    <cellStyle name="Comma [0] 3 5 2 2 2 8 2 8" xfId="43018" xr:uid="{35FB6A77-7A47-43C1-9DC7-6CCA769B4AD5}"/>
    <cellStyle name="Comma [0] 3 5 2 2 2 8 2 9" xfId="48390" xr:uid="{81EA0A7C-8656-4A94-86E3-6AC8026B5AC2}"/>
    <cellStyle name="Comma [0] 3 5 2 2 2 8 3" xfId="10675" xr:uid="{78B260DA-CA61-4A52-B486-045C96CD40D6}"/>
    <cellStyle name="Comma [0] 3 5 2 2 2 8 3 2" xfId="23342" xr:uid="{FCE638FC-68AB-4E5F-BA72-755B1ECD991C}"/>
    <cellStyle name="Comma [0] 3 5 2 2 2 8 3 3" xfId="28716" xr:uid="{BC6709AB-91DE-4DAE-856A-BF9261E5EA50}"/>
    <cellStyle name="Comma [0] 3 5 2 2 2 8 3 4" xfId="34134" xr:uid="{6410AE2F-1628-4740-8563-0F0287F6200A}"/>
    <cellStyle name="Comma [0] 3 5 2 2 2 8 3 5" xfId="39519" xr:uid="{8F36280E-6D5B-4C71-B3D4-5C2A2AA713BF}"/>
    <cellStyle name="Comma [0] 3 5 2 2 2 8 3 6" xfId="44888" xr:uid="{48C9ECB2-4014-45AB-9E33-EE68F2DDD401}"/>
    <cellStyle name="Comma [0] 3 5 2 2 2 8 3 7" xfId="50260" xr:uid="{3653D491-7F7D-4BCD-B214-8114DD56E674}"/>
    <cellStyle name="Comma [0] 3 5 2 2 2 8 3 8" xfId="55640" xr:uid="{667C8529-1B0E-4431-A8A5-5201ADEBD3AD}"/>
    <cellStyle name="Comma [0] 3 5 2 2 2 8 3 9" xfId="17975" xr:uid="{82CC91C5-A498-4318-A7BD-52F2AB4F73BF}"/>
    <cellStyle name="Comma [0] 3 5 2 2 2 8 4" xfId="7334" xr:uid="{FB3DF173-AFF5-433D-B406-8642AB73A051}"/>
    <cellStyle name="Comma [0] 3 5 2 2 2 9" xfId="1300" xr:uid="{750C65B8-6343-4EDA-80F0-638B1966D283}"/>
    <cellStyle name="Comma [0] 3 5 2 2 2 9 2" xfId="8805" xr:uid="{CEC0B1E9-352E-4518-AFF9-DB858BEE690B}"/>
    <cellStyle name="Comma [0] 3 5 2 2 2 9 2 10" xfId="53771" xr:uid="{BA615D5D-A488-402A-A2B5-260A4F123494}"/>
    <cellStyle name="Comma [0] 3 5 2 2 2 9 2 11" xfId="14415" xr:uid="{DEF4BEA3-5DBC-448C-92FA-23FD83C22A8E}"/>
    <cellStyle name="Comma [0] 3 5 2 2 2 9 2 12" xfId="59986" xr:uid="{FF938A97-9918-4EFC-A0BE-03DAC8C4C448}"/>
    <cellStyle name="Comma [0] 3 5 2 2 2 9 2 2" xfId="12366" xr:uid="{0F1959A8-5497-4390-8D71-B9DC76C1C862}"/>
    <cellStyle name="Comma [0] 3 5 2 2 2 9 2 2 2" xfId="25032" xr:uid="{6FAE2B98-30C7-4471-AFEE-10C92469F520}"/>
    <cellStyle name="Comma [0] 3 5 2 2 2 9 2 2 3" xfId="30406" xr:uid="{17530334-FF8F-4610-8C07-DBB0ACBD48C1}"/>
    <cellStyle name="Comma [0] 3 5 2 2 2 9 2 2 4" xfId="35824" xr:uid="{FC94E51A-6E6C-4729-A11C-3C6685D12155}"/>
    <cellStyle name="Comma [0] 3 5 2 2 2 9 2 2 5" xfId="41209" xr:uid="{5E3011F1-8FAB-4F74-8F28-76C642B224BA}"/>
    <cellStyle name="Comma [0] 3 5 2 2 2 9 2 2 6" xfId="46578" xr:uid="{93F8B1E5-7FAB-41D9-B266-9C61FF72E6A3}"/>
    <cellStyle name="Comma [0] 3 5 2 2 2 9 2 2 7" xfId="51950" xr:uid="{A53A3C38-8CE9-4981-8342-B572C2C0C274}"/>
    <cellStyle name="Comma [0] 3 5 2 2 2 9 2 2 8" xfId="57330" xr:uid="{DC453D2A-9440-4216-9045-5D3B90DEDAE7}"/>
    <cellStyle name="Comma [0] 3 5 2 2 2 9 2 2 9" xfId="19666" xr:uid="{DC57ADCC-D624-4A4D-AEB8-928C499EB446}"/>
    <cellStyle name="Comma [0] 3 5 2 2 2 9 2 3" xfId="16106" xr:uid="{F0021336-EA2F-4DB5-92C2-A398AB9DA61B}"/>
    <cellStyle name="Comma [0] 3 5 2 2 2 9 2 4" xfId="21473" xr:uid="{730D40A2-8D52-4D5B-93AF-E4E518AE4BC9}"/>
    <cellStyle name="Comma [0] 3 5 2 2 2 9 2 5" xfId="26847" xr:uid="{A85C4886-2644-4A6D-ACE2-CEB01873A5B2}"/>
    <cellStyle name="Comma [0] 3 5 2 2 2 9 2 6" xfId="32265" xr:uid="{C95E1BF1-67AD-4160-800C-37360F9FEA95}"/>
    <cellStyle name="Comma [0] 3 5 2 2 2 9 2 7" xfId="37650" xr:uid="{817703FF-DC4C-4893-A28A-B775D5260804}"/>
    <cellStyle name="Comma [0] 3 5 2 2 2 9 2 8" xfId="43019" xr:uid="{6447C4DE-AD05-461A-BDFE-E854FE451748}"/>
    <cellStyle name="Comma [0] 3 5 2 2 2 9 2 9" xfId="48391" xr:uid="{E80781AB-AEDC-4EE7-885C-F8B2B8911F83}"/>
    <cellStyle name="Comma [0] 3 5 2 2 2 9 3" xfId="10676" xr:uid="{5AAA1530-53B2-47F7-BC02-861BED436D6A}"/>
    <cellStyle name="Comma [0] 3 5 2 2 2 9 3 2" xfId="23343" xr:uid="{2935F6DD-ADBC-4E6C-A5A7-DE094C53AAF5}"/>
    <cellStyle name="Comma [0] 3 5 2 2 2 9 3 3" xfId="28717" xr:uid="{1F9862FD-FDE7-405E-BF8E-B784259B6D77}"/>
    <cellStyle name="Comma [0] 3 5 2 2 2 9 3 4" xfId="34135" xr:uid="{E4EA78AF-AF8A-446D-B615-1724621348B8}"/>
    <cellStyle name="Comma [0] 3 5 2 2 2 9 3 5" xfId="39520" xr:uid="{0CB71C30-F243-4C89-B8F8-ADD33474D2D2}"/>
    <cellStyle name="Comma [0] 3 5 2 2 2 9 3 6" xfId="44889" xr:uid="{6182D3F4-3BE8-48A5-A409-223DAA9C0FA7}"/>
    <cellStyle name="Comma [0] 3 5 2 2 2 9 3 7" xfId="50261" xr:uid="{D0756377-A5E6-40B1-9F31-CD689FDAB2C3}"/>
    <cellStyle name="Comma [0] 3 5 2 2 2 9 3 8" xfId="55641" xr:uid="{B8D68CD2-C252-4F1F-BDE2-3FD5A83BDABB}"/>
    <cellStyle name="Comma [0] 3 5 2 2 2 9 3 9" xfId="17976" xr:uid="{3C8D1685-0551-4103-A0BD-1C725CA38E61}"/>
    <cellStyle name="Comma [0] 3 5 2 2 2 9 4" xfId="7335" xr:uid="{7E86982A-8926-42F4-931A-63065359F4FC}"/>
    <cellStyle name="Comma [0] 3 5 2 2 3" xfId="1301" xr:uid="{BF3D9879-0D8A-4AB2-8EF3-394AC4530158}"/>
    <cellStyle name="Comma [0] 3 5 2 2 3 2" xfId="6185" xr:uid="{C0AA13DA-4DD7-444C-A031-23906A41D7C7}"/>
    <cellStyle name="Comma [0] 3 5 2 2 3 2 10" xfId="53772" xr:uid="{0CCF8689-349E-4B35-9978-F8D4D55DB7E6}"/>
    <cellStyle name="Comma [0] 3 5 2 2 3 2 11" xfId="14416" xr:uid="{F5FE79A9-B616-40C1-B92D-55ADF9A14B2F}"/>
    <cellStyle name="Comma [0] 3 5 2 2 3 2 12" xfId="58863" xr:uid="{5B82DB80-6FFB-4EB3-BB72-95A414B9C925}"/>
    <cellStyle name="Comma [0] 3 5 2 2 3 2 13" xfId="8806" xr:uid="{C8D84EEB-E731-4A1D-9461-83FB86DA0250}"/>
    <cellStyle name="Comma [0] 3 5 2 2 3 2 2" xfId="12367" xr:uid="{4EBCD517-21DA-4E86-81C5-DF60670D18E8}"/>
    <cellStyle name="Comma [0] 3 5 2 2 3 2 2 2" xfId="25033" xr:uid="{AA35EAD5-AE00-4184-AE4B-19B0FC51A45B}"/>
    <cellStyle name="Comma [0] 3 5 2 2 3 2 2 3" xfId="30407" xr:uid="{53E5D796-E931-4E45-91B0-E9387AA98FDC}"/>
    <cellStyle name="Comma [0] 3 5 2 2 3 2 2 4" xfId="35825" xr:uid="{8FD68FA8-79D6-4493-9EF8-D42ABDB5F607}"/>
    <cellStyle name="Comma [0] 3 5 2 2 3 2 2 5" xfId="41210" xr:uid="{4A5789EC-E2BA-4197-9F47-53737A8657C9}"/>
    <cellStyle name="Comma [0] 3 5 2 2 3 2 2 6" xfId="46579" xr:uid="{170E866C-32D8-4035-9F1B-55397DB98934}"/>
    <cellStyle name="Comma [0] 3 5 2 2 3 2 2 7" xfId="51951" xr:uid="{2B2D2EB7-AD7A-4C7D-A97E-19823D85F837}"/>
    <cellStyle name="Comma [0] 3 5 2 2 3 2 2 8" xfId="57331" xr:uid="{C94DECD0-0330-4832-AED3-F2B466C23474}"/>
    <cellStyle name="Comma [0] 3 5 2 2 3 2 2 9" xfId="19667" xr:uid="{336A1147-BA2F-4E18-8DEF-E7F7B650156D}"/>
    <cellStyle name="Comma [0] 3 5 2 2 3 2 3" xfId="16107" xr:uid="{BFFC2765-1FD2-4DC1-B5D3-E835B29C8B09}"/>
    <cellStyle name="Comma [0] 3 5 2 2 3 2 4" xfId="21474" xr:uid="{D3167FCA-50B8-4EDA-96E9-901E15CDB3FF}"/>
    <cellStyle name="Comma [0] 3 5 2 2 3 2 5" xfId="26848" xr:uid="{BADB7DFB-92B8-4A49-8BAA-97DB792342D2}"/>
    <cellStyle name="Comma [0] 3 5 2 2 3 2 6" xfId="32266" xr:uid="{F25B16A7-871A-415A-808F-B3A31A3E2284}"/>
    <cellStyle name="Comma [0] 3 5 2 2 3 2 7" xfId="37651" xr:uid="{671DD281-BBD9-46C0-8420-754B97A337E3}"/>
    <cellStyle name="Comma [0] 3 5 2 2 3 2 8" xfId="43020" xr:uid="{4B75B4A8-C2FE-4C4A-A3EE-7CBDC1AB771D}"/>
    <cellStyle name="Comma [0] 3 5 2 2 3 2 9" xfId="48392" xr:uid="{3DA437F7-0E65-4528-B701-011B2FA5B1F6}"/>
    <cellStyle name="Comma [0] 3 5 2 2 3 3" xfId="10677" xr:uid="{CB1F8A6C-700D-4E7B-AF23-90AF3950932D}"/>
    <cellStyle name="Comma [0] 3 5 2 2 3 3 2" xfId="23344" xr:uid="{683442DE-C232-4419-9DD3-4835391954D0}"/>
    <cellStyle name="Comma [0] 3 5 2 2 3 3 3" xfId="28718" xr:uid="{6006290F-F5BD-4242-8855-2CB8C0AA0D80}"/>
    <cellStyle name="Comma [0] 3 5 2 2 3 3 4" xfId="34136" xr:uid="{DE876212-2E16-4EE2-AFA6-7A7063EBB698}"/>
    <cellStyle name="Comma [0] 3 5 2 2 3 3 5" xfId="39521" xr:uid="{0F032620-E7AB-4BE4-B138-2D6F439D0135}"/>
    <cellStyle name="Comma [0] 3 5 2 2 3 3 6" xfId="44890" xr:uid="{9B6DB6F3-A27D-4956-BACF-F67A747F117B}"/>
    <cellStyle name="Comma [0] 3 5 2 2 3 3 7" xfId="50262" xr:uid="{4C7F13B5-2151-4957-91CC-D7BF67C0F6C6}"/>
    <cellStyle name="Comma [0] 3 5 2 2 3 3 8" xfId="55642" xr:uid="{F9E60D7D-0569-4EED-8B9B-A0E4582EA2D5}"/>
    <cellStyle name="Comma [0] 3 5 2 2 3 3 9" xfId="17977" xr:uid="{68E1690F-D5FB-4E9A-A543-AA08D6E8E0E9}"/>
    <cellStyle name="Comma [0] 3 5 2 2 4" xfId="1302" xr:uid="{7D28DEEE-AA8A-41DE-9F7C-8FCA925C2AEF}"/>
    <cellStyle name="Comma [0] 3 5 2 2 4 2" xfId="6186" xr:uid="{0743DF29-3493-4F29-A84A-6BF3FCACFA3F}"/>
    <cellStyle name="Comma [0] 3 5 2 2 4 2 10" xfId="53773" xr:uid="{A48E8205-BDA3-420A-BFD1-A7AFA6F6D834}"/>
    <cellStyle name="Comma [0] 3 5 2 2 4 2 11" xfId="14417" xr:uid="{AC05B180-7C37-4B92-BE04-A1687FAE1A95}"/>
    <cellStyle name="Comma [0] 3 5 2 2 4 2 12" xfId="58864" xr:uid="{C764BB6B-CB41-4910-BD93-CEE4CA9D5224}"/>
    <cellStyle name="Comma [0] 3 5 2 2 4 2 13" xfId="8807" xr:uid="{2A58BCB6-64E6-4630-AEB5-93E32C8450AB}"/>
    <cellStyle name="Comma [0] 3 5 2 2 4 2 2" xfId="12368" xr:uid="{06CF9232-8E3D-4D31-8F35-1B35458997BD}"/>
    <cellStyle name="Comma [0] 3 5 2 2 4 2 2 2" xfId="25034" xr:uid="{C484BCF5-AE7B-4412-9BFB-F5ABC835D820}"/>
    <cellStyle name="Comma [0] 3 5 2 2 4 2 2 3" xfId="30408" xr:uid="{E27EE0CB-C7ED-404F-8F81-541E5F87793D}"/>
    <cellStyle name="Comma [0] 3 5 2 2 4 2 2 4" xfId="35826" xr:uid="{79176759-C88B-40F5-850F-E556750B34A4}"/>
    <cellStyle name="Comma [0] 3 5 2 2 4 2 2 5" xfId="41211" xr:uid="{9E819C44-6C40-462A-9D4E-B86CDF65AFBD}"/>
    <cellStyle name="Comma [0] 3 5 2 2 4 2 2 6" xfId="46580" xr:uid="{D19A9AF6-3A60-4C6B-913E-5269AFCB284F}"/>
    <cellStyle name="Comma [0] 3 5 2 2 4 2 2 7" xfId="51952" xr:uid="{9B8CBE91-3C61-4C47-8B93-E825F9D3FAAA}"/>
    <cellStyle name="Comma [0] 3 5 2 2 4 2 2 8" xfId="57332" xr:uid="{1D2ED52A-943D-416A-8A13-6A91722B4107}"/>
    <cellStyle name="Comma [0] 3 5 2 2 4 2 2 9" xfId="19668" xr:uid="{1A9E7FB0-C845-437C-A314-823BC97901E9}"/>
    <cellStyle name="Comma [0] 3 5 2 2 4 2 3" xfId="16108" xr:uid="{40509B7A-784A-4E73-8853-8A6977C27BD1}"/>
    <cellStyle name="Comma [0] 3 5 2 2 4 2 4" xfId="21475" xr:uid="{93CC87DA-DB0D-49F4-AE65-4FE044C1F649}"/>
    <cellStyle name="Comma [0] 3 5 2 2 4 2 5" xfId="26849" xr:uid="{C7AE7B05-4DA6-440C-946C-03DA9B1B761A}"/>
    <cellStyle name="Comma [0] 3 5 2 2 4 2 6" xfId="32267" xr:uid="{FF63A8FC-46A5-4C37-8BA9-EA630090463A}"/>
    <cellStyle name="Comma [0] 3 5 2 2 4 2 7" xfId="37652" xr:uid="{814E863B-1B4D-4B07-81B7-1A759EA5215C}"/>
    <cellStyle name="Comma [0] 3 5 2 2 4 2 8" xfId="43021" xr:uid="{E433DE58-C07F-4CD6-BA64-553D5FB450A8}"/>
    <cellStyle name="Comma [0] 3 5 2 2 4 2 9" xfId="48393" xr:uid="{2A609536-23B4-4A03-B7F4-8F8417C1A639}"/>
    <cellStyle name="Comma [0] 3 5 2 2 4 3" xfId="10678" xr:uid="{47E1080E-579C-4667-9BEA-E9951681B8F9}"/>
    <cellStyle name="Comma [0] 3 5 2 2 4 3 2" xfId="23345" xr:uid="{23B3BDEE-2E6A-424A-8FEA-25F438E5CA26}"/>
    <cellStyle name="Comma [0] 3 5 2 2 4 3 3" xfId="28719" xr:uid="{E46B6830-E20D-44ED-8B91-EE548797C9A4}"/>
    <cellStyle name="Comma [0] 3 5 2 2 4 3 4" xfId="34137" xr:uid="{779595D2-4579-4288-A6AE-4962E2F9BF89}"/>
    <cellStyle name="Comma [0] 3 5 2 2 4 3 5" xfId="39522" xr:uid="{7493F8DB-6321-4E35-8547-BE060F3710FD}"/>
    <cellStyle name="Comma [0] 3 5 2 2 4 3 6" xfId="44891" xr:uid="{AC45CAD5-81CB-4CAD-B5FA-7FADFB416346}"/>
    <cellStyle name="Comma [0] 3 5 2 2 4 3 7" xfId="50263" xr:uid="{BEFB63E8-59FC-4E43-BCC7-280FB440DAE4}"/>
    <cellStyle name="Comma [0] 3 5 2 2 4 3 8" xfId="55643" xr:uid="{17B5B6E6-C66D-4049-A935-77FB755DD27D}"/>
    <cellStyle name="Comma [0] 3 5 2 2 4 3 9" xfId="17978" xr:uid="{B29E465A-2D9A-4D3E-B1C3-1122BA48AED4}"/>
    <cellStyle name="Comma [0] 3 5 2 2 5" xfId="1303" xr:uid="{11B41A1F-3435-41B7-B702-9D9A5B524110}"/>
    <cellStyle name="Comma [0] 3 5 2 2 5 2" xfId="4128" xr:uid="{C354F6E0-1FCF-44EE-A1BF-BACC2EF37390}"/>
    <cellStyle name="Comma [0] 3 5 2 2 5 2 10" xfId="53774" xr:uid="{BBCB4237-F430-4AA3-AB50-F1DE5B4E9F82}"/>
    <cellStyle name="Comma [0] 3 5 2 2 5 2 11" xfId="8808" xr:uid="{0804FE74-F1BF-4753-81AB-C45A90AD2941}"/>
    <cellStyle name="Comma [0] 3 5 2 2 5 2 2" xfId="4129" xr:uid="{D039A237-C7D8-4158-8F67-F7F7A754A193}"/>
    <cellStyle name="Comma [0] 3 5 2 2 5 2 2 10" xfId="12369" xr:uid="{63BBC5E2-F93A-4EFD-A67C-873A374ECD63}"/>
    <cellStyle name="Comma [0] 3 5 2 2 5 2 2 2" xfId="6189" xr:uid="{F41523BC-A304-4A4C-B588-8439CB8258A2}"/>
    <cellStyle name="Comma [0] 3 5 2 2 5 2 2 2 2" xfId="58867" xr:uid="{9A91367A-4F85-473C-A266-C7E23794DB20}"/>
    <cellStyle name="Comma [0] 3 5 2 2 5 2 2 2 3" xfId="19669" xr:uid="{BCBBCF6F-A0ED-406A-A872-8931B80ACCE6}"/>
    <cellStyle name="Comma [0] 3 5 2 2 5 2 2 3" xfId="25035" xr:uid="{6C5676B8-1151-44AB-8D92-25E076D0AA90}"/>
    <cellStyle name="Comma [0] 3 5 2 2 5 2 2 4" xfId="30409" xr:uid="{E2CDBFB1-357A-4953-9ACB-5EE0F7FC64A0}"/>
    <cellStyle name="Comma [0] 3 5 2 2 5 2 2 5" xfId="35827" xr:uid="{C265F368-F020-41B0-8FFC-C6B16F2942AF}"/>
    <cellStyle name="Comma [0] 3 5 2 2 5 2 2 6" xfId="41212" xr:uid="{CCBBE829-052E-4747-AFD0-C6F14FC6194E}"/>
    <cellStyle name="Comma [0] 3 5 2 2 5 2 2 7" xfId="46581" xr:uid="{D709C0FA-5685-4318-8159-36D24F9BB1AB}"/>
    <cellStyle name="Comma [0] 3 5 2 2 5 2 2 8" xfId="51953" xr:uid="{C6381050-AD5E-46F9-A3E3-B825A5C5316E}"/>
    <cellStyle name="Comma [0] 3 5 2 2 5 2 2 9" xfId="57333" xr:uid="{10F9D676-DAB4-4675-88D9-42C439BBA229}"/>
    <cellStyle name="Comma [0] 3 5 2 2 5 2 3" xfId="6188" xr:uid="{783AD1BA-AD14-4A6B-931E-089BB5B78C03}"/>
    <cellStyle name="Comma [0] 3 5 2 2 5 2 3 2" xfId="58866" xr:uid="{AD5FBBC7-16F1-4FE6-9A0F-029E14A58257}"/>
    <cellStyle name="Comma [0] 3 5 2 2 5 2 3 3" xfId="16109" xr:uid="{CE4983A0-28D5-48E0-A75D-78E6C31308CA}"/>
    <cellStyle name="Comma [0] 3 5 2 2 5 2 4" xfId="21476" xr:uid="{C5D72A3C-B4D8-4A1B-9E12-50C5D28CF229}"/>
    <cellStyle name="Comma [0] 3 5 2 2 5 2 5" xfId="26850" xr:uid="{027CC22E-5046-40C7-AB11-C64B8EBD74D2}"/>
    <cellStyle name="Comma [0] 3 5 2 2 5 2 6" xfId="32268" xr:uid="{44C36CC8-33EC-4165-988C-74FE772CEFBD}"/>
    <cellStyle name="Comma [0] 3 5 2 2 5 2 7" xfId="37653" xr:uid="{E85CF5D2-6D5E-43AD-B018-13FEEA0DC476}"/>
    <cellStyle name="Comma [0] 3 5 2 2 5 2 8" xfId="43022" xr:uid="{1E6CB143-348B-4D22-9E45-4BFA323DA431}"/>
    <cellStyle name="Comma [0] 3 5 2 2 5 2 9" xfId="48394" xr:uid="{A4CCD1F1-2FBE-4A97-8288-A89994EFC949}"/>
    <cellStyle name="Comma [0] 3 5 2 2 5 3" xfId="4130" xr:uid="{AE24488B-A665-4196-AE12-A01E6B955FA2}"/>
    <cellStyle name="Comma [0] 3 5 2 2 5 3 10" xfId="10679" xr:uid="{4269DE3D-0EAE-4C2A-960C-76DA171FE6AB}"/>
    <cellStyle name="Comma [0] 3 5 2 2 5 3 2" xfId="6190" xr:uid="{B300091B-C2A6-485C-8D99-D636A80921E6}"/>
    <cellStyle name="Comma [0] 3 5 2 2 5 3 2 2" xfId="58868" xr:uid="{4041EE49-3D9E-4F57-A13E-5F51BC306A04}"/>
    <cellStyle name="Comma [0] 3 5 2 2 5 3 2 3" xfId="17979" xr:uid="{FEE04599-4392-4D04-8A38-86FB29B5A853}"/>
    <cellStyle name="Comma [0] 3 5 2 2 5 3 3" xfId="23346" xr:uid="{5ADE20B9-4264-40CD-805D-37F9D4F5037A}"/>
    <cellStyle name="Comma [0] 3 5 2 2 5 3 4" xfId="28720" xr:uid="{D0A2D78B-4E0A-4990-8E11-CE7F1406F03A}"/>
    <cellStyle name="Comma [0] 3 5 2 2 5 3 5" xfId="34138" xr:uid="{ABF5AF00-CFB2-418B-BC29-96D26E6C4166}"/>
    <cellStyle name="Comma [0] 3 5 2 2 5 3 6" xfId="39523" xr:uid="{24991540-2ED5-49DE-9023-82C0CC7D5820}"/>
    <cellStyle name="Comma [0] 3 5 2 2 5 3 7" xfId="44892" xr:uid="{23299684-2822-4644-A36A-54ED926C3394}"/>
    <cellStyle name="Comma [0] 3 5 2 2 5 3 8" xfId="50264" xr:uid="{F3CE5BFA-E085-47F7-AA1A-8C23666F1D80}"/>
    <cellStyle name="Comma [0] 3 5 2 2 5 3 9" xfId="55644" xr:uid="{1297153E-055F-452A-B3C4-ADCEE2F98C70}"/>
    <cellStyle name="Comma [0] 3 5 2 2 5 4" xfId="6187" xr:uid="{CBD2EB84-B026-4ECE-AC2A-0C26209CCCB7}"/>
    <cellStyle name="Comma [0] 3 5 2 2 5 4 2" xfId="58865" xr:uid="{BC90E90B-6580-4572-88E8-5636ADC2CB4E}"/>
    <cellStyle name="Comma [0] 3 5 2 2 5 4 3" xfId="14418" xr:uid="{78DD63A5-78DC-4EC8-A4D9-A4F41B759D07}"/>
    <cellStyle name="Comma [0] 3 5 2 2 6" xfId="1304" xr:uid="{620783AB-E9DC-419D-9679-4404E5334E6F}"/>
    <cellStyle name="Comma [0] 3 5 2 2 6 2" xfId="4131" xr:uid="{FE5902F9-5FBF-4CA7-8758-61E9EF0F9D98}"/>
    <cellStyle name="Comma [0] 3 5 2 2 6 2 10" xfId="53775" xr:uid="{268FB12D-2AE2-4AF0-873C-A493D5757671}"/>
    <cellStyle name="Comma [0] 3 5 2 2 6 2 11" xfId="8809" xr:uid="{94058604-2672-4F74-87A4-A81985CE245A}"/>
    <cellStyle name="Comma [0] 3 5 2 2 6 2 2" xfId="4132" xr:uid="{6891D6BF-700B-4C2B-8BB7-1F5AF0ABAF07}"/>
    <cellStyle name="Comma [0] 3 5 2 2 6 2 2 10" xfId="12370" xr:uid="{98821AC7-797A-4D1D-ABF9-3BB9C33413FE}"/>
    <cellStyle name="Comma [0] 3 5 2 2 6 2 2 2" xfId="6193" xr:uid="{EE3E4882-3E8F-4245-A9A2-0A68934C8FB8}"/>
    <cellStyle name="Comma [0] 3 5 2 2 6 2 2 2 2" xfId="58871" xr:uid="{F6FFF49E-AF7D-49D0-8598-16C063815CEF}"/>
    <cellStyle name="Comma [0] 3 5 2 2 6 2 2 2 3" xfId="19670" xr:uid="{1FE9D309-E19F-4776-9217-DE35DEF46990}"/>
    <cellStyle name="Comma [0] 3 5 2 2 6 2 2 3" xfId="25036" xr:uid="{D101C9A7-44BB-46B7-BCE6-44EBCC1E372B}"/>
    <cellStyle name="Comma [0] 3 5 2 2 6 2 2 4" xfId="30410" xr:uid="{89D43C32-E54A-4555-8742-B2F2E7979DB8}"/>
    <cellStyle name="Comma [0] 3 5 2 2 6 2 2 5" xfId="35828" xr:uid="{14938A2A-D89E-4AAF-A27C-87314D7CF112}"/>
    <cellStyle name="Comma [0] 3 5 2 2 6 2 2 6" xfId="41213" xr:uid="{743BCB7F-74FF-4FC3-9457-A3DBE97C9B5C}"/>
    <cellStyle name="Comma [0] 3 5 2 2 6 2 2 7" xfId="46582" xr:uid="{0EB645CD-E2F4-49AC-B3BA-4F9BF5B595FE}"/>
    <cellStyle name="Comma [0] 3 5 2 2 6 2 2 8" xfId="51954" xr:uid="{D9DE028F-4B45-4AB0-98F3-6205B55C72FF}"/>
    <cellStyle name="Comma [0] 3 5 2 2 6 2 2 9" xfId="57334" xr:uid="{61844464-EFFA-4C4D-A7DE-22B6BFBCEBD4}"/>
    <cellStyle name="Comma [0] 3 5 2 2 6 2 3" xfId="6192" xr:uid="{7BF4144B-B9F8-49FE-B756-48CC3AF04C7C}"/>
    <cellStyle name="Comma [0] 3 5 2 2 6 2 3 2" xfId="58870" xr:uid="{D6D6DA95-0CF9-4009-8BAD-91FEFF895D57}"/>
    <cellStyle name="Comma [0] 3 5 2 2 6 2 3 3" xfId="16110" xr:uid="{133797DA-62E3-4973-9153-928A8F5D0083}"/>
    <cellStyle name="Comma [0] 3 5 2 2 6 2 4" xfId="21477" xr:uid="{F5B7A6F8-1AFB-4C71-B097-87B3C776466E}"/>
    <cellStyle name="Comma [0] 3 5 2 2 6 2 5" xfId="26851" xr:uid="{61C73A54-EC96-4439-BC1E-696350E46D7C}"/>
    <cellStyle name="Comma [0] 3 5 2 2 6 2 6" xfId="32269" xr:uid="{7E9E1618-5558-4B28-B160-A603C8CDBD9C}"/>
    <cellStyle name="Comma [0] 3 5 2 2 6 2 7" xfId="37654" xr:uid="{4DC1AEF6-FD7F-49E3-9B79-DF8CA8242241}"/>
    <cellStyle name="Comma [0] 3 5 2 2 6 2 8" xfId="43023" xr:uid="{F2D98465-12D2-4828-B2AC-0CA6FC758C91}"/>
    <cellStyle name="Comma [0] 3 5 2 2 6 2 9" xfId="48395" xr:uid="{2D78B3E9-D0F6-4CE3-98D7-274E72F0B5C3}"/>
    <cellStyle name="Comma [0] 3 5 2 2 6 3" xfId="4133" xr:uid="{8F73AADE-49DB-473C-9B79-0969C3EFE874}"/>
    <cellStyle name="Comma [0] 3 5 2 2 6 3 10" xfId="10680" xr:uid="{F94E43FC-6102-4C29-A111-689B2FF84F8F}"/>
    <cellStyle name="Comma [0] 3 5 2 2 6 3 2" xfId="6194" xr:uid="{707A1421-4627-4191-A7E2-A5696A3A6DFF}"/>
    <cellStyle name="Comma [0] 3 5 2 2 6 3 2 2" xfId="58872" xr:uid="{A06CFE54-193A-48FA-9E87-D8E7FA9E1516}"/>
    <cellStyle name="Comma [0] 3 5 2 2 6 3 2 3" xfId="17980" xr:uid="{E363C4A7-9ECE-4487-8B98-CC762B285B07}"/>
    <cellStyle name="Comma [0] 3 5 2 2 6 3 3" xfId="23347" xr:uid="{0C85D479-DFD6-4853-8135-66DEA6117B75}"/>
    <cellStyle name="Comma [0] 3 5 2 2 6 3 4" xfId="28721" xr:uid="{A10BE38C-D477-4764-B395-1CC6F558458F}"/>
    <cellStyle name="Comma [0] 3 5 2 2 6 3 5" xfId="34139" xr:uid="{6A5643C6-E411-448F-8633-AA89AB46A3AE}"/>
    <cellStyle name="Comma [0] 3 5 2 2 6 3 6" xfId="39524" xr:uid="{92F94ACD-D0CB-4184-81FA-2720769841D4}"/>
    <cellStyle name="Comma [0] 3 5 2 2 6 3 7" xfId="44893" xr:uid="{D0E58B1C-D720-41E4-91DB-74C3E43CF2E9}"/>
    <cellStyle name="Comma [0] 3 5 2 2 6 3 8" xfId="50265" xr:uid="{E4F199FC-AE49-4513-8583-DAF8132759E0}"/>
    <cellStyle name="Comma [0] 3 5 2 2 6 3 9" xfId="55645" xr:uid="{E70DE180-92CA-4FD9-A292-46640FD63FF5}"/>
    <cellStyle name="Comma [0] 3 5 2 2 6 4" xfId="6191" xr:uid="{407A37DE-B961-4596-824D-4466315D6BBD}"/>
    <cellStyle name="Comma [0] 3 5 2 2 6 4 2" xfId="58869" xr:uid="{63BABB35-0942-44A2-A894-CC98705AC610}"/>
    <cellStyle name="Comma [0] 3 5 2 2 6 4 3" xfId="14419" xr:uid="{C6BACC5D-CA7B-44CC-AE68-55263C8598A5}"/>
    <cellStyle name="Comma [0] 3 5 2 2 7" xfId="1305" xr:uid="{88A1C1E1-753D-4D7B-9968-19C8FAACAE68}"/>
    <cellStyle name="Comma [0] 3 5 2 2 7 2" xfId="4134" xr:uid="{75EE7970-084D-4ACC-BCE1-8F34BB34EF5F}"/>
    <cellStyle name="Comma [0] 3 5 2 2 7 2 10" xfId="53776" xr:uid="{5E72BC8B-51F6-405D-B5F3-CBB09E0241CC}"/>
    <cellStyle name="Comma [0] 3 5 2 2 7 2 11" xfId="8810" xr:uid="{B9AB80EF-35DB-492F-BDAD-959B997C2309}"/>
    <cellStyle name="Comma [0] 3 5 2 2 7 2 2" xfId="6196" xr:uid="{ED268944-BA22-40D9-A51C-E31EBCB8BEC0}"/>
    <cellStyle name="Comma [0] 3 5 2 2 7 2 2 10" xfId="58874" xr:uid="{859B3B73-9F92-4A45-9A24-666F5E1E11BD}"/>
    <cellStyle name="Comma [0] 3 5 2 2 7 2 2 11" xfId="12371" xr:uid="{01FB350F-F12E-427A-AF07-C0E993CAFA31}"/>
    <cellStyle name="Comma [0] 3 5 2 2 7 2 2 2" xfId="25037" xr:uid="{249761FF-C046-4C3B-B902-E53465C0A921}"/>
    <cellStyle name="Comma [0] 3 5 2 2 7 2 2 3" xfId="30411" xr:uid="{3EBEA2DA-334E-45AF-9179-5C71FCA32F81}"/>
    <cellStyle name="Comma [0] 3 5 2 2 7 2 2 4" xfId="35829" xr:uid="{27CE5442-7A9E-4BF5-A949-1AF541B48E43}"/>
    <cellStyle name="Comma [0] 3 5 2 2 7 2 2 5" xfId="41214" xr:uid="{4CD6682F-A08C-448C-B3B3-59D78D633D22}"/>
    <cellStyle name="Comma [0] 3 5 2 2 7 2 2 6" xfId="46583" xr:uid="{E6F25401-8F16-4DE6-A672-A8EF46E26D66}"/>
    <cellStyle name="Comma [0] 3 5 2 2 7 2 2 7" xfId="51955" xr:uid="{69F04B40-809D-430A-9A63-AC4FF91EA885}"/>
    <cellStyle name="Comma [0] 3 5 2 2 7 2 2 8" xfId="57335" xr:uid="{3C4ABB21-ED05-45C4-887E-8DDEE4B484C6}"/>
    <cellStyle name="Comma [0] 3 5 2 2 7 2 2 9" xfId="19671" xr:uid="{1A630C93-BFF4-4754-9758-DBF77981ADD2}"/>
    <cellStyle name="Comma [0] 3 5 2 2 7 2 3" xfId="16111" xr:uid="{830B097C-0F73-4E28-B1F0-36ECD0546998}"/>
    <cellStyle name="Comma [0] 3 5 2 2 7 2 4" xfId="21478" xr:uid="{54CE7ABF-CEF5-453D-9935-0EAB7D41FA53}"/>
    <cellStyle name="Comma [0] 3 5 2 2 7 2 5" xfId="26852" xr:uid="{86AC11D0-1710-4AAF-822D-DC0395C44354}"/>
    <cellStyle name="Comma [0] 3 5 2 2 7 2 6" xfId="32270" xr:uid="{1E90ADE7-5954-4173-83BA-021CB08F94A8}"/>
    <cellStyle name="Comma [0] 3 5 2 2 7 2 7" xfId="37655" xr:uid="{C7ADFCD6-DD70-4ACF-9878-D6D5FF472D27}"/>
    <cellStyle name="Comma [0] 3 5 2 2 7 2 8" xfId="43024" xr:uid="{6A4EFCC3-73D5-4ED4-8750-51E7FE932A14}"/>
    <cellStyle name="Comma [0] 3 5 2 2 7 2 9" xfId="48396" xr:uid="{ED828FAA-7490-4292-9B05-5F753B24D205}"/>
    <cellStyle name="Comma [0] 3 5 2 2 7 3" xfId="6195" xr:uid="{D2BDDEE4-0DA6-45C7-BA0E-8701DCB48E03}"/>
    <cellStyle name="Comma [0] 3 5 2 2 7 3 10" xfId="14420" xr:uid="{858C0B94-4372-4B75-91E0-612134184A4B}"/>
    <cellStyle name="Comma [0] 3 5 2 2 7 3 11" xfId="58873" xr:uid="{A2535652-6473-477B-A78E-CD44285C4EC5}"/>
    <cellStyle name="Comma [0] 3 5 2 2 7 3 12" xfId="10681" xr:uid="{2DF9A31E-35C5-46C3-8CEB-09BE0CDB53B7}"/>
    <cellStyle name="Comma [0] 3 5 2 2 7 3 2" xfId="17981" xr:uid="{9BAAC588-0B01-4050-9530-09BFAA697CE3}"/>
    <cellStyle name="Comma [0] 3 5 2 2 7 3 3" xfId="23348" xr:uid="{2DA57D95-D063-4641-B132-2A30965E122B}"/>
    <cellStyle name="Comma [0] 3 5 2 2 7 3 4" xfId="28722" xr:uid="{E22A59BC-BBA5-4BE3-BAA5-1376062B0DB8}"/>
    <cellStyle name="Comma [0] 3 5 2 2 7 3 5" xfId="34140" xr:uid="{D01810D1-CD57-4B0C-8673-51BF8846E7F1}"/>
    <cellStyle name="Comma [0] 3 5 2 2 7 3 6" xfId="39525" xr:uid="{60FE7E65-1260-442A-84EB-8E6FB2E92EE0}"/>
    <cellStyle name="Comma [0] 3 5 2 2 7 3 7" xfId="44894" xr:uid="{E7C569F4-3223-4082-81C7-592C55B7869E}"/>
    <cellStyle name="Comma [0] 3 5 2 2 7 3 8" xfId="50266" xr:uid="{162597CB-DB0D-4AA3-BA9C-01A691545227}"/>
    <cellStyle name="Comma [0] 3 5 2 2 7 3 9" xfId="55646" xr:uid="{5A94154B-0446-4C5D-AA81-5B2A09D70A92}"/>
    <cellStyle name="Comma [0] 3 5 2 2 8" xfId="1306" xr:uid="{7D5412B4-B885-4DB0-A9B3-F76BCF02A897}"/>
    <cellStyle name="Comma [0] 3 5 2 2 8 2" xfId="8811" xr:uid="{FBFD4A79-95C3-4976-8F50-B37BE0CC39B0}"/>
    <cellStyle name="Comma [0] 3 5 2 2 8 2 10" xfId="53777" xr:uid="{73367A34-8ADC-4BD1-A279-228CE8301B44}"/>
    <cellStyle name="Comma [0] 3 5 2 2 8 2 11" xfId="14421" xr:uid="{FB07897C-8C7E-454F-BCF6-8674CAFF3F59}"/>
    <cellStyle name="Comma [0] 3 5 2 2 8 2 12" xfId="59987" xr:uid="{92A61705-BE55-46F4-8E99-54DD2D9ABA79}"/>
    <cellStyle name="Comma [0] 3 5 2 2 8 2 2" xfId="12372" xr:uid="{1ED7BAEC-97D5-4288-B99C-429B3E739E58}"/>
    <cellStyle name="Comma [0] 3 5 2 2 8 2 2 2" xfId="25038" xr:uid="{6FB58B8C-FC43-426F-A1B2-D1E8EA08C2E4}"/>
    <cellStyle name="Comma [0] 3 5 2 2 8 2 2 3" xfId="30412" xr:uid="{99ABDBE8-0ABA-4EA7-9732-592EB7660E96}"/>
    <cellStyle name="Comma [0] 3 5 2 2 8 2 2 4" xfId="35830" xr:uid="{7D55B8E2-AD05-445D-8D73-FC75AF04AB47}"/>
    <cellStyle name="Comma [0] 3 5 2 2 8 2 2 5" xfId="41215" xr:uid="{522FC542-15B5-48E2-9ADA-1AB5F6825B15}"/>
    <cellStyle name="Comma [0] 3 5 2 2 8 2 2 6" xfId="46584" xr:uid="{7380F27E-CBF0-4462-A021-3A18B35A1B1E}"/>
    <cellStyle name="Comma [0] 3 5 2 2 8 2 2 7" xfId="51956" xr:uid="{079946FB-D0BC-4F2D-B589-961D065000D6}"/>
    <cellStyle name="Comma [0] 3 5 2 2 8 2 2 8" xfId="57336" xr:uid="{FEB4A3A4-F3DC-4596-81D1-5ACB0B547773}"/>
    <cellStyle name="Comma [0] 3 5 2 2 8 2 2 9" xfId="19672" xr:uid="{C7D2DA81-A9BD-4763-8D9C-C4675A895724}"/>
    <cellStyle name="Comma [0] 3 5 2 2 8 2 3" xfId="16112" xr:uid="{D497CB06-FA52-4BAA-9A15-8C71119BE08B}"/>
    <cellStyle name="Comma [0] 3 5 2 2 8 2 4" xfId="21479" xr:uid="{A81DD2CF-200F-4F4A-8F41-58DD71388AF0}"/>
    <cellStyle name="Comma [0] 3 5 2 2 8 2 5" xfId="26853" xr:uid="{8857664C-2CCE-4642-BAE2-632B87B5857E}"/>
    <cellStyle name="Comma [0] 3 5 2 2 8 2 6" xfId="32271" xr:uid="{2783F3D7-9F14-410E-9E7D-6D3641BFD7F6}"/>
    <cellStyle name="Comma [0] 3 5 2 2 8 2 7" xfId="37656" xr:uid="{491854A4-F19F-44C4-A938-3474045E5FC4}"/>
    <cellStyle name="Comma [0] 3 5 2 2 8 2 8" xfId="43025" xr:uid="{45E8A33F-4FDA-4456-9FBF-00171B62BA14}"/>
    <cellStyle name="Comma [0] 3 5 2 2 8 2 9" xfId="48397" xr:uid="{39EC942B-4F41-4F22-8F99-E2DFE6B40E6A}"/>
    <cellStyle name="Comma [0] 3 5 2 2 8 3" xfId="10682" xr:uid="{39ED5EB4-163F-4539-A15C-38C2882F89A0}"/>
    <cellStyle name="Comma [0] 3 5 2 2 8 3 2" xfId="23349" xr:uid="{58096BC8-71D8-49DF-AB02-79D3B443F58B}"/>
    <cellStyle name="Comma [0] 3 5 2 2 8 3 3" xfId="28723" xr:uid="{E8C4DC44-3690-40B1-BDF9-F97DD0133B34}"/>
    <cellStyle name="Comma [0] 3 5 2 2 8 3 4" xfId="34141" xr:uid="{0E271352-F989-49F3-99F0-1CA0761D2399}"/>
    <cellStyle name="Comma [0] 3 5 2 2 8 3 5" xfId="39526" xr:uid="{7001FEFA-115C-4A63-ADE2-612ECCEA8082}"/>
    <cellStyle name="Comma [0] 3 5 2 2 8 3 6" xfId="44895" xr:uid="{AE1FA915-106D-43DD-8297-4D01DDF3707E}"/>
    <cellStyle name="Comma [0] 3 5 2 2 8 3 7" xfId="50267" xr:uid="{E0B5F788-A4E2-4D50-A400-01C26E72653E}"/>
    <cellStyle name="Comma [0] 3 5 2 2 8 3 8" xfId="55647" xr:uid="{00953857-DE1E-4C3C-B2F9-6B9A55ED6921}"/>
    <cellStyle name="Comma [0] 3 5 2 2 8 3 9" xfId="17982" xr:uid="{ED8D0CCB-36CD-432B-9A6F-71C5EEDB792F}"/>
    <cellStyle name="Comma [0] 3 5 2 2 8 4" xfId="7336" xr:uid="{FA882BAE-EF2F-4FC1-89E3-E9D899BDFC58}"/>
    <cellStyle name="Comma [0] 3 5 2 2 9" xfId="1307" xr:uid="{95BEC156-9A8C-462F-BE7E-5C6BF8500F8A}"/>
    <cellStyle name="Comma [0] 3 5 2 2 9 2" xfId="8812" xr:uid="{925F7573-8BB1-469F-8782-AEE4EDD6C5BC}"/>
    <cellStyle name="Comma [0] 3 5 2 2 9 2 10" xfId="53778" xr:uid="{13C12890-2EF6-40AF-9004-C87C6720E2FC}"/>
    <cellStyle name="Comma [0] 3 5 2 2 9 2 11" xfId="14422" xr:uid="{4A6E0025-209B-49A4-BF0A-C4A04EFBFA94}"/>
    <cellStyle name="Comma [0] 3 5 2 2 9 2 12" xfId="59988" xr:uid="{76FB14F5-3285-4016-952C-413F77A0059F}"/>
    <cellStyle name="Comma [0] 3 5 2 2 9 2 2" xfId="12373" xr:uid="{3BCB57FB-AEAA-43D7-87E4-FAC5F20504D5}"/>
    <cellStyle name="Comma [0] 3 5 2 2 9 2 2 2" xfId="25039" xr:uid="{FF20B210-4C04-4FC3-8573-BF3D117B9935}"/>
    <cellStyle name="Comma [0] 3 5 2 2 9 2 2 3" xfId="30413" xr:uid="{46CA0362-91CB-4E90-A01A-0E95AA4A319F}"/>
    <cellStyle name="Comma [0] 3 5 2 2 9 2 2 4" xfId="35831" xr:uid="{D0D342C3-D444-4EA9-B824-919C5A92F1CD}"/>
    <cellStyle name="Comma [0] 3 5 2 2 9 2 2 5" xfId="41216" xr:uid="{4B88C750-DBE4-43B7-A30D-1E477334BB04}"/>
    <cellStyle name="Comma [0] 3 5 2 2 9 2 2 6" xfId="46585" xr:uid="{4C8115AB-62E8-471E-8A55-488E3BA6B00C}"/>
    <cellStyle name="Comma [0] 3 5 2 2 9 2 2 7" xfId="51957" xr:uid="{38D8C06E-3341-4662-A8A3-9E5D19CF32D9}"/>
    <cellStyle name="Comma [0] 3 5 2 2 9 2 2 8" xfId="57337" xr:uid="{F1C96357-2439-4FEF-BEAB-7DF1B017CD42}"/>
    <cellStyle name="Comma [0] 3 5 2 2 9 2 2 9" xfId="19673" xr:uid="{76C8CE7E-17EC-470D-BE8F-ECD9D97EE2FD}"/>
    <cellStyle name="Comma [0] 3 5 2 2 9 2 3" xfId="16113" xr:uid="{BF599003-A050-4CCD-B4AF-3E3F1671BC87}"/>
    <cellStyle name="Comma [0] 3 5 2 2 9 2 4" xfId="21480" xr:uid="{F7737FD7-8C04-477D-B787-6CFFDE241E89}"/>
    <cellStyle name="Comma [0] 3 5 2 2 9 2 5" xfId="26854" xr:uid="{4AD212C3-B298-4E1F-92CD-1ABE4F49A5B5}"/>
    <cellStyle name="Comma [0] 3 5 2 2 9 2 6" xfId="32272" xr:uid="{CDD1C5C6-C581-4420-8EC0-375BF7B30716}"/>
    <cellStyle name="Comma [0] 3 5 2 2 9 2 7" xfId="37657" xr:uid="{F69AE578-96E9-4897-8CF2-2F41B6ECC6FB}"/>
    <cellStyle name="Comma [0] 3 5 2 2 9 2 8" xfId="43026" xr:uid="{342687C9-60AA-4D18-B946-2B7C8BDC3BAF}"/>
    <cellStyle name="Comma [0] 3 5 2 2 9 2 9" xfId="48398" xr:uid="{FB4AE49E-F290-4F04-B5CD-E1EAF0444E19}"/>
    <cellStyle name="Comma [0] 3 5 2 2 9 3" xfId="10683" xr:uid="{ADF92B17-9B27-4853-A1B6-97C88FBCFE5B}"/>
    <cellStyle name="Comma [0] 3 5 2 2 9 3 2" xfId="23350" xr:uid="{4E2A31D7-DC93-4795-8CB9-AA08F6A37483}"/>
    <cellStyle name="Comma [0] 3 5 2 2 9 3 3" xfId="28724" xr:uid="{E6CCB937-E857-4C20-A494-414A7B0B1499}"/>
    <cellStyle name="Comma [0] 3 5 2 2 9 3 4" xfId="34142" xr:uid="{2D9E1FCE-0C33-4847-B1A0-E147D7C2A8FD}"/>
    <cellStyle name="Comma [0] 3 5 2 2 9 3 5" xfId="39527" xr:uid="{86AEDAF2-46ED-4C18-AFAC-BAEF969224B4}"/>
    <cellStyle name="Comma [0] 3 5 2 2 9 3 6" xfId="44896" xr:uid="{818D1BDF-DA4E-4803-8204-98B9BE9FAF92}"/>
    <cellStyle name="Comma [0] 3 5 2 2 9 3 7" xfId="50268" xr:uid="{38FB6E04-1643-42A3-9429-1B719899C9AA}"/>
    <cellStyle name="Comma [0] 3 5 2 2 9 3 8" xfId="55648" xr:uid="{FFDF7E1B-B715-4724-8E7D-5CDA1B87EE4B}"/>
    <cellStyle name="Comma [0] 3 5 2 2 9 3 9" xfId="17983" xr:uid="{5999E308-1881-49DE-A9E2-A2AC7FF69D34}"/>
    <cellStyle name="Comma [0] 3 5 2 2 9 4" xfId="7337" xr:uid="{600D6D94-6CFE-4648-9CE7-AE89B6D3A4D4}"/>
    <cellStyle name="Comma [0] 3 5 2 3" xfId="1308" xr:uid="{B31E348E-7131-48FD-814E-BC16C0AAF573}"/>
    <cellStyle name="Comma [0] 3 5 2 3 2" xfId="4135" xr:uid="{ED0A4BE3-B055-4DE4-8581-3D75BAE84D60}"/>
    <cellStyle name="Comma [0] 3 5 2 3 2 10" xfId="53779" xr:uid="{35156F76-EF16-4BB6-B939-B8570C689C2F}"/>
    <cellStyle name="Comma [0] 3 5 2 3 2 11" xfId="8813" xr:uid="{11527716-8B17-4E88-A0E8-2F989DC99A97}"/>
    <cellStyle name="Comma [0] 3 5 2 3 2 2" xfId="4136" xr:uid="{C03A9A31-2268-47D0-A9E8-A336E1F7EAA5}"/>
    <cellStyle name="Comma [0] 3 5 2 3 2 2 10" xfId="12374" xr:uid="{F2D85353-2E2A-4737-87BD-4A2C723F0827}"/>
    <cellStyle name="Comma [0] 3 5 2 3 2 2 2" xfId="6199" xr:uid="{877B2F38-9C90-404D-B56C-8439AB59EB6E}"/>
    <cellStyle name="Comma [0] 3 5 2 3 2 2 2 2" xfId="58877" xr:uid="{E33FA18C-B2FA-4012-8AAB-3027E86AB0DA}"/>
    <cellStyle name="Comma [0] 3 5 2 3 2 2 2 3" xfId="19674" xr:uid="{4477E53E-1B25-4495-BBF6-794750B1EB53}"/>
    <cellStyle name="Comma [0] 3 5 2 3 2 2 3" xfId="25040" xr:uid="{174DE85B-493D-4E6C-874B-B0D6651EB9DF}"/>
    <cellStyle name="Comma [0] 3 5 2 3 2 2 4" xfId="30414" xr:uid="{674D44F4-F071-4664-B955-570FE224286D}"/>
    <cellStyle name="Comma [0] 3 5 2 3 2 2 5" xfId="35832" xr:uid="{FA251419-52D3-416A-9F54-152631D12187}"/>
    <cellStyle name="Comma [0] 3 5 2 3 2 2 6" xfId="41217" xr:uid="{F8F5D4F7-5920-43D3-BFD4-232D66ACDEC3}"/>
    <cellStyle name="Comma [0] 3 5 2 3 2 2 7" xfId="46586" xr:uid="{CA2397FD-5B88-4C58-80C9-30B058468341}"/>
    <cellStyle name="Comma [0] 3 5 2 3 2 2 8" xfId="51958" xr:uid="{302EF93D-6646-490C-BC6C-59E63B338889}"/>
    <cellStyle name="Comma [0] 3 5 2 3 2 2 9" xfId="57338" xr:uid="{538EEBFB-6F52-4643-BFDD-609EB87CEBE5}"/>
    <cellStyle name="Comma [0] 3 5 2 3 2 3" xfId="6198" xr:uid="{77CC6A36-3C62-4EF6-A5F7-10145AE78968}"/>
    <cellStyle name="Comma [0] 3 5 2 3 2 3 2" xfId="58876" xr:uid="{0A46E032-2A04-4CC6-AFAB-DECBA09DD59D}"/>
    <cellStyle name="Comma [0] 3 5 2 3 2 3 3" xfId="16114" xr:uid="{9DC28E27-16EA-409B-9518-BFCA20268C5F}"/>
    <cellStyle name="Comma [0] 3 5 2 3 2 4" xfId="21481" xr:uid="{6462692C-E823-40E9-9208-FAAE03DE4AD9}"/>
    <cellStyle name="Comma [0] 3 5 2 3 2 5" xfId="26855" xr:uid="{6F71A46A-9FAB-4B5A-929C-A4A7F6A70FAC}"/>
    <cellStyle name="Comma [0] 3 5 2 3 2 6" xfId="32273" xr:uid="{DDE721D3-5805-4A76-B8B8-4BED7BC414A5}"/>
    <cellStyle name="Comma [0] 3 5 2 3 2 7" xfId="37658" xr:uid="{4F208393-4C97-4C1C-ABA0-1D8490C4729A}"/>
    <cellStyle name="Comma [0] 3 5 2 3 2 8" xfId="43027" xr:uid="{2CA23CA9-27DE-4DFA-ABFF-356CB856BBAD}"/>
    <cellStyle name="Comma [0] 3 5 2 3 2 9" xfId="48399" xr:uid="{3E94A4CF-389F-4F7C-8B7F-C99507A763CD}"/>
    <cellStyle name="Comma [0] 3 5 2 3 3" xfId="4137" xr:uid="{856D3D56-1457-4C37-872F-4B6EA006008C}"/>
    <cellStyle name="Comma [0] 3 5 2 3 3 10" xfId="10684" xr:uid="{2CCCD1E1-0185-495D-A231-CD5CDE580289}"/>
    <cellStyle name="Comma [0] 3 5 2 3 3 2" xfId="6200" xr:uid="{293FB49F-CBE9-40C0-860F-617614D5AAD1}"/>
    <cellStyle name="Comma [0] 3 5 2 3 3 2 2" xfId="58878" xr:uid="{C72F6CCA-13C5-4D8D-A8F4-A73E59FC2544}"/>
    <cellStyle name="Comma [0] 3 5 2 3 3 2 3" xfId="17984" xr:uid="{CE466899-B0CA-4EB1-B707-2782D9A7C882}"/>
    <cellStyle name="Comma [0] 3 5 2 3 3 3" xfId="23351" xr:uid="{1BD43592-9EA6-48D7-8E8D-7AB254F1A097}"/>
    <cellStyle name="Comma [0] 3 5 2 3 3 4" xfId="28725" xr:uid="{F11183C5-58B5-4C6D-AF4E-B09EFF9C0ADA}"/>
    <cellStyle name="Comma [0] 3 5 2 3 3 5" xfId="34143" xr:uid="{7E9CBEA3-F677-41A8-8CF7-0A6A25A50419}"/>
    <cellStyle name="Comma [0] 3 5 2 3 3 6" xfId="39528" xr:uid="{3F8AD56D-180D-43DD-B1F4-4B37EE2B1E03}"/>
    <cellStyle name="Comma [0] 3 5 2 3 3 7" xfId="44897" xr:uid="{95615A29-E51E-4C00-B535-C56340865218}"/>
    <cellStyle name="Comma [0] 3 5 2 3 3 8" xfId="50269" xr:uid="{CCAAEDDB-AF85-495A-A5F2-27DE3A409207}"/>
    <cellStyle name="Comma [0] 3 5 2 3 3 9" xfId="55649" xr:uid="{D8125645-5F53-4BED-BC7E-33D8EFCD9D61}"/>
    <cellStyle name="Comma [0] 3 5 2 3 4" xfId="6197" xr:uid="{1770A18F-F99D-4F1F-BB64-3015A8748755}"/>
    <cellStyle name="Comma [0] 3 5 2 3 4 2" xfId="58875" xr:uid="{1C519097-AB48-472E-9FDD-B506716A0647}"/>
    <cellStyle name="Comma [0] 3 5 2 3 4 3" xfId="14423" xr:uid="{B328ECEC-AD41-4308-BE97-962F2F4E3E23}"/>
    <cellStyle name="Comma [0] 3 5 2 4" xfId="1309" xr:uid="{741F3A54-3149-4293-8834-750DA10D1F3B}"/>
    <cellStyle name="Comma [0] 3 5 2 4 2" xfId="4138" xr:uid="{848B8E91-208E-49F2-81BB-51197416D0F9}"/>
    <cellStyle name="Comma [0] 3 5 2 4 2 10" xfId="53780" xr:uid="{0F467C77-2DE1-4101-8FE6-FF9EEBC59821}"/>
    <cellStyle name="Comma [0] 3 5 2 4 2 11" xfId="8814" xr:uid="{EBE1EB6A-89FB-4752-8D44-903F69A1DAA7}"/>
    <cellStyle name="Comma [0] 3 5 2 4 2 2" xfId="4139" xr:uid="{50DE9EB4-12B0-423E-857F-517873F5C45C}"/>
    <cellStyle name="Comma [0] 3 5 2 4 2 2 10" xfId="12375" xr:uid="{EE642EB2-8DC4-4BCB-9A75-36771349C8DC}"/>
    <cellStyle name="Comma [0] 3 5 2 4 2 2 2" xfId="6203" xr:uid="{FB53ED2D-DE9D-43A7-9EF6-5B95243A5114}"/>
    <cellStyle name="Comma [0] 3 5 2 4 2 2 2 2" xfId="58881" xr:uid="{3CD6AED6-AE4E-4617-B76A-4484B95B4D83}"/>
    <cellStyle name="Comma [0] 3 5 2 4 2 2 2 3" xfId="19675" xr:uid="{A44D9E8E-8D44-4A56-9BD5-1D75AD39EC9D}"/>
    <cellStyle name="Comma [0] 3 5 2 4 2 2 3" xfId="25041" xr:uid="{36EDBB73-C9C7-404A-B80F-32D00DAC5E80}"/>
    <cellStyle name="Comma [0] 3 5 2 4 2 2 4" xfId="30415" xr:uid="{2D121DB9-5648-4AC7-B373-911058FA88C4}"/>
    <cellStyle name="Comma [0] 3 5 2 4 2 2 5" xfId="35833" xr:uid="{197C7DA0-7018-48BC-9F5F-27EBB5866CBA}"/>
    <cellStyle name="Comma [0] 3 5 2 4 2 2 6" xfId="41218" xr:uid="{D544AFC0-F215-42EC-AE65-6175AB94B15F}"/>
    <cellStyle name="Comma [0] 3 5 2 4 2 2 7" xfId="46587" xr:uid="{3DA8D9E1-8E17-4E90-8F3D-1C3DAF0FCC0D}"/>
    <cellStyle name="Comma [0] 3 5 2 4 2 2 8" xfId="51959" xr:uid="{C30178DC-955C-4C5B-BA58-E3BA3252EA0F}"/>
    <cellStyle name="Comma [0] 3 5 2 4 2 2 9" xfId="57339" xr:uid="{CC0D0423-AF69-4F24-82CC-A6A678327995}"/>
    <cellStyle name="Comma [0] 3 5 2 4 2 3" xfId="6202" xr:uid="{1FBE84A5-755E-4F67-9E48-7408D9E4270C}"/>
    <cellStyle name="Comma [0] 3 5 2 4 2 3 2" xfId="58880" xr:uid="{AE652E37-57AD-4444-BCAF-A17C6587B0F8}"/>
    <cellStyle name="Comma [0] 3 5 2 4 2 3 3" xfId="16115" xr:uid="{F1D00621-6502-47B1-9E3B-E721B465E1D9}"/>
    <cellStyle name="Comma [0] 3 5 2 4 2 4" xfId="21482" xr:uid="{96C9A377-9D3E-424D-8710-77C7D4D337BE}"/>
    <cellStyle name="Comma [0] 3 5 2 4 2 5" xfId="26856" xr:uid="{51AC77EB-036E-400D-A3C0-1D0F7C1E49E1}"/>
    <cellStyle name="Comma [0] 3 5 2 4 2 6" xfId="32274" xr:uid="{CA4D0E8C-0022-4E93-9247-598A13E67AF1}"/>
    <cellStyle name="Comma [0] 3 5 2 4 2 7" xfId="37659" xr:uid="{A33EA467-4DFF-47DF-97F4-745F1FE2BA0F}"/>
    <cellStyle name="Comma [0] 3 5 2 4 2 8" xfId="43028" xr:uid="{9C2705E2-9C6D-45C0-ABC6-EFB9DA8951ED}"/>
    <cellStyle name="Comma [0] 3 5 2 4 2 9" xfId="48400" xr:uid="{43B02FC8-119E-4713-862B-085F4D2E34F1}"/>
    <cellStyle name="Comma [0] 3 5 2 4 3" xfId="4140" xr:uid="{C0AD1DB6-1141-4A7F-899C-6BD8FC50CED6}"/>
    <cellStyle name="Comma [0] 3 5 2 4 3 10" xfId="10685" xr:uid="{ABA850D5-C2BC-4170-9962-E2B849E86682}"/>
    <cellStyle name="Comma [0] 3 5 2 4 3 2" xfId="6204" xr:uid="{25488528-2E02-46F5-A5F5-0F1F11091569}"/>
    <cellStyle name="Comma [0] 3 5 2 4 3 2 2" xfId="58882" xr:uid="{18A10FD1-290F-4BFC-985C-3E0F1A6FC29F}"/>
    <cellStyle name="Comma [0] 3 5 2 4 3 2 3" xfId="17985" xr:uid="{1EDC754B-447C-4F64-97DF-AC086932F877}"/>
    <cellStyle name="Comma [0] 3 5 2 4 3 3" xfId="23352" xr:uid="{CBEE54D5-EE28-47DA-B325-0DEE5B49D921}"/>
    <cellStyle name="Comma [0] 3 5 2 4 3 4" xfId="28726" xr:uid="{54677FEE-05B9-4E4A-AC92-D48A02E2F62A}"/>
    <cellStyle name="Comma [0] 3 5 2 4 3 5" xfId="34144" xr:uid="{983CDD7F-99A5-4934-A541-E1B0F10F84B9}"/>
    <cellStyle name="Comma [0] 3 5 2 4 3 6" xfId="39529" xr:uid="{D9D42D22-99A3-4D19-BA80-F3EB591AD510}"/>
    <cellStyle name="Comma [0] 3 5 2 4 3 7" xfId="44898" xr:uid="{DFBCC0D1-3CBA-4982-A593-8AD8D94A7001}"/>
    <cellStyle name="Comma [0] 3 5 2 4 3 8" xfId="50270" xr:uid="{6077B8BE-5F10-4153-978D-1FB6BED68089}"/>
    <cellStyle name="Comma [0] 3 5 2 4 3 9" xfId="55650" xr:uid="{9F2BF224-AF65-4FFE-B0D2-C3050A65DC77}"/>
    <cellStyle name="Comma [0] 3 5 2 4 4" xfId="6201" xr:uid="{A22EE1E4-D02A-446E-98F3-BA932B6C8029}"/>
    <cellStyle name="Comma [0] 3 5 2 4 4 2" xfId="58879" xr:uid="{61AD1F73-9E79-47D8-92A6-338E0AEFF926}"/>
    <cellStyle name="Comma [0] 3 5 2 4 4 3" xfId="14424" xr:uid="{9CD75026-A728-48E1-8DDD-2622AF76C1F1}"/>
    <cellStyle name="Comma [0] 3 5 2 5" xfId="1310" xr:uid="{30C1A771-2205-473A-9F67-F9C2468BCCF4}"/>
    <cellStyle name="Comma [0] 3 5 2 5 2" xfId="6205" xr:uid="{C9066158-40C8-4CB4-9618-23CE56FA9B09}"/>
    <cellStyle name="Comma [0] 3 5 2 5 2 10" xfId="53781" xr:uid="{32050177-7D6B-4321-A4D1-0B5CA31A2CD3}"/>
    <cellStyle name="Comma [0] 3 5 2 5 2 11" xfId="14425" xr:uid="{3C208FA1-3C73-4DE1-8A55-B414B745DA24}"/>
    <cellStyle name="Comma [0] 3 5 2 5 2 12" xfId="58883" xr:uid="{6C0EF4A4-A647-4D13-AB18-FBC5728154D7}"/>
    <cellStyle name="Comma [0] 3 5 2 5 2 13" xfId="8815" xr:uid="{7E4983DA-238C-4F6E-8D0C-2EA39ADE69C6}"/>
    <cellStyle name="Comma [0] 3 5 2 5 2 2" xfId="12376" xr:uid="{F122C1D3-A347-426C-B69E-EFAA933FB97E}"/>
    <cellStyle name="Comma [0] 3 5 2 5 2 2 2" xfId="25042" xr:uid="{767BFA5C-365C-4F90-8B77-CBEA2842A42F}"/>
    <cellStyle name="Comma [0] 3 5 2 5 2 2 3" xfId="30416" xr:uid="{09B618B1-A5AA-42C7-92E2-9E3C15E00309}"/>
    <cellStyle name="Comma [0] 3 5 2 5 2 2 4" xfId="35834" xr:uid="{F37F6575-9CA9-49DA-8A17-A9592E840EDD}"/>
    <cellStyle name="Comma [0] 3 5 2 5 2 2 5" xfId="41219" xr:uid="{57F38BED-54EB-4F15-AEB5-B6C58F0DC3EF}"/>
    <cellStyle name="Comma [0] 3 5 2 5 2 2 6" xfId="46588" xr:uid="{07FD4924-96D2-40AC-9925-9D9314E9AB0D}"/>
    <cellStyle name="Comma [0] 3 5 2 5 2 2 7" xfId="51960" xr:uid="{91F7A517-9FB8-43C0-A468-F97ACAAC587A}"/>
    <cellStyle name="Comma [0] 3 5 2 5 2 2 8" xfId="57340" xr:uid="{60993D44-9DFF-4983-B5F6-E913980ED157}"/>
    <cellStyle name="Comma [0] 3 5 2 5 2 2 9" xfId="19676" xr:uid="{DC1748C6-5208-4CC8-AE64-DFE2CDEC9A2B}"/>
    <cellStyle name="Comma [0] 3 5 2 5 2 3" xfId="16116" xr:uid="{5CB430FB-F58A-4CBA-8526-1B2768AB7AA3}"/>
    <cellStyle name="Comma [0] 3 5 2 5 2 4" xfId="21483" xr:uid="{F57AADAB-5BAD-4210-90D1-94AAE9EC3FC5}"/>
    <cellStyle name="Comma [0] 3 5 2 5 2 5" xfId="26857" xr:uid="{4587BDEB-404D-47F1-B2DA-AF856A11F28C}"/>
    <cellStyle name="Comma [0] 3 5 2 5 2 6" xfId="32275" xr:uid="{8C3051C3-DDCD-4230-8CF3-FEB548A46B96}"/>
    <cellStyle name="Comma [0] 3 5 2 5 2 7" xfId="37660" xr:uid="{9C87CC94-41F6-4648-954D-DA3A075737B4}"/>
    <cellStyle name="Comma [0] 3 5 2 5 2 8" xfId="43029" xr:uid="{687B1FDF-E8FE-44BD-AED5-2DB6547F9380}"/>
    <cellStyle name="Comma [0] 3 5 2 5 2 9" xfId="48401" xr:uid="{167D0A74-26DF-4C22-91A2-1A76F3BCB93A}"/>
    <cellStyle name="Comma [0] 3 5 2 5 3" xfId="10686" xr:uid="{9BA09B16-BD97-4D2B-8262-41FF710C4720}"/>
    <cellStyle name="Comma [0] 3 5 2 5 3 2" xfId="23353" xr:uid="{3D76BA30-41EC-4985-AEDF-8DA1C0B25AD8}"/>
    <cellStyle name="Comma [0] 3 5 2 5 3 3" xfId="28727" xr:uid="{ECFD508D-0BCE-4F12-B16D-8291B091F8F4}"/>
    <cellStyle name="Comma [0] 3 5 2 5 3 4" xfId="34145" xr:uid="{245B9E0E-8822-4845-BEC5-F86988E6412F}"/>
    <cellStyle name="Comma [0] 3 5 2 5 3 5" xfId="39530" xr:uid="{BE0DF7EE-1A5F-4DD6-B069-EE4722F1263D}"/>
    <cellStyle name="Comma [0] 3 5 2 5 3 6" xfId="44899" xr:uid="{1F8338B4-81D3-4AE8-8C84-326FB511359B}"/>
    <cellStyle name="Comma [0] 3 5 2 5 3 7" xfId="50271" xr:uid="{9308921D-D617-4B64-BC74-FDAD9A00B2BC}"/>
    <cellStyle name="Comma [0] 3 5 2 5 3 8" xfId="55651" xr:uid="{20D34C8C-F989-4EC6-927A-32CF20F63517}"/>
    <cellStyle name="Comma [0] 3 5 2 5 3 9" xfId="17986" xr:uid="{147B8099-E367-4EFF-97B8-E94894A72411}"/>
    <cellStyle name="Comma [0] 3 5 2 6" xfId="1311" xr:uid="{567C10F6-BB88-4A1C-B5AA-9FB4111175DA}"/>
    <cellStyle name="Comma [0] 3 5 2 6 2" xfId="6206" xr:uid="{B0B4C8FB-0E9D-4102-8527-32D6FC3E8A49}"/>
    <cellStyle name="Comma [0] 3 5 2 6 2 10" xfId="53782" xr:uid="{AB86D6A1-BA08-4072-BB2A-4AA8C15F509B}"/>
    <cellStyle name="Comma [0] 3 5 2 6 2 11" xfId="14426" xr:uid="{8B17ECE6-0340-4C49-9280-7F3A46BA38C9}"/>
    <cellStyle name="Comma [0] 3 5 2 6 2 12" xfId="58884" xr:uid="{875FCC03-181B-4A06-85D0-9F4CF57AC9AB}"/>
    <cellStyle name="Comma [0] 3 5 2 6 2 13" xfId="8816" xr:uid="{352C949E-F98D-47C0-82EA-367BB0174CB7}"/>
    <cellStyle name="Comma [0] 3 5 2 6 2 2" xfId="12377" xr:uid="{376EE8B5-B067-4A77-BB3E-6063D200913D}"/>
    <cellStyle name="Comma [0] 3 5 2 6 2 2 2" xfId="25043" xr:uid="{9E38895A-6BFD-4C1D-A926-6E87BA00C0EA}"/>
    <cellStyle name="Comma [0] 3 5 2 6 2 2 3" xfId="30417" xr:uid="{8AD2E8CC-9AA1-499A-8D27-0518C04724CF}"/>
    <cellStyle name="Comma [0] 3 5 2 6 2 2 4" xfId="35835" xr:uid="{16FEA4C9-CA67-42E6-9B1D-C13EF9821DF9}"/>
    <cellStyle name="Comma [0] 3 5 2 6 2 2 5" xfId="41220" xr:uid="{6C048E3F-B87B-43D2-8119-EE4E6F83955E}"/>
    <cellStyle name="Comma [0] 3 5 2 6 2 2 6" xfId="46589" xr:uid="{46AFC5D8-98D7-4DD3-8578-CB95A3BF7EA8}"/>
    <cellStyle name="Comma [0] 3 5 2 6 2 2 7" xfId="51961" xr:uid="{7F96BB18-CD3C-4720-88D0-6C2782D05470}"/>
    <cellStyle name="Comma [0] 3 5 2 6 2 2 8" xfId="57341" xr:uid="{5BA7F284-0147-4817-905E-0B9D185FBC1A}"/>
    <cellStyle name="Comma [0] 3 5 2 6 2 2 9" xfId="19677" xr:uid="{4BFB31BE-7658-4088-83C6-7F1AB457F205}"/>
    <cellStyle name="Comma [0] 3 5 2 6 2 3" xfId="16117" xr:uid="{2E9AC3F3-5DA1-46DF-B276-7DC7151D8A06}"/>
    <cellStyle name="Comma [0] 3 5 2 6 2 4" xfId="21484" xr:uid="{B2649AA2-969B-4B99-AD7C-6BEBE954240B}"/>
    <cellStyle name="Comma [0] 3 5 2 6 2 5" xfId="26858" xr:uid="{2849A019-63F2-4736-B914-32B2C5614B41}"/>
    <cellStyle name="Comma [0] 3 5 2 6 2 6" xfId="32276" xr:uid="{2551A8D5-6A0F-4D24-AD30-8B6C1F9C14BA}"/>
    <cellStyle name="Comma [0] 3 5 2 6 2 7" xfId="37661" xr:uid="{63E499B9-1632-475D-A82A-81AEF318AFF7}"/>
    <cellStyle name="Comma [0] 3 5 2 6 2 8" xfId="43030" xr:uid="{E43D1B09-7047-436D-B8AA-E84BC7447809}"/>
    <cellStyle name="Comma [0] 3 5 2 6 2 9" xfId="48402" xr:uid="{F583CB5F-95F6-4820-BDA5-0CFE8970E5F4}"/>
    <cellStyle name="Comma [0] 3 5 2 6 3" xfId="10687" xr:uid="{115C7A6A-7138-42C6-A9F1-E2757EA84662}"/>
    <cellStyle name="Comma [0] 3 5 2 6 3 2" xfId="23354" xr:uid="{37217F1A-1DD2-4DAB-8017-D62D5F59382E}"/>
    <cellStyle name="Comma [0] 3 5 2 6 3 3" xfId="28728" xr:uid="{B9EF221A-FAA9-4E67-9BF6-B23F0E5A4781}"/>
    <cellStyle name="Comma [0] 3 5 2 6 3 4" xfId="34146" xr:uid="{97F2724F-F3AF-4894-B2CA-98503A71CAB3}"/>
    <cellStyle name="Comma [0] 3 5 2 6 3 5" xfId="39531" xr:uid="{0DC63E59-8BFE-49D3-8C94-552E4C1D4C2E}"/>
    <cellStyle name="Comma [0] 3 5 2 6 3 6" xfId="44900" xr:uid="{C3DCB18D-4734-4C67-BB6F-88DB1CC4C616}"/>
    <cellStyle name="Comma [0] 3 5 2 6 3 7" xfId="50272" xr:uid="{4FA2E5A5-4D5C-425C-A551-1D8F29376D7F}"/>
    <cellStyle name="Comma [0] 3 5 2 6 3 8" xfId="55652" xr:uid="{31A31B1D-7256-4E07-8314-D8D6681A7D55}"/>
    <cellStyle name="Comma [0] 3 5 2 6 3 9" xfId="17987" xr:uid="{4E591092-A93F-41D6-A6EA-7E053A7A3831}"/>
    <cellStyle name="Comma [0] 3 5 2 7" xfId="1312" xr:uid="{92161FC3-A63C-463B-A926-AD91DE28C522}"/>
    <cellStyle name="Comma [0] 3 5 2 7 2" xfId="6207" xr:uid="{144763D6-DF8B-4E71-9409-3B0E625CD789}"/>
    <cellStyle name="Comma [0] 3 5 2 7 2 10" xfId="53783" xr:uid="{3854D50E-E07F-4AE9-A60A-859549CCB321}"/>
    <cellStyle name="Comma [0] 3 5 2 7 2 11" xfId="14427" xr:uid="{5C72EAED-E82A-498C-849C-43144A7DB425}"/>
    <cellStyle name="Comma [0] 3 5 2 7 2 12" xfId="58885" xr:uid="{9E91E891-9449-4B87-B37C-BA42DBDA2165}"/>
    <cellStyle name="Comma [0] 3 5 2 7 2 13" xfId="8817" xr:uid="{E72B0AB8-1E98-415D-8CE9-3AE3F5F426C2}"/>
    <cellStyle name="Comma [0] 3 5 2 7 2 2" xfId="12378" xr:uid="{BC49D88D-22B7-4117-9A7D-445E28AFE127}"/>
    <cellStyle name="Comma [0] 3 5 2 7 2 2 2" xfId="25044" xr:uid="{012E956B-3F07-4639-8664-9E074AD20401}"/>
    <cellStyle name="Comma [0] 3 5 2 7 2 2 3" xfId="30418" xr:uid="{5A4CC012-2868-47DB-B2B5-81977CDD6E94}"/>
    <cellStyle name="Comma [0] 3 5 2 7 2 2 4" xfId="35836" xr:uid="{D70966AE-4D42-4DAC-A85A-D57296115CA0}"/>
    <cellStyle name="Comma [0] 3 5 2 7 2 2 5" xfId="41221" xr:uid="{32B2C79B-62F6-4332-AD1F-383D55902B5A}"/>
    <cellStyle name="Comma [0] 3 5 2 7 2 2 6" xfId="46590" xr:uid="{6559A6F7-E47D-411C-ABD2-D15587F6A783}"/>
    <cellStyle name="Comma [0] 3 5 2 7 2 2 7" xfId="51962" xr:uid="{3CE17E79-B006-49EE-A5CA-18FCC527D1BC}"/>
    <cellStyle name="Comma [0] 3 5 2 7 2 2 8" xfId="57342" xr:uid="{BBA3DFA4-966E-4182-A917-1C87162982A1}"/>
    <cellStyle name="Comma [0] 3 5 2 7 2 2 9" xfId="19678" xr:uid="{868107E1-BC8D-43B3-880B-CFD5C8BA5AD3}"/>
    <cellStyle name="Comma [0] 3 5 2 7 2 3" xfId="16118" xr:uid="{43C56477-1FCD-488E-9436-CF816C7646FF}"/>
    <cellStyle name="Comma [0] 3 5 2 7 2 4" xfId="21485" xr:uid="{40D0E6D1-0131-4F6B-9004-07014436D25E}"/>
    <cellStyle name="Comma [0] 3 5 2 7 2 5" xfId="26859" xr:uid="{1E10A2AE-E69E-4A80-89DE-0021437F6F37}"/>
    <cellStyle name="Comma [0] 3 5 2 7 2 6" xfId="32277" xr:uid="{5E9470F6-6BFE-4588-8C81-94C9746DA73D}"/>
    <cellStyle name="Comma [0] 3 5 2 7 2 7" xfId="37662" xr:uid="{9E498199-3021-44C2-B1F8-D75F51588074}"/>
    <cellStyle name="Comma [0] 3 5 2 7 2 8" xfId="43031" xr:uid="{2F28F82E-2D7F-4BD1-BFE8-E345239242DC}"/>
    <cellStyle name="Comma [0] 3 5 2 7 2 9" xfId="48403" xr:uid="{EDAE331C-E81A-46C0-B51F-9ED61E4558A2}"/>
    <cellStyle name="Comma [0] 3 5 2 7 3" xfId="10688" xr:uid="{1C9D727A-8EA5-4A86-A36D-9749ADA84399}"/>
    <cellStyle name="Comma [0] 3 5 2 7 3 2" xfId="23355" xr:uid="{48D9A268-528F-4A3E-B703-6FD257EC56E8}"/>
    <cellStyle name="Comma [0] 3 5 2 7 3 3" xfId="28729" xr:uid="{099E0C8B-CDF7-4571-9A83-2D5F737A3945}"/>
    <cellStyle name="Comma [0] 3 5 2 7 3 4" xfId="34147" xr:uid="{7B4E5842-D49C-4DFB-96D1-A33E8FD50671}"/>
    <cellStyle name="Comma [0] 3 5 2 7 3 5" xfId="39532" xr:uid="{3FEE20C3-826A-4C70-B052-C84D5D8291D1}"/>
    <cellStyle name="Comma [0] 3 5 2 7 3 6" xfId="44901" xr:uid="{59BAF61C-A97A-4715-AE1F-4A6B8E4D5BAC}"/>
    <cellStyle name="Comma [0] 3 5 2 7 3 7" xfId="50273" xr:uid="{FAD97A42-7432-4787-971C-B5F0C86B70F5}"/>
    <cellStyle name="Comma [0] 3 5 2 7 3 8" xfId="55653" xr:uid="{5B56EDB4-3607-4D20-A468-5BAE7DD71358}"/>
    <cellStyle name="Comma [0] 3 5 2 7 3 9" xfId="17988" xr:uid="{43EF075E-AEAF-498F-B972-9EC222588BB4}"/>
    <cellStyle name="Comma [0] 3 5 2 8" xfId="1313" xr:uid="{276BCF22-891F-4C47-A714-9C5E25AF0118}"/>
    <cellStyle name="Comma [0] 3 5 2 8 2" xfId="6208" xr:uid="{07680F41-FC8A-40D4-92CE-F01BFDC0184E}"/>
    <cellStyle name="Comma [0] 3 5 2 8 2 10" xfId="53784" xr:uid="{11FA6FF9-B6F2-45F3-B6EB-D1385EED3886}"/>
    <cellStyle name="Comma [0] 3 5 2 8 2 11" xfId="14428" xr:uid="{BA5AA1E0-F35B-4E7F-ADBC-ED3D26236D5B}"/>
    <cellStyle name="Comma [0] 3 5 2 8 2 12" xfId="58886" xr:uid="{35DBA5D3-A2E4-4695-B495-5654FC766370}"/>
    <cellStyle name="Comma [0] 3 5 2 8 2 13" xfId="8818" xr:uid="{5C88C389-3DE5-4250-9638-CCF84D719A68}"/>
    <cellStyle name="Comma [0] 3 5 2 8 2 2" xfId="12379" xr:uid="{1E9C3659-23D1-410C-A5DC-CCD27871176B}"/>
    <cellStyle name="Comma [0] 3 5 2 8 2 2 2" xfId="25045" xr:uid="{C8B0B52B-4B8E-4A84-B5A0-30470BBDD60F}"/>
    <cellStyle name="Comma [0] 3 5 2 8 2 2 3" xfId="30419" xr:uid="{C1D939BC-2287-4E7B-9C82-A3CB5D17ED57}"/>
    <cellStyle name="Comma [0] 3 5 2 8 2 2 4" xfId="35837" xr:uid="{EF0D0688-9CE1-4DC8-B814-C2E96E91B09F}"/>
    <cellStyle name="Comma [0] 3 5 2 8 2 2 5" xfId="41222" xr:uid="{94730A8D-537E-49C5-8AD0-BE526F08AB3A}"/>
    <cellStyle name="Comma [0] 3 5 2 8 2 2 6" xfId="46591" xr:uid="{92C89751-F122-47DD-8DD5-AEEA861E3416}"/>
    <cellStyle name="Comma [0] 3 5 2 8 2 2 7" xfId="51963" xr:uid="{9D4E2E74-3736-49DB-8330-3A274C0AE4CB}"/>
    <cellStyle name="Comma [0] 3 5 2 8 2 2 8" xfId="57343" xr:uid="{C391104E-118F-44E4-924B-5A2FC6448AF0}"/>
    <cellStyle name="Comma [0] 3 5 2 8 2 2 9" xfId="19679" xr:uid="{BBFDF7A1-A9A7-4A6E-8E6A-BD45BC465B15}"/>
    <cellStyle name="Comma [0] 3 5 2 8 2 3" xfId="16119" xr:uid="{693624D7-1667-40C3-BEE4-090999DA4869}"/>
    <cellStyle name="Comma [0] 3 5 2 8 2 4" xfId="21486" xr:uid="{26BD7B29-3530-4EFB-A2C4-2138A0AE56BD}"/>
    <cellStyle name="Comma [0] 3 5 2 8 2 5" xfId="26860" xr:uid="{589F297F-0057-45FE-99D1-C9AEA3E8B4FF}"/>
    <cellStyle name="Comma [0] 3 5 2 8 2 6" xfId="32278" xr:uid="{4A5097B5-9F86-497C-8AF9-093902CB0E48}"/>
    <cellStyle name="Comma [0] 3 5 2 8 2 7" xfId="37663" xr:uid="{EE5E5A16-6123-4C69-B0CB-EB7BBF09DC54}"/>
    <cellStyle name="Comma [0] 3 5 2 8 2 8" xfId="43032" xr:uid="{B2EC67E2-3983-4BC0-B2F5-908E2BBC7361}"/>
    <cellStyle name="Comma [0] 3 5 2 8 2 9" xfId="48404" xr:uid="{D0B14E2F-D8DA-4516-AD83-165C26FBE4D2}"/>
    <cellStyle name="Comma [0] 3 5 2 8 3" xfId="10689" xr:uid="{9A467BE7-F2FF-40C4-A60E-654CC1A231B5}"/>
    <cellStyle name="Comma [0] 3 5 2 8 3 2" xfId="23356" xr:uid="{84FFE24F-96B1-479D-9221-95B2211A9E54}"/>
    <cellStyle name="Comma [0] 3 5 2 8 3 3" xfId="28730" xr:uid="{3496EA13-BDE9-4C36-A394-8BDAEF4EF431}"/>
    <cellStyle name="Comma [0] 3 5 2 8 3 4" xfId="34148" xr:uid="{EBD6DBFE-3EEB-4B91-A45D-788AF932BB4B}"/>
    <cellStyle name="Comma [0] 3 5 2 8 3 5" xfId="39533" xr:uid="{8732A741-1063-45BC-851A-CAC6A4DD4438}"/>
    <cellStyle name="Comma [0] 3 5 2 8 3 6" xfId="44902" xr:uid="{C219FB09-D852-4C11-B391-0DA4180BDD1A}"/>
    <cellStyle name="Comma [0] 3 5 2 8 3 7" xfId="50274" xr:uid="{247CB5CD-4D4E-4A98-B5CF-85951B81D7C6}"/>
    <cellStyle name="Comma [0] 3 5 2 8 3 8" xfId="55654" xr:uid="{FDEB5272-29FF-4C41-B31A-72648188E0F6}"/>
    <cellStyle name="Comma [0] 3 5 2 8 3 9" xfId="17989" xr:uid="{A6F2FD7E-24DC-46C8-BECF-BB0D99BF33DA}"/>
    <cellStyle name="Comma [0] 3 5 2 9" xfId="1314" xr:uid="{0392AD04-FF50-4937-B5F2-B129A09BF53D}"/>
    <cellStyle name="Comma [0] 3 5 2 9 2" xfId="4141" xr:uid="{693AC7D3-1A9B-4654-89FD-8AEA4D4287EF}"/>
    <cellStyle name="Comma [0] 3 5 2 9 2 10" xfId="43033" xr:uid="{DB2CFA08-DFDE-4124-BA99-94DFE717FC53}"/>
    <cellStyle name="Comma [0] 3 5 2 9 2 11" xfId="48405" xr:uid="{03E585AD-9963-4F7C-AEE4-117AFF4F89DC}"/>
    <cellStyle name="Comma [0] 3 5 2 9 2 12" xfId="53785" xr:uid="{6F2E7F43-7536-4A53-B821-D78A33C790DD}"/>
    <cellStyle name="Comma [0] 3 5 2 9 2 13" xfId="12986" xr:uid="{2A95E505-E775-4561-B50B-659D6E349EE7}"/>
    <cellStyle name="Comma [0] 3 5 2 9 2 14" xfId="8819" xr:uid="{E2978120-BB9E-4AF1-921C-74F5A5DFCE45}"/>
    <cellStyle name="Comma [0] 3 5 2 9 2 2" xfId="4142" xr:uid="{85B8DE41-9FE2-47D8-AA91-98EDEA789675}"/>
    <cellStyle name="Comma [0] 3 5 2 9 2 2 10" xfId="12380" xr:uid="{230CEB47-4983-4D1D-B17E-34015B64514D}"/>
    <cellStyle name="Comma [0] 3 5 2 9 2 2 2" xfId="6211" xr:uid="{5F9AA440-0279-4B5F-9962-92435A5F9593}"/>
    <cellStyle name="Comma [0] 3 5 2 9 2 2 2 2" xfId="58889" xr:uid="{44AAF639-0214-4F41-957F-97E549DEC2AB}"/>
    <cellStyle name="Comma [0] 3 5 2 9 2 2 2 3" xfId="19680" xr:uid="{3D8370D4-626F-4851-8FB0-DFBAD3564858}"/>
    <cellStyle name="Comma [0] 3 5 2 9 2 2 3" xfId="25046" xr:uid="{65F4B55A-CBD5-415A-BB88-F7095B79D9F5}"/>
    <cellStyle name="Comma [0] 3 5 2 9 2 2 4" xfId="30420" xr:uid="{329E6336-2714-4049-8442-5C1299862E4C}"/>
    <cellStyle name="Comma [0] 3 5 2 9 2 2 5" xfId="35838" xr:uid="{414E2248-8C89-481D-B9D7-5F2D24A8EAE9}"/>
    <cellStyle name="Comma [0] 3 5 2 9 2 2 6" xfId="41223" xr:uid="{B6713F4F-0477-42DF-A6B2-DB52D4457521}"/>
    <cellStyle name="Comma [0] 3 5 2 9 2 2 7" xfId="46592" xr:uid="{B16770BC-AE5D-4D31-AF8E-10679ECE9F90}"/>
    <cellStyle name="Comma [0] 3 5 2 9 2 2 8" xfId="51964" xr:uid="{60E866BB-C9E7-40F0-B166-29AE3F223868}"/>
    <cellStyle name="Comma [0] 3 5 2 9 2 2 9" xfId="57344" xr:uid="{9D7C77D7-590D-4076-A97C-EE385CB9BB5C}"/>
    <cellStyle name="Comma [0] 3 5 2 9 2 3" xfId="4285" xr:uid="{53B481CF-1D55-4FC9-B6A5-6C2629ADCF8F}"/>
    <cellStyle name="Comma [0] 3 5 2 9 2 3 2" xfId="13004" xr:uid="{8D3B2199-B078-4BFE-808F-18C5521E1237}"/>
    <cellStyle name="Comma [0] 3 5 2 9 2 4" xfId="4479" xr:uid="{5B92F511-1FCB-4478-B146-015ADFF8D6DE}"/>
    <cellStyle name="Comma [0] 3 5 2 9 2 4 2" xfId="13121" xr:uid="{85686F42-013F-47E1-AE10-D533E067DE7E}"/>
    <cellStyle name="Comma [0] 3 5 2 9 2 5" xfId="6210" xr:uid="{EFB4428A-99FC-4D24-90B8-1DCF3106DEFF}"/>
    <cellStyle name="Comma [0] 3 5 2 9 2 5 2" xfId="58888" xr:uid="{2BB97BFA-20E8-4EF1-B0C1-9A6B3B82D383}"/>
    <cellStyle name="Comma [0] 3 5 2 9 2 5 3" xfId="16120" xr:uid="{0DAA1399-618D-4245-B8B6-BC5C65D03D63}"/>
    <cellStyle name="Comma [0] 3 5 2 9 2 6" xfId="21487" xr:uid="{D253625B-09F5-4D10-9D80-DA0468D90EF7}"/>
    <cellStyle name="Comma [0] 3 5 2 9 2 7" xfId="26861" xr:uid="{4B85E6C9-D1EA-4288-9501-B4F4AFEA21A0}"/>
    <cellStyle name="Comma [0] 3 5 2 9 2 8" xfId="32279" xr:uid="{20CC6715-9F75-456D-A2ED-3C6CA7556507}"/>
    <cellStyle name="Comma [0] 3 5 2 9 2 9" xfId="37664" xr:uid="{51A31CCA-B8FA-4E35-916A-F2D884B1A010}"/>
    <cellStyle name="Comma [0] 3 5 2 9 3" xfId="4286" xr:uid="{C3EB81F8-E00A-48BF-8EFD-E942CCE8C466}"/>
    <cellStyle name="Comma [0] 3 5 2 9 3 10" xfId="13005" xr:uid="{7AA56A46-593A-478A-AB29-A11F389073C1}"/>
    <cellStyle name="Comma [0] 3 5 2 9 3 11" xfId="10690" xr:uid="{AB7D9786-6962-432D-BD2E-7C4581147677}"/>
    <cellStyle name="Comma [0] 3 5 2 9 3 2" xfId="17990" xr:uid="{2ECBBD75-2320-49F7-9DD3-9E86BA1A487D}"/>
    <cellStyle name="Comma [0] 3 5 2 9 3 3" xfId="23357" xr:uid="{C7EB6744-4CA0-4B52-A93C-2E8117AB1F47}"/>
    <cellStyle name="Comma [0] 3 5 2 9 3 4" xfId="28731" xr:uid="{8431871F-CEDD-4C23-A9C5-DEF5E5F64283}"/>
    <cellStyle name="Comma [0] 3 5 2 9 3 5" xfId="34149" xr:uid="{80C244BF-425E-4ED0-8458-865E13562791}"/>
    <cellStyle name="Comma [0] 3 5 2 9 3 6" xfId="39534" xr:uid="{3F8042CF-D33B-42F5-880A-7BD48F7E12D9}"/>
    <cellStyle name="Comma [0] 3 5 2 9 3 7" xfId="44903" xr:uid="{AB08BCD4-6CCB-470E-840D-F5642945FE58}"/>
    <cellStyle name="Comma [0] 3 5 2 9 3 8" xfId="50275" xr:uid="{370AE79C-9AE9-47E9-819B-CAFD84B2BC1B}"/>
    <cellStyle name="Comma [0] 3 5 2 9 3 9" xfId="55655" xr:uid="{1F027577-E2A7-49D1-8FC1-2C68846D4357}"/>
    <cellStyle name="Comma [0] 3 5 2 9 4" xfId="4478" xr:uid="{A7B9CB82-F429-40D4-B787-2DA977928B5E}"/>
    <cellStyle name="Comma [0] 3 5 2 9 4 2" xfId="13120" xr:uid="{E0CDBC5A-390A-4B9F-91FB-706CC7B4DFE8}"/>
    <cellStyle name="Comma [0] 3 5 2 9 5" xfId="6209" xr:uid="{D0AF7264-33B0-4F2C-BD41-611158CAC5A4}"/>
    <cellStyle name="Comma [0] 3 5 2 9 5 2" xfId="58887" xr:uid="{347E739A-3356-499B-BF79-C57CA2F63A5F}"/>
    <cellStyle name="Comma [0] 3 5 2 9 5 3" xfId="14429" xr:uid="{0F1FA098-D3A9-4741-801B-B18C4C91CC30}"/>
    <cellStyle name="Comma [0] 3 5 20" xfId="1315" xr:uid="{916EB0DE-4267-4AB7-AD7A-085B25BF3D57}"/>
    <cellStyle name="Comma [0] 3 5 20 2" xfId="8820" xr:uid="{5F64C2DF-9487-41F2-A147-3188DFBBF902}"/>
    <cellStyle name="Comma [0] 3 5 20 2 10" xfId="53786" xr:uid="{16977BAE-8D12-425E-9591-AC21D475CF54}"/>
    <cellStyle name="Comma [0] 3 5 20 2 11" xfId="14430" xr:uid="{8D8A0132-B174-436D-ABEA-213EFAA40AE2}"/>
    <cellStyle name="Comma [0] 3 5 20 2 12" xfId="59989" xr:uid="{80F4EF52-419B-4666-B7CE-886B2F8AC390}"/>
    <cellStyle name="Comma [0] 3 5 20 2 2" xfId="12381" xr:uid="{B9C7C082-F0D9-4BC1-9DE8-E98E88546672}"/>
    <cellStyle name="Comma [0] 3 5 20 2 2 2" xfId="25047" xr:uid="{C518371C-C07D-42EF-9199-C754F26AB345}"/>
    <cellStyle name="Comma [0] 3 5 20 2 2 3" xfId="30421" xr:uid="{41F4FD3A-0B96-4DB8-8317-39E27B4E8FBC}"/>
    <cellStyle name="Comma [0] 3 5 20 2 2 4" xfId="35839" xr:uid="{A6F83892-7F34-4421-907C-1D6E88308497}"/>
    <cellStyle name="Comma [0] 3 5 20 2 2 5" xfId="41224" xr:uid="{437A14F0-3901-4F14-AE92-5295810ACD3B}"/>
    <cellStyle name="Comma [0] 3 5 20 2 2 6" xfId="46593" xr:uid="{F7DA91D5-8A0B-47BD-AA33-583626F6B522}"/>
    <cellStyle name="Comma [0] 3 5 20 2 2 7" xfId="51965" xr:uid="{39944F35-4382-4F37-90F2-F7F081AC2C41}"/>
    <cellStyle name="Comma [0] 3 5 20 2 2 8" xfId="57345" xr:uid="{0877F817-139A-4E30-9403-771CC72127B0}"/>
    <cellStyle name="Comma [0] 3 5 20 2 2 9" xfId="19681" xr:uid="{941FC367-7BFE-4C18-A3C3-862F759CA1BA}"/>
    <cellStyle name="Comma [0] 3 5 20 2 3" xfId="16121" xr:uid="{E34D4AA5-A699-4459-B38A-FBFFAEFCE4ED}"/>
    <cellStyle name="Comma [0] 3 5 20 2 4" xfId="21488" xr:uid="{79AA747A-0620-4C5A-9E05-5FA269287540}"/>
    <cellStyle name="Comma [0] 3 5 20 2 5" xfId="26862" xr:uid="{A1C55AB6-2178-489D-8BB8-5362B6973357}"/>
    <cellStyle name="Comma [0] 3 5 20 2 6" xfId="32280" xr:uid="{3717E4E6-4B32-423F-AB07-353C94593B6D}"/>
    <cellStyle name="Comma [0] 3 5 20 2 7" xfId="37665" xr:uid="{2CC972D6-843E-4B9C-AA19-69D7DD9B6580}"/>
    <cellStyle name="Comma [0] 3 5 20 2 8" xfId="43034" xr:uid="{F5279159-8DF5-4F95-AB5D-4D0D7146D213}"/>
    <cellStyle name="Comma [0] 3 5 20 2 9" xfId="48406" xr:uid="{3D4A80DB-B3C3-4E88-80D6-B87222107E79}"/>
    <cellStyle name="Comma [0] 3 5 20 3" xfId="10691" xr:uid="{9792C807-3FBB-4E5D-96BC-9A88101C6A80}"/>
    <cellStyle name="Comma [0] 3 5 20 3 2" xfId="23358" xr:uid="{2C007C49-FEB9-4430-9FE4-BCACF03E20E1}"/>
    <cellStyle name="Comma [0] 3 5 20 3 3" xfId="28732" xr:uid="{3408033B-832D-4DD8-BB9C-95F9049A34A0}"/>
    <cellStyle name="Comma [0] 3 5 20 3 4" xfId="34150" xr:uid="{CDFB1298-0F15-4EE9-97FF-A7547D1905D0}"/>
    <cellStyle name="Comma [0] 3 5 20 3 5" xfId="39535" xr:uid="{B9ABA2CD-F7FA-417E-A08B-BF095F6A6E08}"/>
    <cellStyle name="Comma [0] 3 5 20 3 6" xfId="44904" xr:uid="{15302933-294D-4318-81F6-7CAB0046D6EE}"/>
    <cellStyle name="Comma [0] 3 5 20 3 7" xfId="50276" xr:uid="{A1BF32CA-0DCB-4D3A-A182-771AB9AC81CF}"/>
    <cellStyle name="Comma [0] 3 5 20 3 8" xfId="55656" xr:uid="{9E579BE1-EB6B-4B30-9EA9-E12EEB8D4C5F}"/>
    <cellStyle name="Comma [0] 3 5 20 3 9" xfId="17991" xr:uid="{5DD9A63D-F344-4153-A82C-16DFBC2D21BC}"/>
    <cellStyle name="Comma [0] 3 5 20 4" xfId="7338" xr:uid="{3E510D0A-619A-46D3-9E65-08218BE0BC84}"/>
    <cellStyle name="Comma [0] 3 5 21" xfId="4118" xr:uid="{908AFC7B-1F4B-4617-8FB9-DD128087E9CD}"/>
    <cellStyle name="Comma [0] 3 5 21 10" xfId="53734" xr:uid="{FD10F43B-0F2C-4B46-A39C-D63101969F4B}"/>
    <cellStyle name="Comma [0] 3 5 21 11" xfId="12981" xr:uid="{FA7D13EC-77EC-4E16-B6A9-ED3F926107AF}"/>
    <cellStyle name="Comma [0] 3 5 21 12" xfId="8768" xr:uid="{4DE83736-D2EC-40D7-ABB1-0B0141758579}"/>
    <cellStyle name="Comma [0] 3 5 21 2" xfId="12329" xr:uid="{E58EBCB1-F232-414F-9C76-11728500A687}"/>
    <cellStyle name="Comma [0] 3 5 21 2 2" xfId="24995" xr:uid="{6FE0229B-D326-4139-BD85-B655E67E11E9}"/>
    <cellStyle name="Comma [0] 3 5 21 2 3" xfId="30369" xr:uid="{73A6BD79-120D-4910-ABBA-8B3FCA347424}"/>
    <cellStyle name="Comma [0] 3 5 21 2 4" xfId="35787" xr:uid="{6812ED66-E68A-456B-B188-EA85BC201E8A}"/>
    <cellStyle name="Comma [0] 3 5 21 2 5" xfId="41172" xr:uid="{EF63BB37-FF49-4CBB-A9F3-D0716145011B}"/>
    <cellStyle name="Comma [0] 3 5 21 2 6" xfId="46541" xr:uid="{06F1931B-7E1F-4E8C-80D5-A69C7F64337E}"/>
    <cellStyle name="Comma [0] 3 5 21 2 7" xfId="51913" xr:uid="{C80417FC-7763-423E-8E85-0D68B65E7A65}"/>
    <cellStyle name="Comma [0] 3 5 21 2 8" xfId="57293" xr:uid="{7FD902DA-4754-462B-8CC4-C23A4D6F26F3}"/>
    <cellStyle name="Comma [0] 3 5 21 2 9" xfId="19629" xr:uid="{5686A4F2-E2CF-4DB6-96B5-8713A850677F}"/>
    <cellStyle name="Comma [0] 3 5 21 3" xfId="16069" xr:uid="{39EED3F2-5143-419B-90F1-EB2F40162E71}"/>
    <cellStyle name="Comma [0] 3 5 21 4" xfId="21436" xr:uid="{5DDD5E29-0515-4CB9-8F8C-24A985D33A06}"/>
    <cellStyle name="Comma [0] 3 5 21 5" xfId="26810" xr:uid="{CE6F7C33-E4B8-43AF-9DBB-8CBC37471E79}"/>
    <cellStyle name="Comma [0] 3 5 21 6" xfId="32228" xr:uid="{94E0B02A-7352-44E3-AB62-1812F7D1CEB3}"/>
    <cellStyle name="Comma [0] 3 5 21 7" xfId="37613" xr:uid="{65F04607-287F-431E-A8D6-EF023C1A20F9}"/>
    <cellStyle name="Comma [0] 3 5 21 8" xfId="42982" xr:uid="{AB52013B-0DFD-44FB-AD7F-2AE5F2AF9952}"/>
    <cellStyle name="Comma [0] 3 5 21 9" xfId="48354" xr:uid="{37C5F067-AF57-4E83-BE38-0C2A6C398F1C}"/>
    <cellStyle name="Comma [0] 3 5 22" xfId="4291" xr:uid="{320F90B4-4CF0-4B4A-B7C1-A0F04B68FE78}"/>
    <cellStyle name="Comma [0] 3 5 22 10" xfId="13010" xr:uid="{D0595ED9-0FE8-44DD-88E5-C31E16DF8956}"/>
    <cellStyle name="Comma [0] 3 5 22 11" xfId="10639" xr:uid="{9E16CB6A-C3A0-40D7-9BF0-1275F61E9730}"/>
    <cellStyle name="Comma [0] 3 5 22 2" xfId="17939" xr:uid="{4C16C111-3F92-4B76-9FFE-25FFDC69FCAB}"/>
    <cellStyle name="Comma [0] 3 5 22 3" xfId="23306" xr:uid="{915B2F37-0C5C-493B-A205-C215E1075F70}"/>
    <cellStyle name="Comma [0] 3 5 22 4" xfId="28680" xr:uid="{242506AD-6EC6-4AD1-B11E-FE097B54B189}"/>
    <cellStyle name="Comma [0] 3 5 22 5" xfId="34098" xr:uid="{3CBE8DFA-F2F3-4D95-8671-56B7DE778E3C}"/>
    <cellStyle name="Comma [0] 3 5 22 6" xfId="39483" xr:uid="{3E0D27F5-DB8D-4D81-9BF5-4F601E28DC28}"/>
    <cellStyle name="Comma [0] 3 5 22 7" xfId="44852" xr:uid="{B3DE9AB3-D86E-4416-A0B8-6CB27C1D22B5}"/>
    <cellStyle name="Comma [0] 3 5 22 8" xfId="50224" xr:uid="{60591D77-EBE0-4613-A900-50A74334448A}"/>
    <cellStyle name="Comma [0] 3 5 22 9" xfId="55604" xr:uid="{2887A313-63BD-4248-89C7-4611E0705FE6}"/>
    <cellStyle name="Comma [0] 3 5 23" xfId="4473" xr:uid="{8082CF93-1DB0-48FD-B07F-A8A34F8CFA94}"/>
    <cellStyle name="Comma [0] 3 5 23 2" xfId="13115" xr:uid="{CD8959B1-9841-4900-BC85-5FF958F2CD53}"/>
    <cellStyle name="Comma [0] 3 5 24" xfId="6168" xr:uid="{428D193D-9846-4269-822D-84B1EA0E16AC}"/>
    <cellStyle name="Comma [0] 3 5 24 2" xfId="58846" xr:uid="{401038C0-33D4-417E-BB47-EC1ED12FCF49}"/>
    <cellStyle name="Comma [0] 3 5 24 3" xfId="14378" xr:uid="{EC78361F-0699-4301-B3CD-CE17E9DD7E80}"/>
    <cellStyle name="Comma [0] 3 5 3" xfId="1316" xr:uid="{306D5E0F-143A-4A6B-BCDC-093CF8B172E2}"/>
    <cellStyle name="Comma [0] 3 5 3 10" xfId="1317" xr:uid="{86DEE013-CBA7-45DE-A808-E76C6AE712AC}"/>
    <cellStyle name="Comma [0] 3 5 3 10 2" xfId="8822" xr:uid="{A8610645-2336-4E60-8E1B-B75846FEEEFF}"/>
    <cellStyle name="Comma [0] 3 5 3 10 2 10" xfId="53788" xr:uid="{F757BE43-743C-4E32-A158-5060346AD5D1}"/>
    <cellStyle name="Comma [0] 3 5 3 10 2 11" xfId="14432" xr:uid="{1D5EB209-0439-4117-8019-2689BE08DF92}"/>
    <cellStyle name="Comma [0] 3 5 3 10 2 12" xfId="59990" xr:uid="{803AC410-2A27-4AED-8F8D-9B87DCEF85DB}"/>
    <cellStyle name="Comma [0] 3 5 3 10 2 2" xfId="12383" xr:uid="{EA2F5A06-064E-4200-88F4-9EE662C99A19}"/>
    <cellStyle name="Comma [0] 3 5 3 10 2 2 2" xfId="25049" xr:uid="{31F91266-104E-40AF-BB29-CA5ABC302D13}"/>
    <cellStyle name="Comma [0] 3 5 3 10 2 2 3" xfId="30423" xr:uid="{09F91B9F-1280-472A-BAFC-42C8B931A9D5}"/>
    <cellStyle name="Comma [0] 3 5 3 10 2 2 4" xfId="35841" xr:uid="{1C2B32C7-00FD-43B3-9751-18E30EBF4C9F}"/>
    <cellStyle name="Comma [0] 3 5 3 10 2 2 5" xfId="41226" xr:uid="{9A7C5878-14E4-4B2C-B254-4BEE3750F863}"/>
    <cellStyle name="Comma [0] 3 5 3 10 2 2 6" xfId="46595" xr:uid="{7844C843-7526-479E-9BF1-238592DC7EB6}"/>
    <cellStyle name="Comma [0] 3 5 3 10 2 2 7" xfId="51967" xr:uid="{244E6A49-CFDF-408B-9B44-0EFAEFF99D14}"/>
    <cellStyle name="Comma [0] 3 5 3 10 2 2 8" xfId="57347" xr:uid="{2E0A0A34-BF5E-407C-A6A6-ECCBADC9A859}"/>
    <cellStyle name="Comma [0] 3 5 3 10 2 2 9" xfId="19683" xr:uid="{2491EBC9-70DC-47FF-8A84-FBFB517F9E91}"/>
    <cellStyle name="Comma [0] 3 5 3 10 2 3" xfId="16123" xr:uid="{764BF0E9-E323-4A34-B55D-A388311165ED}"/>
    <cellStyle name="Comma [0] 3 5 3 10 2 4" xfId="21490" xr:uid="{BE340208-1679-4D14-AA09-ADB77E11387A}"/>
    <cellStyle name="Comma [0] 3 5 3 10 2 5" xfId="26864" xr:uid="{9D850D5A-37D8-41BB-9466-EDDE9A3C26BA}"/>
    <cellStyle name="Comma [0] 3 5 3 10 2 6" xfId="32282" xr:uid="{CF6993CB-C577-40E0-BE1E-E10BEA9E0A3D}"/>
    <cellStyle name="Comma [0] 3 5 3 10 2 7" xfId="37667" xr:uid="{2AC26BF4-EE34-400F-8539-0C5D841DD7F8}"/>
    <cellStyle name="Comma [0] 3 5 3 10 2 8" xfId="43036" xr:uid="{2A916027-703B-43D8-AC5B-56265A26723B}"/>
    <cellStyle name="Comma [0] 3 5 3 10 2 9" xfId="48408" xr:uid="{68D98A89-860B-4BF7-A784-1EE44E148FB7}"/>
    <cellStyle name="Comma [0] 3 5 3 10 3" xfId="10693" xr:uid="{BFBD4902-113B-47A9-998F-C271B53A767F}"/>
    <cellStyle name="Comma [0] 3 5 3 10 3 2" xfId="23360" xr:uid="{06E493F6-1484-46DD-9938-6F83FC794D6F}"/>
    <cellStyle name="Comma [0] 3 5 3 10 3 3" xfId="28734" xr:uid="{B3A17DCC-058B-4E02-9213-14F77FBDA6A7}"/>
    <cellStyle name="Comma [0] 3 5 3 10 3 4" xfId="34152" xr:uid="{6CABA0E2-D984-4D67-9553-50FA4DA59860}"/>
    <cellStyle name="Comma [0] 3 5 3 10 3 5" xfId="39537" xr:uid="{B981C0B5-5775-441B-8D56-8500113B5265}"/>
    <cellStyle name="Comma [0] 3 5 3 10 3 6" xfId="44906" xr:uid="{97488ABF-C06B-44F0-BFD2-4EC040EAB2F7}"/>
    <cellStyle name="Comma [0] 3 5 3 10 3 7" xfId="50278" xr:uid="{99BBD683-CF32-4027-B0DE-3D9964F95DD5}"/>
    <cellStyle name="Comma [0] 3 5 3 10 3 8" xfId="55658" xr:uid="{7ECA1DD8-5163-4A98-A075-B97EDFF4450B}"/>
    <cellStyle name="Comma [0] 3 5 3 10 3 9" xfId="17993" xr:uid="{E85EBFDC-AD28-472F-A455-19C62B56AD1B}"/>
    <cellStyle name="Comma [0] 3 5 3 10 4" xfId="7339" xr:uid="{843CAF93-39A9-4057-9EC7-79304180FCCF}"/>
    <cellStyle name="Comma [0] 3 5 3 11" xfId="1318" xr:uid="{D2EAA76B-B83F-40DB-A2D0-D2401517C66A}"/>
    <cellStyle name="Comma [0] 3 5 3 11 2" xfId="8823" xr:uid="{0E8AC7BF-C703-4A53-8522-105BB1B84C65}"/>
    <cellStyle name="Comma [0] 3 5 3 11 2 10" xfId="53789" xr:uid="{D7B57B42-D697-4CC6-B607-DD5AA194C9DD}"/>
    <cellStyle name="Comma [0] 3 5 3 11 2 11" xfId="14433" xr:uid="{7B8922B0-65FF-4854-94DA-84F01B776534}"/>
    <cellStyle name="Comma [0] 3 5 3 11 2 12" xfId="59991" xr:uid="{6EEB6669-9A7F-444F-AE31-22ACA2336127}"/>
    <cellStyle name="Comma [0] 3 5 3 11 2 2" xfId="12384" xr:uid="{E44E8384-CA8E-48B7-8BB3-185413DE1DD3}"/>
    <cellStyle name="Comma [0] 3 5 3 11 2 2 2" xfId="25050" xr:uid="{2BBFFEF1-507C-4043-A38F-891F085BF72A}"/>
    <cellStyle name="Comma [0] 3 5 3 11 2 2 3" xfId="30424" xr:uid="{FFE58E40-C952-4AD6-A374-BEE2A9F8004D}"/>
    <cellStyle name="Comma [0] 3 5 3 11 2 2 4" xfId="35842" xr:uid="{76B8DCAA-2F51-43A8-91DE-7418923444C5}"/>
    <cellStyle name="Comma [0] 3 5 3 11 2 2 5" xfId="41227" xr:uid="{E446BE3C-51A2-4BD3-8E92-A986D7CBCF54}"/>
    <cellStyle name="Comma [0] 3 5 3 11 2 2 6" xfId="46596" xr:uid="{D28D5406-AB57-4C73-B219-D670FC9255D3}"/>
    <cellStyle name="Comma [0] 3 5 3 11 2 2 7" xfId="51968" xr:uid="{30BCA3F8-8FCB-4EA5-A9F8-98EDAAF7C7AA}"/>
    <cellStyle name="Comma [0] 3 5 3 11 2 2 8" xfId="57348" xr:uid="{BD6170D6-238B-4A03-A042-95C9F0B5FEB8}"/>
    <cellStyle name="Comma [0] 3 5 3 11 2 2 9" xfId="19684" xr:uid="{1FB7CA3A-D6E0-46CA-BE71-8283B8CDA212}"/>
    <cellStyle name="Comma [0] 3 5 3 11 2 3" xfId="16124" xr:uid="{CA570458-AD81-4A9D-94D4-AB9E01B310D1}"/>
    <cellStyle name="Comma [0] 3 5 3 11 2 4" xfId="21491" xr:uid="{F1E06392-85EA-4551-8D09-EB4A07A0358D}"/>
    <cellStyle name="Comma [0] 3 5 3 11 2 5" xfId="26865" xr:uid="{41DC4B17-591B-4D55-8825-9AE2F843EBDB}"/>
    <cellStyle name="Comma [0] 3 5 3 11 2 6" xfId="32283" xr:uid="{0A3D3ADB-DADE-464E-8E4E-EEC61D29B954}"/>
    <cellStyle name="Comma [0] 3 5 3 11 2 7" xfId="37668" xr:uid="{B878684B-0E51-4352-9748-126EE37949C2}"/>
    <cellStyle name="Comma [0] 3 5 3 11 2 8" xfId="43037" xr:uid="{E460EE95-ACBF-4B7B-9905-85CBBB56A909}"/>
    <cellStyle name="Comma [0] 3 5 3 11 2 9" xfId="48409" xr:uid="{888D4D3C-692B-4C31-9975-C6497EB8FA71}"/>
    <cellStyle name="Comma [0] 3 5 3 11 3" xfId="10694" xr:uid="{20EE2332-5E17-4179-9540-858F19D0C80B}"/>
    <cellStyle name="Comma [0] 3 5 3 11 3 2" xfId="23361" xr:uid="{AEA18833-F1CF-442C-BA53-1645C11D76F7}"/>
    <cellStyle name="Comma [0] 3 5 3 11 3 3" xfId="28735" xr:uid="{F8706D0B-0EBF-46A3-A5CE-A2E4B96352AC}"/>
    <cellStyle name="Comma [0] 3 5 3 11 3 4" xfId="34153" xr:uid="{2DFECF57-7E60-49FF-AD4C-A4885F2768DC}"/>
    <cellStyle name="Comma [0] 3 5 3 11 3 5" xfId="39538" xr:uid="{73984ED0-2ACC-45DC-A8CB-0060E855E62B}"/>
    <cellStyle name="Comma [0] 3 5 3 11 3 6" xfId="44907" xr:uid="{38382F75-2BF7-4F82-A296-1859D274730C}"/>
    <cellStyle name="Comma [0] 3 5 3 11 3 7" xfId="50279" xr:uid="{E4102258-BFEE-427E-830A-899AAEFA956C}"/>
    <cellStyle name="Comma [0] 3 5 3 11 3 8" xfId="55659" xr:uid="{A8F4C463-1B0D-4A53-9DC7-9C0CD1DF50BD}"/>
    <cellStyle name="Comma [0] 3 5 3 11 3 9" xfId="17994" xr:uid="{01375FEA-1850-426D-A438-9DF798C12B7C}"/>
    <cellStyle name="Comma [0] 3 5 3 11 4" xfId="7340" xr:uid="{144CB5ED-DCC3-4067-8D16-58C6A9F55513}"/>
    <cellStyle name="Comma [0] 3 5 3 12" xfId="1319" xr:uid="{7D610A42-B6C0-4D88-A110-574DDE14156F}"/>
    <cellStyle name="Comma [0] 3 5 3 12 2" xfId="8824" xr:uid="{6BA89A57-8131-40F2-89B6-0429540DCEA5}"/>
    <cellStyle name="Comma [0] 3 5 3 12 2 10" xfId="53790" xr:uid="{8820C01C-D6C5-4C2F-8848-FFAFB6D4E256}"/>
    <cellStyle name="Comma [0] 3 5 3 12 2 11" xfId="14434" xr:uid="{8D16EC4F-05B0-46A2-A933-EDC1C74390B4}"/>
    <cellStyle name="Comma [0] 3 5 3 12 2 12" xfId="59992" xr:uid="{62189D5E-FF27-49FA-8374-55E68A25DBEC}"/>
    <cellStyle name="Comma [0] 3 5 3 12 2 2" xfId="12385" xr:uid="{7639947C-907D-4720-B392-120C0634F10B}"/>
    <cellStyle name="Comma [0] 3 5 3 12 2 2 2" xfId="25051" xr:uid="{3D70BF90-10D8-47E2-967F-71124F1F7861}"/>
    <cellStyle name="Comma [0] 3 5 3 12 2 2 3" xfId="30425" xr:uid="{3EE4B520-CF89-42D9-9465-EC850D1FE260}"/>
    <cellStyle name="Comma [0] 3 5 3 12 2 2 4" xfId="35843" xr:uid="{0BDE0D65-521A-4999-B516-EE55E03E296D}"/>
    <cellStyle name="Comma [0] 3 5 3 12 2 2 5" xfId="41228" xr:uid="{D550DAAE-EBED-4CC9-952F-181608B995D9}"/>
    <cellStyle name="Comma [0] 3 5 3 12 2 2 6" xfId="46597" xr:uid="{FB56553E-AC2B-4E05-8844-B71557E0150E}"/>
    <cellStyle name="Comma [0] 3 5 3 12 2 2 7" xfId="51969" xr:uid="{3B6303ED-26C3-427D-9B88-5E43876E8C9E}"/>
    <cellStyle name="Comma [0] 3 5 3 12 2 2 8" xfId="57349" xr:uid="{7F587EF2-3E0C-479D-BE58-80CE1B3B1193}"/>
    <cellStyle name="Comma [0] 3 5 3 12 2 2 9" xfId="19685" xr:uid="{3A3CC7F7-29D1-45A9-A289-0BD5351F8BB3}"/>
    <cellStyle name="Comma [0] 3 5 3 12 2 3" xfId="16125" xr:uid="{45794AFC-0D7E-4F55-B15E-148705CA5C44}"/>
    <cellStyle name="Comma [0] 3 5 3 12 2 4" xfId="21492" xr:uid="{C7902F81-ADBD-40F4-9655-288B26B6D74D}"/>
    <cellStyle name="Comma [0] 3 5 3 12 2 5" xfId="26866" xr:uid="{67BAFEB1-6CB3-42DA-814B-EB35E4210929}"/>
    <cellStyle name="Comma [0] 3 5 3 12 2 6" xfId="32284" xr:uid="{1A94D76A-1F94-4B89-B8B2-A99F2677243C}"/>
    <cellStyle name="Comma [0] 3 5 3 12 2 7" xfId="37669" xr:uid="{3E087096-6408-4903-A514-DFE76AA07F00}"/>
    <cellStyle name="Comma [0] 3 5 3 12 2 8" xfId="43038" xr:uid="{1AD0498B-737A-4615-B8D1-0C7B039D41A8}"/>
    <cellStyle name="Comma [0] 3 5 3 12 2 9" xfId="48410" xr:uid="{A754C448-57F4-4F25-855F-FA94723B00CB}"/>
    <cellStyle name="Comma [0] 3 5 3 12 3" xfId="10695" xr:uid="{6253C449-C7DE-4D57-A309-E47EAD26AAC1}"/>
    <cellStyle name="Comma [0] 3 5 3 12 3 2" xfId="23362" xr:uid="{043887E9-4CF5-4DA8-ABBB-2C80B9EA0590}"/>
    <cellStyle name="Comma [0] 3 5 3 12 3 3" xfId="28736" xr:uid="{6A73A015-9A1D-4C40-87CA-07B1D93C17FE}"/>
    <cellStyle name="Comma [0] 3 5 3 12 3 4" xfId="34154" xr:uid="{937A5419-715D-497E-AB43-2E130A844525}"/>
    <cellStyle name="Comma [0] 3 5 3 12 3 5" xfId="39539" xr:uid="{2E1695C4-AF82-42D5-81EB-C9857B642E27}"/>
    <cellStyle name="Comma [0] 3 5 3 12 3 6" xfId="44908" xr:uid="{7D5F10A3-8DE6-4D85-A6F9-3F4D5A40F93A}"/>
    <cellStyle name="Comma [0] 3 5 3 12 3 7" xfId="50280" xr:uid="{3A7F7D27-95FD-41BD-B867-935CE31C8B5A}"/>
    <cellStyle name="Comma [0] 3 5 3 12 3 8" xfId="55660" xr:uid="{616DB84A-8ECE-4C6A-8707-D9AD9EA743BE}"/>
    <cellStyle name="Comma [0] 3 5 3 12 3 9" xfId="17995" xr:uid="{115A4EC6-85C4-4509-AF26-BA61F00AE27B}"/>
    <cellStyle name="Comma [0] 3 5 3 12 4" xfId="7341" xr:uid="{CACAEFCB-F788-41CC-BE21-539AE8B53B6B}"/>
    <cellStyle name="Comma [0] 3 5 3 13" xfId="1320" xr:uid="{20A3A2D5-E4F7-4EB4-8661-F24E21CAB60B}"/>
    <cellStyle name="Comma [0] 3 5 3 13 2" xfId="8825" xr:uid="{B5B06F8B-76B4-4694-B8A1-76F19C216760}"/>
    <cellStyle name="Comma [0] 3 5 3 13 2 10" xfId="53791" xr:uid="{BA365422-B636-48FD-8870-B11E75DA8C88}"/>
    <cellStyle name="Comma [0] 3 5 3 13 2 11" xfId="14435" xr:uid="{27F4EB45-F357-455A-83F4-D26B52E2C181}"/>
    <cellStyle name="Comma [0] 3 5 3 13 2 12" xfId="59993" xr:uid="{C94EC7FF-D554-4864-8324-F390DEE92F5F}"/>
    <cellStyle name="Comma [0] 3 5 3 13 2 2" xfId="12386" xr:uid="{5C7996D7-E3CB-447F-AB7B-56EBEE159F46}"/>
    <cellStyle name="Comma [0] 3 5 3 13 2 2 2" xfId="25052" xr:uid="{C35BF442-AFBD-4104-A5E4-B963CD97994F}"/>
    <cellStyle name="Comma [0] 3 5 3 13 2 2 3" xfId="30426" xr:uid="{F38630E2-07C9-49D5-97EC-25CF2B448890}"/>
    <cellStyle name="Comma [0] 3 5 3 13 2 2 4" xfId="35844" xr:uid="{663F935D-1389-4888-A409-5C926079C1F0}"/>
    <cellStyle name="Comma [0] 3 5 3 13 2 2 5" xfId="41229" xr:uid="{DBC69636-B391-424F-950A-87C20ECE92E8}"/>
    <cellStyle name="Comma [0] 3 5 3 13 2 2 6" xfId="46598" xr:uid="{FE68DE3F-0727-467A-830D-D4CA82A333E6}"/>
    <cellStyle name="Comma [0] 3 5 3 13 2 2 7" xfId="51970" xr:uid="{59904ACE-9742-4BAB-81A2-89350ED791ED}"/>
    <cellStyle name="Comma [0] 3 5 3 13 2 2 8" xfId="57350" xr:uid="{E893C381-B176-42DE-B372-2D7D5A0D9C2B}"/>
    <cellStyle name="Comma [0] 3 5 3 13 2 2 9" xfId="19686" xr:uid="{9A670BF9-5E70-4F5B-B56A-444630EF2BB7}"/>
    <cellStyle name="Comma [0] 3 5 3 13 2 3" xfId="16126" xr:uid="{0D9067E1-6607-486B-9D0F-CD152B2516EB}"/>
    <cellStyle name="Comma [0] 3 5 3 13 2 4" xfId="21493" xr:uid="{567AAD0A-C8BE-4EDC-AF90-41A13753037F}"/>
    <cellStyle name="Comma [0] 3 5 3 13 2 5" xfId="26867" xr:uid="{91AB9B05-E0BE-423F-A049-D6D669DACC26}"/>
    <cellStyle name="Comma [0] 3 5 3 13 2 6" xfId="32285" xr:uid="{DD586E31-533C-40E7-BBC8-D46FDC105CCE}"/>
    <cellStyle name="Comma [0] 3 5 3 13 2 7" xfId="37670" xr:uid="{0CA9B484-C422-408D-883D-A788B40EEEED}"/>
    <cellStyle name="Comma [0] 3 5 3 13 2 8" xfId="43039" xr:uid="{8F719BCC-A2F5-43E4-95A5-AACF3DAFFDEE}"/>
    <cellStyle name="Comma [0] 3 5 3 13 2 9" xfId="48411" xr:uid="{2A8F21DC-E7CF-4DB8-83CF-5627D89C7968}"/>
    <cellStyle name="Comma [0] 3 5 3 13 3" xfId="10696" xr:uid="{D281A737-7BEC-41C1-A4D2-A925FA4F780D}"/>
    <cellStyle name="Comma [0] 3 5 3 13 3 2" xfId="23363" xr:uid="{FBF04618-3DD5-49E8-99BC-E4369F5B347A}"/>
    <cellStyle name="Comma [0] 3 5 3 13 3 3" xfId="28737" xr:uid="{C4964755-47AF-445A-9893-6E59E98D7EA2}"/>
    <cellStyle name="Comma [0] 3 5 3 13 3 4" xfId="34155" xr:uid="{BDE8E83F-CB4A-4005-8AE9-882A3968621E}"/>
    <cellStyle name="Comma [0] 3 5 3 13 3 5" xfId="39540" xr:uid="{4680C829-5EF7-41E8-B830-1B887C93BC02}"/>
    <cellStyle name="Comma [0] 3 5 3 13 3 6" xfId="44909" xr:uid="{18D49E8C-64B5-4C3A-8290-CFF2705192F3}"/>
    <cellStyle name="Comma [0] 3 5 3 13 3 7" xfId="50281" xr:uid="{136FBB7A-B34C-4AF7-9BA4-D66D9D1E3776}"/>
    <cellStyle name="Comma [0] 3 5 3 13 3 8" xfId="55661" xr:uid="{55477F6E-B097-4CB5-9D2A-088BCFACB17F}"/>
    <cellStyle name="Comma [0] 3 5 3 13 3 9" xfId="17996" xr:uid="{0151A653-F68E-4BD1-8496-A644ABEADB9A}"/>
    <cellStyle name="Comma [0] 3 5 3 13 4" xfId="7342" xr:uid="{B0DDB1C6-629D-423E-8BBE-CCEFB6B08E08}"/>
    <cellStyle name="Comma [0] 3 5 3 14" xfId="6212" xr:uid="{4B5600E8-E367-46C5-9E14-C53D6EA157B3}"/>
    <cellStyle name="Comma [0] 3 5 3 14 10" xfId="53787" xr:uid="{EDB2208E-394F-4557-BA8E-796FF1E89924}"/>
    <cellStyle name="Comma [0] 3 5 3 14 11" xfId="14431" xr:uid="{A1C720C4-4487-46DD-92AF-49BD7087FBFE}"/>
    <cellStyle name="Comma [0] 3 5 3 14 12" xfId="58890" xr:uid="{0433C369-B5F0-45B5-995A-97A78262B72F}"/>
    <cellStyle name="Comma [0] 3 5 3 14 13" xfId="8821" xr:uid="{8A295EF2-8547-4D99-93D2-4E3CE8394F18}"/>
    <cellStyle name="Comma [0] 3 5 3 14 2" xfId="12382" xr:uid="{67D6B9AD-2D60-4AE9-B954-0CCA10E3B15C}"/>
    <cellStyle name="Comma [0] 3 5 3 14 2 2" xfId="25048" xr:uid="{5C84811B-9FF9-4F79-A771-0817AADE91EE}"/>
    <cellStyle name="Comma [0] 3 5 3 14 2 3" xfId="30422" xr:uid="{D6C8787A-1ECC-48C3-A791-5DF06D502C00}"/>
    <cellStyle name="Comma [0] 3 5 3 14 2 4" xfId="35840" xr:uid="{DE7A6C82-C1DD-4AC2-AE18-F853A511DC65}"/>
    <cellStyle name="Comma [0] 3 5 3 14 2 5" xfId="41225" xr:uid="{ABA14D0B-A34B-495F-B789-02D334A19853}"/>
    <cellStyle name="Comma [0] 3 5 3 14 2 6" xfId="46594" xr:uid="{14FEFB7F-C403-4CE2-A4FA-D5AEE91EAFE2}"/>
    <cellStyle name="Comma [0] 3 5 3 14 2 7" xfId="51966" xr:uid="{CF15B740-420B-42B3-9F69-580E7BA64921}"/>
    <cellStyle name="Comma [0] 3 5 3 14 2 8" xfId="57346" xr:uid="{5832F2D4-9B0F-4C6C-86CC-F82AAFBCF247}"/>
    <cellStyle name="Comma [0] 3 5 3 14 2 9" xfId="19682" xr:uid="{11920658-6D19-4BFF-8205-96F7E20EA8CB}"/>
    <cellStyle name="Comma [0] 3 5 3 14 3" xfId="16122" xr:uid="{A07947B6-1BDC-4F02-809A-D7020E1788DB}"/>
    <cellStyle name="Comma [0] 3 5 3 14 4" xfId="21489" xr:uid="{C6755946-6F0F-4333-BFCE-0158C66162F1}"/>
    <cellStyle name="Comma [0] 3 5 3 14 5" xfId="26863" xr:uid="{F8C856D2-462E-4CD9-A039-C5B532F90D82}"/>
    <cellStyle name="Comma [0] 3 5 3 14 6" xfId="32281" xr:uid="{045456B7-07A4-444A-A288-584126857828}"/>
    <cellStyle name="Comma [0] 3 5 3 14 7" xfId="37666" xr:uid="{56E65076-C1EA-4B95-8231-D7A4659277B6}"/>
    <cellStyle name="Comma [0] 3 5 3 14 8" xfId="43035" xr:uid="{0B8DEF3E-01DE-4A60-A382-869CC709CC63}"/>
    <cellStyle name="Comma [0] 3 5 3 14 9" xfId="48407" xr:uid="{C847A432-2BAE-4603-A395-B1D996DBD7F6}"/>
    <cellStyle name="Comma [0] 3 5 3 15" xfId="10692" xr:uid="{3F4081FB-6E27-4CD8-8439-1872E04BE93D}"/>
    <cellStyle name="Comma [0] 3 5 3 15 2" xfId="23359" xr:uid="{7E708683-0F83-4193-B39A-5FB6A5756F18}"/>
    <cellStyle name="Comma [0] 3 5 3 15 3" xfId="28733" xr:uid="{AFA6A6EB-0260-423D-8E0F-E5B2DB190171}"/>
    <cellStyle name="Comma [0] 3 5 3 15 4" xfId="34151" xr:uid="{33AA5509-6EDF-4287-848E-E05E415972FE}"/>
    <cellStyle name="Comma [0] 3 5 3 15 5" xfId="39536" xr:uid="{F1BE305C-49D3-4CD1-B72A-D6480A53896B}"/>
    <cellStyle name="Comma [0] 3 5 3 15 6" xfId="44905" xr:uid="{B16D474D-0015-4C23-BA68-5BFDE61A224B}"/>
    <cellStyle name="Comma [0] 3 5 3 15 7" xfId="50277" xr:uid="{1DB58547-5492-403F-9BF4-2F87BE213C70}"/>
    <cellStyle name="Comma [0] 3 5 3 15 8" xfId="55657" xr:uid="{3899F806-E786-41E7-A8EE-AB79A046AF59}"/>
    <cellStyle name="Comma [0] 3 5 3 15 9" xfId="17992" xr:uid="{B7D12181-B240-4680-B742-DAE353C9805B}"/>
    <cellStyle name="Comma [0] 3 5 3 2" xfId="1321" xr:uid="{EDE05BA5-146C-4F9D-BDD4-DCFFFD23EE71}"/>
    <cellStyle name="Comma [0] 3 5 3 2 10" xfId="1322" xr:uid="{ADFA4D72-CAEA-4AF6-A020-06ADF77FC987}"/>
    <cellStyle name="Comma [0] 3 5 3 2 10 2" xfId="8827" xr:uid="{CB08A631-F122-491E-963F-7CB62DE728DD}"/>
    <cellStyle name="Comma [0] 3 5 3 2 10 2 10" xfId="53793" xr:uid="{574828F4-6046-418B-B6E8-7963E8139552}"/>
    <cellStyle name="Comma [0] 3 5 3 2 10 2 11" xfId="14437" xr:uid="{B825DD45-3290-481F-BDA7-C021E003A006}"/>
    <cellStyle name="Comma [0] 3 5 3 2 10 2 12" xfId="59994" xr:uid="{253B2D1C-FB1F-4FB9-B6FA-EC10BF0188C9}"/>
    <cellStyle name="Comma [0] 3 5 3 2 10 2 2" xfId="12388" xr:uid="{D30E0D22-8D53-4C97-B2AB-E6C482D2A77D}"/>
    <cellStyle name="Comma [0] 3 5 3 2 10 2 2 2" xfId="25054" xr:uid="{386DD7B6-E72E-4D0B-8BE4-E9DEE1F5EA04}"/>
    <cellStyle name="Comma [0] 3 5 3 2 10 2 2 3" xfId="30428" xr:uid="{063DE94A-3B0A-4341-AE13-04E4BC1309EC}"/>
    <cellStyle name="Comma [0] 3 5 3 2 10 2 2 4" xfId="35846" xr:uid="{46B3A80F-1EBE-4224-ADF1-7311CC013A27}"/>
    <cellStyle name="Comma [0] 3 5 3 2 10 2 2 5" xfId="41231" xr:uid="{6B02EAF0-B5AC-41FE-A16D-F9E5B465F13B}"/>
    <cellStyle name="Comma [0] 3 5 3 2 10 2 2 6" xfId="46600" xr:uid="{464A7668-BE98-4446-B25C-8E7ECF701BF6}"/>
    <cellStyle name="Comma [0] 3 5 3 2 10 2 2 7" xfId="51972" xr:uid="{F79025B9-A29B-4E3B-B8D3-7F222054E9C9}"/>
    <cellStyle name="Comma [0] 3 5 3 2 10 2 2 8" xfId="57352" xr:uid="{1BD0F7EC-C0D3-406A-AAF7-FFAE2EB157B5}"/>
    <cellStyle name="Comma [0] 3 5 3 2 10 2 2 9" xfId="19688" xr:uid="{FA0098FE-23E3-480B-93AB-0FEA6F16922B}"/>
    <cellStyle name="Comma [0] 3 5 3 2 10 2 3" xfId="16128" xr:uid="{7CD4C866-E9E3-440B-BB59-C5D3CA48DC2C}"/>
    <cellStyle name="Comma [0] 3 5 3 2 10 2 4" xfId="21495" xr:uid="{4DF59C3E-F845-4177-8570-CAAB41D06957}"/>
    <cellStyle name="Comma [0] 3 5 3 2 10 2 5" xfId="26869" xr:uid="{C72C519A-C10B-4AEE-8991-7B7FE973166B}"/>
    <cellStyle name="Comma [0] 3 5 3 2 10 2 6" xfId="32287" xr:uid="{60EF7305-B485-488C-BD44-36099EDCE5A5}"/>
    <cellStyle name="Comma [0] 3 5 3 2 10 2 7" xfId="37672" xr:uid="{40AFA201-2B7A-404F-927E-F2B4BA7A18FA}"/>
    <cellStyle name="Comma [0] 3 5 3 2 10 2 8" xfId="43041" xr:uid="{8D32C2CF-4301-4951-AA27-8CC0BDACCEC1}"/>
    <cellStyle name="Comma [0] 3 5 3 2 10 2 9" xfId="48413" xr:uid="{6044A2FE-75F6-4FC0-A598-09820F391457}"/>
    <cellStyle name="Comma [0] 3 5 3 2 10 3" xfId="10698" xr:uid="{E9A5EEDF-8F1F-499B-996A-80F0F9945546}"/>
    <cellStyle name="Comma [0] 3 5 3 2 10 3 2" xfId="23365" xr:uid="{9D94C47A-ECAB-4725-937A-6A7FD9BB9184}"/>
    <cellStyle name="Comma [0] 3 5 3 2 10 3 3" xfId="28739" xr:uid="{2CA5D668-2769-4E53-8880-42EC19410644}"/>
    <cellStyle name="Comma [0] 3 5 3 2 10 3 4" xfId="34157" xr:uid="{B27A5B7A-B309-4D72-9B78-7D4C8CB9E402}"/>
    <cellStyle name="Comma [0] 3 5 3 2 10 3 5" xfId="39542" xr:uid="{E28E509A-F0BE-4476-880D-F7CF0D43D46B}"/>
    <cellStyle name="Comma [0] 3 5 3 2 10 3 6" xfId="44911" xr:uid="{CBD8294E-88B7-4E74-AC5C-BD91D342CA12}"/>
    <cellStyle name="Comma [0] 3 5 3 2 10 3 7" xfId="50283" xr:uid="{5153DF2E-4447-4592-BDC8-1CB1C3C0086B}"/>
    <cellStyle name="Comma [0] 3 5 3 2 10 3 8" xfId="55663" xr:uid="{41EA38FF-2C83-470D-98F7-46FBF6E338DD}"/>
    <cellStyle name="Comma [0] 3 5 3 2 10 3 9" xfId="17998" xr:uid="{17B86F1B-62FB-471B-89DE-33CE8DD91BF0}"/>
    <cellStyle name="Comma [0] 3 5 3 2 10 4" xfId="7343" xr:uid="{CAF31781-2DD9-4EAF-B77C-F7DDB147B459}"/>
    <cellStyle name="Comma [0] 3 5 3 2 11" xfId="1323" xr:uid="{03AAE71D-76B7-42D0-AC90-C3436B0C6E0E}"/>
    <cellStyle name="Comma [0] 3 5 3 2 11 2" xfId="8828" xr:uid="{531CC751-D313-492D-B303-24D5FF86B20A}"/>
    <cellStyle name="Comma [0] 3 5 3 2 11 2 10" xfId="53794" xr:uid="{E8821D7F-9CF4-46A3-95AA-D581FA16F920}"/>
    <cellStyle name="Comma [0] 3 5 3 2 11 2 11" xfId="14438" xr:uid="{1D90D474-165F-46A6-951A-F4D964873D4F}"/>
    <cellStyle name="Comma [0] 3 5 3 2 11 2 12" xfId="59995" xr:uid="{10E8798E-BBCB-48FA-ADBD-908782ED21C0}"/>
    <cellStyle name="Comma [0] 3 5 3 2 11 2 2" xfId="12389" xr:uid="{AEC46A56-E246-4BA6-8CA9-CA85A57FF9F4}"/>
    <cellStyle name="Comma [0] 3 5 3 2 11 2 2 2" xfId="25055" xr:uid="{F3C75F61-66F1-4AA7-9195-8F5B216504E8}"/>
    <cellStyle name="Comma [0] 3 5 3 2 11 2 2 3" xfId="30429" xr:uid="{62324402-E91B-4F2B-A407-BE3AF0C32699}"/>
    <cellStyle name="Comma [0] 3 5 3 2 11 2 2 4" xfId="35847" xr:uid="{E7B0BAED-977A-4F09-A9FF-29E362D050DB}"/>
    <cellStyle name="Comma [0] 3 5 3 2 11 2 2 5" xfId="41232" xr:uid="{B6B5080E-84CF-4F9A-A615-9DD607B08FBA}"/>
    <cellStyle name="Comma [0] 3 5 3 2 11 2 2 6" xfId="46601" xr:uid="{C2541FC1-941B-4ED4-B491-B0C7C292D4C7}"/>
    <cellStyle name="Comma [0] 3 5 3 2 11 2 2 7" xfId="51973" xr:uid="{51179333-2855-4C89-BFC2-6607F99984A2}"/>
    <cellStyle name="Comma [0] 3 5 3 2 11 2 2 8" xfId="57353" xr:uid="{A4E69248-2F48-41CC-A56E-60CCC160570A}"/>
    <cellStyle name="Comma [0] 3 5 3 2 11 2 2 9" xfId="19689" xr:uid="{6DE6F395-AA3F-41A8-9485-7B01FC4D01CF}"/>
    <cellStyle name="Comma [0] 3 5 3 2 11 2 3" xfId="16129" xr:uid="{048D5675-DA90-49DE-8163-42C77C8CF708}"/>
    <cellStyle name="Comma [0] 3 5 3 2 11 2 4" xfId="21496" xr:uid="{11BEFA36-FF6E-4CC8-87AC-311FFDC64B82}"/>
    <cellStyle name="Comma [0] 3 5 3 2 11 2 5" xfId="26870" xr:uid="{7E1840EB-366A-440C-951F-D97C1BB3BC36}"/>
    <cellStyle name="Comma [0] 3 5 3 2 11 2 6" xfId="32288" xr:uid="{171DD85E-619A-4118-9BF4-76376C2BA8F4}"/>
    <cellStyle name="Comma [0] 3 5 3 2 11 2 7" xfId="37673" xr:uid="{5E2340FD-6315-45CC-900D-2A2CBA735420}"/>
    <cellStyle name="Comma [0] 3 5 3 2 11 2 8" xfId="43042" xr:uid="{912747E9-34DF-4316-BAE1-78AA0CFB88BF}"/>
    <cellStyle name="Comma [0] 3 5 3 2 11 2 9" xfId="48414" xr:uid="{2D6DD2B9-423E-419C-9C39-D3748B11E2C1}"/>
    <cellStyle name="Comma [0] 3 5 3 2 11 3" xfId="10699" xr:uid="{BCDCE7E5-72F3-4668-9D11-AF68CDB80FF7}"/>
    <cellStyle name="Comma [0] 3 5 3 2 11 3 2" xfId="23366" xr:uid="{6609DE03-17B6-494D-94FA-06B28C6600FC}"/>
    <cellStyle name="Comma [0] 3 5 3 2 11 3 3" xfId="28740" xr:uid="{D9163439-EF6F-4F15-8240-A7B4E31491E9}"/>
    <cellStyle name="Comma [0] 3 5 3 2 11 3 4" xfId="34158" xr:uid="{C5251FF5-1860-43F4-9947-1625A0BC365D}"/>
    <cellStyle name="Comma [0] 3 5 3 2 11 3 5" xfId="39543" xr:uid="{F056E25D-A0CC-4D14-99C8-5BBA62211522}"/>
    <cellStyle name="Comma [0] 3 5 3 2 11 3 6" xfId="44912" xr:uid="{336A0AE2-C35C-4A4D-9252-67935E6B51F5}"/>
    <cellStyle name="Comma [0] 3 5 3 2 11 3 7" xfId="50284" xr:uid="{7A0E3E21-F0E9-4137-99D9-7BE5F615D239}"/>
    <cellStyle name="Comma [0] 3 5 3 2 11 3 8" xfId="55664" xr:uid="{0DE0E19A-01E0-4ED2-8C22-30447C6151DA}"/>
    <cellStyle name="Comma [0] 3 5 3 2 11 3 9" xfId="17999" xr:uid="{13D14AA6-12AA-4CCD-A4B7-52BC4CD5D83C}"/>
    <cellStyle name="Comma [0] 3 5 3 2 11 4" xfId="7344" xr:uid="{74D07278-B787-4DC4-B0DF-915D86FD534B}"/>
    <cellStyle name="Comma [0] 3 5 3 2 12" xfId="1324" xr:uid="{C3DC3ACF-97EA-4AD7-82BC-42F9F515F021}"/>
    <cellStyle name="Comma [0] 3 5 3 2 12 2" xfId="8829" xr:uid="{C71A9D31-8961-4C08-8184-DB1C29895DA5}"/>
    <cellStyle name="Comma [0] 3 5 3 2 12 2 10" xfId="53795" xr:uid="{8E4DED9C-5847-4B98-88D2-DA628392734E}"/>
    <cellStyle name="Comma [0] 3 5 3 2 12 2 11" xfId="14439" xr:uid="{47489D03-7419-411B-988F-DBF68A38B857}"/>
    <cellStyle name="Comma [0] 3 5 3 2 12 2 12" xfId="59996" xr:uid="{D5E22364-B089-49F4-8039-AF6573E5E11B}"/>
    <cellStyle name="Comma [0] 3 5 3 2 12 2 2" xfId="12390" xr:uid="{6544F6D4-2895-4286-81D5-AFE318961A87}"/>
    <cellStyle name="Comma [0] 3 5 3 2 12 2 2 2" xfId="25056" xr:uid="{DD6F7105-EA74-45B4-BAB7-9D2D4C5EAC0A}"/>
    <cellStyle name="Comma [0] 3 5 3 2 12 2 2 3" xfId="30430" xr:uid="{773CACA1-D72A-47D6-84A6-315BDA4DE854}"/>
    <cellStyle name="Comma [0] 3 5 3 2 12 2 2 4" xfId="35848" xr:uid="{FB92881E-3420-4105-AD95-7333DE0CBD1A}"/>
    <cellStyle name="Comma [0] 3 5 3 2 12 2 2 5" xfId="41233" xr:uid="{DB4D3FC2-1E45-4635-BAC3-7C0185EF30EE}"/>
    <cellStyle name="Comma [0] 3 5 3 2 12 2 2 6" xfId="46602" xr:uid="{509B5D78-87B4-4CBA-AF4F-6E01645F56C7}"/>
    <cellStyle name="Comma [0] 3 5 3 2 12 2 2 7" xfId="51974" xr:uid="{448DC1C9-0088-44B5-8DE3-0B2201C9B244}"/>
    <cellStyle name="Comma [0] 3 5 3 2 12 2 2 8" xfId="57354" xr:uid="{F1A046FB-DE7C-449E-98BA-D6B7F2904E47}"/>
    <cellStyle name="Comma [0] 3 5 3 2 12 2 2 9" xfId="19690" xr:uid="{BEAFE67D-6D31-4AFB-8F8F-9360FB5AC56E}"/>
    <cellStyle name="Comma [0] 3 5 3 2 12 2 3" xfId="16130" xr:uid="{EFCFB367-B040-4F0B-949E-1786519A9EB1}"/>
    <cellStyle name="Comma [0] 3 5 3 2 12 2 4" xfId="21497" xr:uid="{27B08F10-FF65-4A12-A2DF-952F6EE7E82E}"/>
    <cellStyle name="Comma [0] 3 5 3 2 12 2 5" xfId="26871" xr:uid="{3B13B998-754F-4F88-8A20-2992CB1987AC}"/>
    <cellStyle name="Comma [0] 3 5 3 2 12 2 6" xfId="32289" xr:uid="{E7F2D757-0FB2-4D8C-A28E-33B5576B44B7}"/>
    <cellStyle name="Comma [0] 3 5 3 2 12 2 7" xfId="37674" xr:uid="{38781AF1-1C36-4B87-A722-F32F822500B1}"/>
    <cellStyle name="Comma [0] 3 5 3 2 12 2 8" xfId="43043" xr:uid="{AE5B7E1B-954A-4CC0-AD4E-7C466B93E271}"/>
    <cellStyle name="Comma [0] 3 5 3 2 12 2 9" xfId="48415" xr:uid="{14AF657E-8028-4DED-9364-0535F2A4D9A8}"/>
    <cellStyle name="Comma [0] 3 5 3 2 12 3" xfId="10700" xr:uid="{A98EFBB7-2D50-46D8-BC91-2A5A2AA82F5A}"/>
    <cellStyle name="Comma [0] 3 5 3 2 12 3 2" xfId="23367" xr:uid="{3F9BE9B1-6922-40E8-8B6F-6C3B47718DA5}"/>
    <cellStyle name="Comma [0] 3 5 3 2 12 3 3" xfId="28741" xr:uid="{A880633A-B1AC-4125-83BF-60A89BDDA290}"/>
    <cellStyle name="Comma [0] 3 5 3 2 12 3 4" xfId="34159" xr:uid="{A232E55B-6FDA-4D43-8582-2D44AC2C7878}"/>
    <cellStyle name="Comma [0] 3 5 3 2 12 3 5" xfId="39544" xr:uid="{E06F128F-BB3C-40C6-AD55-6F445742366C}"/>
    <cellStyle name="Comma [0] 3 5 3 2 12 3 6" xfId="44913" xr:uid="{27650781-D788-4F7B-909E-BEC007DC8702}"/>
    <cellStyle name="Comma [0] 3 5 3 2 12 3 7" xfId="50285" xr:uid="{609EE96A-3156-4356-9BE6-42CAD68BDE88}"/>
    <cellStyle name="Comma [0] 3 5 3 2 12 3 8" xfId="55665" xr:uid="{DF1C3E26-87BD-43A4-AFA2-A9936C7F878B}"/>
    <cellStyle name="Comma [0] 3 5 3 2 12 3 9" xfId="18000" xr:uid="{0F5DFAA2-0FF5-4520-87E6-6BA2797123E4}"/>
    <cellStyle name="Comma [0] 3 5 3 2 12 4" xfId="7345" xr:uid="{1EFD0103-AD3B-4CA3-B29A-2275EA00FE0A}"/>
    <cellStyle name="Comma [0] 3 5 3 2 13" xfId="6213" xr:uid="{2B85DBC3-4CBA-440D-9FF2-D0831FAB6EA7}"/>
    <cellStyle name="Comma [0] 3 5 3 2 13 10" xfId="53792" xr:uid="{500DA2FD-BE1C-4BEA-B7CF-008569A78F11}"/>
    <cellStyle name="Comma [0] 3 5 3 2 13 11" xfId="14436" xr:uid="{9C5551F8-7AEE-4145-9432-8F4A4ACB1974}"/>
    <cellStyle name="Comma [0] 3 5 3 2 13 12" xfId="58891" xr:uid="{2DFE44DA-B28B-4F12-BDF9-67B33C3F2EF7}"/>
    <cellStyle name="Comma [0] 3 5 3 2 13 13" xfId="8826" xr:uid="{E7210196-A90D-4969-90F9-7A3ECEA87C0D}"/>
    <cellStyle name="Comma [0] 3 5 3 2 13 2" xfId="12387" xr:uid="{AB8C5FE1-A006-461A-8E61-8F822A6F1E9D}"/>
    <cellStyle name="Comma [0] 3 5 3 2 13 2 2" xfId="25053" xr:uid="{27CE7550-5725-47DF-BCB0-B3A1A2F85ECB}"/>
    <cellStyle name="Comma [0] 3 5 3 2 13 2 3" xfId="30427" xr:uid="{11DBB6D3-E93C-4328-831E-32FB8B42AA2B}"/>
    <cellStyle name="Comma [0] 3 5 3 2 13 2 4" xfId="35845" xr:uid="{9D35BD4E-D17D-475C-87C9-ED018274C3FB}"/>
    <cellStyle name="Comma [0] 3 5 3 2 13 2 5" xfId="41230" xr:uid="{37D730FD-3000-416E-9C91-03673FECC961}"/>
    <cellStyle name="Comma [0] 3 5 3 2 13 2 6" xfId="46599" xr:uid="{B69765C8-4839-419C-A7F9-325531DCB688}"/>
    <cellStyle name="Comma [0] 3 5 3 2 13 2 7" xfId="51971" xr:uid="{9695BB7A-87AF-483B-ABA3-35B6E7DBBD71}"/>
    <cellStyle name="Comma [0] 3 5 3 2 13 2 8" xfId="57351" xr:uid="{EDF3C3E6-7A2A-4DB9-AA9E-25E7D6713D52}"/>
    <cellStyle name="Comma [0] 3 5 3 2 13 2 9" xfId="19687" xr:uid="{360DBF5E-41DF-4048-B9F0-B0EE6792FA0F}"/>
    <cellStyle name="Comma [0] 3 5 3 2 13 3" xfId="16127" xr:uid="{669A6FED-F3F0-4958-B7CC-2E97B170072A}"/>
    <cellStyle name="Comma [0] 3 5 3 2 13 4" xfId="21494" xr:uid="{1BCDA9D6-E4AA-4D71-9289-D0BF001FDBBB}"/>
    <cellStyle name="Comma [0] 3 5 3 2 13 5" xfId="26868" xr:uid="{8F44DB68-31A1-479A-9919-CCAC099B9283}"/>
    <cellStyle name="Comma [0] 3 5 3 2 13 6" xfId="32286" xr:uid="{6FDC6363-078A-45D5-9DDC-DF746BE8F2F2}"/>
    <cellStyle name="Comma [0] 3 5 3 2 13 7" xfId="37671" xr:uid="{D3ED2900-ED24-46B0-B392-DF0FA5C76B71}"/>
    <cellStyle name="Comma [0] 3 5 3 2 13 8" xfId="43040" xr:uid="{80E38A59-69D4-437A-907C-CE36B8690AA8}"/>
    <cellStyle name="Comma [0] 3 5 3 2 13 9" xfId="48412" xr:uid="{CFEE09CE-5E90-4E33-942B-F490F5B1D518}"/>
    <cellStyle name="Comma [0] 3 5 3 2 14" xfId="10697" xr:uid="{7E7AD68F-7067-4817-9F58-008229DACA60}"/>
    <cellStyle name="Comma [0] 3 5 3 2 14 2" xfId="23364" xr:uid="{67BBF0A8-CCCC-4DE6-985E-020E9C56926F}"/>
    <cellStyle name="Comma [0] 3 5 3 2 14 3" xfId="28738" xr:uid="{680EE665-1688-4C9F-83FB-91D470F0C630}"/>
    <cellStyle name="Comma [0] 3 5 3 2 14 4" xfId="34156" xr:uid="{21CB8A65-0F5E-4B86-A691-5025171F3C12}"/>
    <cellStyle name="Comma [0] 3 5 3 2 14 5" xfId="39541" xr:uid="{EE9B807A-C1AD-43AB-83CC-55360B27041F}"/>
    <cellStyle name="Comma [0] 3 5 3 2 14 6" xfId="44910" xr:uid="{153ED981-08DC-4AAD-A3EF-3FFC5BED6A37}"/>
    <cellStyle name="Comma [0] 3 5 3 2 14 7" xfId="50282" xr:uid="{4784B583-053E-468A-A5EF-3234B347907E}"/>
    <cellStyle name="Comma [0] 3 5 3 2 14 8" xfId="55662" xr:uid="{D63F11D4-C20E-4EC5-9084-C674EECE540A}"/>
    <cellStyle name="Comma [0] 3 5 3 2 14 9" xfId="17997" xr:uid="{430BB849-F7A1-4BA5-8B43-5CD0DE77222F}"/>
    <cellStyle name="Comma [0] 3 5 3 2 2" xfId="1325" xr:uid="{8D0124A7-99D1-40A5-9C5E-A6F6B88666F9}"/>
    <cellStyle name="Comma [0] 3 5 3 2 2 10" xfId="1326" xr:uid="{73F8EDC3-BC49-49D4-B58D-593BF6B219C8}"/>
    <cellStyle name="Comma [0] 3 5 3 2 2 10 2" xfId="8831" xr:uid="{30658D55-35DB-409F-BE40-9CE4C26345C4}"/>
    <cellStyle name="Comma [0] 3 5 3 2 2 10 2 10" xfId="53797" xr:uid="{A4F60CEE-9777-4D7C-941B-CD04FE796D27}"/>
    <cellStyle name="Comma [0] 3 5 3 2 2 10 2 11" xfId="14441" xr:uid="{61B22291-0CEF-4FB9-8F69-2D2E68ACFB51}"/>
    <cellStyle name="Comma [0] 3 5 3 2 2 10 2 12" xfId="59997" xr:uid="{7A52EB3F-3F10-4F73-BF06-003DC776FFD7}"/>
    <cellStyle name="Comma [0] 3 5 3 2 2 10 2 2" xfId="12392" xr:uid="{64233DA4-2AD5-45FB-AA6B-6CC67FB0B171}"/>
    <cellStyle name="Comma [0] 3 5 3 2 2 10 2 2 2" xfId="25058" xr:uid="{C0AB8F07-7EA6-4ACE-B401-87CEADD18B98}"/>
    <cellStyle name="Comma [0] 3 5 3 2 2 10 2 2 3" xfId="30432" xr:uid="{7E4D440D-CD7B-47EC-992B-2052100CEA8D}"/>
    <cellStyle name="Comma [0] 3 5 3 2 2 10 2 2 4" xfId="35850" xr:uid="{31FCECA8-437B-4C64-9B26-79E5FA017EBF}"/>
    <cellStyle name="Comma [0] 3 5 3 2 2 10 2 2 5" xfId="41235" xr:uid="{7A2067C3-74FC-49A1-99F9-3F92C08EF2B0}"/>
    <cellStyle name="Comma [0] 3 5 3 2 2 10 2 2 6" xfId="46604" xr:uid="{E8D65A11-23B7-4FF9-A961-54CDE36E5F3A}"/>
    <cellStyle name="Comma [0] 3 5 3 2 2 10 2 2 7" xfId="51976" xr:uid="{D5EF084F-A12F-4EDF-A912-082DF189A11B}"/>
    <cellStyle name="Comma [0] 3 5 3 2 2 10 2 2 8" xfId="57356" xr:uid="{5E69DB63-24A2-4FC3-BA1C-E1163E718358}"/>
    <cellStyle name="Comma [0] 3 5 3 2 2 10 2 2 9" xfId="19692" xr:uid="{B64A345C-AF5A-436E-AC07-2C3BB251AD9F}"/>
    <cellStyle name="Comma [0] 3 5 3 2 2 10 2 3" xfId="16132" xr:uid="{36223A9C-F174-456C-849D-13C12500064E}"/>
    <cellStyle name="Comma [0] 3 5 3 2 2 10 2 4" xfId="21499" xr:uid="{9DC9589B-14C2-4DBC-A1FF-22CE1A3B5958}"/>
    <cellStyle name="Comma [0] 3 5 3 2 2 10 2 5" xfId="26873" xr:uid="{2AA909AF-CF0A-4E6C-8FB4-B2F4531D8074}"/>
    <cellStyle name="Comma [0] 3 5 3 2 2 10 2 6" xfId="32291" xr:uid="{AD66A372-CA7F-4D1F-94A2-1341E9D5CD57}"/>
    <cellStyle name="Comma [0] 3 5 3 2 2 10 2 7" xfId="37676" xr:uid="{DD7A198C-DDE4-4065-8FA9-153E9EA8E4C0}"/>
    <cellStyle name="Comma [0] 3 5 3 2 2 10 2 8" xfId="43045" xr:uid="{9972782F-9920-408E-9811-243ADEC1B88E}"/>
    <cellStyle name="Comma [0] 3 5 3 2 2 10 2 9" xfId="48417" xr:uid="{C5C125D5-0AD8-4605-8609-DBC563AD6BBD}"/>
    <cellStyle name="Comma [0] 3 5 3 2 2 10 3" xfId="10702" xr:uid="{45E76E28-6817-46EF-BE86-CD874522E2A3}"/>
    <cellStyle name="Comma [0] 3 5 3 2 2 10 3 2" xfId="23369" xr:uid="{AC2D36DD-48A2-484D-9F43-F6B2EBF8686E}"/>
    <cellStyle name="Comma [0] 3 5 3 2 2 10 3 3" xfId="28743" xr:uid="{FB9F6827-4388-4B58-A5A0-C5BAEA7C3B2E}"/>
    <cellStyle name="Comma [0] 3 5 3 2 2 10 3 4" xfId="34161" xr:uid="{124301B1-C0B2-40D4-9C8B-5A8FD65D0CB0}"/>
    <cellStyle name="Comma [0] 3 5 3 2 2 10 3 5" xfId="39546" xr:uid="{C1C499FF-0EB0-4891-8E96-86FB42D8FB2D}"/>
    <cellStyle name="Comma [0] 3 5 3 2 2 10 3 6" xfId="44915" xr:uid="{A2365C28-3906-4728-8418-9CEB333F9829}"/>
    <cellStyle name="Comma [0] 3 5 3 2 2 10 3 7" xfId="50287" xr:uid="{DF5F1A8B-F35B-404E-BD54-5876F2CCFD39}"/>
    <cellStyle name="Comma [0] 3 5 3 2 2 10 3 8" xfId="55667" xr:uid="{563E5167-EF26-4FCE-9648-0855D5F02B37}"/>
    <cellStyle name="Comma [0] 3 5 3 2 2 10 3 9" xfId="18002" xr:uid="{3B080492-A227-4C65-8B62-E64F0A6CD641}"/>
    <cellStyle name="Comma [0] 3 5 3 2 2 10 4" xfId="7346" xr:uid="{F21E8EB3-7162-4643-B430-B32FDE69838E}"/>
    <cellStyle name="Comma [0] 3 5 3 2 2 11" xfId="6214" xr:uid="{E44E76A2-5E01-458F-ABB5-87317A25BC65}"/>
    <cellStyle name="Comma [0] 3 5 3 2 2 11 10" xfId="53796" xr:uid="{D63F106B-CD0D-4708-BF7A-DD87B54C66CE}"/>
    <cellStyle name="Comma [0] 3 5 3 2 2 11 11" xfId="14440" xr:uid="{567D257B-37AE-4F92-9756-17D4BBACDC8D}"/>
    <cellStyle name="Comma [0] 3 5 3 2 2 11 12" xfId="58892" xr:uid="{6475D8BF-A5E5-417C-B976-1E0497B1EBA9}"/>
    <cellStyle name="Comma [0] 3 5 3 2 2 11 13" xfId="8830" xr:uid="{E7433084-0580-45EA-B5A2-9163F758D4CE}"/>
    <cellStyle name="Comma [0] 3 5 3 2 2 11 2" xfId="12391" xr:uid="{F2FCC97E-C16E-42E5-9A59-801775454CB1}"/>
    <cellStyle name="Comma [0] 3 5 3 2 2 11 2 2" xfId="25057" xr:uid="{61E14857-5945-4B17-8E38-EF3234632966}"/>
    <cellStyle name="Comma [0] 3 5 3 2 2 11 2 3" xfId="30431" xr:uid="{D084E90D-8DE2-4C4D-B42B-7229D75F7685}"/>
    <cellStyle name="Comma [0] 3 5 3 2 2 11 2 4" xfId="35849" xr:uid="{DB651B73-948C-41D2-AA74-58ABD4049A7C}"/>
    <cellStyle name="Comma [0] 3 5 3 2 2 11 2 5" xfId="41234" xr:uid="{ED86D98F-602B-40EF-8670-15678F53AE2A}"/>
    <cellStyle name="Comma [0] 3 5 3 2 2 11 2 6" xfId="46603" xr:uid="{1CEF3023-0B92-44B2-81A4-6AB2DF14210B}"/>
    <cellStyle name="Comma [0] 3 5 3 2 2 11 2 7" xfId="51975" xr:uid="{C2947E82-53D2-4B14-95BC-3A547CDB5A65}"/>
    <cellStyle name="Comma [0] 3 5 3 2 2 11 2 8" xfId="57355" xr:uid="{C492770E-2F61-4ED7-BEF1-7415516428D0}"/>
    <cellStyle name="Comma [0] 3 5 3 2 2 11 2 9" xfId="19691" xr:uid="{68D785D4-0A21-4406-93A7-E154E58E7D42}"/>
    <cellStyle name="Comma [0] 3 5 3 2 2 11 3" xfId="16131" xr:uid="{2020C257-FEAB-4705-914E-8B2FBF47D67A}"/>
    <cellStyle name="Comma [0] 3 5 3 2 2 11 4" xfId="21498" xr:uid="{AFBB5856-68B1-4615-8BD6-189DEB02E486}"/>
    <cellStyle name="Comma [0] 3 5 3 2 2 11 5" xfId="26872" xr:uid="{816AE43C-1FF3-43FF-AD2F-A7FAC940A6E0}"/>
    <cellStyle name="Comma [0] 3 5 3 2 2 11 6" xfId="32290" xr:uid="{D70253CC-0700-42C6-A28A-61A597D6DBF2}"/>
    <cellStyle name="Comma [0] 3 5 3 2 2 11 7" xfId="37675" xr:uid="{99D901E9-3540-4C2D-B641-EB7F060F4A28}"/>
    <cellStyle name="Comma [0] 3 5 3 2 2 11 8" xfId="43044" xr:uid="{615F517E-1C5C-491E-B342-3227C07B0BCB}"/>
    <cellStyle name="Comma [0] 3 5 3 2 2 11 9" xfId="48416" xr:uid="{72786569-D381-4165-92CC-F54AD829FA9F}"/>
    <cellStyle name="Comma [0] 3 5 3 2 2 12" xfId="10701" xr:uid="{3BE5604D-D0CE-4C44-BA39-A5FD36A08793}"/>
    <cellStyle name="Comma [0] 3 5 3 2 2 12 2" xfId="23368" xr:uid="{489E1D04-7ADE-4DD0-903E-B05435DBDAED}"/>
    <cellStyle name="Comma [0] 3 5 3 2 2 12 3" xfId="28742" xr:uid="{B7FE8138-ED18-4DB5-B725-518A1C97E287}"/>
    <cellStyle name="Comma [0] 3 5 3 2 2 12 4" xfId="34160" xr:uid="{60C49A26-9A88-487B-ADCE-D9023018AC78}"/>
    <cellStyle name="Comma [0] 3 5 3 2 2 12 5" xfId="39545" xr:uid="{020B724D-5EC7-417E-88C7-3C823447E2A7}"/>
    <cellStyle name="Comma [0] 3 5 3 2 2 12 6" xfId="44914" xr:uid="{DEBED983-C7D5-4759-9B5D-3D691691FE11}"/>
    <cellStyle name="Comma [0] 3 5 3 2 2 12 7" xfId="50286" xr:uid="{F02EF6FF-48D4-4BB9-8FCF-BB549C45EC81}"/>
    <cellStyle name="Comma [0] 3 5 3 2 2 12 8" xfId="55666" xr:uid="{B9566F67-8FCC-49B3-8B57-5D9449CD2BD8}"/>
    <cellStyle name="Comma [0] 3 5 3 2 2 12 9" xfId="18001" xr:uid="{086CC483-038C-4DB6-B229-B7F6B9DD6DCD}"/>
    <cellStyle name="Comma [0] 3 5 3 2 2 2" xfId="1327" xr:uid="{39BA2705-207E-4D23-957E-99BFA178A76C}"/>
    <cellStyle name="Comma [0] 3 5 3 2 2 2 2" xfId="4143" xr:uid="{B40DB2B4-7DB5-4DF2-9D1D-64D8682B5A78}"/>
    <cellStyle name="Comma [0] 3 5 3 2 2 2 2 10" xfId="53798" xr:uid="{BC257F7A-3437-40CA-BBF1-21FD15445BF7}"/>
    <cellStyle name="Comma [0] 3 5 3 2 2 2 2 11" xfId="8832" xr:uid="{F19795E1-B46B-4D35-A44F-B248B856E001}"/>
    <cellStyle name="Comma [0] 3 5 3 2 2 2 2 2" xfId="6216" xr:uid="{9448F8E0-81B4-4517-A6E4-B61F0B57BEE4}"/>
    <cellStyle name="Comma [0] 3 5 3 2 2 2 2 2 10" xfId="58894" xr:uid="{5193723D-7F2A-472C-836A-4DAB9818C994}"/>
    <cellStyle name="Comma [0] 3 5 3 2 2 2 2 2 11" xfId="12393" xr:uid="{E655D656-B504-47C8-9A63-C0F9925365D2}"/>
    <cellStyle name="Comma [0] 3 5 3 2 2 2 2 2 2" xfId="25059" xr:uid="{42542549-B99B-4FD1-8AAE-8B3A507D8077}"/>
    <cellStyle name="Comma [0] 3 5 3 2 2 2 2 2 3" xfId="30433" xr:uid="{7D0D7A6C-3B6B-459F-9A6B-B899EE16B6A0}"/>
    <cellStyle name="Comma [0] 3 5 3 2 2 2 2 2 4" xfId="35851" xr:uid="{FBCE9566-7BCE-440E-9D27-A93B0F2F81EA}"/>
    <cellStyle name="Comma [0] 3 5 3 2 2 2 2 2 5" xfId="41236" xr:uid="{0EAB38CD-DD43-426C-8EDC-922852718DBE}"/>
    <cellStyle name="Comma [0] 3 5 3 2 2 2 2 2 6" xfId="46605" xr:uid="{780396F7-3A80-4AC1-A0FD-1B4C8FD197B0}"/>
    <cellStyle name="Comma [0] 3 5 3 2 2 2 2 2 7" xfId="51977" xr:uid="{9BA6129C-27BE-4391-AC40-8334B6FB18BC}"/>
    <cellStyle name="Comma [0] 3 5 3 2 2 2 2 2 8" xfId="57357" xr:uid="{BF2D22B1-68C0-4A44-896B-A07F2DB7598D}"/>
    <cellStyle name="Comma [0] 3 5 3 2 2 2 2 2 9" xfId="19693" xr:uid="{43235925-C3BA-416C-A530-EC18F6377CFB}"/>
    <cellStyle name="Comma [0] 3 5 3 2 2 2 2 3" xfId="16133" xr:uid="{271D20A6-52D4-40B7-B04F-0ABEA9AF0ED8}"/>
    <cellStyle name="Comma [0] 3 5 3 2 2 2 2 4" xfId="21500" xr:uid="{30AE84F8-381D-4B27-B66E-9BEE2B8E4BC0}"/>
    <cellStyle name="Comma [0] 3 5 3 2 2 2 2 5" xfId="26874" xr:uid="{23184B30-17F7-49F7-BF9B-8C0E6D0863A4}"/>
    <cellStyle name="Comma [0] 3 5 3 2 2 2 2 6" xfId="32292" xr:uid="{74B366FE-C50E-4661-88CD-289EC207C239}"/>
    <cellStyle name="Comma [0] 3 5 3 2 2 2 2 7" xfId="37677" xr:uid="{F0E14668-5872-49C1-AF96-C54A2998FCB9}"/>
    <cellStyle name="Comma [0] 3 5 3 2 2 2 2 8" xfId="43046" xr:uid="{2B63E606-A29D-4F6A-A044-293EFD627BC7}"/>
    <cellStyle name="Comma [0] 3 5 3 2 2 2 2 9" xfId="48418" xr:uid="{1809776F-0955-4297-8229-90C82DCA6A3A}"/>
    <cellStyle name="Comma [0] 3 5 3 2 2 2 3" xfId="6215" xr:uid="{6BB7E399-E8FF-451D-9405-67E3E9041D10}"/>
    <cellStyle name="Comma [0] 3 5 3 2 2 2 3 10" xfId="14442" xr:uid="{2D148AB5-3C86-4062-A317-AD462F91CCF0}"/>
    <cellStyle name="Comma [0] 3 5 3 2 2 2 3 11" xfId="58893" xr:uid="{8F57FA1B-A408-4ACB-97CC-28B8781D97DD}"/>
    <cellStyle name="Comma [0] 3 5 3 2 2 2 3 12" xfId="10703" xr:uid="{792E0CDD-9C75-4494-9441-33749E09DFA7}"/>
    <cellStyle name="Comma [0] 3 5 3 2 2 2 3 2" xfId="18003" xr:uid="{626AE518-AF39-41E3-8160-18AD968BEBA7}"/>
    <cellStyle name="Comma [0] 3 5 3 2 2 2 3 3" xfId="23370" xr:uid="{1BCAF357-CA07-4175-B72A-1DD36046F6D0}"/>
    <cellStyle name="Comma [0] 3 5 3 2 2 2 3 4" xfId="28744" xr:uid="{A35753ED-7190-4665-95D8-8A7E3F371763}"/>
    <cellStyle name="Comma [0] 3 5 3 2 2 2 3 5" xfId="34162" xr:uid="{F3F9E77D-0AE6-4F78-8932-CBD3452D6FA3}"/>
    <cellStyle name="Comma [0] 3 5 3 2 2 2 3 6" xfId="39547" xr:uid="{F2007B6A-B24A-4C11-B150-4E3FE8129C90}"/>
    <cellStyle name="Comma [0] 3 5 3 2 2 2 3 7" xfId="44916" xr:uid="{3541A794-D03B-4060-9621-9CFF501397BD}"/>
    <cellStyle name="Comma [0] 3 5 3 2 2 2 3 8" xfId="50288" xr:uid="{35D6EF23-F910-4995-B943-4C1B0F003B33}"/>
    <cellStyle name="Comma [0] 3 5 3 2 2 2 3 9" xfId="55668" xr:uid="{B05BD159-A664-4A96-BE3B-A1BE8CBBBC14}"/>
    <cellStyle name="Comma [0] 3 5 3 2 2 3" xfId="1328" xr:uid="{AAE83127-E971-47E5-AC8E-B4FFFB617B56}"/>
    <cellStyle name="Comma [0] 3 5 3 2 2 3 2" xfId="6217" xr:uid="{81104205-9BA8-49C4-AD09-6BC62A0E0964}"/>
    <cellStyle name="Comma [0] 3 5 3 2 2 3 2 10" xfId="53799" xr:uid="{4C334D8E-5C47-4C80-9612-71818E6EE057}"/>
    <cellStyle name="Comma [0] 3 5 3 2 2 3 2 11" xfId="14443" xr:uid="{01484B0E-F1F4-4677-9CB5-5143C26277D5}"/>
    <cellStyle name="Comma [0] 3 5 3 2 2 3 2 12" xfId="58895" xr:uid="{0AFA45A0-E62F-48D1-8C77-5FE8ADA9B7C8}"/>
    <cellStyle name="Comma [0] 3 5 3 2 2 3 2 13" xfId="8833" xr:uid="{CB44A91E-46FE-4894-B0E8-1E893F983819}"/>
    <cellStyle name="Comma [0] 3 5 3 2 2 3 2 2" xfId="12394" xr:uid="{989993D9-EAD8-4E11-9508-230FADAA39F2}"/>
    <cellStyle name="Comma [0] 3 5 3 2 2 3 2 2 2" xfId="25060" xr:uid="{AAB6DED1-1D23-426D-AAA1-98CF829548E0}"/>
    <cellStyle name="Comma [0] 3 5 3 2 2 3 2 2 3" xfId="30434" xr:uid="{995DA69F-22EB-479C-B346-A5B15276E17E}"/>
    <cellStyle name="Comma [0] 3 5 3 2 2 3 2 2 4" xfId="35852" xr:uid="{D8540F17-1453-4964-9D6F-69C0CDDCA6E4}"/>
    <cellStyle name="Comma [0] 3 5 3 2 2 3 2 2 5" xfId="41237" xr:uid="{389B5000-F776-49CA-9EED-89861EFEF1EA}"/>
    <cellStyle name="Comma [0] 3 5 3 2 2 3 2 2 6" xfId="46606" xr:uid="{28A66F2B-7D99-497A-82BC-6779009F970D}"/>
    <cellStyle name="Comma [0] 3 5 3 2 2 3 2 2 7" xfId="51978" xr:uid="{3612B1AC-516F-463F-8CD6-BC0561872015}"/>
    <cellStyle name="Comma [0] 3 5 3 2 2 3 2 2 8" xfId="57358" xr:uid="{EA66FE2F-EF72-4413-97A1-417FB04FE77B}"/>
    <cellStyle name="Comma [0] 3 5 3 2 2 3 2 2 9" xfId="19694" xr:uid="{B21145B5-5D23-482E-95E6-5A2C182E55E3}"/>
    <cellStyle name="Comma [0] 3 5 3 2 2 3 2 3" xfId="16134" xr:uid="{5A758E0C-56B5-4406-80B5-F51C83A8B6AF}"/>
    <cellStyle name="Comma [0] 3 5 3 2 2 3 2 4" xfId="21501" xr:uid="{984FA5B3-7DBF-4556-BEA4-0F7D2CF74688}"/>
    <cellStyle name="Comma [0] 3 5 3 2 2 3 2 5" xfId="26875" xr:uid="{28AF603E-1D5E-441C-9A9D-FF18D58BF9E2}"/>
    <cellStyle name="Comma [0] 3 5 3 2 2 3 2 6" xfId="32293" xr:uid="{3FE63C9F-C042-439F-9C22-C60E343807B2}"/>
    <cellStyle name="Comma [0] 3 5 3 2 2 3 2 7" xfId="37678" xr:uid="{BD037989-A3B9-4FC3-AD4C-17D538D1DFBC}"/>
    <cellStyle name="Comma [0] 3 5 3 2 2 3 2 8" xfId="43047" xr:uid="{3A68018D-68BE-4836-A49F-E6E6E4D24D7C}"/>
    <cellStyle name="Comma [0] 3 5 3 2 2 3 2 9" xfId="48419" xr:uid="{2C4A3E17-3D2A-4AEB-AC4D-EE770261FAF9}"/>
    <cellStyle name="Comma [0] 3 5 3 2 2 3 3" xfId="10704" xr:uid="{80418943-55CB-4CDB-8D60-7F9D6FE511E5}"/>
    <cellStyle name="Comma [0] 3 5 3 2 2 3 3 2" xfId="23371" xr:uid="{D8BC8B62-AAF0-42E5-821A-C767B3B9E813}"/>
    <cellStyle name="Comma [0] 3 5 3 2 2 3 3 3" xfId="28745" xr:uid="{CB043620-0632-4EBA-8A77-A145D6A957ED}"/>
    <cellStyle name="Comma [0] 3 5 3 2 2 3 3 4" xfId="34163" xr:uid="{DD8EFF2A-8B2D-4F0E-8238-ADC5A27803AB}"/>
    <cellStyle name="Comma [0] 3 5 3 2 2 3 3 5" xfId="39548" xr:uid="{E2DCEDE1-1825-47AC-B6C4-04BB957B64D9}"/>
    <cellStyle name="Comma [0] 3 5 3 2 2 3 3 6" xfId="44917" xr:uid="{C3D2DA56-6FF6-4FD8-90C4-6E762D3FEE45}"/>
    <cellStyle name="Comma [0] 3 5 3 2 2 3 3 7" xfId="50289" xr:uid="{4A728CE6-81F7-43E9-AAE5-807FB2A7C35F}"/>
    <cellStyle name="Comma [0] 3 5 3 2 2 3 3 8" xfId="55669" xr:uid="{1F0C79B1-52B8-4C0A-920D-175CD1672E5F}"/>
    <cellStyle name="Comma [0] 3 5 3 2 2 3 3 9" xfId="18004" xr:uid="{938809D0-D2E9-445E-84F6-E24538BA2382}"/>
    <cellStyle name="Comma [0] 3 5 3 2 2 4" xfId="1329" xr:uid="{9FE6B9BD-EFBD-4419-83B0-CA4A64124E45}"/>
    <cellStyle name="Comma [0] 3 5 3 2 2 4 2" xfId="8834" xr:uid="{C9B42B1B-9B83-4EF1-A665-6FEBAB19101F}"/>
    <cellStyle name="Comma [0] 3 5 3 2 2 4 2 10" xfId="53800" xr:uid="{4971F934-E612-4B18-9C8C-315D9D7008D0}"/>
    <cellStyle name="Comma [0] 3 5 3 2 2 4 2 11" xfId="14444" xr:uid="{829DE7FF-9F07-478F-87CC-D188EB5ABBEC}"/>
    <cellStyle name="Comma [0] 3 5 3 2 2 4 2 12" xfId="59998" xr:uid="{5AFDA402-6787-476F-96D8-C46F7A7750BE}"/>
    <cellStyle name="Comma [0] 3 5 3 2 2 4 2 2" xfId="12395" xr:uid="{174A1955-5F98-4B03-A3D6-7B35BAD35192}"/>
    <cellStyle name="Comma [0] 3 5 3 2 2 4 2 2 2" xfId="25061" xr:uid="{F2F62B0C-BE80-481C-841D-5B86640F0B9E}"/>
    <cellStyle name="Comma [0] 3 5 3 2 2 4 2 2 3" xfId="30435" xr:uid="{FAEBE7E1-0BDC-4BAF-B401-3477D590D85E}"/>
    <cellStyle name="Comma [0] 3 5 3 2 2 4 2 2 4" xfId="35853" xr:uid="{D74960A6-3AF4-4FE8-A8F2-F9D917563A69}"/>
    <cellStyle name="Comma [0] 3 5 3 2 2 4 2 2 5" xfId="41238" xr:uid="{25CADB5D-20B8-474D-AB65-CCAC9B0DCD99}"/>
    <cellStyle name="Comma [0] 3 5 3 2 2 4 2 2 6" xfId="46607" xr:uid="{D229A372-8CCD-4846-9C47-A42F743EDB4B}"/>
    <cellStyle name="Comma [0] 3 5 3 2 2 4 2 2 7" xfId="51979" xr:uid="{4AEF20F4-6685-4AAA-B245-4F7956C8E5A2}"/>
    <cellStyle name="Comma [0] 3 5 3 2 2 4 2 2 8" xfId="57359" xr:uid="{16600B75-F1D8-42CD-BEDA-80154E0406FB}"/>
    <cellStyle name="Comma [0] 3 5 3 2 2 4 2 2 9" xfId="19695" xr:uid="{035953DF-9E24-40CE-9617-96F77B4576CD}"/>
    <cellStyle name="Comma [0] 3 5 3 2 2 4 2 3" xfId="16135" xr:uid="{88DE3E7A-6B45-424E-AF5F-4B07DF51CE12}"/>
    <cellStyle name="Comma [0] 3 5 3 2 2 4 2 4" xfId="21502" xr:uid="{2C1FBE0F-65FE-4472-AD26-7E5A755373A1}"/>
    <cellStyle name="Comma [0] 3 5 3 2 2 4 2 5" xfId="26876" xr:uid="{33FD32B9-2D2E-41F1-A8C7-0C10BB677457}"/>
    <cellStyle name="Comma [0] 3 5 3 2 2 4 2 6" xfId="32294" xr:uid="{AFD7D02F-6081-4B77-94BE-399472EF5A69}"/>
    <cellStyle name="Comma [0] 3 5 3 2 2 4 2 7" xfId="37679" xr:uid="{E53F5A2B-0A6A-4998-BAEE-917BBB6E7FC9}"/>
    <cellStyle name="Comma [0] 3 5 3 2 2 4 2 8" xfId="43048" xr:uid="{3E52C606-0007-4C82-B369-4A04C7E66BC5}"/>
    <cellStyle name="Comma [0] 3 5 3 2 2 4 2 9" xfId="48420" xr:uid="{18CF75CD-2FE2-4FF6-85CC-E5EA7DF78D70}"/>
    <cellStyle name="Comma [0] 3 5 3 2 2 4 3" xfId="10705" xr:uid="{477E7729-4877-4A42-B2EF-A963E7F0C0F2}"/>
    <cellStyle name="Comma [0] 3 5 3 2 2 4 3 2" xfId="23372" xr:uid="{3AE2B6FB-CF69-4F0B-9E7F-4CECA91E2571}"/>
    <cellStyle name="Comma [0] 3 5 3 2 2 4 3 3" xfId="28746" xr:uid="{B5D5783A-B80A-4619-A2A0-5B2EB2B467B9}"/>
    <cellStyle name="Comma [0] 3 5 3 2 2 4 3 4" xfId="34164" xr:uid="{D9D36810-540A-417E-8636-180EED101FBC}"/>
    <cellStyle name="Comma [0] 3 5 3 2 2 4 3 5" xfId="39549" xr:uid="{60CB633D-455A-43E2-982E-5489EC6AC13C}"/>
    <cellStyle name="Comma [0] 3 5 3 2 2 4 3 6" xfId="44918" xr:uid="{09780DCC-7D62-47E5-A1A4-C9D56278D856}"/>
    <cellStyle name="Comma [0] 3 5 3 2 2 4 3 7" xfId="50290" xr:uid="{B1212B86-B0AB-4009-8032-DCD5CF2AAE26}"/>
    <cellStyle name="Comma [0] 3 5 3 2 2 4 3 8" xfId="55670" xr:uid="{5AE9935D-17E6-4877-A594-1579848E8E0E}"/>
    <cellStyle name="Comma [0] 3 5 3 2 2 4 3 9" xfId="18005" xr:uid="{3BFBBB8D-6966-4B1B-86F4-89A63DFCD152}"/>
    <cellStyle name="Comma [0] 3 5 3 2 2 4 4" xfId="7347" xr:uid="{6E90DD9F-FE32-46FE-95D9-7ACE0668CCEB}"/>
    <cellStyle name="Comma [0] 3 5 3 2 2 5" xfId="1330" xr:uid="{0523E93F-48B1-4340-BF05-233B6E91D1F9}"/>
    <cellStyle name="Comma [0] 3 5 3 2 2 5 2" xfId="8835" xr:uid="{31E312D9-6928-4879-99A0-68C77F20DBB0}"/>
    <cellStyle name="Comma [0] 3 5 3 2 2 5 2 10" xfId="53801" xr:uid="{4A628802-E777-4ECD-8361-97762AF94B7D}"/>
    <cellStyle name="Comma [0] 3 5 3 2 2 5 2 11" xfId="14445" xr:uid="{03189B41-856F-4632-ABF8-1E3044EC2C85}"/>
    <cellStyle name="Comma [0] 3 5 3 2 2 5 2 12" xfId="59999" xr:uid="{C91CB342-91EA-4384-A120-BF2580CEBA5B}"/>
    <cellStyle name="Comma [0] 3 5 3 2 2 5 2 2" xfId="12396" xr:uid="{0064034C-A983-4D26-8FC1-8F558A3178A6}"/>
    <cellStyle name="Comma [0] 3 5 3 2 2 5 2 2 2" xfId="25062" xr:uid="{7CEE1FE6-5563-49D1-8BD7-DE560F5819AA}"/>
    <cellStyle name="Comma [0] 3 5 3 2 2 5 2 2 3" xfId="30436" xr:uid="{33B11109-63DD-43D5-BCD1-196DFDEBBD08}"/>
    <cellStyle name="Comma [0] 3 5 3 2 2 5 2 2 4" xfId="35854" xr:uid="{2457BC02-6EEE-4187-BADC-AD71703E6894}"/>
    <cellStyle name="Comma [0] 3 5 3 2 2 5 2 2 5" xfId="41239" xr:uid="{B7F88F87-BD6C-4B4B-B4EE-98AB83834CEF}"/>
    <cellStyle name="Comma [0] 3 5 3 2 2 5 2 2 6" xfId="46608" xr:uid="{E29A30A4-671A-480E-8082-50C6DE0EE852}"/>
    <cellStyle name="Comma [0] 3 5 3 2 2 5 2 2 7" xfId="51980" xr:uid="{ACC4EAFF-8263-4DC3-A3CF-7218E9FB0934}"/>
    <cellStyle name="Comma [0] 3 5 3 2 2 5 2 2 8" xfId="57360" xr:uid="{24230CCF-321F-4DF9-8B85-4704489CA1D6}"/>
    <cellStyle name="Comma [0] 3 5 3 2 2 5 2 2 9" xfId="19696" xr:uid="{87173790-9094-443F-BD01-EBD522D432A1}"/>
    <cellStyle name="Comma [0] 3 5 3 2 2 5 2 3" xfId="16136" xr:uid="{F7F04DD4-E554-4C27-81AD-7EADE0E3C025}"/>
    <cellStyle name="Comma [0] 3 5 3 2 2 5 2 4" xfId="21503" xr:uid="{F002981A-5FFC-414E-85B1-4F742526E11B}"/>
    <cellStyle name="Comma [0] 3 5 3 2 2 5 2 5" xfId="26877" xr:uid="{76B13568-B068-4649-9285-20676B040C00}"/>
    <cellStyle name="Comma [0] 3 5 3 2 2 5 2 6" xfId="32295" xr:uid="{DCE3A4FA-DF91-4588-8FD4-DE833C609A37}"/>
    <cellStyle name="Comma [0] 3 5 3 2 2 5 2 7" xfId="37680" xr:uid="{BB6D1742-68F8-408B-94B3-21946A269EC9}"/>
    <cellStyle name="Comma [0] 3 5 3 2 2 5 2 8" xfId="43049" xr:uid="{18290675-6D60-46A8-8C36-0653F8840724}"/>
    <cellStyle name="Comma [0] 3 5 3 2 2 5 2 9" xfId="48421" xr:uid="{4EA21144-2E08-4AD0-B8C6-351F97AAE762}"/>
    <cellStyle name="Comma [0] 3 5 3 2 2 5 3" xfId="10706" xr:uid="{6C616CE5-7289-4DEF-A25C-D5A84DB3D9B2}"/>
    <cellStyle name="Comma [0] 3 5 3 2 2 5 3 2" xfId="23373" xr:uid="{0CC17127-882F-433D-9BE5-88D9B04C5706}"/>
    <cellStyle name="Comma [0] 3 5 3 2 2 5 3 3" xfId="28747" xr:uid="{B1B4D772-EE1A-4CB8-BBCD-B2C9A1E03FFF}"/>
    <cellStyle name="Comma [0] 3 5 3 2 2 5 3 4" xfId="34165" xr:uid="{1745391A-61A5-443B-AEA4-D883771705C2}"/>
    <cellStyle name="Comma [0] 3 5 3 2 2 5 3 5" xfId="39550" xr:uid="{DE6A9AC4-AF6D-4B9B-A7FB-3DE60B6B646C}"/>
    <cellStyle name="Comma [0] 3 5 3 2 2 5 3 6" xfId="44919" xr:uid="{027E5004-12A3-4406-B341-97ED6BF972A0}"/>
    <cellStyle name="Comma [0] 3 5 3 2 2 5 3 7" xfId="50291" xr:uid="{D5A9BA9E-3B50-4462-BBE3-3AD5B3BC50E6}"/>
    <cellStyle name="Comma [0] 3 5 3 2 2 5 3 8" xfId="55671" xr:uid="{9DE7527C-66A6-4035-B3BC-3E28CAE411ED}"/>
    <cellStyle name="Comma [0] 3 5 3 2 2 5 3 9" xfId="18006" xr:uid="{220EC512-1EC3-450B-BF59-96CBD5926194}"/>
    <cellStyle name="Comma [0] 3 5 3 2 2 5 4" xfId="7348" xr:uid="{237C0DAE-853A-4431-9707-48B437C5804A}"/>
    <cellStyle name="Comma [0] 3 5 3 2 2 6" xfId="1331" xr:uid="{79792DB5-3E8B-4A24-9608-FDFF5AB907EA}"/>
    <cellStyle name="Comma [0] 3 5 3 2 2 6 2" xfId="8836" xr:uid="{A3461D56-A916-483F-A6A1-F33F1FCA9502}"/>
    <cellStyle name="Comma [0] 3 5 3 2 2 6 2 10" xfId="53802" xr:uid="{321BB14F-95F6-4AB5-BF2B-2A170DA6A624}"/>
    <cellStyle name="Comma [0] 3 5 3 2 2 6 2 11" xfId="14446" xr:uid="{32DFEDA5-D0BE-4596-9C50-020BA174C39E}"/>
    <cellStyle name="Comma [0] 3 5 3 2 2 6 2 12" xfId="60000" xr:uid="{984BBF3A-64D2-4371-938B-1A760E543718}"/>
    <cellStyle name="Comma [0] 3 5 3 2 2 6 2 2" xfId="12397" xr:uid="{3BB5D3ED-59FD-49AD-82E8-7548A2EAACEE}"/>
    <cellStyle name="Comma [0] 3 5 3 2 2 6 2 2 2" xfId="25063" xr:uid="{4802AC1A-4F63-43A4-A5EE-1ED12F7BEDA0}"/>
    <cellStyle name="Comma [0] 3 5 3 2 2 6 2 2 3" xfId="30437" xr:uid="{2683FD47-793D-46FD-B9EB-DDED8D678E7A}"/>
    <cellStyle name="Comma [0] 3 5 3 2 2 6 2 2 4" xfId="35855" xr:uid="{A32797D9-06EF-400B-AA37-763692E321C9}"/>
    <cellStyle name="Comma [0] 3 5 3 2 2 6 2 2 5" xfId="41240" xr:uid="{2F6BEB4D-42F2-4C5A-9DE4-667AC5D8120F}"/>
    <cellStyle name="Comma [0] 3 5 3 2 2 6 2 2 6" xfId="46609" xr:uid="{73CF4B69-3F05-45B9-B913-2F0E05051B4C}"/>
    <cellStyle name="Comma [0] 3 5 3 2 2 6 2 2 7" xfId="51981" xr:uid="{DD4209CD-8425-49D2-8615-477A26F98EC1}"/>
    <cellStyle name="Comma [0] 3 5 3 2 2 6 2 2 8" xfId="57361" xr:uid="{3CE3941E-C529-4AFA-A4C6-BCA1C820D34B}"/>
    <cellStyle name="Comma [0] 3 5 3 2 2 6 2 2 9" xfId="19697" xr:uid="{97F50438-E287-468C-8591-D3CBD41D959D}"/>
    <cellStyle name="Comma [0] 3 5 3 2 2 6 2 3" xfId="16137" xr:uid="{21A2366F-76BD-4528-88D9-20D86C6FD7C5}"/>
    <cellStyle name="Comma [0] 3 5 3 2 2 6 2 4" xfId="21504" xr:uid="{3535259D-60CD-4A90-B5EA-23D181CBC65D}"/>
    <cellStyle name="Comma [0] 3 5 3 2 2 6 2 5" xfId="26878" xr:uid="{AF72B971-63BA-4167-A382-FFAE28AA0001}"/>
    <cellStyle name="Comma [0] 3 5 3 2 2 6 2 6" xfId="32296" xr:uid="{54EE8067-7405-4782-9638-82097901531F}"/>
    <cellStyle name="Comma [0] 3 5 3 2 2 6 2 7" xfId="37681" xr:uid="{2ACF7EC7-1862-43EA-8BFA-C03C96CD6FDB}"/>
    <cellStyle name="Comma [0] 3 5 3 2 2 6 2 8" xfId="43050" xr:uid="{63ADDB27-ABC0-4AD7-9A08-1576B95024AB}"/>
    <cellStyle name="Comma [0] 3 5 3 2 2 6 2 9" xfId="48422" xr:uid="{6BDCF757-4F06-4B23-8535-FFAC209E945C}"/>
    <cellStyle name="Comma [0] 3 5 3 2 2 6 3" xfId="10707" xr:uid="{86AFBCA5-70E7-4DF1-9440-E394564E5347}"/>
    <cellStyle name="Comma [0] 3 5 3 2 2 6 3 2" xfId="23374" xr:uid="{41A2AFB9-7B72-494F-ABC4-7DA35E2103ED}"/>
    <cellStyle name="Comma [0] 3 5 3 2 2 6 3 3" xfId="28748" xr:uid="{1967ED09-D8CB-413B-80F9-5FE6FDB924D3}"/>
    <cellStyle name="Comma [0] 3 5 3 2 2 6 3 4" xfId="34166" xr:uid="{60460783-B7FC-401B-BA77-3F87417C941E}"/>
    <cellStyle name="Comma [0] 3 5 3 2 2 6 3 5" xfId="39551" xr:uid="{947434A5-0FB6-49C3-960C-4BBC815902CE}"/>
    <cellStyle name="Comma [0] 3 5 3 2 2 6 3 6" xfId="44920" xr:uid="{084AECD1-12A8-4C0E-9590-0BEF7019D14C}"/>
    <cellStyle name="Comma [0] 3 5 3 2 2 6 3 7" xfId="50292" xr:uid="{5853563F-F697-4A02-A963-1FD2BF749E62}"/>
    <cellStyle name="Comma [0] 3 5 3 2 2 6 3 8" xfId="55672" xr:uid="{B8858074-A93D-4AEB-A0ED-970AE3CB886C}"/>
    <cellStyle name="Comma [0] 3 5 3 2 2 6 3 9" xfId="18007" xr:uid="{90A1E192-3C78-488C-9E1E-B91CFEE76D37}"/>
    <cellStyle name="Comma [0] 3 5 3 2 2 6 4" xfId="7349" xr:uid="{5BB52AAC-8FFF-44B6-BB71-278D3382CC94}"/>
    <cellStyle name="Comma [0] 3 5 3 2 2 7" xfId="1332" xr:uid="{83187F04-542F-4C41-A15F-FB0F965B9885}"/>
    <cellStyle name="Comma [0] 3 5 3 2 2 7 2" xfId="8837" xr:uid="{D4683E4E-6B83-4023-8623-3EE20776763F}"/>
    <cellStyle name="Comma [0] 3 5 3 2 2 7 2 10" xfId="53803" xr:uid="{3C7485A8-722C-4E83-B814-9489A18FDC18}"/>
    <cellStyle name="Comma [0] 3 5 3 2 2 7 2 11" xfId="14447" xr:uid="{C77AEC33-FECE-41F3-9B7D-67F64807F28E}"/>
    <cellStyle name="Comma [0] 3 5 3 2 2 7 2 12" xfId="60001" xr:uid="{864E8FCE-0C2B-434B-A866-0FC73B2F7848}"/>
    <cellStyle name="Comma [0] 3 5 3 2 2 7 2 2" xfId="12398" xr:uid="{2A713382-2AF1-49F6-B9F8-59AE5E5F662A}"/>
    <cellStyle name="Comma [0] 3 5 3 2 2 7 2 2 2" xfId="25064" xr:uid="{08DD6B4D-F574-485A-BFA0-BE088E86BA96}"/>
    <cellStyle name="Comma [0] 3 5 3 2 2 7 2 2 3" xfId="30438" xr:uid="{A3916956-62C5-4D78-ABFF-ACD635414797}"/>
    <cellStyle name="Comma [0] 3 5 3 2 2 7 2 2 4" xfId="35856" xr:uid="{D15C544E-4560-4CA5-8CDA-7603072B2640}"/>
    <cellStyle name="Comma [0] 3 5 3 2 2 7 2 2 5" xfId="41241" xr:uid="{CD8CE2BD-696F-484E-A816-43F1E39284D2}"/>
    <cellStyle name="Comma [0] 3 5 3 2 2 7 2 2 6" xfId="46610" xr:uid="{84294197-69A2-4794-BE64-2EF53A2E31BC}"/>
    <cellStyle name="Comma [0] 3 5 3 2 2 7 2 2 7" xfId="51982" xr:uid="{7E322AE8-6242-48DB-905A-569CC4609BEF}"/>
    <cellStyle name="Comma [0] 3 5 3 2 2 7 2 2 8" xfId="57362" xr:uid="{FC6F0D15-DF68-4C42-B67F-D2584F48212B}"/>
    <cellStyle name="Comma [0] 3 5 3 2 2 7 2 2 9" xfId="19698" xr:uid="{570EBF72-A3AB-4ECF-B29D-6DAF7C2D320B}"/>
    <cellStyle name="Comma [0] 3 5 3 2 2 7 2 3" xfId="16138" xr:uid="{1DC80C10-E76D-491A-B94E-E94DB215FEFC}"/>
    <cellStyle name="Comma [0] 3 5 3 2 2 7 2 4" xfId="21505" xr:uid="{2C956F03-0747-4FA3-A74A-EA1C3894C60C}"/>
    <cellStyle name="Comma [0] 3 5 3 2 2 7 2 5" xfId="26879" xr:uid="{BA622D86-9F7F-4301-B3DB-5C2CDF853BF5}"/>
    <cellStyle name="Comma [0] 3 5 3 2 2 7 2 6" xfId="32297" xr:uid="{C8D32DDF-C06B-4EDC-AA8C-BD1071DCBD94}"/>
    <cellStyle name="Comma [0] 3 5 3 2 2 7 2 7" xfId="37682" xr:uid="{3CFF2A27-2213-4222-8B8A-BD4DCCA1EDC0}"/>
    <cellStyle name="Comma [0] 3 5 3 2 2 7 2 8" xfId="43051" xr:uid="{988A48AB-C296-4F02-87B9-78BA3ED4379D}"/>
    <cellStyle name="Comma [0] 3 5 3 2 2 7 2 9" xfId="48423" xr:uid="{6964C1D0-B8F9-4339-932E-5C4DC7913D1A}"/>
    <cellStyle name="Comma [0] 3 5 3 2 2 7 3" xfId="10708" xr:uid="{8B078ED3-D99A-4096-9652-4CC464B74C72}"/>
    <cellStyle name="Comma [0] 3 5 3 2 2 7 3 2" xfId="23375" xr:uid="{7F1B9776-0B58-4F14-B802-AD1342A1BFEF}"/>
    <cellStyle name="Comma [0] 3 5 3 2 2 7 3 3" xfId="28749" xr:uid="{E11AF4C7-F830-485B-9990-9AD278D095C5}"/>
    <cellStyle name="Comma [0] 3 5 3 2 2 7 3 4" xfId="34167" xr:uid="{C869A9C5-27A9-4713-B9EE-40348BAF9C14}"/>
    <cellStyle name="Comma [0] 3 5 3 2 2 7 3 5" xfId="39552" xr:uid="{FE46E816-5211-4841-B079-78F5832CD9EB}"/>
    <cellStyle name="Comma [0] 3 5 3 2 2 7 3 6" xfId="44921" xr:uid="{E5655D6F-DC9A-4FB9-9A77-4FEE2450433D}"/>
    <cellStyle name="Comma [0] 3 5 3 2 2 7 3 7" xfId="50293" xr:uid="{D7FE6D7B-D241-4EB9-87E9-3A2D2914F548}"/>
    <cellStyle name="Comma [0] 3 5 3 2 2 7 3 8" xfId="55673" xr:uid="{678A83D7-3E4F-4A9E-B816-A4F7EB859E40}"/>
    <cellStyle name="Comma [0] 3 5 3 2 2 7 3 9" xfId="18008" xr:uid="{4C9A22B1-7D1E-4D7F-BCAE-9CDE4C421DED}"/>
    <cellStyle name="Comma [0] 3 5 3 2 2 7 4" xfId="7350" xr:uid="{E0EF2360-D83B-4AB7-B9C5-79F224EE16D0}"/>
    <cellStyle name="Comma [0] 3 5 3 2 2 8" xfId="1333" xr:uid="{EB6FA30C-5009-42FE-BED4-6AF57223994D}"/>
    <cellStyle name="Comma [0] 3 5 3 2 2 8 2" xfId="8838" xr:uid="{5C07445F-FF30-446C-94E6-365BC6E9C9D6}"/>
    <cellStyle name="Comma [0] 3 5 3 2 2 8 2 10" xfId="53804" xr:uid="{138F161F-3C86-43AB-AC38-5040FBA6BE26}"/>
    <cellStyle name="Comma [0] 3 5 3 2 2 8 2 11" xfId="14448" xr:uid="{61DD6B50-AD66-4B65-AE4A-22DAC728E5F2}"/>
    <cellStyle name="Comma [0] 3 5 3 2 2 8 2 12" xfId="60002" xr:uid="{21BF0342-32AB-410C-8C05-FDECDF7280E4}"/>
    <cellStyle name="Comma [0] 3 5 3 2 2 8 2 2" xfId="12399" xr:uid="{6ADE3CB3-0E7F-4C00-91FE-0289FEB59B36}"/>
    <cellStyle name="Comma [0] 3 5 3 2 2 8 2 2 2" xfId="25065" xr:uid="{8839182A-CD25-4D9D-AFE7-8DAA20FD0CBD}"/>
    <cellStyle name="Comma [0] 3 5 3 2 2 8 2 2 3" xfId="30439" xr:uid="{2E8B3794-F2B6-4708-AFDC-B520AA068C6C}"/>
    <cellStyle name="Comma [0] 3 5 3 2 2 8 2 2 4" xfId="35857" xr:uid="{A5D608CD-4266-426C-9BBB-8E495DC39B18}"/>
    <cellStyle name="Comma [0] 3 5 3 2 2 8 2 2 5" xfId="41242" xr:uid="{69F093E0-34AB-4FAE-9441-C92C8700EB35}"/>
    <cellStyle name="Comma [0] 3 5 3 2 2 8 2 2 6" xfId="46611" xr:uid="{F2FED6CA-1DF7-487F-BDE4-670FA849DBF9}"/>
    <cellStyle name="Comma [0] 3 5 3 2 2 8 2 2 7" xfId="51983" xr:uid="{3276C0A2-E3B9-4BA7-8600-AD2F4A3281E2}"/>
    <cellStyle name="Comma [0] 3 5 3 2 2 8 2 2 8" xfId="57363" xr:uid="{00035901-A232-4A91-81E1-0AF649970A7F}"/>
    <cellStyle name="Comma [0] 3 5 3 2 2 8 2 2 9" xfId="19699" xr:uid="{53222F61-734D-4D31-8CB1-AAAFAC9B1701}"/>
    <cellStyle name="Comma [0] 3 5 3 2 2 8 2 3" xfId="16139" xr:uid="{BB54AE62-99CD-4257-AFA8-0421A7C885C8}"/>
    <cellStyle name="Comma [0] 3 5 3 2 2 8 2 4" xfId="21506" xr:uid="{B3C28939-D8CC-4B06-92F5-847991403164}"/>
    <cellStyle name="Comma [0] 3 5 3 2 2 8 2 5" xfId="26880" xr:uid="{2D48FC72-8660-4E4F-A2F6-B7B2270C2B0A}"/>
    <cellStyle name="Comma [0] 3 5 3 2 2 8 2 6" xfId="32298" xr:uid="{E306F94F-B210-45E0-A82C-F2E3DAEBB4DC}"/>
    <cellStyle name="Comma [0] 3 5 3 2 2 8 2 7" xfId="37683" xr:uid="{5EE8432F-4971-4CB7-94CD-AD5A0F18B9A3}"/>
    <cellStyle name="Comma [0] 3 5 3 2 2 8 2 8" xfId="43052" xr:uid="{5B6FC27C-03C3-4F68-9823-1B60F87A1095}"/>
    <cellStyle name="Comma [0] 3 5 3 2 2 8 2 9" xfId="48424" xr:uid="{6410BBE3-F642-4F2C-8284-9E008E94B87B}"/>
    <cellStyle name="Comma [0] 3 5 3 2 2 8 3" xfId="10709" xr:uid="{29B05D72-DEBC-4C8D-92DA-1A07B01B57A4}"/>
    <cellStyle name="Comma [0] 3 5 3 2 2 8 3 2" xfId="23376" xr:uid="{7947690F-5062-4CED-A369-947F4930FEE7}"/>
    <cellStyle name="Comma [0] 3 5 3 2 2 8 3 3" xfId="28750" xr:uid="{D050D8DB-59F7-4B01-936F-C164C24DB91F}"/>
    <cellStyle name="Comma [0] 3 5 3 2 2 8 3 4" xfId="34168" xr:uid="{9F6E2FF9-F192-43B2-96E0-31A54019B043}"/>
    <cellStyle name="Comma [0] 3 5 3 2 2 8 3 5" xfId="39553" xr:uid="{A70A5CEF-B8CF-4B89-8877-CE417C186ECE}"/>
    <cellStyle name="Comma [0] 3 5 3 2 2 8 3 6" xfId="44922" xr:uid="{1033EE3A-BF2C-43F1-83C7-B2BFFDC2228D}"/>
    <cellStyle name="Comma [0] 3 5 3 2 2 8 3 7" xfId="50294" xr:uid="{FE1CE945-E4D3-45B5-A9D4-34566D226335}"/>
    <cellStyle name="Comma [0] 3 5 3 2 2 8 3 8" xfId="55674" xr:uid="{F2BA390E-7948-4C03-AB86-287734F80459}"/>
    <cellStyle name="Comma [0] 3 5 3 2 2 8 3 9" xfId="18009" xr:uid="{B36A886C-A243-48B4-956A-2A0937FC3D77}"/>
    <cellStyle name="Comma [0] 3 5 3 2 2 8 4" xfId="7351" xr:uid="{C4090A60-59DF-4B7A-94AE-D86FDD9E6C56}"/>
    <cellStyle name="Comma [0] 3 5 3 2 2 9" xfId="1334" xr:uid="{52043823-0572-46FD-910F-61C69D83FAEC}"/>
    <cellStyle name="Comma [0] 3 5 3 2 2 9 2" xfId="8839" xr:uid="{B2ED95DC-6C66-4A18-B51F-3FAA763C532F}"/>
    <cellStyle name="Comma [0] 3 5 3 2 2 9 2 10" xfId="53805" xr:uid="{D6C66D73-6D50-429A-B5A2-2C82EB98BE4E}"/>
    <cellStyle name="Comma [0] 3 5 3 2 2 9 2 11" xfId="14449" xr:uid="{52BDA85D-12DF-4D2A-AE63-2C924EE6548E}"/>
    <cellStyle name="Comma [0] 3 5 3 2 2 9 2 12" xfId="60003" xr:uid="{16E2A4CA-343D-46CD-93A6-94A802653F71}"/>
    <cellStyle name="Comma [0] 3 5 3 2 2 9 2 2" xfId="12400" xr:uid="{5543D0F5-0810-40A3-99F6-21E13094EDCC}"/>
    <cellStyle name="Comma [0] 3 5 3 2 2 9 2 2 2" xfId="25066" xr:uid="{EB180525-030F-40CD-82C6-7EE7D32F4DBA}"/>
    <cellStyle name="Comma [0] 3 5 3 2 2 9 2 2 3" xfId="30440" xr:uid="{206A14F0-4F2E-4817-B689-9DA3940B98C2}"/>
    <cellStyle name="Comma [0] 3 5 3 2 2 9 2 2 4" xfId="35858" xr:uid="{82B2E589-AB72-4080-B5D9-66CF6E8316A8}"/>
    <cellStyle name="Comma [0] 3 5 3 2 2 9 2 2 5" xfId="41243" xr:uid="{2BAEC544-3969-486B-9BFC-51A4A924548A}"/>
    <cellStyle name="Comma [0] 3 5 3 2 2 9 2 2 6" xfId="46612" xr:uid="{F43DF150-6BF4-45EF-A873-572AD6F18838}"/>
    <cellStyle name="Comma [0] 3 5 3 2 2 9 2 2 7" xfId="51984" xr:uid="{59191C01-CD51-4C64-8305-C2064386528B}"/>
    <cellStyle name="Comma [0] 3 5 3 2 2 9 2 2 8" xfId="57364" xr:uid="{1C38183C-B397-41B6-9F0C-2676610DB0D6}"/>
    <cellStyle name="Comma [0] 3 5 3 2 2 9 2 2 9" xfId="19700" xr:uid="{DB4C83F3-4239-4228-A3B5-6B4980287CC6}"/>
    <cellStyle name="Comma [0] 3 5 3 2 2 9 2 3" xfId="16140" xr:uid="{7C22905E-461F-4D02-8422-015D6D30CF23}"/>
    <cellStyle name="Comma [0] 3 5 3 2 2 9 2 4" xfId="21507" xr:uid="{6CA5D248-C9E6-47EF-86B2-465369C1FF7F}"/>
    <cellStyle name="Comma [0] 3 5 3 2 2 9 2 5" xfId="26881" xr:uid="{A30AC005-450E-4984-AF4A-9021F35BD3D2}"/>
    <cellStyle name="Comma [0] 3 5 3 2 2 9 2 6" xfId="32299" xr:uid="{798EC3AB-AD09-4018-8A9D-CAD78E7B1E73}"/>
    <cellStyle name="Comma [0] 3 5 3 2 2 9 2 7" xfId="37684" xr:uid="{94828650-45EC-4AD4-BCA2-71B331EAAC86}"/>
    <cellStyle name="Comma [0] 3 5 3 2 2 9 2 8" xfId="43053" xr:uid="{79C2FE89-0347-4629-B327-2063B37AF401}"/>
    <cellStyle name="Comma [0] 3 5 3 2 2 9 2 9" xfId="48425" xr:uid="{EAE6B7B1-F11E-40F1-9673-A90B28F2062E}"/>
    <cellStyle name="Comma [0] 3 5 3 2 2 9 3" xfId="10710" xr:uid="{3A0BB895-D84D-4C67-9D5B-EAD115BFE876}"/>
    <cellStyle name="Comma [0] 3 5 3 2 2 9 3 2" xfId="23377" xr:uid="{4984572A-A6CE-4EF6-9800-E57B1B44236F}"/>
    <cellStyle name="Comma [0] 3 5 3 2 2 9 3 3" xfId="28751" xr:uid="{1F6BC467-C078-49C4-98D4-E4BFD85D792D}"/>
    <cellStyle name="Comma [0] 3 5 3 2 2 9 3 4" xfId="34169" xr:uid="{AC3B5276-1755-4863-8E5F-DE3E75AB33E8}"/>
    <cellStyle name="Comma [0] 3 5 3 2 2 9 3 5" xfId="39554" xr:uid="{8E906BD6-B377-4ABA-AFF9-29AB45E945B1}"/>
    <cellStyle name="Comma [0] 3 5 3 2 2 9 3 6" xfId="44923" xr:uid="{1611CDE2-CDBB-4F11-A38E-829DB39F466B}"/>
    <cellStyle name="Comma [0] 3 5 3 2 2 9 3 7" xfId="50295" xr:uid="{7E37E6C0-EF1C-4C12-9107-79D836615610}"/>
    <cellStyle name="Comma [0] 3 5 3 2 2 9 3 8" xfId="55675" xr:uid="{DC450668-B7FE-4B76-A8D9-285E28090C0C}"/>
    <cellStyle name="Comma [0] 3 5 3 2 2 9 3 9" xfId="18010" xr:uid="{A1BDCEE1-E72A-4CCC-9F3B-D2382193E85B}"/>
    <cellStyle name="Comma [0] 3 5 3 2 2 9 4" xfId="7352" xr:uid="{68AC3EBF-F304-4DAD-A15E-4FACB6C0E34B}"/>
    <cellStyle name="Comma [0] 3 5 3 2 3" xfId="1335" xr:uid="{9DFD26FE-9C9D-4EA0-8D3D-FD0F94ADF7B8}"/>
    <cellStyle name="Comma [0] 3 5 3 2 3 2" xfId="4144" xr:uid="{6F1A7EC4-0469-4DBF-98D6-028A5B391B91}"/>
    <cellStyle name="Comma [0] 3 5 3 2 3 2 10" xfId="53806" xr:uid="{7292D421-C5EF-4FCD-9503-C3F3B12C2326}"/>
    <cellStyle name="Comma [0] 3 5 3 2 3 2 11" xfId="8840" xr:uid="{5A3A8326-725B-459A-B3D6-B5035F1141FF}"/>
    <cellStyle name="Comma [0] 3 5 3 2 3 2 2" xfId="4145" xr:uid="{15168318-FC48-421F-984F-C138953EF0EF}"/>
    <cellStyle name="Comma [0] 3 5 3 2 3 2 2 10" xfId="12401" xr:uid="{031CE6B7-A037-42E9-A091-D8B4A5FA047D}"/>
    <cellStyle name="Comma [0] 3 5 3 2 3 2 2 2" xfId="6220" xr:uid="{A0F2AEDB-82E3-4747-839D-B0E6DA17E3FA}"/>
    <cellStyle name="Comma [0] 3 5 3 2 3 2 2 2 2" xfId="58898" xr:uid="{F057FD53-A01B-4793-B75F-C534848D8876}"/>
    <cellStyle name="Comma [0] 3 5 3 2 3 2 2 2 3" xfId="19701" xr:uid="{447C19C6-A057-44DD-B655-B4D72429B1A5}"/>
    <cellStyle name="Comma [0] 3 5 3 2 3 2 2 3" xfId="25067" xr:uid="{59686986-B838-4010-A7A2-0798A556AF55}"/>
    <cellStyle name="Comma [0] 3 5 3 2 3 2 2 4" xfId="30441" xr:uid="{B80F52C8-491D-4B08-9B3F-7A7EDF605FFD}"/>
    <cellStyle name="Comma [0] 3 5 3 2 3 2 2 5" xfId="35859" xr:uid="{E29BCB6A-48EA-4B96-93B7-8D3E68E1B93E}"/>
    <cellStyle name="Comma [0] 3 5 3 2 3 2 2 6" xfId="41244" xr:uid="{E11342E7-7BEC-4587-94DF-4B5564BA331B}"/>
    <cellStyle name="Comma [0] 3 5 3 2 3 2 2 7" xfId="46613" xr:uid="{725D3529-114E-4143-A5D7-54866260052F}"/>
    <cellStyle name="Comma [0] 3 5 3 2 3 2 2 8" xfId="51985" xr:uid="{8C7C6E1B-7998-4576-A331-33CE564EE9A2}"/>
    <cellStyle name="Comma [0] 3 5 3 2 3 2 2 9" xfId="57365" xr:uid="{74D8B6D4-24EE-415C-97A9-05D926F3FF94}"/>
    <cellStyle name="Comma [0] 3 5 3 2 3 2 3" xfId="6219" xr:uid="{4AC22BDA-7BC7-4C15-BCFE-D5BCA0763F3C}"/>
    <cellStyle name="Comma [0] 3 5 3 2 3 2 3 2" xfId="58897" xr:uid="{4B817FCC-13AF-4301-887C-FC720DC4FC4C}"/>
    <cellStyle name="Comma [0] 3 5 3 2 3 2 3 3" xfId="16141" xr:uid="{C1135316-797B-4C07-A19A-633183363A71}"/>
    <cellStyle name="Comma [0] 3 5 3 2 3 2 4" xfId="21508" xr:uid="{30C41D97-7454-4C0E-86EE-14E856F3EF4E}"/>
    <cellStyle name="Comma [0] 3 5 3 2 3 2 5" xfId="26882" xr:uid="{1872F6A2-9845-4063-B5A7-34CECAC48B9B}"/>
    <cellStyle name="Comma [0] 3 5 3 2 3 2 6" xfId="32300" xr:uid="{F5E04137-C6D3-44EB-925C-02782C0BFC6F}"/>
    <cellStyle name="Comma [0] 3 5 3 2 3 2 7" xfId="37685" xr:uid="{BD61681B-A1BF-4297-8381-B143A93DF25C}"/>
    <cellStyle name="Comma [0] 3 5 3 2 3 2 8" xfId="43054" xr:uid="{A943329A-8BEE-49F0-90C5-F05EA45AA657}"/>
    <cellStyle name="Comma [0] 3 5 3 2 3 2 9" xfId="48426" xr:uid="{6ECEEC8F-0D50-44B2-9473-C0D844BAE689}"/>
    <cellStyle name="Comma [0] 3 5 3 2 3 3" xfId="4146" xr:uid="{EBFC2505-83B6-4017-877D-450F43935F37}"/>
    <cellStyle name="Comma [0] 3 5 3 2 3 3 10" xfId="10711" xr:uid="{F8CC58C7-C66B-4C0E-8639-60A28913A83E}"/>
    <cellStyle name="Comma [0] 3 5 3 2 3 3 2" xfId="6221" xr:uid="{1D67DADB-7AA7-49CE-B6DC-F610241B9722}"/>
    <cellStyle name="Comma [0] 3 5 3 2 3 3 2 2" xfId="58899" xr:uid="{16E37272-E282-45A2-A8B2-2500B455352F}"/>
    <cellStyle name="Comma [0] 3 5 3 2 3 3 2 3" xfId="18011" xr:uid="{A1848847-7929-48F8-BF94-EC9855FCE7E8}"/>
    <cellStyle name="Comma [0] 3 5 3 2 3 3 3" xfId="23378" xr:uid="{A7CF097C-5765-4A3E-8447-90CA9C1DDA7E}"/>
    <cellStyle name="Comma [0] 3 5 3 2 3 3 4" xfId="28752" xr:uid="{F36B5402-C0DB-4CB7-B78F-5E4DF2ACDD28}"/>
    <cellStyle name="Comma [0] 3 5 3 2 3 3 5" xfId="34170" xr:uid="{F8436C01-5F0B-4B4E-B084-4F47A0B793E8}"/>
    <cellStyle name="Comma [0] 3 5 3 2 3 3 6" xfId="39555" xr:uid="{47554079-A795-458B-892C-63787597875E}"/>
    <cellStyle name="Comma [0] 3 5 3 2 3 3 7" xfId="44924" xr:uid="{63C5376C-6A91-4369-834F-B1B1AD05819E}"/>
    <cellStyle name="Comma [0] 3 5 3 2 3 3 8" xfId="50296" xr:uid="{22D29766-BB6D-48E8-ACAF-CF67787CDCF7}"/>
    <cellStyle name="Comma [0] 3 5 3 2 3 3 9" xfId="55676" xr:uid="{AA2DB661-7D82-4646-A038-62CE4E2CB5C4}"/>
    <cellStyle name="Comma [0] 3 5 3 2 3 4" xfId="6218" xr:uid="{81BD8512-E31E-4350-8FAA-7656B5238485}"/>
    <cellStyle name="Comma [0] 3 5 3 2 3 4 2" xfId="58896" xr:uid="{501D3F6C-7CC4-4C3C-96CD-C1456AF1EE81}"/>
    <cellStyle name="Comma [0] 3 5 3 2 3 4 3" xfId="14450" xr:uid="{BAAFE69D-AE86-414A-B453-46535B9BA8C1}"/>
    <cellStyle name="Comma [0] 3 5 3 2 4" xfId="1336" xr:uid="{1F1F1332-876C-4EF8-9D69-F0A3826FDCD5}"/>
    <cellStyle name="Comma [0] 3 5 3 2 4 2" xfId="4147" xr:uid="{C56A0D2D-F43E-48FC-B91D-FAF0F32F2C0B}"/>
    <cellStyle name="Comma [0] 3 5 3 2 4 2 10" xfId="53807" xr:uid="{1A1FCCEA-9B1D-4653-90A9-CEA0B70307C5}"/>
    <cellStyle name="Comma [0] 3 5 3 2 4 2 11" xfId="8841" xr:uid="{C7447FD4-51A7-4425-9464-EFEA29065DBD}"/>
    <cellStyle name="Comma [0] 3 5 3 2 4 2 2" xfId="4148" xr:uid="{71A0783C-493C-46D7-B51F-C3613FFB5FBE}"/>
    <cellStyle name="Comma [0] 3 5 3 2 4 2 2 10" xfId="12402" xr:uid="{48F84F21-598D-4B83-9ADF-FC9ABBD6AFC9}"/>
    <cellStyle name="Comma [0] 3 5 3 2 4 2 2 2" xfId="6224" xr:uid="{26269F7B-B175-4D09-B0E4-32E0D8145463}"/>
    <cellStyle name="Comma [0] 3 5 3 2 4 2 2 2 2" xfId="58902" xr:uid="{782C5567-950B-42F1-982D-4755DCCBDCCD}"/>
    <cellStyle name="Comma [0] 3 5 3 2 4 2 2 2 3" xfId="19702" xr:uid="{FA71C9CD-A747-41F9-8A66-A3E1D3CFBC03}"/>
    <cellStyle name="Comma [0] 3 5 3 2 4 2 2 3" xfId="25068" xr:uid="{C1220202-4AC4-4763-A19D-B9E762DC3108}"/>
    <cellStyle name="Comma [0] 3 5 3 2 4 2 2 4" xfId="30442" xr:uid="{F0F8085C-55B5-4E08-803D-DABDF2885AB5}"/>
    <cellStyle name="Comma [0] 3 5 3 2 4 2 2 5" xfId="35860" xr:uid="{C80EC164-6987-48EA-B516-0928ED03B810}"/>
    <cellStyle name="Comma [0] 3 5 3 2 4 2 2 6" xfId="41245" xr:uid="{46EA2928-D589-404B-AE5B-C4789E12570A}"/>
    <cellStyle name="Comma [0] 3 5 3 2 4 2 2 7" xfId="46614" xr:uid="{E67A63B4-305D-4DD3-9FD2-8950C66A76C2}"/>
    <cellStyle name="Comma [0] 3 5 3 2 4 2 2 8" xfId="51986" xr:uid="{593E8DCE-816F-40C7-80A8-A97406107182}"/>
    <cellStyle name="Comma [0] 3 5 3 2 4 2 2 9" xfId="57366" xr:uid="{C97FEA34-AAB3-4EE7-85D5-DF89D555686D}"/>
    <cellStyle name="Comma [0] 3 5 3 2 4 2 3" xfId="6223" xr:uid="{8EA38DBE-E509-40D3-8064-12A55B055D09}"/>
    <cellStyle name="Comma [0] 3 5 3 2 4 2 3 2" xfId="58901" xr:uid="{7B7AB9A1-406D-41BF-A935-915ECD1781FA}"/>
    <cellStyle name="Comma [0] 3 5 3 2 4 2 3 3" xfId="16142" xr:uid="{F651CF71-F7CB-43F7-9B89-49A6F995CD36}"/>
    <cellStyle name="Comma [0] 3 5 3 2 4 2 4" xfId="21509" xr:uid="{E6785040-A796-4591-B8AB-B6815EEEC1B9}"/>
    <cellStyle name="Comma [0] 3 5 3 2 4 2 5" xfId="26883" xr:uid="{47D94DDA-C867-4D31-88F7-A20230564BA9}"/>
    <cellStyle name="Comma [0] 3 5 3 2 4 2 6" xfId="32301" xr:uid="{F6F63C1C-E7A5-4DAA-BCBE-D57F3029A081}"/>
    <cellStyle name="Comma [0] 3 5 3 2 4 2 7" xfId="37686" xr:uid="{616E457C-96D4-4B48-910F-FD316B04D70B}"/>
    <cellStyle name="Comma [0] 3 5 3 2 4 2 8" xfId="43055" xr:uid="{CC23A17F-E8E4-42E8-A2F4-555C4DC4344A}"/>
    <cellStyle name="Comma [0] 3 5 3 2 4 2 9" xfId="48427" xr:uid="{C6AB797D-6D19-4A8C-B93A-090600BF062D}"/>
    <cellStyle name="Comma [0] 3 5 3 2 4 3" xfId="4149" xr:uid="{60824461-70D1-414C-8E43-569D52E4B06D}"/>
    <cellStyle name="Comma [0] 3 5 3 2 4 3 10" xfId="10712" xr:uid="{3A517A92-0918-42FC-901D-B5765037250B}"/>
    <cellStyle name="Comma [0] 3 5 3 2 4 3 2" xfId="6225" xr:uid="{A925A689-119A-4306-BB02-8B98A80ED90B}"/>
    <cellStyle name="Comma [0] 3 5 3 2 4 3 2 2" xfId="58903" xr:uid="{5F78D70F-2BF6-423B-87F9-CC1CDB35B277}"/>
    <cellStyle name="Comma [0] 3 5 3 2 4 3 2 3" xfId="18012" xr:uid="{95BFFE5D-D411-4D31-AF0A-FA8577C1A0B9}"/>
    <cellStyle name="Comma [0] 3 5 3 2 4 3 3" xfId="23379" xr:uid="{6683211F-E211-4568-954F-EECF862729D5}"/>
    <cellStyle name="Comma [0] 3 5 3 2 4 3 4" xfId="28753" xr:uid="{58E28AA2-3621-4180-8BE0-DDABB3C0F6CC}"/>
    <cellStyle name="Comma [0] 3 5 3 2 4 3 5" xfId="34171" xr:uid="{589DA50F-6F5B-408C-BEE9-70B7BEE9F57F}"/>
    <cellStyle name="Comma [0] 3 5 3 2 4 3 6" xfId="39556" xr:uid="{5A99B996-84DA-4FC4-8DC2-9A630AF2F687}"/>
    <cellStyle name="Comma [0] 3 5 3 2 4 3 7" xfId="44925" xr:uid="{7B6CF58D-AD8B-4C7B-B3F4-066D47498D7B}"/>
    <cellStyle name="Comma [0] 3 5 3 2 4 3 8" xfId="50297" xr:uid="{000CA864-A424-4465-B7DE-382DDA084F2D}"/>
    <cellStyle name="Comma [0] 3 5 3 2 4 3 9" xfId="55677" xr:uid="{13DF54B7-0C0F-4384-9776-92603BA30279}"/>
    <cellStyle name="Comma [0] 3 5 3 2 4 4" xfId="6222" xr:uid="{D5F1F763-7C29-401B-BD1F-C1B2F3A4F1EB}"/>
    <cellStyle name="Comma [0] 3 5 3 2 4 4 2" xfId="58900" xr:uid="{4A9E16BA-E077-4247-A4F1-E1C9A266C2AD}"/>
    <cellStyle name="Comma [0] 3 5 3 2 4 4 3" xfId="14451" xr:uid="{A9E575D8-43C5-4565-A273-DA8A19C97D8C}"/>
    <cellStyle name="Comma [0] 3 5 3 2 5" xfId="1337" xr:uid="{7F2A357B-FE8C-4DBC-958F-682BC88A5BF2}"/>
    <cellStyle name="Comma [0] 3 5 3 2 5 2" xfId="8842" xr:uid="{09742353-962E-44C8-9562-069AB2A6F390}"/>
    <cellStyle name="Comma [0] 3 5 3 2 5 2 10" xfId="53808" xr:uid="{9DD44105-9180-411E-8D78-046547E202C1}"/>
    <cellStyle name="Comma [0] 3 5 3 2 5 2 11" xfId="14452" xr:uid="{63C8F282-8EF4-479A-B5C5-1BC3183DA8F9}"/>
    <cellStyle name="Comma [0] 3 5 3 2 5 2 12" xfId="60004" xr:uid="{FEF70C1B-F4BA-4209-9EC5-E9A66B30BA46}"/>
    <cellStyle name="Comma [0] 3 5 3 2 5 2 2" xfId="12403" xr:uid="{93CDA789-313B-428D-8F55-A3EF55804CB6}"/>
    <cellStyle name="Comma [0] 3 5 3 2 5 2 2 2" xfId="25069" xr:uid="{3AEB66D0-B3CE-470E-9DD3-B8D65A41F3F3}"/>
    <cellStyle name="Comma [0] 3 5 3 2 5 2 2 3" xfId="30443" xr:uid="{CE9CCC16-DB2C-4C20-8B5B-320C4D35121B}"/>
    <cellStyle name="Comma [0] 3 5 3 2 5 2 2 4" xfId="35861" xr:uid="{12CFF826-74AB-493F-9AA1-B4DF624C40CC}"/>
    <cellStyle name="Comma [0] 3 5 3 2 5 2 2 5" xfId="41246" xr:uid="{DEE7DD2F-4775-40E1-8523-6F87A65422EA}"/>
    <cellStyle name="Comma [0] 3 5 3 2 5 2 2 6" xfId="46615" xr:uid="{447085F8-F792-4D1D-ADE1-0E1304FF702B}"/>
    <cellStyle name="Comma [0] 3 5 3 2 5 2 2 7" xfId="51987" xr:uid="{7E96AC87-CC01-4CF3-8B56-BE0D24513F74}"/>
    <cellStyle name="Comma [0] 3 5 3 2 5 2 2 8" xfId="57367" xr:uid="{FA7558FF-C2C2-44F5-B53F-A9011A81BE13}"/>
    <cellStyle name="Comma [0] 3 5 3 2 5 2 2 9" xfId="19703" xr:uid="{758D5961-59EF-479C-A4FE-6D1A42572DC4}"/>
    <cellStyle name="Comma [0] 3 5 3 2 5 2 3" xfId="16143" xr:uid="{2E045B82-EF77-4DE6-9F9F-CB691E3C16D8}"/>
    <cellStyle name="Comma [0] 3 5 3 2 5 2 4" xfId="21510" xr:uid="{7E865DD9-F52A-481E-A6FE-D72F80332D98}"/>
    <cellStyle name="Comma [0] 3 5 3 2 5 2 5" xfId="26884" xr:uid="{62C9C600-F29E-40F4-9A21-4A82F5232BCA}"/>
    <cellStyle name="Comma [0] 3 5 3 2 5 2 6" xfId="32302" xr:uid="{839F7B56-4E54-4E8F-8D0F-A3DB9B2C627C}"/>
    <cellStyle name="Comma [0] 3 5 3 2 5 2 7" xfId="37687" xr:uid="{CB1BB766-D9D5-4DEC-8962-2DFE2A9CC2F9}"/>
    <cellStyle name="Comma [0] 3 5 3 2 5 2 8" xfId="43056" xr:uid="{B72CF8E2-08AA-4348-B4BF-253ED422FA4A}"/>
    <cellStyle name="Comma [0] 3 5 3 2 5 2 9" xfId="48428" xr:uid="{C3ED9D19-CBFA-4A30-9B24-32C697B53B39}"/>
    <cellStyle name="Comma [0] 3 5 3 2 5 3" xfId="10713" xr:uid="{7E9F611D-CECB-47AD-8628-0E1F035BED80}"/>
    <cellStyle name="Comma [0] 3 5 3 2 5 3 2" xfId="23380" xr:uid="{A171502F-4E11-4180-9ADD-E1DA844C84FC}"/>
    <cellStyle name="Comma [0] 3 5 3 2 5 3 3" xfId="28754" xr:uid="{EEBF695A-EEF7-492F-8AEE-1AB699A1CA25}"/>
    <cellStyle name="Comma [0] 3 5 3 2 5 3 4" xfId="34172" xr:uid="{D877FBF4-AF18-4A72-A3D9-285672FF69CC}"/>
    <cellStyle name="Comma [0] 3 5 3 2 5 3 5" xfId="39557" xr:uid="{05CAC706-4C5A-4C76-AA7D-F18D256AC613}"/>
    <cellStyle name="Comma [0] 3 5 3 2 5 3 6" xfId="44926" xr:uid="{D4107E7B-43A8-4344-A253-30ED144582AD}"/>
    <cellStyle name="Comma [0] 3 5 3 2 5 3 7" xfId="50298" xr:uid="{BD9A16A0-6B05-4545-97FD-9CCF9883B334}"/>
    <cellStyle name="Comma [0] 3 5 3 2 5 3 8" xfId="55678" xr:uid="{2D0FEDB8-B816-4641-994A-AE3D74B471C5}"/>
    <cellStyle name="Comma [0] 3 5 3 2 5 3 9" xfId="18013" xr:uid="{974ECA8C-F299-4E25-A0CB-8E29010881C7}"/>
    <cellStyle name="Comma [0] 3 5 3 2 5 4" xfId="7353" xr:uid="{40303B37-CBA4-41E5-A2F9-4F1C105B331F}"/>
    <cellStyle name="Comma [0] 3 5 3 2 6" xfId="1338" xr:uid="{6BEF6088-70AF-4FDC-8CF0-BF5C6EDF148B}"/>
    <cellStyle name="Comma [0] 3 5 3 2 6 2" xfId="8843" xr:uid="{00D7EA7A-8C28-4F14-B289-AF7C2E77F93E}"/>
    <cellStyle name="Comma [0] 3 5 3 2 6 2 10" xfId="53809" xr:uid="{F754A36F-016D-40D3-A6F8-2AC7E73C0210}"/>
    <cellStyle name="Comma [0] 3 5 3 2 6 2 11" xfId="14453" xr:uid="{F916C63C-F7A4-4238-AD95-4586D8F6BED4}"/>
    <cellStyle name="Comma [0] 3 5 3 2 6 2 12" xfId="60005" xr:uid="{6919F15E-A0C7-46C6-B6B2-ED136CF0B3C9}"/>
    <cellStyle name="Comma [0] 3 5 3 2 6 2 2" xfId="12404" xr:uid="{2704DEDF-78BE-46A4-B63B-D3B19FA42642}"/>
    <cellStyle name="Comma [0] 3 5 3 2 6 2 2 2" xfId="25070" xr:uid="{0EBE4DFB-B029-4AAF-9CEE-E953E3524859}"/>
    <cellStyle name="Comma [0] 3 5 3 2 6 2 2 3" xfId="30444" xr:uid="{3BCEA452-9B9A-43EA-9DC1-98C560DD6FE8}"/>
    <cellStyle name="Comma [0] 3 5 3 2 6 2 2 4" xfId="35862" xr:uid="{9A2DCC6A-3923-4302-944B-E145A3AA17A1}"/>
    <cellStyle name="Comma [0] 3 5 3 2 6 2 2 5" xfId="41247" xr:uid="{AF1EE658-C217-49D3-A904-07E974ABD317}"/>
    <cellStyle name="Comma [0] 3 5 3 2 6 2 2 6" xfId="46616" xr:uid="{D862FAF9-4B70-473C-AD55-D0F4401A3BA0}"/>
    <cellStyle name="Comma [0] 3 5 3 2 6 2 2 7" xfId="51988" xr:uid="{A95C6A17-D90B-4E3D-9267-924A55EA9F7F}"/>
    <cellStyle name="Comma [0] 3 5 3 2 6 2 2 8" xfId="57368" xr:uid="{C6F43D9D-C088-4A72-A75B-114AE8D7AADC}"/>
    <cellStyle name="Comma [0] 3 5 3 2 6 2 2 9" xfId="19704" xr:uid="{4289B6A3-34CF-4332-A435-7993C47F47F0}"/>
    <cellStyle name="Comma [0] 3 5 3 2 6 2 3" xfId="16144" xr:uid="{818DDBEE-AB2D-4488-B6D9-539D547434BA}"/>
    <cellStyle name="Comma [0] 3 5 3 2 6 2 4" xfId="21511" xr:uid="{C07F49D6-4BA1-4DF8-AFA5-BA86144DF136}"/>
    <cellStyle name="Comma [0] 3 5 3 2 6 2 5" xfId="26885" xr:uid="{A5FF4009-3D53-41A7-9E52-8EB446E1C6AC}"/>
    <cellStyle name="Comma [0] 3 5 3 2 6 2 6" xfId="32303" xr:uid="{FFFACA12-A717-43CF-9138-38DB338E5882}"/>
    <cellStyle name="Comma [0] 3 5 3 2 6 2 7" xfId="37688" xr:uid="{9478C992-A55C-4492-A16E-594774C1332A}"/>
    <cellStyle name="Comma [0] 3 5 3 2 6 2 8" xfId="43057" xr:uid="{1E5E1915-9BAB-4615-AB13-41A5234DCDB9}"/>
    <cellStyle name="Comma [0] 3 5 3 2 6 2 9" xfId="48429" xr:uid="{B567E17B-1DD2-4038-A7E7-7D072F6F29EF}"/>
    <cellStyle name="Comma [0] 3 5 3 2 6 3" xfId="10714" xr:uid="{152F99B0-7457-4A8A-96A2-0E6C450D0405}"/>
    <cellStyle name="Comma [0] 3 5 3 2 6 3 2" xfId="23381" xr:uid="{9B0A1B72-9CB8-407D-AC33-784C920C1B24}"/>
    <cellStyle name="Comma [0] 3 5 3 2 6 3 3" xfId="28755" xr:uid="{35C44020-639A-4704-96E8-6F362C7388BC}"/>
    <cellStyle name="Comma [0] 3 5 3 2 6 3 4" xfId="34173" xr:uid="{91C83AF7-4B21-442C-B26E-AC611A3D970D}"/>
    <cellStyle name="Comma [0] 3 5 3 2 6 3 5" xfId="39558" xr:uid="{25165C03-DD43-4DB0-8FE3-3CA7E59D77A8}"/>
    <cellStyle name="Comma [0] 3 5 3 2 6 3 6" xfId="44927" xr:uid="{FDAD3CF5-235B-49C9-A248-7121EFAF635C}"/>
    <cellStyle name="Comma [0] 3 5 3 2 6 3 7" xfId="50299" xr:uid="{A4CB9335-1923-40D0-BCD1-EB5C5C14A7EC}"/>
    <cellStyle name="Comma [0] 3 5 3 2 6 3 8" xfId="55679" xr:uid="{8F803F1B-C0AE-43B2-8408-765357E4E4E9}"/>
    <cellStyle name="Comma [0] 3 5 3 2 6 3 9" xfId="18014" xr:uid="{9E55A2BC-2CDF-4A49-9C41-1156655C7626}"/>
    <cellStyle name="Comma [0] 3 5 3 2 6 4" xfId="7354" xr:uid="{47D9CAEF-91D6-46F7-B9DC-ADC51EE25F7C}"/>
    <cellStyle name="Comma [0] 3 5 3 2 7" xfId="1339" xr:uid="{A901D835-24D8-4B0C-B762-A4CA79D72422}"/>
    <cellStyle name="Comma [0] 3 5 3 2 7 2" xfId="8844" xr:uid="{5975160B-A209-4FA0-8C99-9F5B1DB53A92}"/>
    <cellStyle name="Comma [0] 3 5 3 2 7 2 10" xfId="53810" xr:uid="{F9DBCB7D-4C98-4015-91F6-2E87368D4C7D}"/>
    <cellStyle name="Comma [0] 3 5 3 2 7 2 11" xfId="14454" xr:uid="{C6C947F0-905F-4DA3-8E36-411A3F2EDF86}"/>
    <cellStyle name="Comma [0] 3 5 3 2 7 2 12" xfId="60006" xr:uid="{2FBAA6F4-06EB-4883-AEE8-6C470DA17192}"/>
    <cellStyle name="Comma [0] 3 5 3 2 7 2 2" xfId="12405" xr:uid="{34FEB0BA-BC8B-4524-BFA0-69560584C974}"/>
    <cellStyle name="Comma [0] 3 5 3 2 7 2 2 2" xfId="25071" xr:uid="{05684DC3-F9AF-4CBF-A861-5403DA5A83FE}"/>
    <cellStyle name="Comma [0] 3 5 3 2 7 2 2 3" xfId="30445" xr:uid="{651F6B98-0AC8-4B4C-A354-BCE84A69C2E9}"/>
    <cellStyle name="Comma [0] 3 5 3 2 7 2 2 4" xfId="35863" xr:uid="{5850BEC2-2FFF-462B-AB2A-156FFEFF097D}"/>
    <cellStyle name="Comma [0] 3 5 3 2 7 2 2 5" xfId="41248" xr:uid="{FA27783E-E4F4-4F61-91BF-85759EBB032C}"/>
    <cellStyle name="Comma [0] 3 5 3 2 7 2 2 6" xfId="46617" xr:uid="{D1B0CD11-0120-4480-9D50-719AA96208CF}"/>
    <cellStyle name="Comma [0] 3 5 3 2 7 2 2 7" xfId="51989" xr:uid="{EC438C48-4FCA-43B0-AA8B-76BC3BFEFEC8}"/>
    <cellStyle name="Comma [0] 3 5 3 2 7 2 2 8" xfId="57369" xr:uid="{1CF954DB-E8F2-4EDF-B3C8-AC3E202C2E72}"/>
    <cellStyle name="Comma [0] 3 5 3 2 7 2 2 9" xfId="19705" xr:uid="{0B4175BD-313A-4E45-B164-A31AC9A38F24}"/>
    <cellStyle name="Comma [0] 3 5 3 2 7 2 3" xfId="16145" xr:uid="{3F6631D2-AB59-4F96-81F6-0ACCD3175E8B}"/>
    <cellStyle name="Comma [0] 3 5 3 2 7 2 4" xfId="21512" xr:uid="{AACFD421-462F-467F-8FA8-41D3EEA19841}"/>
    <cellStyle name="Comma [0] 3 5 3 2 7 2 5" xfId="26886" xr:uid="{B8C09A76-433E-4FCC-9F48-D67A3A21FCEE}"/>
    <cellStyle name="Comma [0] 3 5 3 2 7 2 6" xfId="32304" xr:uid="{4D7C064E-5168-44FD-B7D4-FD6C55444F35}"/>
    <cellStyle name="Comma [0] 3 5 3 2 7 2 7" xfId="37689" xr:uid="{639FE5DA-2434-4CF7-A688-25E78A158048}"/>
    <cellStyle name="Comma [0] 3 5 3 2 7 2 8" xfId="43058" xr:uid="{5658B4E5-E720-4746-85D5-EBEFD8258778}"/>
    <cellStyle name="Comma [0] 3 5 3 2 7 2 9" xfId="48430" xr:uid="{FCCCA92D-9F21-4D82-9A77-7EA750AE9970}"/>
    <cellStyle name="Comma [0] 3 5 3 2 7 3" xfId="10715" xr:uid="{61FBAD1E-59A7-45CD-8396-2D9AE1649041}"/>
    <cellStyle name="Comma [0] 3 5 3 2 7 3 2" xfId="23382" xr:uid="{D7920EC0-02E3-44DF-9D0F-AD67D4A1104B}"/>
    <cellStyle name="Comma [0] 3 5 3 2 7 3 3" xfId="28756" xr:uid="{BA93ACD7-27A7-4635-AD55-59D2297863E4}"/>
    <cellStyle name="Comma [0] 3 5 3 2 7 3 4" xfId="34174" xr:uid="{5FC471F6-1876-48EE-AC37-6F9F407257C5}"/>
    <cellStyle name="Comma [0] 3 5 3 2 7 3 5" xfId="39559" xr:uid="{CB0B1853-61CD-4493-A7FA-FE20E0BA9D3E}"/>
    <cellStyle name="Comma [0] 3 5 3 2 7 3 6" xfId="44928" xr:uid="{0AE6C429-CF2E-4D7E-BBEA-391846F161B9}"/>
    <cellStyle name="Comma [0] 3 5 3 2 7 3 7" xfId="50300" xr:uid="{0418F04E-8E22-467A-AF6B-C5AE2E7235C3}"/>
    <cellStyle name="Comma [0] 3 5 3 2 7 3 8" xfId="55680" xr:uid="{08C42C11-7F10-440E-BECD-21433638CB53}"/>
    <cellStyle name="Comma [0] 3 5 3 2 7 3 9" xfId="18015" xr:uid="{76794EFD-E6D8-42FF-B948-63AE14E6F4F3}"/>
    <cellStyle name="Comma [0] 3 5 3 2 7 4" xfId="7355" xr:uid="{AF1AF5FB-6747-432C-BD11-F1EBFA46FE19}"/>
    <cellStyle name="Comma [0] 3 5 3 2 8" xfId="1340" xr:uid="{C0D402A3-B5A0-4CFC-82AC-9A250D993995}"/>
    <cellStyle name="Comma [0] 3 5 3 2 8 2" xfId="8845" xr:uid="{9B546EC1-3A0D-4DD4-84D1-EF7260171D93}"/>
    <cellStyle name="Comma [0] 3 5 3 2 8 2 10" xfId="53811" xr:uid="{77E169C0-C99C-4AD2-ABBD-64E4C4E670A0}"/>
    <cellStyle name="Comma [0] 3 5 3 2 8 2 11" xfId="14455" xr:uid="{F7E01FAA-DBBB-4557-9445-878F27CEA3C8}"/>
    <cellStyle name="Comma [0] 3 5 3 2 8 2 12" xfId="60007" xr:uid="{9787375B-9F19-4DB0-976A-16BEC44884BD}"/>
    <cellStyle name="Comma [0] 3 5 3 2 8 2 2" xfId="12406" xr:uid="{BF20171D-7909-4163-A7EC-42BCD59AB2E7}"/>
    <cellStyle name="Comma [0] 3 5 3 2 8 2 2 2" xfId="25072" xr:uid="{E518D297-E7BB-42A8-8B55-AD47FF7840AE}"/>
    <cellStyle name="Comma [0] 3 5 3 2 8 2 2 3" xfId="30446" xr:uid="{B0EE6C90-728E-409F-BDEE-82F472F0D952}"/>
    <cellStyle name="Comma [0] 3 5 3 2 8 2 2 4" xfId="35864" xr:uid="{291D0365-AFDA-4CA9-9671-EFA207B3ADBA}"/>
    <cellStyle name="Comma [0] 3 5 3 2 8 2 2 5" xfId="41249" xr:uid="{CF67BE3B-CE0E-441E-982A-6AC3C926D53B}"/>
    <cellStyle name="Comma [0] 3 5 3 2 8 2 2 6" xfId="46618" xr:uid="{FEB5AFF8-8659-4FE4-9DFB-9280BD46F5FD}"/>
    <cellStyle name="Comma [0] 3 5 3 2 8 2 2 7" xfId="51990" xr:uid="{8ACAC370-7F8F-46D4-A6E0-181A13457E0B}"/>
    <cellStyle name="Comma [0] 3 5 3 2 8 2 2 8" xfId="57370" xr:uid="{1369EBE2-1BCA-42F9-9893-A5BDBB7B7AB3}"/>
    <cellStyle name="Comma [0] 3 5 3 2 8 2 2 9" xfId="19706" xr:uid="{ED0591A6-EC9C-4639-9B18-AD5A604482C9}"/>
    <cellStyle name="Comma [0] 3 5 3 2 8 2 3" xfId="16146" xr:uid="{89B5F072-A016-4596-A292-723DEEB7D7EC}"/>
    <cellStyle name="Comma [0] 3 5 3 2 8 2 4" xfId="21513" xr:uid="{F25B69F2-4007-497E-96B1-9EE22E19730F}"/>
    <cellStyle name="Comma [0] 3 5 3 2 8 2 5" xfId="26887" xr:uid="{D393DFC4-B7FD-45B9-B1BF-B7F13FE24762}"/>
    <cellStyle name="Comma [0] 3 5 3 2 8 2 6" xfId="32305" xr:uid="{B8A8DB05-B397-45E8-A90B-4D9353E8DB1B}"/>
    <cellStyle name="Comma [0] 3 5 3 2 8 2 7" xfId="37690" xr:uid="{4C23C135-A810-485F-AD97-18A2959CB079}"/>
    <cellStyle name="Comma [0] 3 5 3 2 8 2 8" xfId="43059" xr:uid="{D79322F1-5E75-4294-A073-98A8ED398383}"/>
    <cellStyle name="Comma [0] 3 5 3 2 8 2 9" xfId="48431" xr:uid="{E479A46D-02D9-4FDA-8CDF-DB39569D3096}"/>
    <cellStyle name="Comma [0] 3 5 3 2 8 3" xfId="10716" xr:uid="{691E682B-EB67-4D9C-B81E-C62E0D80B90A}"/>
    <cellStyle name="Comma [0] 3 5 3 2 8 3 2" xfId="23383" xr:uid="{83AD0F98-23C5-45AD-80C1-E0502AEDA255}"/>
    <cellStyle name="Comma [0] 3 5 3 2 8 3 3" xfId="28757" xr:uid="{421816B0-9F00-4643-BD96-7106DC8A1A12}"/>
    <cellStyle name="Comma [0] 3 5 3 2 8 3 4" xfId="34175" xr:uid="{CFF8E926-185D-4B7A-8519-9843655CA7C8}"/>
    <cellStyle name="Comma [0] 3 5 3 2 8 3 5" xfId="39560" xr:uid="{171C3174-6786-4DF0-9B03-39F85ED88303}"/>
    <cellStyle name="Comma [0] 3 5 3 2 8 3 6" xfId="44929" xr:uid="{53D1A506-2D77-4194-A05D-8F8ECB0CD71A}"/>
    <cellStyle name="Comma [0] 3 5 3 2 8 3 7" xfId="50301" xr:uid="{188C68E3-EC02-43B4-A025-AC8EEAAF4F5D}"/>
    <cellStyle name="Comma [0] 3 5 3 2 8 3 8" xfId="55681" xr:uid="{13EA9C8F-30B8-489A-92A3-F7DD1864CDFE}"/>
    <cellStyle name="Comma [0] 3 5 3 2 8 3 9" xfId="18016" xr:uid="{FC86575E-A474-4482-86A8-FA78570E633E}"/>
    <cellStyle name="Comma [0] 3 5 3 2 8 4" xfId="7356" xr:uid="{08F663C7-0BB4-4D48-8FF0-35636F2C1228}"/>
    <cellStyle name="Comma [0] 3 5 3 2 9" xfId="1341" xr:uid="{67F78402-15EC-4B60-8B5E-5D72F97A63E5}"/>
    <cellStyle name="Comma [0] 3 5 3 2 9 2" xfId="8846" xr:uid="{8B973015-2790-45E4-88CA-5EFAA07E6659}"/>
    <cellStyle name="Comma [0] 3 5 3 2 9 2 10" xfId="53812" xr:uid="{705FF536-EBD8-4F14-ADEE-B636DF4B7A3D}"/>
    <cellStyle name="Comma [0] 3 5 3 2 9 2 11" xfId="14456" xr:uid="{25403B7E-9807-4855-B31E-1139ED69F9A3}"/>
    <cellStyle name="Comma [0] 3 5 3 2 9 2 12" xfId="60008" xr:uid="{86EBFBCC-AB92-467C-B1C3-929E9D8C463F}"/>
    <cellStyle name="Comma [0] 3 5 3 2 9 2 2" xfId="12407" xr:uid="{AE41AA90-4787-43E9-9ED6-32C12D63DD9D}"/>
    <cellStyle name="Comma [0] 3 5 3 2 9 2 2 2" xfId="25073" xr:uid="{0DA02D53-FF0F-4E87-B172-FD8553AEFE27}"/>
    <cellStyle name="Comma [0] 3 5 3 2 9 2 2 3" xfId="30447" xr:uid="{E37A36CE-1548-4AA7-BBD7-8090379E05B9}"/>
    <cellStyle name="Comma [0] 3 5 3 2 9 2 2 4" xfId="35865" xr:uid="{F24953E6-B76D-4C97-8577-2818F4CBC41A}"/>
    <cellStyle name="Comma [0] 3 5 3 2 9 2 2 5" xfId="41250" xr:uid="{CAD37424-0BCE-4B54-A21D-076F8EB6A131}"/>
    <cellStyle name="Comma [0] 3 5 3 2 9 2 2 6" xfId="46619" xr:uid="{3C10A278-DCC8-4F1D-AAE9-054370391E82}"/>
    <cellStyle name="Comma [0] 3 5 3 2 9 2 2 7" xfId="51991" xr:uid="{890F5675-C11B-46AA-81C3-A25E96C51997}"/>
    <cellStyle name="Comma [0] 3 5 3 2 9 2 2 8" xfId="57371" xr:uid="{5C192A63-AADF-4BD5-90D2-94C6B941356E}"/>
    <cellStyle name="Comma [0] 3 5 3 2 9 2 2 9" xfId="19707" xr:uid="{1EBEEA42-699C-4DFD-9C6E-99E16ED89FDD}"/>
    <cellStyle name="Comma [0] 3 5 3 2 9 2 3" xfId="16147" xr:uid="{986E1417-D545-48F3-99C5-DF63AB74FA88}"/>
    <cellStyle name="Comma [0] 3 5 3 2 9 2 4" xfId="21514" xr:uid="{82C8909D-3286-43BB-AD30-64451527A49A}"/>
    <cellStyle name="Comma [0] 3 5 3 2 9 2 5" xfId="26888" xr:uid="{0BA01FC6-0C7D-4FE0-A6BA-EE25DCA8B328}"/>
    <cellStyle name="Comma [0] 3 5 3 2 9 2 6" xfId="32306" xr:uid="{4D25A72E-01A4-424F-A0CE-141106679C63}"/>
    <cellStyle name="Comma [0] 3 5 3 2 9 2 7" xfId="37691" xr:uid="{A0D4A2E7-2D7A-468A-876E-63F67AD442CC}"/>
    <cellStyle name="Comma [0] 3 5 3 2 9 2 8" xfId="43060" xr:uid="{267E166B-257B-4585-8DD4-1CD144F2ACC4}"/>
    <cellStyle name="Comma [0] 3 5 3 2 9 2 9" xfId="48432" xr:uid="{1C44F6BD-0B42-47AF-9745-19F1189DEE24}"/>
    <cellStyle name="Comma [0] 3 5 3 2 9 3" xfId="10717" xr:uid="{3F179C77-0F0F-4B86-B98F-03C593614647}"/>
    <cellStyle name="Comma [0] 3 5 3 2 9 3 2" xfId="23384" xr:uid="{21AC0DF3-5BE6-4625-ACCD-B3919579A4C4}"/>
    <cellStyle name="Comma [0] 3 5 3 2 9 3 3" xfId="28758" xr:uid="{27254F83-6F2F-47C7-869C-E71EE64EE42B}"/>
    <cellStyle name="Comma [0] 3 5 3 2 9 3 4" xfId="34176" xr:uid="{5B738D92-D9C6-4280-AD76-F6D1CD175FA8}"/>
    <cellStyle name="Comma [0] 3 5 3 2 9 3 5" xfId="39561" xr:uid="{A1C25B45-C4B6-4E98-B906-4047B3F9DDCD}"/>
    <cellStyle name="Comma [0] 3 5 3 2 9 3 6" xfId="44930" xr:uid="{6DC150FD-7E49-47D1-8A74-BE9890C2C517}"/>
    <cellStyle name="Comma [0] 3 5 3 2 9 3 7" xfId="50302" xr:uid="{E0167A0B-68E0-4793-B1BB-44D72313290C}"/>
    <cellStyle name="Comma [0] 3 5 3 2 9 3 8" xfId="55682" xr:uid="{DF0C09E1-3CC1-48C3-AA4D-2FDD43FA246A}"/>
    <cellStyle name="Comma [0] 3 5 3 2 9 3 9" xfId="18017" xr:uid="{26E0F2F8-0E9D-412B-9B45-DF28751A1CE2}"/>
    <cellStyle name="Comma [0] 3 5 3 2 9 4" xfId="7357" xr:uid="{635C9639-104C-42DF-AB27-EF7195BAEB57}"/>
    <cellStyle name="Comma [0] 3 5 3 3" xfId="1342" xr:uid="{3CB1A2F9-99B2-429A-9ACA-F1A927E0D201}"/>
    <cellStyle name="Comma [0] 3 5 3 3 2" xfId="4150" xr:uid="{5349872B-8406-49E5-8C6E-F0F99EA1C577}"/>
    <cellStyle name="Comma [0] 3 5 3 3 2 10" xfId="53813" xr:uid="{36967F29-DC32-42D8-8263-A9A1D57FD0C1}"/>
    <cellStyle name="Comma [0] 3 5 3 3 2 11" xfId="8847" xr:uid="{F69B3E50-4973-4C6E-BBF3-CECAAF61722A}"/>
    <cellStyle name="Comma [0] 3 5 3 3 2 2" xfId="4151" xr:uid="{B400CFE5-B0AD-4DDB-A788-49D1BC407AA9}"/>
    <cellStyle name="Comma [0] 3 5 3 3 2 2 10" xfId="12408" xr:uid="{3C31D441-8FD7-40F5-994D-3B4A534EAC36}"/>
    <cellStyle name="Comma [0] 3 5 3 3 2 2 2" xfId="6228" xr:uid="{594DD730-DD5A-481A-8C79-71F6116C1AB7}"/>
    <cellStyle name="Comma [0] 3 5 3 3 2 2 2 2" xfId="58906" xr:uid="{427C367E-21E2-497B-98C2-8EC89BC3A6F3}"/>
    <cellStyle name="Comma [0] 3 5 3 3 2 2 2 3" xfId="19708" xr:uid="{1E5C6714-7B49-4197-8C85-9A21F4C9553C}"/>
    <cellStyle name="Comma [0] 3 5 3 3 2 2 3" xfId="25074" xr:uid="{F1EC6A38-9E8C-4E45-BB0E-A171CACB0FC3}"/>
    <cellStyle name="Comma [0] 3 5 3 3 2 2 4" xfId="30448" xr:uid="{7A94552B-0CB8-4A4D-86C4-CB1B1ED1016E}"/>
    <cellStyle name="Comma [0] 3 5 3 3 2 2 5" xfId="35866" xr:uid="{62827858-680D-43DE-A693-1023E17472DA}"/>
    <cellStyle name="Comma [0] 3 5 3 3 2 2 6" xfId="41251" xr:uid="{EEC3E0C4-991A-4EF5-98FF-ECA8107D5BFE}"/>
    <cellStyle name="Comma [0] 3 5 3 3 2 2 7" xfId="46620" xr:uid="{3EBC94AA-2381-4B8F-9CB4-F1F044D60ADA}"/>
    <cellStyle name="Comma [0] 3 5 3 3 2 2 8" xfId="51992" xr:uid="{967B35FC-BBEB-4337-BFB2-81B497DA9BA9}"/>
    <cellStyle name="Comma [0] 3 5 3 3 2 2 9" xfId="57372" xr:uid="{0004BDE3-8F9C-4556-8BFA-950A8F5041D9}"/>
    <cellStyle name="Comma [0] 3 5 3 3 2 3" xfId="6227" xr:uid="{6D67DBB0-9B87-4B96-B048-F81873E5831F}"/>
    <cellStyle name="Comma [0] 3 5 3 3 2 3 2" xfId="58905" xr:uid="{7EDA728F-93BC-49C9-9D75-AD0F585B91F8}"/>
    <cellStyle name="Comma [0] 3 5 3 3 2 3 3" xfId="16148" xr:uid="{24E1AF3B-A8FA-47CA-A3CC-383D59625189}"/>
    <cellStyle name="Comma [0] 3 5 3 3 2 4" xfId="21515" xr:uid="{CEFA5B37-866D-4DAB-A46C-9F694731D5AD}"/>
    <cellStyle name="Comma [0] 3 5 3 3 2 5" xfId="26889" xr:uid="{18428A31-82AB-4ED2-8056-5EF219A46D83}"/>
    <cellStyle name="Comma [0] 3 5 3 3 2 6" xfId="32307" xr:uid="{7ADA9BF7-94FB-40E4-9BEC-A0119E71C913}"/>
    <cellStyle name="Comma [0] 3 5 3 3 2 7" xfId="37692" xr:uid="{8E09CEAF-BF00-4805-A56F-56E1B6101591}"/>
    <cellStyle name="Comma [0] 3 5 3 3 2 8" xfId="43061" xr:uid="{9BF36A9A-D85C-4FB2-B551-16723AB91B9B}"/>
    <cellStyle name="Comma [0] 3 5 3 3 2 9" xfId="48433" xr:uid="{586BAD4F-C24B-433F-989D-5D84AE563E09}"/>
    <cellStyle name="Comma [0] 3 5 3 3 3" xfId="4152" xr:uid="{DE6E703E-D45D-49CC-ABC1-1B2502CDFC4A}"/>
    <cellStyle name="Comma [0] 3 5 3 3 3 10" xfId="10718" xr:uid="{721A689D-1297-4198-98A4-DF7A165B0DE1}"/>
    <cellStyle name="Comma [0] 3 5 3 3 3 2" xfId="6229" xr:uid="{E11F4B62-801D-4DDB-80F4-9CEDA469B77C}"/>
    <cellStyle name="Comma [0] 3 5 3 3 3 2 2" xfId="58907" xr:uid="{DC70925A-9D06-4936-A3BA-81930F5F06B1}"/>
    <cellStyle name="Comma [0] 3 5 3 3 3 2 3" xfId="18018" xr:uid="{EC201862-4A7D-4AD1-A8EE-CDE275113359}"/>
    <cellStyle name="Comma [0] 3 5 3 3 3 3" xfId="23385" xr:uid="{8D2D6506-57B8-4A37-8391-65BAF17E7BF3}"/>
    <cellStyle name="Comma [0] 3 5 3 3 3 4" xfId="28759" xr:uid="{6D11153A-39E3-45DE-97DC-2964570F18DF}"/>
    <cellStyle name="Comma [0] 3 5 3 3 3 5" xfId="34177" xr:uid="{BA8B7316-3E24-44A5-9F5F-6DB6AB04CF0D}"/>
    <cellStyle name="Comma [0] 3 5 3 3 3 6" xfId="39562" xr:uid="{6B6A4DCB-3046-4FD7-97AC-D3FDDA1EB307}"/>
    <cellStyle name="Comma [0] 3 5 3 3 3 7" xfId="44931" xr:uid="{7A6003E0-5E67-4886-A27A-81B81D94C1A4}"/>
    <cellStyle name="Comma [0] 3 5 3 3 3 8" xfId="50303" xr:uid="{EAE25167-330B-4621-8466-0F0F9B5F33D1}"/>
    <cellStyle name="Comma [0] 3 5 3 3 3 9" xfId="55683" xr:uid="{3E4C5B8F-F98A-41CC-B340-7DFD60883029}"/>
    <cellStyle name="Comma [0] 3 5 3 3 4" xfId="6226" xr:uid="{8F2B1FCD-A2D0-44E5-81F3-EA557CB60B7C}"/>
    <cellStyle name="Comma [0] 3 5 3 3 4 2" xfId="58904" xr:uid="{1E0167D7-C56C-4828-869E-C409E3AEF917}"/>
    <cellStyle name="Comma [0] 3 5 3 3 4 3" xfId="14457" xr:uid="{DB186550-6CC1-4B4C-A1A4-D8431DDAC7F7}"/>
    <cellStyle name="Comma [0] 3 5 3 4" xfId="1343" xr:uid="{22A91BFA-DE05-4E93-A7B8-20CC925FF740}"/>
    <cellStyle name="Comma [0] 3 5 3 4 10" xfId="1344" xr:uid="{FB74DD61-D30F-48B1-A871-B2901C54B97F}"/>
    <cellStyle name="Comma [0] 3 5 3 4 10 2" xfId="8849" xr:uid="{223BF992-5AEF-40E3-91F4-597E71F2A787}"/>
    <cellStyle name="Comma [0] 3 5 3 4 10 2 10" xfId="53815" xr:uid="{EBDF91C9-FBF3-4B6C-A4A5-10FDA025DB21}"/>
    <cellStyle name="Comma [0] 3 5 3 4 10 2 11" xfId="14459" xr:uid="{73627875-EAEC-4A55-957E-DE40D0367B1E}"/>
    <cellStyle name="Comma [0] 3 5 3 4 10 2 12" xfId="60009" xr:uid="{24C3A76D-88BF-4FDC-92C2-0AEE9044A8BC}"/>
    <cellStyle name="Comma [0] 3 5 3 4 10 2 2" xfId="12410" xr:uid="{DDF6A07D-627F-4EE3-BB95-50EE1D87FFAD}"/>
    <cellStyle name="Comma [0] 3 5 3 4 10 2 2 2" xfId="25076" xr:uid="{7309A8E3-0588-44ED-BCDB-0F166DC62D20}"/>
    <cellStyle name="Comma [0] 3 5 3 4 10 2 2 3" xfId="30450" xr:uid="{AD61B4BA-9A5E-48C1-A7C3-CD916DBD1B89}"/>
    <cellStyle name="Comma [0] 3 5 3 4 10 2 2 4" xfId="35868" xr:uid="{6BBB50F5-5C54-4060-9955-B0F5AED15508}"/>
    <cellStyle name="Comma [0] 3 5 3 4 10 2 2 5" xfId="41253" xr:uid="{FC0B5F63-64AA-480C-A230-09AEB4878494}"/>
    <cellStyle name="Comma [0] 3 5 3 4 10 2 2 6" xfId="46622" xr:uid="{3276BDB2-C387-4560-9588-AF4CEECDF06C}"/>
    <cellStyle name="Comma [0] 3 5 3 4 10 2 2 7" xfId="51994" xr:uid="{9E7A992E-23D1-4A65-AB05-1A2F3F0768E5}"/>
    <cellStyle name="Comma [0] 3 5 3 4 10 2 2 8" xfId="57374" xr:uid="{0830B49C-437B-4618-9360-7F90DCADCDC9}"/>
    <cellStyle name="Comma [0] 3 5 3 4 10 2 2 9" xfId="19710" xr:uid="{6A957486-66BD-4763-B63A-7A0B9F40C122}"/>
    <cellStyle name="Comma [0] 3 5 3 4 10 2 3" xfId="16150" xr:uid="{7FA76314-86B9-40E8-AB25-CAE48EFEFC5B}"/>
    <cellStyle name="Comma [0] 3 5 3 4 10 2 4" xfId="21517" xr:uid="{FAD4FE69-A77A-4B45-8FB6-1E94C0FC969F}"/>
    <cellStyle name="Comma [0] 3 5 3 4 10 2 5" xfId="26891" xr:uid="{DA0468AB-4E60-41D8-8078-75F97110A859}"/>
    <cellStyle name="Comma [0] 3 5 3 4 10 2 6" xfId="32309" xr:uid="{5F014A94-DF0A-4576-BC09-1FA497F0E651}"/>
    <cellStyle name="Comma [0] 3 5 3 4 10 2 7" xfId="37694" xr:uid="{B7188DD2-0B88-4C1C-929F-E82B15CF658B}"/>
    <cellStyle name="Comma [0] 3 5 3 4 10 2 8" xfId="43063" xr:uid="{9E6E245E-1003-49A8-9190-AB5B32DD7317}"/>
    <cellStyle name="Comma [0] 3 5 3 4 10 2 9" xfId="48435" xr:uid="{50F2B5FA-4E22-4513-9603-FCFB383C8676}"/>
    <cellStyle name="Comma [0] 3 5 3 4 10 3" xfId="10720" xr:uid="{5CE1D7B1-51C9-44D7-963B-0855690D9A9E}"/>
    <cellStyle name="Comma [0] 3 5 3 4 10 3 2" xfId="23387" xr:uid="{6E72A423-9CAD-44AD-856A-13316324D4E9}"/>
    <cellStyle name="Comma [0] 3 5 3 4 10 3 3" xfId="28761" xr:uid="{4110CFFB-3527-4403-9D65-6CE88CC5A33D}"/>
    <cellStyle name="Comma [0] 3 5 3 4 10 3 4" xfId="34179" xr:uid="{4244BC2C-14AC-4530-9B96-474C2E26D3BF}"/>
    <cellStyle name="Comma [0] 3 5 3 4 10 3 5" xfId="39564" xr:uid="{C2CAE5D2-8998-44F8-AFA0-17DE8505740E}"/>
    <cellStyle name="Comma [0] 3 5 3 4 10 3 6" xfId="44933" xr:uid="{714B9173-F50E-429D-85F7-24715FF94EC7}"/>
    <cellStyle name="Comma [0] 3 5 3 4 10 3 7" xfId="50305" xr:uid="{AFD5C824-B7AE-4F1F-B6BD-FC9D4C699992}"/>
    <cellStyle name="Comma [0] 3 5 3 4 10 3 8" xfId="55685" xr:uid="{1132025C-4F64-4471-B09A-BE2D2114B4B6}"/>
    <cellStyle name="Comma [0] 3 5 3 4 10 3 9" xfId="18020" xr:uid="{C0D28A6F-F0B3-4349-AE12-77959C47E28D}"/>
    <cellStyle name="Comma [0] 3 5 3 4 10 4" xfId="7358" xr:uid="{320435B8-4855-471E-ADF1-6E4A5B923B06}"/>
    <cellStyle name="Comma [0] 3 5 3 4 11" xfId="6230" xr:uid="{666E65EC-E8B6-4037-9C16-A0794AA17745}"/>
    <cellStyle name="Comma [0] 3 5 3 4 11 10" xfId="53814" xr:uid="{13988CB4-BA88-4C59-AC95-5D5B472B2566}"/>
    <cellStyle name="Comma [0] 3 5 3 4 11 11" xfId="14458" xr:uid="{85CF5187-A2FE-4A86-A424-F36C171E3848}"/>
    <cellStyle name="Comma [0] 3 5 3 4 11 12" xfId="58908" xr:uid="{E804FD84-2667-471C-ABEB-DC03249A1570}"/>
    <cellStyle name="Comma [0] 3 5 3 4 11 13" xfId="8848" xr:uid="{F8EB0E7D-E67F-4E89-A489-374E24F60CF3}"/>
    <cellStyle name="Comma [0] 3 5 3 4 11 2" xfId="12409" xr:uid="{69075166-7904-4C6D-9B59-F1E00CC4B8CE}"/>
    <cellStyle name="Comma [0] 3 5 3 4 11 2 2" xfId="25075" xr:uid="{7957C4A2-2751-4AD1-9B75-FCA1A021B66E}"/>
    <cellStyle name="Comma [0] 3 5 3 4 11 2 3" xfId="30449" xr:uid="{EC38BD35-5865-49F4-A212-E432EFD21280}"/>
    <cellStyle name="Comma [0] 3 5 3 4 11 2 4" xfId="35867" xr:uid="{7CB9511D-85E8-4E60-9CF6-2E6BCF7EF8BC}"/>
    <cellStyle name="Comma [0] 3 5 3 4 11 2 5" xfId="41252" xr:uid="{EE2C575F-7B08-4628-96FC-A6F35EB44A0E}"/>
    <cellStyle name="Comma [0] 3 5 3 4 11 2 6" xfId="46621" xr:uid="{56D43F3A-CDD7-442D-9B1E-91C81E9FBBD0}"/>
    <cellStyle name="Comma [0] 3 5 3 4 11 2 7" xfId="51993" xr:uid="{AEEFDD85-EBDD-4C90-9706-6500BEA51FAE}"/>
    <cellStyle name="Comma [0] 3 5 3 4 11 2 8" xfId="57373" xr:uid="{E6360D3B-D4F8-4EF3-8349-A4C74BC314FA}"/>
    <cellStyle name="Comma [0] 3 5 3 4 11 2 9" xfId="19709" xr:uid="{0C88FFF6-A662-4A8B-9E10-2111FCF373B9}"/>
    <cellStyle name="Comma [0] 3 5 3 4 11 3" xfId="16149" xr:uid="{6415A2C2-79C0-4631-8FA9-5F4077277B9F}"/>
    <cellStyle name="Comma [0] 3 5 3 4 11 4" xfId="21516" xr:uid="{F0A6A040-3FAB-4E24-BDB5-69C82151E6ED}"/>
    <cellStyle name="Comma [0] 3 5 3 4 11 5" xfId="26890" xr:uid="{DD9723D4-C73D-428E-852F-F8E005C63D86}"/>
    <cellStyle name="Comma [0] 3 5 3 4 11 6" xfId="32308" xr:uid="{D9D4274F-EE6C-4A2E-B167-348A34A44E6C}"/>
    <cellStyle name="Comma [0] 3 5 3 4 11 7" xfId="37693" xr:uid="{CDAB8F8A-B627-453E-97A5-D83532DAB6D1}"/>
    <cellStyle name="Comma [0] 3 5 3 4 11 8" xfId="43062" xr:uid="{8E58F09F-2AE0-4ED6-9B08-F69A42318C0B}"/>
    <cellStyle name="Comma [0] 3 5 3 4 11 9" xfId="48434" xr:uid="{61288D28-89CA-47BF-B460-76611916AD73}"/>
    <cellStyle name="Comma [0] 3 5 3 4 12" xfId="10719" xr:uid="{AC39E30A-263F-47ED-92BA-9CD3D95DAC06}"/>
    <cellStyle name="Comma [0] 3 5 3 4 12 2" xfId="23386" xr:uid="{C79842BE-4941-48ED-A591-9A80CECA8090}"/>
    <cellStyle name="Comma [0] 3 5 3 4 12 3" xfId="28760" xr:uid="{95447BF2-DEB0-4C97-AA55-0DC15E2F09B1}"/>
    <cellStyle name="Comma [0] 3 5 3 4 12 4" xfId="34178" xr:uid="{A089B462-8DAC-4C5D-9C21-A98AC42CD521}"/>
    <cellStyle name="Comma [0] 3 5 3 4 12 5" xfId="39563" xr:uid="{BC783B0C-8691-4A0E-A529-070612424D84}"/>
    <cellStyle name="Comma [0] 3 5 3 4 12 6" xfId="44932" xr:uid="{013E1AC1-24BA-417D-A01B-51B0A44D64DC}"/>
    <cellStyle name="Comma [0] 3 5 3 4 12 7" xfId="50304" xr:uid="{B4DC40EE-78DC-4B3D-9E09-3E464E0B933B}"/>
    <cellStyle name="Comma [0] 3 5 3 4 12 8" xfId="55684" xr:uid="{5742BE56-9D6B-4952-82C0-FF8D31AFD62D}"/>
    <cellStyle name="Comma [0] 3 5 3 4 12 9" xfId="18019" xr:uid="{BA861A99-C3FB-4F07-B762-28A23C04FE27}"/>
    <cellStyle name="Comma [0] 3 5 3 4 2" xfId="1345" xr:uid="{3F6A9417-B933-4562-9BB9-4B83A3A5E5B2}"/>
    <cellStyle name="Comma [0] 3 5 3 4 2 2" xfId="8850" xr:uid="{CF6A494B-5985-45B2-89A9-0CE4D4EF01B7}"/>
    <cellStyle name="Comma [0] 3 5 3 4 2 2 10" xfId="53816" xr:uid="{51CB503D-F2A5-4D56-9275-567CE3422791}"/>
    <cellStyle name="Comma [0] 3 5 3 4 2 2 11" xfId="14460" xr:uid="{61E00176-5DC2-4C0A-A710-2CA0D370B35A}"/>
    <cellStyle name="Comma [0] 3 5 3 4 2 2 12" xfId="60010" xr:uid="{3830CDC8-9C0C-4ED5-899C-1C118ED7B9D5}"/>
    <cellStyle name="Comma [0] 3 5 3 4 2 2 2" xfId="12411" xr:uid="{B5949741-5CE6-4865-9ED2-03BE01B7E7F7}"/>
    <cellStyle name="Comma [0] 3 5 3 4 2 2 2 2" xfId="25077" xr:uid="{84056C87-4B3E-4236-9CC6-38283D24952D}"/>
    <cellStyle name="Comma [0] 3 5 3 4 2 2 2 3" xfId="30451" xr:uid="{EBF50AF2-B237-4DC3-A0B1-930C9CB22734}"/>
    <cellStyle name="Comma [0] 3 5 3 4 2 2 2 4" xfId="35869" xr:uid="{5374DC80-323A-490D-BF42-3AD4E0BAF2FF}"/>
    <cellStyle name="Comma [0] 3 5 3 4 2 2 2 5" xfId="41254" xr:uid="{E7EAD0C4-5826-4FBC-8F63-60AD010BF064}"/>
    <cellStyle name="Comma [0] 3 5 3 4 2 2 2 6" xfId="46623" xr:uid="{016CFFAD-CC96-4E98-82BF-129A2A377B47}"/>
    <cellStyle name="Comma [0] 3 5 3 4 2 2 2 7" xfId="51995" xr:uid="{743CD128-DEE8-46DB-8033-2A7583808B5C}"/>
    <cellStyle name="Comma [0] 3 5 3 4 2 2 2 8" xfId="57375" xr:uid="{6B628DEE-FEFB-4C14-9CB6-AF79BFD3D3DB}"/>
    <cellStyle name="Comma [0] 3 5 3 4 2 2 2 9" xfId="19711" xr:uid="{03E8E902-776E-44D3-9154-BB52291D25A9}"/>
    <cellStyle name="Comma [0] 3 5 3 4 2 2 3" xfId="16151" xr:uid="{DAF0F551-EE3C-4F13-BF13-CC6C9074A6B1}"/>
    <cellStyle name="Comma [0] 3 5 3 4 2 2 4" xfId="21518" xr:uid="{F033C8B4-B22A-49F8-8A8E-73401920BC73}"/>
    <cellStyle name="Comma [0] 3 5 3 4 2 2 5" xfId="26892" xr:uid="{60D10A00-4C77-4E6B-B11F-3E2A9E386D2E}"/>
    <cellStyle name="Comma [0] 3 5 3 4 2 2 6" xfId="32310" xr:uid="{02D8015D-7A55-4C56-BEEC-490F0444BACE}"/>
    <cellStyle name="Comma [0] 3 5 3 4 2 2 7" xfId="37695" xr:uid="{61B6EC09-0F88-463A-9D8E-EBC066725772}"/>
    <cellStyle name="Comma [0] 3 5 3 4 2 2 8" xfId="43064" xr:uid="{0D6280BA-A47E-4847-876E-312327A0CC67}"/>
    <cellStyle name="Comma [0] 3 5 3 4 2 2 9" xfId="48436" xr:uid="{79C43AF2-F60B-46A0-AFC1-40FC89A1C101}"/>
    <cellStyle name="Comma [0] 3 5 3 4 2 3" xfId="10721" xr:uid="{883BCC2E-6E2C-4FFB-8E6D-FE197ED5F0E3}"/>
    <cellStyle name="Comma [0] 3 5 3 4 2 3 2" xfId="23388" xr:uid="{076EC228-82D3-4108-97EA-6415ABDCB48B}"/>
    <cellStyle name="Comma [0] 3 5 3 4 2 3 3" xfId="28762" xr:uid="{5324ACDD-269D-4B80-A017-2B31F4EE40DF}"/>
    <cellStyle name="Comma [0] 3 5 3 4 2 3 4" xfId="34180" xr:uid="{8325B065-C1C3-41F0-BBB5-7AE77FBB7139}"/>
    <cellStyle name="Comma [0] 3 5 3 4 2 3 5" xfId="39565" xr:uid="{7134C136-6DE8-4FD4-8DB5-DD3E3B726721}"/>
    <cellStyle name="Comma [0] 3 5 3 4 2 3 6" xfId="44934" xr:uid="{429B0F5A-AB48-4EDC-A37B-CEB5BD202DED}"/>
    <cellStyle name="Comma [0] 3 5 3 4 2 3 7" xfId="50306" xr:uid="{9A968AED-7FF1-40C1-811F-729F4DCDCF01}"/>
    <cellStyle name="Comma [0] 3 5 3 4 2 3 8" xfId="55686" xr:uid="{8DC548EC-465D-43A8-B375-D2A5DDE5A6C5}"/>
    <cellStyle name="Comma [0] 3 5 3 4 2 3 9" xfId="18021" xr:uid="{64012AD4-E831-40C1-A34D-C31C059F0571}"/>
    <cellStyle name="Comma [0] 3 5 3 4 2 4" xfId="7359" xr:uid="{CD7111C4-D634-4EE4-A37E-AC231E246608}"/>
    <cellStyle name="Comma [0] 3 5 3 4 3" xfId="1346" xr:uid="{387FBA26-B272-4A43-B7D1-FB5FBA7569C9}"/>
    <cellStyle name="Comma [0] 3 5 3 4 3 2" xfId="8851" xr:uid="{9C5442A6-F8A1-4E4F-B978-A1A358FF3C04}"/>
    <cellStyle name="Comma [0] 3 5 3 4 3 2 10" xfId="53817" xr:uid="{B5B68D92-3F0A-4667-8D0A-576CDF7D3CC3}"/>
    <cellStyle name="Comma [0] 3 5 3 4 3 2 11" xfId="14461" xr:uid="{BB1FAECC-C47D-4BB2-A6D2-5FB5541698B2}"/>
    <cellStyle name="Comma [0] 3 5 3 4 3 2 12" xfId="60011" xr:uid="{77AEB804-D422-4600-8EE1-FAB6A7B73779}"/>
    <cellStyle name="Comma [0] 3 5 3 4 3 2 2" xfId="12412" xr:uid="{866EC2D0-6B87-45AD-BE90-AFB39754CBCB}"/>
    <cellStyle name="Comma [0] 3 5 3 4 3 2 2 2" xfId="25078" xr:uid="{0D824881-0E87-4B14-ADF0-D7B25B9E7600}"/>
    <cellStyle name="Comma [0] 3 5 3 4 3 2 2 3" xfId="30452" xr:uid="{C2011039-2A68-4936-8FCE-27B5989229A5}"/>
    <cellStyle name="Comma [0] 3 5 3 4 3 2 2 4" xfId="35870" xr:uid="{B46C2923-200D-4B87-8237-25CAF481BF1E}"/>
    <cellStyle name="Comma [0] 3 5 3 4 3 2 2 5" xfId="41255" xr:uid="{A3ACE01D-14F6-47C5-A969-C71A3B123648}"/>
    <cellStyle name="Comma [0] 3 5 3 4 3 2 2 6" xfId="46624" xr:uid="{99352CC7-22FC-4775-A4EB-95670E03BFE5}"/>
    <cellStyle name="Comma [0] 3 5 3 4 3 2 2 7" xfId="51996" xr:uid="{E6E3CCD2-D7BD-4BD7-B964-F9A1D4A818B1}"/>
    <cellStyle name="Comma [0] 3 5 3 4 3 2 2 8" xfId="57376" xr:uid="{D6580083-661C-4D69-AEC2-C2F804E6E162}"/>
    <cellStyle name="Comma [0] 3 5 3 4 3 2 2 9" xfId="19712" xr:uid="{04FCEFB0-2C7C-4974-964E-4FFCFCB3A8DB}"/>
    <cellStyle name="Comma [0] 3 5 3 4 3 2 3" xfId="16152" xr:uid="{F9507796-5B7C-4FB6-8DDA-587894CE840F}"/>
    <cellStyle name="Comma [0] 3 5 3 4 3 2 4" xfId="21519" xr:uid="{96926E9D-FCF5-444D-820A-C9A391673A5A}"/>
    <cellStyle name="Comma [0] 3 5 3 4 3 2 5" xfId="26893" xr:uid="{D7A2EDCA-07F6-4CCA-959A-5706D784434E}"/>
    <cellStyle name="Comma [0] 3 5 3 4 3 2 6" xfId="32311" xr:uid="{76BDE303-03C8-417A-9EDC-121B01D29505}"/>
    <cellStyle name="Comma [0] 3 5 3 4 3 2 7" xfId="37696" xr:uid="{C8CE6928-FC21-4C07-BB6D-945C50920417}"/>
    <cellStyle name="Comma [0] 3 5 3 4 3 2 8" xfId="43065" xr:uid="{FBA8F01D-09B3-4609-8AFA-16895A690C3A}"/>
    <cellStyle name="Comma [0] 3 5 3 4 3 2 9" xfId="48437" xr:uid="{969E6F0E-2C29-4C19-ABAE-05D7E3FB57D2}"/>
    <cellStyle name="Comma [0] 3 5 3 4 3 3" xfId="10722" xr:uid="{70FB1F8E-6D9D-421A-9E6B-D7E4054F576C}"/>
    <cellStyle name="Comma [0] 3 5 3 4 3 3 2" xfId="23389" xr:uid="{4F968440-C799-4303-950E-ADB40D180A82}"/>
    <cellStyle name="Comma [0] 3 5 3 4 3 3 3" xfId="28763" xr:uid="{1D311D55-1D94-4B30-A68E-056A183B4E38}"/>
    <cellStyle name="Comma [0] 3 5 3 4 3 3 4" xfId="34181" xr:uid="{41E717D4-A746-4171-B1EE-0F23268AF86F}"/>
    <cellStyle name="Comma [0] 3 5 3 4 3 3 5" xfId="39566" xr:uid="{4CFDBE31-545F-4EF3-9CAA-D2E8DB0CC64C}"/>
    <cellStyle name="Comma [0] 3 5 3 4 3 3 6" xfId="44935" xr:uid="{9DE1E050-32FC-46D9-9E4A-AF47C05E43EC}"/>
    <cellStyle name="Comma [0] 3 5 3 4 3 3 7" xfId="50307" xr:uid="{97600005-D20C-474B-A00F-7BC3D8D14D3D}"/>
    <cellStyle name="Comma [0] 3 5 3 4 3 3 8" xfId="55687" xr:uid="{1796BBB4-6626-4E90-B776-C137FD008EAD}"/>
    <cellStyle name="Comma [0] 3 5 3 4 3 3 9" xfId="18022" xr:uid="{EAA35697-9BB6-4051-BC12-980B4A0011EA}"/>
    <cellStyle name="Comma [0] 3 5 3 4 3 4" xfId="7360" xr:uid="{3606C011-9426-49F2-AC01-5CC1784F903B}"/>
    <cellStyle name="Comma [0] 3 5 3 4 4" xfId="1347" xr:uid="{6D612CFC-B32D-4631-A1C6-E94428DC9EC9}"/>
    <cellStyle name="Comma [0] 3 5 3 4 4 2" xfId="8852" xr:uid="{F0C42E40-A808-46D2-B5D9-FAF5EB4446D3}"/>
    <cellStyle name="Comma [0] 3 5 3 4 4 2 10" xfId="53818" xr:uid="{07FBE930-A961-427B-83EF-1C29C04C5B26}"/>
    <cellStyle name="Comma [0] 3 5 3 4 4 2 11" xfId="14462" xr:uid="{10DF4309-18E0-4F77-B0DE-1E21B1FEEC48}"/>
    <cellStyle name="Comma [0] 3 5 3 4 4 2 12" xfId="60012" xr:uid="{10F33F54-EF41-4CA3-8591-7D30897331C9}"/>
    <cellStyle name="Comma [0] 3 5 3 4 4 2 2" xfId="12413" xr:uid="{560F73B1-1FA9-40B5-BDBD-B89977D4FE0B}"/>
    <cellStyle name="Comma [0] 3 5 3 4 4 2 2 2" xfId="25079" xr:uid="{4B04DB24-1FF8-4857-81E4-39B40573D53C}"/>
    <cellStyle name="Comma [0] 3 5 3 4 4 2 2 3" xfId="30453" xr:uid="{C2DD54BC-B422-49A4-AC51-83A8ED257889}"/>
    <cellStyle name="Comma [0] 3 5 3 4 4 2 2 4" xfId="35871" xr:uid="{C54C21E6-C412-482E-AFDE-B224E84DFF8D}"/>
    <cellStyle name="Comma [0] 3 5 3 4 4 2 2 5" xfId="41256" xr:uid="{387D54D4-ECF9-4984-A6B2-D511520318E9}"/>
    <cellStyle name="Comma [0] 3 5 3 4 4 2 2 6" xfId="46625" xr:uid="{AAFCC53F-68F1-4DCB-A376-3C22969BF246}"/>
    <cellStyle name="Comma [0] 3 5 3 4 4 2 2 7" xfId="51997" xr:uid="{09E160D2-13D8-46CE-B100-D5CD54F04077}"/>
    <cellStyle name="Comma [0] 3 5 3 4 4 2 2 8" xfId="57377" xr:uid="{15386ABA-672C-407B-A522-BEAA1E642BA2}"/>
    <cellStyle name="Comma [0] 3 5 3 4 4 2 2 9" xfId="19713" xr:uid="{74B99FE9-E9E6-4135-8373-1F3B065D089C}"/>
    <cellStyle name="Comma [0] 3 5 3 4 4 2 3" xfId="16153" xr:uid="{745B1064-C25E-4511-9CAE-C0DB83D57942}"/>
    <cellStyle name="Comma [0] 3 5 3 4 4 2 4" xfId="21520" xr:uid="{072AAD8B-ED7A-429C-93D0-D2B1B2973008}"/>
    <cellStyle name="Comma [0] 3 5 3 4 4 2 5" xfId="26894" xr:uid="{55DD80BD-540D-4BC0-B533-15FB1345380A}"/>
    <cellStyle name="Comma [0] 3 5 3 4 4 2 6" xfId="32312" xr:uid="{CB9482B8-529A-42A4-9C6E-800D6BB32B23}"/>
    <cellStyle name="Comma [0] 3 5 3 4 4 2 7" xfId="37697" xr:uid="{9C3ACD92-DE1A-4DF9-896E-A40D856A2294}"/>
    <cellStyle name="Comma [0] 3 5 3 4 4 2 8" xfId="43066" xr:uid="{26A687D0-5A79-4C58-8E1E-188F7DC4C05A}"/>
    <cellStyle name="Comma [0] 3 5 3 4 4 2 9" xfId="48438" xr:uid="{A20C7C89-A6AB-4D9B-8587-6A37443C563C}"/>
    <cellStyle name="Comma [0] 3 5 3 4 4 3" xfId="10723" xr:uid="{846086EB-DD69-4D93-8DC1-18514D7DC17C}"/>
    <cellStyle name="Comma [0] 3 5 3 4 4 3 2" xfId="23390" xr:uid="{0EB4A2D4-6639-423D-B23E-E68C685023FB}"/>
    <cellStyle name="Comma [0] 3 5 3 4 4 3 3" xfId="28764" xr:uid="{3171DA50-2B1E-43F6-B7CB-A986643CD2CB}"/>
    <cellStyle name="Comma [0] 3 5 3 4 4 3 4" xfId="34182" xr:uid="{BAFFD8EF-FB14-4F83-A042-D2192D0AC792}"/>
    <cellStyle name="Comma [0] 3 5 3 4 4 3 5" xfId="39567" xr:uid="{3E631695-E83A-4FCF-BB79-6D8474118CB9}"/>
    <cellStyle name="Comma [0] 3 5 3 4 4 3 6" xfId="44936" xr:uid="{06FD8FCE-347D-499C-B18B-4907A3007587}"/>
    <cellStyle name="Comma [0] 3 5 3 4 4 3 7" xfId="50308" xr:uid="{C4D22E94-178C-4A96-99C9-72191301FFB4}"/>
    <cellStyle name="Comma [0] 3 5 3 4 4 3 8" xfId="55688" xr:uid="{AD53A107-CFF3-40EA-A793-A71F5982E1E8}"/>
    <cellStyle name="Comma [0] 3 5 3 4 4 3 9" xfId="18023" xr:uid="{40B19D60-204E-4A28-90DD-1BAD71DE1ED0}"/>
    <cellStyle name="Comma [0] 3 5 3 4 4 4" xfId="7361" xr:uid="{0497480B-DA48-46E9-A2CE-E5A741EA7570}"/>
    <cellStyle name="Comma [0] 3 5 3 4 5" xfId="1348" xr:uid="{7DB373AD-CD53-4BB6-AC6A-BE4ECB7E6830}"/>
    <cellStyle name="Comma [0] 3 5 3 4 5 2" xfId="8853" xr:uid="{A7B22B83-6081-4D43-AC59-B9B177604600}"/>
    <cellStyle name="Comma [0] 3 5 3 4 5 2 10" xfId="53819" xr:uid="{55CB5F10-C4B4-4DB6-A02E-594575068241}"/>
    <cellStyle name="Comma [0] 3 5 3 4 5 2 11" xfId="14463" xr:uid="{9EF3BA15-B3B0-4121-A82F-F4F1FDE8172C}"/>
    <cellStyle name="Comma [0] 3 5 3 4 5 2 12" xfId="60013" xr:uid="{3524DE28-37BE-4B85-9F5E-B32B7D5202B1}"/>
    <cellStyle name="Comma [0] 3 5 3 4 5 2 2" xfId="12414" xr:uid="{4C47DADB-7A61-48E2-90B7-680AF9A0CEE6}"/>
    <cellStyle name="Comma [0] 3 5 3 4 5 2 2 2" xfId="25080" xr:uid="{EACE07DD-16A0-451E-9D24-ED0812C5F757}"/>
    <cellStyle name="Comma [0] 3 5 3 4 5 2 2 3" xfId="30454" xr:uid="{15BEEE99-93FD-4A61-B065-F37581572B07}"/>
    <cellStyle name="Comma [0] 3 5 3 4 5 2 2 4" xfId="35872" xr:uid="{AA389D6D-3DF9-4391-928A-0EC5644AA98B}"/>
    <cellStyle name="Comma [0] 3 5 3 4 5 2 2 5" xfId="41257" xr:uid="{F6AA0D3E-CBC5-412B-A483-D51E9F322181}"/>
    <cellStyle name="Comma [0] 3 5 3 4 5 2 2 6" xfId="46626" xr:uid="{A13D945E-2AB8-4264-A65B-9FAA8F60EA91}"/>
    <cellStyle name="Comma [0] 3 5 3 4 5 2 2 7" xfId="51998" xr:uid="{9AF572F1-E528-4054-B809-B567BFB84B6F}"/>
    <cellStyle name="Comma [0] 3 5 3 4 5 2 2 8" xfId="57378" xr:uid="{BE9701F9-D47E-412C-B489-083C7CEAD053}"/>
    <cellStyle name="Comma [0] 3 5 3 4 5 2 2 9" xfId="19714" xr:uid="{95A493E1-CAC5-48F1-ADE2-EF19B9FE882A}"/>
    <cellStyle name="Comma [0] 3 5 3 4 5 2 3" xfId="16154" xr:uid="{17924C2A-B3B0-4F6D-B762-222F7C9173E3}"/>
    <cellStyle name="Comma [0] 3 5 3 4 5 2 4" xfId="21521" xr:uid="{83AE1496-6257-41D0-A120-557DAEF8A232}"/>
    <cellStyle name="Comma [0] 3 5 3 4 5 2 5" xfId="26895" xr:uid="{2F16D8BA-D88A-4B2B-8300-D5A975C575B3}"/>
    <cellStyle name="Comma [0] 3 5 3 4 5 2 6" xfId="32313" xr:uid="{DABBB0A0-2C85-43BB-A430-7E716423FFE2}"/>
    <cellStyle name="Comma [0] 3 5 3 4 5 2 7" xfId="37698" xr:uid="{3D77FB6E-AD63-4772-9494-DECE1C68EE09}"/>
    <cellStyle name="Comma [0] 3 5 3 4 5 2 8" xfId="43067" xr:uid="{22343607-F352-4E49-BC26-662404D81433}"/>
    <cellStyle name="Comma [0] 3 5 3 4 5 2 9" xfId="48439" xr:uid="{56B263A0-EC8F-4FB4-B523-86910AE3ACBE}"/>
    <cellStyle name="Comma [0] 3 5 3 4 5 3" xfId="10724" xr:uid="{EEC0B900-962D-4B46-97C5-C681D128C03E}"/>
    <cellStyle name="Comma [0] 3 5 3 4 5 3 2" xfId="23391" xr:uid="{8755A9E7-DACA-4212-9D9D-98393FAB1444}"/>
    <cellStyle name="Comma [0] 3 5 3 4 5 3 3" xfId="28765" xr:uid="{B0ED2BEC-2021-4871-9148-4F59CA8733B1}"/>
    <cellStyle name="Comma [0] 3 5 3 4 5 3 4" xfId="34183" xr:uid="{3ABC2186-C91F-4410-A963-9798705C7E5D}"/>
    <cellStyle name="Comma [0] 3 5 3 4 5 3 5" xfId="39568" xr:uid="{43092706-70EE-4D05-826D-4882F4087BC2}"/>
    <cellStyle name="Comma [0] 3 5 3 4 5 3 6" xfId="44937" xr:uid="{E0601D22-9070-4D5C-B2C2-FA72C0FE9E9F}"/>
    <cellStyle name="Comma [0] 3 5 3 4 5 3 7" xfId="50309" xr:uid="{1AF029CB-9136-41C5-B2E5-2CA99F826116}"/>
    <cellStyle name="Comma [0] 3 5 3 4 5 3 8" xfId="55689" xr:uid="{3C8C5C59-9504-4DB3-A7A6-51298FB0C0CF}"/>
    <cellStyle name="Comma [0] 3 5 3 4 5 3 9" xfId="18024" xr:uid="{CE7BECEC-0871-4F74-88FC-7C89DED7AE47}"/>
    <cellStyle name="Comma [0] 3 5 3 4 5 4" xfId="7362" xr:uid="{53EFFB3F-A6BD-47C8-86FE-AD7667465322}"/>
    <cellStyle name="Comma [0] 3 5 3 4 6" xfId="1349" xr:uid="{0FD0C53A-EA88-4BA5-9B1C-4AA93AEA0E1D}"/>
    <cellStyle name="Comma [0] 3 5 3 4 6 2" xfId="8854" xr:uid="{908D6E94-113E-4F1E-8F18-6D7340FC7893}"/>
    <cellStyle name="Comma [0] 3 5 3 4 6 2 10" xfId="53820" xr:uid="{07CB64D1-E825-4104-8321-9AE7ECD4C0F3}"/>
    <cellStyle name="Comma [0] 3 5 3 4 6 2 11" xfId="14464" xr:uid="{0DF81603-F055-415C-AFAA-7975E9EE7AFC}"/>
    <cellStyle name="Comma [0] 3 5 3 4 6 2 12" xfId="60014" xr:uid="{3218A737-A31A-4E0E-9854-A6F877029382}"/>
    <cellStyle name="Comma [0] 3 5 3 4 6 2 2" xfId="12415" xr:uid="{B6FEDF92-2229-4829-8D0A-7B281F5A1015}"/>
    <cellStyle name="Comma [0] 3 5 3 4 6 2 2 2" xfId="25081" xr:uid="{81F55866-5CF6-4A46-B606-41AAAA9C87E1}"/>
    <cellStyle name="Comma [0] 3 5 3 4 6 2 2 3" xfId="30455" xr:uid="{BA43EADC-3DCB-4615-8C5A-23F30B6EE02E}"/>
    <cellStyle name="Comma [0] 3 5 3 4 6 2 2 4" xfId="35873" xr:uid="{1F092B3F-5847-4E4A-95D6-57B7CF874D16}"/>
    <cellStyle name="Comma [0] 3 5 3 4 6 2 2 5" xfId="41258" xr:uid="{B6BE66AB-0BC8-4B96-9CF7-CD8045496E04}"/>
    <cellStyle name="Comma [0] 3 5 3 4 6 2 2 6" xfId="46627" xr:uid="{E55FDFD4-278A-460B-AF29-D4B2F3D5E4D9}"/>
    <cellStyle name="Comma [0] 3 5 3 4 6 2 2 7" xfId="51999" xr:uid="{5C13DB31-BA95-4079-A3CD-177CF9E6872E}"/>
    <cellStyle name="Comma [0] 3 5 3 4 6 2 2 8" xfId="57379" xr:uid="{1C4D1C7D-6304-4CEC-8231-92446BC04777}"/>
    <cellStyle name="Comma [0] 3 5 3 4 6 2 2 9" xfId="19715" xr:uid="{CB21C700-6CB5-4C8E-B11F-E7E9EEA385F9}"/>
    <cellStyle name="Comma [0] 3 5 3 4 6 2 3" xfId="16155" xr:uid="{3C430A31-703C-45B9-BE35-6F35B07EB8B7}"/>
    <cellStyle name="Comma [0] 3 5 3 4 6 2 4" xfId="21522" xr:uid="{1C5D9FFD-D154-40DD-85EB-06BA68CEA974}"/>
    <cellStyle name="Comma [0] 3 5 3 4 6 2 5" xfId="26896" xr:uid="{686C3254-0A0E-49B8-8C68-B15EE9824BBB}"/>
    <cellStyle name="Comma [0] 3 5 3 4 6 2 6" xfId="32314" xr:uid="{D074290D-CD52-41DE-9350-562A85C68C48}"/>
    <cellStyle name="Comma [0] 3 5 3 4 6 2 7" xfId="37699" xr:uid="{41E56292-9C48-4409-A033-BC741ED5F17C}"/>
    <cellStyle name="Comma [0] 3 5 3 4 6 2 8" xfId="43068" xr:uid="{03A653E8-1D45-4018-BCD5-593A4356AB95}"/>
    <cellStyle name="Comma [0] 3 5 3 4 6 2 9" xfId="48440" xr:uid="{D153785C-3E78-4493-8F44-BE6E86D7C8E1}"/>
    <cellStyle name="Comma [0] 3 5 3 4 6 3" xfId="10725" xr:uid="{3514E9B9-51BD-4C1F-BA74-8FF0747BFFFA}"/>
    <cellStyle name="Comma [0] 3 5 3 4 6 3 2" xfId="23392" xr:uid="{3FD68120-AD9A-4A5B-A219-9C951C1F71FB}"/>
    <cellStyle name="Comma [0] 3 5 3 4 6 3 3" xfId="28766" xr:uid="{19E839E5-1923-4200-95C3-14056A7E94F1}"/>
    <cellStyle name="Comma [0] 3 5 3 4 6 3 4" xfId="34184" xr:uid="{73284709-E03B-4AEE-A3C7-D4FDCCD1A490}"/>
    <cellStyle name="Comma [0] 3 5 3 4 6 3 5" xfId="39569" xr:uid="{C798FC91-9ED3-4068-B6B2-64B7E6AE95E7}"/>
    <cellStyle name="Comma [0] 3 5 3 4 6 3 6" xfId="44938" xr:uid="{00048E2C-7116-451A-A716-14EDC5855965}"/>
    <cellStyle name="Comma [0] 3 5 3 4 6 3 7" xfId="50310" xr:uid="{59952806-5A7E-4B9D-A13A-E901019718D6}"/>
    <cellStyle name="Comma [0] 3 5 3 4 6 3 8" xfId="55690" xr:uid="{51207A81-3B0D-4AD4-8C6D-E51AA2957205}"/>
    <cellStyle name="Comma [0] 3 5 3 4 6 3 9" xfId="18025" xr:uid="{7BC6B2A6-4CED-4452-B21D-2F9972F9F758}"/>
    <cellStyle name="Comma [0] 3 5 3 4 6 4" xfId="7363" xr:uid="{7A1074C7-DE32-4D21-A6A1-EAD3833B5CAE}"/>
    <cellStyle name="Comma [0] 3 5 3 4 7" xfId="1350" xr:uid="{BFED36BF-091A-4F47-BA63-13B17FEC04D6}"/>
    <cellStyle name="Comma [0] 3 5 3 4 7 2" xfId="8855" xr:uid="{85265620-6125-4D66-AB11-63AEA0CF513B}"/>
    <cellStyle name="Comma [0] 3 5 3 4 7 2 10" xfId="53821" xr:uid="{8C4EFBE7-85E0-4A20-B0D8-FA3676509E68}"/>
    <cellStyle name="Comma [0] 3 5 3 4 7 2 11" xfId="14465" xr:uid="{5F3419DC-C43F-4777-AA33-789D8DE3E2AD}"/>
    <cellStyle name="Comma [0] 3 5 3 4 7 2 12" xfId="60015" xr:uid="{84D0039C-FD59-4F89-AFBA-7CB7F2FF916E}"/>
    <cellStyle name="Comma [0] 3 5 3 4 7 2 2" xfId="12416" xr:uid="{25397FC4-74BB-47A1-A951-D6A98AF3D15C}"/>
    <cellStyle name="Comma [0] 3 5 3 4 7 2 2 2" xfId="25082" xr:uid="{21E463BF-7923-42DE-899D-21E371E9E404}"/>
    <cellStyle name="Comma [0] 3 5 3 4 7 2 2 3" xfId="30456" xr:uid="{19C9FBFE-E713-44B8-BB35-1D361C08E572}"/>
    <cellStyle name="Comma [0] 3 5 3 4 7 2 2 4" xfId="35874" xr:uid="{1C2508D6-A6B8-4BEA-9C19-76858D73C931}"/>
    <cellStyle name="Comma [0] 3 5 3 4 7 2 2 5" xfId="41259" xr:uid="{8FC0180C-50F2-4064-957B-99BAB250DD84}"/>
    <cellStyle name="Comma [0] 3 5 3 4 7 2 2 6" xfId="46628" xr:uid="{22EEC015-6048-4D7C-9F9F-E538D9B5B19B}"/>
    <cellStyle name="Comma [0] 3 5 3 4 7 2 2 7" xfId="52000" xr:uid="{C8D9B0A5-E0BF-41E2-BD3F-061AFE6D8DBC}"/>
    <cellStyle name="Comma [0] 3 5 3 4 7 2 2 8" xfId="57380" xr:uid="{984C2A7F-37B1-44A0-9FE7-F041CB01D6AB}"/>
    <cellStyle name="Comma [0] 3 5 3 4 7 2 2 9" xfId="19716" xr:uid="{30483C2A-8D4D-4ADE-B891-1B2E4352A7B3}"/>
    <cellStyle name="Comma [0] 3 5 3 4 7 2 3" xfId="16156" xr:uid="{AFB94F59-4D69-4EDB-902D-B1C89B4AD3F3}"/>
    <cellStyle name="Comma [0] 3 5 3 4 7 2 4" xfId="21523" xr:uid="{62EC65C0-3410-41DF-A878-CB42DA326EE2}"/>
    <cellStyle name="Comma [0] 3 5 3 4 7 2 5" xfId="26897" xr:uid="{51441F8F-71F8-44E2-B8F3-34AB231147B3}"/>
    <cellStyle name="Comma [0] 3 5 3 4 7 2 6" xfId="32315" xr:uid="{1E31CB19-678B-4DE0-BA2A-F4D5E825689D}"/>
    <cellStyle name="Comma [0] 3 5 3 4 7 2 7" xfId="37700" xr:uid="{EE0965C9-5C5A-456E-85F6-37D9D0342D3A}"/>
    <cellStyle name="Comma [0] 3 5 3 4 7 2 8" xfId="43069" xr:uid="{411B8A4A-FD64-4292-AA5B-288A52C0213B}"/>
    <cellStyle name="Comma [0] 3 5 3 4 7 2 9" xfId="48441" xr:uid="{9F9B20E5-E721-4930-8AB5-0C9D5AA07E22}"/>
    <cellStyle name="Comma [0] 3 5 3 4 7 3" xfId="10726" xr:uid="{09B5DC56-17C8-42AF-9322-B045C4CE0A45}"/>
    <cellStyle name="Comma [0] 3 5 3 4 7 3 2" xfId="23393" xr:uid="{21EB62B8-4317-4070-849B-72059CF5C98B}"/>
    <cellStyle name="Comma [0] 3 5 3 4 7 3 3" xfId="28767" xr:uid="{D2A7F3F2-95C1-45D8-9E71-D7B749226C83}"/>
    <cellStyle name="Comma [0] 3 5 3 4 7 3 4" xfId="34185" xr:uid="{C9E74E11-B23B-4B7B-A5BF-E37EA332CEB7}"/>
    <cellStyle name="Comma [0] 3 5 3 4 7 3 5" xfId="39570" xr:uid="{03ADD49F-CA60-4FB8-B197-4C015D879C3A}"/>
    <cellStyle name="Comma [0] 3 5 3 4 7 3 6" xfId="44939" xr:uid="{DBC4E908-9C1D-44AB-A9C3-70E2B165D10D}"/>
    <cellStyle name="Comma [0] 3 5 3 4 7 3 7" xfId="50311" xr:uid="{7775C34C-C048-42C6-9789-007D06A9C652}"/>
    <cellStyle name="Comma [0] 3 5 3 4 7 3 8" xfId="55691" xr:uid="{CCFAC969-1631-4C4E-982B-E59B8986E5CC}"/>
    <cellStyle name="Comma [0] 3 5 3 4 7 3 9" xfId="18026" xr:uid="{90BEDF03-0297-4C73-B6D8-3F3642F2A91B}"/>
    <cellStyle name="Comma [0] 3 5 3 4 7 4" xfId="7364" xr:uid="{CEED8981-61FD-4594-B5FA-E98BEDD16CC6}"/>
    <cellStyle name="Comma [0] 3 5 3 4 8" xfId="1351" xr:uid="{D1E4191F-FE93-4873-BD51-7D9DDE39AEB4}"/>
    <cellStyle name="Comma [0] 3 5 3 4 8 2" xfId="8856" xr:uid="{73D0E239-F096-4D2D-9D35-B3DC4ED406E0}"/>
    <cellStyle name="Comma [0] 3 5 3 4 8 2 10" xfId="53822" xr:uid="{C32624F0-9BD6-422C-9EA3-36331DB49912}"/>
    <cellStyle name="Comma [0] 3 5 3 4 8 2 11" xfId="14466" xr:uid="{2AECA412-76D8-4C73-B031-F79A1F071984}"/>
    <cellStyle name="Comma [0] 3 5 3 4 8 2 12" xfId="60016" xr:uid="{2772DF40-6355-4ECA-A04F-5814F5283C32}"/>
    <cellStyle name="Comma [0] 3 5 3 4 8 2 2" xfId="12417" xr:uid="{F238318D-7EB6-4CA3-9927-7237880A5E11}"/>
    <cellStyle name="Comma [0] 3 5 3 4 8 2 2 2" xfId="25083" xr:uid="{079343BF-F188-48EF-9639-FD8E65393104}"/>
    <cellStyle name="Comma [0] 3 5 3 4 8 2 2 3" xfId="30457" xr:uid="{24CB125E-8CA6-4438-A6A6-F07384B88038}"/>
    <cellStyle name="Comma [0] 3 5 3 4 8 2 2 4" xfId="35875" xr:uid="{3A7AA82B-4A20-4995-9DCB-368B86D374A5}"/>
    <cellStyle name="Comma [0] 3 5 3 4 8 2 2 5" xfId="41260" xr:uid="{DE26B0B0-ED50-4C1B-B476-A797E43BA336}"/>
    <cellStyle name="Comma [0] 3 5 3 4 8 2 2 6" xfId="46629" xr:uid="{BA186EF0-7F67-4997-8C2F-F39757201785}"/>
    <cellStyle name="Comma [0] 3 5 3 4 8 2 2 7" xfId="52001" xr:uid="{9E7827CB-449E-4E81-9BAF-23C6ACDB3ECD}"/>
    <cellStyle name="Comma [0] 3 5 3 4 8 2 2 8" xfId="57381" xr:uid="{35E3F7D4-E96D-4DB5-8FA3-DEA812E3FDFA}"/>
    <cellStyle name="Comma [0] 3 5 3 4 8 2 2 9" xfId="19717" xr:uid="{D1BEFF03-A044-450D-9D5E-93B20B3BB7C4}"/>
    <cellStyle name="Comma [0] 3 5 3 4 8 2 3" xfId="16157" xr:uid="{5A349DB7-B9B5-4734-8DA1-9BD9CE153B34}"/>
    <cellStyle name="Comma [0] 3 5 3 4 8 2 4" xfId="21524" xr:uid="{BBCEF17F-0EF8-4967-A85A-51A23C9D33C2}"/>
    <cellStyle name="Comma [0] 3 5 3 4 8 2 5" xfId="26898" xr:uid="{D3B46182-B9BE-4A2E-A0E0-53E521FFC3D4}"/>
    <cellStyle name="Comma [0] 3 5 3 4 8 2 6" xfId="32316" xr:uid="{DF8FE6CA-A821-4542-840E-CDAE77FEA946}"/>
    <cellStyle name="Comma [0] 3 5 3 4 8 2 7" xfId="37701" xr:uid="{D386756C-852F-4400-ACE2-FE52A15FD10B}"/>
    <cellStyle name="Comma [0] 3 5 3 4 8 2 8" xfId="43070" xr:uid="{BD182880-32C4-4908-93B0-08C1BA629A51}"/>
    <cellStyle name="Comma [0] 3 5 3 4 8 2 9" xfId="48442" xr:uid="{E7BED206-5214-46B7-B095-DDBFBA32E40E}"/>
    <cellStyle name="Comma [0] 3 5 3 4 8 3" xfId="10727" xr:uid="{5D0C189F-6BF8-4A3F-8DB7-DD1872A14786}"/>
    <cellStyle name="Comma [0] 3 5 3 4 8 3 2" xfId="23394" xr:uid="{0327C514-248B-4997-845F-5B8774CA1C04}"/>
    <cellStyle name="Comma [0] 3 5 3 4 8 3 3" xfId="28768" xr:uid="{58911BA4-B4C0-4C36-81ED-6BDDDA79E9D4}"/>
    <cellStyle name="Comma [0] 3 5 3 4 8 3 4" xfId="34186" xr:uid="{5ACD6CFD-D1BD-48D5-8CC3-A7C680EBEDA0}"/>
    <cellStyle name="Comma [0] 3 5 3 4 8 3 5" xfId="39571" xr:uid="{601093D2-99C4-45FB-9374-8A0A3363AB48}"/>
    <cellStyle name="Comma [0] 3 5 3 4 8 3 6" xfId="44940" xr:uid="{9344A7C9-9171-4778-8A86-D314EA708530}"/>
    <cellStyle name="Comma [0] 3 5 3 4 8 3 7" xfId="50312" xr:uid="{4EEAB76A-47ED-4FAE-9DE1-5D5B09D577D7}"/>
    <cellStyle name="Comma [0] 3 5 3 4 8 3 8" xfId="55692" xr:uid="{F9394EBE-8F45-4A31-96BA-D176B69F8F75}"/>
    <cellStyle name="Comma [0] 3 5 3 4 8 3 9" xfId="18027" xr:uid="{FEFFD119-D9F2-43EE-9374-5E6FD76418EA}"/>
    <cellStyle name="Comma [0] 3 5 3 4 8 4" xfId="7365" xr:uid="{3323EFE6-38C9-482A-828C-53D41036D107}"/>
    <cellStyle name="Comma [0] 3 5 3 4 9" xfId="1352" xr:uid="{51297F8E-DD22-48C4-A761-5CB42C162AB3}"/>
    <cellStyle name="Comma [0] 3 5 3 4 9 2" xfId="8857" xr:uid="{34DDAD1D-F83F-4605-A01F-81CB5634352F}"/>
    <cellStyle name="Comma [0] 3 5 3 4 9 2 10" xfId="53823" xr:uid="{6128F028-8C40-4345-A69C-3B9EFB04BEDD}"/>
    <cellStyle name="Comma [0] 3 5 3 4 9 2 11" xfId="14467" xr:uid="{14F8450D-C8EA-44CB-8F9D-C3B636C9F8CB}"/>
    <cellStyle name="Comma [0] 3 5 3 4 9 2 12" xfId="60017" xr:uid="{DBF36267-D4B8-431F-9821-AEE30AF37A93}"/>
    <cellStyle name="Comma [0] 3 5 3 4 9 2 2" xfId="12418" xr:uid="{2B1913DE-E7EA-4713-B9F2-534202065862}"/>
    <cellStyle name="Comma [0] 3 5 3 4 9 2 2 2" xfId="25084" xr:uid="{7B5E98BD-A703-43C5-9892-39D046B1F199}"/>
    <cellStyle name="Comma [0] 3 5 3 4 9 2 2 3" xfId="30458" xr:uid="{98A55D60-BE9B-4FF7-8CAD-46201487D0A4}"/>
    <cellStyle name="Comma [0] 3 5 3 4 9 2 2 4" xfId="35876" xr:uid="{01DFB227-A0E3-45DA-BEAC-A59AF98B36B0}"/>
    <cellStyle name="Comma [0] 3 5 3 4 9 2 2 5" xfId="41261" xr:uid="{92ABB8BE-DD7D-42E6-B9B9-ECD98AF4957F}"/>
    <cellStyle name="Comma [0] 3 5 3 4 9 2 2 6" xfId="46630" xr:uid="{88117F40-D65E-4687-98B0-1AD2B290B879}"/>
    <cellStyle name="Comma [0] 3 5 3 4 9 2 2 7" xfId="52002" xr:uid="{9C9E310E-DAEA-4AEE-AA06-17F005E72097}"/>
    <cellStyle name="Comma [0] 3 5 3 4 9 2 2 8" xfId="57382" xr:uid="{45C6D5EB-7A52-4C8B-9723-24E2B6717F47}"/>
    <cellStyle name="Comma [0] 3 5 3 4 9 2 2 9" xfId="19718" xr:uid="{87662984-C938-48BC-BD2F-E9B327B409DB}"/>
    <cellStyle name="Comma [0] 3 5 3 4 9 2 3" xfId="16158" xr:uid="{AC1D8D58-C842-408F-8099-DDEA38886E20}"/>
    <cellStyle name="Comma [0] 3 5 3 4 9 2 4" xfId="21525" xr:uid="{47AA3607-E811-4D06-ACC1-BC91D5A97031}"/>
    <cellStyle name="Comma [0] 3 5 3 4 9 2 5" xfId="26899" xr:uid="{FB95D1D3-EB2E-4B55-8B85-08AA93FED31E}"/>
    <cellStyle name="Comma [0] 3 5 3 4 9 2 6" xfId="32317" xr:uid="{44E61FFB-C44B-4C71-8CDB-37627071A440}"/>
    <cellStyle name="Comma [0] 3 5 3 4 9 2 7" xfId="37702" xr:uid="{DACBB87C-AB6D-497A-8908-319A37C2D208}"/>
    <cellStyle name="Comma [0] 3 5 3 4 9 2 8" xfId="43071" xr:uid="{3E33EA9F-86E3-495E-A232-44E5E38FF358}"/>
    <cellStyle name="Comma [0] 3 5 3 4 9 2 9" xfId="48443" xr:uid="{ADF830FA-CBEA-431E-A236-D8EAB1B342D4}"/>
    <cellStyle name="Comma [0] 3 5 3 4 9 3" xfId="10728" xr:uid="{53B0B0A4-9F2E-4378-9DE5-25AD5E29A999}"/>
    <cellStyle name="Comma [0] 3 5 3 4 9 3 2" xfId="23395" xr:uid="{D82BC6FE-28B6-49DC-B413-B800E0DA8572}"/>
    <cellStyle name="Comma [0] 3 5 3 4 9 3 3" xfId="28769" xr:uid="{077EBC46-1B2A-4D66-86B1-9ADB136D8F43}"/>
    <cellStyle name="Comma [0] 3 5 3 4 9 3 4" xfId="34187" xr:uid="{3BA85DEB-28F9-41CB-B164-D1A8339C5D10}"/>
    <cellStyle name="Comma [0] 3 5 3 4 9 3 5" xfId="39572" xr:uid="{C79FE5E5-B153-41D3-9ECC-CBD8DDBE78E5}"/>
    <cellStyle name="Comma [0] 3 5 3 4 9 3 6" xfId="44941" xr:uid="{46C3E825-B5B8-4C0E-9454-6B70E572F5C5}"/>
    <cellStyle name="Comma [0] 3 5 3 4 9 3 7" xfId="50313" xr:uid="{763B7D81-63F0-4F96-929D-5C51696CFFC0}"/>
    <cellStyle name="Comma [0] 3 5 3 4 9 3 8" xfId="55693" xr:uid="{7BD37B0B-25D1-486A-8FB2-25FC887BD8BE}"/>
    <cellStyle name="Comma [0] 3 5 3 4 9 3 9" xfId="18028" xr:uid="{EF183A0E-BF7D-4F04-BCF7-ED6E1F6B01BD}"/>
    <cellStyle name="Comma [0] 3 5 3 4 9 4" xfId="7366" xr:uid="{285DF793-D004-4670-BEDF-CB9681CD15F6}"/>
    <cellStyle name="Comma [0] 3 5 3 5" xfId="1353" xr:uid="{1FA4AD44-EAA8-4262-9740-8257110C2453}"/>
    <cellStyle name="Comma [0] 3 5 3 5 2" xfId="6231" xr:uid="{CFCDB22B-4871-41C2-89BE-70D2F7A6D0D8}"/>
    <cellStyle name="Comma [0] 3 5 3 5 2 10" xfId="53824" xr:uid="{F88ADE11-8DB5-444E-B3DC-BDBD6759258E}"/>
    <cellStyle name="Comma [0] 3 5 3 5 2 11" xfId="14468" xr:uid="{3353E3D5-1DA3-4662-83E4-1280D2A1329C}"/>
    <cellStyle name="Comma [0] 3 5 3 5 2 12" xfId="58909" xr:uid="{3AAAB992-46F5-4C2E-87CB-93B0A30005B4}"/>
    <cellStyle name="Comma [0] 3 5 3 5 2 13" xfId="8858" xr:uid="{C30E8F79-A1AB-4D6C-91E2-6DA07FDC8F76}"/>
    <cellStyle name="Comma [0] 3 5 3 5 2 2" xfId="12419" xr:uid="{9BDFCB58-7A83-4FD5-9934-BDE0971F3F19}"/>
    <cellStyle name="Comma [0] 3 5 3 5 2 2 2" xfId="25085" xr:uid="{E5BEF455-EC1D-4A74-8FED-551BB76988EB}"/>
    <cellStyle name="Comma [0] 3 5 3 5 2 2 3" xfId="30459" xr:uid="{C3C578CA-2A55-445F-899F-387DF16FF11C}"/>
    <cellStyle name="Comma [0] 3 5 3 5 2 2 4" xfId="35877" xr:uid="{EA2BCB21-D33D-4394-934C-4C519D9F531E}"/>
    <cellStyle name="Comma [0] 3 5 3 5 2 2 5" xfId="41262" xr:uid="{928D2B36-1C51-45F4-8879-6F6B21356CB7}"/>
    <cellStyle name="Comma [0] 3 5 3 5 2 2 6" xfId="46631" xr:uid="{4B2AB8DE-63A9-458F-8AC8-606B1FE8B003}"/>
    <cellStyle name="Comma [0] 3 5 3 5 2 2 7" xfId="52003" xr:uid="{8EC3D5FB-03B1-4C4F-906A-51075888D9B8}"/>
    <cellStyle name="Comma [0] 3 5 3 5 2 2 8" xfId="57383" xr:uid="{661E3FC1-D3B9-4957-BD8B-4E24F250B22C}"/>
    <cellStyle name="Comma [0] 3 5 3 5 2 2 9" xfId="19719" xr:uid="{7D3CF0B7-4D81-4551-AA82-01262BA1A2DC}"/>
    <cellStyle name="Comma [0] 3 5 3 5 2 3" xfId="16159" xr:uid="{A7F021F0-A4B8-42FF-A2B8-DB7490934C91}"/>
    <cellStyle name="Comma [0] 3 5 3 5 2 4" xfId="21526" xr:uid="{474861F3-A177-4FB3-BFF8-BCB1F616A9A5}"/>
    <cellStyle name="Comma [0] 3 5 3 5 2 5" xfId="26900" xr:uid="{82964B32-C0FA-4848-BB6B-8DBB70927C7B}"/>
    <cellStyle name="Comma [0] 3 5 3 5 2 6" xfId="32318" xr:uid="{7284C0C0-5419-4EB1-9C06-888F190CA909}"/>
    <cellStyle name="Comma [0] 3 5 3 5 2 7" xfId="37703" xr:uid="{1710ACCE-ADE8-4942-9CBC-1D96EC58267F}"/>
    <cellStyle name="Comma [0] 3 5 3 5 2 8" xfId="43072" xr:uid="{DF6A5942-EF0D-44E3-9CD3-4BFCF5761D26}"/>
    <cellStyle name="Comma [0] 3 5 3 5 2 9" xfId="48444" xr:uid="{3E9562FB-A9F7-43CB-A807-D9DA7B3BC882}"/>
    <cellStyle name="Comma [0] 3 5 3 5 3" xfId="10729" xr:uid="{9FAC4985-3BC6-4917-8AD4-4AAD94D0556C}"/>
    <cellStyle name="Comma [0] 3 5 3 5 3 2" xfId="23396" xr:uid="{81777ACF-5C5A-4CC0-8586-B66DBD6AFBC5}"/>
    <cellStyle name="Comma [0] 3 5 3 5 3 3" xfId="28770" xr:uid="{54F74334-2388-46E6-B16B-FDB0AD752383}"/>
    <cellStyle name="Comma [0] 3 5 3 5 3 4" xfId="34188" xr:uid="{D44CFABD-4ADC-4A98-AD6D-78530D06DA42}"/>
    <cellStyle name="Comma [0] 3 5 3 5 3 5" xfId="39573" xr:uid="{F2C7DE48-0C39-4850-8A7E-47E17D459E73}"/>
    <cellStyle name="Comma [0] 3 5 3 5 3 6" xfId="44942" xr:uid="{AE10DB55-F90F-4056-B223-1B5DC8645676}"/>
    <cellStyle name="Comma [0] 3 5 3 5 3 7" xfId="50314" xr:uid="{523BDECA-22F8-4CFF-9017-80F285061ADD}"/>
    <cellStyle name="Comma [0] 3 5 3 5 3 8" xfId="55694" xr:uid="{92B281E3-87F5-4329-800F-07847F698BB4}"/>
    <cellStyle name="Comma [0] 3 5 3 5 3 9" xfId="18029" xr:uid="{958F476E-794F-4E6D-9A8C-E094BC728A9E}"/>
    <cellStyle name="Comma [0] 3 5 3 6" xfId="1354" xr:uid="{E4CC3FA0-31C4-48BC-8BC7-B1F5C772DDBD}"/>
    <cellStyle name="Comma [0] 3 5 3 6 2" xfId="4153" xr:uid="{23A62B39-778C-4DE4-90B9-C8FB3BE210E5}"/>
    <cellStyle name="Comma [0] 3 5 3 6 2 10" xfId="53825" xr:uid="{430FAB3F-D6FD-48CC-A946-10A2D3DCDAD1}"/>
    <cellStyle name="Comma [0] 3 5 3 6 2 11" xfId="8859" xr:uid="{37B99FF2-F5E4-4682-83AF-24DB653389C1}"/>
    <cellStyle name="Comma [0] 3 5 3 6 2 2" xfId="6233" xr:uid="{8122FC08-1018-4C3F-866A-4E8AC64C98F2}"/>
    <cellStyle name="Comma [0] 3 5 3 6 2 2 10" xfId="58911" xr:uid="{4577FB0C-618F-46CD-8959-13DBB8D1C8E9}"/>
    <cellStyle name="Comma [0] 3 5 3 6 2 2 11" xfId="12420" xr:uid="{39B238C1-ED31-4F71-8171-700240EB5809}"/>
    <cellStyle name="Comma [0] 3 5 3 6 2 2 2" xfId="25086" xr:uid="{3F556679-78F1-4544-B660-A243875A4C0B}"/>
    <cellStyle name="Comma [0] 3 5 3 6 2 2 3" xfId="30460" xr:uid="{D8286E2D-8EF6-4E4A-A3BC-D2CACAADAC4F}"/>
    <cellStyle name="Comma [0] 3 5 3 6 2 2 4" xfId="35878" xr:uid="{07C922E4-0361-48CE-8CEC-2BD95B16D8F2}"/>
    <cellStyle name="Comma [0] 3 5 3 6 2 2 5" xfId="41263" xr:uid="{684BE697-0B45-4F17-8C69-28F4B2CD6522}"/>
    <cellStyle name="Comma [0] 3 5 3 6 2 2 6" xfId="46632" xr:uid="{55268334-0339-4519-8D85-5A43BFA8824B}"/>
    <cellStyle name="Comma [0] 3 5 3 6 2 2 7" xfId="52004" xr:uid="{B68A67FD-4F54-4933-97E7-2123690B0984}"/>
    <cellStyle name="Comma [0] 3 5 3 6 2 2 8" xfId="57384" xr:uid="{01B67444-2BA7-4039-9E5A-952341151403}"/>
    <cellStyle name="Comma [0] 3 5 3 6 2 2 9" xfId="19720" xr:uid="{97EFD3B5-46D0-44C3-8660-2001BB67CC94}"/>
    <cellStyle name="Comma [0] 3 5 3 6 2 3" xfId="16160" xr:uid="{FB92FD45-4A14-4A50-93BC-CC3408B4A5D6}"/>
    <cellStyle name="Comma [0] 3 5 3 6 2 4" xfId="21527" xr:uid="{C064E49A-BB90-490A-B3A0-68DAE25A53D5}"/>
    <cellStyle name="Comma [0] 3 5 3 6 2 5" xfId="26901" xr:uid="{2171E943-B5EA-48B2-9903-2ADE3BE9CC3F}"/>
    <cellStyle name="Comma [0] 3 5 3 6 2 6" xfId="32319" xr:uid="{02E0AB7F-5397-4BA5-AB01-5199916E90A9}"/>
    <cellStyle name="Comma [0] 3 5 3 6 2 7" xfId="37704" xr:uid="{6EDA2C0B-514A-47D1-BE5C-5C34E98C42CF}"/>
    <cellStyle name="Comma [0] 3 5 3 6 2 8" xfId="43073" xr:uid="{85945B73-1D6A-49D8-B160-C2FB91E6BE47}"/>
    <cellStyle name="Comma [0] 3 5 3 6 2 9" xfId="48445" xr:uid="{6CA81D6E-55D4-44A8-B2C2-A13596B52E86}"/>
    <cellStyle name="Comma [0] 3 5 3 6 3" xfId="6232" xr:uid="{37306E54-A2CD-4EAF-8283-2353C47084C1}"/>
    <cellStyle name="Comma [0] 3 5 3 6 3 10" xfId="14469" xr:uid="{2C948548-67B3-4C07-A6F1-8942EACB7832}"/>
    <cellStyle name="Comma [0] 3 5 3 6 3 11" xfId="58910" xr:uid="{AB607F43-D973-487B-8DCA-D05178F122E9}"/>
    <cellStyle name="Comma [0] 3 5 3 6 3 12" xfId="10730" xr:uid="{9B0D9CD5-BBC5-49B8-9AEA-4D29CE1A3C74}"/>
    <cellStyle name="Comma [0] 3 5 3 6 3 2" xfId="18030" xr:uid="{1B485DE2-C8E9-4BE8-83D0-E6202E1818C4}"/>
    <cellStyle name="Comma [0] 3 5 3 6 3 3" xfId="23397" xr:uid="{337CBBE8-52DB-4D19-A04B-516BB39BF6BA}"/>
    <cellStyle name="Comma [0] 3 5 3 6 3 4" xfId="28771" xr:uid="{2AEBFF99-34B5-4E09-A0A3-A969F9EB7B1D}"/>
    <cellStyle name="Comma [0] 3 5 3 6 3 5" xfId="34189" xr:uid="{C612DBB4-9F7E-4EEB-8EE2-BE0CB8DCF32B}"/>
    <cellStyle name="Comma [0] 3 5 3 6 3 6" xfId="39574" xr:uid="{ACCDDA9A-363E-4E93-9C85-A33B5FF023DD}"/>
    <cellStyle name="Comma [0] 3 5 3 6 3 7" xfId="44943" xr:uid="{D7E8206B-4A5B-4426-AF40-446D4945BFAE}"/>
    <cellStyle name="Comma [0] 3 5 3 6 3 8" xfId="50315" xr:uid="{E72C9D06-D09B-4DB9-8070-821BFDBAB7D9}"/>
    <cellStyle name="Comma [0] 3 5 3 6 3 9" xfId="55695" xr:uid="{33EBD38D-DE9D-4F69-8A65-DCABB58BF47A}"/>
    <cellStyle name="Comma [0] 3 5 3 7" xfId="1355" xr:uid="{9DE8666B-F790-43A8-9FF3-3D6ABDD36123}"/>
    <cellStyle name="Comma [0] 3 5 3 7 2" xfId="6234" xr:uid="{E8FEE426-FAB9-4106-9DCB-E0944F79BDF6}"/>
    <cellStyle name="Comma [0] 3 5 3 7 2 10" xfId="53826" xr:uid="{785262C4-9DBB-4A5B-B0E5-9C492F001A88}"/>
    <cellStyle name="Comma [0] 3 5 3 7 2 11" xfId="14470" xr:uid="{6CEDC183-40FD-4B24-BF06-0A2096F0E0E1}"/>
    <cellStyle name="Comma [0] 3 5 3 7 2 12" xfId="58912" xr:uid="{D71B4578-DE11-40F2-AD9B-9F0E02F5DE60}"/>
    <cellStyle name="Comma [0] 3 5 3 7 2 13" xfId="8860" xr:uid="{9D8D73E2-A752-4A0E-A120-E6A6B92C430B}"/>
    <cellStyle name="Comma [0] 3 5 3 7 2 2" xfId="12421" xr:uid="{6E036CBD-9548-4DA6-B3A2-0D706D65C986}"/>
    <cellStyle name="Comma [0] 3 5 3 7 2 2 2" xfId="25087" xr:uid="{58562A6B-AA43-4CB0-BC74-06D4A7D7092A}"/>
    <cellStyle name="Comma [0] 3 5 3 7 2 2 3" xfId="30461" xr:uid="{33B64AB0-995D-4B5C-8121-FD525F4E3044}"/>
    <cellStyle name="Comma [0] 3 5 3 7 2 2 4" xfId="35879" xr:uid="{A3EFB2E4-84D7-442A-A044-F5979382B5D5}"/>
    <cellStyle name="Comma [0] 3 5 3 7 2 2 5" xfId="41264" xr:uid="{EA2DEA30-011F-4C07-AD2A-DAE643D47256}"/>
    <cellStyle name="Comma [0] 3 5 3 7 2 2 6" xfId="46633" xr:uid="{F6ADC931-AE2D-4380-B615-654AAED7A3E1}"/>
    <cellStyle name="Comma [0] 3 5 3 7 2 2 7" xfId="52005" xr:uid="{AA58F7C4-14D5-458D-A2FA-62FE2C744D14}"/>
    <cellStyle name="Comma [0] 3 5 3 7 2 2 8" xfId="57385" xr:uid="{0EAA0AD7-AC7A-4723-A078-2817A75664C8}"/>
    <cellStyle name="Comma [0] 3 5 3 7 2 2 9" xfId="19721" xr:uid="{833BE3A4-419A-4358-8EC0-D1C8CB83E1F7}"/>
    <cellStyle name="Comma [0] 3 5 3 7 2 3" xfId="16161" xr:uid="{6F2E6391-8024-4181-95A2-F2E881E047AC}"/>
    <cellStyle name="Comma [0] 3 5 3 7 2 4" xfId="21528" xr:uid="{D192D8F3-AC10-4E2E-8386-1F8398720507}"/>
    <cellStyle name="Comma [0] 3 5 3 7 2 5" xfId="26902" xr:uid="{0CD00727-EE5D-4937-83A4-DF82F636D3CA}"/>
    <cellStyle name="Comma [0] 3 5 3 7 2 6" xfId="32320" xr:uid="{6B6445C5-CB38-4548-9E63-5277BD3187C9}"/>
    <cellStyle name="Comma [0] 3 5 3 7 2 7" xfId="37705" xr:uid="{21DF3A29-CF9D-4637-9826-AF3C81E0C059}"/>
    <cellStyle name="Comma [0] 3 5 3 7 2 8" xfId="43074" xr:uid="{F3540671-BB63-4447-BC44-475E63530512}"/>
    <cellStyle name="Comma [0] 3 5 3 7 2 9" xfId="48446" xr:uid="{D6BDCEFC-1251-4E0B-85FD-C943A818BA4B}"/>
    <cellStyle name="Comma [0] 3 5 3 7 3" xfId="10731" xr:uid="{7AF0BD31-4368-41DC-A269-7B8D01460BF7}"/>
    <cellStyle name="Comma [0] 3 5 3 7 3 2" xfId="23398" xr:uid="{416DD767-3D7A-4169-805F-AEC88320F4A1}"/>
    <cellStyle name="Comma [0] 3 5 3 7 3 3" xfId="28772" xr:uid="{16C0FEFF-DAD2-488B-8394-76B430133778}"/>
    <cellStyle name="Comma [0] 3 5 3 7 3 4" xfId="34190" xr:uid="{20E57050-EE89-47DB-8ED1-AEADA353038B}"/>
    <cellStyle name="Comma [0] 3 5 3 7 3 5" xfId="39575" xr:uid="{67886604-5BFA-4943-B63E-2A5E272BA34F}"/>
    <cellStyle name="Comma [0] 3 5 3 7 3 6" xfId="44944" xr:uid="{AD485600-02C0-4FF4-98A9-E97232081C5D}"/>
    <cellStyle name="Comma [0] 3 5 3 7 3 7" xfId="50316" xr:uid="{1BA786EC-97EF-44E3-A148-0919526C80E3}"/>
    <cellStyle name="Comma [0] 3 5 3 7 3 8" xfId="55696" xr:uid="{89AF6A0F-681C-4C25-B90A-CA7B345D9C50}"/>
    <cellStyle name="Comma [0] 3 5 3 7 3 9" xfId="18031" xr:uid="{E200C4A3-9C40-4308-B7E2-2680C7CDB614}"/>
    <cellStyle name="Comma [0] 3 5 3 8" xfId="1356" xr:uid="{70DC3FF9-8E72-450C-A661-AD30B3CF7D36}"/>
    <cellStyle name="Comma [0] 3 5 3 8 2" xfId="8861" xr:uid="{371D575C-AB9A-41CE-A130-6D84CDB3EFB3}"/>
    <cellStyle name="Comma [0] 3 5 3 8 2 10" xfId="53827" xr:uid="{B7F3CD7E-C836-459E-9514-EF494BED0FA9}"/>
    <cellStyle name="Comma [0] 3 5 3 8 2 11" xfId="14471" xr:uid="{E05B4BA7-A571-4997-BD52-A5DD46F2C35C}"/>
    <cellStyle name="Comma [0] 3 5 3 8 2 12" xfId="60018" xr:uid="{10079DA9-9866-4A0E-B3BA-BAC3299CEC05}"/>
    <cellStyle name="Comma [0] 3 5 3 8 2 2" xfId="12422" xr:uid="{86607752-58FE-423A-9E97-A3A133CD0624}"/>
    <cellStyle name="Comma [0] 3 5 3 8 2 2 2" xfId="25088" xr:uid="{9028F61E-FCCA-44E8-9325-386E089500F6}"/>
    <cellStyle name="Comma [0] 3 5 3 8 2 2 3" xfId="30462" xr:uid="{7E22F07E-F94A-4674-9AC3-62D6C4CE5670}"/>
    <cellStyle name="Comma [0] 3 5 3 8 2 2 4" xfId="35880" xr:uid="{8C6A3C74-3D9B-4B6F-9432-90401F15047E}"/>
    <cellStyle name="Comma [0] 3 5 3 8 2 2 5" xfId="41265" xr:uid="{BDBF7D5A-B4FC-49F8-8F49-6BC50C9F74EF}"/>
    <cellStyle name="Comma [0] 3 5 3 8 2 2 6" xfId="46634" xr:uid="{31ADA046-55A8-452A-9602-4A5108D640B1}"/>
    <cellStyle name="Comma [0] 3 5 3 8 2 2 7" xfId="52006" xr:uid="{5694976A-9E25-452A-A32F-E75CBFCD9293}"/>
    <cellStyle name="Comma [0] 3 5 3 8 2 2 8" xfId="57386" xr:uid="{5C6ECEA1-E443-499B-8575-051978047257}"/>
    <cellStyle name="Comma [0] 3 5 3 8 2 2 9" xfId="19722" xr:uid="{15EC8C0B-B2A6-420F-9109-ECD4F7FAE8DD}"/>
    <cellStyle name="Comma [0] 3 5 3 8 2 3" xfId="16162" xr:uid="{908FDD27-C1C1-40EF-8760-2D7E57D40CB5}"/>
    <cellStyle name="Comma [0] 3 5 3 8 2 4" xfId="21529" xr:uid="{80964ED2-58AC-4E4F-8707-03FA1120A9DE}"/>
    <cellStyle name="Comma [0] 3 5 3 8 2 5" xfId="26903" xr:uid="{89C17DF3-2AEC-46BB-99E4-2CF14DA33C3B}"/>
    <cellStyle name="Comma [0] 3 5 3 8 2 6" xfId="32321" xr:uid="{FC245D9C-E416-46DE-BDD0-DED4473C604D}"/>
    <cellStyle name="Comma [0] 3 5 3 8 2 7" xfId="37706" xr:uid="{197FF0C5-D57A-4EC0-87C2-F7BA45F1C5A2}"/>
    <cellStyle name="Comma [0] 3 5 3 8 2 8" xfId="43075" xr:uid="{386F0B17-D1DB-4CB0-9197-08023783C6D9}"/>
    <cellStyle name="Comma [0] 3 5 3 8 2 9" xfId="48447" xr:uid="{1D3ED2E5-D3DC-4B2C-A6F2-2BCBA3FCE70D}"/>
    <cellStyle name="Comma [0] 3 5 3 8 3" xfId="10732" xr:uid="{9618B4C9-D4B1-4804-8ECA-67DD7075C7B1}"/>
    <cellStyle name="Comma [0] 3 5 3 8 3 2" xfId="23399" xr:uid="{F8D15B24-3926-44D4-9B44-C3DDD0A6CEB7}"/>
    <cellStyle name="Comma [0] 3 5 3 8 3 3" xfId="28773" xr:uid="{F8662F31-76AB-4793-884C-13BB7CA196CD}"/>
    <cellStyle name="Comma [0] 3 5 3 8 3 4" xfId="34191" xr:uid="{58760BCB-0202-4E12-8B2B-BF37738E7E64}"/>
    <cellStyle name="Comma [0] 3 5 3 8 3 5" xfId="39576" xr:uid="{CE9CEDD9-2C8B-48BD-BD2B-E9DF8196615B}"/>
    <cellStyle name="Comma [0] 3 5 3 8 3 6" xfId="44945" xr:uid="{5067B882-BE90-45DC-8D87-5308266C7F05}"/>
    <cellStyle name="Comma [0] 3 5 3 8 3 7" xfId="50317" xr:uid="{9188CDBD-1867-4CFD-83F5-CD3E27898357}"/>
    <cellStyle name="Comma [0] 3 5 3 8 3 8" xfId="55697" xr:uid="{5C87B5F1-BA49-480D-BDD8-C07D9AF4B752}"/>
    <cellStyle name="Comma [0] 3 5 3 8 3 9" xfId="18032" xr:uid="{6CCF1202-A139-4681-9547-ADE197FE6DC6}"/>
    <cellStyle name="Comma [0] 3 5 3 8 4" xfId="7367" xr:uid="{744CE75D-D456-47D0-946B-F9A55A619365}"/>
    <cellStyle name="Comma [0] 3 5 3 9" xfId="1357" xr:uid="{75839071-C772-4C55-BDF9-046156E01B16}"/>
    <cellStyle name="Comma [0] 3 5 3 9 2" xfId="8862" xr:uid="{52DF43EA-124E-4A4D-B494-353C2006A388}"/>
    <cellStyle name="Comma [0] 3 5 3 9 2 10" xfId="53828" xr:uid="{22BC5841-7239-43B9-9BA7-7598DF505E86}"/>
    <cellStyle name="Comma [0] 3 5 3 9 2 11" xfId="14472" xr:uid="{34100ABB-4CCA-48F3-A490-FE32A4A175A0}"/>
    <cellStyle name="Comma [0] 3 5 3 9 2 12" xfId="60019" xr:uid="{3C6B869D-7369-4951-949B-A87EDDD98BD1}"/>
    <cellStyle name="Comma [0] 3 5 3 9 2 2" xfId="12423" xr:uid="{1D592813-8ED6-440D-9C11-4B92792F86D9}"/>
    <cellStyle name="Comma [0] 3 5 3 9 2 2 2" xfId="25089" xr:uid="{480E2346-1E92-4022-A9CA-214F70EE7810}"/>
    <cellStyle name="Comma [0] 3 5 3 9 2 2 3" xfId="30463" xr:uid="{891A9648-F9EE-444D-8096-CCC65F016E25}"/>
    <cellStyle name="Comma [0] 3 5 3 9 2 2 4" xfId="35881" xr:uid="{FF2B62F8-4287-4D03-8D20-104FC7EA9204}"/>
    <cellStyle name="Comma [0] 3 5 3 9 2 2 5" xfId="41266" xr:uid="{E9A31EA3-50B2-446D-9910-57DB4203EBAE}"/>
    <cellStyle name="Comma [0] 3 5 3 9 2 2 6" xfId="46635" xr:uid="{D4E1E1A8-F030-442C-8D51-EB49ED1BE2A6}"/>
    <cellStyle name="Comma [0] 3 5 3 9 2 2 7" xfId="52007" xr:uid="{74E1795C-78F1-44C6-9E12-43EB347A8847}"/>
    <cellStyle name="Comma [0] 3 5 3 9 2 2 8" xfId="57387" xr:uid="{8F968B64-71C8-4F9C-BBBB-9416C3436A67}"/>
    <cellStyle name="Comma [0] 3 5 3 9 2 2 9" xfId="19723" xr:uid="{674EA3D9-B3DE-4A5B-AF0C-E46021DC4E6B}"/>
    <cellStyle name="Comma [0] 3 5 3 9 2 3" xfId="16163" xr:uid="{116DE13D-7362-4CE4-A1F4-381F922330C1}"/>
    <cellStyle name="Comma [0] 3 5 3 9 2 4" xfId="21530" xr:uid="{573693F9-83EC-4DF9-B64E-009333451152}"/>
    <cellStyle name="Comma [0] 3 5 3 9 2 5" xfId="26904" xr:uid="{9F769784-0998-4DC6-A5B8-18B9A0EF172B}"/>
    <cellStyle name="Comma [0] 3 5 3 9 2 6" xfId="32322" xr:uid="{48983F0D-3582-4210-A46F-02BA4675637E}"/>
    <cellStyle name="Comma [0] 3 5 3 9 2 7" xfId="37707" xr:uid="{41028DFB-C81B-44B0-9B5D-2E54821E7CEC}"/>
    <cellStyle name="Comma [0] 3 5 3 9 2 8" xfId="43076" xr:uid="{2BCAEDF5-A825-4B67-B94A-F6ABF8B36B97}"/>
    <cellStyle name="Comma [0] 3 5 3 9 2 9" xfId="48448" xr:uid="{D635D493-5354-4D19-9F62-3281ECA9F227}"/>
    <cellStyle name="Comma [0] 3 5 3 9 3" xfId="10733" xr:uid="{0C9B323F-C368-4285-A343-AD360D278A3F}"/>
    <cellStyle name="Comma [0] 3 5 3 9 3 2" xfId="23400" xr:uid="{CE7996C4-BB01-422F-A576-C76400028F3C}"/>
    <cellStyle name="Comma [0] 3 5 3 9 3 3" xfId="28774" xr:uid="{2A5C24D7-38F3-428B-BEF9-EF96D1B3A640}"/>
    <cellStyle name="Comma [0] 3 5 3 9 3 4" xfId="34192" xr:uid="{B4481F48-203A-48C0-8C34-10B3B15094A2}"/>
    <cellStyle name="Comma [0] 3 5 3 9 3 5" xfId="39577" xr:uid="{6675E8BC-1CD9-4DD2-B649-302C92E9A326}"/>
    <cellStyle name="Comma [0] 3 5 3 9 3 6" xfId="44946" xr:uid="{A6B9305E-5E95-4273-87D3-BE304B73E02C}"/>
    <cellStyle name="Comma [0] 3 5 3 9 3 7" xfId="50318" xr:uid="{26FA9520-3A08-40E4-80CA-5813C069C6F6}"/>
    <cellStyle name="Comma [0] 3 5 3 9 3 8" xfId="55698" xr:uid="{156880AB-8EE6-4164-A3CA-2C929E66212D}"/>
    <cellStyle name="Comma [0] 3 5 3 9 3 9" xfId="18033" xr:uid="{10DE74B0-B987-41CF-BA26-F0CB8F3D138C}"/>
    <cellStyle name="Comma [0] 3 5 3 9 4" xfId="7368" xr:uid="{6CFBCC8C-7A21-413A-84D0-37DF93B016D3}"/>
    <cellStyle name="Comma [0] 3 5 4" xfId="1358" xr:uid="{17220531-05C7-436E-8F15-97CDBBFF479F}"/>
    <cellStyle name="Comma [0] 3 5 4 10" xfId="4480" xr:uid="{4C109483-F98B-404C-B944-246D7122AA0E}"/>
    <cellStyle name="Comma [0] 3 5 4 10 2" xfId="13122" xr:uid="{59628593-BFFC-4B26-97AE-563E210F5A65}"/>
    <cellStyle name="Comma [0] 3 5 4 11" xfId="6235" xr:uid="{EAEC5DDD-532D-44FF-BF43-9407ED0C35D3}"/>
    <cellStyle name="Comma [0] 3 5 4 11 2" xfId="58913" xr:uid="{C82092B4-6706-4394-B0B7-9C40730C4A50}"/>
    <cellStyle name="Comma [0] 3 5 4 11 3" xfId="14473" xr:uid="{EDF5BE56-9C59-465A-BDE8-DB3E0754174A}"/>
    <cellStyle name="Comma [0] 3 5 4 2" xfId="1359" xr:uid="{E0AAA45D-05E1-4E8E-8663-9B323B43BEE5}"/>
    <cellStyle name="Comma [0] 3 5 4 2 2" xfId="1360" xr:uid="{0EA7C67A-EFEE-484F-8C58-51F8C64A329B}"/>
    <cellStyle name="Comma [0] 3 5 4 2 2 2" xfId="1361" xr:uid="{B1BF2D73-55A3-4D7E-B458-77C475892568}"/>
    <cellStyle name="Comma [0] 3 5 4 2 2 2 2" xfId="4157" xr:uid="{59C0D3A3-BFC4-4D36-BB9C-601FEFD5A89D}"/>
    <cellStyle name="Comma [0] 3 5 4 2 2 2 2 10" xfId="43080" xr:uid="{19213F65-A4E2-4FA7-ACC1-3D4F390C8475}"/>
    <cellStyle name="Comma [0] 3 5 4 2 2 2 2 11" xfId="48452" xr:uid="{6770F9F2-716B-4211-8C1A-808C99543504}"/>
    <cellStyle name="Comma [0] 3 5 4 2 2 2 2 12" xfId="53832" xr:uid="{7F1F6C17-6F5C-4293-872D-A2F777F8F58A}"/>
    <cellStyle name="Comma [0] 3 5 4 2 2 2 2 13" xfId="12990" xr:uid="{2A8E10BA-CB8A-4059-8FF1-4C3F6CBD23CA}"/>
    <cellStyle name="Comma [0] 3 5 4 2 2 2 2 14" xfId="8866" xr:uid="{839E7ECD-7923-4549-8F9F-656B20656D9B}"/>
    <cellStyle name="Comma [0] 3 5 4 2 2 2 2 2" xfId="4158" xr:uid="{583C85CF-95C1-4AF3-9B98-B7960A282A3D}"/>
    <cellStyle name="Comma [0] 3 5 4 2 2 2 2 2 10" xfId="12427" xr:uid="{61735758-F4FF-410C-ADA5-817560D01C20}"/>
    <cellStyle name="Comma [0] 3 5 4 2 2 2 2 2 2" xfId="6240" xr:uid="{1ED079FE-1A3C-4D99-A67E-42A8B9ED377E}"/>
    <cellStyle name="Comma [0] 3 5 4 2 2 2 2 2 2 2" xfId="58918" xr:uid="{06BC0576-DEDE-4EFD-8896-8A7A49F92058}"/>
    <cellStyle name="Comma [0] 3 5 4 2 2 2 2 2 2 3" xfId="19727" xr:uid="{C00C3271-BE0C-4DA9-BBBE-F305BDEC5BA7}"/>
    <cellStyle name="Comma [0] 3 5 4 2 2 2 2 2 3" xfId="25093" xr:uid="{953FA861-AEC6-4449-9699-B66B17DC0825}"/>
    <cellStyle name="Comma [0] 3 5 4 2 2 2 2 2 4" xfId="30467" xr:uid="{57240442-4AEF-4FF2-B7F1-B3C38EA13471}"/>
    <cellStyle name="Comma [0] 3 5 4 2 2 2 2 2 5" xfId="35885" xr:uid="{CA27F983-56F5-4DB6-96F1-AE6B8EF17DBC}"/>
    <cellStyle name="Comma [0] 3 5 4 2 2 2 2 2 6" xfId="41270" xr:uid="{7C06B0B0-C8B1-42D6-9401-90F7275A689A}"/>
    <cellStyle name="Comma [0] 3 5 4 2 2 2 2 2 7" xfId="46639" xr:uid="{A10F2D40-349F-4CB3-B4E4-CBAA10999F74}"/>
    <cellStyle name="Comma [0] 3 5 4 2 2 2 2 2 8" xfId="52011" xr:uid="{7CC007BF-AE3F-4DA2-B8D1-240C96D23686}"/>
    <cellStyle name="Comma [0] 3 5 4 2 2 2 2 2 9" xfId="57391" xr:uid="{9A22D2D9-04C4-468E-B2B2-4F1208AECCDE}"/>
    <cellStyle name="Comma [0] 3 5 4 2 2 2 2 3" xfId="4253" xr:uid="{66B5846B-5D2F-488A-9ED6-17FDEB130489}"/>
    <cellStyle name="Comma [0] 3 5 4 2 2 2 2 3 2" xfId="12999" xr:uid="{34814933-5997-4127-863C-8F1E7108377C}"/>
    <cellStyle name="Comma [0] 3 5 4 2 2 2 2 4" xfId="4484" xr:uid="{36C8D9AD-FFEB-459C-925D-89886359E9C5}"/>
    <cellStyle name="Comma [0] 3 5 4 2 2 2 2 4 2" xfId="13126" xr:uid="{66C66146-064B-4387-B9AB-7FDAA6610F23}"/>
    <cellStyle name="Comma [0] 3 5 4 2 2 2 2 5" xfId="6239" xr:uid="{975829DD-9A8E-4A0E-A115-18E93435C5F9}"/>
    <cellStyle name="Comma [0] 3 5 4 2 2 2 2 5 2" xfId="58917" xr:uid="{1DAD0C97-4504-446A-AE03-ED8D29450E13}"/>
    <cellStyle name="Comma [0] 3 5 4 2 2 2 2 5 3" xfId="16167" xr:uid="{30B91F9E-4F3B-40F2-9F6B-A8E1C5428BF9}"/>
    <cellStyle name="Comma [0] 3 5 4 2 2 2 2 6" xfId="21534" xr:uid="{CA8BADCD-766B-4434-8534-0981EDCCC41F}"/>
    <cellStyle name="Comma [0] 3 5 4 2 2 2 2 7" xfId="26908" xr:uid="{5B580917-923D-47A7-A22B-80AFBFDAC54B}"/>
    <cellStyle name="Comma [0] 3 5 4 2 2 2 2 8" xfId="32326" xr:uid="{3180770F-E863-49BC-BA6E-02CCA6D5A482}"/>
    <cellStyle name="Comma [0] 3 5 4 2 2 2 2 9" xfId="37711" xr:uid="{BF21376D-23CF-444F-8C02-DC53FB183F5C}"/>
    <cellStyle name="Comma [0] 3 5 4 2 2 2 3" xfId="4254" xr:uid="{DEBFC09E-B964-46DA-9394-131F5AD5DDA1}"/>
    <cellStyle name="Comma [0] 3 5 4 2 2 2 3 10" xfId="13000" xr:uid="{FD1B6C8A-B4C8-4CCD-A4E8-2F47FAA8EF03}"/>
    <cellStyle name="Comma [0] 3 5 4 2 2 2 3 11" xfId="10737" xr:uid="{542B48F6-E1C8-4EA0-B81D-4A0E7F7014F9}"/>
    <cellStyle name="Comma [0] 3 5 4 2 2 2 3 2" xfId="18037" xr:uid="{01A0624D-3A3D-4270-9FDB-FF12B19EBF9C}"/>
    <cellStyle name="Comma [0] 3 5 4 2 2 2 3 3" xfId="23404" xr:uid="{7A858F62-9699-45E5-BC67-31C06D1ACD8D}"/>
    <cellStyle name="Comma [0] 3 5 4 2 2 2 3 4" xfId="28778" xr:uid="{087C7605-EE68-4393-831F-1982B10914F2}"/>
    <cellStyle name="Comma [0] 3 5 4 2 2 2 3 5" xfId="34196" xr:uid="{3A35E8C1-0AC1-42B3-A38E-028EBE143689}"/>
    <cellStyle name="Comma [0] 3 5 4 2 2 2 3 6" xfId="39581" xr:uid="{DA258BDB-DE41-453C-80F2-E33E04E30046}"/>
    <cellStyle name="Comma [0] 3 5 4 2 2 2 3 7" xfId="44950" xr:uid="{20DFF691-9174-41A7-BE67-165E446E4593}"/>
    <cellStyle name="Comma [0] 3 5 4 2 2 2 3 8" xfId="50322" xr:uid="{AF8ADCD7-71DD-482E-9C1E-987F0957E852}"/>
    <cellStyle name="Comma [0] 3 5 4 2 2 2 3 9" xfId="55702" xr:uid="{FA40308F-D0F3-44CF-8B0A-746F563A6A1E}"/>
    <cellStyle name="Comma [0] 3 5 4 2 2 2 4" xfId="4483" xr:uid="{25CA3700-BCE9-4A11-BDF5-640060361890}"/>
    <cellStyle name="Comma [0] 3 5 4 2 2 2 4 2" xfId="13125" xr:uid="{93800B60-BC42-4B09-B087-0BDD0AE3BDF6}"/>
    <cellStyle name="Comma [0] 3 5 4 2 2 2 5" xfId="6238" xr:uid="{944B7A30-FD7A-4CC7-B997-19A105A35C00}"/>
    <cellStyle name="Comma [0] 3 5 4 2 2 2 5 2" xfId="58916" xr:uid="{B2D52F43-FC84-421B-B174-E0CE79C38716}"/>
    <cellStyle name="Comma [0] 3 5 4 2 2 2 5 3" xfId="14476" xr:uid="{09CFD685-28A6-45AF-8A7D-CC07861BC5C7}"/>
    <cellStyle name="Comma [0] 3 5 4 2 2 3" xfId="4156" xr:uid="{6B85D03F-64D6-4025-83F1-33CA247962D1}"/>
    <cellStyle name="Comma [0] 3 5 4 2 2 3 10" xfId="53831" xr:uid="{3A06C8FB-5AE4-47BA-88D2-B759B3BDAA54}"/>
    <cellStyle name="Comma [0] 3 5 4 2 2 3 11" xfId="12989" xr:uid="{F7422596-BAD1-4977-B589-1D7E2269B7D8}"/>
    <cellStyle name="Comma [0] 3 5 4 2 2 3 12" xfId="8865" xr:uid="{59B60B12-F394-4BC8-B93C-E58AAD1C4961}"/>
    <cellStyle name="Comma [0] 3 5 4 2 2 3 2" xfId="6241" xr:uid="{57BC96E3-1E61-4EAA-BFFB-C83EF23CCC55}"/>
    <cellStyle name="Comma [0] 3 5 4 2 2 3 2 10" xfId="58919" xr:uid="{203A89A0-D420-4CE6-B451-19D36BB5F18D}"/>
    <cellStyle name="Comma [0] 3 5 4 2 2 3 2 11" xfId="12426" xr:uid="{FF2D7765-9CFE-4415-B8DB-21F85225963F}"/>
    <cellStyle name="Comma [0] 3 5 4 2 2 3 2 2" xfId="25092" xr:uid="{D4C6F914-9E8F-4633-8D36-3343C5E42AD4}"/>
    <cellStyle name="Comma [0] 3 5 4 2 2 3 2 3" xfId="30466" xr:uid="{0A9D814C-1D06-4561-87C4-579CF65FB751}"/>
    <cellStyle name="Comma [0] 3 5 4 2 2 3 2 4" xfId="35884" xr:uid="{2941F4F5-189D-476A-B6CD-4F3B854D51DD}"/>
    <cellStyle name="Comma [0] 3 5 4 2 2 3 2 5" xfId="41269" xr:uid="{CE0CF9E4-01D4-4F03-88AD-969C56356F57}"/>
    <cellStyle name="Comma [0] 3 5 4 2 2 3 2 6" xfId="46638" xr:uid="{BC7F4039-3161-4492-9673-0EFFA6F9E0D1}"/>
    <cellStyle name="Comma [0] 3 5 4 2 2 3 2 7" xfId="52010" xr:uid="{0EA7466A-60A8-4C0C-95AF-0A3D57195A2C}"/>
    <cellStyle name="Comma [0] 3 5 4 2 2 3 2 8" xfId="57390" xr:uid="{EEFEBB62-0C85-4E5E-9029-2AB9CF7B9CC7}"/>
    <cellStyle name="Comma [0] 3 5 4 2 2 3 2 9" xfId="19726" xr:uid="{847720FC-8224-469C-A89C-9713D49846AF}"/>
    <cellStyle name="Comma [0] 3 5 4 2 2 3 3" xfId="16166" xr:uid="{01CAC9CB-0782-4AC0-8111-709F647E8429}"/>
    <cellStyle name="Comma [0] 3 5 4 2 2 3 4" xfId="21533" xr:uid="{3DCB4C0F-8B14-4023-A6F8-1AE44D3FBAB3}"/>
    <cellStyle name="Comma [0] 3 5 4 2 2 3 5" xfId="26907" xr:uid="{7C6AC88B-70CB-47A5-972E-476C0275C4F0}"/>
    <cellStyle name="Comma [0] 3 5 4 2 2 3 6" xfId="32325" xr:uid="{EF0A02A2-B78F-43F2-BF39-CFC32D8BB69E}"/>
    <cellStyle name="Comma [0] 3 5 4 2 2 3 7" xfId="37710" xr:uid="{F26C083E-30B1-4FAA-824F-F2301883017C}"/>
    <cellStyle name="Comma [0] 3 5 4 2 2 3 8" xfId="43079" xr:uid="{6CF77833-F059-4F1A-90A8-AAF91A351232}"/>
    <cellStyle name="Comma [0] 3 5 4 2 2 3 9" xfId="48451" xr:uid="{F1AD5425-213C-4781-B00A-BC6EDF63C4CC}"/>
    <cellStyle name="Comma [0] 3 5 4 2 2 4" xfId="4255" xr:uid="{C7585CED-A881-4C57-BF1E-292FFC148FE2}"/>
    <cellStyle name="Comma [0] 3 5 4 2 2 4 10" xfId="13001" xr:uid="{F20D4C53-3AE0-491B-A025-41A9D29087DA}"/>
    <cellStyle name="Comma [0] 3 5 4 2 2 4 11" xfId="10736" xr:uid="{D90567C7-36C5-47B6-BDF1-98F58E971364}"/>
    <cellStyle name="Comma [0] 3 5 4 2 2 4 2" xfId="18036" xr:uid="{A83F990C-830F-4835-912D-987BB9AD14D0}"/>
    <cellStyle name="Comma [0] 3 5 4 2 2 4 3" xfId="23403" xr:uid="{01FD96FD-ABAB-4FC8-B402-655D1A7DD85E}"/>
    <cellStyle name="Comma [0] 3 5 4 2 2 4 4" xfId="28777" xr:uid="{D4674FD1-CBF1-4370-B92A-0833D25F1E81}"/>
    <cellStyle name="Comma [0] 3 5 4 2 2 4 5" xfId="34195" xr:uid="{091C17E8-D66C-44D2-955B-838CE7C2EF7B}"/>
    <cellStyle name="Comma [0] 3 5 4 2 2 4 6" xfId="39580" xr:uid="{77DF206D-D2E0-4101-83F1-CB56792C92C9}"/>
    <cellStyle name="Comma [0] 3 5 4 2 2 4 7" xfId="44949" xr:uid="{D8DB0D87-46F4-4FD3-91A1-822592B775E3}"/>
    <cellStyle name="Comma [0] 3 5 4 2 2 4 8" xfId="50321" xr:uid="{F51F0A66-36AA-43C9-A1B3-0F17FBCA5571}"/>
    <cellStyle name="Comma [0] 3 5 4 2 2 4 9" xfId="55701" xr:uid="{E2439295-5242-4319-87FA-AEA0CCD7117B}"/>
    <cellStyle name="Comma [0] 3 5 4 2 2 5" xfId="4482" xr:uid="{275269E3-5724-4F2D-A9F6-F6BE6557486C}"/>
    <cellStyle name="Comma [0] 3 5 4 2 2 5 2" xfId="13124" xr:uid="{B39AB3BC-995A-4D13-A595-E1FC094FE279}"/>
    <cellStyle name="Comma [0] 3 5 4 2 2 6" xfId="6237" xr:uid="{C63D41EB-6E21-46D5-BD77-48AA37C54059}"/>
    <cellStyle name="Comma [0] 3 5 4 2 2 6 2" xfId="58915" xr:uid="{2896DA18-41F0-4A0B-91D0-144C5A89530F}"/>
    <cellStyle name="Comma [0] 3 5 4 2 2 6 3" xfId="14475" xr:uid="{8116D36B-8774-4F86-BBDB-CC4915AD6585}"/>
    <cellStyle name="Comma [0] 3 5 4 2 3" xfId="1362" xr:uid="{810DD87C-E9CC-4D7B-AA62-1C926C674FEB}"/>
    <cellStyle name="Comma [0] 3 5 4 2 3 2" xfId="4159" xr:uid="{58958183-69D9-4074-896F-15F1A2E40C97}"/>
    <cellStyle name="Comma [0] 3 5 4 2 3 2 10" xfId="53833" xr:uid="{1B1B577A-7D68-4C1D-B724-757426916475}"/>
    <cellStyle name="Comma [0] 3 5 4 2 3 2 11" xfId="8867" xr:uid="{FD238913-364B-460B-AF17-9F02EA625F9D}"/>
    <cellStyle name="Comma [0] 3 5 4 2 3 2 2" xfId="4160" xr:uid="{B989C6D0-2100-4160-8936-0CCA76938502}"/>
    <cellStyle name="Comma [0] 3 5 4 2 3 2 2 10" xfId="12428" xr:uid="{74D07D8E-C38D-4322-98B5-B43DC353E2BD}"/>
    <cellStyle name="Comma [0] 3 5 4 2 3 2 2 2" xfId="6244" xr:uid="{CEE7BF96-18FE-4055-B747-6CCF1DCE8100}"/>
    <cellStyle name="Comma [0] 3 5 4 2 3 2 2 2 2" xfId="58922" xr:uid="{89AE4F35-9353-48D7-BC02-6C4982CC77C2}"/>
    <cellStyle name="Comma [0] 3 5 4 2 3 2 2 2 3" xfId="19728" xr:uid="{4B7A4957-EA65-4901-9737-03C630A4F245}"/>
    <cellStyle name="Comma [0] 3 5 4 2 3 2 2 3" xfId="25094" xr:uid="{86F34400-5886-4EC7-BA3E-D7E065AD3208}"/>
    <cellStyle name="Comma [0] 3 5 4 2 3 2 2 4" xfId="30468" xr:uid="{3309A043-3643-4443-B750-E29B728B0551}"/>
    <cellStyle name="Comma [0] 3 5 4 2 3 2 2 5" xfId="35886" xr:uid="{63C8FD08-9AE8-4587-B790-3A8921F00384}"/>
    <cellStyle name="Comma [0] 3 5 4 2 3 2 2 6" xfId="41271" xr:uid="{5E2475DB-5640-4514-A316-826E01BFCEEF}"/>
    <cellStyle name="Comma [0] 3 5 4 2 3 2 2 7" xfId="46640" xr:uid="{2D3AB689-E1B3-417E-BE82-2BD6F4183BC3}"/>
    <cellStyle name="Comma [0] 3 5 4 2 3 2 2 8" xfId="52012" xr:uid="{86F0854E-7611-418E-ABE1-494FFF5B1166}"/>
    <cellStyle name="Comma [0] 3 5 4 2 3 2 2 9" xfId="57392" xr:uid="{FB230239-0EDC-4E58-B6D5-D0EC4A529C72}"/>
    <cellStyle name="Comma [0] 3 5 4 2 3 2 3" xfId="6243" xr:uid="{95ABAF7E-9684-496E-B073-6A8AE0FF0CD6}"/>
    <cellStyle name="Comma [0] 3 5 4 2 3 2 3 2" xfId="58921" xr:uid="{56320DF6-35B9-41B3-A65F-2C7BC8CD1712}"/>
    <cellStyle name="Comma [0] 3 5 4 2 3 2 3 3" xfId="16168" xr:uid="{CEE26480-0009-436B-89FA-4047EFB4AB34}"/>
    <cellStyle name="Comma [0] 3 5 4 2 3 2 4" xfId="21535" xr:uid="{1744C1C2-AB3D-4DBF-9E97-D29B146AB12E}"/>
    <cellStyle name="Comma [0] 3 5 4 2 3 2 5" xfId="26909" xr:uid="{E167F6E6-2BD5-45C8-9C94-D11DFBF5D3E2}"/>
    <cellStyle name="Comma [0] 3 5 4 2 3 2 6" xfId="32327" xr:uid="{DF7A4033-E49D-4E76-804F-FAC42A480036}"/>
    <cellStyle name="Comma [0] 3 5 4 2 3 2 7" xfId="37712" xr:uid="{0F9DB3F5-A14E-4F27-B4AB-E32011ACE5A8}"/>
    <cellStyle name="Comma [0] 3 5 4 2 3 2 8" xfId="43081" xr:uid="{23F3CA8D-75B4-4199-8526-1E6AAEA0E8A0}"/>
    <cellStyle name="Comma [0] 3 5 4 2 3 2 9" xfId="48453" xr:uid="{EDD65475-FF01-4794-A220-53DBCC11A285}"/>
    <cellStyle name="Comma [0] 3 5 4 2 3 3" xfId="4161" xr:uid="{6C021AEE-EC52-4472-8FD2-B1E133823097}"/>
    <cellStyle name="Comma [0] 3 5 4 2 3 3 10" xfId="10738" xr:uid="{6E229634-CFA4-4B85-994B-3487DE33B500}"/>
    <cellStyle name="Comma [0] 3 5 4 2 3 3 2" xfId="6245" xr:uid="{965293DE-1EBC-400C-9AD1-14A0CE1AFF44}"/>
    <cellStyle name="Comma [0] 3 5 4 2 3 3 2 2" xfId="58923" xr:uid="{67CEF8A2-1290-46F5-B326-2C7E396D726D}"/>
    <cellStyle name="Comma [0] 3 5 4 2 3 3 2 3" xfId="18038" xr:uid="{1EC9B7ED-B6CB-4371-8BF9-F00409573EFC}"/>
    <cellStyle name="Comma [0] 3 5 4 2 3 3 3" xfId="23405" xr:uid="{2CB385DA-6F79-4F69-9E05-60FBE5DF193A}"/>
    <cellStyle name="Comma [0] 3 5 4 2 3 3 4" xfId="28779" xr:uid="{37B73874-FC8C-4E38-B64B-284C9C706511}"/>
    <cellStyle name="Comma [0] 3 5 4 2 3 3 5" xfId="34197" xr:uid="{668568CC-D965-4117-924E-A48AE4A5E596}"/>
    <cellStyle name="Comma [0] 3 5 4 2 3 3 6" xfId="39582" xr:uid="{993A4410-5E14-407F-8C01-4AF1587EB6E0}"/>
    <cellStyle name="Comma [0] 3 5 4 2 3 3 7" xfId="44951" xr:uid="{D121313F-9DCA-4415-B8D8-E9D2F9375AC1}"/>
    <cellStyle name="Comma [0] 3 5 4 2 3 3 8" xfId="50323" xr:uid="{3A7E7979-8CA7-479E-B275-632A3287523F}"/>
    <cellStyle name="Comma [0] 3 5 4 2 3 3 9" xfId="55703" xr:uid="{97DA239F-E81B-4BE8-B43C-1ACE2CBA029C}"/>
    <cellStyle name="Comma [0] 3 5 4 2 3 4" xfId="6242" xr:uid="{D76C240B-5D03-4E7A-ABD5-8331802CE0EC}"/>
    <cellStyle name="Comma [0] 3 5 4 2 3 4 2" xfId="58920" xr:uid="{FDBC4A90-DA57-4969-B6EE-648BE84414CD}"/>
    <cellStyle name="Comma [0] 3 5 4 2 3 4 3" xfId="14477" xr:uid="{E166B04B-B86E-4DB1-8DFB-E097E80EEC90}"/>
    <cellStyle name="Comma [0] 3 5 4 2 4" xfId="1363" xr:uid="{747422A6-042A-4FC5-9325-D313C0709D76}"/>
    <cellStyle name="Comma [0] 3 5 4 2 4 2" xfId="4162" xr:uid="{A76DE5AD-D446-46B6-9D97-9AC57670592E}"/>
    <cellStyle name="Comma [0] 3 5 4 2 4 2 10" xfId="53834" xr:uid="{82D24A54-2C15-4F1E-AC33-EC8510857A24}"/>
    <cellStyle name="Comma [0] 3 5 4 2 4 2 11" xfId="8868" xr:uid="{ACF75387-7648-44CF-9F0D-7D3799DCDD2C}"/>
    <cellStyle name="Comma [0] 3 5 4 2 4 2 2" xfId="4163" xr:uid="{738A80A8-82A4-4F06-BB0E-7B035E5D9AFC}"/>
    <cellStyle name="Comma [0] 3 5 4 2 4 2 2 10" xfId="12429" xr:uid="{82DBBF3C-4A77-4CE8-BDE7-5F8A1649FB5E}"/>
    <cellStyle name="Comma [0] 3 5 4 2 4 2 2 2" xfId="6248" xr:uid="{BF6F402F-5546-4EA5-9A87-DB4443F1B10E}"/>
    <cellStyle name="Comma [0] 3 5 4 2 4 2 2 2 2" xfId="58926" xr:uid="{21A73D71-A698-4A78-A712-D2C82D0BE32F}"/>
    <cellStyle name="Comma [0] 3 5 4 2 4 2 2 2 3" xfId="19729" xr:uid="{48BD9AC9-1691-4B63-B0D5-AA3E00D774DC}"/>
    <cellStyle name="Comma [0] 3 5 4 2 4 2 2 3" xfId="25095" xr:uid="{D0C63498-AC5B-4868-AB52-420762CE42F8}"/>
    <cellStyle name="Comma [0] 3 5 4 2 4 2 2 4" xfId="30469" xr:uid="{AA19A665-6FD3-4CEE-B9C7-8A273969C835}"/>
    <cellStyle name="Comma [0] 3 5 4 2 4 2 2 5" xfId="35887" xr:uid="{893CA899-D290-44CA-8E5B-5640E10F5BFD}"/>
    <cellStyle name="Comma [0] 3 5 4 2 4 2 2 6" xfId="41272" xr:uid="{6BDBAD10-9255-439F-8CB3-4DC095FE3658}"/>
    <cellStyle name="Comma [0] 3 5 4 2 4 2 2 7" xfId="46641" xr:uid="{950C4146-8879-4E06-99C6-6E8F1A40C263}"/>
    <cellStyle name="Comma [0] 3 5 4 2 4 2 2 8" xfId="52013" xr:uid="{13C4D407-C5A4-4BC8-B1DB-AC9E19E56A40}"/>
    <cellStyle name="Comma [0] 3 5 4 2 4 2 2 9" xfId="57393" xr:uid="{17EF71B2-C136-4FC1-9455-703DCC5C0649}"/>
    <cellStyle name="Comma [0] 3 5 4 2 4 2 3" xfId="6247" xr:uid="{3F8D7F22-7190-4B61-A00E-5643B9B0BD2F}"/>
    <cellStyle name="Comma [0] 3 5 4 2 4 2 3 2" xfId="58925" xr:uid="{D6A438D0-001A-493A-9574-6E10114325A7}"/>
    <cellStyle name="Comma [0] 3 5 4 2 4 2 3 3" xfId="16169" xr:uid="{55E8C46C-F9ED-4E90-A8E9-9618FCB51D93}"/>
    <cellStyle name="Comma [0] 3 5 4 2 4 2 4" xfId="21536" xr:uid="{085FE24E-D370-4819-82BD-D6867A0A326A}"/>
    <cellStyle name="Comma [0] 3 5 4 2 4 2 5" xfId="26910" xr:uid="{4680209C-0FAC-4145-B767-5812E4862533}"/>
    <cellStyle name="Comma [0] 3 5 4 2 4 2 6" xfId="32328" xr:uid="{F87C7689-421E-474F-A55F-9DD2050ED811}"/>
    <cellStyle name="Comma [0] 3 5 4 2 4 2 7" xfId="37713" xr:uid="{EF07B007-E67C-4F68-9418-A41A2D4B1920}"/>
    <cellStyle name="Comma [0] 3 5 4 2 4 2 8" xfId="43082" xr:uid="{F9471DB0-C052-4191-8208-2B59AA63DEC0}"/>
    <cellStyle name="Comma [0] 3 5 4 2 4 2 9" xfId="48454" xr:uid="{F3471666-58BB-4325-A08A-A31E67D35969}"/>
    <cellStyle name="Comma [0] 3 5 4 2 4 3" xfId="4164" xr:uid="{0D61303C-1521-401C-B2A5-7D9B83D44ED0}"/>
    <cellStyle name="Comma [0] 3 5 4 2 4 3 10" xfId="10739" xr:uid="{71371C63-C251-45F7-AD04-3B1C837BB7AF}"/>
    <cellStyle name="Comma [0] 3 5 4 2 4 3 2" xfId="6249" xr:uid="{FDE03AF0-7A95-4999-B127-492DECC11DC0}"/>
    <cellStyle name="Comma [0] 3 5 4 2 4 3 2 2" xfId="58927" xr:uid="{6EEF28DD-D258-4428-A7D7-A706563861E0}"/>
    <cellStyle name="Comma [0] 3 5 4 2 4 3 2 3" xfId="18039" xr:uid="{DD52EBC1-E992-4E41-A966-26DD8BD9B323}"/>
    <cellStyle name="Comma [0] 3 5 4 2 4 3 3" xfId="23406" xr:uid="{7EFDF2F9-C123-497A-BA55-EA00530FD4CB}"/>
    <cellStyle name="Comma [0] 3 5 4 2 4 3 4" xfId="28780" xr:uid="{F9F635D0-9673-4685-8316-498EEE2202AF}"/>
    <cellStyle name="Comma [0] 3 5 4 2 4 3 5" xfId="34198" xr:uid="{9B8AFF6B-72AB-4AB5-80D0-8B9A1A3D2F0D}"/>
    <cellStyle name="Comma [0] 3 5 4 2 4 3 6" xfId="39583" xr:uid="{F40B03E4-25F0-4676-BA6E-2B2B0973928D}"/>
    <cellStyle name="Comma [0] 3 5 4 2 4 3 7" xfId="44952" xr:uid="{EC8C5982-C84B-40B1-A94B-5F7DB12251D5}"/>
    <cellStyle name="Comma [0] 3 5 4 2 4 3 8" xfId="50324" xr:uid="{063D73D2-FD07-4F54-833C-F76632883FFE}"/>
    <cellStyle name="Comma [0] 3 5 4 2 4 3 9" xfId="55704" xr:uid="{2B27FAB2-D8E8-44F4-812E-1FF17D34A2AE}"/>
    <cellStyle name="Comma [0] 3 5 4 2 4 4" xfId="6246" xr:uid="{F3A31161-A6F6-4683-929D-C0F7A7A52F58}"/>
    <cellStyle name="Comma [0] 3 5 4 2 4 4 2" xfId="58924" xr:uid="{7306C2F1-A2DD-46C2-96E3-1DF453A54891}"/>
    <cellStyle name="Comma [0] 3 5 4 2 4 4 3" xfId="14478" xr:uid="{159CF362-4801-43CE-AFD3-C159C2D9C3DA}"/>
    <cellStyle name="Comma [0] 3 5 4 2 5" xfId="4155" xr:uid="{F3D530B4-0246-4F8B-BBC1-38DA4F7A83F8}"/>
    <cellStyle name="Comma [0] 3 5 4 2 5 10" xfId="43078" xr:uid="{0D63F2A9-4560-4F1E-AE09-2A3630E50203}"/>
    <cellStyle name="Comma [0] 3 5 4 2 5 11" xfId="48450" xr:uid="{BFEF5DB3-646E-4699-A069-335FBAADD4C6}"/>
    <cellStyle name="Comma [0] 3 5 4 2 5 12" xfId="53830" xr:uid="{8AFB5AC5-C2A2-457F-9DFC-E0148BB65323}"/>
    <cellStyle name="Comma [0] 3 5 4 2 5 13" xfId="12988" xr:uid="{2F701180-788A-485B-8E1D-1A063B382CAE}"/>
    <cellStyle name="Comma [0] 3 5 4 2 5 14" xfId="8864" xr:uid="{2C7184BC-EAC4-4E80-A030-87196869ECEE}"/>
    <cellStyle name="Comma [0] 3 5 4 2 5 2" xfId="4165" xr:uid="{BD0CBC8E-4C3B-438D-9797-0AE1F4B3B9AD}"/>
    <cellStyle name="Comma [0] 3 5 4 2 5 2 10" xfId="12425" xr:uid="{7F464B0A-ED0E-4406-A4E2-D1E100163DD3}"/>
    <cellStyle name="Comma [0] 3 5 4 2 5 2 2" xfId="6251" xr:uid="{2D947B79-A258-4CA5-BBAD-78C59AED4D5C}"/>
    <cellStyle name="Comma [0] 3 5 4 2 5 2 2 2" xfId="58929" xr:uid="{A9DDFE00-0702-47AC-A1B4-63636C8A295B}"/>
    <cellStyle name="Comma [0] 3 5 4 2 5 2 2 3" xfId="19725" xr:uid="{23E8354E-A7C2-44B9-82CC-3DE4406D667C}"/>
    <cellStyle name="Comma [0] 3 5 4 2 5 2 3" xfId="25091" xr:uid="{8992A4B4-FAAF-43CA-9F0F-4A80BC28C849}"/>
    <cellStyle name="Comma [0] 3 5 4 2 5 2 4" xfId="30465" xr:uid="{7ABBB6B6-7BE5-4640-A014-84083DBDB3BF}"/>
    <cellStyle name="Comma [0] 3 5 4 2 5 2 5" xfId="35883" xr:uid="{E4B4E1AC-F814-46C0-82A4-C9EFD3FA0489}"/>
    <cellStyle name="Comma [0] 3 5 4 2 5 2 6" xfId="41268" xr:uid="{CA64FBDD-9730-4EEA-8B07-6AA8FBD4E50A}"/>
    <cellStyle name="Comma [0] 3 5 4 2 5 2 7" xfId="46637" xr:uid="{E207DF5C-4409-47BD-AE3F-F1E1BF5C0FFD}"/>
    <cellStyle name="Comma [0] 3 5 4 2 5 2 8" xfId="52009" xr:uid="{4608BA21-5BE4-440D-8E9D-896B2868B370}"/>
    <cellStyle name="Comma [0] 3 5 4 2 5 2 9" xfId="57389" xr:uid="{4896E39E-CBD0-4309-8D72-C88C0E70857B}"/>
    <cellStyle name="Comma [0] 3 5 4 2 5 3" xfId="4246" xr:uid="{3127A2FC-95EA-48BB-BE52-1FFD630EC8A7}"/>
    <cellStyle name="Comma [0] 3 5 4 2 5 3 2" xfId="12998" xr:uid="{05A4A91E-6C79-4114-9C0B-006968F04C8E}"/>
    <cellStyle name="Comma [0] 3 5 4 2 5 4" xfId="4485" xr:uid="{77BFA269-C1F1-4AED-9DEE-B8F8C9D31FBB}"/>
    <cellStyle name="Comma [0] 3 5 4 2 5 4 2" xfId="13127" xr:uid="{5EF3F22B-8CB3-4822-96DF-DA3D51F99B46}"/>
    <cellStyle name="Comma [0] 3 5 4 2 5 5" xfId="6250" xr:uid="{AD835548-2BC2-42D2-8085-13FC9274249B}"/>
    <cellStyle name="Comma [0] 3 5 4 2 5 5 2" xfId="58928" xr:uid="{02E34400-B505-4042-94A3-9C9FC085B3D6}"/>
    <cellStyle name="Comma [0] 3 5 4 2 5 5 3" xfId="16165" xr:uid="{E30CA14F-8E77-48CA-AA21-29E14507A226}"/>
    <cellStyle name="Comma [0] 3 5 4 2 5 6" xfId="21532" xr:uid="{36D5F173-2FF7-49BA-8E05-D4EC3CC52A8D}"/>
    <cellStyle name="Comma [0] 3 5 4 2 5 7" xfId="26906" xr:uid="{547C5FB1-1FF4-4E19-A2EE-4BCDF521178C}"/>
    <cellStyle name="Comma [0] 3 5 4 2 5 8" xfId="32324" xr:uid="{87ED2CBE-ECCC-41EE-A84B-AC4B5AA9083B}"/>
    <cellStyle name="Comma [0] 3 5 4 2 5 9" xfId="37709" xr:uid="{CAED18D9-ECFF-4D60-8358-2F70706CA4FC}"/>
    <cellStyle name="Comma [0] 3 5 4 2 6" xfId="4264" xr:uid="{23B98505-A45E-4320-A603-9799016AC466}"/>
    <cellStyle name="Comma [0] 3 5 4 2 6 10" xfId="13002" xr:uid="{E45FB18F-CC7E-465C-85B4-C926DA9EA03A}"/>
    <cellStyle name="Comma [0] 3 5 4 2 6 11" xfId="10735" xr:uid="{8220BF7A-151C-4CCF-96CB-B586E6F5C926}"/>
    <cellStyle name="Comma [0] 3 5 4 2 6 2" xfId="18035" xr:uid="{A3BF7272-4988-4747-931D-66F2D175865B}"/>
    <cellStyle name="Comma [0] 3 5 4 2 6 3" xfId="23402" xr:uid="{0AEFFB8A-A5D6-4D31-A4EF-5D6F4E2606F6}"/>
    <cellStyle name="Comma [0] 3 5 4 2 6 4" xfId="28776" xr:uid="{281B1DA5-C810-4E09-A881-7B90FEFE8B1C}"/>
    <cellStyle name="Comma [0] 3 5 4 2 6 5" xfId="34194" xr:uid="{E5C19B90-BA1D-44CE-A71E-2124625CACDA}"/>
    <cellStyle name="Comma [0] 3 5 4 2 6 6" xfId="39579" xr:uid="{C0446D30-B19A-4C15-97E6-D50F92AACF79}"/>
    <cellStyle name="Comma [0] 3 5 4 2 6 7" xfId="44948" xr:uid="{2432A2E0-4C11-495B-BD7E-402D43707D70}"/>
    <cellStyle name="Comma [0] 3 5 4 2 6 8" xfId="50320" xr:uid="{FFF03773-850E-4531-9F0D-84A28277784C}"/>
    <cellStyle name="Comma [0] 3 5 4 2 6 9" xfId="55700" xr:uid="{14F33D92-2AFE-4031-A5C6-4FEBC90CC70C}"/>
    <cellStyle name="Comma [0] 3 5 4 2 7" xfId="4481" xr:uid="{B55D5895-82CB-4924-97A4-4A0D472D9381}"/>
    <cellStyle name="Comma [0] 3 5 4 2 7 2" xfId="13123" xr:uid="{02A69344-E176-42AB-A90C-7F9B0D28FC06}"/>
    <cellStyle name="Comma [0] 3 5 4 2 8" xfId="6236" xr:uid="{323C36AE-8FF5-41ED-913E-E00BAD8B0FF0}"/>
    <cellStyle name="Comma [0] 3 5 4 2 8 2" xfId="58914" xr:uid="{2064D19C-8598-434D-ACFF-CE107854BA82}"/>
    <cellStyle name="Comma [0] 3 5 4 2 8 3" xfId="14474" xr:uid="{9278E13D-9145-47BC-88FE-97131C28694F}"/>
    <cellStyle name="Comma [0] 3 5 4 3" xfId="1364" xr:uid="{451846D6-0217-4CFF-81A7-1242C5DADFF7}"/>
    <cellStyle name="Comma [0] 3 5 4 3 2" xfId="4166" xr:uid="{7C0A559B-AD57-4249-BD55-4846FEAA5EFC}"/>
    <cellStyle name="Comma [0] 3 5 4 3 2 10" xfId="53835" xr:uid="{20322590-261F-42A7-831B-ADE99550D99C}"/>
    <cellStyle name="Comma [0] 3 5 4 3 2 11" xfId="8869" xr:uid="{74064674-C046-4BE4-8BBA-3B87AE29B589}"/>
    <cellStyle name="Comma [0] 3 5 4 3 2 2" xfId="4167" xr:uid="{5F1838F9-68E4-4AC3-B5E5-85EDACCF44BF}"/>
    <cellStyle name="Comma [0] 3 5 4 3 2 2 10" xfId="12430" xr:uid="{8D711C63-84E8-452D-921C-655ADD08037F}"/>
    <cellStyle name="Comma [0] 3 5 4 3 2 2 2" xfId="6254" xr:uid="{881BEC76-4B59-4A41-B356-BCA084A4556B}"/>
    <cellStyle name="Comma [0] 3 5 4 3 2 2 2 2" xfId="58932" xr:uid="{4FBDD1B3-2BF0-4118-96BB-A0A25D0C1E4A}"/>
    <cellStyle name="Comma [0] 3 5 4 3 2 2 2 3" xfId="19730" xr:uid="{043E2319-A970-4642-90F4-6D0B2F07EC12}"/>
    <cellStyle name="Comma [0] 3 5 4 3 2 2 3" xfId="25096" xr:uid="{D8A02F72-77F2-4037-B67A-E85DAE3C19FF}"/>
    <cellStyle name="Comma [0] 3 5 4 3 2 2 4" xfId="30470" xr:uid="{B1EF362F-E0D7-4F77-B47F-42AE3CA57E95}"/>
    <cellStyle name="Comma [0] 3 5 4 3 2 2 5" xfId="35888" xr:uid="{1B64F100-9C0D-46D9-82F3-A6A4347AD9F0}"/>
    <cellStyle name="Comma [0] 3 5 4 3 2 2 6" xfId="41273" xr:uid="{7775A2EF-BA80-4583-9101-0FDB61F899E5}"/>
    <cellStyle name="Comma [0] 3 5 4 3 2 2 7" xfId="46642" xr:uid="{7FCE48EF-EF65-4DCC-BCC7-BB76C0222BB1}"/>
    <cellStyle name="Comma [0] 3 5 4 3 2 2 8" xfId="52014" xr:uid="{4DECEFCD-1DEA-4646-A00E-C6E3355F61CA}"/>
    <cellStyle name="Comma [0] 3 5 4 3 2 2 9" xfId="57394" xr:uid="{CCB1BF53-2420-4FF6-BAAB-308A42A53BC6}"/>
    <cellStyle name="Comma [0] 3 5 4 3 2 3" xfId="6253" xr:uid="{793E5EFF-6D01-4B67-965B-4AB834D357A3}"/>
    <cellStyle name="Comma [0] 3 5 4 3 2 3 2" xfId="58931" xr:uid="{F52EAE1E-F7A9-4652-9DBF-C62199F6AD27}"/>
    <cellStyle name="Comma [0] 3 5 4 3 2 3 3" xfId="16170" xr:uid="{E8A58A1E-6898-4B46-9395-18EFAD7764A2}"/>
    <cellStyle name="Comma [0] 3 5 4 3 2 4" xfId="21537" xr:uid="{DDF4759D-22E8-4D96-8ACE-9C088D6385AA}"/>
    <cellStyle name="Comma [0] 3 5 4 3 2 5" xfId="26911" xr:uid="{CCF79482-7995-444D-9ECC-A6FC0C1A356E}"/>
    <cellStyle name="Comma [0] 3 5 4 3 2 6" xfId="32329" xr:uid="{ABA1061E-C157-4EB0-B54D-E4129D77BE45}"/>
    <cellStyle name="Comma [0] 3 5 4 3 2 7" xfId="37714" xr:uid="{47D15563-CDF7-435C-945E-E24D4534E352}"/>
    <cellStyle name="Comma [0] 3 5 4 3 2 8" xfId="43083" xr:uid="{5AD709FB-59AD-4323-894E-3F13A152F0C6}"/>
    <cellStyle name="Comma [0] 3 5 4 3 2 9" xfId="48455" xr:uid="{08441EC3-03A2-49F9-AC3E-4499A69E5136}"/>
    <cellStyle name="Comma [0] 3 5 4 3 3" xfId="4168" xr:uid="{EDE115F6-158D-4049-9193-3AFD3DB81389}"/>
    <cellStyle name="Comma [0] 3 5 4 3 3 10" xfId="10740" xr:uid="{8E5ADC99-834D-4372-86D9-6F96A43D4EE1}"/>
    <cellStyle name="Comma [0] 3 5 4 3 3 2" xfId="6255" xr:uid="{A3BED419-A60D-4062-A508-C35A7BFA28D1}"/>
    <cellStyle name="Comma [0] 3 5 4 3 3 2 2" xfId="58933" xr:uid="{D0946478-D304-42AE-8BED-731E66989632}"/>
    <cellStyle name="Comma [0] 3 5 4 3 3 2 3" xfId="18040" xr:uid="{5D1CF6D8-CC5A-4736-8B63-0DD862819640}"/>
    <cellStyle name="Comma [0] 3 5 4 3 3 3" xfId="23407" xr:uid="{8737EEFC-EF68-43D6-B763-CD2866F5F859}"/>
    <cellStyle name="Comma [0] 3 5 4 3 3 4" xfId="28781" xr:uid="{ADDD35CF-9948-4ED0-9E6C-8A37CB214A0A}"/>
    <cellStyle name="Comma [0] 3 5 4 3 3 5" xfId="34199" xr:uid="{76A31AF7-CCFD-4488-BF3C-45AE004DB51F}"/>
    <cellStyle name="Comma [0] 3 5 4 3 3 6" xfId="39584" xr:uid="{546B604C-B6D4-4B61-AACE-C19CF377FE9F}"/>
    <cellStyle name="Comma [0] 3 5 4 3 3 7" xfId="44953" xr:uid="{DFBD6442-661F-44A1-AF0D-A62655CB0331}"/>
    <cellStyle name="Comma [0] 3 5 4 3 3 8" xfId="50325" xr:uid="{713BA211-6B87-4B23-BA46-019747A13635}"/>
    <cellStyle name="Comma [0] 3 5 4 3 3 9" xfId="55705" xr:uid="{89331BAB-EFA6-4F3B-A0F0-5D54813DCECB}"/>
    <cellStyle name="Comma [0] 3 5 4 3 4" xfId="6252" xr:uid="{548CAE1C-802B-42E6-BEB8-24EF7EE9AA79}"/>
    <cellStyle name="Comma [0] 3 5 4 3 4 2" xfId="58930" xr:uid="{38757324-3EE8-489A-A87F-E6E684D4C89C}"/>
    <cellStyle name="Comma [0] 3 5 4 3 4 3" xfId="14479" xr:uid="{76C128D6-19F2-493D-B5E4-4C4ED3AA11FB}"/>
    <cellStyle name="Comma [0] 3 5 4 4" xfId="1365" xr:uid="{B40A34F0-9D66-4AD0-B7AF-887014E03AF2}"/>
    <cellStyle name="Comma [0] 3 5 4 4 2" xfId="6256" xr:uid="{54DD5C0A-FC1A-4E29-8F75-C0EFBD578BF3}"/>
    <cellStyle name="Comma [0] 3 5 4 4 2 10" xfId="53836" xr:uid="{C2802D7D-4800-4615-B1D3-6B4E4407BA0B}"/>
    <cellStyle name="Comma [0] 3 5 4 4 2 11" xfId="14480" xr:uid="{D88A9827-53C5-4A66-A42E-682975F245F5}"/>
    <cellStyle name="Comma [0] 3 5 4 4 2 12" xfId="58934" xr:uid="{9A171E0A-6AF1-470E-9400-5229F021737A}"/>
    <cellStyle name="Comma [0] 3 5 4 4 2 13" xfId="8870" xr:uid="{3937955F-592B-4F13-AF4F-D7A6BAA942B9}"/>
    <cellStyle name="Comma [0] 3 5 4 4 2 2" xfId="12431" xr:uid="{F3EC1CC6-A3D3-401A-A8D2-47A95B7B50CC}"/>
    <cellStyle name="Comma [0] 3 5 4 4 2 2 2" xfId="25097" xr:uid="{69374D2A-136F-4C90-BA87-88CBDECE9B9B}"/>
    <cellStyle name="Comma [0] 3 5 4 4 2 2 3" xfId="30471" xr:uid="{F7E84EEA-CF5F-47AD-8433-53CB3EA5C2AB}"/>
    <cellStyle name="Comma [0] 3 5 4 4 2 2 4" xfId="35889" xr:uid="{4C6A402E-962B-4DF6-A3C7-5BB9E577121B}"/>
    <cellStyle name="Comma [0] 3 5 4 4 2 2 5" xfId="41274" xr:uid="{F1722D9C-DC03-414B-A650-6FA500252A37}"/>
    <cellStyle name="Comma [0] 3 5 4 4 2 2 6" xfId="46643" xr:uid="{ACBB0CCB-F291-4DD6-B00C-5030C03767A9}"/>
    <cellStyle name="Comma [0] 3 5 4 4 2 2 7" xfId="52015" xr:uid="{FD393208-5475-4609-87CE-4E1E695A4806}"/>
    <cellStyle name="Comma [0] 3 5 4 4 2 2 8" xfId="57395" xr:uid="{46E9386B-6C0C-4310-BB71-F04A5E208490}"/>
    <cellStyle name="Comma [0] 3 5 4 4 2 2 9" xfId="19731" xr:uid="{7F1E6327-4D94-42A8-A7CF-2D252DC09043}"/>
    <cellStyle name="Comma [0] 3 5 4 4 2 3" xfId="16171" xr:uid="{7F383EA2-9F05-4972-BC33-DE3DCAFFB7B3}"/>
    <cellStyle name="Comma [0] 3 5 4 4 2 4" xfId="21538" xr:uid="{BF19FBB6-7B9C-4931-A449-C5C0D90616B5}"/>
    <cellStyle name="Comma [0] 3 5 4 4 2 5" xfId="26912" xr:uid="{D74B988F-38F0-4D13-AB1F-F32E3CE9BA86}"/>
    <cellStyle name="Comma [0] 3 5 4 4 2 6" xfId="32330" xr:uid="{3AAFE621-2892-4763-B67C-5F44F7586103}"/>
    <cellStyle name="Comma [0] 3 5 4 4 2 7" xfId="37715" xr:uid="{1205B395-290D-4482-AD40-36A2E24C7D26}"/>
    <cellStyle name="Comma [0] 3 5 4 4 2 8" xfId="43084" xr:uid="{FA482C76-C719-4A8F-8FDE-B60B0DFC5DF7}"/>
    <cellStyle name="Comma [0] 3 5 4 4 2 9" xfId="48456" xr:uid="{1408C0A4-E5EB-490B-BD82-2129E0DBE546}"/>
    <cellStyle name="Comma [0] 3 5 4 4 3" xfId="10741" xr:uid="{D3245078-7D2B-4D60-8FC2-C259D97475AD}"/>
    <cellStyle name="Comma [0] 3 5 4 4 3 2" xfId="23408" xr:uid="{866BA640-2258-4739-BC58-7A3550124AE5}"/>
    <cellStyle name="Comma [0] 3 5 4 4 3 3" xfId="28782" xr:uid="{30F3CF0A-7303-4561-AF36-25419CC70FF2}"/>
    <cellStyle name="Comma [0] 3 5 4 4 3 4" xfId="34200" xr:uid="{5DC0DC85-AA80-4B6D-9BF0-1A520F1B023C}"/>
    <cellStyle name="Comma [0] 3 5 4 4 3 5" xfId="39585" xr:uid="{E88314A1-2E4D-465C-9302-7F9903541C1E}"/>
    <cellStyle name="Comma [0] 3 5 4 4 3 6" xfId="44954" xr:uid="{50AA2B1E-9F65-4635-A20A-2138D984E23D}"/>
    <cellStyle name="Comma [0] 3 5 4 4 3 7" xfId="50326" xr:uid="{37C93D52-EB87-4825-A21B-68D4FCFC3E0E}"/>
    <cellStyle name="Comma [0] 3 5 4 4 3 8" xfId="55706" xr:uid="{D70DEC0B-D990-447F-BAB2-EFF405E74A38}"/>
    <cellStyle name="Comma [0] 3 5 4 4 3 9" xfId="18041" xr:uid="{58D463CE-9BC1-40C2-93E0-C43D4D06AC6A}"/>
    <cellStyle name="Comma [0] 3 5 4 5" xfId="1366" xr:uid="{6797B4AE-9E81-468D-93BA-D836C4715993}"/>
    <cellStyle name="Comma [0] 3 5 4 5 2" xfId="6257" xr:uid="{D99B8271-2EDF-42F3-AA0C-46D08286A9B9}"/>
    <cellStyle name="Comma [0] 3 5 4 5 2 10" xfId="53837" xr:uid="{3642440D-3447-4590-85EA-9F3C869D38D4}"/>
    <cellStyle name="Comma [0] 3 5 4 5 2 11" xfId="14481" xr:uid="{CA3B2FB8-E373-47AD-8ADC-DF2A29EE2B76}"/>
    <cellStyle name="Comma [0] 3 5 4 5 2 12" xfId="58935" xr:uid="{B21598A2-65A4-46C3-A9BA-5F6A72A2714B}"/>
    <cellStyle name="Comma [0] 3 5 4 5 2 13" xfId="8871" xr:uid="{4A811EEB-25D8-478F-AA7B-CB1AFCF2A8EC}"/>
    <cellStyle name="Comma [0] 3 5 4 5 2 2" xfId="12432" xr:uid="{9CB5BEC2-2A9B-413B-9339-6BCA973CF148}"/>
    <cellStyle name="Comma [0] 3 5 4 5 2 2 2" xfId="25098" xr:uid="{90AAB9C5-A7E5-4301-99BA-673258BB17BD}"/>
    <cellStyle name="Comma [0] 3 5 4 5 2 2 3" xfId="30472" xr:uid="{CE1FC8B0-5879-4656-8EE3-0A87B8046B0B}"/>
    <cellStyle name="Comma [0] 3 5 4 5 2 2 4" xfId="35890" xr:uid="{E6B936C5-8973-4232-BC8B-0BCD93E0899C}"/>
    <cellStyle name="Comma [0] 3 5 4 5 2 2 5" xfId="41275" xr:uid="{8ED79721-458E-4D1C-ABF9-DB84ACE45F24}"/>
    <cellStyle name="Comma [0] 3 5 4 5 2 2 6" xfId="46644" xr:uid="{73902158-3DF9-4153-BDEE-C7133DD3A6E0}"/>
    <cellStyle name="Comma [0] 3 5 4 5 2 2 7" xfId="52016" xr:uid="{2BD573A4-88F7-4C25-827B-111E12BC0D86}"/>
    <cellStyle name="Comma [0] 3 5 4 5 2 2 8" xfId="57396" xr:uid="{F5990B90-A5F0-4B62-BC03-9EB5ECD71D53}"/>
    <cellStyle name="Comma [0] 3 5 4 5 2 2 9" xfId="19732" xr:uid="{6117A31B-22F8-4123-83EE-AB1DD0B95790}"/>
    <cellStyle name="Comma [0] 3 5 4 5 2 3" xfId="16172" xr:uid="{3FFB9E52-CEFA-4D3A-B0C8-F72A56D6C7AC}"/>
    <cellStyle name="Comma [0] 3 5 4 5 2 4" xfId="21539" xr:uid="{B5764E98-1D85-4C34-A7B5-EFDC9BA56051}"/>
    <cellStyle name="Comma [0] 3 5 4 5 2 5" xfId="26913" xr:uid="{E4E5BFC8-E146-4671-8541-D290ED8D7005}"/>
    <cellStyle name="Comma [0] 3 5 4 5 2 6" xfId="32331" xr:uid="{FBFAE302-F8EE-47EB-8EA8-A19E9F6C9A21}"/>
    <cellStyle name="Comma [0] 3 5 4 5 2 7" xfId="37716" xr:uid="{A0E5D6F3-421C-4AAD-99DD-1FC4327B489C}"/>
    <cellStyle name="Comma [0] 3 5 4 5 2 8" xfId="43085" xr:uid="{2306CAEF-3295-475A-AFCD-E8954FB09A6B}"/>
    <cellStyle name="Comma [0] 3 5 4 5 2 9" xfId="48457" xr:uid="{6BD13E29-52FA-45C6-A53E-34C4955C20C9}"/>
    <cellStyle name="Comma [0] 3 5 4 5 3" xfId="10742" xr:uid="{791D8559-6B65-41E6-B63E-B7D5D20F0587}"/>
    <cellStyle name="Comma [0] 3 5 4 5 3 2" xfId="23409" xr:uid="{E0316EA4-C9FF-433B-A282-2C89F5AF080F}"/>
    <cellStyle name="Comma [0] 3 5 4 5 3 3" xfId="28783" xr:uid="{2156BC2B-F2E5-4A73-9B82-F7ACC83FB1CA}"/>
    <cellStyle name="Comma [0] 3 5 4 5 3 4" xfId="34201" xr:uid="{46AE140C-4066-43AA-836E-EFAD297AFF33}"/>
    <cellStyle name="Comma [0] 3 5 4 5 3 5" xfId="39586" xr:uid="{00E41B3A-4D46-46E1-BD93-ABFD52C6FE11}"/>
    <cellStyle name="Comma [0] 3 5 4 5 3 6" xfId="44955" xr:uid="{6B8EF271-0B0C-45CF-B995-2FD07113C4A8}"/>
    <cellStyle name="Comma [0] 3 5 4 5 3 7" xfId="50327" xr:uid="{E7271683-0A64-4B24-B25B-F9F2CAB0AB52}"/>
    <cellStyle name="Comma [0] 3 5 4 5 3 8" xfId="55707" xr:uid="{E691B547-5A4B-42F3-80A1-92130D21697E}"/>
    <cellStyle name="Comma [0] 3 5 4 5 3 9" xfId="18042" xr:uid="{765A2572-6934-438E-85DF-F3D742139BDA}"/>
    <cellStyle name="Comma [0] 3 5 4 6" xfId="1367" xr:uid="{8374AF5B-7226-43A5-9BC6-81FA879634F2}"/>
    <cellStyle name="Comma [0] 3 5 4 6 2" xfId="4169" xr:uid="{62BC3726-A425-43AD-9249-A001F09C87BC}"/>
    <cellStyle name="Comma [0] 3 5 4 6 2 10" xfId="43086" xr:uid="{765FE60C-4D07-429E-8060-D9C36C95A6D3}"/>
    <cellStyle name="Comma [0] 3 5 4 6 2 11" xfId="48458" xr:uid="{AB82F4CC-7FB2-4093-B416-00B331167350}"/>
    <cellStyle name="Comma [0] 3 5 4 6 2 12" xfId="53838" xr:uid="{84FE9C7D-90A9-44BB-8DF8-1C1EBA913CC7}"/>
    <cellStyle name="Comma [0] 3 5 4 6 2 13" xfId="12991" xr:uid="{4AF83330-7A8F-41DD-92A6-6567D93B8B6C}"/>
    <cellStyle name="Comma [0] 3 5 4 6 2 14" xfId="8872" xr:uid="{2B587D6C-B17F-4904-B891-22520769EF87}"/>
    <cellStyle name="Comma [0] 3 5 4 6 2 2" xfId="4170" xr:uid="{10A10708-A90C-4D86-A69F-437D04DEF5A5}"/>
    <cellStyle name="Comma [0] 3 5 4 6 2 2 10" xfId="12433" xr:uid="{CCE68730-454F-409D-A926-17285A7305B0}"/>
    <cellStyle name="Comma [0] 3 5 4 6 2 2 2" xfId="6260" xr:uid="{A3F590D2-FEF3-492E-B180-DDCE3A983E72}"/>
    <cellStyle name="Comma [0] 3 5 4 6 2 2 2 2" xfId="58938" xr:uid="{EA98A887-B886-4486-AAE7-4E97D7B0E752}"/>
    <cellStyle name="Comma [0] 3 5 4 6 2 2 2 3" xfId="19733" xr:uid="{14E99821-29FB-4C96-9586-8CFB00CCF914}"/>
    <cellStyle name="Comma [0] 3 5 4 6 2 2 3" xfId="25099" xr:uid="{BEE72EBB-0039-4BA0-932A-7835F47B868A}"/>
    <cellStyle name="Comma [0] 3 5 4 6 2 2 4" xfId="30473" xr:uid="{C4910CF7-7888-4BC6-BFB0-3F430DAE1ADF}"/>
    <cellStyle name="Comma [0] 3 5 4 6 2 2 5" xfId="35891" xr:uid="{750814B0-0C5C-4195-A78F-3A6B5B8CA323}"/>
    <cellStyle name="Comma [0] 3 5 4 6 2 2 6" xfId="41276" xr:uid="{F9DE83DE-34FB-45AD-85F5-307AB1957143}"/>
    <cellStyle name="Comma [0] 3 5 4 6 2 2 7" xfId="46645" xr:uid="{C8FA1586-48B9-42AF-AFE0-155698F70828}"/>
    <cellStyle name="Comma [0] 3 5 4 6 2 2 8" xfId="52017" xr:uid="{BD07645E-92CB-45F1-A305-BB527A5872FA}"/>
    <cellStyle name="Comma [0] 3 5 4 6 2 2 9" xfId="57397" xr:uid="{9D8E9A03-A261-424B-8AC7-A2EB01C91381}"/>
    <cellStyle name="Comma [0] 3 5 4 6 2 3" xfId="4244" xr:uid="{AA311F6A-71D4-47A0-8251-956014F6AEE5}"/>
    <cellStyle name="Comma [0] 3 5 4 6 2 3 2" xfId="12996" xr:uid="{FAA7CE77-C11F-4FBA-8889-6F27D3F299B7}"/>
    <cellStyle name="Comma [0] 3 5 4 6 2 4" xfId="4487" xr:uid="{A983E5C0-1040-4F81-879F-55EE1B50DEFD}"/>
    <cellStyle name="Comma [0] 3 5 4 6 2 4 2" xfId="13129" xr:uid="{CB9B6DE3-8E12-4354-83F0-48FDE81FC256}"/>
    <cellStyle name="Comma [0] 3 5 4 6 2 5" xfId="6259" xr:uid="{AECC0BFC-E352-4AAE-8D86-C33450470345}"/>
    <cellStyle name="Comma [0] 3 5 4 6 2 5 2" xfId="58937" xr:uid="{8256E929-CA1C-43DD-BB25-E865FF906FEF}"/>
    <cellStyle name="Comma [0] 3 5 4 6 2 5 3" xfId="16173" xr:uid="{33E574E1-395C-4FAE-8247-17BBD1C8B7BA}"/>
    <cellStyle name="Comma [0] 3 5 4 6 2 6" xfId="21540" xr:uid="{2C2E4558-A4ED-4ED6-B364-EAC69EAB51D9}"/>
    <cellStyle name="Comma [0] 3 5 4 6 2 7" xfId="26914" xr:uid="{08DCB10F-6744-4AE7-B46A-B2CFB87E7C3B}"/>
    <cellStyle name="Comma [0] 3 5 4 6 2 8" xfId="32332" xr:uid="{26764481-E9D4-4D9F-B7E9-70297CEE7D4B}"/>
    <cellStyle name="Comma [0] 3 5 4 6 2 9" xfId="37717" xr:uid="{C2357F43-3664-4561-949A-215AFA900478}"/>
    <cellStyle name="Comma [0] 3 5 4 6 3" xfId="4245" xr:uid="{C7AB6F5B-8FEE-44AC-AEF4-B7B15DB24227}"/>
    <cellStyle name="Comma [0] 3 5 4 6 3 10" xfId="12997" xr:uid="{3C499D94-0EA6-4C53-81B1-D3B82B33F937}"/>
    <cellStyle name="Comma [0] 3 5 4 6 3 11" xfId="10743" xr:uid="{0BDDDEBE-79EF-49E7-AAC6-63A70A6866A0}"/>
    <cellStyle name="Comma [0] 3 5 4 6 3 2" xfId="18043" xr:uid="{D23DDAB9-5F21-40E2-B870-B2A447F678F0}"/>
    <cellStyle name="Comma [0] 3 5 4 6 3 3" xfId="23410" xr:uid="{4D8698B0-3387-4593-8D6C-DD3285E2ACA9}"/>
    <cellStyle name="Comma [0] 3 5 4 6 3 4" xfId="28784" xr:uid="{A20044CD-B43F-43CD-82CA-E8CFB08D9825}"/>
    <cellStyle name="Comma [0] 3 5 4 6 3 5" xfId="34202" xr:uid="{E53DAB81-EF99-40E3-9232-4CD5EB986A42}"/>
    <cellStyle name="Comma [0] 3 5 4 6 3 6" xfId="39587" xr:uid="{1A51A173-AB50-4A50-955A-5F8EBBF60C90}"/>
    <cellStyle name="Comma [0] 3 5 4 6 3 7" xfId="44956" xr:uid="{B1CC921D-B486-43A3-93EA-35EE6C5B082E}"/>
    <cellStyle name="Comma [0] 3 5 4 6 3 8" xfId="50328" xr:uid="{500A672F-0CEC-4AF5-9E06-B538CB1F8CB3}"/>
    <cellStyle name="Comma [0] 3 5 4 6 3 9" xfId="55708" xr:uid="{FBAD172D-53A2-4AAE-8A8C-50DF00CC4D16}"/>
    <cellStyle name="Comma [0] 3 5 4 6 4" xfId="4486" xr:uid="{9D4D1D9A-43A8-4F4E-8FD6-B16C66B2D6F7}"/>
    <cellStyle name="Comma [0] 3 5 4 6 4 2" xfId="13128" xr:uid="{C2ADB74B-BDCB-438C-BD51-3F41440AEA56}"/>
    <cellStyle name="Comma [0] 3 5 4 6 5" xfId="6258" xr:uid="{F289B5F5-0021-4C00-9A68-06744B1D2BDF}"/>
    <cellStyle name="Comma [0] 3 5 4 6 5 2" xfId="58936" xr:uid="{01672845-FD36-4946-BA49-96AD6139A789}"/>
    <cellStyle name="Comma [0] 3 5 4 6 5 3" xfId="14482" xr:uid="{849ABEEB-06B3-41F8-B3B9-C04F7C83F1B8}"/>
    <cellStyle name="Comma [0] 3 5 4 7" xfId="1368" xr:uid="{ACEE0C60-06A6-4F28-A01F-9E9D3D6F4879}"/>
    <cellStyle name="Comma [0] 3 5 4 7 2" xfId="4171" xr:uid="{DDFD608C-E9B0-46D0-ABA6-B12119581C66}"/>
    <cellStyle name="Comma [0] 3 5 4 7 2 10" xfId="53839" xr:uid="{984E50D8-4CA7-4229-A912-D91C17404B0E}"/>
    <cellStyle name="Comma [0] 3 5 4 7 2 11" xfId="8873" xr:uid="{E53C8A97-ADE5-47F6-9A27-673C8D5D80D8}"/>
    <cellStyle name="Comma [0] 3 5 4 7 2 2" xfId="6262" xr:uid="{2F0F4682-D762-4436-8747-F7FB03147537}"/>
    <cellStyle name="Comma [0] 3 5 4 7 2 2 10" xfId="58940" xr:uid="{D6C72381-958B-4058-92CE-58A984896541}"/>
    <cellStyle name="Comma [0] 3 5 4 7 2 2 11" xfId="12434" xr:uid="{7B785B22-35A0-4680-A55D-B3ABCD231478}"/>
    <cellStyle name="Comma [0] 3 5 4 7 2 2 2" xfId="25100" xr:uid="{4E6575F3-561F-4768-A8B4-0B135939CBBE}"/>
    <cellStyle name="Comma [0] 3 5 4 7 2 2 3" xfId="30474" xr:uid="{D8BE825C-D135-4D6E-A377-E1A73D79D04A}"/>
    <cellStyle name="Comma [0] 3 5 4 7 2 2 4" xfId="35892" xr:uid="{092E6BD0-1C23-4D9A-A46D-ADDF41CF4656}"/>
    <cellStyle name="Comma [0] 3 5 4 7 2 2 5" xfId="41277" xr:uid="{E833D1FF-076D-4B11-B3A8-E8FB8ED4C549}"/>
    <cellStyle name="Comma [0] 3 5 4 7 2 2 6" xfId="46646" xr:uid="{76821457-3682-479F-9C2A-6ECB75D31135}"/>
    <cellStyle name="Comma [0] 3 5 4 7 2 2 7" xfId="52018" xr:uid="{2B22C211-CBF3-4DF9-91A6-5016FA9466F7}"/>
    <cellStyle name="Comma [0] 3 5 4 7 2 2 8" xfId="57398" xr:uid="{F9B834A2-E602-4F1B-A060-5EB7553D249D}"/>
    <cellStyle name="Comma [0] 3 5 4 7 2 2 9" xfId="19734" xr:uid="{849AE62A-2EC9-48F7-A8DC-8C8A49780144}"/>
    <cellStyle name="Comma [0] 3 5 4 7 2 3" xfId="16174" xr:uid="{6B16536A-9629-4E4B-B8AF-9CB3DBB7618F}"/>
    <cellStyle name="Comma [0] 3 5 4 7 2 4" xfId="21541" xr:uid="{432770F5-B7B1-46B8-AB08-872D675D9A10}"/>
    <cellStyle name="Comma [0] 3 5 4 7 2 5" xfId="26915" xr:uid="{A01B577F-4071-42B3-A8A9-01D4570DCD4C}"/>
    <cellStyle name="Comma [0] 3 5 4 7 2 6" xfId="32333" xr:uid="{0392D63B-6F2C-432A-967C-7928B84757AA}"/>
    <cellStyle name="Comma [0] 3 5 4 7 2 7" xfId="37718" xr:uid="{B001EF12-5DE2-44B0-866F-7EFB74772F32}"/>
    <cellStyle name="Comma [0] 3 5 4 7 2 8" xfId="43087" xr:uid="{741F7602-D39D-4F52-AEF0-B64CE158B137}"/>
    <cellStyle name="Comma [0] 3 5 4 7 2 9" xfId="48459" xr:uid="{BABA5EAF-20FB-4DC8-95DE-1AEFD127EC99}"/>
    <cellStyle name="Comma [0] 3 5 4 7 3" xfId="6261" xr:uid="{6332C2CE-3A61-4559-9C9D-104F1DBCA304}"/>
    <cellStyle name="Comma [0] 3 5 4 7 3 10" xfId="14483" xr:uid="{95F59C39-23C9-4411-904F-925ADE1ACF7E}"/>
    <cellStyle name="Comma [0] 3 5 4 7 3 11" xfId="58939" xr:uid="{72985F8F-0F98-44A9-A1A3-181B6F8DCC10}"/>
    <cellStyle name="Comma [0] 3 5 4 7 3 12" xfId="10744" xr:uid="{7C21C3FA-F012-41B9-80F5-A7981DEBD817}"/>
    <cellStyle name="Comma [0] 3 5 4 7 3 2" xfId="18044" xr:uid="{49EE6DE0-DBB8-403B-BE9B-11379242CEAA}"/>
    <cellStyle name="Comma [0] 3 5 4 7 3 3" xfId="23411" xr:uid="{C3880BD9-16E8-4F5C-9F0C-06E515B5F5C7}"/>
    <cellStyle name="Comma [0] 3 5 4 7 3 4" xfId="28785" xr:uid="{6058C932-944A-4AA1-90DC-0739E5D2D440}"/>
    <cellStyle name="Comma [0] 3 5 4 7 3 5" xfId="34203" xr:uid="{E8482285-FB96-4DC0-90EF-05F296E50DC1}"/>
    <cellStyle name="Comma [0] 3 5 4 7 3 6" xfId="39588" xr:uid="{9FA32EC6-1457-48C5-823A-E9A3FF6E5E36}"/>
    <cellStyle name="Comma [0] 3 5 4 7 3 7" xfId="44957" xr:uid="{A7F084EF-7E61-4206-A6F2-92F507C8E1CD}"/>
    <cellStyle name="Comma [0] 3 5 4 7 3 8" xfId="50329" xr:uid="{DD11A112-DB82-45F4-A4A6-FF6C26838CB1}"/>
    <cellStyle name="Comma [0] 3 5 4 7 3 9" xfId="55709" xr:uid="{FE95321A-F8BE-4EC0-BED2-F6C3F19C6C18}"/>
    <cellStyle name="Comma [0] 3 5 4 8" xfId="4154" xr:uid="{A19D0AE3-A831-4E73-8276-4744BE64DEE4}"/>
    <cellStyle name="Comma [0] 3 5 4 8 10" xfId="53829" xr:uid="{8431F1AD-27D9-4675-B286-1827E6A4CDD8}"/>
    <cellStyle name="Comma [0] 3 5 4 8 11" xfId="12987" xr:uid="{E49D6F1F-A579-48E7-9A38-E88A85DD04AE}"/>
    <cellStyle name="Comma [0] 3 5 4 8 12" xfId="8863" xr:uid="{3A707063-221F-4D72-B30D-5B5773AC10FA}"/>
    <cellStyle name="Comma [0] 3 5 4 8 2" xfId="6263" xr:uid="{3D8C07B2-6B31-49A5-B27E-0C44E2F4E914}"/>
    <cellStyle name="Comma [0] 3 5 4 8 2 10" xfId="58941" xr:uid="{CE8AEA78-B991-4D54-8D52-74B19BF211D5}"/>
    <cellStyle name="Comma [0] 3 5 4 8 2 11" xfId="12424" xr:uid="{573FE904-9A78-46BA-9022-3254D9A792AC}"/>
    <cellStyle name="Comma [0] 3 5 4 8 2 2" xfId="25090" xr:uid="{5AD681A3-540C-4602-96F1-4B3CF1E23AC2}"/>
    <cellStyle name="Comma [0] 3 5 4 8 2 3" xfId="30464" xr:uid="{1A70A719-B16D-41AA-91E8-F551F7C99B1A}"/>
    <cellStyle name="Comma [0] 3 5 4 8 2 4" xfId="35882" xr:uid="{61E7DF92-D197-4883-9935-1281CA675699}"/>
    <cellStyle name="Comma [0] 3 5 4 8 2 5" xfId="41267" xr:uid="{5E86AFE5-F533-42BD-BA04-7DEBED3D1A0C}"/>
    <cellStyle name="Comma [0] 3 5 4 8 2 6" xfId="46636" xr:uid="{1BCD0F3C-EA13-4D74-91C5-CE2896DE250E}"/>
    <cellStyle name="Comma [0] 3 5 4 8 2 7" xfId="52008" xr:uid="{0C1E8D14-A5DC-4228-96E1-FA82CB7D5DD7}"/>
    <cellStyle name="Comma [0] 3 5 4 8 2 8" xfId="57388" xr:uid="{2F944ADB-C3AB-422C-AD1E-91DBA69B3873}"/>
    <cellStyle name="Comma [0] 3 5 4 8 2 9" xfId="19724" xr:uid="{D6A7C59B-4AA1-4F3D-AF16-BE976DF13C10}"/>
    <cellStyle name="Comma [0] 3 5 4 8 3" xfId="16164" xr:uid="{770B89A8-92EE-4793-AF52-851591BCEBCE}"/>
    <cellStyle name="Comma [0] 3 5 4 8 4" xfId="21531" xr:uid="{DD13ED02-D08C-4DDF-80AC-40775DE9718D}"/>
    <cellStyle name="Comma [0] 3 5 4 8 5" xfId="26905" xr:uid="{C314EB27-4195-44F9-B065-8E6923746D2D}"/>
    <cellStyle name="Comma [0] 3 5 4 8 6" xfId="32323" xr:uid="{6B08DBF8-63FB-4C1E-B7CB-9ACF82F661D9}"/>
    <cellStyle name="Comma [0] 3 5 4 8 7" xfId="37708" xr:uid="{348A5A16-9CCD-41EE-8ACB-3D068D2A3AAC}"/>
    <cellStyle name="Comma [0] 3 5 4 8 8" xfId="43077" xr:uid="{B617D09B-ADF9-4174-8898-67F13EC5A96E}"/>
    <cellStyle name="Comma [0] 3 5 4 8 9" xfId="48449" xr:uid="{A55319F8-D3AD-4481-9D15-A7C745120597}"/>
    <cellStyle name="Comma [0] 3 5 4 9" xfId="4265" xr:uid="{0D5454A5-C8F9-422A-93A5-07C9C600EDAE}"/>
    <cellStyle name="Comma [0] 3 5 4 9 10" xfId="13003" xr:uid="{EF0CBE05-AA1A-4100-B682-C04E67DB27D0}"/>
    <cellStyle name="Comma [0] 3 5 4 9 11" xfId="10734" xr:uid="{0D96C9B9-2375-4C54-8A6B-FE01E49D96E4}"/>
    <cellStyle name="Comma [0] 3 5 4 9 2" xfId="18034" xr:uid="{AFA66E09-2B26-419C-9FB0-4C442B8B99A8}"/>
    <cellStyle name="Comma [0] 3 5 4 9 3" xfId="23401" xr:uid="{97B2EC6A-2B61-48D2-A3EE-E73AC2A979DD}"/>
    <cellStyle name="Comma [0] 3 5 4 9 4" xfId="28775" xr:uid="{B0FC8D1E-7B53-4F60-B680-626EDD70E5BB}"/>
    <cellStyle name="Comma [0] 3 5 4 9 5" xfId="34193" xr:uid="{8E9A9FC6-8B96-4B13-8FC6-79882B4CF531}"/>
    <cellStyle name="Comma [0] 3 5 4 9 6" xfId="39578" xr:uid="{010DB6F8-0694-4D9F-8D99-6B06FC2E1D0C}"/>
    <cellStyle name="Comma [0] 3 5 4 9 7" xfId="44947" xr:uid="{67C83337-CBD1-483C-A8BF-AA883F3C112D}"/>
    <cellStyle name="Comma [0] 3 5 4 9 8" xfId="50319" xr:uid="{259AF7C8-BE7B-4BC5-A554-0B64FAAF2F23}"/>
    <cellStyle name="Comma [0] 3 5 4 9 9" xfId="55699" xr:uid="{2D413808-89DB-49F0-84B0-88259EC901A3}"/>
    <cellStyle name="Comma [0] 3 5 5" xfId="1369" xr:uid="{A43A6F05-F59A-4D21-88B6-1D6332FB514C}"/>
    <cellStyle name="Comma [0] 3 5 5 2" xfId="4172" xr:uid="{9ECA0D88-4392-4597-BF6B-09FD7A14864F}"/>
    <cellStyle name="Comma [0] 3 5 5 2 10" xfId="53840" xr:uid="{93E06717-84AC-45A4-9BC6-7BD9C36EB195}"/>
    <cellStyle name="Comma [0] 3 5 5 2 11" xfId="8874" xr:uid="{BB4D62F8-D1F3-43E5-93F2-2C916995FEBE}"/>
    <cellStyle name="Comma [0] 3 5 5 2 2" xfId="4173" xr:uid="{2FE4E695-1E02-4941-B0D6-32FC4131655B}"/>
    <cellStyle name="Comma [0] 3 5 5 2 2 10" xfId="12435" xr:uid="{86A9F0B5-409F-4EA3-89E2-E2DE89971009}"/>
    <cellStyle name="Comma [0] 3 5 5 2 2 2" xfId="6266" xr:uid="{A8FC727F-21CA-407A-A0A2-B874A84CACE9}"/>
    <cellStyle name="Comma [0] 3 5 5 2 2 2 2" xfId="58944" xr:uid="{9C47C1B8-CCED-4C0C-98AA-B98BBD8304BF}"/>
    <cellStyle name="Comma [0] 3 5 5 2 2 2 3" xfId="19735" xr:uid="{2B4BF545-5932-4747-BDB4-BACDBF213820}"/>
    <cellStyle name="Comma [0] 3 5 5 2 2 3" xfId="25101" xr:uid="{79878FC7-48FA-4BD6-9D6D-7E9881E720A9}"/>
    <cellStyle name="Comma [0] 3 5 5 2 2 4" xfId="30475" xr:uid="{C95A3627-B29B-4936-9928-BB8FB95C9D07}"/>
    <cellStyle name="Comma [0] 3 5 5 2 2 5" xfId="35893" xr:uid="{A67DC21F-BD6B-4675-BF40-205FCE64BE83}"/>
    <cellStyle name="Comma [0] 3 5 5 2 2 6" xfId="41278" xr:uid="{FF95E013-EB9D-4AA7-88B6-7E47107A8975}"/>
    <cellStyle name="Comma [0] 3 5 5 2 2 7" xfId="46647" xr:uid="{E651745D-2C8C-4E7D-A6D8-1EFBEBBC448C}"/>
    <cellStyle name="Comma [0] 3 5 5 2 2 8" xfId="52019" xr:uid="{D4E29D70-67D2-4686-9E34-41BC37BECE9B}"/>
    <cellStyle name="Comma [0] 3 5 5 2 2 9" xfId="57399" xr:uid="{C4C3E379-0E69-443F-8222-45E72179F14C}"/>
    <cellStyle name="Comma [0] 3 5 5 2 3" xfId="6265" xr:uid="{A3F7A560-B459-46D4-ADC9-AC0169F11D2C}"/>
    <cellStyle name="Comma [0] 3 5 5 2 3 2" xfId="58943" xr:uid="{AFB065EF-27AC-4E28-839C-4F14B2560315}"/>
    <cellStyle name="Comma [0] 3 5 5 2 3 3" xfId="16175" xr:uid="{E5E201B6-70A9-4197-9AB1-358CEB0CE381}"/>
    <cellStyle name="Comma [0] 3 5 5 2 4" xfId="21542" xr:uid="{02064EF0-E15D-41D3-A1DB-150C25252F49}"/>
    <cellStyle name="Comma [0] 3 5 5 2 5" xfId="26916" xr:uid="{AADA1369-B585-41BD-B265-AB4690DABE16}"/>
    <cellStyle name="Comma [0] 3 5 5 2 6" xfId="32334" xr:uid="{ACEC5BD0-F726-40F0-8A65-DEBECDC32059}"/>
    <cellStyle name="Comma [0] 3 5 5 2 7" xfId="37719" xr:uid="{F5C0B2A3-70E9-45C1-9533-4C3BFF332D37}"/>
    <cellStyle name="Comma [0] 3 5 5 2 8" xfId="43088" xr:uid="{5FBDC259-3D40-490B-9065-73B1A16E6451}"/>
    <cellStyle name="Comma [0] 3 5 5 2 9" xfId="48460" xr:uid="{B0514DBB-9E3E-4D36-8E81-75AEDC6EF2CD}"/>
    <cellStyle name="Comma [0] 3 5 5 3" xfId="4174" xr:uid="{8F68B585-41BB-40DD-A6F9-E5C977F92509}"/>
    <cellStyle name="Comma [0] 3 5 5 3 10" xfId="10745" xr:uid="{43AE1859-E244-4220-B78A-D32D7A696521}"/>
    <cellStyle name="Comma [0] 3 5 5 3 2" xfId="6267" xr:uid="{CC6D3D39-923C-49FC-978B-071CE3C70FCD}"/>
    <cellStyle name="Comma [0] 3 5 5 3 2 2" xfId="58945" xr:uid="{901DA05E-3F3F-447D-824B-D41B22C81AD5}"/>
    <cellStyle name="Comma [0] 3 5 5 3 2 3" xfId="18045" xr:uid="{4C853983-586F-457C-8575-91AF0199B535}"/>
    <cellStyle name="Comma [0] 3 5 5 3 3" xfId="23412" xr:uid="{55E83A84-6858-4B74-82A3-38B5E1DA14E9}"/>
    <cellStyle name="Comma [0] 3 5 5 3 4" xfId="28786" xr:uid="{CB441BE2-88E6-4CC4-9DDB-8502F9D5FD16}"/>
    <cellStyle name="Comma [0] 3 5 5 3 5" xfId="34204" xr:uid="{A7518B59-EE32-42AE-A872-E90A56473A68}"/>
    <cellStyle name="Comma [0] 3 5 5 3 6" xfId="39589" xr:uid="{9365E6C3-452F-4C52-BB34-6B0267480E41}"/>
    <cellStyle name="Comma [0] 3 5 5 3 7" xfId="44958" xr:uid="{71049E61-ECB1-4CE8-AA87-642E9C316586}"/>
    <cellStyle name="Comma [0] 3 5 5 3 8" xfId="50330" xr:uid="{5347FAF9-C6C2-449F-BC57-FBB63D0D0283}"/>
    <cellStyle name="Comma [0] 3 5 5 3 9" xfId="55710" xr:uid="{893B67C9-4EB9-4D8D-8316-B47916F1D6E8}"/>
    <cellStyle name="Comma [0] 3 5 5 4" xfId="6264" xr:uid="{F596FAED-4CA5-438B-882C-8A6F4A5773FA}"/>
    <cellStyle name="Comma [0] 3 5 5 4 2" xfId="58942" xr:uid="{EAA1E6A1-49BA-4E99-89E6-12649CDFC0A1}"/>
    <cellStyle name="Comma [0] 3 5 5 4 3" xfId="14484" xr:uid="{BFF7CAE5-1B6A-4394-AA69-242FCD538BDF}"/>
    <cellStyle name="Comma [0] 3 5 6" xfId="1370" xr:uid="{CF7492C1-1FEC-4B50-A080-E0366547FC62}"/>
    <cellStyle name="Comma [0] 3 5 6 10" xfId="1371" xr:uid="{EF14EAFC-11BB-44AE-8ECD-3E8E20F5041D}"/>
    <cellStyle name="Comma [0] 3 5 6 10 2" xfId="8876" xr:uid="{2F5E0C0E-F2EB-4E7A-B793-89F16A0400A4}"/>
    <cellStyle name="Comma [0] 3 5 6 10 2 10" xfId="53842" xr:uid="{31818FA8-65AC-437E-90E2-A64C073C405D}"/>
    <cellStyle name="Comma [0] 3 5 6 10 2 11" xfId="14486" xr:uid="{E294308F-9725-4F1C-AB04-1E982D019F1C}"/>
    <cellStyle name="Comma [0] 3 5 6 10 2 12" xfId="60020" xr:uid="{0B2D0212-5112-4727-B575-F794293A1F56}"/>
    <cellStyle name="Comma [0] 3 5 6 10 2 2" xfId="12437" xr:uid="{74DE16D6-394A-41C9-B3A7-D19EFB3BB662}"/>
    <cellStyle name="Comma [0] 3 5 6 10 2 2 2" xfId="25103" xr:uid="{1184A26C-85F6-4309-851A-2119F4265D6F}"/>
    <cellStyle name="Comma [0] 3 5 6 10 2 2 3" xfId="30477" xr:uid="{CD1CE578-BC2C-4574-88D2-FABD40013D19}"/>
    <cellStyle name="Comma [0] 3 5 6 10 2 2 4" xfId="35895" xr:uid="{533D8F66-41D7-4C08-8A0C-FD9E539D4635}"/>
    <cellStyle name="Comma [0] 3 5 6 10 2 2 5" xfId="41280" xr:uid="{90A16D33-66D9-4A73-B7AA-C56F9F0A32B2}"/>
    <cellStyle name="Comma [0] 3 5 6 10 2 2 6" xfId="46649" xr:uid="{7FAF24D1-51C7-4622-A8E7-E4E87B6554B3}"/>
    <cellStyle name="Comma [0] 3 5 6 10 2 2 7" xfId="52021" xr:uid="{E7E31E38-29B6-4BA8-88CD-34E65863375E}"/>
    <cellStyle name="Comma [0] 3 5 6 10 2 2 8" xfId="57401" xr:uid="{4BB205A3-73CC-49A1-ABE9-EDFFD1F157B2}"/>
    <cellStyle name="Comma [0] 3 5 6 10 2 2 9" xfId="19737" xr:uid="{BEB83976-9EDB-469E-BE57-C056478719B3}"/>
    <cellStyle name="Comma [0] 3 5 6 10 2 3" xfId="16177" xr:uid="{8089B107-88B1-4294-817A-C26DAB042325}"/>
    <cellStyle name="Comma [0] 3 5 6 10 2 4" xfId="21544" xr:uid="{8B2F1989-6626-43D1-8972-E6A572F9CA54}"/>
    <cellStyle name="Comma [0] 3 5 6 10 2 5" xfId="26918" xr:uid="{71042C16-A649-414A-9C99-569D80178A39}"/>
    <cellStyle name="Comma [0] 3 5 6 10 2 6" xfId="32336" xr:uid="{2C9CEDA1-316D-4205-8AC6-3DCA34953E44}"/>
    <cellStyle name="Comma [0] 3 5 6 10 2 7" xfId="37721" xr:uid="{031D4612-53A2-4A57-9394-BFB0B1872FEC}"/>
    <cellStyle name="Comma [0] 3 5 6 10 2 8" xfId="43090" xr:uid="{3B0CD348-AE67-455E-9F5D-99788274D1F3}"/>
    <cellStyle name="Comma [0] 3 5 6 10 2 9" xfId="48462" xr:uid="{F5917AC5-4A56-43BF-BB47-7F1AF2A62AC5}"/>
    <cellStyle name="Comma [0] 3 5 6 10 3" xfId="10747" xr:uid="{2D070AE1-BFC0-4895-A01C-4BC6C08F71A8}"/>
    <cellStyle name="Comma [0] 3 5 6 10 3 2" xfId="23414" xr:uid="{EF447678-7BD2-4EA0-8FD7-389F5DE0A141}"/>
    <cellStyle name="Comma [0] 3 5 6 10 3 3" xfId="28788" xr:uid="{89EAE205-B0CA-474E-BFCC-1E18751BEAC4}"/>
    <cellStyle name="Comma [0] 3 5 6 10 3 4" xfId="34206" xr:uid="{42880820-D960-40EF-9CD8-E12A3B102C17}"/>
    <cellStyle name="Comma [0] 3 5 6 10 3 5" xfId="39591" xr:uid="{E2A8B48A-89A0-43DE-BFBD-9C4049519AF7}"/>
    <cellStyle name="Comma [0] 3 5 6 10 3 6" xfId="44960" xr:uid="{11D4E0FF-2428-432D-A357-EB1AB1413C3A}"/>
    <cellStyle name="Comma [0] 3 5 6 10 3 7" xfId="50332" xr:uid="{0BCCFBEC-827C-40D6-9F3A-1575776E9F3C}"/>
    <cellStyle name="Comma [0] 3 5 6 10 3 8" xfId="55712" xr:uid="{5C336CAB-B6A2-4918-84E4-71701E81DBBB}"/>
    <cellStyle name="Comma [0] 3 5 6 10 3 9" xfId="18047" xr:uid="{B9B16433-1421-4A3D-AE6A-02174D65F0A1}"/>
    <cellStyle name="Comma [0] 3 5 6 10 4" xfId="7369" xr:uid="{6E9E724A-347F-4AA4-9FD9-A86CB1698F04}"/>
    <cellStyle name="Comma [0] 3 5 6 11" xfId="1372" xr:uid="{A344AC41-0DE6-42D4-82AA-24A1DD8D5B37}"/>
    <cellStyle name="Comma [0] 3 5 6 11 2" xfId="8877" xr:uid="{F31908FB-75CC-49DE-A9C1-34EFAA6E9CD0}"/>
    <cellStyle name="Comma [0] 3 5 6 11 2 10" xfId="53843" xr:uid="{F8A443BE-5BB1-4A40-A3D5-25156C1A1062}"/>
    <cellStyle name="Comma [0] 3 5 6 11 2 11" xfId="14487" xr:uid="{F660A836-D642-4772-8A9C-042EF8994E7B}"/>
    <cellStyle name="Comma [0] 3 5 6 11 2 12" xfId="60021" xr:uid="{3F6212C7-4B2B-4DA6-9D6E-575CCCBD08FE}"/>
    <cellStyle name="Comma [0] 3 5 6 11 2 2" xfId="12438" xr:uid="{40C5AC14-7A7D-4EB9-857D-16063336E7A7}"/>
    <cellStyle name="Comma [0] 3 5 6 11 2 2 2" xfId="25104" xr:uid="{50CA978A-FF9C-4566-AA1B-22FC6A5FE96C}"/>
    <cellStyle name="Comma [0] 3 5 6 11 2 2 3" xfId="30478" xr:uid="{B4B84814-BCA5-45F9-8B51-414B4DB843DE}"/>
    <cellStyle name="Comma [0] 3 5 6 11 2 2 4" xfId="35896" xr:uid="{813C2FC3-3351-4D56-B8E3-3DC6A6A63AEC}"/>
    <cellStyle name="Comma [0] 3 5 6 11 2 2 5" xfId="41281" xr:uid="{0D5EA1F5-8E1F-42E4-9EA8-5DDF61E93EE9}"/>
    <cellStyle name="Comma [0] 3 5 6 11 2 2 6" xfId="46650" xr:uid="{A3C9E1A0-9595-4BBC-882F-641635D1C318}"/>
    <cellStyle name="Comma [0] 3 5 6 11 2 2 7" xfId="52022" xr:uid="{2592FD98-343A-4406-940C-89251F93C78A}"/>
    <cellStyle name="Comma [0] 3 5 6 11 2 2 8" xfId="57402" xr:uid="{8C40D648-102D-41E4-BB9D-D55AE840D198}"/>
    <cellStyle name="Comma [0] 3 5 6 11 2 2 9" xfId="19738" xr:uid="{3226A356-A5BE-4CDC-BA3F-F72270C6D627}"/>
    <cellStyle name="Comma [0] 3 5 6 11 2 3" xfId="16178" xr:uid="{37CFA056-3980-45F8-A0AC-54BDB8477B79}"/>
    <cellStyle name="Comma [0] 3 5 6 11 2 4" xfId="21545" xr:uid="{2266705B-888A-40F4-9351-C922E1B057EC}"/>
    <cellStyle name="Comma [0] 3 5 6 11 2 5" xfId="26919" xr:uid="{8A28FF67-A8D7-4311-A782-0DE86445C7F8}"/>
    <cellStyle name="Comma [0] 3 5 6 11 2 6" xfId="32337" xr:uid="{8C7BC521-2127-4FBA-A3D0-32F80BA1F887}"/>
    <cellStyle name="Comma [0] 3 5 6 11 2 7" xfId="37722" xr:uid="{77F04E07-7127-401B-9457-5264C55CD224}"/>
    <cellStyle name="Comma [0] 3 5 6 11 2 8" xfId="43091" xr:uid="{0A72A289-BEFB-43CC-8985-BF08920C9484}"/>
    <cellStyle name="Comma [0] 3 5 6 11 2 9" xfId="48463" xr:uid="{4D1DE862-01B3-4B49-BCB7-7B2D6360A18F}"/>
    <cellStyle name="Comma [0] 3 5 6 11 3" xfId="10748" xr:uid="{82CB620B-0A8C-459B-97AD-35F4CED33E48}"/>
    <cellStyle name="Comma [0] 3 5 6 11 3 2" xfId="23415" xr:uid="{D8BC5CF1-F193-48BF-BE74-A73D01658EFB}"/>
    <cellStyle name="Comma [0] 3 5 6 11 3 3" xfId="28789" xr:uid="{3DC7E0F9-29F2-47E3-80DF-72C4DE917B96}"/>
    <cellStyle name="Comma [0] 3 5 6 11 3 4" xfId="34207" xr:uid="{61E3C24D-E99A-4D5C-AF02-B3168AE9620F}"/>
    <cellStyle name="Comma [0] 3 5 6 11 3 5" xfId="39592" xr:uid="{8EC8BF39-178A-4910-AF6E-6E7387B2DE53}"/>
    <cellStyle name="Comma [0] 3 5 6 11 3 6" xfId="44961" xr:uid="{BA1A5DFD-A8A9-4CB1-9D5D-014391007B3B}"/>
    <cellStyle name="Comma [0] 3 5 6 11 3 7" xfId="50333" xr:uid="{56DF0B1E-54D4-4CE9-AE5D-68D76B98C404}"/>
    <cellStyle name="Comma [0] 3 5 6 11 3 8" xfId="55713" xr:uid="{B3863697-F372-4980-9534-EEFDE11A6F59}"/>
    <cellStyle name="Comma [0] 3 5 6 11 3 9" xfId="18048" xr:uid="{53F0A1E9-1CB9-4FEC-B672-09E058F5665B}"/>
    <cellStyle name="Comma [0] 3 5 6 11 4" xfId="7370" xr:uid="{1B8B0A01-3EF5-49CE-BFF4-8205544278EE}"/>
    <cellStyle name="Comma [0] 3 5 6 12" xfId="1373" xr:uid="{F706C803-6576-4ADC-BE6C-6E09E76811A6}"/>
    <cellStyle name="Comma [0] 3 5 6 12 2" xfId="8878" xr:uid="{C0B35281-32AF-422A-BD82-7998A9B07565}"/>
    <cellStyle name="Comma [0] 3 5 6 12 2 10" xfId="53844" xr:uid="{393DBC47-D191-400E-8CA3-0C972B64CDF2}"/>
    <cellStyle name="Comma [0] 3 5 6 12 2 11" xfId="14488" xr:uid="{E42F2ED4-6E67-4F94-BC17-DAF8B2FEBE78}"/>
    <cellStyle name="Comma [0] 3 5 6 12 2 12" xfId="60022" xr:uid="{304B84EA-FF1B-4B89-B65F-2DCC7479BDB5}"/>
    <cellStyle name="Comma [0] 3 5 6 12 2 2" xfId="12439" xr:uid="{39C743EC-5A72-4149-86D7-4C659DA3C069}"/>
    <cellStyle name="Comma [0] 3 5 6 12 2 2 2" xfId="25105" xr:uid="{0362A42D-D925-45EF-BA03-2457A8C2DE07}"/>
    <cellStyle name="Comma [0] 3 5 6 12 2 2 3" xfId="30479" xr:uid="{9A982B4E-A152-4D41-A44B-189C143A6C96}"/>
    <cellStyle name="Comma [0] 3 5 6 12 2 2 4" xfId="35897" xr:uid="{8BA700BD-8FA5-42D9-8536-92D5986815E0}"/>
    <cellStyle name="Comma [0] 3 5 6 12 2 2 5" xfId="41282" xr:uid="{B0603B75-3925-454F-881D-7BD3BBB3F3FF}"/>
    <cellStyle name="Comma [0] 3 5 6 12 2 2 6" xfId="46651" xr:uid="{9C49185E-D8D8-415B-B537-A04205CA3DE5}"/>
    <cellStyle name="Comma [0] 3 5 6 12 2 2 7" xfId="52023" xr:uid="{12615D01-55B3-4FE0-BDA3-41E53D906F59}"/>
    <cellStyle name="Comma [0] 3 5 6 12 2 2 8" xfId="57403" xr:uid="{F732DE33-4968-4E74-AD54-7627A6E8CFD9}"/>
    <cellStyle name="Comma [0] 3 5 6 12 2 2 9" xfId="19739" xr:uid="{2C74000A-CE89-4F33-8CC7-377C4D9FA380}"/>
    <cellStyle name="Comma [0] 3 5 6 12 2 3" xfId="16179" xr:uid="{1B1861E1-DD48-4404-AB39-42187634B9C9}"/>
    <cellStyle name="Comma [0] 3 5 6 12 2 4" xfId="21546" xr:uid="{060AC123-E3AD-4D1A-94D4-0E61B6087955}"/>
    <cellStyle name="Comma [0] 3 5 6 12 2 5" xfId="26920" xr:uid="{A0865978-97E1-4E74-976E-D6624BF517B8}"/>
    <cellStyle name="Comma [0] 3 5 6 12 2 6" xfId="32338" xr:uid="{D7FE4925-90EC-45B2-B815-9BD0F956BAE8}"/>
    <cellStyle name="Comma [0] 3 5 6 12 2 7" xfId="37723" xr:uid="{2729899C-6E0A-4A3F-B20D-E63164BA610B}"/>
    <cellStyle name="Comma [0] 3 5 6 12 2 8" xfId="43092" xr:uid="{77348A1E-AC43-4F88-B250-49FA82DA817E}"/>
    <cellStyle name="Comma [0] 3 5 6 12 2 9" xfId="48464" xr:uid="{803B5D70-B2FA-4A3A-9D74-67154F28F6C5}"/>
    <cellStyle name="Comma [0] 3 5 6 12 3" xfId="10749" xr:uid="{095DD66F-9E49-4081-B38C-90BD0AD4BBCF}"/>
    <cellStyle name="Comma [0] 3 5 6 12 3 2" xfId="23416" xr:uid="{BC2B8A70-0879-45F3-AEFB-AD92CFF6C60B}"/>
    <cellStyle name="Comma [0] 3 5 6 12 3 3" xfId="28790" xr:uid="{02BA74C1-4214-4426-A98A-110076ED221B}"/>
    <cellStyle name="Comma [0] 3 5 6 12 3 4" xfId="34208" xr:uid="{5D89ECE7-E39C-4D3C-94A5-9EFDE43E6B40}"/>
    <cellStyle name="Comma [0] 3 5 6 12 3 5" xfId="39593" xr:uid="{A963B277-8EB4-4A63-ABF7-4E5BDFC07EA3}"/>
    <cellStyle name="Comma [0] 3 5 6 12 3 6" xfId="44962" xr:uid="{C315AC00-399D-48E0-A7F2-71D15BC212F8}"/>
    <cellStyle name="Comma [0] 3 5 6 12 3 7" xfId="50334" xr:uid="{9E4A5C9F-31A1-4D90-8F4D-DDF865BA4CD7}"/>
    <cellStyle name="Comma [0] 3 5 6 12 3 8" xfId="55714" xr:uid="{099EC2B9-50CA-425D-AED0-A58078A35F73}"/>
    <cellStyle name="Comma [0] 3 5 6 12 3 9" xfId="18049" xr:uid="{08552841-F600-4F49-B447-C75950980FAE}"/>
    <cellStyle name="Comma [0] 3 5 6 12 4" xfId="7371" xr:uid="{C60E3932-A94F-445A-BACF-D18AA93C5897}"/>
    <cellStyle name="Comma [0] 3 5 6 13" xfId="4175" xr:uid="{BFA43A70-3157-4F39-9FC5-D73449CB6C3F}"/>
    <cellStyle name="Comma [0] 3 5 6 13 10" xfId="53841" xr:uid="{BF672690-4663-439B-B39A-8AA75D395340}"/>
    <cellStyle name="Comma [0] 3 5 6 13 11" xfId="12992" xr:uid="{EFD82CFA-E3D2-4274-86E5-8C050C13F5B5}"/>
    <cellStyle name="Comma [0] 3 5 6 13 12" xfId="8875" xr:uid="{827ECA17-983E-4736-81B5-766979E69DFC}"/>
    <cellStyle name="Comma [0] 3 5 6 13 2" xfId="12436" xr:uid="{1DB0FC77-8D6E-416E-AD79-FB0C9CA94BDC}"/>
    <cellStyle name="Comma [0] 3 5 6 13 2 2" xfId="25102" xr:uid="{E516C364-327B-4EF4-AA56-94D7EF5FAE8C}"/>
    <cellStyle name="Comma [0] 3 5 6 13 2 3" xfId="30476" xr:uid="{225AC31A-37CF-4F59-81D3-6F6448F605EE}"/>
    <cellStyle name="Comma [0] 3 5 6 13 2 4" xfId="35894" xr:uid="{6813DBF4-F7A7-4E04-A22A-9A8EA5C3DA64}"/>
    <cellStyle name="Comma [0] 3 5 6 13 2 5" xfId="41279" xr:uid="{9A3FB901-8C46-41F1-84CA-C587B74ECCBD}"/>
    <cellStyle name="Comma [0] 3 5 6 13 2 6" xfId="46648" xr:uid="{9A884109-59FF-450B-8178-A1277E52A021}"/>
    <cellStyle name="Comma [0] 3 5 6 13 2 7" xfId="52020" xr:uid="{0E1477E2-5E48-46CD-A599-8CC1CBBD74D1}"/>
    <cellStyle name="Comma [0] 3 5 6 13 2 8" xfId="57400" xr:uid="{668D5D0C-7DFA-4ADD-8535-4CCD4B428315}"/>
    <cellStyle name="Comma [0] 3 5 6 13 2 9" xfId="19736" xr:uid="{5E64EEB2-23B2-4CC5-A84F-3D10E3083539}"/>
    <cellStyle name="Comma [0] 3 5 6 13 3" xfId="16176" xr:uid="{DF8C2F98-D100-4672-B36F-E5162FB252A6}"/>
    <cellStyle name="Comma [0] 3 5 6 13 4" xfId="21543" xr:uid="{C5898658-2B95-4BA6-B50D-FAA8106FC5D3}"/>
    <cellStyle name="Comma [0] 3 5 6 13 5" xfId="26917" xr:uid="{0117599B-E6DF-4AFF-BE3B-A088CB5D6529}"/>
    <cellStyle name="Comma [0] 3 5 6 13 6" xfId="32335" xr:uid="{EE3F215A-FF41-43AF-AF32-497188431562}"/>
    <cellStyle name="Comma [0] 3 5 6 13 7" xfId="37720" xr:uid="{6F7FBB72-F0F6-4443-B5B6-D1C03113079A}"/>
    <cellStyle name="Comma [0] 3 5 6 13 8" xfId="43089" xr:uid="{3621C871-914D-486D-A01E-640B25F06A38}"/>
    <cellStyle name="Comma [0] 3 5 6 13 9" xfId="48461" xr:uid="{16E7B57D-33CB-41F1-B02D-615A724A9543}"/>
    <cellStyle name="Comma [0] 3 5 6 14" xfId="4243" xr:uid="{B19687FD-F777-4D16-B0DC-7E088BBA5BB1}"/>
    <cellStyle name="Comma [0] 3 5 6 14 10" xfId="12995" xr:uid="{4C0C3FE9-A17F-4DFE-8ADC-E2A5A75A5DAD}"/>
    <cellStyle name="Comma [0] 3 5 6 14 11" xfId="10746" xr:uid="{01C76FD4-1157-445C-8E79-45DADE72975E}"/>
    <cellStyle name="Comma [0] 3 5 6 14 2" xfId="18046" xr:uid="{7F0C6EEE-E105-406B-9EE1-86AC53BF5B54}"/>
    <cellStyle name="Comma [0] 3 5 6 14 3" xfId="23413" xr:uid="{5A431903-EFE5-42A3-BF58-84F216ACC3D5}"/>
    <cellStyle name="Comma [0] 3 5 6 14 4" xfId="28787" xr:uid="{A3B4581C-3E3B-4B91-8DE2-77F4C89EBE4E}"/>
    <cellStyle name="Comma [0] 3 5 6 14 5" xfId="34205" xr:uid="{1798E335-71EF-4CE3-AB3D-F0FCA16605AF}"/>
    <cellStyle name="Comma [0] 3 5 6 14 6" xfId="39590" xr:uid="{AC47D2F6-52AD-45BD-B5D5-A6E422EC2930}"/>
    <cellStyle name="Comma [0] 3 5 6 14 7" xfId="44959" xr:uid="{4A0491D2-96A0-4331-809F-950BB5633EFE}"/>
    <cellStyle name="Comma [0] 3 5 6 14 8" xfId="50331" xr:uid="{85E412C2-32F8-4F16-99F3-EB1BB13928EB}"/>
    <cellStyle name="Comma [0] 3 5 6 14 9" xfId="55711" xr:uid="{C8049E0E-0F9A-4BBB-AB36-CA0063275AC1}"/>
    <cellStyle name="Comma [0] 3 5 6 15" xfId="4488" xr:uid="{5945256F-5D28-4F50-A71B-0BFD15E98174}"/>
    <cellStyle name="Comma [0] 3 5 6 15 2" xfId="13130" xr:uid="{7B13A164-54F6-4ED6-AEA4-30B9092CCF74}"/>
    <cellStyle name="Comma [0] 3 5 6 16" xfId="6268" xr:uid="{E13215DD-82AE-41C6-A434-A852999EAB08}"/>
    <cellStyle name="Comma [0] 3 5 6 16 2" xfId="58946" xr:uid="{3895724C-18B0-4402-AF5D-01E505F9419B}"/>
    <cellStyle name="Comma [0] 3 5 6 16 3" xfId="14485" xr:uid="{78A91EDB-B004-4359-A349-0E324DE7E31A}"/>
    <cellStyle name="Comma [0] 3 5 6 2" xfId="1374" xr:uid="{076A20AE-CFE7-416B-B4A5-2AF643EB5815}"/>
    <cellStyle name="Comma [0] 3 5 6 2 10" xfId="1375" xr:uid="{B813BCAC-159B-475D-9E98-3518F84520D4}"/>
    <cellStyle name="Comma [0] 3 5 6 2 10 2" xfId="8880" xr:uid="{A1AE76D0-841D-4C24-BF29-A57B87BEB642}"/>
    <cellStyle name="Comma [0] 3 5 6 2 10 2 10" xfId="53846" xr:uid="{34D46BBC-3E5C-4FFB-8B03-1D26D79F51A7}"/>
    <cellStyle name="Comma [0] 3 5 6 2 10 2 11" xfId="14490" xr:uid="{E50C38ED-D5A4-45AF-8469-DA977E0C6FD8}"/>
    <cellStyle name="Comma [0] 3 5 6 2 10 2 12" xfId="60024" xr:uid="{81AB2079-20AA-4282-A453-9953F81AAB3D}"/>
    <cellStyle name="Comma [0] 3 5 6 2 10 2 2" xfId="12441" xr:uid="{A94A3D6C-7CEE-4CFC-89E8-1D0DB4CC65BA}"/>
    <cellStyle name="Comma [0] 3 5 6 2 10 2 2 2" xfId="25107" xr:uid="{7A39D20A-11A8-4C6B-81E5-259FB7DEE463}"/>
    <cellStyle name="Comma [0] 3 5 6 2 10 2 2 3" xfId="30481" xr:uid="{4E5A63FE-7A0B-4A3A-970E-4AAF9FDDBC6C}"/>
    <cellStyle name="Comma [0] 3 5 6 2 10 2 2 4" xfId="35899" xr:uid="{57801054-B158-4F2B-894D-E3B0212CF8FB}"/>
    <cellStyle name="Comma [0] 3 5 6 2 10 2 2 5" xfId="41284" xr:uid="{328E90A4-C66B-47AA-8D2F-1BC2551547BA}"/>
    <cellStyle name="Comma [0] 3 5 6 2 10 2 2 6" xfId="46653" xr:uid="{6047D43E-BDB3-49C2-BF73-9AD747DF2C1A}"/>
    <cellStyle name="Comma [0] 3 5 6 2 10 2 2 7" xfId="52025" xr:uid="{5F7AF27E-FBF4-44A0-90BB-21C2A1E53C49}"/>
    <cellStyle name="Comma [0] 3 5 6 2 10 2 2 8" xfId="57405" xr:uid="{389579CD-08BA-4AC1-B562-84CC3FA6DB39}"/>
    <cellStyle name="Comma [0] 3 5 6 2 10 2 2 9" xfId="19741" xr:uid="{37099CA1-451F-4842-AAD7-00E30900AA95}"/>
    <cellStyle name="Comma [0] 3 5 6 2 10 2 3" xfId="16181" xr:uid="{D9E24CF2-D719-45A8-9646-0C08D1B5DBCF}"/>
    <cellStyle name="Comma [0] 3 5 6 2 10 2 4" xfId="21548" xr:uid="{E33E1F24-E29C-4401-BD8F-75E973AFD380}"/>
    <cellStyle name="Comma [0] 3 5 6 2 10 2 5" xfId="26922" xr:uid="{26AD0AF5-20BA-445F-8497-DFE6BAD95EAF}"/>
    <cellStyle name="Comma [0] 3 5 6 2 10 2 6" xfId="32340" xr:uid="{777806C2-0E84-49E4-BEEC-6F5851987016}"/>
    <cellStyle name="Comma [0] 3 5 6 2 10 2 7" xfId="37725" xr:uid="{15D99F31-54F8-4F9A-ACE0-A625AF2E4809}"/>
    <cellStyle name="Comma [0] 3 5 6 2 10 2 8" xfId="43094" xr:uid="{1FC618DC-B0D2-4AAB-8EF5-22D38392E9C5}"/>
    <cellStyle name="Comma [0] 3 5 6 2 10 2 9" xfId="48466" xr:uid="{BC2C07FA-37AA-4117-BF94-B87D671308B1}"/>
    <cellStyle name="Comma [0] 3 5 6 2 10 3" xfId="10751" xr:uid="{B3A19DEC-5438-4A94-95B2-78DB8D0FBEF7}"/>
    <cellStyle name="Comma [0] 3 5 6 2 10 3 2" xfId="23418" xr:uid="{F5160111-1480-48FF-8471-911C04E74D36}"/>
    <cellStyle name="Comma [0] 3 5 6 2 10 3 3" xfId="28792" xr:uid="{936B8D12-9E88-4525-BF60-60ADD8953E96}"/>
    <cellStyle name="Comma [0] 3 5 6 2 10 3 4" xfId="34210" xr:uid="{3FE368E7-DB24-422B-AD16-011B784BD485}"/>
    <cellStyle name="Comma [0] 3 5 6 2 10 3 5" xfId="39595" xr:uid="{6613C153-E342-46F8-8218-09B6E4E27A93}"/>
    <cellStyle name="Comma [0] 3 5 6 2 10 3 6" xfId="44964" xr:uid="{18AC47B6-0CEB-4F71-AD97-7F1539370545}"/>
    <cellStyle name="Comma [0] 3 5 6 2 10 3 7" xfId="50336" xr:uid="{BF66416B-892C-4928-B215-8D9B2C9196B6}"/>
    <cellStyle name="Comma [0] 3 5 6 2 10 3 8" xfId="55716" xr:uid="{1D9751CE-8990-4FD2-B8E4-A072B4888BCC}"/>
    <cellStyle name="Comma [0] 3 5 6 2 10 3 9" xfId="18051" xr:uid="{62379179-B28C-4DD1-9BC6-5271536FB0A2}"/>
    <cellStyle name="Comma [0] 3 5 6 2 10 4" xfId="7373" xr:uid="{183B33B6-34C2-4FA3-BF85-8C324F56344B}"/>
    <cellStyle name="Comma [0] 3 5 6 2 11" xfId="4176" xr:uid="{F4D3225D-7DF0-4498-B356-3A6F22600512}"/>
    <cellStyle name="Comma [0] 3 5 6 2 11 10" xfId="53845" xr:uid="{B0B19721-3D75-4855-B237-45B3E54DC452}"/>
    <cellStyle name="Comma [0] 3 5 6 2 11 11" xfId="12993" xr:uid="{DF974CF7-7E6B-4B2F-A68F-B8DA597B1342}"/>
    <cellStyle name="Comma [0] 3 5 6 2 11 12" xfId="8879" xr:uid="{4668EAB4-79ED-478A-A65B-86A35C5F5878}"/>
    <cellStyle name="Comma [0] 3 5 6 2 11 2" xfId="12440" xr:uid="{730C6A83-C55D-4973-8B90-15403305F77A}"/>
    <cellStyle name="Comma [0] 3 5 6 2 11 2 2" xfId="25106" xr:uid="{44967DEC-307C-4C2C-950F-BD91BBE75B5C}"/>
    <cellStyle name="Comma [0] 3 5 6 2 11 2 3" xfId="30480" xr:uid="{6E0BDF78-8BD8-4E43-B620-59E85A6ECCEC}"/>
    <cellStyle name="Comma [0] 3 5 6 2 11 2 4" xfId="35898" xr:uid="{8E34C060-F860-49D8-9243-1C943A895C45}"/>
    <cellStyle name="Comma [0] 3 5 6 2 11 2 5" xfId="41283" xr:uid="{DF78E1D9-9BD7-4090-B4C6-62CF486AE43A}"/>
    <cellStyle name="Comma [0] 3 5 6 2 11 2 6" xfId="46652" xr:uid="{4D8A7415-DADE-4236-A94A-39DA887C0E61}"/>
    <cellStyle name="Comma [0] 3 5 6 2 11 2 7" xfId="52024" xr:uid="{E597BF18-0389-49C6-A23E-9AB3B0EFFCAC}"/>
    <cellStyle name="Comma [0] 3 5 6 2 11 2 8" xfId="57404" xr:uid="{1748DEF5-1D12-4E31-932C-CFF3F20F738E}"/>
    <cellStyle name="Comma [0] 3 5 6 2 11 2 9" xfId="19740" xr:uid="{4BAF550D-CAB5-47DA-85C8-1E7EAEC57445}"/>
    <cellStyle name="Comma [0] 3 5 6 2 11 3" xfId="16180" xr:uid="{8092D1A7-4897-4D27-B50B-B7853674479A}"/>
    <cellStyle name="Comma [0] 3 5 6 2 11 4" xfId="21547" xr:uid="{861A57B8-E97E-4C91-875D-77D63D2260DB}"/>
    <cellStyle name="Comma [0] 3 5 6 2 11 5" xfId="26921" xr:uid="{B81FE40E-9090-4E3C-896F-3992D99453C1}"/>
    <cellStyle name="Comma [0] 3 5 6 2 11 6" xfId="32339" xr:uid="{F15D5D6D-5C64-40C3-BBBE-93F383E21265}"/>
    <cellStyle name="Comma [0] 3 5 6 2 11 7" xfId="37724" xr:uid="{E9F99DB5-D188-4484-976D-B7C531E54F4A}"/>
    <cellStyle name="Comma [0] 3 5 6 2 11 8" xfId="43093" xr:uid="{7C8EF915-6A53-4D8A-A17D-3368B05A3EDB}"/>
    <cellStyle name="Comma [0] 3 5 6 2 11 9" xfId="48465" xr:uid="{436A4D23-191A-49BB-86A1-3C2A7A849FCA}"/>
    <cellStyle name="Comma [0] 3 5 6 2 12" xfId="4242" xr:uid="{9FFBC205-6491-427D-8B9A-08BECF465F7D}"/>
    <cellStyle name="Comma [0] 3 5 6 2 12 10" xfId="12994" xr:uid="{670ABB5A-F3C6-4B8C-B35F-379D0685F16B}"/>
    <cellStyle name="Comma [0] 3 5 6 2 12 11" xfId="10750" xr:uid="{35862331-8635-4A60-BECF-605962164056}"/>
    <cellStyle name="Comma [0] 3 5 6 2 12 2" xfId="18050" xr:uid="{8DE4E77C-FC70-4ECF-9186-E4621BC615E5}"/>
    <cellStyle name="Comma [0] 3 5 6 2 12 3" xfId="23417" xr:uid="{3774BD07-9AD8-407B-9B02-875AE006D43F}"/>
    <cellStyle name="Comma [0] 3 5 6 2 12 4" xfId="28791" xr:uid="{E0983A4D-7F98-40DA-B630-72D455B6AB5D}"/>
    <cellStyle name="Comma [0] 3 5 6 2 12 5" xfId="34209" xr:uid="{0AD7E871-F351-4833-917D-62E2E0C35649}"/>
    <cellStyle name="Comma [0] 3 5 6 2 12 6" xfId="39594" xr:uid="{C7617365-C28D-476F-8AED-29CA41AC038E}"/>
    <cellStyle name="Comma [0] 3 5 6 2 12 7" xfId="44963" xr:uid="{E0BD4315-040A-41B9-8989-8955A11918D3}"/>
    <cellStyle name="Comma [0] 3 5 6 2 12 8" xfId="50335" xr:uid="{55321751-C07A-4185-A767-A0F6B66A9AF8}"/>
    <cellStyle name="Comma [0] 3 5 6 2 12 9" xfId="55715" xr:uid="{7801F521-4705-4DC4-A9A7-84D8670950F7}"/>
    <cellStyle name="Comma [0] 3 5 6 2 13" xfId="4489" xr:uid="{BFB62C33-F9D4-4C00-841F-68CBFB2F889B}"/>
    <cellStyle name="Comma [0] 3 5 6 2 13 2" xfId="13131" xr:uid="{22EE6CB4-3F99-4920-A458-62C5CDA6E02B}"/>
    <cellStyle name="Comma [0] 3 5 6 2 14" xfId="6269" xr:uid="{34F3901B-25D7-4914-B512-149FD432E9EE}"/>
    <cellStyle name="Comma [0] 3 5 6 2 14 2" xfId="58947" xr:uid="{B919F758-B71F-4BC2-9467-0C9BB7FE4305}"/>
    <cellStyle name="Comma [0] 3 5 6 2 14 3" xfId="14489" xr:uid="{ECB13CCC-4A87-45BB-A573-6BBC42CE190E}"/>
    <cellStyle name="Comma [0] 3 5 6 2 15" xfId="60023" xr:uid="{55998028-C542-4893-B6D2-A1820E4F3D50}"/>
    <cellStyle name="Comma [0] 3 5 6 2 16" xfId="7372" xr:uid="{BA7729DB-36C4-4BDB-8B9C-57DCB906D05E}"/>
    <cellStyle name="Comma [0] 3 5 6 2 2" xfId="1376" xr:uid="{DF5A3A58-0B7B-449D-9C5E-BBC995EECDF2}"/>
    <cellStyle name="Comma [0] 3 5 6 2 2 2" xfId="8881" xr:uid="{064321D7-76F0-49FB-A543-F55BA3C8F957}"/>
    <cellStyle name="Comma [0] 3 5 6 2 2 2 10" xfId="53847" xr:uid="{9BC2ADB0-B198-4A08-81BB-DE53A8EC0F9C}"/>
    <cellStyle name="Comma [0] 3 5 6 2 2 2 11" xfId="14491" xr:uid="{D12DD951-873E-4FBE-A102-FFDC0F5EF06F}"/>
    <cellStyle name="Comma [0] 3 5 6 2 2 2 12" xfId="60025" xr:uid="{72B8EC57-8B88-4D9F-8FF3-672B31943D3A}"/>
    <cellStyle name="Comma [0] 3 5 6 2 2 2 2" xfId="12442" xr:uid="{B942AE4D-4357-4C2D-B7E8-59A498ED0591}"/>
    <cellStyle name="Comma [0] 3 5 6 2 2 2 2 2" xfId="25108" xr:uid="{850B9ADE-D92D-4897-BF69-F63CB218B4FE}"/>
    <cellStyle name="Comma [0] 3 5 6 2 2 2 2 3" xfId="30482" xr:uid="{C7ADC8A5-821F-4772-B6C5-9FC617E93B4B}"/>
    <cellStyle name="Comma [0] 3 5 6 2 2 2 2 4" xfId="35900" xr:uid="{3B747FB3-16D9-403F-8D40-61DBAB63180D}"/>
    <cellStyle name="Comma [0] 3 5 6 2 2 2 2 5" xfId="41285" xr:uid="{0279E840-B0BC-4824-98FB-F6DA56AAF54E}"/>
    <cellStyle name="Comma [0] 3 5 6 2 2 2 2 6" xfId="46654" xr:uid="{65EBC2F3-3405-42D1-821A-F4993E5548A1}"/>
    <cellStyle name="Comma [0] 3 5 6 2 2 2 2 7" xfId="52026" xr:uid="{FD461551-D469-4996-8886-E4D885489914}"/>
    <cellStyle name="Comma [0] 3 5 6 2 2 2 2 8" xfId="57406" xr:uid="{CE5427F5-7CAA-40FF-B033-EA3498BA4739}"/>
    <cellStyle name="Comma [0] 3 5 6 2 2 2 2 9" xfId="19742" xr:uid="{E87E01FF-11F1-48CA-93B8-83F5A51FA35D}"/>
    <cellStyle name="Comma [0] 3 5 6 2 2 2 3" xfId="16182" xr:uid="{753D006B-9BB5-45C6-9B05-4360F0792409}"/>
    <cellStyle name="Comma [0] 3 5 6 2 2 2 4" xfId="21549" xr:uid="{CEA119F9-F9BF-4A40-9A8F-38F178797822}"/>
    <cellStyle name="Comma [0] 3 5 6 2 2 2 5" xfId="26923" xr:uid="{F209DAF1-44AA-45E2-945C-486F586221B2}"/>
    <cellStyle name="Comma [0] 3 5 6 2 2 2 6" xfId="32341" xr:uid="{196791ED-19CA-46A9-8675-7BEFD9640862}"/>
    <cellStyle name="Comma [0] 3 5 6 2 2 2 7" xfId="37726" xr:uid="{8D3F790E-B4B3-4454-A963-CD4763E72C36}"/>
    <cellStyle name="Comma [0] 3 5 6 2 2 2 8" xfId="43095" xr:uid="{0D82C340-FA1F-44D5-8AB1-B2DF518FEDAF}"/>
    <cellStyle name="Comma [0] 3 5 6 2 2 2 9" xfId="48467" xr:uid="{BD41E824-2968-4C20-8F28-B94EB5BF97EE}"/>
    <cellStyle name="Comma [0] 3 5 6 2 2 3" xfId="10752" xr:uid="{6AFC15C9-B263-4084-97FE-771126E4C09A}"/>
    <cellStyle name="Comma [0] 3 5 6 2 2 3 2" xfId="23419" xr:uid="{7B9C71DD-42CC-492C-ABDC-848A1EBC5B69}"/>
    <cellStyle name="Comma [0] 3 5 6 2 2 3 3" xfId="28793" xr:uid="{39273A30-F8E2-4744-8A17-BF90BF73DBEA}"/>
    <cellStyle name="Comma [0] 3 5 6 2 2 3 4" xfId="34211" xr:uid="{A6A26050-2F49-446D-BF6E-A6BB56BC9BB2}"/>
    <cellStyle name="Comma [0] 3 5 6 2 2 3 5" xfId="39596" xr:uid="{4F3E5A60-A18F-44DD-A8D8-F2E98F69B33E}"/>
    <cellStyle name="Comma [0] 3 5 6 2 2 3 6" xfId="44965" xr:uid="{9FBFB73A-ABA5-4DEF-A79F-09A1D0C754DC}"/>
    <cellStyle name="Comma [0] 3 5 6 2 2 3 7" xfId="50337" xr:uid="{9F4C05D6-5FB7-4E1B-8BCE-B973331ABA58}"/>
    <cellStyle name="Comma [0] 3 5 6 2 2 3 8" xfId="55717" xr:uid="{58F09A9C-8E95-46C9-BCED-C59EA0E79C0F}"/>
    <cellStyle name="Comma [0] 3 5 6 2 2 3 9" xfId="18052" xr:uid="{7F8BB40F-0C3C-4969-9470-208FA3BC41CA}"/>
    <cellStyle name="Comma [0] 3 5 6 2 2 4" xfId="7374" xr:uid="{709BF11B-81B8-447B-A418-B162FE380F09}"/>
    <cellStyle name="Comma [0] 3 5 6 2 3" xfId="1377" xr:uid="{FCA4C966-E13C-4143-B91B-6AD055670879}"/>
    <cellStyle name="Comma [0] 3 5 6 2 3 2" xfId="8882" xr:uid="{EDBF1355-3D7D-45B2-8B28-4D52BA8659EB}"/>
    <cellStyle name="Comma [0] 3 5 6 2 3 2 10" xfId="53848" xr:uid="{438F08FB-E429-487E-BA1B-0C4762044E5A}"/>
    <cellStyle name="Comma [0] 3 5 6 2 3 2 11" xfId="14492" xr:uid="{530857F8-D198-4E96-B32A-12EB37CC1D38}"/>
    <cellStyle name="Comma [0] 3 5 6 2 3 2 12" xfId="60026" xr:uid="{DE9D37CF-5F21-4728-ABD5-AD9771DB6881}"/>
    <cellStyle name="Comma [0] 3 5 6 2 3 2 2" xfId="12443" xr:uid="{5C174FB5-74E8-4407-BE09-46BDA3136B22}"/>
    <cellStyle name="Comma [0] 3 5 6 2 3 2 2 2" xfId="25109" xr:uid="{851A72C9-763A-482B-A054-9B1562278D8C}"/>
    <cellStyle name="Comma [0] 3 5 6 2 3 2 2 3" xfId="30483" xr:uid="{4A9C0546-7141-403B-A647-BA83A33F01A2}"/>
    <cellStyle name="Comma [0] 3 5 6 2 3 2 2 4" xfId="35901" xr:uid="{0338459B-55B3-4485-ACD1-A29318CC7BEB}"/>
    <cellStyle name="Comma [0] 3 5 6 2 3 2 2 5" xfId="41286" xr:uid="{020132BC-83F8-45E7-B933-86EBC20C0FBD}"/>
    <cellStyle name="Comma [0] 3 5 6 2 3 2 2 6" xfId="46655" xr:uid="{FC68BE8A-D44F-43F1-809D-C09CD7859CED}"/>
    <cellStyle name="Comma [0] 3 5 6 2 3 2 2 7" xfId="52027" xr:uid="{AE5C9E3F-F37E-42FF-9B1D-58F011FDF698}"/>
    <cellStyle name="Comma [0] 3 5 6 2 3 2 2 8" xfId="57407" xr:uid="{2FD456A9-214E-4823-8B0A-B871F64DBD01}"/>
    <cellStyle name="Comma [0] 3 5 6 2 3 2 2 9" xfId="19743" xr:uid="{E95182FD-4033-4334-A8C9-27E6AA8518FF}"/>
    <cellStyle name="Comma [0] 3 5 6 2 3 2 3" xfId="16183" xr:uid="{0816F079-BA75-4B2D-9FB5-28B1D1E6C240}"/>
    <cellStyle name="Comma [0] 3 5 6 2 3 2 4" xfId="21550" xr:uid="{15DC798A-62D2-4FD4-8F8D-7549D1957EF9}"/>
    <cellStyle name="Comma [0] 3 5 6 2 3 2 5" xfId="26924" xr:uid="{CCEEE39A-6EA2-4573-A5CE-13EAD2556F5E}"/>
    <cellStyle name="Comma [0] 3 5 6 2 3 2 6" xfId="32342" xr:uid="{2B3541E6-E16C-4BF6-B57C-88E576B5223D}"/>
    <cellStyle name="Comma [0] 3 5 6 2 3 2 7" xfId="37727" xr:uid="{96755755-7C6E-4E04-9134-12AAAA45DA38}"/>
    <cellStyle name="Comma [0] 3 5 6 2 3 2 8" xfId="43096" xr:uid="{85F52676-6E54-49C1-ACA9-4BA1C477B0B8}"/>
    <cellStyle name="Comma [0] 3 5 6 2 3 2 9" xfId="48468" xr:uid="{36F21E2F-BC28-4E7B-944C-C87F8C39A070}"/>
    <cellStyle name="Comma [0] 3 5 6 2 3 3" xfId="10753" xr:uid="{177E6031-ED6F-4EB6-B220-16E9D5786CA6}"/>
    <cellStyle name="Comma [0] 3 5 6 2 3 3 2" xfId="23420" xr:uid="{FE3D2D2A-13B4-4DB5-B52E-E400B9220728}"/>
    <cellStyle name="Comma [0] 3 5 6 2 3 3 3" xfId="28794" xr:uid="{C927DF28-1008-42A8-82CF-908FCB190D4D}"/>
    <cellStyle name="Comma [0] 3 5 6 2 3 3 4" xfId="34212" xr:uid="{28378080-996D-44F3-8EF0-7BCBD1D48AA0}"/>
    <cellStyle name="Comma [0] 3 5 6 2 3 3 5" xfId="39597" xr:uid="{D73943A9-14FA-45B4-B788-46114E0E8B86}"/>
    <cellStyle name="Comma [0] 3 5 6 2 3 3 6" xfId="44966" xr:uid="{32802DA0-4521-4F8A-B202-8C448DA011BD}"/>
    <cellStyle name="Comma [0] 3 5 6 2 3 3 7" xfId="50338" xr:uid="{7BD0767A-BF01-4AA7-9B85-C1475FA9D08A}"/>
    <cellStyle name="Comma [0] 3 5 6 2 3 3 8" xfId="55718" xr:uid="{B1BE7586-8CDD-48DE-A0D8-3CA87D9BFC2D}"/>
    <cellStyle name="Comma [0] 3 5 6 2 3 3 9" xfId="18053" xr:uid="{11F74C9F-DAB5-40D7-97B0-7B3CB1BB83BC}"/>
    <cellStyle name="Comma [0] 3 5 6 2 3 4" xfId="7375" xr:uid="{F14B49F3-46D0-4934-AEFE-EBA2030B94A9}"/>
    <cellStyle name="Comma [0] 3 5 6 2 4" xfId="1378" xr:uid="{07012333-E617-4ACD-A7C0-54C92771C39B}"/>
    <cellStyle name="Comma [0] 3 5 6 2 4 2" xfId="8883" xr:uid="{7D818C2D-A50B-43BE-9F4B-2B60379E037B}"/>
    <cellStyle name="Comma [0] 3 5 6 2 4 2 10" xfId="53849" xr:uid="{582DAA77-1A8E-4A15-9B10-690FB4633303}"/>
    <cellStyle name="Comma [0] 3 5 6 2 4 2 11" xfId="14493" xr:uid="{513E1163-A356-4261-A4E4-C972BDB4D8B0}"/>
    <cellStyle name="Comma [0] 3 5 6 2 4 2 12" xfId="60027" xr:uid="{148F5BF8-21ED-4156-9A20-A85E2555085D}"/>
    <cellStyle name="Comma [0] 3 5 6 2 4 2 2" xfId="12444" xr:uid="{1A82E34E-8774-4B99-8A0E-96CF91D5C0C9}"/>
    <cellStyle name="Comma [0] 3 5 6 2 4 2 2 2" xfId="25110" xr:uid="{C607716D-4300-4517-82C7-2F8BB6D3E33E}"/>
    <cellStyle name="Comma [0] 3 5 6 2 4 2 2 3" xfId="30484" xr:uid="{87DB4450-540F-4B31-AC0E-D6A50B1341A9}"/>
    <cellStyle name="Comma [0] 3 5 6 2 4 2 2 4" xfId="35902" xr:uid="{040691ED-862E-49A4-8C4F-DD509C544087}"/>
    <cellStyle name="Comma [0] 3 5 6 2 4 2 2 5" xfId="41287" xr:uid="{1E26004C-115E-4AF8-A055-CFF12C7A1AA0}"/>
    <cellStyle name="Comma [0] 3 5 6 2 4 2 2 6" xfId="46656" xr:uid="{472A7A98-D468-4068-B561-6C3FC49414D5}"/>
    <cellStyle name="Comma [0] 3 5 6 2 4 2 2 7" xfId="52028" xr:uid="{B9ACCFF6-AEC7-424D-BA6B-68DC25626916}"/>
    <cellStyle name="Comma [0] 3 5 6 2 4 2 2 8" xfId="57408" xr:uid="{CC85C171-6802-401C-94F2-7F8AC2B79217}"/>
    <cellStyle name="Comma [0] 3 5 6 2 4 2 2 9" xfId="19744" xr:uid="{21E46171-739C-4EF4-9DE2-53AC449A09B8}"/>
    <cellStyle name="Comma [0] 3 5 6 2 4 2 3" xfId="16184" xr:uid="{D3DC5C57-6482-46EB-BA8F-44BFEC310848}"/>
    <cellStyle name="Comma [0] 3 5 6 2 4 2 4" xfId="21551" xr:uid="{2813FCA9-1E0A-4D45-ACA4-505B15BC9DA6}"/>
    <cellStyle name="Comma [0] 3 5 6 2 4 2 5" xfId="26925" xr:uid="{847CE141-E62C-4927-BC27-88ADD315AE5E}"/>
    <cellStyle name="Comma [0] 3 5 6 2 4 2 6" xfId="32343" xr:uid="{15D03FDF-21CC-4B46-8A3D-2DD87139827E}"/>
    <cellStyle name="Comma [0] 3 5 6 2 4 2 7" xfId="37728" xr:uid="{28E8883F-22BD-4E59-BF9E-25D3911FABE8}"/>
    <cellStyle name="Comma [0] 3 5 6 2 4 2 8" xfId="43097" xr:uid="{5D61FB42-EE9C-4FA8-BC9B-BEEDEB09FC4F}"/>
    <cellStyle name="Comma [0] 3 5 6 2 4 2 9" xfId="48469" xr:uid="{C3D76C32-4AD6-4652-BE2A-97C1ACB59359}"/>
    <cellStyle name="Comma [0] 3 5 6 2 4 3" xfId="10754" xr:uid="{E360B4DD-9325-4D8A-A6B1-D8E73723745E}"/>
    <cellStyle name="Comma [0] 3 5 6 2 4 3 2" xfId="23421" xr:uid="{6A51A82C-180F-4100-BA5D-94B6E7E52815}"/>
    <cellStyle name="Comma [0] 3 5 6 2 4 3 3" xfId="28795" xr:uid="{8962561A-78A2-4DD3-90A6-139694B3EA75}"/>
    <cellStyle name="Comma [0] 3 5 6 2 4 3 4" xfId="34213" xr:uid="{DB9251C5-F111-482B-9AC6-F85F9BD122FD}"/>
    <cellStyle name="Comma [0] 3 5 6 2 4 3 5" xfId="39598" xr:uid="{0E2F0953-C67E-4196-9F6B-B25E324E6D0B}"/>
    <cellStyle name="Comma [0] 3 5 6 2 4 3 6" xfId="44967" xr:uid="{ACD0C447-8EA1-410A-8F65-281F9F5D32B0}"/>
    <cellStyle name="Comma [0] 3 5 6 2 4 3 7" xfId="50339" xr:uid="{6FA7AFA9-2DED-4640-9473-CF855378F7B8}"/>
    <cellStyle name="Comma [0] 3 5 6 2 4 3 8" xfId="55719" xr:uid="{FFF919EC-93CB-4353-A76E-15DC27972677}"/>
    <cellStyle name="Comma [0] 3 5 6 2 4 3 9" xfId="18054" xr:uid="{9798A27C-E729-4454-BA33-5DBE325259FC}"/>
    <cellStyle name="Comma [0] 3 5 6 2 4 4" xfId="7376" xr:uid="{1902D9CF-E68A-4C7F-B7A2-5A4B059EA425}"/>
    <cellStyle name="Comma [0] 3 5 6 2 5" xfId="1379" xr:uid="{A259563D-8DF7-44E1-B01F-9C53D7F0971A}"/>
    <cellStyle name="Comma [0] 3 5 6 2 5 2" xfId="8884" xr:uid="{5D49784E-EAAF-4172-B543-5E8411A4AB26}"/>
    <cellStyle name="Comma [0] 3 5 6 2 5 2 10" xfId="53850" xr:uid="{948CF8FB-BD03-444F-8CC3-E4FBBEE85684}"/>
    <cellStyle name="Comma [0] 3 5 6 2 5 2 11" xfId="14494" xr:uid="{C4559FA0-7EE6-48E0-B823-478AC8206C4B}"/>
    <cellStyle name="Comma [0] 3 5 6 2 5 2 12" xfId="60028" xr:uid="{C47B2726-8E76-4513-9616-4F5387EDDB19}"/>
    <cellStyle name="Comma [0] 3 5 6 2 5 2 2" xfId="12445" xr:uid="{C3D55CE0-A4D2-436D-A1BE-16FD9CB99584}"/>
    <cellStyle name="Comma [0] 3 5 6 2 5 2 2 2" xfId="25111" xr:uid="{4C3B5075-127E-4C73-BCC5-EDC4678F54B8}"/>
    <cellStyle name="Comma [0] 3 5 6 2 5 2 2 3" xfId="30485" xr:uid="{0CD5DE4D-ED79-4A31-B827-3CDCEC7FA4EC}"/>
    <cellStyle name="Comma [0] 3 5 6 2 5 2 2 4" xfId="35903" xr:uid="{E8EC4EAE-2B4E-4BF5-98A2-D7972875A7DC}"/>
    <cellStyle name="Comma [0] 3 5 6 2 5 2 2 5" xfId="41288" xr:uid="{2A2B460F-B227-42BF-BC15-D50C719826F4}"/>
    <cellStyle name="Comma [0] 3 5 6 2 5 2 2 6" xfId="46657" xr:uid="{82706721-8848-4C98-BB62-25FF32EDBC0A}"/>
    <cellStyle name="Comma [0] 3 5 6 2 5 2 2 7" xfId="52029" xr:uid="{E7FF5393-A562-460F-BA94-38C12ED7C19B}"/>
    <cellStyle name="Comma [0] 3 5 6 2 5 2 2 8" xfId="57409" xr:uid="{2273F603-77BC-4BDF-AC70-CBACE00F875A}"/>
    <cellStyle name="Comma [0] 3 5 6 2 5 2 2 9" xfId="19745" xr:uid="{7C6C438F-5AFE-4336-9D20-66CD0EBFD9C0}"/>
    <cellStyle name="Comma [0] 3 5 6 2 5 2 3" xfId="16185" xr:uid="{58D64E58-7011-45BE-BA6D-5ED63FF22ECF}"/>
    <cellStyle name="Comma [0] 3 5 6 2 5 2 4" xfId="21552" xr:uid="{11180514-0DF8-48BF-AD45-EB95BFA56050}"/>
    <cellStyle name="Comma [0] 3 5 6 2 5 2 5" xfId="26926" xr:uid="{F6A71C37-C493-43DC-899A-36032FACB122}"/>
    <cellStyle name="Comma [0] 3 5 6 2 5 2 6" xfId="32344" xr:uid="{C86CEB9E-53EA-4C0F-B16E-725263E9DD77}"/>
    <cellStyle name="Comma [0] 3 5 6 2 5 2 7" xfId="37729" xr:uid="{7943E209-430E-47ED-8A2A-9CF59F7156AE}"/>
    <cellStyle name="Comma [0] 3 5 6 2 5 2 8" xfId="43098" xr:uid="{17687FCE-0E2C-44A7-AAF0-3D5B9FDE1839}"/>
    <cellStyle name="Comma [0] 3 5 6 2 5 2 9" xfId="48470" xr:uid="{69199816-4F69-4339-8C6B-36DA582403BC}"/>
    <cellStyle name="Comma [0] 3 5 6 2 5 3" xfId="10755" xr:uid="{208634E9-6753-43AE-99EC-E0F6E37CA127}"/>
    <cellStyle name="Comma [0] 3 5 6 2 5 3 2" xfId="23422" xr:uid="{F0BF56BF-DE77-425C-927C-36AC5CB30388}"/>
    <cellStyle name="Comma [0] 3 5 6 2 5 3 3" xfId="28796" xr:uid="{8FF1DA7F-6ACC-4A62-917D-BA35A1F69685}"/>
    <cellStyle name="Comma [0] 3 5 6 2 5 3 4" xfId="34214" xr:uid="{B04CCBF1-BA45-461D-8EB3-FFC2FA4AD754}"/>
    <cellStyle name="Comma [0] 3 5 6 2 5 3 5" xfId="39599" xr:uid="{CFF1648A-EC01-4AFB-82D4-BE5B2D86BE86}"/>
    <cellStyle name="Comma [0] 3 5 6 2 5 3 6" xfId="44968" xr:uid="{8BAC078A-348E-40BE-8BBB-CE9090D8EBC9}"/>
    <cellStyle name="Comma [0] 3 5 6 2 5 3 7" xfId="50340" xr:uid="{CC9591DF-1EA4-41EE-840C-1214909D9E29}"/>
    <cellStyle name="Comma [0] 3 5 6 2 5 3 8" xfId="55720" xr:uid="{277C53A7-5CC7-4EC5-AF0F-60D0BFF04891}"/>
    <cellStyle name="Comma [0] 3 5 6 2 5 3 9" xfId="18055" xr:uid="{024E4135-5EF2-4F89-9CF9-C9E13AB39F9A}"/>
    <cellStyle name="Comma [0] 3 5 6 2 5 4" xfId="7377" xr:uid="{664E61E3-3A12-4AA2-8FF9-F9F35CF1EDEC}"/>
    <cellStyle name="Comma [0] 3 5 6 2 6" xfId="1380" xr:uid="{062EE6E6-A7A9-4B58-BC04-BA83DA8F6A7B}"/>
    <cellStyle name="Comma [0] 3 5 6 2 6 2" xfId="8885" xr:uid="{8626E98A-F375-41E7-8227-5763B92FD2BE}"/>
    <cellStyle name="Comma [0] 3 5 6 2 6 2 10" xfId="53851" xr:uid="{1AE6E718-CD22-4604-A1BA-14A5F93EFD06}"/>
    <cellStyle name="Comma [0] 3 5 6 2 6 2 11" xfId="14495" xr:uid="{0997447F-645F-42D1-AFA1-303BABCD92E1}"/>
    <cellStyle name="Comma [0] 3 5 6 2 6 2 12" xfId="60029" xr:uid="{F9162130-A924-4937-BA56-D542CB7E1F9A}"/>
    <cellStyle name="Comma [0] 3 5 6 2 6 2 2" xfId="12446" xr:uid="{752FDF67-9CA2-4E61-B5BB-60A221463947}"/>
    <cellStyle name="Comma [0] 3 5 6 2 6 2 2 2" xfId="25112" xr:uid="{D0F1C8C3-59D8-4D47-9142-D00AB6A260F8}"/>
    <cellStyle name="Comma [0] 3 5 6 2 6 2 2 3" xfId="30486" xr:uid="{C7D9B5FA-9B43-41DF-A62C-53EE4D69B473}"/>
    <cellStyle name="Comma [0] 3 5 6 2 6 2 2 4" xfId="35904" xr:uid="{CCF9A4B7-7C71-4A94-917A-383A9950D397}"/>
    <cellStyle name="Comma [0] 3 5 6 2 6 2 2 5" xfId="41289" xr:uid="{B46D2030-63D2-4434-8461-0ABB4062A804}"/>
    <cellStyle name="Comma [0] 3 5 6 2 6 2 2 6" xfId="46658" xr:uid="{88AC7377-B3BA-4EB6-9F27-F82208509E40}"/>
    <cellStyle name="Comma [0] 3 5 6 2 6 2 2 7" xfId="52030" xr:uid="{D7A762DE-658B-47D9-91A2-38A8684F1940}"/>
    <cellStyle name="Comma [0] 3 5 6 2 6 2 2 8" xfId="57410" xr:uid="{483183CB-3770-417C-B402-DA87FAD8C286}"/>
    <cellStyle name="Comma [0] 3 5 6 2 6 2 2 9" xfId="19746" xr:uid="{E3EF4F2E-3B87-4ECF-8888-67C9640A15F2}"/>
    <cellStyle name="Comma [0] 3 5 6 2 6 2 3" xfId="16186" xr:uid="{92E4E81E-9250-4C40-ACDB-707BCFCF31A1}"/>
    <cellStyle name="Comma [0] 3 5 6 2 6 2 4" xfId="21553" xr:uid="{A61126AA-B10A-40B5-897F-A63A2605E5D6}"/>
    <cellStyle name="Comma [0] 3 5 6 2 6 2 5" xfId="26927" xr:uid="{178A0B5D-CD74-4AED-B19D-F5B18FF67C97}"/>
    <cellStyle name="Comma [0] 3 5 6 2 6 2 6" xfId="32345" xr:uid="{51C23EE1-F654-4F04-978F-B9D0ACCE7D7B}"/>
    <cellStyle name="Comma [0] 3 5 6 2 6 2 7" xfId="37730" xr:uid="{A248E72C-85BB-4AA3-B537-FAC6411AD009}"/>
    <cellStyle name="Comma [0] 3 5 6 2 6 2 8" xfId="43099" xr:uid="{BBBAB3EF-7AE2-4B56-9087-726B4D5580EB}"/>
    <cellStyle name="Comma [0] 3 5 6 2 6 2 9" xfId="48471" xr:uid="{91438126-1CFB-4D7E-B3CF-D408BD014C78}"/>
    <cellStyle name="Comma [0] 3 5 6 2 6 3" xfId="10756" xr:uid="{7193E95B-B952-4FA2-AB6D-3EB0CE791FA5}"/>
    <cellStyle name="Comma [0] 3 5 6 2 6 3 2" xfId="23423" xr:uid="{45DB9587-0CBA-4DC9-B7EF-768C4718BC7D}"/>
    <cellStyle name="Comma [0] 3 5 6 2 6 3 3" xfId="28797" xr:uid="{5BFAF608-89CB-4C16-82E7-A0E27CCAE913}"/>
    <cellStyle name="Comma [0] 3 5 6 2 6 3 4" xfId="34215" xr:uid="{FBA36FAF-1ECA-441C-A12D-048878A289C9}"/>
    <cellStyle name="Comma [0] 3 5 6 2 6 3 5" xfId="39600" xr:uid="{FA9B991A-38F1-404B-AA9B-A356819A3574}"/>
    <cellStyle name="Comma [0] 3 5 6 2 6 3 6" xfId="44969" xr:uid="{F7647A04-430F-4001-9E3D-017A0E10ADCE}"/>
    <cellStyle name="Comma [0] 3 5 6 2 6 3 7" xfId="50341" xr:uid="{723E2D46-7CDD-490A-AD2D-68224E1615A8}"/>
    <cellStyle name="Comma [0] 3 5 6 2 6 3 8" xfId="55721" xr:uid="{D2D43722-8B8B-4A40-A12D-05BD0ADB7E3B}"/>
    <cellStyle name="Comma [0] 3 5 6 2 6 3 9" xfId="18056" xr:uid="{716E8401-F98C-412B-BBD1-34D319BA802F}"/>
    <cellStyle name="Comma [0] 3 5 6 2 6 4" xfId="7378" xr:uid="{186989DE-C471-46A1-9A46-C24941D999E6}"/>
    <cellStyle name="Comma [0] 3 5 6 2 7" xfId="1381" xr:uid="{990376D6-D801-4F8A-A765-F6B1D297E23D}"/>
    <cellStyle name="Comma [0] 3 5 6 2 7 2" xfId="8886" xr:uid="{E2258512-2033-40DD-BF16-E08589E95C1D}"/>
    <cellStyle name="Comma [0] 3 5 6 2 7 2 10" xfId="53852" xr:uid="{2869C872-8CB8-45E0-B900-3D2155324789}"/>
    <cellStyle name="Comma [0] 3 5 6 2 7 2 11" xfId="14496" xr:uid="{DD20E422-4BDD-4DF9-90FC-364DFEB9C9D7}"/>
    <cellStyle name="Comma [0] 3 5 6 2 7 2 12" xfId="60030" xr:uid="{E6DBE763-7D3C-412B-ACEF-33615F51E353}"/>
    <cellStyle name="Comma [0] 3 5 6 2 7 2 2" xfId="12447" xr:uid="{106A6DFC-74B4-43C9-B5C0-D3EBBC7C32B3}"/>
    <cellStyle name="Comma [0] 3 5 6 2 7 2 2 2" xfId="25113" xr:uid="{780BA17E-1DC3-495B-8948-241AE55EF5AD}"/>
    <cellStyle name="Comma [0] 3 5 6 2 7 2 2 3" xfId="30487" xr:uid="{6D5DA850-394F-4048-B253-8F2C2F807628}"/>
    <cellStyle name="Comma [0] 3 5 6 2 7 2 2 4" xfId="35905" xr:uid="{9DB883CD-223B-4035-88D1-9EBB374C4A75}"/>
    <cellStyle name="Comma [0] 3 5 6 2 7 2 2 5" xfId="41290" xr:uid="{C9410B19-31C5-4F53-AB5E-1390A507E408}"/>
    <cellStyle name="Comma [0] 3 5 6 2 7 2 2 6" xfId="46659" xr:uid="{C8F6660E-0204-48F7-925F-43433907A0FF}"/>
    <cellStyle name="Comma [0] 3 5 6 2 7 2 2 7" xfId="52031" xr:uid="{0552F18B-DBB6-48A6-A9EF-171553FC4B3F}"/>
    <cellStyle name="Comma [0] 3 5 6 2 7 2 2 8" xfId="57411" xr:uid="{10022948-3C97-49BB-936E-5CD0B841B919}"/>
    <cellStyle name="Comma [0] 3 5 6 2 7 2 2 9" xfId="19747" xr:uid="{68BC779F-ACAD-4E3D-8906-2DC5E3D040C0}"/>
    <cellStyle name="Comma [0] 3 5 6 2 7 2 3" xfId="16187" xr:uid="{E6BD8B6D-5A72-48D7-B3B8-E61642C13949}"/>
    <cellStyle name="Comma [0] 3 5 6 2 7 2 4" xfId="21554" xr:uid="{963F80FC-1D76-455D-8631-E26B032DACF8}"/>
    <cellStyle name="Comma [0] 3 5 6 2 7 2 5" xfId="26928" xr:uid="{54A72C24-A202-471C-91CF-117B96D8D887}"/>
    <cellStyle name="Comma [0] 3 5 6 2 7 2 6" xfId="32346" xr:uid="{EB7D95A1-5546-46D1-B9FB-BD735F77715A}"/>
    <cellStyle name="Comma [0] 3 5 6 2 7 2 7" xfId="37731" xr:uid="{36809C63-3EE0-4F7D-8303-EE39B3D4FD79}"/>
    <cellStyle name="Comma [0] 3 5 6 2 7 2 8" xfId="43100" xr:uid="{869C0F4C-872E-473F-A613-1DD7B8360DD8}"/>
    <cellStyle name="Comma [0] 3 5 6 2 7 2 9" xfId="48472" xr:uid="{4488480A-1659-4645-B994-D2D01660E10E}"/>
    <cellStyle name="Comma [0] 3 5 6 2 7 3" xfId="10757" xr:uid="{0CA1B013-7314-43BF-90AF-6EF9D968D42A}"/>
    <cellStyle name="Comma [0] 3 5 6 2 7 3 2" xfId="23424" xr:uid="{FC434AF6-A79B-4EA6-9591-FAD58BDA4373}"/>
    <cellStyle name="Comma [0] 3 5 6 2 7 3 3" xfId="28798" xr:uid="{C5486992-1A84-499B-8ED8-A778282F096E}"/>
    <cellStyle name="Comma [0] 3 5 6 2 7 3 4" xfId="34216" xr:uid="{52240309-A1EC-4A61-AA67-81565A53DA0C}"/>
    <cellStyle name="Comma [0] 3 5 6 2 7 3 5" xfId="39601" xr:uid="{745D4D29-9E5C-48BD-8393-819B75649F95}"/>
    <cellStyle name="Comma [0] 3 5 6 2 7 3 6" xfId="44970" xr:uid="{7372FEAA-0A1F-4990-84B9-49E920DB5C98}"/>
    <cellStyle name="Comma [0] 3 5 6 2 7 3 7" xfId="50342" xr:uid="{DEF54C40-4F02-4415-998F-48245F09E65A}"/>
    <cellStyle name="Comma [0] 3 5 6 2 7 3 8" xfId="55722" xr:uid="{25581034-EBAA-41D5-BFE2-7E4C8EE5A1B3}"/>
    <cellStyle name="Comma [0] 3 5 6 2 7 3 9" xfId="18057" xr:uid="{C86C7249-6D50-4A15-86BA-78B1D0EE0525}"/>
    <cellStyle name="Comma [0] 3 5 6 2 7 4" xfId="7379" xr:uid="{ED7E7F9C-B4BE-4592-BED3-672C0F16360F}"/>
    <cellStyle name="Comma [0] 3 5 6 2 8" xfId="1382" xr:uid="{A01D66C3-C5B1-4C2E-867F-44F71DBAF81B}"/>
    <cellStyle name="Comma [0] 3 5 6 2 8 2" xfId="8887" xr:uid="{7A9C8BDF-B3D2-477E-8E7D-F66550E26D77}"/>
    <cellStyle name="Comma [0] 3 5 6 2 8 2 10" xfId="53853" xr:uid="{FB7B1184-78F0-4F9C-9EC5-2387E88E8EC6}"/>
    <cellStyle name="Comma [0] 3 5 6 2 8 2 11" xfId="14497" xr:uid="{2A0CABD9-979E-44A5-A2EF-8B553B7BE2A2}"/>
    <cellStyle name="Comma [0] 3 5 6 2 8 2 12" xfId="60031" xr:uid="{DE755FD3-85B7-4883-B9BC-5B875C0C3A68}"/>
    <cellStyle name="Comma [0] 3 5 6 2 8 2 2" xfId="12448" xr:uid="{1CAB6AED-8982-4495-AAF8-5D1DBFB9A9F9}"/>
    <cellStyle name="Comma [0] 3 5 6 2 8 2 2 2" xfId="25114" xr:uid="{0D1500B1-D4A9-432F-873B-8F7D7C7B936F}"/>
    <cellStyle name="Comma [0] 3 5 6 2 8 2 2 3" xfId="30488" xr:uid="{A5E767DE-A245-4F3E-B1EE-07D4B48DFD76}"/>
    <cellStyle name="Comma [0] 3 5 6 2 8 2 2 4" xfId="35906" xr:uid="{B35C0EB8-7BFD-44FD-AAAA-AD424F02A6BB}"/>
    <cellStyle name="Comma [0] 3 5 6 2 8 2 2 5" xfId="41291" xr:uid="{D3CD25A4-F918-410A-9F13-A3D4F931A8EC}"/>
    <cellStyle name="Comma [0] 3 5 6 2 8 2 2 6" xfId="46660" xr:uid="{AA8398CA-75C5-4A46-946B-F8898FD28E76}"/>
    <cellStyle name="Comma [0] 3 5 6 2 8 2 2 7" xfId="52032" xr:uid="{5688663D-C031-4389-AEFE-A8457A8F7602}"/>
    <cellStyle name="Comma [0] 3 5 6 2 8 2 2 8" xfId="57412" xr:uid="{2DB76086-0054-493E-8A0C-807AFEE1755D}"/>
    <cellStyle name="Comma [0] 3 5 6 2 8 2 2 9" xfId="19748" xr:uid="{A06D246B-9AD5-4B84-BB35-992832D9337A}"/>
    <cellStyle name="Comma [0] 3 5 6 2 8 2 3" xfId="16188" xr:uid="{D37C444F-249A-4468-A733-CC4EC777D6C6}"/>
    <cellStyle name="Comma [0] 3 5 6 2 8 2 4" xfId="21555" xr:uid="{CED20AF9-A21E-4ECD-9351-439C45741C0C}"/>
    <cellStyle name="Comma [0] 3 5 6 2 8 2 5" xfId="26929" xr:uid="{1E9CC830-B4F6-4883-AC3F-C0288C7B586C}"/>
    <cellStyle name="Comma [0] 3 5 6 2 8 2 6" xfId="32347" xr:uid="{95A81FB7-3609-42C7-8C0D-F916852CA8C0}"/>
    <cellStyle name="Comma [0] 3 5 6 2 8 2 7" xfId="37732" xr:uid="{3A5438A9-1761-44A3-9193-ACA58B87B972}"/>
    <cellStyle name="Comma [0] 3 5 6 2 8 2 8" xfId="43101" xr:uid="{AC9BD2E9-0802-4B19-BA5A-DD97D66139DF}"/>
    <cellStyle name="Comma [0] 3 5 6 2 8 2 9" xfId="48473" xr:uid="{9895C786-3774-4EAC-8110-873684B82394}"/>
    <cellStyle name="Comma [0] 3 5 6 2 8 3" xfId="10758" xr:uid="{7B35010B-DAC7-4EAD-AAAC-A8F901F40858}"/>
    <cellStyle name="Comma [0] 3 5 6 2 8 3 2" xfId="23425" xr:uid="{6FC00E33-152D-481B-9184-0E1EDC54F33F}"/>
    <cellStyle name="Comma [0] 3 5 6 2 8 3 3" xfId="28799" xr:uid="{07C79E43-4019-41A5-8E99-40D991C7851E}"/>
    <cellStyle name="Comma [0] 3 5 6 2 8 3 4" xfId="34217" xr:uid="{0C94CA01-B65C-4C85-814B-3AB672C10479}"/>
    <cellStyle name="Comma [0] 3 5 6 2 8 3 5" xfId="39602" xr:uid="{5B14A22B-EBED-4122-BC75-7CFD81B6CAC5}"/>
    <cellStyle name="Comma [0] 3 5 6 2 8 3 6" xfId="44971" xr:uid="{57F68BE1-E971-4BE8-ADB2-F82EE0119A34}"/>
    <cellStyle name="Comma [0] 3 5 6 2 8 3 7" xfId="50343" xr:uid="{6A98D824-C739-4177-93B3-9E6BF49D1CA1}"/>
    <cellStyle name="Comma [0] 3 5 6 2 8 3 8" xfId="55723" xr:uid="{784041C6-22E5-4DEE-A9DB-1CBEF69F304C}"/>
    <cellStyle name="Comma [0] 3 5 6 2 8 3 9" xfId="18058" xr:uid="{85423A30-1B9F-4FEF-93B2-81949C771F3F}"/>
    <cellStyle name="Comma [0] 3 5 6 2 8 4" xfId="7380" xr:uid="{48B258A3-70A8-4B0D-8365-7E8A23942E08}"/>
    <cellStyle name="Comma [0] 3 5 6 2 9" xfId="1383" xr:uid="{D683FB16-9BD3-42B6-9AC7-EA1FF7F4638D}"/>
    <cellStyle name="Comma [0] 3 5 6 2 9 2" xfId="8888" xr:uid="{DB65AB2F-FD86-4FF4-9A38-4270ABD61DB3}"/>
    <cellStyle name="Comma [0] 3 5 6 2 9 2 10" xfId="53854" xr:uid="{EE1BD71A-3EDE-43DD-AF99-E19F7B9A3544}"/>
    <cellStyle name="Comma [0] 3 5 6 2 9 2 11" xfId="14498" xr:uid="{5E1BE036-045C-4CD2-BC38-2310EA5672A6}"/>
    <cellStyle name="Comma [0] 3 5 6 2 9 2 12" xfId="60032" xr:uid="{52F4D45D-0053-4C82-B668-DB7C769D98F2}"/>
    <cellStyle name="Comma [0] 3 5 6 2 9 2 2" xfId="12449" xr:uid="{77D180C4-5FEA-4CD3-A656-33B739BF9288}"/>
    <cellStyle name="Comma [0] 3 5 6 2 9 2 2 2" xfId="25115" xr:uid="{9F718912-5E63-4B2D-B6EF-E70174E12826}"/>
    <cellStyle name="Comma [0] 3 5 6 2 9 2 2 3" xfId="30489" xr:uid="{F176E4E0-FC5F-43F9-951D-43077729B800}"/>
    <cellStyle name="Comma [0] 3 5 6 2 9 2 2 4" xfId="35907" xr:uid="{ACFF0810-D7CA-40E4-B7CA-FA3E8FFB63B1}"/>
    <cellStyle name="Comma [0] 3 5 6 2 9 2 2 5" xfId="41292" xr:uid="{0AB027D9-070B-4E94-BEF4-D520DDD35F1A}"/>
    <cellStyle name="Comma [0] 3 5 6 2 9 2 2 6" xfId="46661" xr:uid="{6E561F88-7B60-4237-B2DC-25467FC57DA3}"/>
    <cellStyle name="Comma [0] 3 5 6 2 9 2 2 7" xfId="52033" xr:uid="{E93C68C9-6285-49FB-B944-7D7AB1FDB5C9}"/>
    <cellStyle name="Comma [0] 3 5 6 2 9 2 2 8" xfId="57413" xr:uid="{A0EEE004-47AC-408C-8A62-6FE3F9DBAAFE}"/>
    <cellStyle name="Comma [0] 3 5 6 2 9 2 2 9" xfId="19749" xr:uid="{8A59DE97-E11F-448B-A809-BB896DDE5813}"/>
    <cellStyle name="Comma [0] 3 5 6 2 9 2 3" xfId="16189" xr:uid="{A27E7A5B-1066-416C-939F-7A6E9CB66083}"/>
    <cellStyle name="Comma [0] 3 5 6 2 9 2 4" xfId="21556" xr:uid="{90B530F8-908A-4C07-A3E1-60BC31B7D5C4}"/>
    <cellStyle name="Comma [0] 3 5 6 2 9 2 5" xfId="26930" xr:uid="{1A1D389B-45D2-4216-A734-B5FF1F42D27D}"/>
    <cellStyle name="Comma [0] 3 5 6 2 9 2 6" xfId="32348" xr:uid="{6F802ACD-FD49-40DD-A324-4427AB9A1527}"/>
    <cellStyle name="Comma [0] 3 5 6 2 9 2 7" xfId="37733" xr:uid="{CDA97C33-8B11-48D1-84FE-4DF6A98A6229}"/>
    <cellStyle name="Comma [0] 3 5 6 2 9 2 8" xfId="43102" xr:uid="{ED8722A5-1F4A-49DF-BA36-0A02426AAA17}"/>
    <cellStyle name="Comma [0] 3 5 6 2 9 2 9" xfId="48474" xr:uid="{C77E60E8-B026-4DAA-872B-C28DD406F6AA}"/>
    <cellStyle name="Comma [0] 3 5 6 2 9 3" xfId="10759" xr:uid="{B9FDDAFC-28FA-4462-8DD3-1732341B64AD}"/>
    <cellStyle name="Comma [0] 3 5 6 2 9 3 2" xfId="23426" xr:uid="{CC389626-DBDB-4BDE-B127-62529EC0FF4D}"/>
    <cellStyle name="Comma [0] 3 5 6 2 9 3 3" xfId="28800" xr:uid="{8FD05A7A-A21C-4432-8CE4-6537EF892E26}"/>
    <cellStyle name="Comma [0] 3 5 6 2 9 3 4" xfId="34218" xr:uid="{612FB51E-FD9E-4753-8EA9-25E00B6BC213}"/>
    <cellStyle name="Comma [0] 3 5 6 2 9 3 5" xfId="39603" xr:uid="{44CB2A35-2F7F-4153-8B1A-1D5F64790E2D}"/>
    <cellStyle name="Comma [0] 3 5 6 2 9 3 6" xfId="44972" xr:uid="{428110FB-4613-41D7-BC0F-11554E59FBB6}"/>
    <cellStyle name="Comma [0] 3 5 6 2 9 3 7" xfId="50344" xr:uid="{A5150479-90A0-487D-ADF2-85574AA6430A}"/>
    <cellStyle name="Comma [0] 3 5 6 2 9 3 8" xfId="55724" xr:uid="{9DF4BAB3-1D52-446E-8232-A0E423581252}"/>
    <cellStyle name="Comma [0] 3 5 6 2 9 3 9" xfId="18059" xr:uid="{A04E8638-3D2D-44D6-8D0A-EDAC4D0F5A10}"/>
    <cellStyle name="Comma [0] 3 5 6 2 9 4" xfId="7381" xr:uid="{1D76ED3F-CC5C-45F0-A2BA-EF44D2A62579}"/>
    <cellStyle name="Comma [0] 3 5 6 3" xfId="1384" xr:uid="{8C0B8B20-9F50-45FA-B911-B2026C437354}"/>
    <cellStyle name="Comma [0] 3 5 6 3 2" xfId="6270" xr:uid="{D96F1905-6B6E-407B-8102-79AE12C7B2F5}"/>
    <cellStyle name="Comma [0] 3 5 6 3 2 10" xfId="53855" xr:uid="{70B7C61E-ED18-4491-9307-87AAE2A25EF4}"/>
    <cellStyle name="Comma [0] 3 5 6 3 2 11" xfId="14499" xr:uid="{B1075915-4F9B-4CA3-AD1F-B7C4B623162F}"/>
    <cellStyle name="Comma [0] 3 5 6 3 2 12" xfId="58948" xr:uid="{32EFEF03-20EC-4812-B9F0-CE49B1C8D0FC}"/>
    <cellStyle name="Comma [0] 3 5 6 3 2 13" xfId="8889" xr:uid="{38E20D9B-5592-42FB-996E-AFF5B00D58B8}"/>
    <cellStyle name="Comma [0] 3 5 6 3 2 2" xfId="12450" xr:uid="{8301D1BF-AA5B-4169-AE91-3A104C1193CC}"/>
    <cellStyle name="Comma [0] 3 5 6 3 2 2 2" xfId="25116" xr:uid="{CF1A4C20-1F03-43BF-ADE6-B09ACDDD800C}"/>
    <cellStyle name="Comma [0] 3 5 6 3 2 2 3" xfId="30490" xr:uid="{D7C2B3CC-2D82-4F83-94A5-CC588E0EBEA1}"/>
    <cellStyle name="Comma [0] 3 5 6 3 2 2 4" xfId="35908" xr:uid="{688716E2-AD29-4D62-B82A-317A52EF97E5}"/>
    <cellStyle name="Comma [0] 3 5 6 3 2 2 5" xfId="41293" xr:uid="{DB80DBF8-D572-404B-B616-F5C7911E3E85}"/>
    <cellStyle name="Comma [0] 3 5 6 3 2 2 6" xfId="46662" xr:uid="{6C3851B1-6B66-428B-811A-11E0341AD0B4}"/>
    <cellStyle name="Comma [0] 3 5 6 3 2 2 7" xfId="52034" xr:uid="{CD131CD6-6FBD-4A56-9A4C-8651C4F4A6A9}"/>
    <cellStyle name="Comma [0] 3 5 6 3 2 2 8" xfId="57414" xr:uid="{E3264BF4-F4EE-4469-BA97-A1678085AFD7}"/>
    <cellStyle name="Comma [0] 3 5 6 3 2 2 9" xfId="19750" xr:uid="{3E442390-A58A-4279-8CBF-F8B500149A1A}"/>
    <cellStyle name="Comma [0] 3 5 6 3 2 3" xfId="16190" xr:uid="{DAD91ECE-A1AB-40F9-ACA6-FF48A54BB6CB}"/>
    <cellStyle name="Comma [0] 3 5 6 3 2 4" xfId="21557" xr:uid="{C7987FDC-D08F-437C-A17A-FF5A701765E1}"/>
    <cellStyle name="Comma [0] 3 5 6 3 2 5" xfId="26931" xr:uid="{78A88CAA-EE8C-41BF-85BE-EF4AA04DEFFD}"/>
    <cellStyle name="Comma [0] 3 5 6 3 2 6" xfId="32349" xr:uid="{56B7B85F-38E1-4164-955A-07437308F6B6}"/>
    <cellStyle name="Comma [0] 3 5 6 3 2 7" xfId="37734" xr:uid="{FE369A23-AC41-409F-BFAC-097E9DDFAB80}"/>
    <cellStyle name="Comma [0] 3 5 6 3 2 8" xfId="43103" xr:uid="{22600D79-63CC-460E-97C1-DE4DB33F3AF7}"/>
    <cellStyle name="Comma [0] 3 5 6 3 2 9" xfId="48475" xr:uid="{4B3BD853-908E-4FD5-8D0D-AF4D52067AEB}"/>
    <cellStyle name="Comma [0] 3 5 6 3 3" xfId="10760" xr:uid="{3E1F7957-4EBF-4600-ADE3-62B4836C97A1}"/>
    <cellStyle name="Comma [0] 3 5 6 3 3 2" xfId="23427" xr:uid="{DC09B234-1890-4AD5-9C3B-EDFF344ADB52}"/>
    <cellStyle name="Comma [0] 3 5 6 3 3 3" xfId="28801" xr:uid="{C99E11D7-C98D-491C-AD1C-65A8773FF29F}"/>
    <cellStyle name="Comma [0] 3 5 6 3 3 4" xfId="34219" xr:uid="{0B8A4FD9-C6AB-41A9-8D12-ADA00DDACF5B}"/>
    <cellStyle name="Comma [0] 3 5 6 3 3 5" xfId="39604" xr:uid="{FF61372F-8327-43BF-BC0A-E6D6E90FFEFD}"/>
    <cellStyle name="Comma [0] 3 5 6 3 3 6" xfId="44973" xr:uid="{07F784C5-5FE0-4CA9-91DF-F8DB28432E40}"/>
    <cellStyle name="Comma [0] 3 5 6 3 3 7" xfId="50345" xr:uid="{7586BE56-9F8F-4B92-809F-6DACDB28E6F7}"/>
    <cellStyle name="Comma [0] 3 5 6 3 3 8" xfId="55725" xr:uid="{DD71BCC3-B3E6-4100-83B7-579EED2FDC8E}"/>
    <cellStyle name="Comma [0] 3 5 6 3 3 9" xfId="18060" xr:uid="{0E5C4AA7-A53C-44E0-8D6D-17544DC7BD21}"/>
    <cellStyle name="Comma [0] 3 5 6 4" xfId="1385" xr:uid="{2555947C-A8D6-42A7-86E8-4265E79849DF}"/>
    <cellStyle name="Comma [0] 3 5 6 4 2" xfId="6271" xr:uid="{6F3CA603-387C-42BA-AB92-8838927D10DC}"/>
    <cellStyle name="Comma [0] 3 5 6 4 2 10" xfId="53856" xr:uid="{239A3AD8-9EC3-4084-AC45-0B06FEF0B5CA}"/>
    <cellStyle name="Comma [0] 3 5 6 4 2 11" xfId="14500" xr:uid="{D31C086C-D4FB-4065-97E0-5E691E8853FA}"/>
    <cellStyle name="Comma [0] 3 5 6 4 2 12" xfId="58949" xr:uid="{65519915-FEED-4C41-8FF6-918F6D1C710A}"/>
    <cellStyle name="Comma [0] 3 5 6 4 2 13" xfId="8890" xr:uid="{CF25A03D-5F24-4562-9A5C-831F2F64F1E8}"/>
    <cellStyle name="Comma [0] 3 5 6 4 2 2" xfId="12451" xr:uid="{3CB380F4-3AAC-4A36-B78F-1F63F885B7A8}"/>
    <cellStyle name="Comma [0] 3 5 6 4 2 2 2" xfId="25117" xr:uid="{04DB300D-2C1B-49F9-AA8D-2DA0313D5A4F}"/>
    <cellStyle name="Comma [0] 3 5 6 4 2 2 3" xfId="30491" xr:uid="{1D83F554-3A3C-4B1E-B7C2-CB789B3182EC}"/>
    <cellStyle name="Comma [0] 3 5 6 4 2 2 4" xfId="35909" xr:uid="{FFE4F6C5-0A7C-447C-A65A-B1FB1540A7F0}"/>
    <cellStyle name="Comma [0] 3 5 6 4 2 2 5" xfId="41294" xr:uid="{4FFF0C53-811C-43CF-BC17-59EFAAF8DD09}"/>
    <cellStyle name="Comma [0] 3 5 6 4 2 2 6" xfId="46663" xr:uid="{19342C9E-8F53-4CB6-9C09-31CD48D49582}"/>
    <cellStyle name="Comma [0] 3 5 6 4 2 2 7" xfId="52035" xr:uid="{B1C78D13-333D-4AD9-BEF2-03C635B5BE8E}"/>
    <cellStyle name="Comma [0] 3 5 6 4 2 2 8" xfId="57415" xr:uid="{7EFB12BB-535C-43F6-ACB2-2A228ADC0748}"/>
    <cellStyle name="Comma [0] 3 5 6 4 2 2 9" xfId="19751" xr:uid="{8861608D-2CB2-4689-ACAA-98B8CE6B63E1}"/>
    <cellStyle name="Comma [0] 3 5 6 4 2 3" xfId="16191" xr:uid="{94845D26-3CF0-4A25-A888-441912979FC2}"/>
    <cellStyle name="Comma [0] 3 5 6 4 2 4" xfId="21558" xr:uid="{581E56CD-5012-4F53-9078-6563D696CD7C}"/>
    <cellStyle name="Comma [0] 3 5 6 4 2 5" xfId="26932" xr:uid="{48B48B02-6D86-46E6-8914-7C9D1A9F3D30}"/>
    <cellStyle name="Comma [0] 3 5 6 4 2 6" xfId="32350" xr:uid="{8531953D-E324-4698-8AD1-DC3563582C8C}"/>
    <cellStyle name="Comma [0] 3 5 6 4 2 7" xfId="37735" xr:uid="{839FDE90-401B-4469-AD5C-80071FC17573}"/>
    <cellStyle name="Comma [0] 3 5 6 4 2 8" xfId="43104" xr:uid="{C1B9A673-DFC7-484F-B831-16BD07194E38}"/>
    <cellStyle name="Comma [0] 3 5 6 4 2 9" xfId="48476" xr:uid="{B05AD0A9-F01A-4B57-8386-7433F95BB98E}"/>
    <cellStyle name="Comma [0] 3 5 6 4 3" xfId="10761" xr:uid="{EA3EF528-4006-441E-BD95-4564FDA1C2CB}"/>
    <cellStyle name="Comma [0] 3 5 6 4 3 2" xfId="23428" xr:uid="{21B1991E-1CB1-449D-8085-C95C5C470938}"/>
    <cellStyle name="Comma [0] 3 5 6 4 3 3" xfId="28802" xr:uid="{1D924A83-4DA7-48D3-833A-C0D1910AED77}"/>
    <cellStyle name="Comma [0] 3 5 6 4 3 4" xfId="34220" xr:uid="{8CC9CD2C-4572-40EA-A408-6185EDA6B17E}"/>
    <cellStyle name="Comma [0] 3 5 6 4 3 5" xfId="39605" xr:uid="{E8E9FFBD-9AA2-48F4-B087-BFCD53A0751C}"/>
    <cellStyle name="Comma [0] 3 5 6 4 3 6" xfId="44974" xr:uid="{0A5A3191-A347-4221-AE19-14927DEF648E}"/>
    <cellStyle name="Comma [0] 3 5 6 4 3 7" xfId="50346" xr:uid="{E1D3A653-4A55-48F3-BB8C-124E3342B1D2}"/>
    <cellStyle name="Comma [0] 3 5 6 4 3 8" xfId="55726" xr:uid="{7FA11869-7700-4303-9061-1E63F58793CE}"/>
    <cellStyle name="Comma [0] 3 5 6 4 3 9" xfId="18061" xr:uid="{316C6A29-400D-4969-B1B5-C3F1FAA50BF3}"/>
    <cellStyle name="Comma [0] 3 5 6 5" xfId="1386" xr:uid="{0CB5FA14-0FB4-4BB3-A34C-01C1DF1C60C8}"/>
    <cellStyle name="Comma [0] 3 5 6 5 2" xfId="8891" xr:uid="{C58BF5F8-1346-4031-A961-0BB86771902E}"/>
    <cellStyle name="Comma [0] 3 5 6 5 2 10" xfId="53857" xr:uid="{4F434388-30DD-4B60-9801-E065DCC71BDF}"/>
    <cellStyle name="Comma [0] 3 5 6 5 2 11" xfId="14501" xr:uid="{B1834C18-25BA-4D39-9641-F06DAB7CE705}"/>
    <cellStyle name="Comma [0] 3 5 6 5 2 12" xfId="60033" xr:uid="{B15B12E8-E67B-4754-9878-20D75645847B}"/>
    <cellStyle name="Comma [0] 3 5 6 5 2 2" xfId="12452" xr:uid="{FABD5D56-1C8B-4F7D-9D05-3907536D3F8A}"/>
    <cellStyle name="Comma [0] 3 5 6 5 2 2 2" xfId="25118" xr:uid="{239547AD-FAF0-4C6C-9A31-FBDEE8FE61CB}"/>
    <cellStyle name="Comma [0] 3 5 6 5 2 2 3" xfId="30492" xr:uid="{D34B48B4-C34A-4579-9AB4-0932DD6A738E}"/>
    <cellStyle name="Comma [0] 3 5 6 5 2 2 4" xfId="35910" xr:uid="{9B49703D-69BA-4DED-B053-D3411296ACC1}"/>
    <cellStyle name="Comma [0] 3 5 6 5 2 2 5" xfId="41295" xr:uid="{94CF009F-2872-42AF-B6D6-D780385B57BC}"/>
    <cellStyle name="Comma [0] 3 5 6 5 2 2 6" xfId="46664" xr:uid="{62170116-C826-46E4-B679-45946F4AD71E}"/>
    <cellStyle name="Comma [0] 3 5 6 5 2 2 7" xfId="52036" xr:uid="{D16A81CC-17F3-4032-8BF0-7C41411D7BE9}"/>
    <cellStyle name="Comma [0] 3 5 6 5 2 2 8" xfId="57416" xr:uid="{7023C642-BEB9-4A5A-B15D-162A5E406BD9}"/>
    <cellStyle name="Comma [0] 3 5 6 5 2 2 9" xfId="19752" xr:uid="{5A3A3822-823F-404E-8A23-E8C223A9C55B}"/>
    <cellStyle name="Comma [0] 3 5 6 5 2 3" xfId="16192" xr:uid="{496B58D4-0AE6-4D82-BB49-C34BDA195DF0}"/>
    <cellStyle name="Comma [0] 3 5 6 5 2 4" xfId="21559" xr:uid="{2BE34E5D-5C68-49A3-8695-AE607AFDD9EE}"/>
    <cellStyle name="Comma [0] 3 5 6 5 2 5" xfId="26933" xr:uid="{73A4AD6F-A295-402B-84F3-8B7B7FC21851}"/>
    <cellStyle name="Comma [0] 3 5 6 5 2 6" xfId="32351" xr:uid="{D630909F-D1A7-4A74-B1CB-D375D174DA13}"/>
    <cellStyle name="Comma [0] 3 5 6 5 2 7" xfId="37736" xr:uid="{0D95FA33-BFAB-47D1-84F0-C2C1F1368241}"/>
    <cellStyle name="Comma [0] 3 5 6 5 2 8" xfId="43105" xr:uid="{D22B28C4-3DD0-498A-928C-38316546ABC5}"/>
    <cellStyle name="Comma [0] 3 5 6 5 2 9" xfId="48477" xr:uid="{1D6897AB-677A-4050-AFBC-A465BDD2F118}"/>
    <cellStyle name="Comma [0] 3 5 6 5 3" xfId="10762" xr:uid="{C38D3DDA-6DF2-45D3-96E1-5D659A0CBADE}"/>
    <cellStyle name="Comma [0] 3 5 6 5 3 2" xfId="23429" xr:uid="{3C293D2D-F96F-47AE-88B8-4A8180F4E921}"/>
    <cellStyle name="Comma [0] 3 5 6 5 3 3" xfId="28803" xr:uid="{59EB6786-72A2-4197-8E64-5DE539C9BC45}"/>
    <cellStyle name="Comma [0] 3 5 6 5 3 4" xfId="34221" xr:uid="{6B0A1071-AA3C-4FB0-A7D3-17C61F59C16D}"/>
    <cellStyle name="Comma [0] 3 5 6 5 3 5" xfId="39606" xr:uid="{491C77A9-41F7-4970-BB16-ED4BF116E9D0}"/>
    <cellStyle name="Comma [0] 3 5 6 5 3 6" xfId="44975" xr:uid="{7D6208B3-DC0A-4622-A6BB-410740104509}"/>
    <cellStyle name="Comma [0] 3 5 6 5 3 7" xfId="50347" xr:uid="{61A54C34-3282-4901-B59D-422FA8C337DC}"/>
    <cellStyle name="Comma [0] 3 5 6 5 3 8" xfId="55727" xr:uid="{B598E4D6-5966-49D1-B2A6-E028252DFE9F}"/>
    <cellStyle name="Comma [0] 3 5 6 5 3 9" xfId="18062" xr:uid="{985834A8-465E-4FD5-9C6A-37A68DF809E0}"/>
    <cellStyle name="Comma [0] 3 5 6 5 4" xfId="7382" xr:uid="{526FD393-CE7C-49D1-BD8E-662F106BE78E}"/>
    <cellStyle name="Comma [0] 3 5 6 6" xfId="1387" xr:uid="{E27D18D9-7AFF-4921-ADA8-AAA2256038AC}"/>
    <cellStyle name="Comma [0] 3 5 6 6 2" xfId="8892" xr:uid="{5562BA61-C17A-4BDA-AADC-0483F57CC460}"/>
    <cellStyle name="Comma [0] 3 5 6 6 2 10" xfId="53858" xr:uid="{969D395A-F9DF-4558-8359-E2A55443C7DF}"/>
    <cellStyle name="Comma [0] 3 5 6 6 2 11" xfId="14502" xr:uid="{11970762-A1EB-44BB-AAA5-28EECF277B99}"/>
    <cellStyle name="Comma [0] 3 5 6 6 2 12" xfId="60034" xr:uid="{8ECD676D-8192-4C0B-89F3-45612D889BD1}"/>
    <cellStyle name="Comma [0] 3 5 6 6 2 2" xfId="12453" xr:uid="{DCD4B5D2-3432-4FD9-8131-B1F0B222ACE6}"/>
    <cellStyle name="Comma [0] 3 5 6 6 2 2 2" xfId="25119" xr:uid="{00A354D8-3D96-4BB8-B4AC-470113818CF6}"/>
    <cellStyle name="Comma [0] 3 5 6 6 2 2 3" xfId="30493" xr:uid="{DF3EFD0C-01F6-4D47-8B2C-F4118E97EEF6}"/>
    <cellStyle name="Comma [0] 3 5 6 6 2 2 4" xfId="35911" xr:uid="{722C72B8-2C58-4A87-BABC-E1132346B80F}"/>
    <cellStyle name="Comma [0] 3 5 6 6 2 2 5" xfId="41296" xr:uid="{FA8082C0-DA3F-4F85-BD5F-5A9515C53B94}"/>
    <cellStyle name="Comma [0] 3 5 6 6 2 2 6" xfId="46665" xr:uid="{63F7C054-3411-42C3-A927-D19357BEE71A}"/>
    <cellStyle name="Comma [0] 3 5 6 6 2 2 7" xfId="52037" xr:uid="{C84DBF4B-6F70-4186-BEE9-CFDCD8E7B198}"/>
    <cellStyle name="Comma [0] 3 5 6 6 2 2 8" xfId="57417" xr:uid="{9C959AD6-717A-45B6-ACC2-9CD68B0E3753}"/>
    <cellStyle name="Comma [0] 3 5 6 6 2 2 9" xfId="19753" xr:uid="{B4826689-0384-4581-BC45-AAE0018E3C57}"/>
    <cellStyle name="Comma [0] 3 5 6 6 2 3" xfId="16193" xr:uid="{CC08CF70-A89D-4E7B-8C79-446A13E5129B}"/>
    <cellStyle name="Comma [0] 3 5 6 6 2 4" xfId="21560" xr:uid="{32F180EC-D066-4E10-9910-D4F96183CE35}"/>
    <cellStyle name="Comma [0] 3 5 6 6 2 5" xfId="26934" xr:uid="{4D7264B5-8098-4BCC-9C41-779FFDA9A0CF}"/>
    <cellStyle name="Comma [0] 3 5 6 6 2 6" xfId="32352" xr:uid="{3E79A033-0D09-4C81-A17B-2AB4C08DEF7F}"/>
    <cellStyle name="Comma [0] 3 5 6 6 2 7" xfId="37737" xr:uid="{42B854D3-E0FA-420A-85BB-6F22FF9502CA}"/>
    <cellStyle name="Comma [0] 3 5 6 6 2 8" xfId="43106" xr:uid="{B10FEAB9-6E85-433B-86D5-88D72628176E}"/>
    <cellStyle name="Comma [0] 3 5 6 6 2 9" xfId="48478" xr:uid="{65961DA2-AA00-4B07-A99B-D0800BBE9A3D}"/>
    <cellStyle name="Comma [0] 3 5 6 6 3" xfId="10763" xr:uid="{7E35E958-864E-488E-A990-AB6AFD0AD2B2}"/>
    <cellStyle name="Comma [0] 3 5 6 6 3 2" xfId="23430" xr:uid="{6483B3A9-A27C-4963-A200-FCE42E63F946}"/>
    <cellStyle name="Comma [0] 3 5 6 6 3 3" xfId="28804" xr:uid="{054ED243-E41F-4150-B1BF-010B979BD38D}"/>
    <cellStyle name="Comma [0] 3 5 6 6 3 4" xfId="34222" xr:uid="{E9C3D46D-0143-4BA2-9798-68621CA5D977}"/>
    <cellStyle name="Comma [0] 3 5 6 6 3 5" xfId="39607" xr:uid="{6999F343-0D83-4153-94A5-9058150833DB}"/>
    <cellStyle name="Comma [0] 3 5 6 6 3 6" xfId="44976" xr:uid="{3669B3DA-0853-4903-B33C-409D7AE07D13}"/>
    <cellStyle name="Comma [0] 3 5 6 6 3 7" xfId="50348" xr:uid="{68606512-174E-4AF5-8628-6135149617B3}"/>
    <cellStyle name="Comma [0] 3 5 6 6 3 8" xfId="55728" xr:uid="{83B7C713-A0DF-4F77-9A38-7C91BF4D5BCC}"/>
    <cellStyle name="Comma [0] 3 5 6 6 3 9" xfId="18063" xr:uid="{C9DC77C7-5C4B-4369-BD05-EDD4042DB91A}"/>
    <cellStyle name="Comma [0] 3 5 6 6 4" xfId="7383" xr:uid="{EB669918-86D4-43C3-94AD-A78925FBB4C9}"/>
    <cellStyle name="Comma [0] 3 5 6 7" xfId="1388" xr:uid="{3F01C786-8FA4-49BE-A0D8-69037C1C5670}"/>
    <cellStyle name="Comma [0] 3 5 6 7 2" xfId="8893" xr:uid="{CF5E87E0-97C9-4D81-974B-6CCAF5D75838}"/>
    <cellStyle name="Comma [0] 3 5 6 7 2 10" xfId="53859" xr:uid="{0E9E0431-BC66-489C-93CB-1E7C5662FCF0}"/>
    <cellStyle name="Comma [0] 3 5 6 7 2 11" xfId="14503" xr:uid="{E16058A1-9AF9-4096-8C27-ED50F9395D33}"/>
    <cellStyle name="Comma [0] 3 5 6 7 2 12" xfId="60035" xr:uid="{F956EB12-FDE7-4E5A-994F-B0ED2A6FD082}"/>
    <cellStyle name="Comma [0] 3 5 6 7 2 2" xfId="12454" xr:uid="{D4730BCE-1A4B-4EC1-99A9-EC07D391CF55}"/>
    <cellStyle name="Comma [0] 3 5 6 7 2 2 2" xfId="25120" xr:uid="{5BD504E9-B020-4D41-93B6-267670E1BADF}"/>
    <cellStyle name="Comma [0] 3 5 6 7 2 2 3" xfId="30494" xr:uid="{901D3919-4530-406A-8874-C8BA74BBD6AB}"/>
    <cellStyle name="Comma [0] 3 5 6 7 2 2 4" xfId="35912" xr:uid="{D63CB167-C08E-42A9-B65C-9866301D24E3}"/>
    <cellStyle name="Comma [0] 3 5 6 7 2 2 5" xfId="41297" xr:uid="{0E40853D-A3BB-4D73-9E4C-49D558E33B86}"/>
    <cellStyle name="Comma [0] 3 5 6 7 2 2 6" xfId="46666" xr:uid="{940B4274-E581-429B-8DD6-20F93FC22559}"/>
    <cellStyle name="Comma [0] 3 5 6 7 2 2 7" xfId="52038" xr:uid="{7152D915-740A-4029-AD58-64C760A9F7F1}"/>
    <cellStyle name="Comma [0] 3 5 6 7 2 2 8" xfId="57418" xr:uid="{B9300F11-8F06-4883-81FA-5CC0F6783994}"/>
    <cellStyle name="Comma [0] 3 5 6 7 2 2 9" xfId="19754" xr:uid="{F52D764B-4B69-4123-91B0-377C9362F680}"/>
    <cellStyle name="Comma [0] 3 5 6 7 2 3" xfId="16194" xr:uid="{81A7C679-BD61-4F59-B3FD-43A67FDA96D7}"/>
    <cellStyle name="Comma [0] 3 5 6 7 2 4" xfId="21561" xr:uid="{851F309E-B9C8-476E-8AC8-1A65EAB1FAB4}"/>
    <cellStyle name="Comma [0] 3 5 6 7 2 5" xfId="26935" xr:uid="{10C2196B-431C-4ED3-893D-F974D6C571DA}"/>
    <cellStyle name="Comma [0] 3 5 6 7 2 6" xfId="32353" xr:uid="{DE7A0A7B-CB61-4597-8263-A859BACFE716}"/>
    <cellStyle name="Comma [0] 3 5 6 7 2 7" xfId="37738" xr:uid="{0849F58B-821A-4972-914C-B031F18B0303}"/>
    <cellStyle name="Comma [0] 3 5 6 7 2 8" xfId="43107" xr:uid="{7D6707F9-1CC2-4B21-96D0-FBE30EA2CB0F}"/>
    <cellStyle name="Comma [0] 3 5 6 7 2 9" xfId="48479" xr:uid="{750F1CC9-D6C4-4859-8E10-C710549E582E}"/>
    <cellStyle name="Comma [0] 3 5 6 7 3" xfId="10764" xr:uid="{B2B035B4-110A-407B-A84A-1A3B286DB4FE}"/>
    <cellStyle name="Comma [0] 3 5 6 7 3 2" xfId="23431" xr:uid="{F9988101-A207-4468-AA4D-2649357EE4C5}"/>
    <cellStyle name="Comma [0] 3 5 6 7 3 3" xfId="28805" xr:uid="{C18EEEFA-7289-416D-9E2E-5774B588F6E0}"/>
    <cellStyle name="Comma [0] 3 5 6 7 3 4" xfId="34223" xr:uid="{6630C513-AE11-4ACE-92BC-30A9C6920363}"/>
    <cellStyle name="Comma [0] 3 5 6 7 3 5" xfId="39608" xr:uid="{842F2B8D-1107-4ACC-820B-D42927E92C4A}"/>
    <cellStyle name="Comma [0] 3 5 6 7 3 6" xfId="44977" xr:uid="{F7B1E5B7-FA4A-4FD6-BE32-623D18D1642E}"/>
    <cellStyle name="Comma [0] 3 5 6 7 3 7" xfId="50349" xr:uid="{E6C1A5D9-294D-4C26-820D-DE9E782529A7}"/>
    <cellStyle name="Comma [0] 3 5 6 7 3 8" xfId="55729" xr:uid="{86B81F1C-C890-4C7E-A5C0-AA5C8F807821}"/>
    <cellStyle name="Comma [0] 3 5 6 7 3 9" xfId="18064" xr:uid="{BF6BA8A4-6982-4321-8FC8-AAB31DB2FD16}"/>
    <cellStyle name="Comma [0] 3 5 6 7 4" xfId="7384" xr:uid="{4709C81C-23E9-4D4B-881E-98E211B1D74D}"/>
    <cellStyle name="Comma [0] 3 5 6 8" xfId="1389" xr:uid="{40559790-75C8-40D0-90E5-F3935319BEEE}"/>
    <cellStyle name="Comma [0] 3 5 6 8 2" xfId="8894" xr:uid="{C51E04E3-3A3E-462D-8609-EE9573BB671D}"/>
    <cellStyle name="Comma [0] 3 5 6 8 2 10" xfId="53860" xr:uid="{634E0F24-4A7D-4001-9CEC-C67A5F680C77}"/>
    <cellStyle name="Comma [0] 3 5 6 8 2 11" xfId="14504" xr:uid="{03EE9F66-D57A-42C2-836D-FB5EA5D4DD46}"/>
    <cellStyle name="Comma [0] 3 5 6 8 2 12" xfId="60036" xr:uid="{1C76465C-3BE8-485D-A401-D361A98A4EAE}"/>
    <cellStyle name="Comma [0] 3 5 6 8 2 2" xfId="12455" xr:uid="{7FA2D70B-4326-467D-9ADF-78E4A588ABD4}"/>
    <cellStyle name="Comma [0] 3 5 6 8 2 2 2" xfId="25121" xr:uid="{A17B1321-7B3D-45E0-92D0-E9225CA46FF0}"/>
    <cellStyle name="Comma [0] 3 5 6 8 2 2 3" xfId="30495" xr:uid="{F33B7302-F1E8-4283-995E-0BE38AB2C981}"/>
    <cellStyle name="Comma [0] 3 5 6 8 2 2 4" xfId="35913" xr:uid="{7245C20D-8685-4B4D-B802-3E811F631CF9}"/>
    <cellStyle name="Comma [0] 3 5 6 8 2 2 5" xfId="41298" xr:uid="{CDFEEEC1-A34E-480F-8183-C39CDFCB0ABD}"/>
    <cellStyle name="Comma [0] 3 5 6 8 2 2 6" xfId="46667" xr:uid="{A1173103-EAD8-4369-92B4-9686DF51BD7A}"/>
    <cellStyle name="Comma [0] 3 5 6 8 2 2 7" xfId="52039" xr:uid="{789DAAFB-DEBE-45D6-BF0C-9C20BAAB6A8E}"/>
    <cellStyle name="Comma [0] 3 5 6 8 2 2 8" xfId="57419" xr:uid="{80617040-8AAF-481B-BDD9-591D604915FD}"/>
    <cellStyle name="Comma [0] 3 5 6 8 2 2 9" xfId="19755" xr:uid="{271DAAEF-652C-4C93-AA46-A91E7AFF3665}"/>
    <cellStyle name="Comma [0] 3 5 6 8 2 3" xfId="16195" xr:uid="{D49863AF-D332-4A71-A10E-E92C94482027}"/>
    <cellStyle name="Comma [0] 3 5 6 8 2 4" xfId="21562" xr:uid="{318FAA66-57F0-4DF5-94EB-62E05B200212}"/>
    <cellStyle name="Comma [0] 3 5 6 8 2 5" xfId="26936" xr:uid="{504A3413-0CC3-4029-98B0-2486EA8774B1}"/>
    <cellStyle name="Comma [0] 3 5 6 8 2 6" xfId="32354" xr:uid="{0D5A40BF-FD99-447F-8E2B-EEF3FA1D1DF5}"/>
    <cellStyle name="Comma [0] 3 5 6 8 2 7" xfId="37739" xr:uid="{FF352028-8EEA-42BB-B55A-99F5186F52CD}"/>
    <cellStyle name="Comma [0] 3 5 6 8 2 8" xfId="43108" xr:uid="{2B27B185-3964-4CA3-9F4E-79D7539FA495}"/>
    <cellStyle name="Comma [0] 3 5 6 8 2 9" xfId="48480" xr:uid="{617BB8DB-DCC7-4E38-A922-73D70D7D285A}"/>
    <cellStyle name="Comma [0] 3 5 6 8 3" xfId="10765" xr:uid="{90B06D28-80A5-4ECB-A496-C85BEE00B2D5}"/>
    <cellStyle name="Comma [0] 3 5 6 8 3 2" xfId="23432" xr:uid="{0BC46401-5DB9-41AB-8107-B7458CD9AD95}"/>
    <cellStyle name="Comma [0] 3 5 6 8 3 3" xfId="28806" xr:uid="{957AA929-B518-493B-B8ED-8C07FB05277A}"/>
    <cellStyle name="Comma [0] 3 5 6 8 3 4" xfId="34224" xr:uid="{2A8549CD-65A1-4794-BE62-62544F7E240A}"/>
    <cellStyle name="Comma [0] 3 5 6 8 3 5" xfId="39609" xr:uid="{FFBA6C24-0A36-4CC7-8DA6-4EF34B61A6E1}"/>
    <cellStyle name="Comma [0] 3 5 6 8 3 6" xfId="44978" xr:uid="{1D4A469C-FD44-4AD9-B18D-67151C10F602}"/>
    <cellStyle name="Comma [0] 3 5 6 8 3 7" xfId="50350" xr:uid="{141DD720-AA40-44FD-AF7B-814FDB7C9E52}"/>
    <cellStyle name="Comma [0] 3 5 6 8 3 8" xfId="55730" xr:uid="{DBEA1A70-1291-4F10-ADC1-EB8E4A744EDF}"/>
    <cellStyle name="Comma [0] 3 5 6 8 3 9" xfId="18065" xr:uid="{609BF5CB-BFDF-4A4E-A544-C52178874F0D}"/>
    <cellStyle name="Comma [0] 3 5 6 8 4" xfId="7385" xr:uid="{21F26445-1836-43FE-AA1F-2EC08122DC99}"/>
    <cellStyle name="Comma [0] 3 5 6 9" xfId="1390" xr:uid="{98126687-4ACB-4D16-A108-946274775B2D}"/>
    <cellStyle name="Comma [0] 3 5 6 9 2" xfId="8895" xr:uid="{5F6A56F2-879D-40A3-B910-961BFD024B6D}"/>
    <cellStyle name="Comma [0] 3 5 6 9 2 10" xfId="53861" xr:uid="{C8D25E0F-A3D6-4EE2-BD3F-E8BAE6DCD7AC}"/>
    <cellStyle name="Comma [0] 3 5 6 9 2 11" xfId="14505" xr:uid="{8A56591E-7F90-4D7B-9458-4F947E2239D6}"/>
    <cellStyle name="Comma [0] 3 5 6 9 2 12" xfId="60037" xr:uid="{8673E113-B0E6-41DB-90B0-D65A50E5BE16}"/>
    <cellStyle name="Comma [0] 3 5 6 9 2 2" xfId="12456" xr:uid="{C5AD10C3-5178-4B3A-9BC2-16FF609F5429}"/>
    <cellStyle name="Comma [0] 3 5 6 9 2 2 2" xfId="25122" xr:uid="{F981027A-7BFA-476C-BA7E-252677091AAF}"/>
    <cellStyle name="Comma [0] 3 5 6 9 2 2 3" xfId="30496" xr:uid="{E672B753-DFD7-472B-AD7D-869D51F5FFBB}"/>
    <cellStyle name="Comma [0] 3 5 6 9 2 2 4" xfId="35914" xr:uid="{08F7BEDB-2CAD-48F2-BA09-F019127DC597}"/>
    <cellStyle name="Comma [0] 3 5 6 9 2 2 5" xfId="41299" xr:uid="{9D302DAD-080C-448D-A1C6-CF7E61DB77A5}"/>
    <cellStyle name="Comma [0] 3 5 6 9 2 2 6" xfId="46668" xr:uid="{65CCE9B6-CBA0-44CA-9FA4-A071E0594ED7}"/>
    <cellStyle name="Comma [0] 3 5 6 9 2 2 7" xfId="52040" xr:uid="{BFD83FEC-1CE6-4C66-ABB8-74A5393522BC}"/>
    <cellStyle name="Comma [0] 3 5 6 9 2 2 8" xfId="57420" xr:uid="{E0D0A46F-72EA-4E77-A1CC-8A37A6A01B32}"/>
    <cellStyle name="Comma [0] 3 5 6 9 2 2 9" xfId="19756" xr:uid="{3DC9CEA2-0197-465A-B647-081A74DEAD85}"/>
    <cellStyle name="Comma [0] 3 5 6 9 2 3" xfId="16196" xr:uid="{F4DC1F18-D095-42C1-ABBC-5E30DC484D21}"/>
    <cellStyle name="Comma [0] 3 5 6 9 2 4" xfId="21563" xr:uid="{BE6EBF19-B63F-4BF3-8208-098686D41F31}"/>
    <cellStyle name="Comma [0] 3 5 6 9 2 5" xfId="26937" xr:uid="{DB959F9D-A679-4476-A549-6790DCA2B7F1}"/>
    <cellStyle name="Comma [0] 3 5 6 9 2 6" xfId="32355" xr:uid="{83F814C5-FE05-4FF5-9A58-87FBC168483C}"/>
    <cellStyle name="Comma [0] 3 5 6 9 2 7" xfId="37740" xr:uid="{D2A1B2AF-B749-40C3-A217-3140DCD6A1B3}"/>
    <cellStyle name="Comma [0] 3 5 6 9 2 8" xfId="43109" xr:uid="{C4FBA671-0097-4B48-8E85-1E6D2A46A8D2}"/>
    <cellStyle name="Comma [0] 3 5 6 9 2 9" xfId="48481" xr:uid="{8F1F2CE1-6F95-4215-85F7-16F9C203AA10}"/>
    <cellStyle name="Comma [0] 3 5 6 9 3" xfId="10766" xr:uid="{EDE8D2CA-F420-461F-873F-A9EAFE17CC27}"/>
    <cellStyle name="Comma [0] 3 5 6 9 3 2" xfId="23433" xr:uid="{CA9015E3-E658-4ECE-8C9C-2CDD6910988E}"/>
    <cellStyle name="Comma [0] 3 5 6 9 3 3" xfId="28807" xr:uid="{BB38F33B-AA0D-4C53-893B-EF45E5BCB998}"/>
    <cellStyle name="Comma [0] 3 5 6 9 3 4" xfId="34225" xr:uid="{92571BEA-2410-49CF-8777-55E66B37B961}"/>
    <cellStyle name="Comma [0] 3 5 6 9 3 5" xfId="39610" xr:uid="{13424454-EC3A-420B-88CE-0CD6D5A8F501}"/>
    <cellStyle name="Comma [0] 3 5 6 9 3 6" xfId="44979" xr:uid="{B8CF9F38-572D-45E4-9FEA-41F47CACDD09}"/>
    <cellStyle name="Comma [0] 3 5 6 9 3 7" xfId="50351" xr:uid="{35BC9271-B1A1-4337-82D5-31F1C6542DF6}"/>
    <cellStyle name="Comma [0] 3 5 6 9 3 8" xfId="55731" xr:uid="{1722F73D-DCEC-48BC-9794-9D366F667BF7}"/>
    <cellStyle name="Comma [0] 3 5 6 9 3 9" xfId="18066" xr:uid="{53FD1056-0E10-42E1-A5A5-1D92744E2104}"/>
    <cellStyle name="Comma [0] 3 5 6 9 4" xfId="7386" xr:uid="{C7D0B60B-A72A-4B9F-A0B8-A41F0B7714AE}"/>
    <cellStyle name="Comma [0] 3 5 7" xfId="1391" xr:uid="{ABDB773E-934D-453A-8B96-3F3459B7DD61}"/>
    <cellStyle name="Comma [0] 3 5 7 10" xfId="1392" xr:uid="{734178AD-A91C-4007-9C61-73AD073652E5}"/>
    <cellStyle name="Comma [0] 3 5 7 10 2" xfId="8897" xr:uid="{B02CE625-347F-4469-9C5A-C8D753B5DDD1}"/>
    <cellStyle name="Comma [0] 3 5 7 10 2 10" xfId="53863" xr:uid="{4DD84C45-D02E-4B4C-A000-19981423D06A}"/>
    <cellStyle name="Comma [0] 3 5 7 10 2 11" xfId="14507" xr:uid="{39970ABE-4BE4-4986-AA3F-EEF268DF0359}"/>
    <cellStyle name="Comma [0] 3 5 7 10 2 12" xfId="60038" xr:uid="{9D32027F-DABD-42F2-AEE1-064AA4653E28}"/>
    <cellStyle name="Comma [0] 3 5 7 10 2 2" xfId="12458" xr:uid="{2B6C4BD1-77D7-47C6-8431-7E7BF76D571F}"/>
    <cellStyle name="Comma [0] 3 5 7 10 2 2 2" xfId="25124" xr:uid="{D877613B-C749-45F9-B537-DB66A4318A6D}"/>
    <cellStyle name="Comma [0] 3 5 7 10 2 2 3" xfId="30498" xr:uid="{FAFB9C53-B8D8-4A8D-B9E6-304B38518EB7}"/>
    <cellStyle name="Comma [0] 3 5 7 10 2 2 4" xfId="35916" xr:uid="{8CA86E04-9145-4937-AD18-155C614B44F2}"/>
    <cellStyle name="Comma [0] 3 5 7 10 2 2 5" xfId="41301" xr:uid="{75DD3ED9-42EC-4218-94FE-ADCAA1E1A674}"/>
    <cellStyle name="Comma [0] 3 5 7 10 2 2 6" xfId="46670" xr:uid="{6BDB2CCA-2FCE-496D-8DAD-160019361A16}"/>
    <cellStyle name="Comma [0] 3 5 7 10 2 2 7" xfId="52042" xr:uid="{3D9D7FFA-0CD7-451E-AD28-DBB4C8D8768A}"/>
    <cellStyle name="Comma [0] 3 5 7 10 2 2 8" xfId="57422" xr:uid="{98370EE6-F96A-48C6-9631-17B713A3EA94}"/>
    <cellStyle name="Comma [0] 3 5 7 10 2 2 9" xfId="19758" xr:uid="{8527489A-A62A-4D8D-B16D-43A923BF0750}"/>
    <cellStyle name="Comma [0] 3 5 7 10 2 3" xfId="16198" xr:uid="{545C05F4-95E3-4938-9A93-F00CB9D70D1B}"/>
    <cellStyle name="Comma [0] 3 5 7 10 2 4" xfId="21565" xr:uid="{CA66CDE3-483C-4D82-9E68-093A958B85FF}"/>
    <cellStyle name="Comma [0] 3 5 7 10 2 5" xfId="26939" xr:uid="{2BC8B902-AFDF-48A1-8C0F-A27921119BA8}"/>
    <cellStyle name="Comma [0] 3 5 7 10 2 6" xfId="32357" xr:uid="{2A6B2095-AFCB-4BE7-BB2D-30FE65A83764}"/>
    <cellStyle name="Comma [0] 3 5 7 10 2 7" xfId="37742" xr:uid="{E8912117-3567-40A3-953E-39F9D2516A29}"/>
    <cellStyle name="Comma [0] 3 5 7 10 2 8" xfId="43111" xr:uid="{3467E9F8-6333-4F54-9416-CD8CE6940A07}"/>
    <cellStyle name="Comma [0] 3 5 7 10 2 9" xfId="48483" xr:uid="{7E72A1AD-9F16-427B-97F0-CE58D4E38204}"/>
    <cellStyle name="Comma [0] 3 5 7 10 3" xfId="10768" xr:uid="{28DF6F15-0CF5-4780-87C2-D17F2EF7550E}"/>
    <cellStyle name="Comma [0] 3 5 7 10 3 2" xfId="23435" xr:uid="{7EEB4D2B-0C13-4335-8004-D967EAC80F50}"/>
    <cellStyle name="Comma [0] 3 5 7 10 3 3" xfId="28809" xr:uid="{418A3E83-2D6D-48D1-8AE2-D40566391048}"/>
    <cellStyle name="Comma [0] 3 5 7 10 3 4" xfId="34227" xr:uid="{6C3EF24D-01BD-4083-8E44-8C8B4EB9E2A3}"/>
    <cellStyle name="Comma [0] 3 5 7 10 3 5" xfId="39612" xr:uid="{23B5DBE7-E3D9-4846-9444-C33EF2E996D4}"/>
    <cellStyle name="Comma [0] 3 5 7 10 3 6" xfId="44981" xr:uid="{4DAB7E9F-6C50-4D81-9BCA-4520CC031901}"/>
    <cellStyle name="Comma [0] 3 5 7 10 3 7" xfId="50353" xr:uid="{AEADD9EC-079E-4533-AB80-4A450F1A7364}"/>
    <cellStyle name="Comma [0] 3 5 7 10 3 8" xfId="55733" xr:uid="{F2CE0102-2327-4049-B2A6-016E0B7DEA20}"/>
    <cellStyle name="Comma [0] 3 5 7 10 3 9" xfId="18068" xr:uid="{2E1F37E9-F0CF-4AF7-AB78-AF6A7F14FF9E}"/>
    <cellStyle name="Comma [0] 3 5 7 10 4" xfId="7387" xr:uid="{AEE77EFB-4264-4697-B644-2C7B04BF7BE0}"/>
    <cellStyle name="Comma [0] 3 5 7 11" xfId="6272" xr:uid="{9977A30E-42F8-4C75-8887-3B64921F2F57}"/>
    <cellStyle name="Comma [0] 3 5 7 11 10" xfId="53862" xr:uid="{D1E02474-2309-4B73-BA10-2DD83A0A0650}"/>
    <cellStyle name="Comma [0] 3 5 7 11 11" xfId="14506" xr:uid="{08FF2606-1109-4947-AC2D-0E14E4104FDC}"/>
    <cellStyle name="Comma [0] 3 5 7 11 12" xfId="58950" xr:uid="{3C18F58C-AEA1-4588-91BE-427E3B89E841}"/>
    <cellStyle name="Comma [0] 3 5 7 11 13" xfId="8896" xr:uid="{BE6974AD-FA2D-46FE-A04C-5E98ACEDACC9}"/>
    <cellStyle name="Comma [0] 3 5 7 11 2" xfId="12457" xr:uid="{C2D25233-09B8-43B0-ABB3-8D59C2891ADB}"/>
    <cellStyle name="Comma [0] 3 5 7 11 2 2" xfId="25123" xr:uid="{C887A45F-27C3-434A-8C4A-7998447130A6}"/>
    <cellStyle name="Comma [0] 3 5 7 11 2 3" xfId="30497" xr:uid="{C11D0B88-714F-40BA-AACB-44278474BBB8}"/>
    <cellStyle name="Comma [0] 3 5 7 11 2 4" xfId="35915" xr:uid="{2FD0FD2A-CC6D-4D66-8A83-6CF6D3840E87}"/>
    <cellStyle name="Comma [0] 3 5 7 11 2 5" xfId="41300" xr:uid="{F0EC111B-68EE-4E77-A5AD-2FDDCFC8D625}"/>
    <cellStyle name="Comma [0] 3 5 7 11 2 6" xfId="46669" xr:uid="{BEB90F78-D611-44A3-914B-CD749F24AFAB}"/>
    <cellStyle name="Comma [0] 3 5 7 11 2 7" xfId="52041" xr:uid="{A25FE63A-D55C-4DE4-913C-323C859ED274}"/>
    <cellStyle name="Comma [0] 3 5 7 11 2 8" xfId="57421" xr:uid="{498E7A6A-997E-453F-89F8-3DC8BDFB3B63}"/>
    <cellStyle name="Comma [0] 3 5 7 11 2 9" xfId="19757" xr:uid="{2F49EC5C-D6BC-4ED9-9423-4EF50FDF9F50}"/>
    <cellStyle name="Comma [0] 3 5 7 11 3" xfId="16197" xr:uid="{C0FE2681-0E3C-46C3-AAA4-E3AF8DBD6F95}"/>
    <cellStyle name="Comma [0] 3 5 7 11 4" xfId="21564" xr:uid="{F24BB1EA-EB97-4C41-974F-2AFF8BE62573}"/>
    <cellStyle name="Comma [0] 3 5 7 11 5" xfId="26938" xr:uid="{8D729560-9FBE-4C90-B74A-42F1DA790D5C}"/>
    <cellStyle name="Comma [0] 3 5 7 11 6" xfId="32356" xr:uid="{E96898C0-7A8A-4F44-94A5-B5CDF1938F18}"/>
    <cellStyle name="Comma [0] 3 5 7 11 7" xfId="37741" xr:uid="{3CE14EE0-C301-4E13-8C3A-401AB32F22F1}"/>
    <cellStyle name="Comma [0] 3 5 7 11 8" xfId="43110" xr:uid="{A2174C65-F444-48FA-8C48-3C6D35FEB509}"/>
    <cellStyle name="Comma [0] 3 5 7 11 9" xfId="48482" xr:uid="{8545BADD-BF42-4B7D-95E3-09D7A703AB77}"/>
    <cellStyle name="Comma [0] 3 5 7 12" xfId="10767" xr:uid="{F089F818-6A0B-4F6D-8538-B9D4B5AEE272}"/>
    <cellStyle name="Comma [0] 3 5 7 12 2" xfId="23434" xr:uid="{3182AFC1-E236-4A06-87D9-D75D281EBC53}"/>
    <cellStyle name="Comma [0] 3 5 7 12 3" xfId="28808" xr:uid="{193A149D-E575-430A-80ED-990BA84A2067}"/>
    <cellStyle name="Comma [0] 3 5 7 12 4" xfId="34226" xr:uid="{59EE0BDB-9B80-4CC1-A5DC-3742909A27DF}"/>
    <cellStyle name="Comma [0] 3 5 7 12 5" xfId="39611" xr:uid="{6E7D1518-0A1D-41D4-B797-ADE0084BA2E3}"/>
    <cellStyle name="Comma [0] 3 5 7 12 6" xfId="44980" xr:uid="{62210650-3CDC-4291-9063-7DD00286BEB5}"/>
    <cellStyle name="Comma [0] 3 5 7 12 7" xfId="50352" xr:uid="{A9C47104-D488-41F3-AF07-1B90464BF7A0}"/>
    <cellStyle name="Comma [0] 3 5 7 12 8" xfId="55732" xr:uid="{610FFFB0-B3A9-4FB8-AFF4-1F6134273FC5}"/>
    <cellStyle name="Comma [0] 3 5 7 12 9" xfId="18067" xr:uid="{68531BBE-59DD-43BE-BF7D-5E60ABF3FEB2}"/>
    <cellStyle name="Comma [0] 3 5 7 2" xfId="1393" xr:uid="{471D6320-DDC1-4AB8-B1A1-478FB3F615FA}"/>
    <cellStyle name="Comma [0] 3 5 7 2 2" xfId="8898" xr:uid="{6E9C7113-CF64-40A7-88E0-262A904DF264}"/>
    <cellStyle name="Comma [0] 3 5 7 2 2 10" xfId="53864" xr:uid="{A73B3DC1-8B4A-4644-A8F1-FC196BEBC296}"/>
    <cellStyle name="Comma [0] 3 5 7 2 2 11" xfId="14508" xr:uid="{F017F645-FD58-41E4-925B-5228BDE00F69}"/>
    <cellStyle name="Comma [0] 3 5 7 2 2 12" xfId="60039" xr:uid="{73249E30-E9E9-45B4-999D-429B4CA10CB1}"/>
    <cellStyle name="Comma [0] 3 5 7 2 2 2" xfId="12459" xr:uid="{C02E9185-F845-4973-A407-9637180A3EDB}"/>
    <cellStyle name="Comma [0] 3 5 7 2 2 2 2" xfId="25125" xr:uid="{C6E83484-7DC0-4F7C-85E7-AED5166B0E9A}"/>
    <cellStyle name="Comma [0] 3 5 7 2 2 2 3" xfId="30499" xr:uid="{4EF9576C-B9DB-4909-9167-A9C3DB8A6FFA}"/>
    <cellStyle name="Comma [0] 3 5 7 2 2 2 4" xfId="35917" xr:uid="{6103F21F-7BC3-491D-8BA9-58DFFF8DB224}"/>
    <cellStyle name="Comma [0] 3 5 7 2 2 2 5" xfId="41302" xr:uid="{3803ED3E-9DC7-4A6E-8E5C-31FE94ED6710}"/>
    <cellStyle name="Comma [0] 3 5 7 2 2 2 6" xfId="46671" xr:uid="{086CAC90-7600-4628-94E8-A415A06DB260}"/>
    <cellStyle name="Comma [0] 3 5 7 2 2 2 7" xfId="52043" xr:uid="{89F3517B-9D4D-4E71-A4FC-9777A88E8A42}"/>
    <cellStyle name="Comma [0] 3 5 7 2 2 2 8" xfId="57423" xr:uid="{06C8A153-AF7C-48DD-BCE4-3BBD7B68236C}"/>
    <cellStyle name="Comma [0] 3 5 7 2 2 2 9" xfId="19759" xr:uid="{39D7B6CC-5813-4DCC-A224-05B849C146E2}"/>
    <cellStyle name="Comma [0] 3 5 7 2 2 3" xfId="16199" xr:uid="{CDD218DC-1DE8-4EAF-B848-5EE8AB90E10F}"/>
    <cellStyle name="Comma [0] 3 5 7 2 2 4" xfId="21566" xr:uid="{C221163A-1176-494E-869F-F640A5ADF2E1}"/>
    <cellStyle name="Comma [0] 3 5 7 2 2 5" xfId="26940" xr:uid="{5DE08DAB-30C1-48A3-B4CD-31465D04C383}"/>
    <cellStyle name="Comma [0] 3 5 7 2 2 6" xfId="32358" xr:uid="{E23D2C4E-28CF-4DF9-9FA8-EA6C485FD085}"/>
    <cellStyle name="Comma [0] 3 5 7 2 2 7" xfId="37743" xr:uid="{758AA8FE-EADD-4C66-A656-FE37849841E3}"/>
    <cellStyle name="Comma [0] 3 5 7 2 2 8" xfId="43112" xr:uid="{6BEDDE47-79BC-46DE-83BC-CC0311CC7005}"/>
    <cellStyle name="Comma [0] 3 5 7 2 2 9" xfId="48484" xr:uid="{61E15FF5-1A64-4382-B6C7-422D5BFA0099}"/>
    <cellStyle name="Comma [0] 3 5 7 2 3" xfId="10769" xr:uid="{FC11D4C4-B7F6-405C-8BC1-A4FB14BD981B}"/>
    <cellStyle name="Comma [0] 3 5 7 2 3 2" xfId="23436" xr:uid="{BE46142C-2720-4DE1-8C75-B4AE8AAA6E79}"/>
    <cellStyle name="Comma [0] 3 5 7 2 3 3" xfId="28810" xr:uid="{03FC489E-11C7-4921-A246-F390D3E82FA2}"/>
    <cellStyle name="Comma [0] 3 5 7 2 3 4" xfId="34228" xr:uid="{978DF2B9-744E-4574-8EA5-ED9E9AE1A921}"/>
    <cellStyle name="Comma [0] 3 5 7 2 3 5" xfId="39613" xr:uid="{CE5C3316-19A0-4BC0-AB31-AFFE4407DAFF}"/>
    <cellStyle name="Comma [0] 3 5 7 2 3 6" xfId="44982" xr:uid="{30F5A466-DF26-4430-B8B2-3A8E6C252B48}"/>
    <cellStyle name="Comma [0] 3 5 7 2 3 7" xfId="50354" xr:uid="{38C27C09-BEA1-4029-93D3-2D96A864C3E8}"/>
    <cellStyle name="Comma [0] 3 5 7 2 3 8" xfId="55734" xr:uid="{EE9FC780-C977-482F-984A-7172785278E8}"/>
    <cellStyle name="Comma [0] 3 5 7 2 3 9" xfId="18069" xr:uid="{C893D730-15BF-42DA-B6ED-28796FE97700}"/>
    <cellStyle name="Comma [0] 3 5 7 2 4" xfId="7388" xr:uid="{78EDAFF5-B243-497A-B799-16BE492976A4}"/>
    <cellStyle name="Comma [0] 3 5 7 3" xfId="1394" xr:uid="{C438F3AE-FFA9-40BE-AF0B-BAF38571B759}"/>
    <cellStyle name="Comma [0] 3 5 7 3 2" xfId="8899" xr:uid="{AC2C1FEE-38FE-4EBE-B85E-6393C060B43F}"/>
    <cellStyle name="Comma [0] 3 5 7 3 2 10" xfId="53865" xr:uid="{3677ADFB-3519-464F-993F-39F862F3ADB5}"/>
    <cellStyle name="Comma [0] 3 5 7 3 2 11" xfId="14509" xr:uid="{7ED72D56-8233-4A72-8FB1-9D2C57C37C6B}"/>
    <cellStyle name="Comma [0] 3 5 7 3 2 12" xfId="60040" xr:uid="{1EC9A82C-30FA-42B2-A210-BC9E181B40E3}"/>
    <cellStyle name="Comma [0] 3 5 7 3 2 2" xfId="12460" xr:uid="{204C55CA-B232-4B41-9393-0E3C9099ADD1}"/>
    <cellStyle name="Comma [0] 3 5 7 3 2 2 2" xfId="25126" xr:uid="{15C9F341-5584-43FA-A3DE-FE60540EE05E}"/>
    <cellStyle name="Comma [0] 3 5 7 3 2 2 3" xfId="30500" xr:uid="{88C0C56F-7FE0-4D5E-B718-012F60F6B375}"/>
    <cellStyle name="Comma [0] 3 5 7 3 2 2 4" xfId="35918" xr:uid="{9ED1240F-6A21-427E-A5B9-06E7B193AD98}"/>
    <cellStyle name="Comma [0] 3 5 7 3 2 2 5" xfId="41303" xr:uid="{CC6264E6-A4FB-4D4F-9648-B26FE2E55CE7}"/>
    <cellStyle name="Comma [0] 3 5 7 3 2 2 6" xfId="46672" xr:uid="{96AC7BC1-9882-4852-BF0F-8CE28604B478}"/>
    <cellStyle name="Comma [0] 3 5 7 3 2 2 7" xfId="52044" xr:uid="{CF9D1515-03B0-4FAE-914D-C76D637BF5B4}"/>
    <cellStyle name="Comma [0] 3 5 7 3 2 2 8" xfId="57424" xr:uid="{AD7DCD83-53EB-4ACB-9E69-D330112BF6A7}"/>
    <cellStyle name="Comma [0] 3 5 7 3 2 2 9" xfId="19760" xr:uid="{28470EEA-47E1-4465-BE16-E2FAD27FAC2F}"/>
    <cellStyle name="Comma [0] 3 5 7 3 2 3" xfId="16200" xr:uid="{062FADF8-E02C-4A27-91CD-7E0DD597FBF1}"/>
    <cellStyle name="Comma [0] 3 5 7 3 2 4" xfId="21567" xr:uid="{78264C50-AEE4-4BBB-809D-DD238C562B82}"/>
    <cellStyle name="Comma [0] 3 5 7 3 2 5" xfId="26941" xr:uid="{4F0B05E0-96F1-4BBA-BF20-E8AA9C79E203}"/>
    <cellStyle name="Comma [0] 3 5 7 3 2 6" xfId="32359" xr:uid="{59FE3231-4D0E-4203-A154-C55F1C3CD373}"/>
    <cellStyle name="Comma [0] 3 5 7 3 2 7" xfId="37744" xr:uid="{B8A6107D-6EF4-4274-A71C-01D7A7490A0B}"/>
    <cellStyle name="Comma [0] 3 5 7 3 2 8" xfId="43113" xr:uid="{E51B9E39-3409-4A82-820A-D040B1250B1B}"/>
    <cellStyle name="Comma [0] 3 5 7 3 2 9" xfId="48485" xr:uid="{3E8C4B1D-0EA8-40D8-8F21-988041721FF1}"/>
    <cellStyle name="Comma [0] 3 5 7 3 3" xfId="10770" xr:uid="{42130AFD-7D75-4314-8642-15965283DFE6}"/>
    <cellStyle name="Comma [0] 3 5 7 3 3 2" xfId="23437" xr:uid="{CDEC69E4-57E2-4A15-9DEA-531A6011A9D4}"/>
    <cellStyle name="Comma [0] 3 5 7 3 3 3" xfId="28811" xr:uid="{4B848720-ED97-4B04-A95F-E4EBCBDE8AC5}"/>
    <cellStyle name="Comma [0] 3 5 7 3 3 4" xfId="34229" xr:uid="{B6F31F4C-E364-48E9-BF77-0A82E7FF63C0}"/>
    <cellStyle name="Comma [0] 3 5 7 3 3 5" xfId="39614" xr:uid="{21B1FFE5-42CE-441B-A4C3-A4EA75C73503}"/>
    <cellStyle name="Comma [0] 3 5 7 3 3 6" xfId="44983" xr:uid="{372B75B1-A5EF-464C-A335-7BAC02B1D8E9}"/>
    <cellStyle name="Comma [0] 3 5 7 3 3 7" xfId="50355" xr:uid="{9612729C-719A-42E8-A709-0ABF6BF115B1}"/>
    <cellStyle name="Comma [0] 3 5 7 3 3 8" xfId="55735" xr:uid="{CA06A833-E3E0-4424-996B-A36A64957D68}"/>
    <cellStyle name="Comma [0] 3 5 7 3 3 9" xfId="18070" xr:uid="{FF04D5E1-5432-48A4-BF77-5591B11D4501}"/>
    <cellStyle name="Comma [0] 3 5 7 3 4" xfId="7389" xr:uid="{2CC0F5FB-BD03-4F7C-8221-595BA454994D}"/>
    <cellStyle name="Comma [0] 3 5 7 4" xfId="1395" xr:uid="{A78565B5-F4C9-4F01-899B-0BB9CF430E35}"/>
    <cellStyle name="Comma [0] 3 5 7 4 2" xfId="8900" xr:uid="{3FC5BD27-5E5B-4E30-80BB-C0937F583D1A}"/>
    <cellStyle name="Comma [0] 3 5 7 4 2 10" xfId="53866" xr:uid="{A39C59B9-DDAC-422D-BB9F-FA3778B0C88B}"/>
    <cellStyle name="Comma [0] 3 5 7 4 2 11" xfId="14510" xr:uid="{9D7B0C61-ED24-4DC2-9B9D-E9E3EC6317EE}"/>
    <cellStyle name="Comma [0] 3 5 7 4 2 12" xfId="60041" xr:uid="{355C8D27-8A1F-4AC1-AB45-CFF794BA9C00}"/>
    <cellStyle name="Comma [0] 3 5 7 4 2 2" xfId="12461" xr:uid="{577D1FAB-51BD-4A06-A6FE-F8C023A9D181}"/>
    <cellStyle name="Comma [0] 3 5 7 4 2 2 2" xfId="25127" xr:uid="{AFA74301-F0DA-4A9A-B51D-A44ECF70041B}"/>
    <cellStyle name="Comma [0] 3 5 7 4 2 2 3" xfId="30501" xr:uid="{1FC5B38F-F2AB-4C6E-B89E-200F25597A06}"/>
    <cellStyle name="Comma [0] 3 5 7 4 2 2 4" xfId="35919" xr:uid="{DE4C59B7-BFF8-4D0F-A745-F2D66822C856}"/>
    <cellStyle name="Comma [0] 3 5 7 4 2 2 5" xfId="41304" xr:uid="{B599C063-9E38-4DD2-81A2-588A2E2D9F68}"/>
    <cellStyle name="Comma [0] 3 5 7 4 2 2 6" xfId="46673" xr:uid="{00702BC3-2CE2-45FA-A3C8-6A4E9F9AE8F5}"/>
    <cellStyle name="Comma [0] 3 5 7 4 2 2 7" xfId="52045" xr:uid="{10D99714-B7AE-4012-97F6-AC5956EB52D4}"/>
    <cellStyle name="Comma [0] 3 5 7 4 2 2 8" xfId="57425" xr:uid="{FBEC495B-4C98-4F0A-8156-CF30E0C518E4}"/>
    <cellStyle name="Comma [0] 3 5 7 4 2 2 9" xfId="19761" xr:uid="{32727119-F08B-43B7-814D-8F1EF14F2D24}"/>
    <cellStyle name="Comma [0] 3 5 7 4 2 3" xfId="16201" xr:uid="{1AD33F85-B4E5-4AC4-94DF-860820B6B018}"/>
    <cellStyle name="Comma [0] 3 5 7 4 2 4" xfId="21568" xr:uid="{769877FD-9856-4AA9-BA26-20263FA0A5DB}"/>
    <cellStyle name="Comma [0] 3 5 7 4 2 5" xfId="26942" xr:uid="{C37AEA1F-C1F2-43FA-9FC3-1862B5045078}"/>
    <cellStyle name="Comma [0] 3 5 7 4 2 6" xfId="32360" xr:uid="{1CAC5B31-A8EA-457E-90FD-759029C2B524}"/>
    <cellStyle name="Comma [0] 3 5 7 4 2 7" xfId="37745" xr:uid="{0E9B19DA-5273-443F-9860-495ECEE8E6CE}"/>
    <cellStyle name="Comma [0] 3 5 7 4 2 8" xfId="43114" xr:uid="{36CE9E51-27D3-422A-938B-93C0C7880228}"/>
    <cellStyle name="Comma [0] 3 5 7 4 2 9" xfId="48486" xr:uid="{B772EB69-D501-48CF-9DB1-288874B4CA8C}"/>
    <cellStyle name="Comma [0] 3 5 7 4 3" xfId="10771" xr:uid="{66D3ED91-F900-4B81-A3D0-89990FA79E86}"/>
    <cellStyle name="Comma [0] 3 5 7 4 3 2" xfId="23438" xr:uid="{6E054036-E6F9-4174-B1EC-F7D345640482}"/>
    <cellStyle name="Comma [0] 3 5 7 4 3 3" xfId="28812" xr:uid="{AED115B3-B599-4636-89DE-F28087C30612}"/>
    <cellStyle name="Comma [0] 3 5 7 4 3 4" xfId="34230" xr:uid="{7DB38ECC-73B3-4621-957C-5594026B93A1}"/>
    <cellStyle name="Comma [0] 3 5 7 4 3 5" xfId="39615" xr:uid="{BFBE37B2-E3BA-4697-A035-1660C389F228}"/>
    <cellStyle name="Comma [0] 3 5 7 4 3 6" xfId="44984" xr:uid="{C92A7322-6FD5-4CF6-99C5-221D2C794B1F}"/>
    <cellStyle name="Comma [0] 3 5 7 4 3 7" xfId="50356" xr:uid="{77D24981-C940-42EE-9940-9E085C2C74D8}"/>
    <cellStyle name="Comma [0] 3 5 7 4 3 8" xfId="55736" xr:uid="{E480C3C2-F9BD-4799-B1C3-7D336566FCA0}"/>
    <cellStyle name="Comma [0] 3 5 7 4 3 9" xfId="18071" xr:uid="{C34077E1-6393-445A-BCE4-AAAD7CFA25F7}"/>
    <cellStyle name="Comma [0] 3 5 7 4 4" xfId="7390" xr:uid="{9776AB6C-8B32-46E7-BFFF-4B7A380D6BD8}"/>
    <cellStyle name="Comma [0] 3 5 7 5" xfId="1396" xr:uid="{3EF72C2E-BF52-424E-9345-30D8409A1021}"/>
    <cellStyle name="Comma [0] 3 5 7 5 2" xfId="8901" xr:uid="{2947E828-D2C9-4E0F-9ED6-9CBB77C175B0}"/>
    <cellStyle name="Comma [0] 3 5 7 5 2 10" xfId="53867" xr:uid="{3AA4F36A-5F3E-4CC4-B62F-2FEB33BDD483}"/>
    <cellStyle name="Comma [0] 3 5 7 5 2 11" xfId="14511" xr:uid="{D9C792E7-F49B-47D1-9CD0-37056984C9E2}"/>
    <cellStyle name="Comma [0] 3 5 7 5 2 12" xfId="60042" xr:uid="{128F69AB-6A55-4ED8-9B71-EC1A867DE19C}"/>
    <cellStyle name="Comma [0] 3 5 7 5 2 2" xfId="12462" xr:uid="{F2211183-6F8C-4CB4-BA87-61EE03126DCD}"/>
    <cellStyle name="Comma [0] 3 5 7 5 2 2 2" xfId="25128" xr:uid="{BAC4AFEB-C5C5-4E60-A664-B2BD1616C23B}"/>
    <cellStyle name="Comma [0] 3 5 7 5 2 2 3" xfId="30502" xr:uid="{8B7EE764-4338-4DC7-9D6D-61A0DE165525}"/>
    <cellStyle name="Comma [0] 3 5 7 5 2 2 4" xfId="35920" xr:uid="{6128AA2E-0381-4808-B264-2FDE7DBFEE77}"/>
    <cellStyle name="Comma [0] 3 5 7 5 2 2 5" xfId="41305" xr:uid="{CBFEA9EC-BB12-4FEA-B4D9-BE8CDEDE83C3}"/>
    <cellStyle name="Comma [0] 3 5 7 5 2 2 6" xfId="46674" xr:uid="{F3909F63-EA99-4200-98D6-EA71742F412F}"/>
    <cellStyle name="Comma [0] 3 5 7 5 2 2 7" xfId="52046" xr:uid="{A10D57AF-9FFB-4627-9C0E-E4F1DDFB39BF}"/>
    <cellStyle name="Comma [0] 3 5 7 5 2 2 8" xfId="57426" xr:uid="{7C316A59-31D2-4652-9994-C4AD451B3E21}"/>
    <cellStyle name="Comma [0] 3 5 7 5 2 2 9" xfId="19762" xr:uid="{9588E748-271A-4F7E-A1CD-0A97B649D897}"/>
    <cellStyle name="Comma [0] 3 5 7 5 2 3" xfId="16202" xr:uid="{13A5017A-41A0-4B11-9B73-B41878A9DC53}"/>
    <cellStyle name="Comma [0] 3 5 7 5 2 4" xfId="21569" xr:uid="{4A6BD425-A1B7-4C20-A787-8CFE428AB34E}"/>
    <cellStyle name="Comma [0] 3 5 7 5 2 5" xfId="26943" xr:uid="{2518D4B5-637F-44B4-90DC-2E300C562B7F}"/>
    <cellStyle name="Comma [0] 3 5 7 5 2 6" xfId="32361" xr:uid="{B04454A4-F317-4C22-A9D4-89A9955758A7}"/>
    <cellStyle name="Comma [0] 3 5 7 5 2 7" xfId="37746" xr:uid="{E53EBDFC-E888-4450-82C8-ADBBBDBC9464}"/>
    <cellStyle name="Comma [0] 3 5 7 5 2 8" xfId="43115" xr:uid="{C792F7B3-FEB2-44C2-B5F2-6642C0D022DA}"/>
    <cellStyle name="Comma [0] 3 5 7 5 2 9" xfId="48487" xr:uid="{76BB5C2B-14EE-451B-A246-C8F6B8C7FDD5}"/>
    <cellStyle name="Comma [0] 3 5 7 5 3" xfId="10772" xr:uid="{26D436B6-3E23-4CE6-B4ED-F9A2C23EBF9A}"/>
    <cellStyle name="Comma [0] 3 5 7 5 3 2" xfId="23439" xr:uid="{B416AEF2-DB60-46DE-8417-7BCB7BD5D61C}"/>
    <cellStyle name="Comma [0] 3 5 7 5 3 3" xfId="28813" xr:uid="{3C3DF955-CDC0-49F9-927B-2D3D6EF968A7}"/>
    <cellStyle name="Comma [0] 3 5 7 5 3 4" xfId="34231" xr:uid="{EBEF875B-C6F3-4B91-8BAC-670620F8EAB3}"/>
    <cellStyle name="Comma [0] 3 5 7 5 3 5" xfId="39616" xr:uid="{B366C03B-5B2E-4990-8B9D-E78F7AE8D151}"/>
    <cellStyle name="Comma [0] 3 5 7 5 3 6" xfId="44985" xr:uid="{A3045542-39A3-4771-8032-122FE1F68251}"/>
    <cellStyle name="Comma [0] 3 5 7 5 3 7" xfId="50357" xr:uid="{54377C4F-ACC0-4682-9B96-3F99DB6EF58E}"/>
    <cellStyle name="Comma [0] 3 5 7 5 3 8" xfId="55737" xr:uid="{7D8B3BCB-CF9F-4CC3-A5AA-BBF45631F9A7}"/>
    <cellStyle name="Comma [0] 3 5 7 5 3 9" xfId="18072" xr:uid="{76C30DE3-B96D-4E31-AF91-E7FE3D984A99}"/>
    <cellStyle name="Comma [0] 3 5 7 5 4" xfId="7391" xr:uid="{C72A9D00-6D9D-4C81-B361-822555AD500E}"/>
    <cellStyle name="Comma [0] 3 5 7 6" xfId="1397" xr:uid="{A6C84B32-D5A7-4F81-BC83-45FF2F0BD15D}"/>
    <cellStyle name="Comma [0] 3 5 7 6 2" xfId="8902" xr:uid="{07F35FB9-3758-4812-B1CB-30A30132BE4C}"/>
    <cellStyle name="Comma [0] 3 5 7 6 2 10" xfId="53868" xr:uid="{50E8EDBC-6A02-4130-8494-E160AA10EB85}"/>
    <cellStyle name="Comma [0] 3 5 7 6 2 11" xfId="14512" xr:uid="{4E410D72-8881-4C60-A4FA-64C04EA1D9A2}"/>
    <cellStyle name="Comma [0] 3 5 7 6 2 12" xfId="60043" xr:uid="{69CAEC0D-0399-4523-9D35-D0C5B6607C45}"/>
    <cellStyle name="Comma [0] 3 5 7 6 2 2" xfId="12463" xr:uid="{52A4D733-72BD-4F3C-AD39-0624A4D734E2}"/>
    <cellStyle name="Comma [0] 3 5 7 6 2 2 2" xfId="25129" xr:uid="{E973D59A-AED1-4107-B45B-6E3C92B78E88}"/>
    <cellStyle name="Comma [0] 3 5 7 6 2 2 3" xfId="30503" xr:uid="{B1CF1DD8-737E-49C8-B05E-EB89C3210580}"/>
    <cellStyle name="Comma [0] 3 5 7 6 2 2 4" xfId="35921" xr:uid="{7B47ADFE-3C91-4671-90CC-4FB99F146090}"/>
    <cellStyle name="Comma [0] 3 5 7 6 2 2 5" xfId="41306" xr:uid="{91819254-BF03-421C-8BCC-43B28C45942C}"/>
    <cellStyle name="Comma [0] 3 5 7 6 2 2 6" xfId="46675" xr:uid="{834868FD-5EDF-4469-B11E-47860B660A26}"/>
    <cellStyle name="Comma [0] 3 5 7 6 2 2 7" xfId="52047" xr:uid="{02D02B03-3C7C-49EB-BFE8-C8B10DB2A0D3}"/>
    <cellStyle name="Comma [0] 3 5 7 6 2 2 8" xfId="57427" xr:uid="{5B663DE8-7A91-4DE6-91B9-83F492AE06B2}"/>
    <cellStyle name="Comma [0] 3 5 7 6 2 2 9" xfId="19763" xr:uid="{4BF57814-08B3-4155-8166-3291F883A9BA}"/>
    <cellStyle name="Comma [0] 3 5 7 6 2 3" xfId="16203" xr:uid="{613585CC-C0A1-4B96-ACDB-237477CE0AA5}"/>
    <cellStyle name="Comma [0] 3 5 7 6 2 4" xfId="21570" xr:uid="{658B1D63-664C-49E2-A83F-4F3365119BB4}"/>
    <cellStyle name="Comma [0] 3 5 7 6 2 5" xfId="26944" xr:uid="{F5A1080C-04F3-4806-8012-5854D3D40C23}"/>
    <cellStyle name="Comma [0] 3 5 7 6 2 6" xfId="32362" xr:uid="{AD4E5F42-2805-4221-AC32-C17145406C18}"/>
    <cellStyle name="Comma [0] 3 5 7 6 2 7" xfId="37747" xr:uid="{9658B653-F1D3-4AAE-8FBE-E837174BC0A6}"/>
    <cellStyle name="Comma [0] 3 5 7 6 2 8" xfId="43116" xr:uid="{0455029B-366C-4E09-B659-F29913EB28DA}"/>
    <cellStyle name="Comma [0] 3 5 7 6 2 9" xfId="48488" xr:uid="{86B755DD-7067-4AE9-9364-64333DBFE2FE}"/>
    <cellStyle name="Comma [0] 3 5 7 6 3" xfId="10773" xr:uid="{8865685F-2386-4504-9773-CE74C0A58E51}"/>
    <cellStyle name="Comma [0] 3 5 7 6 3 2" xfId="23440" xr:uid="{F2DD3418-9679-4ED8-8CAA-F7E5516E13D1}"/>
    <cellStyle name="Comma [0] 3 5 7 6 3 3" xfId="28814" xr:uid="{354E5A29-FBC4-412B-9ED3-D9A869BDFBDA}"/>
    <cellStyle name="Comma [0] 3 5 7 6 3 4" xfId="34232" xr:uid="{AE676BE2-5563-4CE9-8B15-2230F91F6DB9}"/>
    <cellStyle name="Comma [0] 3 5 7 6 3 5" xfId="39617" xr:uid="{3388EC8E-07EA-4E3A-9BE7-A01CFB3FF09A}"/>
    <cellStyle name="Comma [0] 3 5 7 6 3 6" xfId="44986" xr:uid="{E97B9B87-7F9B-4A31-AB2C-D4770FE05FE7}"/>
    <cellStyle name="Comma [0] 3 5 7 6 3 7" xfId="50358" xr:uid="{B9601B08-A95D-4C02-BEC8-7DB84731CDE6}"/>
    <cellStyle name="Comma [0] 3 5 7 6 3 8" xfId="55738" xr:uid="{3D1B2B12-C684-435B-B905-0F8F354A13C9}"/>
    <cellStyle name="Comma [0] 3 5 7 6 3 9" xfId="18073" xr:uid="{2CA565E9-D15D-45D2-955E-335965277AF8}"/>
    <cellStyle name="Comma [0] 3 5 7 6 4" xfId="7392" xr:uid="{C757C2B7-BD4E-4672-BA1D-BCAE87D3EB2D}"/>
    <cellStyle name="Comma [0] 3 5 7 7" xfId="1398" xr:uid="{CEFCAD46-1ADA-4DFD-BBD2-E7087E3FB2CB}"/>
    <cellStyle name="Comma [0] 3 5 7 7 2" xfId="8903" xr:uid="{2E4416FD-6F8E-43BF-A4DA-F6B5617AA19C}"/>
    <cellStyle name="Comma [0] 3 5 7 7 2 10" xfId="53869" xr:uid="{BA00ADA8-F280-4ABE-ABF8-5AF904A32136}"/>
    <cellStyle name="Comma [0] 3 5 7 7 2 11" xfId="14513" xr:uid="{D010AE1D-9350-4F41-A496-75B7A3DD0DA1}"/>
    <cellStyle name="Comma [0] 3 5 7 7 2 12" xfId="60044" xr:uid="{9504242D-FBF4-4E6D-ACB5-944A63FFDA39}"/>
    <cellStyle name="Comma [0] 3 5 7 7 2 2" xfId="12464" xr:uid="{686D92BD-114E-486C-8383-EB779A65F1D5}"/>
    <cellStyle name="Comma [0] 3 5 7 7 2 2 2" xfId="25130" xr:uid="{098D8FF2-F23B-4683-B5F1-0C96EA0BB546}"/>
    <cellStyle name="Comma [0] 3 5 7 7 2 2 3" xfId="30504" xr:uid="{73AB8D53-C649-40EC-93B1-5FE35FC4409A}"/>
    <cellStyle name="Comma [0] 3 5 7 7 2 2 4" xfId="35922" xr:uid="{1DB73A9D-FD47-4B8E-A67A-A6F34D2C51BE}"/>
    <cellStyle name="Comma [0] 3 5 7 7 2 2 5" xfId="41307" xr:uid="{7AD765CA-8D3E-4D2C-A3FC-B15C318BF4FA}"/>
    <cellStyle name="Comma [0] 3 5 7 7 2 2 6" xfId="46676" xr:uid="{3628844C-C5E0-4958-9EB9-3E01D52DA157}"/>
    <cellStyle name="Comma [0] 3 5 7 7 2 2 7" xfId="52048" xr:uid="{880E82C0-BAF0-4864-8A80-E6EB7DF7F7EB}"/>
    <cellStyle name="Comma [0] 3 5 7 7 2 2 8" xfId="57428" xr:uid="{8B8AEC4B-198E-48F1-94E3-5D66D37FF636}"/>
    <cellStyle name="Comma [0] 3 5 7 7 2 2 9" xfId="19764" xr:uid="{6C67CA3D-3A7C-4518-88BC-BAE321C5170D}"/>
    <cellStyle name="Comma [0] 3 5 7 7 2 3" xfId="16204" xr:uid="{46C33961-57D9-410E-90A6-60F1B69B3AF6}"/>
    <cellStyle name="Comma [0] 3 5 7 7 2 4" xfId="21571" xr:uid="{4DFCEFB2-EB63-4267-999F-6C1E9BE45977}"/>
    <cellStyle name="Comma [0] 3 5 7 7 2 5" xfId="26945" xr:uid="{C2FF01AE-69FB-4892-B65D-CB5FAE963846}"/>
    <cellStyle name="Comma [0] 3 5 7 7 2 6" xfId="32363" xr:uid="{91691838-53B9-4555-A71B-4277C9E7A086}"/>
    <cellStyle name="Comma [0] 3 5 7 7 2 7" xfId="37748" xr:uid="{A11CBC80-5609-4684-B1BB-C4CC522740A5}"/>
    <cellStyle name="Comma [0] 3 5 7 7 2 8" xfId="43117" xr:uid="{B43CE38E-DC34-4F5A-8B81-2E30A3CF8059}"/>
    <cellStyle name="Comma [0] 3 5 7 7 2 9" xfId="48489" xr:uid="{EC793697-5EAB-479B-BC76-191E3AF61BA0}"/>
    <cellStyle name="Comma [0] 3 5 7 7 3" xfId="10774" xr:uid="{766A2177-8338-48FD-9F98-EB3B9A2432F7}"/>
    <cellStyle name="Comma [0] 3 5 7 7 3 2" xfId="23441" xr:uid="{8A1E8AF3-FA9B-4F69-A692-7B69FEC75B91}"/>
    <cellStyle name="Comma [0] 3 5 7 7 3 3" xfId="28815" xr:uid="{0C653AD9-02A1-4B18-9625-AFCC050E70E5}"/>
    <cellStyle name="Comma [0] 3 5 7 7 3 4" xfId="34233" xr:uid="{BF9239D8-D960-43CD-A5E6-6F18B0CF6F9A}"/>
    <cellStyle name="Comma [0] 3 5 7 7 3 5" xfId="39618" xr:uid="{86700D71-5CC5-42EE-A025-65FCD1DEDF67}"/>
    <cellStyle name="Comma [0] 3 5 7 7 3 6" xfId="44987" xr:uid="{F427CB34-9B71-4F21-AF0B-4D91EED15C59}"/>
    <cellStyle name="Comma [0] 3 5 7 7 3 7" xfId="50359" xr:uid="{E9EA99DE-63B1-4A71-AF73-5BB52C152B63}"/>
    <cellStyle name="Comma [0] 3 5 7 7 3 8" xfId="55739" xr:uid="{E9BDE730-EF03-44DC-AFFA-6B514957E0B6}"/>
    <cellStyle name="Comma [0] 3 5 7 7 3 9" xfId="18074" xr:uid="{62631171-0B4A-4FB1-B004-346EA53B0F14}"/>
    <cellStyle name="Comma [0] 3 5 7 7 4" xfId="7393" xr:uid="{B6E32991-BF72-4DF4-8A08-F7EBAB32EF36}"/>
    <cellStyle name="Comma [0] 3 5 7 8" xfId="1399" xr:uid="{1B786450-3D4E-4E1F-9C4B-4ABBDD94EA78}"/>
    <cellStyle name="Comma [0] 3 5 7 8 2" xfId="8904" xr:uid="{F7BA0A12-3EAD-4D41-90CD-130953C470B9}"/>
    <cellStyle name="Comma [0] 3 5 7 8 2 10" xfId="53870" xr:uid="{01D0DA37-DFCD-423C-BE81-DC35462FF1F5}"/>
    <cellStyle name="Comma [0] 3 5 7 8 2 11" xfId="14514" xr:uid="{AD005C9F-03B8-45F2-BB9A-FF091874E57A}"/>
    <cellStyle name="Comma [0] 3 5 7 8 2 12" xfId="60045" xr:uid="{AB0E626A-B4B4-4F83-987C-723C80F8F821}"/>
    <cellStyle name="Comma [0] 3 5 7 8 2 2" xfId="12465" xr:uid="{4D021887-28D8-457D-9B34-1B6400F8B933}"/>
    <cellStyle name="Comma [0] 3 5 7 8 2 2 2" xfId="25131" xr:uid="{16F7F15C-B6C5-4595-870F-2DCF00A40F75}"/>
    <cellStyle name="Comma [0] 3 5 7 8 2 2 3" xfId="30505" xr:uid="{5DDA071C-161A-4B67-83C2-997E8FD4A31E}"/>
    <cellStyle name="Comma [0] 3 5 7 8 2 2 4" xfId="35923" xr:uid="{A91B3647-74CC-4013-9D34-B6D8D5F8878E}"/>
    <cellStyle name="Comma [0] 3 5 7 8 2 2 5" xfId="41308" xr:uid="{414B98F7-F178-4929-B3F6-A36B9B3892D7}"/>
    <cellStyle name="Comma [0] 3 5 7 8 2 2 6" xfId="46677" xr:uid="{020DF0AA-C334-48EF-B28D-EF1F4C7F470A}"/>
    <cellStyle name="Comma [0] 3 5 7 8 2 2 7" xfId="52049" xr:uid="{08F7C53B-0916-42AA-95F5-002EBD1B94C0}"/>
    <cellStyle name="Comma [0] 3 5 7 8 2 2 8" xfId="57429" xr:uid="{A733547C-55E1-4D7F-ACEB-D0639815159E}"/>
    <cellStyle name="Comma [0] 3 5 7 8 2 2 9" xfId="19765" xr:uid="{AE53B92D-77F5-4E89-A487-8AF6949C1FAA}"/>
    <cellStyle name="Comma [0] 3 5 7 8 2 3" xfId="16205" xr:uid="{F956EE46-D143-4BEC-AFD5-12C76610C290}"/>
    <cellStyle name="Comma [0] 3 5 7 8 2 4" xfId="21572" xr:uid="{BDE471FA-B59E-4C40-A83F-2C10463ADC61}"/>
    <cellStyle name="Comma [0] 3 5 7 8 2 5" xfId="26946" xr:uid="{45FCA88D-A5E6-4937-A63E-38EB67A7AB67}"/>
    <cellStyle name="Comma [0] 3 5 7 8 2 6" xfId="32364" xr:uid="{71FC0FE4-B5A5-4485-9A7B-4E299B9E3F6D}"/>
    <cellStyle name="Comma [0] 3 5 7 8 2 7" xfId="37749" xr:uid="{06BB3D75-C8D8-4EC3-8DD2-4C4E93017D43}"/>
    <cellStyle name="Comma [0] 3 5 7 8 2 8" xfId="43118" xr:uid="{6631234E-91F3-4D72-A7DF-B521479A7291}"/>
    <cellStyle name="Comma [0] 3 5 7 8 2 9" xfId="48490" xr:uid="{4C7729FF-F3CD-42DE-A3BE-8BD04709DD06}"/>
    <cellStyle name="Comma [0] 3 5 7 8 3" xfId="10775" xr:uid="{762CD4B8-4DDF-4243-BA61-692B4A1283DE}"/>
    <cellStyle name="Comma [0] 3 5 7 8 3 2" xfId="23442" xr:uid="{143C8F2E-F22C-4876-97B4-C5559773C4CF}"/>
    <cellStyle name="Comma [0] 3 5 7 8 3 3" xfId="28816" xr:uid="{1BFB4FD7-2C47-478A-8F57-56F0A56A36C5}"/>
    <cellStyle name="Comma [0] 3 5 7 8 3 4" xfId="34234" xr:uid="{EB3792D7-3BD3-4CC4-AE97-673187661C87}"/>
    <cellStyle name="Comma [0] 3 5 7 8 3 5" xfId="39619" xr:uid="{1B1C4A3D-FA5B-49C5-AA8D-22CAA59B58D0}"/>
    <cellStyle name="Comma [0] 3 5 7 8 3 6" xfId="44988" xr:uid="{5D0B7751-3560-4BA2-B096-A7696EA6EC69}"/>
    <cellStyle name="Comma [0] 3 5 7 8 3 7" xfId="50360" xr:uid="{90618419-9663-44DA-83B1-BE3B664F07BC}"/>
    <cellStyle name="Comma [0] 3 5 7 8 3 8" xfId="55740" xr:uid="{F27CF062-AEB3-41D1-B5AB-97B52C33274B}"/>
    <cellStyle name="Comma [0] 3 5 7 8 3 9" xfId="18075" xr:uid="{4F8C3BDA-8A1A-4935-9534-1C387C30C23E}"/>
    <cellStyle name="Comma [0] 3 5 7 8 4" xfId="7394" xr:uid="{9C6AF61B-6C43-45FA-8D0D-1F934BBEFE17}"/>
    <cellStyle name="Comma [0] 3 5 7 9" xfId="1400" xr:uid="{81D99C93-88D4-4B23-B547-4E28A26214C4}"/>
    <cellStyle name="Comma [0] 3 5 7 9 2" xfId="8905" xr:uid="{70A26A82-29A4-4CDD-B1AD-CAD8C2C98423}"/>
    <cellStyle name="Comma [0] 3 5 7 9 2 10" xfId="53871" xr:uid="{68FCA98C-DB19-4A25-9513-7CB1D1A55BF3}"/>
    <cellStyle name="Comma [0] 3 5 7 9 2 11" xfId="14515" xr:uid="{D2D94A30-6322-4E22-809F-CEACF18317CC}"/>
    <cellStyle name="Comma [0] 3 5 7 9 2 12" xfId="60046" xr:uid="{6D1B3662-F88F-4816-A8C7-9EF9D3802E85}"/>
    <cellStyle name="Comma [0] 3 5 7 9 2 2" xfId="12466" xr:uid="{A3CA9B2A-8D28-48FF-B941-AC340AA2AE2A}"/>
    <cellStyle name="Comma [0] 3 5 7 9 2 2 2" xfId="25132" xr:uid="{7BCC005C-E8DF-45CB-BE06-2B593C9E2EE1}"/>
    <cellStyle name="Comma [0] 3 5 7 9 2 2 3" xfId="30506" xr:uid="{B74CFE01-23BE-4E03-ACFD-4872B5C57A89}"/>
    <cellStyle name="Comma [0] 3 5 7 9 2 2 4" xfId="35924" xr:uid="{82AB92D5-E5D7-45C3-A56D-DB3D7F208930}"/>
    <cellStyle name="Comma [0] 3 5 7 9 2 2 5" xfId="41309" xr:uid="{1142DFA3-1A08-4CE1-A18C-4C031F15D686}"/>
    <cellStyle name="Comma [0] 3 5 7 9 2 2 6" xfId="46678" xr:uid="{A3572F60-79CF-44E7-A89F-02E172875A9A}"/>
    <cellStyle name="Comma [0] 3 5 7 9 2 2 7" xfId="52050" xr:uid="{FEC930E3-D876-4B73-A5BB-201AAC106B3E}"/>
    <cellStyle name="Comma [0] 3 5 7 9 2 2 8" xfId="57430" xr:uid="{21D155C3-4737-4477-B659-DD55A0243AFC}"/>
    <cellStyle name="Comma [0] 3 5 7 9 2 2 9" xfId="19766" xr:uid="{2A705639-CD7A-48E2-9568-B81FA5DFB330}"/>
    <cellStyle name="Comma [0] 3 5 7 9 2 3" xfId="16206" xr:uid="{92FAFA29-1616-46C8-BCC9-81A74A8703B9}"/>
    <cellStyle name="Comma [0] 3 5 7 9 2 4" xfId="21573" xr:uid="{CCD41716-DAF9-486C-8F16-9D92E6FBB3F7}"/>
    <cellStyle name="Comma [0] 3 5 7 9 2 5" xfId="26947" xr:uid="{F100A126-74DE-4C62-B7C7-480DFA402274}"/>
    <cellStyle name="Comma [0] 3 5 7 9 2 6" xfId="32365" xr:uid="{08FD330C-A5A5-47F9-B4B6-E236C5B60F1C}"/>
    <cellStyle name="Comma [0] 3 5 7 9 2 7" xfId="37750" xr:uid="{749A54F8-0E20-4615-B287-6A6E8DD0C28C}"/>
    <cellStyle name="Comma [0] 3 5 7 9 2 8" xfId="43119" xr:uid="{F16DF8BF-2B35-44A0-BCBC-8E59130E2B47}"/>
    <cellStyle name="Comma [0] 3 5 7 9 2 9" xfId="48491" xr:uid="{9F494E5F-3AC2-4925-9931-BF0511F178B3}"/>
    <cellStyle name="Comma [0] 3 5 7 9 3" xfId="10776" xr:uid="{A93F820D-C126-4F4B-8928-EE275EDCAF2C}"/>
    <cellStyle name="Comma [0] 3 5 7 9 3 2" xfId="23443" xr:uid="{664D528F-C98D-4DBA-8AE4-2CAE1F409B84}"/>
    <cellStyle name="Comma [0] 3 5 7 9 3 3" xfId="28817" xr:uid="{76B5AB71-9965-4A5A-8FD7-94EE69C6DB73}"/>
    <cellStyle name="Comma [0] 3 5 7 9 3 4" xfId="34235" xr:uid="{01FE04E2-27C8-446E-9D31-05C33741B140}"/>
    <cellStyle name="Comma [0] 3 5 7 9 3 5" xfId="39620" xr:uid="{72529302-5817-4802-948F-3BEE11392541}"/>
    <cellStyle name="Comma [0] 3 5 7 9 3 6" xfId="44989" xr:uid="{ECA468F5-E445-4FE8-A3A0-E18A2F731D22}"/>
    <cellStyle name="Comma [0] 3 5 7 9 3 7" xfId="50361" xr:uid="{8F2D8934-1B5C-466C-833C-0F8822CF3E2B}"/>
    <cellStyle name="Comma [0] 3 5 7 9 3 8" xfId="55741" xr:uid="{CF89EE24-4197-42B4-9C4B-D0A45DD564C5}"/>
    <cellStyle name="Comma [0] 3 5 7 9 3 9" xfId="18076" xr:uid="{74862CF6-EE86-4922-B7B1-722634677974}"/>
    <cellStyle name="Comma [0] 3 5 7 9 4" xfId="7395" xr:uid="{D13B6A44-8E82-4962-96E2-70F6D9082832}"/>
    <cellStyle name="Comma [0] 3 5 8" xfId="1401" xr:uid="{EAAA5E25-E751-4BEE-9EA9-61E424469831}"/>
    <cellStyle name="Comma [0] 3 5 8 2" xfId="6273" xr:uid="{A13C0CE6-2588-4BC2-996A-DC47DE0C5920}"/>
    <cellStyle name="Comma [0] 3 5 8 2 10" xfId="53872" xr:uid="{9D841412-840B-4F64-816C-B70663FA1519}"/>
    <cellStyle name="Comma [0] 3 5 8 2 11" xfId="14516" xr:uid="{09A303E1-02ED-411F-A6EC-2905628A8729}"/>
    <cellStyle name="Comma [0] 3 5 8 2 12" xfId="58951" xr:uid="{5189EC3A-005D-468F-B67A-422E78FA9633}"/>
    <cellStyle name="Comma [0] 3 5 8 2 13" xfId="8906" xr:uid="{D3DE1F12-BD65-4994-9052-9B6941C8B8DA}"/>
    <cellStyle name="Comma [0] 3 5 8 2 2" xfId="12467" xr:uid="{EA00ABC6-8473-4253-BA0E-7F8E114C77D4}"/>
    <cellStyle name="Comma [0] 3 5 8 2 2 2" xfId="25133" xr:uid="{48DEB9B8-0127-45A6-AA5A-397AE19505D7}"/>
    <cellStyle name="Comma [0] 3 5 8 2 2 3" xfId="30507" xr:uid="{7259E6B9-75E1-4015-9F6B-F293E4A24CD8}"/>
    <cellStyle name="Comma [0] 3 5 8 2 2 4" xfId="35925" xr:uid="{F1E1862E-DB32-4568-93C1-4D1D2E9FC544}"/>
    <cellStyle name="Comma [0] 3 5 8 2 2 5" xfId="41310" xr:uid="{AD86AE6A-2918-483D-8CB0-B2D82F7AC84C}"/>
    <cellStyle name="Comma [0] 3 5 8 2 2 6" xfId="46679" xr:uid="{7A6C9F9E-EE0E-40B9-83A2-2AD75DEA6532}"/>
    <cellStyle name="Comma [0] 3 5 8 2 2 7" xfId="52051" xr:uid="{8FB198AE-2B17-475D-B282-F2D3F175E804}"/>
    <cellStyle name="Comma [0] 3 5 8 2 2 8" xfId="57431" xr:uid="{988068C8-93D1-47E8-90E4-7416D4552181}"/>
    <cellStyle name="Comma [0] 3 5 8 2 2 9" xfId="19767" xr:uid="{C98619F3-345E-4C92-9FCA-0BF5EBA00121}"/>
    <cellStyle name="Comma [0] 3 5 8 2 3" xfId="16207" xr:uid="{521C5F17-5985-43D6-BFE9-55B52EC88EBD}"/>
    <cellStyle name="Comma [0] 3 5 8 2 4" xfId="21574" xr:uid="{663C3719-6B22-4A5E-B8ED-465B7795DD7A}"/>
    <cellStyle name="Comma [0] 3 5 8 2 5" xfId="26948" xr:uid="{48EFEB3D-08CE-411A-A68C-D9C3D1EEB216}"/>
    <cellStyle name="Comma [0] 3 5 8 2 6" xfId="32366" xr:uid="{D9E62733-FF96-4A64-A326-D982CACA4874}"/>
    <cellStyle name="Comma [0] 3 5 8 2 7" xfId="37751" xr:uid="{06B32D1B-336A-4FDF-BF90-9A3D67C0C404}"/>
    <cellStyle name="Comma [0] 3 5 8 2 8" xfId="43120" xr:uid="{0F38437F-2465-4BFD-AF9C-1179C79EB35E}"/>
    <cellStyle name="Comma [0] 3 5 8 2 9" xfId="48492" xr:uid="{14DDA678-C51E-4535-8BB3-7C89F511C70B}"/>
    <cellStyle name="Comma [0] 3 5 8 3" xfId="10777" xr:uid="{B80DB446-0A19-4380-BDC0-5C8E85BDA61B}"/>
    <cellStyle name="Comma [0] 3 5 8 3 2" xfId="23444" xr:uid="{7DE010F7-F747-40C6-B137-CD5C9C619810}"/>
    <cellStyle name="Comma [0] 3 5 8 3 3" xfId="28818" xr:uid="{62FCCA55-995D-4419-9B22-5D2E03F6D3F9}"/>
    <cellStyle name="Comma [0] 3 5 8 3 4" xfId="34236" xr:uid="{B33EEA5A-D9F2-4DE7-A6A4-816A7269F7AB}"/>
    <cellStyle name="Comma [0] 3 5 8 3 5" xfId="39621" xr:uid="{9FD90A4E-A317-421A-852C-4B35BBFF9A57}"/>
    <cellStyle name="Comma [0] 3 5 8 3 6" xfId="44990" xr:uid="{76163601-D11E-4F47-AF8C-ACA692CD4384}"/>
    <cellStyle name="Comma [0] 3 5 8 3 7" xfId="50362" xr:uid="{256464B0-1D35-440D-BB02-7E4189CF6A94}"/>
    <cellStyle name="Comma [0] 3 5 8 3 8" xfId="55742" xr:uid="{ADA0CF89-ABA9-426F-B90F-CCF16BBEC616}"/>
    <cellStyle name="Comma [0] 3 5 8 3 9" xfId="18077" xr:uid="{46C5427D-3D04-49BA-B5BC-7BE77CB97E09}"/>
    <cellStyle name="Comma [0] 3 5 9" xfId="1402" xr:uid="{7407F9E6-62AF-4C0D-A9A6-C289494BA37C}"/>
    <cellStyle name="Comma [0] 3 5 9 2" xfId="4177" xr:uid="{A66830C4-C55D-4F76-BE99-1A0A1EE70ED9}"/>
    <cellStyle name="Comma [0] 3 5 9 2 10" xfId="53873" xr:uid="{A668A1EE-D490-4CDC-959B-130A6011AA17}"/>
    <cellStyle name="Comma [0] 3 5 9 2 11" xfId="8907" xr:uid="{5DB6CD46-280B-45C9-B8D6-E7F0CC9153F6}"/>
    <cellStyle name="Comma [0] 3 5 9 2 2" xfId="4178" xr:uid="{16B63870-8574-4D64-A070-98730DE1D30C}"/>
    <cellStyle name="Comma [0] 3 5 9 2 2 10" xfId="12468" xr:uid="{019DD052-3B58-4430-888F-48C67CF440E0}"/>
    <cellStyle name="Comma [0] 3 5 9 2 2 2" xfId="6276" xr:uid="{0A829D52-C097-4816-A427-0FEC2308C96C}"/>
    <cellStyle name="Comma [0] 3 5 9 2 2 2 2" xfId="58954" xr:uid="{C338A865-1E01-4068-A3DA-C6785527FA03}"/>
    <cellStyle name="Comma [0] 3 5 9 2 2 2 3" xfId="19768" xr:uid="{A9B0785A-1465-4C7F-AA23-1EA7892759E8}"/>
    <cellStyle name="Comma [0] 3 5 9 2 2 3" xfId="25134" xr:uid="{08F7141D-0236-4780-B470-C2076F358BB9}"/>
    <cellStyle name="Comma [0] 3 5 9 2 2 4" xfId="30508" xr:uid="{48493D65-8EC8-4421-906E-08F27DC0E041}"/>
    <cellStyle name="Comma [0] 3 5 9 2 2 5" xfId="35926" xr:uid="{EE543134-0803-4C99-BF47-463C3F953441}"/>
    <cellStyle name="Comma [0] 3 5 9 2 2 6" xfId="41311" xr:uid="{03E152F8-337B-4C26-8049-D4BE2035A28A}"/>
    <cellStyle name="Comma [0] 3 5 9 2 2 7" xfId="46680" xr:uid="{56B4414C-54C9-43BD-AD4E-A9A8B26D9DA9}"/>
    <cellStyle name="Comma [0] 3 5 9 2 2 8" xfId="52052" xr:uid="{2170BB20-F296-492C-9A67-D7B90E3F2BE8}"/>
    <cellStyle name="Comma [0] 3 5 9 2 2 9" xfId="57432" xr:uid="{F726C766-EA90-4BFD-9534-33692F00240F}"/>
    <cellStyle name="Comma [0] 3 5 9 2 3" xfId="6275" xr:uid="{50F3FCED-F580-42C9-8064-9347FCA6B8E2}"/>
    <cellStyle name="Comma [0] 3 5 9 2 3 2" xfId="58953" xr:uid="{0A673DAA-EC47-4488-BEDE-929C53D34670}"/>
    <cellStyle name="Comma [0] 3 5 9 2 3 3" xfId="16208" xr:uid="{6C8E2C39-9403-45DC-BB01-48A9D346C2EA}"/>
    <cellStyle name="Comma [0] 3 5 9 2 4" xfId="21575" xr:uid="{B2FE8DE6-A2D3-444B-A9FE-145610B6E316}"/>
    <cellStyle name="Comma [0] 3 5 9 2 5" xfId="26949" xr:uid="{54A18218-C5D7-452B-B301-F01087824125}"/>
    <cellStyle name="Comma [0] 3 5 9 2 6" xfId="32367" xr:uid="{C4BD5896-60B7-4F1A-8EDE-E00C0FCE3EAD}"/>
    <cellStyle name="Comma [0] 3 5 9 2 7" xfId="37752" xr:uid="{3B35F862-5A01-48FF-ACD3-D87FDBFC46A1}"/>
    <cellStyle name="Comma [0] 3 5 9 2 8" xfId="43121" xr:uid="{C2CFF22D-764B-4076-90A7-E683CD712DF8}"/>
    <cellStyle name="Comma [0] 3 5 9 2 9" xfId="48493" xr:uid="{539944C5-7A02-471F-BD45-FC57B527DED6}"/>
    <cellStyle name="Comma [0] 3 5 9 3" xfId="4179" xr:uid="{4950E04D-73BD-4F2D-A709-2A354CEF952D}"/>
    <cellStyle name="Comma [0] 3 5 9 3 10" xfId="10778" xr:uid="{B9B2183F-057C-4E85-81DD-DE12DC1ACAA4}"/>
    <cellStyle name="Comma [0] 3 5 9 3 2" xfId="6277" xr:uid="{BA697033-8E46-483D-8BF7-4998729C4163}"/>
    <cellStyle name="Comma [0] 3 5 9 3 2 2" xfId="58955" xr:uid="{A64D7D85-9A01-412C-B002-DF2DC6AC860A}"/>
    <cellStyle name="Comma [0] 3 5 9 3 2 3" xfId="18078" xr:uid="{9F7ABBA7-11AA-4656-9B40-4BAEBFE075FF}"/>
    <cellStyle name="Comma [0] 3 5 9 3 3" xfId="23445" xr:uid="{F6700557-FD2A-49D5-8AB4-A053670A0573}"/>
    <cellStyle name="Comma [0] 3 5 9 3 4" xfId="28819" xr:uid="{915344D6-9E5B-46E9-AF91-427053D1D639}"/>
    <cellStyle name="Comma [0] 3 5 9 3 5" xfId="34237" xr:uid="{CF8251EC-3C7A-47AD-80CA-F9353AFC8F4D}"/>
    <cellStyle name="Comma [0] 3 5 9 3 6" xfId="39622" xr:uid="{07649B84-5D9C-48FD-9379-F095A8208F54}"/>
    <cellStyle name="Comma [0] 3 5 9 3 7" xfId="44991" xr:uid="{62D2747D-0A67-4CB8-A757-1F0FF2C13440}"/>
    <cellStyle name="Comma [0] 3 5 9 3 8" xfId="50363" xr:uid="{38B52D4C-7AE9-4A24-AD55-305ECE4B1229}"/>
    <cellStyle name="Comma [0] 3 5 9 3 9" xfId="55743" xr:uid="{25173EAF-D898-4D5D-BC83-9A25EBDAE7F1}"/>
    <cellStyle name="Comma [0] 3 5 9 4" xfId="6274" xr:uid="{ADEA2290-0709-4AB2-825A-3F19F7EF689E}"/>
    <cellStyle name="Comma [0] 3 5 9 4 2" xfId="58952" xr:uid="{B4A06ED8-C96D-4A19-BFEF-753B20C79BB7}"/>
    <cellStyle name="Comma [0] 3 5 9 4 3" xfId="14517" xr:uid="{BC6BDCF0-2BFF-433C-9C11-60008D27D998}"/>
    <cellStyle name="Comma [0] 3 50" xfId="5449" xr:uid="{96850457-0638-47C8-8166-C59B2ABE6B0E}"/>
    <cellStyle name="Comma [0] 3 50 10" xfId="58127" xr:uid="{9FB77B68-60D8-4064-B32F-B7B34A92E431}"/>
    <cellStyle name="Comma [0] 3 50 11" xfId="11098" xr:uid="{48FAFA80-A5EE-4621-A2E5-E3D2D08712DB}"/>
    <cellStyle name="Comma [0] 3 50 2" xfId="23765" xr:uid="{744BFF5B-75C3-4D00-B644-1B5F4635E2F1}"/>
    <cellStyle name="Comma [0] 3 50 3" xfId="29139" xr:uid="{126A362A-DDC1-4134-B071-C68070898DD9}"/>
    <cellStyle name="Comma [0] 3 50 4" xfId="34557" xr:uid="{C5E3F2B8-B4DB-4CE6-8272-C58BBC0F3236}"/>
    <cellStyle name="Comma [0] 3 50 5" xfId="39942" xr:uid="{308DA135-7434-4CAE-9043-6EFEF299BFAD}"/>
    <cellStyle name="Comma [0] 3 50 6" xfId="45311" xr:uid="{0B0D4A30-0D4F-4166-BC4D-890A5530E78F}"/>
    <cellStyle name="Comma [0] 3 50 7" xfId="50683" xr:uid="{4AD5D014-8048-4D47-BB20-393C98C32C17}"/>
    <cellStyle name="Comma [0] 3 50 8" xfId="56063" xr:uid="{CC7FB167-CF2D-4439-8B2F-C1DF72BC1C0B}"/>
    <cellStyle name="Comma [0] 3 50 9" xfId="18398" xr:uid="{EA83138A-65E2-41BE-B128-2099A5218F1B}"/>
    <cellStyle name="Comma [0] 3 51" xfId="14834" xr:uid="{EE27C199-700D-4B60-8A86-CB44BB20867C}"/>
    <cellStyle name="Comma [0] 3 52" xfId="25577" xr:uid="{33A6C10B-A1BB-4430-A825-9735F8502A0E}"/>
    <cellStyle name="Comma [0] 3 53" xfId="25586" xr:uid="{14EAC855-A841-47D9-ABFC-4C36B899B8F9}"/>
    <cellStyle name="Comma [0] 3 54" xfId="30952" xr:uid="{462653AE-5C16-40A8-96DB-BD45531B7E0E}"/>
    <cellStyle name="Comma [0] 3 55" xfId="36374" xr:uid="{97A9FC86-0BF0-4455-9280-7CEC12C73FDB}"/>
    <cellStyle name="Comma [0] 3 56" xfId="36375" xr:uid="{96F6FF5E-ABBA-4DA5-803B-DDBDE92BEA66}"/>
    <cellStyle name="Comma [0] 3 57" xfId="7530" xr:uid="{8A0D9AED-CC11-44AB-99DF-8A7FB177F71D}"/>
    <cellStyle name="Comma [0] 3 6" xfId="1403" xr:uid="{F61F2DA9-9A2E-4437-8D7F-F7F07C8B9853}"/>
    <cellStyle name="Comma [0] 3 6 10" xfId="1404" xr:uid="{16F36FD4-A7DC-45B7-88F7-E5C6B8A54DE5}"/>
    <cellStyle name="Comma [0] 3 6 10 2" xfId="8909" xr:uid="{F8E670F5-8876-42FB-ABA0-857F54D6C383}"/>
    <cellStyle name="Comma [0] 3 6 10 2 10" xfId="53875" xr:uid="{3489719A-1122-4B09-BC43-2362C65AE545}"/>
    <cellStyle name="Comma [0] 3 6 10 2 11" xfId="14519" xr:uid="{35E01446-36B1-4B7D-B580-2F506C184C2B}"/>
    <cellStyle name="Comma [0] 3 6 10 2 12" xfId="60047" xr:uid="{69DC6C1D-09AE-4367-A177-A602C4C536D1}"/>
    <cellStyle name="Comma [0] 3 6 10 2 2" xfId="12470" xr:uid="{42A7BCFC-B593-4D35-A54E-E324B780B4E4}"/>
    <cellStyle name="Comma [0] 3 6 10 2 2 2" xfId="25136" xr:uid="{B4BE800A-4DAA-46D5-834A-4219139EA1F9}"/>
    <cellStyle name="Comma [0] 3 6 10 2 2 3" xfId="30510" xr:uid="{1007428A-1A53-47FD-BED9-B168543960C1}"/>
    <cellStyle name="Comma [0] 3 6 10 2 2 4" xfId="35928" xr:uid="{4BE372AD-48A7-44E5-B5DA-C643CF7F7D00}"/>
    <cellStyle name="Comma [0] 3 6 10 2 2 5" xfId="41313" xr:uid="{45F04FC0-A469-417C-B60A-5711130F0717}"/>
    <cellStyle name="Comma [0] 3 6 10 2 2 6" xfId="46682" xr:uid="{86094F18-C5D9-43BD-89DA-095BD8C7FF8D}"/>
    <cellStyle name="Comma [0] 3 6 10 2 2 7" xfId="52054" xr:uid="{78BD2CE1-61B2-43DA-B84F-33923FEB2353}"/>
    <cellStyle name="Comma [0] 3 6 10 2 2 8" xfId="57434" xr:uid="{63F7A4FE-862B-4575-9193-52EF89C329D5}"/>
    <cellStyle name="Comma [0] 3 6 10 2 2 9" xfId="19770" xr:uid="{B8017710-5BFC-4162-946B-19818CDA23F6}"/>
    <cellStyle name="Comma [0] 3 6 10 2 3" xfId="16210" xr:uid="{B67FBE48-4B5A-434A-8AEC-E8FAEFBE8B39}"/>
    <cellStyle name="Comma [0] 3 6 10 2 4" xfId="21577" xr:uid="{F5B1944E-65A2-4ED1-94EE-2A267B5C42F5}"/>
    <cellStyle name="Comma [0] 3 6 10 2 5" xfId="26951" xr:uid="{68398315-ECBE-44E1-9583-E7183D34946B}"/>
    <cellStyle name="Comma [0] 3 6 10 2 6" xfId="32369" xr:uid="{73587D98-BF08-4090-851D-E0B06A9F5C90}"/>
    <cellStyle name="Comma [0] 3 6 10 2 7" xfId="37754" xr:uid="{FB81820D-981B-40A0-958A-961CD55A7448}"/>
    <cellStyle name="Comma [0] 3 6 10 2 8" xfId="43123" xr:uid="{17825EBD-CB0B-4F9C-9330-89FBF433318E}"/>
    <cellStyle name="Comma [0] 3 6 10 2 9" xfId="48495" xr:uid="{B6B90CD3-0F4F-46D3-8082-E843D80986B8}"/>
    <cellStyle name="Comma [0] 3 6 10 3" xfId="10780" xr:uid="{F9E2D514-18C3-46BC-960C-DD385C8F6A16}"/>
    <cellStyle name="Comma [0] 3 6 10 3 2" xfId="23447" xr:uid="{1C4B8958-5FF3-41DC-91E9-0CC91968E304}"/>
    <cellStyle name="Comma [0] 3 6 10 3 3" xfId="28821" xr:uid="{28CCBD0B-D52D-4E57-98D9-5DD94706C02E}"/>
    <cellStyle name="Comma [0] 3 6 10 3 4" xfId="34239" xr:uid="{FCCA464C-DE54-4AD7-B9FC-93788316EB0B}"/>
    <cellStyle name="Comma [0] 3 6 10 3 5" xfId="39624" xr:uid="{A1DB7766-CE1B-42EE-896B-460F844D9B66}"/>
    <cellStyle name="Comma [0] 3 6 10 3 6" xfId="44993" xr:uid="{8913C7CC-B932-442C-9E63-9968A3E1F34A}"/>
    <cellStyle name="Comma [0] 3 6 10 3 7" xfId="50365" xr:uid="{862F5485-F333-4880-91A8-ED2D934706BD}"/>
    <cellStyle name="Comma [0] 3 6 10 3 8" xfId="55745" xr:uid="{673A0F49-FB95-4D4D-9FE1-5761AFA5C3A4}"/>
    <cellStyle name="Comma [0] 3 6 10 3 9" xfId="18080" xr:uid="{A0E396AC-2B16-4606-A632-ABD8A0A47526}"/>
    <cellStyle name="Comma [0] 3 6 10 4" xfId="7396" xr:uid="{58620AEB-AE90-4315-B3D4-6B608CC12195}"/>
    <cellStyle name="Comma [0] 3 6 11" xfId="1405" xr:uid="{DC8B6B54-6B5E-4C0F-9D86-498FE9EB99D6}"/>
    <cellStyle name="Comma [0] 3 6 11 2" xfId="8910" xr:uid="{C6597D6E-70F6-4DC7-810E-881363E5E8DE}"/>
    <cellStyle name="Comma [0] 3 6 11 2 10" xfId="53876" xr:uid="{C4881C78-BDE5-49D4-8653-066AFAC6C819}"/>
    <cellStyle name="Comma [0] 3 6 11 2 11" xfId="14520" xr:uid="{16136013-A9DF-40E9-A4FE-77066780B6BA}"/>
    <cellStyle name="Comma [0] 3 6 11 2 12" xfId="60048" xr:uid="{7325296D-FE31-4112-8E44-6A7D93DC81AD}"/>
    <cellStyle name="Comma [0] 3 6 11 2 2" xfId="12471" xr:uid="{7C14AE87-B28D-4784-BF0A-9E836080C3FB}"/>
    <cellStyle name="Comma [0] 3 6 11 2 2 2" xfId="25137" xr:uid="{02782182-4644-4C0D-9C3A-A9A063E8E740}"/>
    <cellStyle name="Comma [0] 3 6 11 2 2 3" xfId="30511" xr:uid="{7E3C969D-4265-4068-AD9D-0722519FD65D}"/>
    <cellStyle name="Comma [0] 3 6 11 2 2 4" xfId="35929" xr:uid="{891FF874-F50A-43EC-AC51-D33F66B09E0F}"/>
    <cellStyle name="Comma [0] 3 6 11 2 2 5" xfId="41314" xr:uid="{377B8349-78E7-4831-BCD9-BD51F7FDACD9}"/>
    <cellStyle name="Comma [0] 3 6 11 2 2 6" xfId="46683" xr:uid="{01C757F1-BDC7-4C3E-804D-52A7BC4695DE}"/>
    <cellStyle name="Comma [0] 3 6 11 2 2 7" xfId="52055" xr:uid="{330A98A2-2230-440A-9977-12186B1D9F50}"/>
    <cellStyle name="Comma [0] 3 6 11 2 2 8" xfId="57435" xr:uid="{1EBFBCCF-9D34-4596-9556-22DF92B63504}"/>
    <cellStyle name="Comma [0] 3 6 11 2 2 9" xfId="19771" xr:uid="{EC03EDD4-6963-485F-808D-A45EA05E3BBD}"/>
    <cellStyle name="Comma [0] 3 6 11 2 3" xfId="16211" xr:uid="{F96B5125-987D-4D8B-A80A-0E31FBBF766D}"/>
    <cellStyle name="Comma [0] 3 6 11 2 4" xfId="21578" xr:uid="{B41709F7-9BBC-478B-B25D-1C14812151C7}"/>
    <cellStyle name="Comma [0] 3 6 11 2 5" xfId="26952" xr:uid="{56DAC8D5-2434-4548-AE1D-F548FBC5A303}"/>
    <cellStyle name="Comma [0] 3 6 11 2 6" xfId="32370" xr:uid="{7637C6D2-7470-4E9F-9AB2-2C345A57D2BE}"/>
    <cellStyle name="Comma [0] 3 6 11 2 7" xfId="37755" xr:uid="{F9F54AD0-AB9E-429C-A06E-833B4FCD154A}"/>
    <cellStyle name="Comma [0] 3 6 11 2 8" xfId="43124" xr:uid="{CEAA9189-4C61-44D6-BA18-5EB06435590A}"/>
    <cellStyle name="Comma [0] 3 6 11 2 9" xfId="48496" xr:uid="{4BB5666F-4730-48A8-BA68-501479BF75D9}"/>
    <cellStyle name="Comma [0] 3 6 11 3" xfId="10781" xr:uid="{BB7994B3-9152-4A63-AC6B-725A082EAFFF}"/>
    <cellStyle name="Comma [0] 3 6 11 3 2" xfId="23448" xr:uid="{DA35DEC6-235C-4701-B606-FDC7318C03AB}"/>
    <cellStyle name="Comma [0] 3 6 11 3 3" xfId="28822" xr:uid="{791C5C8F-C971-4D73-8574-E41F9F5FD6CC}"/>
    <cellStyle name="Comma [0] 3 6 11 3 4" xfId="34240" xr:uid="{5D379C02-5793-4106-B52C-1892B9C839AD}"/>
    <cellStyle name="Comma [0] 3 6 11 3 5" xfId="39625" xr:uid="{2BE0B4CC-45C3-4231-A9E9-FCE017CA706C}"/>
    <cellStyle name="Comma [0] 3 6 11 3 6" xfId="44994" xr:uid="{B9B7422E-4BA9-42CA-B13D-17F1F35C611A}"/>
    <cellStyle name="Comma [0] 3 6 11 3 7" xfId="50366" xr:uid="{BFD88640-6F96-4DB7-ABB4-F4E23B851951}"/>
    <cellStyle name="Comma [0] 3 6 11 3 8" xfId="55746" xr:uid="{4EF93EB2-0DF9-4799-81C4-5B9E9F678C25}"/>
    <cellStyle name="Comma [0] 3 6 11 3 9" xfId="18081" xr:uid="{FA35DB75-51D3-4E95-8A5E-39DFD271EFF7}"/>
    <cellStyle name="Comma [0] 3 6 11 4" xfId="7397" xr:uid="{C90676CD-EBBB-4E14-876E-EB7836BF6E1F}"/>
    <cellStyle name="Comma [0] 3 6 12" xfId="1406" xr:uid="{728A60F8-036F-4FAF-93B5-C4061C2F078E}"/>
    <cellStyle name="Comma [0] 3 6 12 2" xfId="8911" xr:uid="{13E2CFEB-5F20-4B82-A49F-26061A0FA8DD}"/>
    <cellStyle name="Comma [0] 3 6 12 2 10" xfId="53877" xr:uid="{EE389918-CB8B-4686-ABEE-0CC52CD106AB}"/>
    <cellStyle name="Comma [0] 3 6 12 2 11" xfId="14521" xr:uid="{24B6B885-BE28-4084-A61C-93D6F8C8300D}"/>
    <cellStyle name="Comma [0] 3 6 12 2 12" xfId="60049" xr:uid="{5CB4B376-CCCE-4170-9D26-035146861830}"/>
    <cellStyle name="Comma [0] 3 6 12 2 2" xfId="12472" xr:uid="{FCBA8346-684E-415F-992B-FA23D9C7C8FD}"/>
    <cellStyle name="Comma [0] 3 6 12 2 2 2" xfId="25138" xr:uid="{3E5ED7DB-7324-46DA-8A88-C95544CE3DAB}"/>
    <cellStyle name="Comma [0] 3 6 12 2 2 3" xfId="30512" xr:uid="{C844CA9C-8E6E-40B6-80D6-6413FBBE578E}"/>
    <cellStyle name="Comma [0] 3 6 12 2 2 4" xfId="35930" xr:uid="{D94B86D8-4C75-476C-AEB0-F7BB0ABE332D}"/>
    <cellStyle name="Comma [0] 3 6 12 2 2 5" xfId="41315" xr:uid="{26BE3309-FAA8-4764-A8B9-272A8773185D}"/>
    <cellStyle name="Comma [0] 3 6 12 2 2 6" xfId="46684" xr:uid="{796C6E5B-1D38-4542-A81C-1DB1830F1730}"/>
    <cellStyle name="Comma [0] 3 6 12 2 2 7" xfId="52056" xr:uid="{FF9A711C-80A6-4F0E-A2F8-3CB3D3AC4833}"/>
    <cellStyle name="Comma [0] 3 6 12 2 2 8" xfId="57436" xr:uid="{B1BDEFF8-5550-4312-9FC0-FCAB36EB99DB}"/>
    <cellStyle name="Comma [0] 3 6 12 2 2 9" xfId="19772" xr:uid="{3A56FD6C-C466-4EE3-A717-CB4D8252F084}"/>
    <cellStyle name="Comma [0] 3 6 12 2 3" xfId="16212" xr:uid="{4B1C420C-5949-4D97-8F7C-222D7136375F}"/>
    <cellStyle name="Comma [0] 3 6 12 2 4" xfId="21579" xr:uid="{E3A83EB3-8BD8-4250-9537-1EC192E6D8A6}"/>
    <cellStyle name="Comma [0] 3 6 12 2 5" xfId="26953" xr:uid="{18BDD9CA-2FAE-412D-BA8E-ADA556B55485}"/>
    <cellStyle name="Comma [0] 3 6 12 2 6" xfId="32371" xr:uid="{4C628EAF-9552-4992-85F3-C65EF80C29CF}"/>
    <cellStyle name="Comma [0] 3 6 12 2 7" xfId="37756" xr:uid="{89DAE6F1-4A24-4B5C-9226-B738D55F2E55}"/>
    <cellStyle name="Comma [0] 3 6 12 2 8" xfId="43125" xr:uid="{06E10B77-08DD-4EEB-8625-482414F764E3}"/>
    <cellStyle name="Comma [0] 3 6 12 2 9" xfId="48497" xr:uid="{9FB01F0B-954F-4E7F-8983-72929D08C38E}"/>
    <cellStyle name="Comma [0] 3 6 12 3" xfId="10782" xr:uid="{174C5259-52FA-434C-AEBF-78B01A3DB859}"/>
    <cellStyle name="Comma [0] 3 6 12 3 2" xfId="23449" xr:uid="{372E29D3-4BF3-4A22-A534-944AA2439BCE}"/>
    <cellStyle name="Comma [0] 3 6 12 3 3" xfId="28823" xr:uid="{9EA98BE2-18BB-402E-B7EA-5A97437DD3AC}"/>
    <cellStyle name="Comma [0] 3 6 12 3 4" xfId="34241" xr:uid="{43DFB8FB-1D01-4DEE-8A36-10C098F8771E}"/>
    <cellStyle name="Comma [0] 3 6 12 3 5" xfId="39626" xr:uid="{91AD9D9D-15C7-4AF7-8B0A-63462040AFBB}"/>
    <cellStyle name="Comma [0] 3 6 12 3 6" xfId="44995" xr:uid="{CA55CA10-9BD6-426F-9228-E31C1E755197}"/>
    <cellStyle name="Comma [0] 3 6 12 3 7" xfId="50367" xr:uid="{91722B9D-9EB8-446B-8C31-3B6FE9D46993}"/>
    <cellStyle name="Comma [0] 3 6 12 3 8" xfId="55747" xr:uid="{BCF55A2D-702F-4A81-9AF3-27D741C613C0}"/>
    <cellStyle name="Comma [0] 3 6 12 3 9" xfId="18082" xr:uid="{8505C8A6-614B-4C29-B452-E863E00D16DE}"/>
    <cellStyle name="Comma [0] 3 6 12 4" xfId="7398" xr:uid="{80CBB179-4884-4709-B2B9-4BF6F27D0DEF}"/>
    <cellStyle name="Comma [0] 3 6 13" xfId="1407" xr:uid="{CE3F6140-7FD6-4527-B7BF-628F86A488D7}"/>
    <cellStyle name="Comma [0] 3 6 13 2" xfId="8912" xr:uid="{808CAED0-4DF2-40B7-BB3D-E2701031FB93}"/>
    <cellStyle name="Comma [0] 3 6 13 2 10" xfId="53878" xr:uid="{4BB5FDC4-2B93-4E37-96E0-52710BC44624}"/>
    <cellStyle name="Comma [0] 3 6 13 2 11" xfId="14522" xr:uid="{F9A6B21A-0646-4D8F-A542-6E03DACEC928}"/>
    <cellStyle name="Comma [0] 3 6 13 2 12" xfId="60050" xr:uid="{8B729CA1-BD4E-41AC-98EC-46A8B3185C6E}"/>
    <cellStyle name="Comma [0] 3 6 13 2 2" xfId="12473" xr:uid="{DBE56A61-3A5F-461E-B4D7-87E01C8EC242}"/>
    <cellStyle name="Comma [0] 3 6 13 2 2 2" xfId="25139" xr:uid="{31A17A07-9E1F-45F1-8FED-F0C4979F26EF}"/>
    <cellStyle name="Comma [0] 3 6 13 2 2 3" xfId="30513" xr:uid="{222C3EB7-5BF7-4E5A-B1DF-71049C253E2C}"/>
    <cellStyle name="Comma [0] 3 6 13 2 2 4" xfId="35931" xr:uid="{371D2763-801C-460B-9D55-86C218D3EF77}"/>
    <cellStyle name="Comma [0] 3 6 13 2 2 5" xfId="41316" xr:uid="{057EE76C-40F2-43E3-B79E-53AF8BF4FA4C}"/>
    <cellStyle name="Comma [0] 3 6 13 2 2 6" xfId="46685" xr:uid="{47C95177-90FF-4FFD-B292-5E83B148095D}"/>
    <cellStyle name="Comma [0] 3 6 13 2 2 7" xfId="52057" xr:uid="{3F90280F-A049-4861-B4B3-346AE6C0D6FC}"/>
    <cellStyle name="Comma [0] 3 6 13 2 2 8" xfId="57437" xr:uid="{0AD04A70-AD06-4B41-BFC2-7F4B2A05C33D}"/>
    <cellStyle name="Comma [0] 3 6 13 2 2 9" xfId="19773" xr:uid="{5F470A3F-22D3-4347-A2DC-1E6A332BCE1B}"/>
    <cellStyle name="Comma [0] 3 6 13 2 3" xfId="16213" xr:uid="{4C0F4C96-F282-46B2-8701-1FE22A068F59}"/>
    <cellStyle name="Comma [0] 3 6 13 2 4" xfId="21580" xr:uid="{ED4F94B1-EA27-44EF-91DB-21902F8F1992}"/>
    <cellStyle name="Comma [0] 3 6 13 2 5" xfId="26954" xr:uid="{3FBCFC94-4D1A-47FE-BE61-26F7E694134E}"/>
    <cellStyle name="Comma [0] 3 6 13 2 6" xfId="32372" xr:uid="{E7FA7C4E-F526-4711-95E3-AEC9163F9C51}"/>
    <cellStyle name="Comma [0] 3 6 13 2 7" xfId="37757" xr:uid="{0E4A34C7-6ADD-4FF6-B830-D00CD3F3D520}"/>
    <cellStyle name="Comma [0] 3 6 13 2 8" xfId="43126" xr:uid="{7D5127E5-AFF2-4918-B1B5-79A9349494F5}"/>
    <cellStyle name="Comma [0] 3 6 13 2 9" xfId="48498" xr:uid="{F696AC48-69B5-4C1A-87FA-5B4E4EBA3080}"/>
    <cellStyle name="Comma [0] 3 6 13 3" xfId="10783" xr:uid="{A881894C-104B-4F5D-B2D5-B4F42FB9254E}"/>
    <cellStyle name="Comma [0] 3 6 13 3 2" xfId="23450" xr:uid="{65F25FC3-B4C7-4EBA-97EF-621866903659}"/>
    <cellStyle name="Comma [0] 3 6 13 3 3" xfId="28824" xr:uid="{EA547B21-08E3-40B8-A708-2CD7C64B77AF}"/>
    <cellStyle name="Comma [0] 3 6 13 3 4" xfId="34242" xr:uid="{4B4C7512-4E0F-4B37-83D4-DE0BD08EA241}"/>
    <cellStyle name="Comma [0] 3 6 13 3 5" xfId="39627" xr:uid="{2C12AC6F-C675-4EC1-84B2-8806D01B69CF}"/>
    <cellStyle name="Comma [0] 3 6 13 3 6" xfId="44996" xr:uid="{C029F41D-7656-419E-81A0-587AFAB775C6}"/>
    <cellStyle name="Comma [0] 3 6 13 3 7" xfId="50368" xr:uid="{3A362A36-24A8-4C80-AEEC-4DA18BCB61AA}"/>
    <cellStyle name="Comma [0] 3 6 13 3 8" xfId="55748" xr:uid="{38623D96-3C5C-4C92-8BB0-E7BAC5F58313}"/>
    <cellStyle name="Comma [0] 3 6 13 3 9" xfId="18083" xr:uid="{6E79FDB7-D5E3-4E20-9ED2-44716230DB06}"/>
    <cellStyle name="Comma [0] 3 6 13 4" xfId="7399" xr:uid="{0242CE35-F978-4CAA-97CE-5982CE7997D6}"/>
    <cellStyle name="Comma [0] 3 6 14" xfId="6278" xr:uid="{7B7F906A-8F30-4F03-A4F0-2FC185C06EA8}"/>
    <cellStyle name="Comma [0] 3 6 14 10" xfId="53874" xr:uid="{DEBF902D-3818-46C2-BE32-0ED73D722C99}"/>
    <cellStyle name="Comma [0] 3 6 14 11" xfId="14518" xr:uid="{A20DC104-3CFE-40D3-B1E2-8CB05F260415}"/>
    <cellStyle name="Comma [0] 3 6 14 12" xfId="58956" xr:uid="{CAF37B63-05AA-4945-9447-4882C3E3E6D0}"/>
    <cellStyle name="Comma [0] 3 6 14 13" xfId="8908" xr:uid="{DA0D6A48-9848-4CD0-98BF-A32185B401B5}"/>
    <cellStyle name="Comma [0] 3 6 14 2" xfId="12469" xr:uid="{C5044E84-3AA1-4C8B-A553-48376508793A}"/>
    <cellStyle name="Comma [0] 3 6 14 2 2" xfId="25135" xr:uid="{10154C2B-8A29-495C-9E9C-3305BA86A7BD}"/>
    <cellStyle name="Comma [0] 3 6 14 2 3" xfId="30509" xr:uid="{DE0A6789-FBCB-4FE6-8057-0090D97DF1E1}"/>
    <cellStyle name="Comma [0] 3 6 14 2 4" xfId="35927" xr:uid="{98F7D2E5-C5E6-4949-B52F-35DF6714D556}"/>
    <cellStyle name="Comma [0] 3 6 14 2 5" xfId="41312" xr:uid="{4C5BF34A-41DF-4736-95D9-EA82CD8A6BE5}"/>
    <cellStyle name="Comma [0] 3 6 14 2 6" xfId="46681" xr:uid="{28FB599E-9C1C-4151-99BF-E7F56A178144}"/>
    <cellStyle name="Comma [0] 3 6 14 2 7" xfId="52053" xr:uid="{62320BB3-FE29-4EEE-BA78-9A4544F900C3}"/>
    <cellStyle name="Comma [0] 3 6 14 2 8" xfId="57433" xr:uid="{5FA566E8-1081-4286-8710-78E6479066CB}"/>
    <cellStyle name="Comma [0] 3 6 14 2 9" xfId="19769" xr:uid="{1A1C4E73-1CDC-48D2-B7DC-85B59341093A}"/>
    <cellStyle name="Comma [0] 3 6 14 3" xfId="16209" xr:uid="{1D8A4879-DBD7-4AC7-9108-F48E46121BD9}"/>
    <cellStyle name="Comma [0] 3 6 14 4" xfId="21576" xr:uid="{C3F51104-596D-4B7C-A26E-C92D8DC9FFDF}"/>
    <cellStyle name="Comma [0] 3 6 14 5" xfId="26950" xr:uid="{795CD1FB-D557-4075-A156-6A5D6134FEE7}"/>
    <cellStyle name="Comma [0] 3 6 14 6" xfId="32368" xr:uid="{49B0D7A2-F4A8-4E45-907E-77F9AAACAB5A}"/>
    <cellStyle name="Comma [0] 3 6 14 7" xfId="37753" xr:uid="{3AF47461-FDAE-49F2-8786-08EEE2A65F7A}"/>
    <cellStyle name="Comma [0] 3 6 14 8" xfId="43122" xr:uid="{62C23B6E-4336-4308-B355-09C32B56625A}"/>
    <cellStyle name="Comma [0] 3 6 14 9" xfId="48494" xr:uid="{E611DD9B-01F6-45D0-8D26-BBE15400927B}"/>
    <cellStyle name="Comma [0] 3 6 15" xfId="10779" xr:uid="{AFEA769B-45ED-406F-9DA6-83F9199BBE48}"/>
    <cellStyle name="Comma [0] 3 6 15 2" xfId="23446" xr:uid="{0A1B9420-7E5C-437C-86A9-F613E7D2FECA}"/>
    <cellStyle name="Comma [0] 3 6 15 3" xfId="28820" xr:uid="{9F0F95F3-0CA8-4D98-9F03-7770FB138B70}"/>
    <cellStyle name="Comma [0] 3 6 15 4" xfId="34238" xr:uid="{B33E2A11-E670-4BFF-9A7F-A33E3CCCB47B}"/>
    <cellStyle name="Comma [0] 3 6 15 5" xfId="39623" xr:uid="{EF6684A1-2574-4AF3-8699-E918EB070AD9}"/>
    <cellStyle name="Comma [0] 3 6 15 6" xfId="44992" xr:uid="{D8707250-D48D-4B83-AEDF-367D0E3A1210}"/>
    <cellStyle name="Comma [0] 3 6 15 7" xfId="50364" xr:uid="{FC2B778E-BE69-4AD0-997E-A37B0ACD10F5}"/>
    <cellStyle name="Comma [0] 3 6 15 8" xfId="55744" xr:uid="{D158C3B4-7DFF-4786-9968-D035BC431D3D}"/>
    <cellStyle name="Comma [0] 3 6 15 9" xfId="18079" xr:uid="{88E204D4-2D7C-427E-9151-B1C1C5FD9F9B}"/>
    <cellStyle name="Comma [0] 3 6 2" xfId="1408" xr:uid="{FDB2988B-8372-4227-8F10-45BC036B597A}"/>
    <cellStyle name="Comma [0] 3 6 2 10" xfId="1409" xr:uid="{CC5D9F1A-2CCB-4BAB-9360-756EE11EFC24}"/>
    <cellStyle name="Comma [0] 3 6 2 10 2" xfId="8914" xr:uid="{12EE2A4E-D2AE-4AB4-8225-324F18CA436A}"/>
    <cellStyle name="Comma [0] 3 6 2 10 2 10" xfId="53880" xr:uid="{2AF871C8-1EBE-42FD-A7EA-118583AFCA62}"/>
    <cellStyle name="Comma [0] 3 6 2 10 2 11" xfId="14524" xr:uid="{0A729611-8BEE-4E89-BC55-46B4C64BF927}"/>
    <cellStyle name="Comma [0] 3 6 2 10 2 12" xfId="60051" xr:uid="{6EB552B8-FBF4-4D45-AB1B-77E417EEED63}"/>
    <cellStyle name="Comma [0] 3 6 2 10 2 2" xfId="12475" xr:uid="{3EA95DC6-15AD-494A-991F-97710B14128B}"/>
    <cellStyle name="Comma [0] 3 6 2 10 2 2 2" xfId="25141" xr:uid="{F1B7B6BB-1D11-4102-8C39-B26C48549E9E}"/>
    <cellStyle name="Comma [0] 3 6 2 10 2 2 3" xfId="30515" xr:uid="{0C603EE5-3570-410D-A11C-4A51B9DAA6BB}"/>
    <cellStyle name="Comma [0] 3 6 2 10 2 2 4" xfId="35933" xr:uid="{5A1B1493-2BDA-4B73-A5EA-C016BFF09024}"/>
    <cellStyle name="Comma [0] 3 6 2 10 2 2 5" xfId="41318" xr:uid="{F0504735-8595-4B93-932F-C01D8AEAA5F5}"/>
    <cellStyle name="Comma [0] 3 6 2 10 2 2 6" xfId="46687" xr:uid="{C4016336-20DA-4015-878B-05A8D3662B1F}"/>
    <cellStyle name="Comma [0] 3 6 2 10 2 2 7" xfId="52059" xr:uid="{C4992400-6BD5-4E41-8B73-8F4C6AC99D6E}"/>
    <cellStyle name="Comma [0] 3 6 2 10 2 2 8" xfId="57439" xr:uid="{825845F9-E03B-4036-94B4-2C8A5F01FBFC}"/>
    <cellStyle name="Comma [0] 3 6 2 10 2 2 9" xfId="19775" xr:uid="{46FE9DF1-A8D8-4AD3-B87E-8FA546A59A99}"/>
    <cellStyle name="Comma [0] 3 6 2 10 2 3" xfId="16215" xr:uid="{03F59182-38DC-4255-BDFC-9D999DC6789E}"/>
    <cellStyle name="Comma [0] 3 6 2 10 2 4" xfId="21582" xr:uid="{3D631D36-7950-4B44-B024-BED26A519CD6}"/>
    <cellStyle name="Comma [0] 3 6 2 10 2 5" xfId="26956" xr:uid="{BDA31CC8-8E90-405F-9000-5DF62A1650FD}"/>
    <cellStyle name="Comma [0] 3 6 2 10 2 6" xfId="32374" xr:uid="{54D48D05-EF28-4812-98A8-A9A322EFF30B}"/>
    <cellStyle name="Comma [0] 3 6 2 10 2 7" xfId="37759" xr:uid="{E1FD57E0-0319-4FBB-8364-A62DDF55F2F7}"/>
    <cellStyle name="Comma [0] 3 6 2 10 2 8" xfId="43128" xr:uid="{6FFC5E26-4388-4A9C-BC1E-FC28F495B215}"/>
    <cellStyle name="Comma [0] 3 6 2 10 2 9" xfId="48500" xr:uid="{0124F019-9EE0-4D79-A65F-98DFD9B4D7B9}"/>
    <cellStyle name="Comma [0] 3 6 2 10 3" xfId="10785" xr:uid="{42A50345-F876-4389-B68A-64BDA3F94234}"/>
    <cellStyle name="Comma [0] 3 6 2 10 3 2" xfId="23452" xr:uid="{B78375FB-85DA-4102-8EBB-0EC1E54E2549}"/>
    <cellStyle name="Comma [0] 3 6 2 10 3 3" xfId="28826" xr:uid="{670FF46A-4A4A-4CD0-BCDB-21C22C4E796F}"/>
    <cellStyle name="Comma [0] 3 6 2 10 3 4" xfId="34244" xr:uid="{ADB45AA6-790D-45EB-8E19-539D6136B7C2}"/>
    <cellStyle name="Comma [0] 3 6 2 10 3 5" xfId="39629" xr:uid="{00B47620-4D20-423E-937F-B1DDE20163CF}"/>
    <cellStyle name="Comma [0] 3 6 2 10 3 6" xfId="44998" xr:uid="{D62EE378-77AF-4C8F-B54B-79691A651B0B}"/>
    <cellStyle name="Comma [0] 3 6 2 10 3 7" xfId="50370" xr:uid="{CFF8353F-C6D0-4078-AB5A-65DF29FC8C07}"/>
    <cellStyle name="Comma [0] 3 6 2 10 3 8" xfId="55750" xr:uid="{4CB3F94B-7687-4BB2-9585-305D9D5D08DA}"/>
    <cellStyle name="Comma [0] 3 6 2 10 3 9" xfId="18085" xr:uid="{5727989C-AC38-4DC3-BABC-A5C93A069C25}"/>
    <cellStyle name="Comma [0] 3 6 2 10 4" xfId="7400" xr:uid="{CD7CF5F4-AEA2-4B26-AF8E-C3C7DB678EB8}"/>
    <cellStyle name="Comma [0] 3 6 2 11" xfId="1410" xr:uid="{59B596C7-DBD5-4789-A548-E72FE9970489}"/>
    <cellStyle name="Comma [0] 3 6 2 11 2" xfId="8915" xr:uid="{5C0178B8-CDD7-4830-BC03-1937C3495335}"/>
    <cellStyle name="Comma [0] 3 6 2 11 2 10" xfId="53881" xr:uid="{606332FB-645F-4F9E-BA7B-73704136A131}"/>
    <cellStyle name="Comma [0] 3 6 2 11 2 11" xfId="14525" xr:uid="{B6AB63C4-DA29-4D67-8D13-49E4905C8EAD}"/>
    <cellStyle name="Comma [0] 3 6 2 11 2 12" xfId="60052" xr:uid="{9239508B-1828-46C4-B4F1-019DDBF076C2}"/>
    <cellStyle name="Comma [0] 3 6 2 11 2 2" xfId="12476" xr:uid="{02C3892B-CFFE-4DB9-84EA-E39D4F2FD410}"/>
    <cellStyle name="Comma [0] 3 6 2 11 2 2 2" xfId="25142" xr:uid="{729BB34B-CD37-4D27-8573-E47004CEE198}"/>
    <cellStyle name="Comma [0] 3 6 2 11 2 2 3" xfId="30516" xr:uid="{1EB60DAE-76B7-4F15-8C38-E818D5FAFEFB}"/>
    <cellStyle name="Comma [0] 3 6 2 11 2 2 4" xfId="35934" xr:uid="{117DBF22-7FC4-47B3-848F-30F1E8836A58}"/>
    <cellStyle name="Comma [0] 3 6 2 11 2 2 5" xfId="41319" xr:uid="{8BC48E9A-CBBE-4685-88A7-47C5C898CFF0}"/>
    <cellStyle name="Comma [0] 3 6 2 11 2 2 6" xfId="46688" xr:uid="{04271538-C164-420E-B00B-A7EFFFD7E976}"/>
    <cellStyle name="Comma [0] 3 6 2 11 2 2 7" xfId="52060" xr:uid="{C8AD85A5-72EC-4D5D-9A23-0EF74FEDAED3}"/>
    <cellStyle name="Comma [0] 3 6 2 11 2 2 8" xfId="57440" xr:uid="{82A1EC72-EAED-433D-8F1A-7B169EC3E4EA}"/>
    <cellStyle name="Comma [0] 3 6 2 11 2 2 9" xfId="19776" xr:uid="{2A07E15B-52A8-47A7-9E82-403FCBE2601B}"/>
    <cellStyle name="Comma [0] 3 6 2 11 2 3" xfId="16216" xr:uid="{FD0E6DC5-012E-4AE0-9B75-34CBBEA362B3}"/>
    <cellStyle name="Comma [0] 3 6 2 11 2 4" xfId="21583" xr:uid="{A2CD8EB6-B18F-46D9-80AC-E82F4F8AA767}"/>
    <cellStyle name="Comma [0] 3 6 2 11 2 5" xfId="26957" xr:uid="{8186729C-9AC6-4770-9747-D95190DF3EC9}"/>
    <cellStyle name="Comma [0] 3 6 2 11 2 6" xfId="32375" xr:uid="{09D41ABF-B71E-4F09-97BE-C059515C5485}"/>
    <cellStyle name="Comma [0] 3 6 2 11 2 7" xfId="37760" xr:uid="{6243FE11-FCA2-4256-B79A-E24454FD77F9}"/>
    <cellStyle name="Comma [0] 3 6 2 11 2 8" xfId="43129" xr:uid="{C1707692-A989-4EAD-ABB4-E36EFD003D89}"/>
    <cellStyle name="Comma [0] 3 6 2 11 2 9" xfId="48501" xr:uid="{07A66E10-DE80-4553-887F-0AB07F20C7F1}"/>
    <cellStyle name="Comma [0] 3 6 2 11 3" xfId="10786" xr:uid="{B577B3FB-8C45-4C11-934B-EE1E40CA968F}"/>
    <cellStyle name="Comma [0] 3 6 2 11 3 2" xfId="23453" xr:uid="{BF8D7326-9541-43EA-A76E-2C2DC5367224}"/>
    <cellStyle name="Comma [0] 3 6 2 11 3 3" xfId="28827" xr:uid="{59838FD3-1AA5-4263-9D71-1D61E21910A2}"/>
    <cellStyle name="Comma [0] 3 6 2 11 3 4" xfId="34245" xr:uid="{8E78396D-BD01-439A-87C4-AFF45F3872CB}"/>
    <cellStyle name="Comma [0] 3 6 2 11 3 5" xfId="39630" xr:uid="{4D115577-7F83-4D8A-ADEF-F345BDE40D59}"/>
    <cellStyle name="Comma [0] 3 6 2 11 3 6" xfId="44999" xr:uid="{BB82B2B4-1B79-4710-B5DF-849AA32720EC}"/>
    <cellStyle name="Comma [0] 3 6 2 11 3 7" xfId="50371" xr:uid="{621B79BD-1C3C-4F21-8AED-FDA8118674F7}"/>
    <cellStyle name="Comma [0] 3 6 2 11 3 8" xfId="55751" xr:uid="{0D566666-DC31-4089-B3E2-1AC492FF7419}"/>
    <cellStyle name="Comma [0] 3 6 2 11 3 9" xfId="18086" xr:uid="{E77ACC13-E200-4E5B-A62D-B57F95078098}"/>
    <cellStyle name="Comma [0] 3 6 2 11 4" xfId="7401" xr:uid="{0BC03462-B77B-46A4-89C6-969852A17F28}"/>
    <cellStyle name="Comma [0] 3 6 2 12" xfId="1411" xr:uid="{29ACB1F1-6BF1-4317-971A-D474CE2646B0}"/>
    <cellStyle name="Comma [0] 3 6 2 12 2" xfId="8916" xr:uid="{8F132413-65E4-4C2E-BC09-809CDCA3EC2B}"/>
    <cellStyle name="Comma [0] 3 6 2 12 2 10" xfId="53882" xr:uid="{EF317A8A-C45E-4A2E-A17E-1EFCE23E96C7}"/>
    <cellStyle name="Comma [0] 3 6 2 12 2 11" xfId="14526" xr:uid="{A6705537-B5F3-4CC4-AF53-6D391E65A7E3}"/>
    <cellStyle name="Comma [0] 3 6 2 12 2 12" xfId="60053" xr:uid="{5D45065B-584F-4ADE-889D-A8BF1020C3ED}"/>
    <cellStyle name="Comma [0] 3 6 2 12 2 2" xfId="12477" xr:uid="{52529AF9-C3D2-4281-905B-50E26BAA63FD}"/>
    <cellStyle name="Comma [0] 3 6 2 12 2 2 2" xfId="25143" xr:uid="{4977AD5E-B409-48AF-A0F1-F1786AD1DD6A}"/>
    <cellStyle name="Comma [0] 3 6 2 12 2 2 3" xfId="30517" xr:uid="{D5943087-579E-468D-B1CB-6415F6622F9D}"/>
    <cellStyle name="Comma [0] 3 6 2 12 2 2 4" xfId="35935" xr:uid="{F084B435-8E2C-4BCA-BA60-576C988F1FCD}"/>
    <cellStyle name="Comma [0] 3 6 2 12 2 2 5" xfId="41320" xr:uid="{8F56938E-CA14-4D7F-BC65-74BC8B89EBE0}"/>
    <cellStyle name="Comma [0] 3 6 2 12 2 2 6" xfId="46689" xr:uid="{9048F6CA-9B3C-4E38-96B3-7E63EE5DE3E2}"/>
    <cellStyle name="Comma [0] 3 6 2 12 2 2 7" xfId="52061" xr:uid="{6645F0EA-5659-451D-AF85-64BCABD08937}"/>
    <cellStyle name="Comma [0] 3 6 2 12 2 2 8" xfId="57441" xr:uid="{D2498281-6A44-4FC9-8B58-CAF40FD857D5}"/>
    <cellStyle name="Comma [0] 3 6 2 12 2 2 9" xfId="19777" xr:uid="{19BEA62A-945E-4C35-802F-4288920E5D87}"/>
    <cellStyle name="Comma [0] 3 6 2 12 2 3" xfId="16217" xr:uid="{D02DACD1-A5B1-4DDE-A1FF-ACA16A548F8B}"/>
    <cellStyle name="Comma [0] 3 6 2 12 2 4" xfId="21584" xr:uid="{9DF9E1F7-6F15-4A8F-B8C4-A8AF7DBED13A}"/>
    <cellStyle name="Comma [0] 3 6 2 12 2 5" xfId="26958" xr:uid="{C250B5AB-B974-4DA0-97B0-D3D75DE56C29}"/>
    <cellStyle name="Comma [0] 3 6 2 12 2 6" xfId="32376" xr:uid="{C781AF07-833B-4C89-ADA9-C3004280E7E2}"/>
    <cellStyle name="Comma [0] 3 6 2 12 2 7" xfId="37761" xr:uid="{F6EF0A46-41B5-4BC7-B118-415176B74554}"/>
    <cellStyle name="Comma [0] 3 6 2 12 2 8" xfId="43130" xr:uid="{FE8553FE-09B1-4357-B137-61968AA81F99}"/>
    <cellStyle name="Comma [0] 3 6 2 12 2 9" xfId="48502" xr:uid="{D77B2471-037A-4488-ADC2-28F59094927C}"/>
    <cellStyle name="Comma [0] 3 6 2 12 3" xfId="10787" xr:uid="{551CE3DC-6A92-4833-A7CE-6533422625FE}"/>
    <cellStyle name="Comma [0] 3 6 2 12 3 2" xfId="23454" xr:uid="{EC17C557-B4A7-4D86-8A9E-6B628E3B23E9}"/>
    <cellStyle name="Comma [0] 3 6 2 12 3 3" xfId="28828" xr:uid="{1AFD2B17-6E84-4E6D-A57F-8FF92D3385FF}"/>
    <cellStyle name="Comma [0] 3 6 2 12 3 4" xfId="34246" xr:uid="{D4E6CC48-1172-46D1-8DF0-8F480A378447}"/>
    <cellStyle name="Comma [0] 3 6 2 12 3 5" xfId="39631" xr:uid="{B5DF073B-E64D-4BC8-909F-1AC3B2AEE0F7}"/>
    <cellStyle name="Comma [0] 3 6 2 12 3 6" xfId="45000" xr:uid="{30D2D789-53E1-44FE-B6D0-049BEC058185}"/>
    <cellStyle name="Comma [0] 3 6 2 12 3 7" xfId="50372" xr:uid="{7F96423B-F2AA-4671-B2A1-152AFE64216D}"/>
    <cellStyle name="Comma [0] 3 6 2 12 3 8" xfId="55752" xr:uid="{9C64553D-56BF-4B72-ABAC-B9758E100090}"/>
    <cellStyle name="Comma [0] 3 6 2 12 3 9" xfId="18087" xr:uid="{A076E3DA-FB53-468E-9E5F-72BA64667370}"/>
    <cellStyle name="Comma [0] 3 6 2 12 4" xfId="7402" xr:uid="{720A4FCB-6EF2-4C8B-94B4-09C4036152F1}"/>
    <cellStyle name="Comma [0] 3 6 2 13" xfId="6279" xr:uid="{366FF615-66FB-432B-B318-6EB261A5C154}"/>
    <cellStyle name="Comma [0] 3 6 2 13 10" xfId="53879" xr:uid="{5D1F238C-1BD7-4BC4-8152-43C3502C25FF}"/>
    <cellStyle name="Comma [0] 3 6 2 13 11" xfId="14523" xr:uid="{9AD8EB54-22F9-442C-8FEE-62B13523F420}"/>
    <cellStyle name="Comma [0] 3 6 2 13 12" xfId="58957" xr:uid="{C7EAD5B8-82F4-410D-9239-5BDC2D9D408D}"/>
    <cellStyle name="Comma [0] 3 6 2 13 13" xfId="8913" xr:uid="{A49D04F5-A53C-43CE-9BC1-A32B74F55CAE}"/>
    <cellStyle name="Comma [0] 3 6 2 13 2" xfId="12474" xr:uid="{D3EF716F-EFA6-462E-963E-4D3DA39E86C5}"/>
    <cellStyle name="Comma [0] 3 6 2 13 2 2" xfId="25140" xr:uid="{532B9A25-4722-43EF-B558-88EC9358892E}"/>
    <cellStyle name="Comma [0] 3 6 2 13 2 3" xfId="30514" xr:uid="{833F9050-F7F0-4EA8-AC3F-52B0EDB012C3}"/>
    <cellStyle name="Comma [0] 3 6 2 13 2 4" xfId="35932" xr:uid="{571A5148-F289-40E6-BA78-5169FEE11E78}"/>
    <cellStyle name="Comma [0] 3 6 2 13 2 5" xfId="41317" xr:uid="{C4E8BBA5-F492-4A99-8B45-727CBE655226}"/>
    <cellStyle name="Comma [0] 3 6 2 13 2 6" xfId="46686" xr:uid="{1B215B77-E173-4FC0-B57E-46285F0AB0BD}"/>
    <cellStyle name="Comma [0] 3 6 2 13 2 7" xfId="52058" xr:uid="{57438645-95CA-4576-B499-53F52565A044}"/>
    <cellStyle name="Comma [0] 3 6 2 13 2 8" xfId="57438" xr:uid="{BE11CF0C-57C5-405D-8C3B-B1D4E62A7BFB}"/>
    <cellStyle name="Comma [0] 3 6 2 13 2 9" xfId="19774" xr:uid="{97F018D8-46FB-4F18-B272-6ADFF2E7BBE0}"/>
    <cellStyle name="Comma [0] 3 6 2 13 3" xfId="16214" xr:uid="{6A4ED03F-EDEA-4F47-BAF6-6BC5B9E58E82}"/>
    <cellStyle name="Comma [0] 3 6 2 13 4" xfId="21581" xr:uid="{49D4A812-0F2F-4946-BD4C-9363CACB8544}"/>
    <cellStyle name="Comma [0] 3 6 2 13 5" xfId="26955" xr:uid="{AFE5B058-D5D9-4F91-831A-46DA47484054}"/>
    <cellStyle name="Comma [0] 3 6 2 13 6" xfId="32373" xr:uid="{D4028263-5438-4712-A721-BCA3843D0529}"/>
    <cellStyle name="Comma [0] 3 6 2 13 7" xfId="37758" xr:uid="{BD2F2CA9-D010-4C64-A48F-3D3C0700E32A}"/>
    <cellStyle name="Comma [0] 3 6 2 13 8" xfId="43127" xr:uid="{5EAC5D58-8846-4CFC-8069-B5C04415B508}"/>
    <cellStyle name="Comma [0] 3 6 2 13 9" xfId="48499" xr:uid="{1CED9592-3155-4972-A34A-C0A2FA85DF19}"/>
    <cellStyle name="Comma [0] 3 6 2 14" xfId="10784" xr:uid="{919FFEE7-98BA-48FE-A36D-8D0D1E463136}"/>
    <cellStyle name="Comma [0] 3 6 2 14 2" xfId="23451" xr:uid="{BDE34344-8F45-429E-8903-6A1DC61761B6}"/>
    <cellStyle name="Comma [0] 3 6 2 14 3" xfId="28825" xr:uid="{069CFCE3-970D-43AA-B164-494F79062185}"/>
    <cellStyle name="Comma [0] 3 6 2 14 4" xfId="34243" xr:uid="{4028FA2D-BE26-4674-9917-A2FA23BA4018}"/>
    <cellStyle name="Comma [0] 3 6 2 14 5" xfId="39628" xr:uid="{8A330D4C-9CA0-44E8-B5C8-19FA5DC9011E}"/>
    <cellStyle name="Comma [0] 3 6 2 14 6" xfId="44997" xr:uid="{ACD688F5-B920-4C18-A37F-AF8B3C1B33D3}"/>
    <cellStyle name="Comma [0] 3 6 2 14 7" xfId="50369" xr:uid="{ADF6DCBD-DCA9-4D14-82DC-43078699187A}"/>
    <cellStyle name="Comma [0] 3 6 2 14 8" xfId="55749" xr:uid="{C81B55B6-63BF-4D21-A8C6-5C09CB2C2973}"/>
    <cellStyle name="Comma [0] 3 6 2 14 9" xfId="18084" xr:uid="{4A3CD610-9D17-4EA6-B4FC-BD26052D6315}"/>
    <cellStyle name="Comma [0] 3 6 2 2" xfId="1412" xr:uid="{85DD2093-5070-41F3-B7B9-F248E832D5E8}"/>
    <cellStyle name="Comma [0] 3 6 2 2 10" xfId="1413" xr:uid="{F661266A-0CA4-425C-860B-5544A5AA5ECB}"/>
    <cellStyle name="Comma [0] 3 6 2 2 10 2" xfId="8918" xr:uid="{BCA48D36-650F-4F64-905D-BA6ADD31B11C}"/>
    <cellStyle name="Comma [0] 3 6 2 2 10 2 10" xfId="53884" xr:uid="{67D27CEF-E7BD-46FC-8AB6-D464422B562B}"/>
    <cellStyle name="Comma [0] 3 6 2 2 10 2 11" xfId="14528" xr:uid="{CE96A6E4-0C9E-4FAA-BB64-D75931A4DCD1}"/>
    <cellStyle name="Comma [0] 3 6 2 2 10 2 12" xfId="60054" xr:uid="{113E558F-E5FE-4CC8-AC73-007DDCDA6D85}"/>
    <cellStyle name="Comma [0] 3 6 2 2 10 2 2" xfId="12479" xr:uid="{34DD27EA-8D2D-45AE-B245-E4C73142BA74}"/>
    <cellStyle name="Comma [0] 3 6 2 2 10 2 2 2" xfId="25145" xr:uid="{1DC8F7C9-7314-4380-80F8-A49E8F915A4D}"/>
    <cellStyle name="Comma [0] 3 6 2 2 10 2 2 3" xfId="30519" xr:uid="{F24CA816-2093-4AA6-9EBC-61A34D1460CF}"/>
    <cellStyle name="Comma [0] 3 6 2 2 10 2 2 4" xfId="35937" xr:uid="{19039211-A8CF-4AEA-BDB6-AEE927EEBCEA}"/>
    <cellStyle name="Comma [0] 3 6 2 2 10 2 2 5" xfId="41322" xr:uid="{AC169D7D-1FCD-494C-9BA9-AD2F70B5FB16}"/>
    <cellStyle name="Comma [0] 3 6 2 2 10 2 2 6" xfId="46691" xr:uid="{C4DAA519-2DFB-4864-822C-71D3CD92B1BF}"/>
    <cellStyle name="Comma [0] 3 6 2 2 10 2 2 7" xfId="52063" xr:uid="{9179F116-8011-43EB-8D5A-E9FD017575FA}"/>
    <cellStyle name="Comma [0] 3 6 2 2 10 2 2 8" xfId="57443" xr:uid="{FAA1C697-27A3-442D-B79C-202063CF73DA}"/>
    <cellStyle name="Comma [0] 3 6 2 2 10 2 2 9" xfId="19779" xr:uid="{05058523-C95C-4ACB-A362-A28F6F0FB0D4}"/>
    <cellStyle name="Comma [0] 3 6 2 2 10 2 3" xfId="16219" xr:uid="{C71B028F-5ED4-4DA4-AC4F-3F76C4F7BC6D}"/>
    <cellStyle name="Comma [0] 3 6 2 2 10 2 4" xfId="21586" xr:uid="{3ED96446-56C3-4266-AEBD-4C6E3C1AAA0D}"/>
    <cellStyle name="Comma [0] 3 6 2 2 10 2 5" xfId="26960" xr:uid="{72CB0251-7BA7-47D3-AD26-5AD3A7B1BA2C}"/>
    <cellStyle name="Comma [0] 3 6 2 2 10 2 6" xfId="32378" xr:uid="{2314A087-36CA-4726-B89B-7E7E9A18A0A0}"/>
    <cellStyle name="Comma [0] 3 6 2 2 10 2 7" xfId="37763" xr:uid="{8E973B64-11EF-42D6-AB17-1DEE4FFE354A}"/>
    <cellStyle name="Comma [0] 3 6 2 2 10 2 8" xfId="43132" xr:uid="{4B9DC2EF-69D4-4F40-B852-522F52200378}"/>
    <cellStyle name="Comma [0] 3 6 2 2 10 2 9" xfId="48504" xr:uid="{81A7383C-F721-446D-B532-4F477B4964C5}"/>
    <cellStyle name="Comma [0] 3 6 2 2 10 3" xfId="10789" xr:uid="{8FCD8AF5-4538-41FB-B26E-A883BC53B1DC}"/>
    <cellStyle name="Comma [0] 3 6 2 2 10 3 2" xfId="23456" xr:uid="{139136AC-8DF5-4675-8484-D9CC54C0C218}"/>
    <cellStyle name="Comma [0] 3 6 2 2 10 3 3" xfId="28830" xr:uid="{6470BAA7-61F0-43D9-8DF7-B65756E387D8}"/>
    <cellStyle name="Comma [0] 3 6 2 2 10 3 4" xfId="34248" xr:uid="{7302BDF1-F5FE-4588-8254-B7016F1AB460}"/>
    <cellStyle name="Comma [0] 3 6 2 2 10 3 5" xfId="39633" xr:uid="{CD8DA8DA-0169-40D8-8A36-5EA199E0475E}"/>
    <cellStyle name="Comma [0] 3 6 2 2 10 3 6" xfId="45002" xr:uid="{6FE20149-E2DC-45BE-A6FF-799FD7E81012}"/>
    <cellStyle name="Comma [0] 3 6 2 2 10 3 7" xfId="50374" xr:uid="{F89D2151-E10B-4407-BF56-70DE61567967}"/>
    <cellStyle name="Comma [0] 3 6 2 2 10 3 8" xfId="55754" xr:uid="{12BEBF5E-6098-40E7-8FB0-85F0DE731A6A}"/>
    <cellStyle name="Comma [0] 3 6 2 2 10 3 9" xfId="18089" xr:uid="{0F6D8859-528F-4315-953B-D95D6D92B6B7}"/>
    <cellStyle name="Comma [0] 3 6 2 2 10 4" xfId="7403" xr:uid="{EC623548-8D06-43CA-85D1-FEA11ED740E2}"/>
    <cellStyle name="Comma [0] 3 6 2 2 11" xfId="6280" xr:uid="{4CCDCEC9-1510-4C76-90C3-3B865A64A5FC}"/>
    <cellStyle name="Comma [0] 3 6 2 2 11 10" xfId="53883" xr:uid="{68DC8FA1-5EFB-4034-92E8-6C6CA7E9F953}"/>
    <cellStyle name="Comma [0] 3 6 2 2 11 11" xfId="14527" xr:uid="{23647A75-9223-40B2-9749-4DDA7A9557D1}"/>
    <cellStyle name="Comma [0] 3 6 2 2 11 12" xfId="58958" xr:uid="{93266C19-033A-41AC-A28F-D50CC1FE252D}"/>
    <cellStyle name="Comma [0] 3 6 2 2 11 13" xfId="8917" xr:uid="{F8748DAB-D551-4FD9-8CFA-CF36A88FE458}"/>
    <cellStyle name="Comma [0] 3 6 2 2 11 2" xfId="12478" xr:uid="{D003473B-407A-44E9-89EA-C64C6C4B22B6}"/>
    <cellStyle name="Comma [0] 3 6 2 2 11 2 2" xfId="25144" xr:uid="{087D5B5B-8E2D-4E40-9056-276949F10490}"/>
    <cellStyle name="Comma [0] 3 6 2 2 11 2 3" xfId="30518" xr:uid="{D1E8AA47-D35E-4F09-84CD-61A98C3D7362}"/>
    <cellStyle name="Comma [0] 3 6 2 2 11 2 4" xfId="35936" xr:uid="{2134AFEB-2E6B-4F84-B6AC-9C95C5DF3C17}"/>
    <cellStyle name="Comma [0] 3 6 2 2 11 2 5" xfId="41321" xr:uid="{C42BEC47-6C07-4195-A8F6-80954C8FAB59}"/>
    <cellStyle name="Comma [0] 3 6 2 2 11 2 6" xfId="46690" xr:uid="{27A360C4-61FC-401F-92E5-189895BBA203}"/>
    <cellStyle name="Comma [0] 3 6 2 2 11 2 7" xfId="52062" xr:uid="{2D268621-A280-4EBE-8ECE-9C9DAA0A2600}"/>
    <cellStyle name="Comma [0] 3 6 2 2 11 2 8" xfId="57442" xr:uid="{066C055E-DDAD-4193-8CA8-5363ADBC10D7}"/>
    <cellStyle name="Comma [0] 3 6 2 2 11 2 9" xfId="19778" xr:uid="{DF0AB5FF-921D-44C1-B2BD-27FC51DE2158}"/>
    <cellStyle name="Comma [0] 3 6 2 2 11 3" xfId="16218" xr:uid="{1709E7BE-EB13-4E80-AA7E-10EF3A3849CC}"/>
    <cellStyle name="Comma [0] 3 6 2 2 11 4" xfId="21585" xr:uid="{C2E99D65-4137-4D88-AB40-250CDB4B2B07}"/>
    <cellStyle name="Comma [0] 3 6 2 2 11 5" xfId="26959" xr:uid="{9DD83917-B495-4F8E-BD5C-BFFB37994B95}"/>
    <cellStyle name="Comma [0] 3 6 2 2 11 6" xfId="32377" xr:uid="{986131B1-A8C0-4217-A152-C6274F74A45F}"/>
    <cellStyle name="Comma [0] 3 6 2 2 11 7" xfId="37762" xr:uid="{EE4CEDFA-884D-45C7-ACF8-3BC5739808BB}"/>
    <cellStyle name="Comma [0] 3 6 2 2 11 8" xfId="43131" xr:uid="{D69BDE86-5D22-43D8-AA2C-D3F054A2227C}"/>
    <cellStyle name="Comma [0] 3 6 2 2 11 9" xfId="48503" xr:uid="{E966E6BD-083E-4040-93E7-69D09AD69E85}"/>
    <cellStyle name="Comma [0] 3 6 2 2 12" xfId="10788" xr:uid="{7631E231-5219-430E-991F-00BC03C685FA}"/>
    <cellStyle name="Comma [0] 3 6 2 2 12 2" xfId="23455" xr:uid="{694113A2-645D-4F78-BD4C-40FA6C977FBF}"/>
    <cellStyle name="Comma [0] 3 6 2 2 12 3" xfId="28829" xr:uid="{8C07FC2F-C487-45A3-B5D2-2027620F8D5F}"/>
    <cellStyle name="Comma [0] 3 6 2 2 12 4" xfId="34247" xr:uid="{7D0C49F0-4FDE-43D6-BAD1-7788440C74D7}"/>
    <cellStyle name="Comma [0] 3 6 2 2 12 5" xfId="39632" xr:uid="{C51CCE81-8487-4F5D-87A7-B6BEC2968EF7}"/>
    <cellStyle name="Comma [0] 3 6 2 2 12 6" xfId="45001" xr:uid="{9EAB5BEE-1636-4575-AEAC-F5C8141CA5C0}"/>
    <cellStyle name="Comma [0] 3 6 2 2 12 7" xfId="50373" xr:uid="{C5056AEA-6072-489C-8888-41441137960E}"/>
    <cellStyle name="Comma [0] 3 6 2 2 12 8" xfId="55753" xr:uid="{EF774B01-3539-4DB1-B84E-5A4708A1906E}"/>
    <cellStyle name="Comma [0] 3 6 2 2 12 9" xfId="18088" xr:uid="{7CD80409-467F-4976-BA62-E0029CE6C191}"/>
    <cellStyle name="Comma [0] 3 6 2 2 2" xfId="1414" xr:uid="{299DDC88-65CF-4A59-AC45-D19E4BA965A0}"/>
    <cellStyle name="Comma [0] 3 6 2 2 2 2" xfId="4180" xr:uid="{340C7FE2-DAA1-4552-996E-0369E4300013}"/>
    <cellStyle name="Comma [0] 3 6 2 2 2 2 10" xfId="53885" xr:uid="{F463DE0A-582F-4CDE-83CD-F199D76505D6}"/>
    <cellStyle name="Comma [0] 3 6 2 2 2 2 11" xfId="8919" xr:uid="{C19CB406-789A-4A00-93B5-4D07F5B4003E}"/>
    <cellStyle name="Comma [0] 3 6 2 2 2 2 2" xfId="6282" xr:uid="{75ADBEE1-81EE-4C13-B930-7BF52FA8BE7C}"/>
    <cellStyle name="Comma [0] 3 6 2 2 2 2 2 10" xfId="58960" xr:uid="{47E771A9-3B6F-47F9-B10E-EDDD473D6B3F}"/>
    <cellStyle name="Comma [0] 3 6 2 2 2 2 2 11" xfId="12480" xr:uid="{F8EA2659-3980-4433-88CF-579DBA2B1634}"/>
    <cellStyle name="Comma [0] 3 6 2 2 2 2 2 2" xfId="25146" xr:uid="{C3C1C271-471A-4950-9F5A-4AEA0D712B46}"/>
    <cellStyle name="Comma [0] 3 6 2 2 2 2 2 3" xfId="30520" xr:uid="{942B1919-AC43-46F4-B6B0-283DF788733B}"/>
    <cellStyle name="Comma [0] 3 6 2 2 2 2 2 4" xfId="35938" xr:uid="{3A1029F5-2BA7-410C-ADB7-32D90BAAE38D}"/>
    <cellStyle name="Comma [0] 3 6 2 2 2 2 2 5" xfId="41323" xr:uid="{C6645DFA-B317-4DED-AC58-9F31DE125AFC}"/>
    <cellStyle name="Comma [0] 3 6 2 2 2 2 2 6" xfId="46692" xr:uid="{4D7A0913-5A7B-4755-9E68-385F349F3DB8}"/>
    <cellStyle name="Comma [0] 3 6 2 2 2 2 2 7" xfId="52064" xr:uid="{61B74B06-8749-4497-A749-9DCD76B2A367}"/>
    <cellStyle name="Comma [0] 3 6 2 2 2 2 2 8" xfId="57444" xr:uid="{5321473B-89E8-4FF8-AE68-A3D22520C4B2}"/>
    <cellStyle name="Comma [0] 3 6 2 2 2 2 2 9" xfId="19780" xr:uid="{B9606E49-2D91-4ED3-87A4-5B64D0C6B633}"/>
    <cellStyle name="Comma [0] 3 6 2 2 2 2 3" xfId="16220" xr:uid="{2E083466-C75C-46A6-A43D-246F7B2911B6}"/>
    <cellStyle name="Comma [0] 3 6 2 2 2 2 4" xfId="21587" xr:uid="{79C81C22-34A7-4A51-94F9-92E4AF04E256}"/>
    <cellStyle name="Comma [0] 3 6 2 2 2 2 5" xfId="26961" xr:uid="{CBA06DF5-81A5-48BB-B92B-D73683A49CEB}"/>
    <cellStyle name="Comma [0] 3 6 2 2 2 2 6" xfId="32379" xr:uid="{FF85C32B-CA91-4669-BB80-5AA01B033A54}"/>
    <cellStyle name="Comma [0] 3 6 2 2 2 2 7" xfId="37764" xr:uid="{F3C1A81C-4787-4F2C-BCB7-07ECD77C1F89}"/>
    <cellStyle name="Comma [0] 3 6 2 2 2 2 8" xfId="43133" xr:uid="{81605DE2-3ACB-45F0-9438-C6AA50612313}"/>
    <cellStyle name="Comma [0] 3 6 2 2 2 2 9" xfId="48505" xr:uid="{006133B2-94EE-4432-9B34-238945226346}"/>
    <cellStyle name="Comma [0] 3 6 2 2 2 3" xfId="6281" xr:uid="{9A59E662-E578-4F7A-A6C7-1D2EEE761464}"/>
    <cellStyle name="Comma [0] 3 6 2 2 2 3 10" xfId="14529" xr:uid="{FD4B108B-B17C-4CC6-BBF3-962B0942175D}"/>
    <cellStyle name="Comma [0] 3 6 2 2 2 3 11" xfId="58959" xr:uid="{ABA64175-A181-43C8-BF71-86D366E7FEF1}"/>
    <cellStyle name="Comma [0] 3 6 2 2 2 3 12" xfId="10790" xr:uid="{7D85F60C-E478-430A-895D-54770B5E5922}"/>
    <cellStyle name="Comma [0] 3 6 2 2 2 3 2" xfId="18090" xr:uid="{29831456-AA03-4412-AED4-A5D984D782E2}"/>
    <cellStyle name="Comma [0] 3 6 2 2 2 3 3" xfId="23457" xr:uid="{C40F7BA5-A62C-474B-A411-F81E18FEB26E}"/>
    <cellStyle name="Comma [0] 3 6 2 2 2 3 4" xfId="28831" xr:uid="{FFF18A1C-C019-4B40-BEFB-D515EFDFF95E}"/>
    <cellStyle name="Comma [0] 3 6 2 2 2 3 5" xfId="34249" xr:uid="{98104C00-0259-4E9F-A00C-171FD037B669}"/>
    <cellStyle name="Comma [0] 3 6 2 2 2 3 6" xfId="39634" xr:uid="{F8D7D298-1052-4209-ACDE-25CA727F3AC5}"/>
    <cellStyle name="Comma [0] 3 6 2 2 2 3 7" xfId="45003" xr:uid="{74BD9279-6004-49DA-825C-78FF88002760}"/>
    <cellStyle name="Comma [0] 3 6 2 2 2 3 8" xfId="50375" xr:uid="{DF214B20-37E6-4FA4-9A13-50B2AB06DB59}"/>
    <cellStyle name="Comma [0] 3 6 2 2 2 3 9" xfId="55755" xr:uid="{75CD8CE9-C040-4ABD-B364-71CBBCC2CB1A}"/>
    <cellStyle name="Comma [0] 3 6 2 2 3" xfId="1415" xr:uid="{89E2091F-902F-4AEC-A842-EEA0BCA16FD1}"/>
    <cellStyle name="Comma [0] 3 6 2 2 3 2" xfId="6283" xr:uid="{DB0DE10E-AF54-4B1F-8C9B-6E160A2496DD}"/>
    <cellStyle name="Comma [0] 3 6 2 2 3 2 10" xfId="53886" xr:uid="{71BD2996-308F-4CDF-BE19-FFBB9ADD30A9}"/>
    <cellStyle name="Comma [0] 3 6 2 2 3 2 11" xfId="14530" xr:uid="{13F61B15-7B38-4857-9889-23EF7EE8BE4B}"/>
    <cellStyle name="Comma [0] 3 6 2 2 3 2 12" xfId="58961" xr:uid="{702194AE-5CB6-407D-A212-5746968C8D67}"/>
    <cellStyle name="Comma [0] 3 6 2 2 3 2 13" xfId="8920" xr:uid="{188CFEC6-8C82-4022-9A29-7DB8356F8A11}"/>
    <cellStyle name="Comma [0] 3 6 2 2 3 2 2" xfId="12481" xr:uid="{FC1A5008-41B2-471F-8467-1B45C5DD6164}"/>
    <cellStyle name="Comma [0] 3 6 2 2 3 2 2 2" xfId="25147" xr:uid="{4B425812-18B3-482D-AE0A-BC44DE5FBFB3}"/>
    <cellStyle name="Comma [0] 3 6 2 2 3 2 2 3" xfId="30521" xr:uid="{6A37F6E6-A8A4-425E-90B3-69E10213D311}"/>
    <cellStyle name="Comma [0] 3 6 2 2 3 2 2 4" xfId="35939" xr:uid="{2F4F0614-CFD0-432E-B5D9-4F2C0E791BC6}"/>
    <cellStyle name="Comma [0] 3 6 2 2 3 2 2 5" xfId="41324" xr:uid="{15FDA9C9-14F2-474B-8053-3B294B822B77}"/>
    <cellStyle name="Comma [0] 3 6 2 2 3 2 2 6" xfId="46693" xr:uid="{0D12F847-6AB0-49CE-9FED-C10FF7044641}"/>
    <cellStyle name="Comma [0] 3 6 2 2 3 2 2 7" xfId="52065" xr:uid="{1868A61B-E959-4FC4-8FF0-E573F8F860A1}"/>
    <cellStyle name="Comma [0] 3 6 2 2 3 2 2 8" xfId="57445" xr:uid="{4747D0F8-C771-4679-9330-3A909D6B8D0E}"/>
    <cellStyle name="Comma [0] 3 6 2 2 3 2 2 9" xfId="19781" xr:uid="{997983A6-431C-4949-88CB-C99AD65593E3}"/>
    <cellStyle name="Comma [0] 3 6 2 2 3 2 3" xfId="16221" xr:uid="{CB656051-A8F6-4AEE-A9C6-E495B1E5495C}"/>
    <cellStyle name="Comma [0] 3 6 2 2 3 2 4" xfId="21588" xr:uid="{ACBF3BA7-A247-44B8-975E-4425EA6506B7}"/>
    <cellStyle name="Comma [0] 3 6 2 2 3 2 5" xfId="26962" xr:uid="{B62DCC1B-9CEB-4BEB-B9DE-EBE246B62CBC}"/>
    <cellStyle name="Comma [0] 3 6 2 2 3 2 6" xfId="32380" xr:uid="{7F52BDC6-B141-4E6C-BFF6-DC99E14F99FF}"/>
    <cellStyle name="Comma [0] 3 6 2 2 3 2 7" xfId="37765" xr:uid="{E68D98AC-82D4-4930-89DB-1E41427F4901}"/>
    <cellStyle name="Comma [0] 3 6 2 2 3 2 8" xfId="43134" xr:uid="{07BC31DC-29A0-40CF-87BF-3C661418A32B}"/>
    <cellStyle name="Comma [0] 3 6 2 2 3 2 9" xfId="48506" xr:uid="{DF2F99A8-7935-495D-B972-56FACA0D1D59}"/>
    <cellStyle name="Comma [0] 3 6 2 2 3 3" xfId="10791" xr:uid="{7FE8E640-F403-437A-9302-962BA4B4FA1F}"/>
    <cellStyle name="Comma [0] 3 6 2 2 3 3 2" xfId="23458" xr:uid="{AA63E2A8-B470-482B-BDF0-1A0389E772DF}"/>
    <cellStyle name="Comma [0] 3 6 2 2 3 3 3" xfId="28832" xr:uid="{9BA2B87C-2693-4D4A-A098-05912DBA5E2B}"/>
    <cellStyle name="Comma [0] 3 6 2 2 3 3 4" xfId="34250" xr:uid="{105435A9-438F-4920-B770-C95960FF19FE}"/>
    <cellStyle name="Comma [0] 3 6 2 2 3 3 5" xfId="39635" xr:uid="{46522BD6-7479-44CC-A6B4-E7905BD9B949}"/>
    <cellStyle name="Comma [0] 3 6 2 2 3 3 6" xfId="45004" xr:uid="{64F994F5-4778-4E98-B576-B768CD5BED04}"/>
    <cellStyle name="Comma [0] 3 6 2 2 3 3 7" xfId="50376" xr:uid="{D42BD46D-4E7A-4544-90BE-F38DAF8AF0F3}"/>
    <cellStyle name="Comma [0] 3 6 2 2 3 3 8" xfId="55756" xr:uid="{6C1F6EB8-F5B6-4898-A3BC-FBAABE64BF7A}"/>
    <cellStyle name="Comma [0] 3 6 2 2 3 3 9" xfId="18091" xr:uid="{1C3DF1DF-93A1-483A-A317-CEC28E6D7017}"/>
    <cellStyle name="Comma [0] 3 6 2 2 4" xfId="1416" xr:uid="{FA2189C6-DCC3-4FAE-8F96-5594A0519AC9}"/>
    <cellStyle name="Comma [0] 3 6 2 2 4 2" xfId="8921" xr:uid="{44D468FA-E318-4596-AD24-94AFBC2F09D0}"/>
    <cellStyle name="Comma [0] 3 6 2 2 4 2 10" xfId="53887" xr:uid="{30AEEA3E-267B-4B66-B7F6-249957C2E453}"/>
    <cellStyle name="Comma [0] 3 6 2 2 4 2 11" xfId="14531" xr:uid="{C73EF2E4-5AFF-400E-9E06-250890E14C5B}"/>
    <cellStyle name="Comma [0] 3 6 2 2 4 2 12" xfId="60055" xr:uid="{5B29050B-D4D9-4240-98AD-335AF70AEA28}"/>
    <cellStyle name="Comma [0] 3 6 2 2 4 2 2" xfId="12482" xr:uid="{EEADEB0B-9BA6-4A43-86FF-B79D79083F4E}"/>
    <cellStyle name="Comma [0] 3 6 2 2 4 2 2 2" xfId="25148" xr:uid="{32B1F58B-E3A0-47F6-9E5F-9D710671FC01}"/>
    <cellStyle name="Comma [0] 3 6 2 2 4 2 2 3" xfId="30522" xr:uid="{FE76BDF6-0676-49C2-8233-10C9E912E60C}"/>
    <cellStyle name="Comma [0] 3 6 2 2 4 2 2 4" xfId="35940" xr:uid="{230CE49C-7FAD-4303-86BE-F326B3E209A3}"/>
    <cellStyle name="Comma [0] 3 6 2 2 4 2 2 5" xfId="41325" xr:uid="{D0B6287F-5024-4880-A3E4-574948B977A2}"/>
    <cellStyle name="Comma [0] 3 6 2 2 4 2 2 6" xfId="46694" xr:uid="{4AEBFE40-12AC-4DB9-9BBE-43EF88A90786}"/>
    <cellStyle name="Comma [0] 3 6 2 2 4 2 2 7" xfId="52066" xr:uid="{D98363AA-3EE4-420C-B94A-F71CB0198AD3}"/>
    <cellStyle name="Comma [0] 3 6 2 2 4 2 2 8" xfId="57446" xr:uid="{8128AED6-3C97-4D84-9383-90C50E823B81}"/>
    <cellStyle name="Comma [0] 3 6 2 2 4 2 2 9" xfId="19782" xr:uid="{027F2FFB-1F93-4E4F-AC27-76538AD04B77}"/>
    <cellStyle name="Comma [0] 3 6 2 2 4 2 3" xfId="16222" xr:uid="{71FC094F-58A8-45F1-86C8-4638376EECF6}"/>
    <cellStyle name="Comma [0] 3 6 2 2 4 2 4" xfId="21589" xr:uid="{92B6D446-0CC8-4726-9EA9-682932CB3CEF}"/>
    <cellStyle name="Comma [0] 3 6 2 2 4 2 5" xfId="26963" xr:uid="{8754773B-6DF7-4578-9518-86367F21A42B}"/>
    <cellStyle name="Comma [0] 3 6 2 2 4 2 6" xfId="32381" xr:uid="{6630443D-E6F7-4F00-9C7E-AF04975E7857}"/>
    <cellStyle name="Comma [0] 3 6 2 2 4 2 7" xfId="37766" xr:uid="{AF526B6B-35DB-4595-B85A-01EEC71F679D}"/>
    <cellStyle name="Comma [0] 3 6 2 2 4 2 8" xfId="43135" xr:uid="{1B437B45-F28C-46F0-A5F8-3FA6E84BA8AE}"/>
    <cellStyle name="Comma [0] 3 6 2 2 4 2 9" xfId="48507" xr:uid="{15DCC024-2EFF-45F0-8D14-C5BA660A5D2F}"/>
    <cellStyle name="Comma [0] 3 6 2 2 4 3" xfId="10792" xr:uid="{95EF5554-1C51-40B1-BB59-DA903D61EF65}"/>
    <cellStyle name="Comma [0] 3 6 2 2 4 3 2" xfId="23459" xr:uid="{4A2E7A0F-A97F-40A3-9E0C-2464D59CB03F}"/>
    <cellStyle name="Comma [0] 3 6 2 2 4 3 3" xfId="28833" xr:uid="{1DB190AA-8E9F-4F9C-B8F2-FDA5C43593F5}"/>
    <cellStyle name="Comma [0] 3 6 2 2 4 3 4" xfId="34251" xr:uid="{C9C2F6FA-6ED8-47AE-8D9B-C075CD019FF6}"/>
    <cellStyle name="Comma [0] 3 6 2 2 4 3 5" xfId="39636" xr:uid="{720A719C-96B9-45C4-ADBE-C87B575374C7}"/>
    <cellStyle name="Comma [0] 3 6 2 2 4 3 6" xfId="45005" xr:uid="{06A509BB-51CE-4BAE-AAD9-14885D8B1779}"/>
    <cellStyle name="Comma [0] 3 6 2 2 4 3 7" xfId="50377" xr:uid="{784B4D91-A818-4D84-ABD4-C2E8C51E4C7B}"/>
    <cellStyle name="Comma [0] 3 6 2 2 4 3 8" xfId="55757" xr:uid="{11A98DCE-67F8-4F90-ADF7-0E3FB2AE4542}"/>
    <cellStyle name="Comma [0] 3 6 2 2 4 3 9" xfId="18092" xr:uid="{43091EC4-328E-43CF-8570-561C185BEB34}"/>
    <cellStyle name="Comma [0] 3 6 2 2 4 4" xfId="7404" xr:uid="{CB0BED90-8310-4569-B765-9841C9F5BDF6}"/>
    <cellStyle name="Comma [0] 3 6 2 2 5" xfId="1417" xr:uid="{8011147F-EBF9-48E4-8499-5A3C2FD58AEB}"/>
    <cellStyle name="Comma [0] 3 6 2 2 5 2" xfId="8922" xr:uid="{DE354F77-E28A-431C-B8C0-E91417DF987A}"/>
    <cellStyle name="Comma [0] 3 6 2 2 5 2 10" xfId="53888" xr:uid="{9BE48E74-3A55-495D-AF68-1F8A6A90F7D4}"/>
    <cellStyle name="Comma [0] 3 6 2 2 5 2 11" xfId="14532" xr:uid="{71647B12-BFF8-47BD-B0C0-3173D12939F5}"/>
    <cellStyle name="Comma [0] 3 6 2 2 5 2 12" xfId="60056" xr:uid="{D9B04FB3-DFC3-4FE8-B737-24F9EFCA686B}"/>
    <cellStyle name="Comma [0] 3 6 2 2 5 2 2" xfId="12483" xr:uid="{A27E651E-0F67-47D7-8B11-6A97815C055E}"/>
    <cellStyle name="Comma [0] 3 6 2 2 5 2 2 2" xfId="25149" xr:uid="{F5213887-3705-4914-8EEF-4DE110E4A3ED}"/>
    <cellStyle name="Comma [0] 3 6 2 2 5 2 2 3" xfId="30523" xr:uid="{AA92264F-4718-4359-94A0-3894642E7B2A}"/>
    <cellStyle name="Comma [0] 3 6 2 2 5 2 2 4" xfId="35941" xr:uid="{5D18EC16-B740-4BCB-B712-017B62ABAA53}"/>
    <cellStyle name="Comma [0] 3 6 2 2 5 2 2 5" xfId="41326" xr:uid="{783B4DFF-ACD4-4FA7-B590-B27B1D351964}"/>
    <cellStyle name="Comma [0] 3 6 2 2 5 2 2 6" xfId="46695" xr:uid="{734C4E7C-AFFA-40F1-BF3A-208D71556626}"/>
    <cellStyle name="Comma [0] 3 6 2 2 5 2 2 7" xfId="52067" xr:uid="{2E934DE4-38DA-4A3B-AC8B-874035C9662B}"/>
    <cellStyle name="Comma [0] 3 6 2 2 5 2 2 8" xfId="57447" xr:uid="{9AC9FEA1-BC7A-47DB-BFB3-0FB807C816AF}"/>
    <cellStyle name="Comma [0] 3 6 2 2 5 2 2 9" xfId="19783" xr:uid="{5027C2C3-13AB-44E1-AF41-CEA2BE29FA79}"/>
    <cellStyle name="Comma [0] 3 6 2 2 5 2 3" xfId="16223" xr:uid="{C3ADBE72-1C5C-485C-B956-90C06DC68FAD}"/>
    <cellStyle name="Comma [0] 3 6 2 2 5 2 4" xfId="21590" xr:uid="{BCE3B191-EC75-498F-9342-9F4C14A3EC07}"/>
    <cellStyle name="Comma [0] 3 6 2 2 5 2 5" xfId="26964" xr:uid="{72BC62BF-363C-4F9D-90E0-E80E3DA002A3}"/>
    <cellStyle name="Comma [0] 3 6 2 2 5 2 6" xfId="32382" xr:uid="{90224912-78F3-498E-98EB-4C685545C074}"/>
    <cellStyle name="Comma [0] 3 6 2 2 5 2 7" xfId="37767" xr:uid="{8639C9E8-49BB-4943-A356-4B6B288A9474}"/>
    <cellStyle name="Comma [0] 3 6 2 2 5 2 8" xfId="43136" xr:uid="{02BF4BFA-773C-4E22-8C95-6B4386FF4D6F}"/>
    <cellStyle name="Comma [0] 3 6 2 2 5 2 9" xfId="48508" xr:uid="{8CB0D9EE-04A8-440A-BA8F-52DC5B4D3081}"/>
    <cellStyle name="Comma [0] 3 6 2 2 5 3" xfId="10793" xr:uid="{774D2EFC-EDCB-4E88-BFB9-D969682C5037}"/>
    <cellStyle name="Comma [0] 3 6 2 2 5 3 2" xfId="23460" xr:uid="{A6B69F07-F5BB-4BE2-AF28-ECA0E6EA9834}"/>
    <cellStyle name="Comma [0] 3 6 2 2 5 3 3" xfId="28834" xr:uid="{2E12D4B0-BE22-480A-A9C3-0B3AC13BDFA1}"/>
    <cellStyle name="Comma [0] 3 6 2 2 5 3 4" xfId="34252" xr:uid="{CE2B6090-FACA-4755-A22C-1BB54F902E34}"/>
    <cellStyle name="Comma [0] 3 6 2 2 5 3 5" xfId="39637" xr:uid="{5C9AF769-BE5D-40FB-AD3C-BB0020E16A82}"/>
    <cellStyle name="Comma [0] 3 6 2 2 5 3 6" xfId="45006" xr:uid="{F8F36CB8-A1BA-4573-BB59-56580458B7C8}"/>
    <cellStyle name="Comma [0] 3 6 2 2 5 3 7" xfId="50378" xr:uid="{036CF7CE-2772-4B39-A24C-E4BE67CDD42B}"/>
    <cellStyle name="Comma [0] 3 6 2 2 5 3 8" xfId="55758" xr:uid="{9E51DB73-53EB-49AE-ADD0-B4A9CDE8C34C}"/>
    <cellStyle name="Comma [0] 3 6 2 2 5 3 9" xfId="18093" xr:uid="{FC652835-1D9B-4032-AA38-E536F6265819}"/>
    <cellStyle name="Comma [0] 3 6 2 2 5 4" xfId="7405" xr:uid="{BDFEC4C9-31F3-4ED2-89A7-EFC160ACA802}"/>
    <cellStyle name="Comma [0] 3 6 2 2 6" xfId="1418" xr:uid="{C3992B4C-41BE-4C7C-8AE5-CCF81F2F2AB7}"/>
    <cellStyle name="Comma [0] 3 6 2 2 6 2" xfId="8923" xr:uid="{6F6779EF-2E6E-40D8-AB3B-9317EF226F2E}"/>
    <cellStyle name="Comma [0] 3 6 2 2 6 2 10" xfId="53889" xr:uid="{490E5527-A9D1-4EC3-AD90-B89F759BA38B}"/>
    <cellStyle name="Comma [0] 3 6 2 2 6 2 11" xfId="14533" xr:uid="{AEC02ED8-CFFE-438A-A2F7-7C6131991A9C}"/>
    <cellStyle name="Comma [0] 3 6 2 2 6 2 12" xfId="60057" xr:uid="{E6D0BD3B-5A48-4D9C-88E2-8274F25C81F9}"/>
    <cellStyle name="Comma [0] 3 6 2 2 6 2 2" xfId="12484" xr:uid="{8C6B3EAC-BCEB-464E-83A6-1E83C24852A5}"/>
    <cellStyle name="Comma [0] 3 6 2 2 6 2 2 2" xfId="25150" xr:uid="{50726298-CAE6-4C47-8758-D21C677FA6CB}"/>
    <cellStyle name="Comma [0] 3 6 2 2 6 2 2 3" xfId="30524" xr:uid="{083B1CD3-B55A-49EB-AAD2-1CE162238EC6}"/>
    <cellStyle name="Comma [0] 3 6 2 2 6 2 2 4" xfId="35942" xr:uid="{3A733429-A42E-4CC7-9A60-201DDE89D0D5}"/>
    <cellStyle name="Comma [0] 3 6 2 2 6 2 2 5" xfId="41327" xr:uid="{C40CE649-69AC-4379-A6E8-42675B277011}"/>
    <cellStyle name="Comma [0] 3 6 2 2 6 2 2 6" xfId="46696" xr:uid="{1BA37293-92A7-4FC9-9473-A17928F60F16}"/>
    <cellStyle name="Comma [0] 3 6 2 2 6 2 2 7" xfId="52068" xr:uid="{89CE7377-591D-4CB4-B857-AC751DC6F602}"/>
    <cellStyle name="Comma [0] 3 6 2 2 6 2 2 8" xfId="57448" xr:uid="{66384760-9B9C-4038-AFBD-31C373D4BD46}"/>
    <cellStyle name="Comma [0] 3 6 2 2 6 2 2 9" xfId="19784" xr:uid="{1824EBCA-E083-49C5-83CC-66B2AAA0EDA2}"/>
    <cellStyle name="Comma [0] 3 6 2 2 6 2 3" xfId="16224" xr:uid="{C470DA87-23F0-48D2-BD8B-18D2A1D9DCA9}"/>
    <cellStyle name="Comma [0] 3 6 2 2 6 2 4" xfId="21591" xr:uid="{A178147D-7401-46D1-93C2-E789BDEC719A}"/>
    <cellStyle name="Comma [0] 3 6 2 2 6 2 5" xfId="26965" xr:uid="{5E126230-71B3-430A-8EB9-C0A62F40ADA6}"/>
    <cellStyle name="Comma [0] 3 6 2 2 6 2 6" xfId="32383" xr:uid="{8DF4FB0C-9BC0-4E24-AFEB-203A8D26E57B}"/>
    <cellStyle name="Comma [0] 3 6 2 2 6 2 7" xfId="37768" xr:uid="{EA92C908-4815-4D89-8638-D482E3C75DC3}"/>
    <cellStyle name="Comma [0] 3 6 2 2 6 2 8" xfId="43137" xr:uid="{1344FBB3-B36D-4677-BE6B-5D870930FA1F}"/>
    <cellStyle name="Comma [0] 3 6 2 2 6 2 9" xfId="48509" xr:uid="{AF798166-2204-4C49-8B24-E18D96EFC5B5}"/>
    <cellStyle name="Comma [0] 3 6 2 2 6 3" xfId="10794" xr:uid="{7380972A-FCC8-4339-B34F-C8253084FB63}"/>
    <cellStyle name="Comma [0] 3 6 2 2 6 3 2" xfId="23461" xr:uid="{A1CB33A2-123F-4D2D-8FE7-0D19B5490EEE}"/>
    <cellStyle name="Comma [0] 3 6 2 2 6 3 3" xfId="28835" xr:uid="{6F885AFB-BE6C-45CB-9930-590D7DC18BAC}"/>
    <cellStyle name="Comma [0] 3 6 2 2 6 3 4" xfId="34253" xr:uid="{D228A3BB-5376-4CA5-BA9E-4CAA8E9D2A69}"/>
    <cellStyle name="Comma [0] 3 6 2 2 6 3 5" xfId="39638" xr:uid="{ED2326BA-20C9-4CFA-A2ED-2BBEBE926504}"/>
    <cellStyle name="Comma [0] 3 6 2 2 6 3 6" xfId="45007" xr:uid="{2F678904-A127-4DC0-B6E9-F4B5293CA4D9}"/>
    <cellStyle name="Comma [0] 3 6 2 2 6 3 7" xfId="50379" xr:uid="{CA13DE37-AA71-455B-8F74-C30FF927C356}"/>
    <cellStyle name="Comma [0] 3 6 2 2 6 3 8" xfId="55759" xr:uid="{BC37A582-3BAB-4009-BCF9-334BD372D6CD}"/>
    <cellStyle name="Comma [0] 3 6 2 2 6 3 9" xfId="18094" xr:uid="{457B1FEB-F31E-4CF9-8EDC-817680451AB1}"/>
    <cellStyle name="Comma [0] 3 6 2 2 6 4" xfId="7406" xr:uid="{53AFA1B4-6DBD-49FF-9911-93AEBDD3026D}"/>
    <cellStyle name="Comma [0] 3 6 2 2 7" xfId="1419" xr:uid="{C8570C67-E485-4844-8D5C-21443968A26C}"/>
    <cellStyle name="Comma [0] 3 6 2 2 7 2" xfId="8924" xr:uid="{4C7D03E6-40C6-4F94-AB13-8B447680DBBE}"/>
    <cellStyle name="Comma [0] 3 6 2 2 7 2 10" xfId="53890" xr:uid="{2FC35D89-78AF-4AF2-810B-422892B674C6}"/>
    <cellStyle name="Comma [0] 3 6 2 2 7 2 11" xfId="14534" xr:uid="{E4B8CCAF-66D5-42FB-AB0A-AE2A1E595E19}"/>
    <cellStyle name="Comma [0] 3 6 2 2 7 2 12" xfId="60058" xr:uid="{52692C86-439C-4942-9F58-B466AA616BE8}"/>
    <cellStyle name="Comma [0] 3 6 2 2 7 2 2" xfId="12485" xr:uid="{88BA5373-80A3-4CAE-8E4D-5278F77873AE}"/>
    <cellStyle name="Comma [0] 3 6 2 2 7 2 2 2" xfId="25151" xr:uid="{C6288943-B8BE-46C7-A71D-A27F471A2351}"/>
    <cellStyle name="Comma [0] 3 6 2 2 7 2 2 3" xfId="30525" xr:uid="{4C900198-0DA3-4AD4-9977-C81848F2A639}"/>
    <cellStyle name="Comma [0] 3 6 2 2 7 2 2 4" xfId="35943" xr:uid="{7A88821A-85DF-4F4E-B4C4-2874DE507FFA}"/>
    <cellStyle name="Comma [0] 3 6 2 2 7 2 2 5" xfId="41328" xr:uid="{56231FCF-D607-4163-AE26-CC5BB7FEAF40}"/>
    <cellStyle name="Comma [0] 3 6 2 2 7 2 2 6" xfId="46697" xr:uid="{FA478B2F-6254-4E26-BD18-3FA607A4870F}"/>
    <cellStyle name="Comma [0] 3 6 2 2 7 2 2 7" xfId="52069" xr:uid="{4E8F4AEF-056F-45B4-A729-71D04FE26974}"/>
    <cellStyle name="Comma [0] 3 6 2 2 7 2 2 8" xfId="57449" xr:uid="{1EDFD69B-90E5-4505-89C5-7E9805FE832E}"/>
    <cellStyle name="Comma [0] 3 6 2 2 7 2 2 9" xfId="19785" xr:uid="{6FE4EC3C-5295-48A6-BBCF-10956A33FABC}"/>
    <cellStyle name="Comma [0] 3 6 2 2 7 2 3" xfId="16225" xr:uid="{D2D8C3C1-242F-46ED-8894-4EEC6CA84B2E}"/>
    <cellStyle name="Comma [0] 3 6 2 2 7 2 4" xfId="21592" xr:uid="{2CD073E5-DADC-4D76-9B14-7A91A5F85B94}"/>
    <cellStyle name="Comma [0] 3 6 2 2 7 2 5" xfId="26966" xr:uid="{B9EC5326-D6D8-4F18-92F4-000EE0DFF281}"/>
    <cellStyle name="Comma [0] 3 6 2 2 7 2 6" xfId="32384" xr:uid="{3B923A3E-4DCC-4AF4-B46C-642834CD8D0D}"/>
    <cellStyle name="Comma [0] 3 6 2 2 7 2 7" xfId="37769" xr:uid="{173DF14D-DBDD-4D45-9502-9D0F0148B52D}"/>
    <cellStyle name="Comma [0] 3 6 2 2 7 2 8" xfId="43138" xr:uid="{7046B387-A9AA-479A-89D5-5EBF0CF4E158}"/>
    <cellStyle name="Comma [0] 3 6 2 2 7 2 9" xfId="48510" xr:uid="{DED194D3-23AA-4124-8FCD-439C65BE3A9E}"/>
    <cellStyle name="Comma [0] 3 6 2 2 7 3" xfId="10795" xr:uid="{25B01199-8EA1-4A9C-AD33-1C2E2A8A5ABE}"/>
    <cellStyle name="Comma [0] 3 6 2 2 7 3 2" xfId="23462" xr:uid="{C837CA9C-245D-4819-A671-CC82207AF4AF}"/>
    <cellStyle name="Comma [0] 3 6 2 2 7 3 3" xfId="28836" xr:uid="{8266D45D-ACB3-4EAE-88B3-A483BCDBF79F}"/>
    <cellStyle name="Comma [0] 3 6 2 2 7 3 4" xfId="34254" xr:uid="{92D992A0-3AC6-48F3-9C11-CB7063793276}"/>
    <cellStyle name="Comma [0] 3 6 2 2 7 3 5" xfId="39639" xr:uid="{D07FBD6C-96D4-4E1C-8A33-5DF60AE3598F}"/>
    <cellStyle name="Comma [0] 3 6 2 2 7 3 6" xfId="45008" xr:uid="{3DD7756A-E9E2-430A-BA97-04CBD8140878}"/>
    <cellStyle name="Comma [0] 3 6 2 2 7 3 7" xfId="50380" xr:uid="{B69DD983-0DAC-42EC-9AC9-DC028BF60AA4}"/>
    <cellStyle name="Comma [0] 3 6 2 2 7 3 8" xfId="55760" xr:uid="{3AF0BA9C-BB92-44C2-A34B-E509A319C1EA}"/>
    <cellStyle name="Comma [0] 3 6 2 2 7 3 9" xfId="18095" xr:uid="{BCED37D3-599A-4453-866A-1FC36D9E8083}"/>
    <cellStyle name="Comma [0] 3 6 2 2 7 4" xfId="7407" xr:uid="{5D391551-3B2A-4C41-ABD0-23B293F5A2DD}"/>
    <cellStyle name="Comma [0] 3 6 2 2 8" xfId="1420" xr:uid="{426ED1C7-5E67-433D-B870-7835000F3A57}"/>
    <cellStyle name="Comma [0] 3 6 2 2 8 2" xfId="8925" xr:uid="{4EA38DBC-FC9A-4F8F-BD28-9407D56FD4DA}"/>
    <cellStyle name="Comma [0] 3 6 2 2 8 2 10" xfId="53891" xr:uid="{1E2401D3-53A1-46EB-8AA4-1853A8CCA528}"/>
    <cellStyle name="Comma [0] 3 6 2 2 8 2 11" xfId="14535" xr:uid="{0C43D816-9676-4281-B200-AABC4369167A}"/>
    <cellStyle name="Comma [0] 3 6 2 2 8 2 12" xfId="60059" xr:uid="{396359EF-3AC4-4FAE-A700-CBF9A98777DF}"/>
    <cellStyle name="Comma [0] 3 6 2 2 8 2 2" xfId="12486" xr:uid="{D3F20E6D-E678-490E-8483-F76148DAEB72}"/>
    <cellStyle name="Comma [0] 3 6 2 2 8 2 2 2" xfId="25152" xr:uid="{74DFB0E6-C8FC-41CF-A323-0F6360FF847E}"/>
    <cellStyle name="Comma [0] 3 6 2 2 8 2 2 3" xfId="30526" xr:uid="{DEC26903-F6FA-419B-A5C7-D289E0952BD9}"/>
    <cellStyle name="Comma [0] 3 6 2 2 8 2 2 4" xfId="35944" xr:uid="{46667EFE-5DDB-4978-AE59-F7DCD06BDB32}"/>
    <cellStyle name="Comma [0] 3 6 2 2 8 2 2 5" xfId="41329" xr:uid="{7B01F5A0-18F0-43B9-A55A-9E403118EE4A}"/>
    <cellStyle name="Comma [0] 3 6 2 2 8 2 2 6" xfId="46698" xr:uid="{356A3AD1-25C5-430E-AE66-868D541781E0}"/>
    <cellStyle name="Comma [0] 3 6 2 2 8 2 2 7" xfId="52070" xr:uid="{702EE7DC-E86B-4B61-B951-AA35A54071DD}"/>
    <cellStyle name="Comma [0] 3 6 2 2 8 2 2 8" xfId="57450" xr:uid="{F6F4FD22-04AF-4ABB-B0CC-CEAAB036B2B8}"/>
    <cellStyle name="Comma [0] 3 6 2 2 8 2 2 9" xfId="19786" xr:uid="{BB57E4EB-CA26-41B0-8A49-43106A488109}"/>
    <cellStyle name="Comma [0] 3 6 2 2 8 2 3" xfId="16226" xr:uid="{F6EA116C-459A-4C48-A1E1-91B280F00B45}"/>
    <cellStyle name="Comma [0] 3 6 2 2 8 2 4" xfId="21593" xr:uid="{D11106BE-E944-4972-AF2C-69DA8CF59D32}"/>
    <cellStyle name="Comma [0] 3 6 2 2 8 2 5" xfId="26967" xr:uid="{F0B7E025-996C-40D8-A2B8-3BE2484A22BD}"/>
    <cellStyle name="Comma [0] 3 6 2 2 8 2 6" xfId="32385" xr:uid="{05BA8D6B-28B1-4D5A-8C93-5603E9E129AB}"/>
    <cellStyle name="Comma [0] 3 6 2 2 8 2 7" xfId="37770" xr:uid="{294EDAB0-4B62-40B5-9660-4B6CBF5AE2F2}"/>
    <cellStyle name="Comma [0] 3 6 2 2 8 2 8" xfId="43139" xr:uid="{A0961420-A7E4-4F68-9B26-1B79CCEF9CCA}"/>
    <cellStyle name="Comma [0] 3 6 2 2 8 2 9" xfId="48511" xr:uid="{79F6657D-D7CC-4B71-834E-604BA5F3E05C}"/>
    <cellStyle name="Comma [0] 3 6 2 2 8 3" xfId="10796" xr:uid="{6336DD0A-FD65-47CB-8184-82F8E6CCE4E4}"/>
    <cellStyle name="Comma [0] 3 6 2 2 8 3 2" xfId="23463" xr:uid="{190D5305-F9ED-44EF-8471-AA5FCF3A3291}"/>
    <cellStyle name="Comma [0] 3 6 2 2 8 3 3" xfId="28837" xr:uid="{D08459A5-E226-4D86-BAE4-A381DCBE3AA2}"/>
    <cellStyle name="Comma [0] 3 6 2 2 8 3 4" xfId="34255" xr:uid="{7A38E1AF-7658-434A-B4F9-03E9DD7376B6}"/>
    <cellStyle name="Comma [0] 3 6 2 2 8 3 5" xfId="39640" xr:uid="{D84D55F6-CF8F-439D-B499-44A9B90D3E3C}"/>
    <cellStyle name="Comma [0] 3 6 2 2 8 3 6" xfId="45009" xr:uid="{BDB921EA-46B5-49EB-B753-11758422D2D2}"/>
    <cellStyle name="Comma [0] 3 6 2 2 8 3 7" xfId="50381" xr:uid="{D508C64F-A3CD-4F1B-8703-71759DB5854D}"/>
    <cellStyle name="Comma [0] 3 6 2 2 8 3 8" xfId="55761" xr:uid="{AD33E54C-6B42-4776-AB2C-C03C533680C1}"/>
    <cellStyle name="Comma [0] 3 6 2 2 8 3 9" xfId="18096" xr:uid="{D566E6D0-EECB-4F2C-B6F1-DC46B4E897A9}"/>
    <cellStyle name="Comma [0] 3 6 2 2 8 4" xfId="7408" xr:uid="{442251AF-64F8-4847-A65D-33CD88EA387F}"/>
    <cellStyle name="Comma [0] 3 6 2 2 9" xfId="1421" xr:uid="{F478C53A-150C-4C3F-8AFD-4985705EA547}"/>
    <cellStyle name="Comma [0] 3 6 2 2 9 2" xfId="8926" xr:uid="{ACDD8A54-487C-4AB6-8772-4D88C49CA753}"/>
    <cellStyle name="Comma [0] 3 6 2 2 9 2 10" xfId="53892" xr:uid="{404F8FB3-7508-4796-AB29-C3F283A87D2C}"/>
    <cellStyle name="Comma [0] 3 6 2 2 9 2 11" xfId="14536" xr:uid="{B6D1EBE1-36FB-4842-8D19-C3CA6B3DB79F}"/>
    <cellStyle name="Comma [0] 3 6 2 2 9 2 12" xfId="60060" xr:uid="{505F7673-096A-4F6E-9045-72556AC609BF}"/>
    <cellStyle name="Comma [0] 3 6 2 2 9 2 2" xfId="12487" xr:uid="{99127531-0AF5-48A0-B026-10DA8997CFB9}"/>
    <cellStyle name="Comma [0] 3 6 2 2 9 2 2 2" xfId="25153" xr:uid="{462FD60F-212C-44CE-9EFC-6E1DE46555BC}"/>
    <cellStyle name="Comma [0] 3 6 2 2 9 2 2 3" xfId="30527" xr:uid="{5FDC6CAF-FD51-4B50-9DF0-AF40F6C6F3A2}"/>
    <cellStyle name="Comma [0] 3 6 2 2 9 2 2 4" xfId="35945" xr:uid="{5FA149AA-62E9-4154-A9CD-EA7E4984003C}"/>
    <cellStyle name="Comma [0] 3 6 2 2 9 2 2 5" xfId="41330" xr:uid="{B325C476-FED5-492F-AE1B-BDFE292402BD}"/>
    <cellStyle name="Comma [0] 3 6 2 2 9 2 2 6" xfId="46699" xr:uid="{9FABF68A-CB84-47E8-9A9E-5C3606D38DC7}"/>
    <cellStyle name="Comma [0] 3 6 2 2 9 2 2 7" xfId="52071" xr:uid="{CED8285E-CBC3-4545-98C2-762FE928D872}"/>
    <cellStyle name="Comma [0] 3 6 2 2 9 2 2 8" xfId="57451" xr:uid="{FB96D98A-2E3E-4A0B-AE2C-D0B25B6D91B4}"/>
    <cellStyle name="Comma [0] 3 6 2 2 9 2 2 9" xfId="19787" xr:uid="{B4E2EEF9-A060-46DD-996A-654E2B606DB0}"/>
    <cellStyle name="Comma [0] 3 6 2 2 9 2 3" xfId="16227" xr:uid="{CD0AD9E8-121C-4F40-A2CC-B98D35CCF031}"/>
    <cellStyle name="Comma [0] 3 6 2 2 9 2 4" xfId="21594" xr:uid="{235ED771-00C6-4900-B209-1E87ABE3BF96}"/>
    <cellStyle name="Comma [0] 3 6 2 2 9 2 5" xfId="26968" xr:uid="{BB75BDF4-C4BD-41B6-98FB-657708D57524}"/>
    <cellStyle name="Comma [0] 3 6 2 2 9 2 6" xfId="32386" xr:uid="{E77A1994-69F2-4A4C-8990-E4EB6CC528BC}"/>
    <cellStyle name="Comma [0] 3 6 2 2 9 2 7" xfId="37771" xr:uid="{5B22F2BE-AF3D-458F-9000-F0CEED9ED983}"/>
    <cellStyle name="Comma [0] 3 6 2 2 9 2 8" xfId="43140" xr:uid="{3ECEA80F-8641-4D06-A972-02E055FACB01}"/>
    <cellStyle name="Comma [0] 3 6 2 2 9 2 9" xfId="48512" xr:uid="{DFAC58CC-A182-45D6-8803-E7AB0CCA644D}"/>
    <cellStyle name="Comma [0] 3 6 2 2 9 3" xfId="10797" xr:uid="{BBE2A693-40F8-492E-A72C-90760EEF7C82}"/>
    <cellStyle name="Comma [0] 3 6 2 2 9 3 2" xfId="23464" xr:uid="{DC8468B4-4CC8-414A-9032-CE7ECA59480E}"/>
    <cellStyle name="Comma [0] 3 6 2 2 9 3 3" xfId="28838" xr:uid="{3257CB8E-5006-4BEF-A87D-596557380531}"/>
    <cellStyle name="Comma [0] 3 6 2 2 9 3 4" xfId="34256" xr:uid="{2250875C-8309-45D5-A686-8E77C6913959}"/>
    <cellStyle name="Comma [0] 3 6 2 2 9 3 5" xfId="39641" xr:uid="{A3D4B684-9117-47B4-8000-CCE96C8BB84D}"/>
    <cellStyle name="Comma [0] 3 6 2 2 9 3 6" xfId="45010" xr:uid="{1F5F4FB4-D893-46F5-9205-0E7A9855FF3A}"/>
    <cellStyle name="Comma [0] 3 6 2 2 9 3 7" xfId="50382" xr:uid="{FE367B7C-4B3B-4024-8069-43F5DD2E33B3}"/>
    <cellStyle name="Comma [0] 3 6 2 2 9 3 8" xfId="55762" xr:uid="{903746A3-232E-4174-831A-FA0AA9C4D250}"/>
    <cellStyle name="Comma [0] 3 6 2 2 9 3 9" xfId="18097" xr:uid="{A3F45101-B408-4D83-960B-24D1F434578E}"/>
    <cellStyle name="Comma [0] 3 6 2 2 9 4" xfId="7409" xr:uid="{6D07A22D-8E0D-4AC2-9448-D323AFF6DCB4}"/>
    <cellStyle name="Comma [0] 3 6 2 3" xfId="1422" xr:uid="{984FF4A5-8DCE-479D-A71E-6ABECBCE093D}"/>
    <cellStyle name="Comma [0] 3 6 2 3 2" xfId="4181" xr:uid="{21B99CE9-4830-4F85-8B98-8C3A742B018D}"/>
    <cellStyle name="Comma [0] 3 6 2 3 2 10" xfId="53893" xr:uid="{060B2F20-8C4B-4399-BF5B-5EA5DE426DE3}"/>
    <cellStyle name="Comma [0] 3 6 2 3 2 11" xfId="8927" xr:uid="{EF83910F-389C-4FC9-AC85-DE1413BAA755}"/>
    <cellStyle name="Comma [0] 3 6 2 3 2 2" xfId="4182" xr:uid="{D9341E49-AB6E-4C4E-8D3F-F48C8DE91067}"/>
    <cellStyle name="Comma [0] 3 6 2 3 2 2 10" xfId="12488" xr:uid="{CB9EBE83-6247-4121-9813-41B2616F5897}"/>
    <cellStyle name="Comma [0] 3 6 2 3 2 2 2" xfId="6286" xr:uid="{557CD301-8189-497D-A0DE-4CA7FE3170D1}"/>
    <cellStyle name="Comma [0] 3 6 2 3 2 2 2 2" xfId="58964" xr:uid="{29ECF29E-BB27-4646-A9A3-1884C96DCA74}"/>
    <cellStyle name="Comma [0] 3 6 2 3 2 2 2 3" xfId="19788" xr:uid="{90FCF55E-6CFD-4720-A838-874E6522034A}"/>
    <cellStyle name="Comma [0] 3 6 2 3 2 2 3" xfId="25154" xr:uid="{EF3F88EE-6F04-4BAE-9423-DB3E90B607FC}"/>
    <cellStyle name="Comma [0] 3 6 2 3 2 2 4" xfId="30528" xr:uid="{4F3C58FC-3690-4BD7-9EB1-19871FA1AFF7}"/>
    <cellStyle name="Comma [0] 3 6 2 3 2 2 5" xfId="35946" xr:uid="{09ACA0DF-9444-4D1C-963B-8CE934754FB1}"/>
    <cellStyle name="Comma [0] 3 6 2 3 2 2 6" xfId="41331" xr:uid="{F4FC2772-B0F9-455B-89A0-2CB4BA39B7F7}"/>
    <cellStyle name="Comma [0] 3 6 2 3 2 2 7" xfId="46700" xr:uid="{5895FE68-EF7A-476D-8F9E-08128053D542}"/>
    <cellStyle name="Comma [0] 3 6 2 3 2 2 8" xfId="52072" xr:uid="{26A32916-27D8-40D2-9B06-B25BEAA5F88E}"/>
    <cellStyle name="Comma [0] 3 6 2 3 2 2 9" xfId="57452" xr:uid="{112A95C8-E088-4F6C-A564-A0B0EE6DD1D9}"/>
    <cellStyle name="Comma [0] 3 6 2 3 2 3" xfId="6285" xr:uid="{BF64BE08-0B7C-4D3F-ACC1-6C33E62AFB87}"/>
    <cellStyle name="Comma [0] 3 6 2 3 2 3 2" xfId="58963" xr:uid="{E7C2B9AE-72ED-4DF8-A785-126224EB28C4}"/>
    <cellStyle name="Comma [0] 3 6 2 3 2 3 3" xfId="16228" xr:uid="{44555F3A-98B3-43EE-868A-3C6B5FEF4C62}"/>
    <cellStyle name="Comma [0] 3 6 2 3 2 4" xfId="21595" xr:uid="{F8266F46-2494-4DAB-8857-2D48A8725F7B}"/>
    <cellStyle name="Comma [0] 3 6 2 3 2 5" xfId="26969" xr:uid="{C8C8C0CA-4218-47D3-9535-5EFE2132404F}"/>
    <cellStyle name="Comma [0] 3 6 2 3 2 6" xfId="32387" xr:uid="{FF18B709-9924-4FB6-A850-FEEF2EEEE50B}"/>
    <cellStyle name="Comma [0] 3 6 2 3 2 7" xfId="37772" xr:uid="{31CB19F0-105E-44F6-B4F8-1329F221F24B}"/>
    <cellStyle name="Comma [0] 3 6 2 3 2 8" xfId="43141" xr:uid="{E10FC22B-F03C-4A83-9E3C-2B9FDBB3D76F}"/>
    <cellStyle name="Comma [0] 3 6 2 3 2 9" xfId="48513" xr:uid="{3178456E-9FC0-44FF-B888-654D21070FA1}"/>
    <cellStyle name="Comma [0] 3 6 2 3 3" xfId="4183" xr:uid="{CF266C6A-D55C-448A-8255-5746E5AFE7FB}"/>
    <cellStyle name="Comma [0] 3 6 2 3 3 10" xfId="10798" xr:uid="{63593EBE-B74D-4B65-BAD1-B01CAE8D23EE}"/>
    <cellStyle name="Comma [0] 3 6 2 3 3 2" xfId="6287" xr:uid="{F06D3E05-86BB-4CEF-8964-747191E3DED3}"/>
    <cellStyle name="Comma [0] 3 6 2 3 3 2 2" xfId="58965" xr:uid="{7632CBCB-8C51-4430-AB2B-36231A7CBBD5}"/>
    <cellStyle name="Comma [0] 3 6 2 3 3 2 3" xfId="18098" xr:uid="{D271721D-46F2-4FF6-BF32-7D804F2F80FA}"/>
    <cellStyle name="Comma [0] 3 6 2 3 3 3" xfId="23465" xr:uid="{D71850B0-129B-4AC4-A08F-240285147268}"/>
    <cellStyle name="Comma [0] 3 6 2 3 3 4" xfId="28839" xr:uid="{5F60A0A1-B168-44CE-92EC-CF213CE76E6D}"/>
    <cellStyle name="Comma [0] 3 6 2 3 3 5" xfId="34257" xr:uid="{2F8A90F3-4B0E-4DBA-A6AE-7D06FE52D634}"/>
    <cellStyle name="Comma [0] 3 6 2 3 3 6" xfId="39642" xr:uid="{F9C27A55-1225-4419-8BF1-074A45B129AA}"/>
    <cellStyle name="Comma [0] 3 6 2 3 3 7" xfId="45011" xr:uid="{2F979B84-BDDB-443F-9C23-B683FE55247C}"/>
    <cellStyle name="Comma [0] 3 6 2 3 3 8" xfId="50383" xr:uid="{5F5707F6-CB3A-4F76-8E79-FA38E84023C3}"/>
    <cellStyle name="Comma [0] 3 6 2 3 3 9" xfId="55763" xr:uid="{290FC932-7C4F-4DA2-A8E8-C4D53651FC13}"/>
    <cellStyle name="Comma [0] 3 6 2 3 4" xfId="6284" xr:uid="{803A8FCE-379C-4AC5-8DC1-4BD1BD1D4EF4}"/>
    <cellStyle name="Comma [0] 3 6 2 3 4 2" xfId="58962" xr:uid="{5CA786B2-E8D3-4B05-874B-AF6BFC07C935}"/>
    <cellStyle name="Comma [0] 3 6 2 3 4 3" xfId="14537" xr:uid="{8305759F-9C49-42FF-9E46-03046D64490C}"/>
    <cellStyle name="Comma [0] 3 6 2 4" xfId="1423" xr:uid="{2C8892E2-BA2B-4BAB-BFE5-8DFD0FBCD124}"/>
    <cellStyle name="Comma [0] 3 6 2 4 2" xfId="4184" xr:uid="{B1D13790-C963-4A8F-87A7-FCDD8F5D8AF0}"/>
    <cellStyle name="Comma [0] 3 6 2 4 2 10" xfId="53894" xr:uid="{7D7C355E-6071-44AC-A3DE-F202FD33826E}"/>
    <cellStyle name="Comma [0] 3 6 2 4 2 11" xfId="8928" xr:uid="{E8551BA2-58DF-42BD-AAC6-BBF3339B55B4}"/>
    <cellStyle name="Comma [0] 3 6 2 4 2 2" xfId="4185" xr:uid="{18144506-57FA-4316-BBA2-3F455FC2DF06}"/>
    <cellStyle name="Comma [0] 3 6 2 4 2 2 10" xfId="12489" xr:uid="{B28F7FDF-ADB6-4E21-AE6C-DEE794AE8FD0}"/>
    <cellStyle name="Comma [0] 3 6 2 4 2 2 2" xfId="6290" xr:uid="{55E67E98-7E14-4480-88AF-49621F37CA4C}"/>
    <cellStyle name="Comma [0] 3 6 2 4 2 2 2 2" xfId="58968" xr:uid="{B9EAABF2-C633-448C-B8E5-D61F60CC1573}"/>
    <cellStyle name="Comma [0] 3 6 2 4 2 2 2 3" xfId="19789" xr:uid="{CCB08859-3C3D-42D6-9FA4-D8EC591CC63C}"/>
    <cellStyle name="Comma [0] 3 6 2 4 2 2 3" xfId="25155" xr:uid="{0CE70F39-C74A-424F-8FEA-609EDE3801F7}"/>
    <cellStyle name="Comma [0] 3 6 2 4 2 2 4" xfId="30529" xr:uid="{4CCB0B73-A751-4334-AE1E-91C3D267F183}"/>
    <cellStyle name="Comma [0] 3 6 2 4 2 2 5" xfId="35947" xr:uid="{57AA69B2-7E02-4F10-BF2C-784366682E80}"/>
    <cellStyle name="Comma [0] 3 6 2 4 2 2 6" xfId="41332" xr:uid="{7CC7F72E-2154-4AF3-872D-4CF071CF216A}"/>
    <cellStyle name="Comma [0] 3 6 2 4 2 2 7" xfId="46701" xr:uid="{0DA4C74B-86DD-4F45-8D7E-FADCEDF166A2}"/>
    <cellStyle name="Comma [0] 3 6 2 4 2 2 8" xfId="52073" xr:uid="{AEF0E94C-A886-4050-A616-FC48895406CD}"/>
    <cellStyle name="Comma [0] 3 6 2 4 2 2 9" xfId="57453" xr:uid="{6F7DFD49-1ABE-4B89-87B9-271AB2A1C734}"/>
    <cellStyle name="Comma [0] 3 6 2 4 2 3" xfId="6289" xr:uid="{3A192678-7DE8-401C-837F-D99AB584C201}"/>
    <cellStyle name="Comma [0] 3 6 2 4 2 3 2" xfId="58967" xr:uid="{B968A637-749E-4E3C-841C-CE6F3266B15F}"/>
    <cellStyle name="Comma [0] 3 6 2 4 2 3 3" xfId="16229" xr:uid="{EFA69CB4-DAC0-4A7F-856B-215FCA8AB7A3}"/>
    <cellStyle name="Comma [0] 3 6 2 4 2 4" xfId="21596" xr:uid="{A96D1EBD-2043-42AC-88BF-A434287BCBD4}"/>
    <cellStyle name="Comma [0] 3 6 2 4 2 5" xfId="26970" xr:uid="{7E0E78C3-2CFA-4E36-A0BB-B73A75922B9C}"/>
    <cellStyle name="Comma [0] 3 6 2 4 2 6" xfId="32388" xr:uid="{0144E104-8846-4F6F-A208-7220729DA823}"/>
    <cellStyle name="Comma [0] 3 6 2 4 2 7" xfId="37773" xr:uid="{CF1F9149-E6A9-482D-9A57-F38928CB4302}"/>
    <cellStyle name="Comma [0] 3 6 2 4 2 8" xfId="43142" xr:uid="{B299A02C-2693-40B5-90FE-1C5AB61D5788}"/>
    <cellStyle name="Comma [0] 3 6 2 4 2 9" xfId="48514" xr:uid="{9F88E67B-5C0A-4DD3-B4F0-3826F7B4A02F}"/>
    <cellStyle name="Comma [0] 3 6 2 4 3" xfId="4186" xr:uid="{1649CE4C-9EBA-4FEA-99AE-4E5C21DF8566}"/>
    <cellStyle name="Comma [0] 3 6 2 4 3 10" xfId="10799" xr:uid="{8CEC67EF-6D92-49FE-8B8E-D50FEC2269E2}"/>
    <cellStyle name="Comma [0] 3 6 2 4 3 2" xfId="6291" xr:uid="{05951842-8AB7-4086-AC7B-0FAD0AF4B96A}"/>
    <cellStyle name="Comma [0] 3 6 2 4 3 2 2" xfId="58969" xr:uid="{8F428747-2EEA-4A09-ABE7-5CC15101DDCC}"/>
    <cellStyle name="Comma [0] 3 6 2 4 3 2 3" xfId="18099" xr:uid="{F5DA1EDE-9F8F-4EDE-8A46-CCA1B6F91FC5}"/>
    <cellStyle name="Comma [0] 3 6 2 4 3 3" xfId="23466" xr:uid="{C92AA275-3FFE-4B48-9374-405F0E9ECD1B}"/>
    <cellStyle name="Comma [0] 3 6 2 4 3 4" xfId="28840" xr:uid="{F923AF4C-3FCF-41AF-A0F0-43D011845A9E}"/>
    <cellStyle name="Comma [0] 3 6 2 4 3 5" xfId="34258" xr:uid="{95E9F2BB-3D3B-4B7B-8D6E-A06C73E0C6A9}"/>
    <cellStyle name="Comma [0] 3 6 2 4 3 6" xfId="39643" xr:uid="{1E2139B0-12F7-46B4-BD55-CB08A8D68AE2}"/>
    <cellStyle name="Comma [0] 3 6 2 4 3 7" xfId="45012" xr:uid="{10B31CBA-A737-4864-89E6-F3CD66D364E4}"/>
    <cellStyle name="Comma [0] 3 6 2 4 3 8" xfId="50384" xr:uid="{7A3C2601-5DA7-413A-9AF7-467B1F53BA97}"/>
    <cellStyle name="Comma [0] 3 6 2 4 3 9" xfId="55764" xr:uid="{A75AA7A1-7E56-4397-8913-DE427E419D43}"/>
    <cellStyle name="Comma [0] 3 6 2 4 4" xfId="6288" xr:uid="{80C12856-A4C6-4874-9D85-2EE53E60EAB0}"/>
    <cellStyle name="Comma [0] 3 6 2 4 4 2" xfId="58966" xr:uid="{86084DB2-6367-4401-B83A-F7DCE79AAC89}"/>
    <cellStyle name="Comma [0] 3 6 2 4 4 3" xfId="14538" xr:uid="{25EA9B12-4012-4810-B6BC-B066C02576DB}"/>
    <cellStyle name="Comma [0] 3 6 2 5" xfId="1424" xr:uid="{014AD0EF-4598-4FD2-B06B-0A9BCCE30066}"/>
    <cellStyle name="Comma [0] 3 6 2 5 2" xfId="8929" xr:uid="{9244AB54-1C32-431F-9A83-4602219CCAA7}"/>
    <cellStyle name="Comma [0] 3 6 2 5 2 10" xfId="53895" xr:uid="{5BDAA183-572A-4D20-8F16-44F26151482A}"/>
    <cellStyle name="Comma [0] 3 6 2 5 2 11" xfId="14539" xr:uid="{170A9456-EE44-4C14-BE3A-0BD996CA81BA}"/>
    <cellStyle name="Comma [0] 3 6 2 5 2 12" xfId="60061" xr:uid="{B285D38A-B94B-4219-8947-E5407C7674E5}"/>
    <cellStyle name="Comma [0] 3 6 2 5 2 2" xfId="12490" xr:uid="{FACB2C12-D7FF-40AA-A605-2481BB256C25}"/>
    <cellStyle name="Comma [0] 3 6 2 5 2 2 2" xfId="25156" xr:uid="{79BC21B3-0C4C-47C5-9AF9-21F7EEE1D049}"/>
    <cellStyle name="Comma [0] 3 6 2 5 2 2 3" xfId="30530" xr:uid="{1AA0505F-1850-41AF-8299-1022394D954F}"/>
    <cellStyle name="Comma [0] 3 6 2 5 2 2 4" xfId="35948" xr:uid="{402BB667-E30E-4454-99E3-735351DB6D02}"/>
    <cellStyle name="Comma [0] 3 6 2 5 2 2 5" xfId="41333" xr:uid="{6433F840-F10D-465A-8F9B-3B7655E3906D}"/>
    <cellStyle name="Comma [0] 3 6 2 5 2 2 6" xfId="46702" xr:uid="{32135458-1CB6-4389-9E9B-CDB2737DB13B}"/>
    <cellStyle name="Comma [0] 3 6 2 5 2 2 7" xfId="52074" xr:uid="{CA845B1B-C3FE-4AB3-A81B-0F9B4F261EB2}"/>
    <cellStyle name="Comma [0] 3 6 2 5 2 2 8" xfId="57454" xr:uid="{F2A38764-A889-48AF-B4A5-BF3EE112D9BC}"/>
    <cellStyle name="Comma [0] 3 6 2 5 2 2 9" xfId="19790" xr:uid="{AF42E77A-66B8-425E-BE93-D8E67308E548}"/>
    <cellStyle name="Comma [0] 3 6 2 5 2 3" xfId="16230" xr:uid="{C2F7829F-1C1F-490D-9ACC-23E4981D33F4}"/>
    <cellStyle name="Comma [0] 3 6 2 5 2 4" xfId="21597" xr:uid="{39AFD1D5-05A2-430F-A4BE-9F1CC46C3423}"/>
    <cellStyle name="Comma [0] 3 6 2 5 2 5" xfId="26971" xr:uid="{4972C122-315B-4A6A-8EE5-D9AF504CA50C}"/>
    <cellStyle name="Comma [0] 3 6 2 5 2 6" xfId="32389" xr:uid="{6B410519-B142-4332-BB28-5D23AF18085B}"/>
    <cellStyle name="Comma [0] 3 6 2 5 2 7" xfId="37774" xr:uid="{F7DF84EF-0B94-4643-801C-EDD8EDCD09F1}"/>
    <cellStyle name="Comma [0] 3 6 2 5 2 8" xfId="43143" xr:uid="{90CE68A2-0E68-43C0-8AAE-CDE9EA4E6D71}"/>
    <cellStyle name="Comma [0] 3 6 2 5 2 9" xfId="48515" xr:uid="{2212CFAA-B58E-49E6-8B8D-516133093C7C}"/>
    <cellStyle name="Comma [0] 3 6 2 5 3" xfId="10800" xr:uid="{C9C9386D-E02A-403E-B8BE-022356B8E68B}"/>
    <cellStyle name="Comma [0] 3 6 2 5 3 2" xfId="23467" xr:uid="{3E53F2C3-6EE2-4693-846D-051D79A54B5E}"/>
    <cellStyle name="Comma [0] 3 6 2 5 3 3" xfId="28841" xr:uid="{39D1ADC5-202A-4C6F-B1C2-7FDB98743328}"/>
    <cellStyle name="Comma [0] 3 6 2 5 3 4" xfId="34259" xr:uid="{4B945AA6-1F9F-41A3-A792-82F44EA639BB}"/>
    <cellStyle name="Comma [0] 3 6 2 5 3 5" xfId="39644" xr:uid="{07B61949-5625-4B99-B786-D9C4F04CC085}"/>
    <cellStyle name="Comma [0] 3 6 2 5 3 6" xfId="45013" xr:uid="{5C3F30AD-FECD-4CF1-9522-012A3313F4AB}"/>
    <cellStyle name="Comma [0] 3 6 2 5 3 7" xfId="50385" xr:uid="{BB28602D-4DD9-4888-A3DF-BA14D936054B}"/>
    <cellStyle name="Comma [0] 3 6 2 5 3 8" xfId="55765" xr:uid="{2E8E3580-2F25-4214-A53B-ED29196C3308}"/>
    <cellStyle name="Comma [0] 3 6 2 5 3 9" xfId="18100" xr:uid="{BC4A4A02-0F3A-45B3-A682-9FE18A28192E}"/>
    <cellStyle name="Comma [0] 3 6 2 5 4" xfId="7410" xr:uid="{1365AFBF-CBFC-41A9-9B41-4BA1E1983004}"/>
    <cellStyle name="Comma [0] 3 6 2 6" xfId="1425" xr:uid="{D407DE79-3C78-4A39-A298-26A32DC136FC}"/>
    <cellStyle name="Comma [0] 3 6 2 6 2" xfId="8930" xr:uid="{7961D07D-5CEE-4455-928A-28121F4BE971}"/>
    <cellStyle name="Comma [0] 3 6 2 6 2 10" xfId="53896" xr:uid="{CFAE3879-6C41-4A84-9A26-337E78939FC5}"/>
    <cellStyle name="Comma [0] 3 6 2 6 2 11" xfId="14540" xr:uid="{85A59309-A4C7-4E43-91DE-14380A78516B}"/>
    <cellStyle name="Comma [0] 3 6 2 6 2 12" xfId="60062" xr:uid="{E280AAF2-B03F-4BFE-AC06-8E5815DBFC39}"/>
    <cellStyle name="Comma [0] 3 6 2 6 2 2" xfId="12491" xr:uid="{E619FEDD-07E0-4A1A-99FC-26ED12BF6092}"/>
    <cellStyle name="Comma [0] 3 6 2 6 2 2 2" xfId="25157" xr:uid="{8B41AE3B-5193-4FF4-BF41-7D4392B2FB93}"/>
    <cellStyle name="Comma [0] 3 6 2 6 2 2 3" xfId="30531" xr:uid="{BAA085A3-3060-4EE6-A722-CC4B1D83799F}"/>
    <cellStyle name="Comma [0] 3 6 2 6 2 2 4" xfId="35949" xr:uid="{A42E5427-6BB9-40B6-B35F-82C101273E7A}"/>
    <cellStyle name="Comma [0] 3 6 2 6 2 2 5" xfId="41334" xr:uid="{C4BFA418-CE6D-4757-B18F-52E26A5C6364}"/>
    <cellStyle name="Comma [0] 3 6 2 6 2 2 6" xfId="46703" xr:uid="{2D255B80-8AC4-4552-B027-1C9874E88F4E}"/>
    <cellStyle name="Comma [0] 3 6 2 6 2 2 7" xfId="52075" xr:uid="{E9A45CB3-A5D0-47A9-AE5E-B83072C99C97}"/>
    <cellStyle name="Comma [0] 3 6 2 6 2 2 8" xfId="57455" xr:uid="{C79A23C5-B7A7-4278-9ABD-BEACDA101807}"/>
    <cellStyle name="Comma [0] 3 6 2 6 2 2 9" xfId="19791" xr:uid="{69D0C3EB-FAEC-443F-9E12-04123F8AE414}"/>
    <cellStyle name="Comma [0] 3 6 2 6 2 3" xfId="16231" xr:uid="{94EDB464-B324-4D3B-9B6F-17BF83BCF41B}"/>
    <cellStyle name="Comma [0] 3 6 2 6 2 4" xfId="21598" xr:uid="{8558A8FC-192F-446D-8B09-95997D451F8C}"/>
    <cellStyle name="Comma [0] 3 6 2 6 2 5" xfId="26972" xr:uid="{426393E1-423E-4A28-9416-7A70FBF01F77}"/>
    <cellStyle name="Comma [0] 3 6 2 6 2 6" xfId="32390" xr:uid="{FC0667C5-6D10-4D26-9ED4-866EFB9D5C9F}"/>
    <cellStyle name="Comma [0] 3 6 2 6 2 7" xfId="37775" xr:uid="{661F6D3D-E30C-462F-970A-CB51BBBA0C13}"/>
    <cellStyle name="Comma [0] 3 6 2 6 2 8" xfId="43144" xr:uid="{885CA029-997D-466D-A53C-5F8DDC4ED3F7}"/>
    <cellStyle name="Comma [0] 3 6 2 6 2 9" xfId="48516" xr:uid="{45D03D26-41C9-4003-93A4-1BE5458E8323}"/>
    <cellStyle name="Comma [0] 3 6 2 6 3" xfId="10801" xr:uid="{10134B50-970A-4E72-8C2D-5EC38D868C05}"/>
    <cellStyle name="Comma [0] 3 6 2 6 3 2" xfId="23468" xr:uid="{7B6C0671-F0EB-4933-A0B3-95EF633CE2C4}"/>
    <cellStyle name="Comma [0] 3 6 2 6 3 3" xfId="28842" xr:uid="{D587D036-0812-442B-A51F-D0C7770FC2F4}"/>
    <cellStyle name="Comma [0] 3 6 2 6 3 4" xfId="34260" xr:uid="{81E5CF02-F6AD-49E2-BD1B-8DAF0756287E}"/>
    <cellStyle name="Comma [0] 3 6 2 6 3 5" xfId="39645" xr:uid="{56C4750F-883E-4067-9162-E9FAF66D3FDE}"/>
    <cellStyle name="Comma [0] 3 6 2 6 3 6" xfId="45014" xr:uid="{70409274-7383-46B7-B72E-B56D48B6FBCC}"/>
    <cellStyle name="Comma [0] 3 6 2 6 3 7" xfId="50386" xr:uid="{A640FA17-CE66-41BA-BEDD-D34EF9510EAF}"/>
    <cellStyle name="Comma [0] 3 6 2 6 3 8" xfId="55766" xr:uid="{5392C702-F36C-460C-9EB3-69B1DD56E9C0}"/>
    <cellStyle name="Comma [0] 3 6 2 6 3 9" xfId="18101" xr:uid="{E51CA170-7A87-4F70-96A0-2B6B6B4B9B66}"/>
    <cellStyle name="Comma [0] 3 6 2 6 4" xfId="7411" xr:uid="{A3605EB0-8EE4-4268-B4F9-7F8AF5A09302}"/>
    <cellStyle name="Comma [0] 3 6 2 7" xfId="1426" xr:uid="{BB3DF831-3B91-45D6-9AF5-1711EE60CEC1}"/>
    <cellStyle name="Comma [0] 3 6 2 7 2" xfId="8931" xr:uid="{180DF832-1C7A-47E0-8D1C-DA5002EF5245}"/>
    <cellStyle name="Comma [0] 3 6 2 7 2 10" xfId="53897" xr:uid="{FAB93BFA-0520-495E-B581-96E29E5F8E47}"/>
    <cellStyle name="Comma [0] 3 6 2 7 2 11" xfId="14541" xr:uid="{1244D139-E972-462D-B85C-8A8F5C4F175C}"/>
    <cellStyle name="Comma [0] 3 6 2 7 2 12" xfId="60063" xr:uid="{F76F8F65-615F-4308-9582-F7A8B9397AA3}"/>
    <cellStyle name="Comma [0] 3 6 2 7 2 2" xfId="12492" xr:uid="{E1D3961E-BCB9-4A3C-9CCA-7B65547DFCA1}"/>
    <cellStyle name="Comma [0] 3 6 2 7 2 2 2" xfId="25158" xr:uid="{958A7664-5D27-444E-AF89-0CE56CB6B0BA}"/>
    <cellStyle name="Comma [0] 3 6 2 7 2 2 3" xfId="30532" xr:uid="{C2500767-D8F9-4F82-9FA1-49DCC9FEAD51}"/>
    <cellStyle name="Comma [0] 3 6 2 7 2 2 4" xfId="35950" xr:uid="{27346720-1FA6-4160-9352-BF47E2B4B645}"/>
    <cellStyle name="Comma [0] 3 6 2 7 2 2 5" xfId="41335" xr:uid="{B137A174-F522-4F32-8C74-4F5B51C0776E}"/>
    <cellStyle name="Comma [0] 3 6 2 7 2 2 6" xfId="46704" xr:uid="{2C9D7BD4-7063-464E-97DA-15CCEE8853CF}"/>
    <cellStyle name="Comma [0] 3 6 2 7 2 2 7" xfId="52076" xr:uid="{BE855FCD-1948-4AC7-A44A-12F2EBF66E2A}"/>
    <cellStyle name="Comma [0] 3 6 2 7 2 2 8" xfId="57456" xr:uid="{59CF7F54-0F5E-4065-8E5A-87390161D1A2}"/>
    <cellStyle name="Comma [0] 3 6 2 7 2 2 9" xfId="19792" xr:uid="{6CD471D1-9A4A-4BFC-8C44-D07FC43D6E63}"/>
    <cellStyle name="Comma [0] 3 6 2 7 2 3" xfId="16232" xr:uid="{0B6B35E9-1304-4A9A-98D8-B0AAC94134E1}"/>
    <cellStyle name="Comma [0] 3 6 2 7 2 4" xfId="21599" xr:uid="{6B244242-219E-4759-BF96-32E2B9C2C968}"/>
    <cellStyle name="Comma [0] 3 6 2 7 2 5" xfId="26973" xr:uid="{B03C66D2-F15D-410B-A6ED-43CCBF4DB30F}"/>
    <cellStyle name="Comma [0] 3 6 2 7 2 6" xfId="32391" xr:uid="{1C83D5E9-43B4-4971-AF1A-BC9AA59F82A4}"/>
    <cellStyle name="Comma [0] 3 6 2 7 2 7" xfId="37776" xr:uid="{2D05CA96-77D3-4DDE-99F9-12E6586503EB}"/>
    <cellStyle name="Comma [0] 3 6 2 7 2 8" xfId="43145" xr:uid="{882567B9-2CAA-47AB-8B05-1DE523EBD99D}"/>
    <cellStyle name="Comma [0] 3 6 2 7 2 9" xfId="48517" xr:uid="{D7793168-AD2A-44E1-961B-7058BCBDE086}"/>
    <cellStyle name="Comma [0] 3 6 2 7 3" xfId="10802" xr:uid="{5076D5D0-E2EF-48AA-92DF-A65785BD3578}"/>
    <cellStyle name="Comma [0] 3 6 2 7 3 2" xfId="23469" xr:uid="{5EF5B327-E521-4AA9-B2A2-EAE1B6C1C489}"/>
    <cellStyle name="Comma [0] 3 6 2 7 3 3" xfId="28843" xr:uid="{8285D2B9-BD9A-41EC-B3AA-44B264F1799A}"/>
    <cellStyle name="Comma [0] 3 6 2 7 3 4" xfId="34261" xr:uid="{41C8BB5B-6A85-461F-849A-9DF4A0D06D60}"/>
    <cellStyle name="Comma [0] 3 6 2 7 3 5" xfId="39646" xr:uid="{041565B7-7CEA-4587-ABCF-3F5135FBB043}"/>
    <cellStyle name="Comma [0] 3 6 2 7 3 6" xfId="45015" xr:uid="{001ECF29-0D4D-4780-967E-F87B97184B6C}"/>
    <cellStyle name="Comma [0] 3 6 2 7 3 7" xfId="50387" xr:uid="{7C3DC85A-3965-4B5F-9173-2A92E4445544}"/>
    <cellStyle name="Comma [0] 3 6 2 7 3 8" xfId="55767" xr:uid="{589E90DE-3422-44D7-B976-EEFF08B2B9F9}"/>
    <cellStyle name="Comma [0] 3 6 2 7 3 9" xfId="18102" xr:uid="{8C66B346-7660-43B0-8BAF-2A4C35C52C70}"/>
    <cellStyle name="Comma [0] 3 6 2 7 4" xfId="7412" xr:uid="{D93DC474-B462-4D45-A1E9-BADA705A434C}"/>
    <cellStyle name="Comma [0] 3 6 2 8" xfId="1427" xr:uid="{A273745B-E490-4844-ACA8-ACF4A5F79E24}"/>
    <cellStyle name="Comma [0] 3 6 2 8 2" xfId="8932" xr:uid="{FB4BEF6E-89A6-4A36-826D-6433DCF12ABB}"/>
    <cellStyle name="Comma [0] 3 6 2 8 2 10" xfId="53898" xr:uid="{645622A4-3022-43AF-A178-E9C4B197554F}"/>
    <cellStyle name="Comma [0] 3 6 2 8 2 11" xfId="14542" xr:uid="{9E165E92-E64F-4EE5-9697-B5A110BB482B}"/>
    <cellStyle name="Comma [0] 3 6 2 8 2 12" xfId="60064" xr:uid="{B100345C-1F00-40AD-9938-A2FF3AA258B1}"/>
    <cellStyle name="Comma [0] 3 6 2 8 2 2" xfId="12493" xr:uid="{31CC7B8E-4EB1-4A6D-BF17-85EBA36EFAFE}"/>
    <cellStyle name="Comma [0] 3 6 2 8 2 2 2" xfId="25159" xr:uid="{D9E02A4E-AB46-4B55-BE49-DAF42FAD096C}"/>
    <cellStyle name="Comma [0] 3 6 2 8 2 2 3" xfId="30533" xr:uid="{AA338EEC-EB1D-4610-998D-D01383335C95}"/>
    <cellStyle name="Comma [0] 3 6 2 8 2 2 4" xfId="35951" xr:uid="{81B5BF5E-7D95-472B-AA5D-13CAF295802E}"/>
    <cellStyle name="Comma [0] 3 6 2 8 2 2 5" xfId="41336" xr:uid="{512F073B-B338-431D-93EE-14E9E268E391}"/>
    <cellStyle name="Comma [0] 3 6 2 8 2 2 6" xfId="46705" xr:uid="{129473A8-ABDD-446E-A611-31D3562E4655}"/>
    <cellStyle name="Comma [0] 3 6 2 8 2 2 7" xfId="52077" xr:uid="{FC575C65-9CF8-42EB-9281-78932DC519D3}"/>
    <cellStyle name="Comma [0] 3 6 2 8 2 2 8" xfId="57457" xr:uid="{3F969438-8581-474E-A505-F2C538058EF6}"/>
    <cellStyle name="Comma [0] 3 6 2 8 2 2 9" xfId="19793" xr:uid="{2F058856-5F0B-418F-9A4C-BF644BA4E961}"/>
    <cellStyle name="Comma [0] 3 6 2 8 2 3" xfId="16233" xr:uid="{316A6020-4E21-4B39-9B5F-E64166A28747}"/>
    <cellStyle name="Comma [0] 3 6 2 8 2 4" xfId="21600" xr:uid="{134D950E-F17A-4838-A3C1-8A979BFB2D98}"/>
    <cellStyle name="Comma [0] 3 6 2 8 2 5" xfId="26974" xr:uid="{8E433D39-A3A4-4990-920E-06B25E74A192}"/>
    <cellStyle name="Comma [0] 3 6 2 8 2 6" xfId="32392" xr:uid="{D5BD2FA5-AFCF-4A61-A1E3-C119A671762F}"/>
    <cellStyle name="Comma [0] 3 6 2 8 2 7" xfId="37777" xr:uid="{1DD6CA3D-6721-42D4-BD73-3B0A69FC76EC}"/>
    <cellStyle name="Comma [0] 3 6 2 8 2 8" xfId="43146" xr:uid="{CC3C1443-B1B8-4D69-B6A7-7A87D05FF174}"/>
    <cellStyle name="Comma [0] 3 6 2 8 2 9" xfId="48518" xr:uid="{ED3C71F3-D1C9-451C-8CAA-7CA850974027}"/>
    <cellStyle name="Comma [0] 3 6 2 8 3" xfId="10803" xr:uid="{A38034D1-BAFC-47FD-A0B6-373062D47F7E}"/>
    <cellStyle name="Comma [0] 3 6 2 8 3 2" xfId="23470" xr:uid="{AC04427E-95E4-45A9-9EF7-5809211129C7}"/>
    <cellStyle name="Comma [0] 3 6 2 8 3 3" xfId="28844" xr:uid="{620EF2DF-8E16-4A4A-9935-12996B17799D}"/>
    <cellStyle name="Comma [0] 3 6 2 8 3 4" xfId="34262" xr:uid="{42342A30-F82C-4C1F-A3D7-DD9F5382D7D1}"/>
    <cellStyle name="Comma [0] 3 6 2 8 3 5" xfId="39647" xr:uid="{5BDF5848-B996-492C-AF48-8810783EF5C4}"/>
    <cellStyle name="Comma [0] 3 6 2 8 3 6" xfId="45016" xr:uid="{49B89D4E-B285-444A-AF30-77F61DD5EEC2}"/>
    <cellStyle name="Comma [0] 3 6 2 8 3 7" xfId="50388" xr:uid="{F7F7C8EF-11EA-4229-A1ED-E5BC50FF9150}"/>
    <cellStyle name="Comma [0] 3 6 2 8 3 8" xfId="55768" xr:uid="{12528D29-0D1C-4D48-A1BF-56530389012B}"/>
    <cellStyle name="Comma [0] 3 6 2 8 3 9" xfId="18103" xr:uid="{E0931171-EBD7-4BA0-B0F8-A390D869A20E}"/>
    <cellStyle name="Comma [0] 3 6 2 8 4" xfId="7413" xr:uid="{5ED67A95-9CF4-489A-8295-91E8FA08F572}"/>
    <cellStyle name="Comma [0] 3 6 2 9" xfId="1428" xr:uid="{28FE5EDE-03EB-4F40-BAED-FC10CF25DC03}"/>
    <cellStyle name="Comma [0] 3 6 2 9 2" xfId="8933" xr:uid="{F6074EDF-03BC-4755-A430-5BBFE8CBD711}"/>
    <cellStyle name="Comma [0] 3 6 2 9 2 10" xfId="53899" xr:uid="{02716A28-6C2A-42DB-B336-1A387CFEE08A}"/>
    <cellStyle name="Comma [0] 3 6 2 9 2 11" xfId="14543" xr:uid="{0AA1B091-9084-4BCF-9715-759F6051A8ED}"/>
    <cellStyle name="Comma [0] 3 6 2 9 2 12" xfId="60065" xr:uid="{80FFEC20-8150-499E-8D98-DFEF38222C6C}"/>
    <cellStyle name="Comma [0] 3 6 2 9 2 2" xfId="12494" xr:uid="{0B7F2305-CD44-4A94-9DB5-6A6778614880}"/>
    <cellStyle name="Comma [0] 3 6 2 9 2 2 2" xfId="25160" xr:uid="{C476E435-67DD-496F-AE62-FA15D7702ECD}"/>
    <cellStyle name="Comma [0] 3 6 2 9 2 2 3" xfId="30534" xr:uid="{AE1AA8F3-0F59-4134-98DE-032D2D737758}"/>
    <cellStyle name="Comma [0] 3 6 2 9 2 2 4" xfId="35952" xr:uid="{C66EE26B-9E25-48B8-86CD-4B74486A3D64}"/>
    <cellStyle name="Comma [0] 3 6 2 9 2 2 5" xfId="41337" xr:uid="{2585E440-F72E-4CBA-8C5B-A60A28229D50}"/>
    <cellStyle name="Comma [0] 3 6 2 9 2 2 6" xfId="46706" xr:uid="{59812CF0-1767-4C9D-919E-F9BD0EDE8C7B}"/>
    <cellStyle name="Comma [0] 3 6 2 9 2 2 7" xfId="52078" xr:uid="{D90D3B70-2CFA-428F-9CD2-2CF9339A6B9C}"/>
    <cellStyle name="Comma [0] 3 6 2 9 2 2 8" xfId="57458" xr:uid="{038EF957-EAE2-4A67-ABF6-49BB6768966A}"/>
    <cellStyle name="Comma [0] 3 6 2 9 2 2 9" xfId="19794" xr:uid="{A0A346F4-D887-4E7A-B1DC-74F7FA21B6C5}"/>
    <cellStyle name="Comma [0] 3 6 2 9 2 3" xfId="16234" xr:uid="{B02E8F09-DB5D-4FC2-96BD-6ACAA9CC3959}"/>
    <cellStyle name="Comma [0] 3 6 2 9 2 4" xfId="21601" xr:uid="{0D873545-238E-4899-93B8-4DE19600895F}"/>
    <cellStyle name="Comma [0] 3 6 2 9 2 5" xfId="26975" xr:uid="{8E38FE1A-53C1-4D29-880E-C03BDC403686}"/>
    <cellStyle name="Comma [0] 3 6 2 9 2 6" xfId="32393" xr:uid="{C0ED5A3F-6681-4C10-93D6-F19791A6DD04}"/>
    <cellStyle name="Comma [0] 3 6 2 9 2 7" xfId="37778" xr:uid="{3CA8D3A5-6028-426E-9B01-B1FE343F4AF4}"/>
    <cellStyle name="Comma [0] 3 6 2 9 2 8" xfId="43147" xr:uid="{192DDD7F-1DA5-42CD-BDF1-4DB833EE2643}"/>
    <cellStyle name="Comma [0] 3 6 2 9 2 9" xfId="48519" xr:uid="{9B809B40-B3B7-4316-99F3-74822196ACD1}"/>
    <cellStyle name="Comma [0] 3 6 2 9 3" xfId="10804" xr:uid="{4BECF863-2F51-4898-872D-476101D8E612}"/>
    <cellStyle name="Comma [0] 3 6 2 9 3 2" xfId="23471" xr:uid="{B28BE3AB-AB3D-4477-87EF-2B04C6144E75}"/>
    <cellStyle name="Comma [0] 3 6 2 9 3 3" xfId="28845" xr:uid="{865EADB1-6CE2-4B7E-878F-A88D8F5DE040}"/>
    <cellStyle name="Comma [0] 3 6 2 9 3 4" xfId="34263" xr:uid="{B8950348-5B2F-469D-B229-264AAA2140A9}"/>
    <cellStyle name="Comma [0] 3 6 2 9 3 5" xfId="39648" xr:uid="{592990C2-ADC1-45DD-A092-404E449E737A}"/>
    <cellStyle name="Comma [0] 3 6 2 9 3 6" xfId="45017" xr:uid="{6BC8FD25-0D43-47D5-8A4F-2F9110A24C31}"/>
    <cellStyle name="Comma [0] 3 6 2 9 3 7" xfId="50389" xr:uid="{C54C14BB-8FD7-45E0-B815-B5D67CDEF522}"/>
    <cellStyle name="Comma [0] 3 6 2 9 3 8" xfId="55769" xr:uid="{422255FE-F18B-421D-9097-42FFD53F6E24}"/>
    <cellStyle name="Comma [0] 3 6 2 9 3 9" xfId="18104" xr:uid="{51404C82-A360-4DB6-A5C4-73E7B579E3FF}"/>
    <cellStyle name="Comma [0] 3 6 2 9 4" xfId="7414" xr:uid="{8628CB4A-038E-4B3A-BF3B-07EA2EE2E68F}"/>
    <cellStyle name="Comma [0] 3 6 3" xfId="1429" xr:uid="{953C3225-0B19-4DFA-8BA3-C391082F3C08}"/>
    <cellStyle name="Comma [0] 3 6 3 2" xfId="4187" xr:uid="{81FFBE43-DA19-452D-B7D6-DACD02191A63}"/>
    <cellStyle name="Comma [0] 3 6 3 2 10" xfId="53900" xr:uid="{EF8D5D36-E07C-4C5A-9A42-8E8509C3FA11}"/>
    <cellStyle name="Comma [0] 3 6 3 2 11" xfId="8934" xr:uid="{B7437A18-B0F8-4E3F-AAE1-108C85FAF21B}"/>
    <cellStyle name="Comma [0] 3 6 3 2 2" xfId="4188" xr:uid="{0A46E494-7772-489A-8324-7D0A063B72D9}"/>
    <cellStyle name="Comma [0] 3 6 3 2 2 10" xfId="12495" xr:uid="{C8869552-0DE2-405E-9FBF-A69E80F15C71}"/>
    <cellStyle name="Comma [0] 3 6 3 2 2 2" xfId="6294" xr:uid="{E4B1FBEE-FAFD-4C11-9F15-B220D13CDC1F}"/>
    <cellStyle name="Comma [0] 3 6 3 2 2 2 2" xfId="58972" xr:uid="{F3552081-7F49-45A5-952B-343336D07DE2}"/>
    <cellStyle name="Comma [0] 3 6 3 2 2 2 3" xfId="19795" xr:uid="{8B6E3F8F-2619-48D4-9367-F38983306370}"/>
    <cellStyle name="Comma [0] 3 6 3 2 2 3" xfId="25161" xr:uid="{5F8EB586-10B3-42CF-A367-B9F2C5556E9B}"/>
    <cellStyle name="Comma [0] 3 6 3 2 2 4" xfId="30535" xr:uid="{6289C7FC-C402-4057-8273-B06B6F21C24A}"/>
    <cellStyle name="Comma [0] 3 6 3 2 2 5" xfId="35953" xr:uid="{EBB9B9C5-18BD-4421-8569-823A164D69D6}"/>
    <cellStyle name="Comma [0] 3 6 3 2 2 6" xfId="41338" xr:uid="{2CC6FFDD-192D-45C6-8173-7C0EC877A6DA}"/>
    <cellStyle name="Comma [0] 3 6 3 2 2 7" xfId="46707" xr:uid="{4F20C2D9-FFD1-4A85-B10F-252A6D8A67E8}"/>
    <cellStyle name="Comma [0] 3 6 3 2 2 8" xfId="52079" xr:uid="{B436AEF9-BD75-4DC4-8D1E-7A9E5BC9650D}"/>
    <cellStyle name="Comma [0] 3 6 3 2 2 9" xfId="57459" xr:uid="{C0DF074B-3161-44D8-A1EB-1D2C896BDC21}"/>
    <cellStyle name="Comma [0] 3 6 3 2 3" xfId="6293" xr:uid="{107E14A2-2B43-416E-A950-4FCBDE5CA7BF}"/>
    <cellStyle name="Comma [0] 3 6 3 2 3 2" xfId="58971" xr:uid="{66E7068F-43A6-483B-9713-966B4CB29749}"/>
    <cellStyle name="Comma [0] 3 6 3 2 3 3" xfId="16235" xr:uid="{96ACA548-7CCF-460A-8C05-E6200049D22B}"/>
    <cellStyle name="Comma [0] 3 6 3 2 4" xfId="21602" xr:uid="{1C97F992-9F7E-45F8-B83B-02249E1F6B66}"/>
    <cellStyle name="Comma [0] 3 6 3 2 5" xfId="26976" xr:uid="{D89344EE-5DF2-4B23-9912-5CE6DF42D2A1}"/>
    <cellStyle name="Comma [0] 3 6 3 2 6" xfId="32394" xr:uid="{D9A13303-0B5B-439F-89AA-D3B7B7DBDED2}"/>
    <cellStyle name="Comma [0] 3 6 3 2 7" xfId="37779" xr:uid="{8EBC6267-74D3-42B9-BDBA-F2B63AA2C63F}"/>
    <cellStyle name="Comma [0] 3 6 3 2 8" xfId="43148" xr:uid="{09AC349D-9C26-47F4-B135-A5653FB252DC}"/>
    <cellStyle name="Comma [0] 3 6 3 2 9" xfId="48520" xr:uid="{04627F31-BD9B-40A8-A51B-294123CE2E47}"/>
    <cellStyle name="Comma [0] 3 6 3 3" xfId="4189" xr:uid="{EC8FB76B-54E0-4046-A233-E78C7D38E83A}"/>
    <cellStyle name="Comma [0] 3 6 3 3 10" xfId="10805" xr:uid="{8B0E8C65-9238-42FC-85B9-A0D11B2280CF}"/>
    <cellStyle name="Comma [0] 3 6 3 3 2" xfId="6295" xr:uid="{A5E2148F-6EDA-4F23-B978-C33DA99509AC}"/>
    <cellStyle name="Comma [0] 3 6 3 3 2 2" xfId="58973" xr:uid="{28847F32-D8CE-4923-B72F-80DD5DD68687}"/>
    <cellStyle name="Comma [0] 3 6 3 3 2 3" xfId="18105" xr:uid="{635F3CF9-6621-4787-A992-4FA2E87F587B}"/>
    <cellStyle name="Comma [0] 3 6 3 3 3" xfId="23472" xr:uid="{4791DDFE-D658-47F5-A6C7-195DBB51D296}"/>
    <cellStyle name="Comma [0] 3 6 3 3 4" xfId="28846" xr:uid="{DA78101B-FE21-42C6-8F88-FEC3F3EA4FF2}"/>
    <cellStyle name="Comma [0] 3 6 3 3 5" xfId="34264" xr:uid="{69B2EE30-73B9-4AD0-82FB-151FF4D417D0}"/>
    <cellStyle name="Comma [0] 3 6 3 3 6" xfId="39649" xr:uid="{F7D146F7-CD39-423D-BE83-DFA18FAD74C1}"/>
    <cellStyle name="Comma [0] 3 6 3 3 7" xfId="45018" xr:uid="{DE1D0639-B3BB-4BCC-9FA7-9AEE673D7EEF}"/>
    <cellStyle name="Comma [0] 3 6 3 3 8" xfId="50390" xr:uid="{12E6C11B-1F32-4BAA-B163-F28428E5A8F3}"/>
    <cellStyle name="Comma [0] 3 6 3 3 9" xfId="55770" xr:uid="{1CF700B4-635A-43ED-83B3-06DF700E58D1}"/>
    <cellStyle name="Comma [0] 3 6 3 4" xfId="6292" xr:uid="{5253C8FD-75FF-4E25-B4B7-48481F25EB31}"/>
    <cellStyle name="Comma [0] 3 6 3 4 2" xfId="58970" xr:uid="{6EDD305C-AA56-4C27-A763-B1DC7FC9C9E5}"/>
    <cellStyle name="Comma [0] 3 6 3 4 3" xfId="14544" xr:uid="{CEA5FE50-086D-485A-992C-D5C6771B7F35}"/>
    <cellStyle name="Comma [0] 3 6 4" xfId="1430" xr:uid="{462DC35C-8276-4469-A9A6-3A9F71AA7012}"/>
    <cellStyle name="Comma [0] 3 6 4 10" xfId="1431" xr:uid="{2675E2BA-75E7-4CA8-BB98-93EBA850CD5A}"/>
    <cellStyle name="Comma [0] 3 6 4 10 2" xfId="8936" xr:uid="{46C3F33E-C2F2-47FC-8EAB-FEAB4466C886}"/>
    <cellStyle name="Comma [0] 3 6 4 10 2 10" xfId="53902" xr:uid="{DFA13FB6-6CDC-45C0-A2EC-5B38103259BB}"/>
    <cellStyle name="Comma [0] 3 6 4 10 2 11" xfId="14546" xr:uid="{DF8B5447-BE10-4AC2-97EC-D95B953D3F7C}"/>
    <cellStyle name="Comma [0] 3 6 4 10 2 12" xfId="60066" xr:uid="{A9CD5F01-F14B-41D7-9DCF-926ED4CB075E}"/>
    <cellStyle name="Comma [0] 3 6 4 10 2 2" xfId="12497" xr:uid="{A289C9D5-C872-40B5-B95C-9C6AA0DC3A00}"/>
    <cellStyle name="Comma [0] 3 6 4 10 2 2 2" xfId="25163" xr:uid="{575C98DB-C9BF-45F2-A968-BAD9413EB582}"/>
    <cellStyle name="Comma [0] 3 6 4 10 2 2 3" xfId="30537" xr:uid="{91D7931D-BA7A-4A05-985B-0B86B9E6624E}"/>
    <cellStyle name="Comma [0] 3 6 4 10 2 2 4" xfId="35955" xr:uid="{E0B786EC-A9B8-44F1-BAF6-86F126BFCF47}"/>
    <cellStyle name="Comma [0] 3 6 4 10 2 2 5" xfId="41340" xr:uid="{22CD28D4-C1E9-4061-BC88-A5A128071473}"/>
    <cellStyle name="Comma [0] 3 6 4 10 2 2 6" xfId="46709" xr:uid="{564D59A9-D1B6-48F4-AF6D-96221C1EDC1A}"/>
    <cellStyle name="Comma [0] 3 6 4 10 2 2 7" xfId="52081" xr:uid="{EBCE6103-6831-4D84-B651-7C66A60C0562}"/>
    <cellStyle name="Comma [0] 3 6 4 10 2 2 8" xfId="57461" xr:uid="{A723130C-FA26-47B9-9EA7-F1703EA4C164}"/>
    <cellStyle name="Comma [0] 3 6 4 10 2 2 9" xfId="19797" xr:uid="{7FF36D0B-9771-4CC1-BA80-3F65E8E564B5}"/>
    <cellStyle name="Comma [0] 3 6 4 10 2 3" xfId="16237" xr:uid="{33126CA6-A648-4B1E-934E-0D2436DF211E}"/>
    <cellStyle name="Comma [0] 3 6 4 10 2 4" xfId="21604" xr:uid="{A6304038-0321-4DAD-89C2-A6075A10A2D4}"/>
    <cellStyle name="Comma [0] 3 6 4 10 2 5" xfId="26978" xr:uid="{B3B2269C-C44E-47EC-9D0C-28EDB4076C13}"/>
    <cellStyle name="Comma [0] 3 6 4 10 2 6" xfId="32396" xr:uid="{51B9FFCA-01E3-4603-BF3D-62BC29C3FF4B}"/>
    <cellStyle name="Comma [0] 3 6 4 10 2 7" xfId="37781" xr:uid="{9BA7F004-4E8C-4063-8667-CAEF7A682F9C}"/>
    <cellStyle name="Comma [0] 3 6 4 10 2 8" xfId="43150" xr:uid="{59EAFB41-DCC3-4759-9315-478EC10CFF6A}"/>
    <cellStyle name="Comma [0] 3 6 4 10 2 9" xfId="48522" xr:uid="{7244ED55-1F38-4D10-B0B4-508EC9174430}"/>
    <cellStyle name="Comma [0] 3 6 4 10 3" xfId="10807" xr:uid="{7E75F7BA-102E-49F5-9613-B049DBEBBB98}"/>
    <cellStyle name="Comma [0] 3 6 4 10 3 2" xfId="23474" xr:uid="{99ADB58A-AE88-4383-881C-996B6E2A6508}"/>
    <cellStyle name="Comma [0] 3 6 4 10 3 3" xfId="28848" xr:uid="{47AFF794-FF49-4DC3-A63D-B1E9409AFFFC}"/>
    <cellStyle name="Comma [0] 3 6 4 10 3 4" xfId="34266" xr:uid="{5DDBD385-0335-4A95-B1A5-8C23EB093E6B}"/>
    <cellStyle name="Comma [0] 3 6 4 10 3 5" xfId="39651" xr:uid="{D5C534F8-807D-49C7-BB3F-C75C74E1A082}"/>
    <cellStyle name="Comma [0] 3 6 4 10 3 6" xfId="45020" xr:uid="{70DDB9A4-826A-404F-890C-E468CA40705E}"/>
    <cellStyle name="Comma [0] 3 6 4 10 3 7" xfId="50392" xr:uid="{D624BF28-6011-4E49-A457-3CF191612620}"/>
    <cellStyle name="Comma [0] 3 6 4 10 3 8" xfId="55772" xr:uid="{5E043CF6-7857-4567-B968-76649F997E4B}"/>
    <cellStyle name="Comma [0] 3 6 4 10 3 9" xfId="18107" xr:uid="{F2B16A51-6B1B-447F-ACF8-9614B946052B}"/>
    <cellStyle name="Comma [0] 3 6 4 10 4" xfId="7415" xr:uid="{67921A31-B7F2-4104-9140-BB3420D04614}"/>
    <cellStyle name="Comma [0] 3 6 4 11" xfId="6296" xr:uid="{D35309B7-5B71-4D7C-B7C9-279C0C6024DB}"/>
    <cellStyle name="Comma [0] 3 6 4 11 10" xfId="53901" xr:uid="{4EE0115D-9402-4BB8-885A-F46FE475F9E2}"/>
    <cellStyle name="Comma [0] 3 6 4 11 11" xfId="14545" xr:uid="{17130E89-926E-40D9-9858-24F2D2521408}"/>
    <cellStyle name="Comma [0] 3 6 4 11 12" xfId="58974" xr:uid="{45A2FD66-50E3-42AA-8361-805FDCD3C684}"/>
    <cellStyle name="Comma [0] 3 6 4 11 13" xfId="8935" xr:uid="{77619F68-C5CC-4BB3-ACA6-78D1E114BF80}"/>
    <cellStyle name="Comma [0] 3 6 4 11 2" xfId="12496" xr:uid="{21C2BB13-C64C-4C8B-8E96-7146C1BBE6B3}"/>
    <cellStyle name="Comma [0] 3 6 4 11 2 2" xfId="25162" xr:uid="{6A1842FB-E444-4741-9874-5CAEA95F0BAE}"/>
    <cellStyle name="Comma [0] 3 6 4 11 2 3" xfId="30536" xr:uid="{DF2F2C61-3C83-42B8-ADCB-BC5B9DAB239B}"/>
    <cellStyle name="Comma [0] 3 6 4 11 2 4" xfId="35954" xr:uid="{C4B37C99-8ADC-4EF3-AF28-7AE22D98D808}"/>
    <cellStyle name="Comma [0] 3 6 4 11 2 5" xfId="41339" xr:uid="{6FF82A03-A454-4C71-857B-A21C390AAE4D}"/>
    <cellStyle name="Comma [0] 3 6 4 11 2 6" xfId="46708" xr:uid="{FD15664F-B09D-4EF6-9139-54C4C344F576}"/>
    <cellStyle name="Comma [0] 3 6 4 11 2 7" xfId="52080" xr:uid="{7E4E1451-DB9D-4E35-A29E-84129C4727A4}"/>
    <cellStyle name="Comma [0] 3 6 4 11 2 8" xfId="57460" xr:uid="{043D96A8-4C2B-47FF-A5BD-A8221B33692A}"/>
    <cellStyle name="Comma [0] 3 6 4 11 2 9" xfId="19796" xr:uid="{A08C1D57-93AC-4964-8105-CA96B7FAE1F5}"/>
    <cellStyle name="Comma [0] 3 6 4 11 3" xfId="16236" xr:uid="{5DEF078A-110B-45D1-A87A-8EC4C6A4B393}"/>
    <cellStyle name="Comma [0] 3 6 4 11 4" xfId="21603" xr:uid="{2554D599-F614-4E2C-A845-170472CF0326}"/>
    <cellStyle name="Comma [0] 3 6 4 11 5" xfId="26977" xr:uid="{B091DDA3-D029-41F1-95BD-194A551B3B21}"/>
    <cellStyle name="Comma [0] 3 6 4 11 6" xfId="32395" xr:uid="{7D835C20-F94D-47EC-B6C9-FC1613258C9D}"/>
    <cellStyle name="Comma [0] 3 6 4 11 7" xfId="37780" xr:uid="{D1DB5F10-69DC-42C0-95F4-8921A988BB73}"/>
    <cellStyle name="Comma [0] 3 6 4 11 8" xfId="43149" xr:uid="{283C9F62-1E8A-4624-B25D-F0CDC8F59F55}"/>
    <cellStyle name="Comma [0] 3 6 4 11 9" xfId="48521" xr:uid="{221E2BBE-54DA-448B-97FC-18EA56A662C8}"/>
    <cellStyle name="Comma [0] 3 6 4 12" xfId="10806" xr:uid="{4C3050D4-1714-4535-94F5-69DB10D59A83}"/>
    <cellStyle name="Comma [0] 3 6 4 12 2" xfId="23473" xr:uid="{A0D15F6F-B4EC-420B-B6D1-0D7CC5BCD022}"/>
    <cellStyle name="Comma [0] 3 6 4 12 3" xfId="28847" xr:uid="{E54608BF-9587-4CFF-A143-A6D0E237C7B7}"/>
    <cellStyle name="Comma [0] 3 6 4 12 4" xfId="34265" xr:uid="{BE5494C4-A96A-40A7-8525-A093C41675D8}"/>
    <cellStyle name="Comma [0] 3 6 4 12 5" xfId="39650" xr:uid="{3C416E15-7BE8-4AB5-AAE8-0EFFA52A8B96}"/>
    <cellStyle name="Comma [0] 3 6 4 12 6" xfId="45019" xr:uid="{73AD3BC3-8760-4EFB-8615-275907672572}"/>
    <cellStyle name="Comma [0] 3 6 4 12 7" xfId="50391" xr:uid="{489486F7-7655-44ED-94F8-430639B699CE}"/>
    <cellStyle name="Comma [0] 3 6 4 12 8" xfId="55771" xr:uid="{6CF58B96-C3AA-4AAC-B426-FA63AA68F01F}"/>
    <cellStyle name="Comma [0] 3 6 4 12 9" xfId="18106" xr:uid="{0AAD175A-8ED6-490D-9EA3-9C7F8880EC68}"/>
    <cellStyle name="Comma [0] 3 6 4 2" xfId="1432" xr:uid="{1E84FC01-F569-4AAC-BD4D-971AE0FC0AA7}"/>
    <cellStyle name="Comma [0] 3 6 4 2 2" xfId="8937" xr:uid="{BCDFEBD8-F3EC-46AD-8493-8E076652D742}"/>
    <cellStyle name="Comma [0] 3 6 4 2 2 10" xfId="53903" xr:uid="{D6B96662-5DCA-45F3-AD0A-B7DEA32A3A83}"/>
    <cellStyle name="Comma [0] 3 6 4 2 2 11" xfId="14547" xr:uid="{B6023632-E352-41BA-BC09-CEEA6941DFD7}"/>
    <cellStyle name="Comma [0] 3 6 4 2 2 12" xfId="60067" xr:uid="{0578D4F3-E88F-4651-9B8B-AED8385CD52C}"/>
    <cellStyle name="Comma [0] 3 6 4 2 2 2" xfId="12498" xr:uid="{7C1E2DD8-EA18-4EA5-B53B-3F200513CFE3}"/>
    <cellStyle name="Comma [0] 3 6 4 2 2 2 2" xfId="25164" xr:uid="{F640FD3C-4479-42C7-A4FA-6C0439BA5A33}"/>
    <cellStyle name="Comma [0] 3 6 4 2 2 2 3" xfId="30538" xr:uid="{254C330E-DF05-48F9-A559-ACD1D276DFE7}"/>
    <cellStyle name="Comma [0] 3 6 4 2 2 2 4" xfId="35956" xr:uid="{BA32EC31-2287-43E7-BD65-4DC9B532D636}"/>
    <cellStyle name="Comma [0] 3 6 4 2 2 2 5" xfId="41341" xr:uid="{A800D82E-2373-4366-A21F-49895B323951}"/>
    <cellStyle name="Comma [0] 3 6 4 2 2 2 6" xfId="46710" xr:uid="{8BFA506F-34F5-427F-AF1D-2E89BEC03518}"/>
    <cellStyle name="Comma [0] 3 6 4 2 2 2 7" xfId="52082" xr:uid="{266FC3DD-C4B6-41B4-9B52-407DCA4DCBB4}"/>
    <cellStyle name="Comma [0] 3 6 4 2 2 2 8" xfId="57462" xr:uid="{03D59769-831A-40F7-9241-DB72DB2BE7B1}"/>
    <cellStyle name="Comma [0] 3 6 4 2 2 2 9" xfId="19798" xr:uid="{5E652F28-6225-4EA1-A397-CC1BC0C5AD60}"/>
    <cellStyle name="Comma [0] 3 6 4 2 2 3" xfId="16238" xr:uid="{85C5DE3E-07EA-41A8-A270-0EA658D1A151}"/>
    <cellStyle name="Comma [0] 3 6 4 2 2 4" xfId="21605" xr:uid="{BDC66FDD-7A9F-4254-89D0-E1B6D5A2AD1C}"/>
    <cellStyle name="Comma [0] 3 6 4 2 2 5" xfId="26979" xr:uid="{1A1AC2D5-101D-4634-B6C7-913882438F28}"/>
    <cellStyle name="Comma [0] 3 6 4 2 2 6" xfId="32397" xr:uid="{47D4D82F-8AB5-4DF0-A994-C7837D5B79F9}"/>
    <cellStyle name="Comma [0] 3 6 4 2 2 7" xfId="37782" xr:uid="{194F60BF-A04F-4B2C-A631-6F85E2CF8110}"/>
    <cellStyle name="Comma [0] 3 6 4 2 2 8" xfId="43151" xr:uid="{83C00AB6-CE14-4CF7-B38E-19C84A1B2BD3}"/>
    <cellStyle name="Comma [0] 3 6 4 2 2 9" xfId="48523" xr:uid="{EA01FF74-7C3C-433E-8C54-2E03B5C105E0}"/>
    <cellStyle name="Comma [0] 3 6 4 2 3" xfId="10808" xr:uid="{559806FB-CED3-445D-AE0A-17C68CADAF84}"/>
    <cellStyle name="Comma [0] 3 6 4 2 3 2" xfId="23475" xr:uid="{CE5F01D2-0634-46CB-9B09-418931193691}"/>
    <cellStyle name="Comma [0] 3 6 4 2 3 3" xfId="28849" xr:uid="{13A5808F-6684-4EF6-B5DA-F705178CA582}"/>
    <cellStyle name="Comma [0] 3 6 4 2 3 4" xfId="34267" xr:uid="{6C456BDD-48BF-4112-8E6C-F016997DD2D7}"/>
    <cellStyle name="Comma [0] 3 6 4 2 3 5" xfId="39652" xr:uid="{55F3D23E-9109-46CE-A101-FDFB77BE8A6D}"/>
    <cellStyle name="Comma [0] 3 6 4 2 3 6" xfId="45021" xr:uid="{56846BFE-1D19-4DF0-BA18-A0A0E7E71B27}"/>
    <cellStyle name="Comma [0] 3 6 4 2 3 7" xfId="50393" xr:uid="{3EB7A947-9184-4A38-ADB0-BDA28D4357D4}"/>
    <cellStyle name="Comma [0] 3 6 4 2 3 8" xfId="55773" xr:uid="{69C0A71E-FC1F-4B19-808D-1AA0B722DDCD}"/>
    <cellStyle name="Comma [0] 3 6 4 2 3 9" xfId="18108" xr:uid="{73542DF8-DE54-4065-9250-1CE4616DAC69}"/>
    <cellStyle name="Comma [0] 3 6 4 2 4" xfId="7416" xr:uid="{4E850112-44EF-4F1F-B7DD-D2ECB0064BD2}"/>
    <cellStyle name="Comma [0] 3 6 4 3" xfId="1433" xr:uid="{E785A488-E26A-4A8A-97C6-037231D91D1E}"/>
    <cellStyle name="Comma [0] 3 6 4 3 2" xfId="8938" xr:uid="{FDEEEFFD-29E1-41E6-A969-5FDD9AC57169}"/>
    <cellStyle name="Comma [0] 3 6 4 3 2 10" xfId="53904" xr:uid="{9D8D86E6-1320-4E01-B54C-9697C4D6F179}"/>
    <cellStyle name="Comma [0] 3 6 4 3 2 11" xfId="14548" xr:uid="{0383A0E3-D36B-4342-AE6B-61B4C58F78E6}"/>
    <cellStyle name="Comma [0] 3 6 4 3 2 12" xfId="60068" xr:uid="{BBDF678C-1045-4E34-8FFB-798B334B92BB}"/>
    <cellStyle name="Comma [0] 3 6 4 3 2 2" xfId="12499" xr:uid="{BDD3E8E1-B16C-4646-9A47-0E194206C66F}"/>
    <cellStyle name="Comma [0] 3 6 4 3 2 2 2" xfId="25165" xr:uid="{5189DBAF-E346-4CF8-867E-9008CBF8F6DA}"/>
    <cellStyle name="Comma [0] 3 6 4 3 2 2 3" xfId="30539" xr:uid="{D8ACA54E-BAD8-4DB0-9438-93BE0C98A90D}"/>
    <cellStyle name="Comma [0] 3 6 4 3 2 2 4" xfId="35957" xr:uid="{08423E0C-EEEC-4CCA-AD5C-E73DDC2FDB8A}"/>
    <cellStyle name="Comma [0] 3 6 4 3 2 2 5" xfId="41342" xr:uid="{60EC4628-053C-49C9-8CD4-46ECEDA2417F}"/>
    <cellStyle name="Comma [0] 3 6 4 3 2 2 6" xfId="46711" xr:uid="{3E520556-465A-48ED-9B44-26C5672F886F}"/>
    <cellStyle name="Comma [0] 3 6 4 3 2 2 7" xfId="52083" xr:uid="{B19B8C91-DC5E-4406-9373-C1ABF7834A6F}"/>
    <cellStyle name="Comma [0] 3 6 4 3 2 2 8" xfId="57463" xr:uid="{7727EA6A-038D-4C4A-98D5-6F7D03884C43}"/>
    <cellStyle name="Comma [0] 3 6 4 3 2 2 9" xfId="19799" xr:uid="{909CA22D-90B1-4299-887F-0A7CB6AACF37}"/>
    <cellStyle name="Comma [0] 3 6 4 3 2 3" xfId="16239" xr:uid="{1980A9C8-0A5A-4A3A-9C6D-942584B6C631}"/>
    <cellStyle name="Comma [0] 3 6 4 3 2 4" xfId="21606" xr:uid="{D8186D07-4FB3-47A1-A822-15D925DF168E}"/>
    <cellStyle name="Comma [0] 3 6 4 3 2 5" xfId="26980" xr:uid="{EB0C4969-5DE3-4608-A46B-7F106FDF932F}"/>
    <cellStyle name="Comma [0] 3 6 4 3 2 6" xfId="32398" xr:uid="{7CE33343-B8FA-43E2-8AA6-8F428E93A0E0}"/>
    <cellStyle name="Comma [0] 3 6 4 3 2 7" xfId="37783" xr:uid="{39844B1A-6107-4E68-9DEE-2EAEC1D4821D}"/>
    <cellStyle name="Comma [0] 3 6 4 3 2 8" xfId="43152" xr:uid="{9ADF7FC2-861D-4FB3-AFAB-4AC8FB0F5CCC}"/>
    <cellStyle name="Comma [0] 3 6 4 3 2 9" xfId="48524" xr:uid="{E210416E-2ABE-4AF8-8092-B5315897A82A}"/>
    <cellStyle name="Comma [0] 3 6 4 3 3" xfId="10809" xr:uid="{28130F2A-586B-41B6-894C-1C9680074C10}"/>
    <cellStyle name="Comma [0] 3 6 4 3 3 2" xfId="23476" xr:uid="{E6C43380-4195-413E-BE2F-FFEBF3F8B180}"/>
    <cellStyle name="Comma [0] 3 6 4 3 3 3" xfId="28850" xr:uid="{E2F62DC3-FAFD-4041-81CA-5195EFB9C027}"/>
    <cellStyle name="Comma [0] 3 6 4 3 3 4" xfId="34268" xr:uid="{2B8B98B4-AFC7-451D-AEB8-26F20635415B}"/>
    <cellStyle name="Comma [0] 3 6 4 3 3 5" xfId="39653" xr:uid="{5AA1D5C4-980D-48EE-A334-6C49D173317F}"/>
    <cellStyle name="Comma [0] 3 6 4 3 3 6" xfId="45022" xr:uid="{2E8C6140-FD36-47E5-B3C9-46F88499C5BD}"/>
    <cellStyle name="Comma [0] 3 6 4 3 3 7" xfId="50394" xr:uid="{B2171E84-1B7A-4B04-A49E-B3347DC90A91}"/>
    <cellStyle name="Comma [0] 3 6 4 3 3 8" xfId="55774" xr:uid="{08D8F027-8A81-435F-BC7A-64306D04440E}"/>
    <cellStyle name="Comma [0] 3 6 4 3 3 9" xfId="18109" xr:uid="{13512945-23E7-4742-8E01-8BF78FB6FF3C}"/>
    <cellStyle name="Comma [0] 3 6 4 3 4" xfId="7417" xr:uid="{1F90FE5C-B3F1-4020-B622-7F98E276E409}"/>
    <cellStyle name="Comma [0] 3 6 4 4" xfId="1434" xr:uid="{7603B25A-F76F-43A8-AEB1-7A85D8F59D36}"/>
    <cellStyle name="Comma [0] 3 6 4 4 2" xfId="8939" xr:uid="{50FACA3E-8C35-4BF9-B93A-960673DC25ED}"/>
    <cellStyle name="Comma [0] 3 6 4 4 2 10" xfId="53905" xr:uid="{39EECED2-E2BD-442C-B85A-29C484CB5808}"/>
    <cellStyle name="Comma [0] 3 6 4 4 2 11" xfId="14549" xr:uid="{24D3EEC4-F281-4ED2-B812-CFE10FAF9736}"/>
    <cellStyle name="Comma [0] 3 6 4 4 2 12" xfId="60069" xr:uid="{CFA79044-D235-466D-B5DA-54B406BB4793}"/>
    <cellStyle name="Comma [0] 3 6 4 4 2 2" xfId="12500" xr:uid="{B29AEF06-434A-4FD6-98EE-1280EA39B521}"/>
    <cellStyle name="Comma [0] 3 6 4 4 2 2 2" xfId="25166" xr:uid="{6F2431AC-D457-42BF-A8DF-4FE8740516AA}"/>
    <cellStyle name="Comma [0] 3 6 4 4 2 2 3" xfId="30540" xr:uid="{E2624FC7-CC03-43DD-89BB-C4DB910488B1}"/>
    <cellStyle name="Comma [0] 3 6 4 4 2 2 4" xfId="35958" xr:uid="{024A36D8-B11F-4C90-8D24-CCBBAD441789}"/>
    <cellStyle name="Comma [0] 3 6 4 4 2 2 5" xfId="41343" xr:uid="{5EE381BB-2FB3-4516-AAFF-0F7602418778}"/>
    <cellStyle name="Comma [0] 3 6 4 4 2 2 6" xfId="46712" xr:uid="{9EB8BF07-B2D9-4B82-8983-33A51252B47C}"/>
    <cellStyle name="Comma [0] 3 6 4 4 2 2 7" xfId="52084" xr:uid="{372E1CEE-0F6C-4387-93A3-7934A03BC6C9}"/>
    <cellStyle name="Comma [0] 3 6 4 4 2 2 8" xfId="57464" xr:uid="{D0A38635-1CCB-4069-BDD9-5120CAD9DE85}"/>
    <cellStyle name="Comma [0] 3 6 4 4 2 2 9" xfId="19800" xr:uid="{42BA7D68-22B3-4349-A902-7497B5652E77}"/>
    <cellStyle name="Comma [0] 3 6 4 4 2 3" xfId="16240" xr:uid="{986D5DC1-5344-4A11-8052-C455E522EF99}"/>
    <cellStyle name="Comma [0] 3 6 4 4 2 4" xfId="21607" xr:uid="{69CBF0F3-F105-4F34-B2F8-22E8C866E623}"/>
    <cellStyle name="Comma [0] 3 6 4 4 2 5" xfId="26981" xr:uid="{C6328BAC-6255-4208-B139-71716FA32D81}"/>
    <cellStyle name="Comma [0] 3 6 4 4 2 6" xfId="32399" xr:uid="{95A2EDF1-1FA0-4620-AA7A-18D005A699AA}"/>
    <cellStyle name="Comma [0] 3 6 4 4 2 7" xfId="37784" xr:uid="{8F0DB5EC-DBF9-494B-BD1E-286C86F78454}"/>
    <cellStyle name="Comma [0] 3 6 4 4 2 8" xfId="43153" xr:uid="{833DDB84-5500-44D4-B843-340D1CAF429F}"/>
    <cellStyle name="Comma [0] 3 6 4 4 2 9" xfId="48525" xr:uid="{2114E4D2-2A07-4A92-A0FE-CC5AA23DCDB2}"/>
    <cellStyle name="Comma [0] 3 6 4 4 3" xfId="10810" xr:uid="{8BAB1CD1-675B-44E9-8584-C18E0B5E2288}"/>
    <cellStyle name="Comma [0] 3 6 4 4 3 2" xfId="23477" xr:uid="{BEAADCD4-EF53-4092-B94E-6E9F6390E5BB}"/>
    <cellStyle name="Comma [0] 3 6 4 4 3 3" xfId="28851" xr:uid="{FE13A8CE-16CD-46E5-9824-5DA58BEE27DF}"/>
    <cellStyle name="Comma [0] 3 6 4 4 3 4" xfId="34269" xr:uid="{8C4DA5C2-2E55-4328-BFED-9FEC3FC84C1B}"/>
    <cellStyle name="Comma [0] 3 6 4 4 3 5" xfId="39654" xr:uid="{E128D59A-EDF3-43C7-977C-6EC45A543404}"/>
    <cellStyle name="Comma [0] 3 6 4 4 3 6" xfId="45023" xr:uid="{63A8929E-E94B-42CC-92EB-1C9D3B925015}"/>
    <cellStyle name="Comma [0] 3 6 4 4 3 7" xfId="50395" xr:uid="{3C629E93-F454-4A11-B6CD-8FFB245B5BB0}"/>
    <cellStyle name="Comma [0] 3 6 4 4 3 8" xfId="55775" xr:uid="{63D579DE-ABD1-4C10-90D2-8B939CCCA2DA}"/>
    <cellStyle name="Comma [0] 3 6 4 4 3 9" xfId="18110" xr:uid="{4E297594-E78C-4947-A507-F426E87C442D}"/>
    <cellStyle name="Comma [0] 3 6 4 4 4" xfId="7418" xr:uid="{915DBC44-72D9-4934-9389-99EF40006ABD}"/>
    <cellStyle name="Comma [0] 3 6 4 5" xfId="1435" xr:uid="{BD053B21-7955-4FF0-A2B3-5E86FF91EBD4}"/>
    <cellStyle name="Comma [0] 3 6 4 5 2" xfId="8940" xr:uid="{AC4AA00A-8D83-4443-8CDE-A7CC306411DB}"/>
    <cellStyle name="Comma [0] 3 6 4 5 2 10" xfId="53906" xr:uid="{3583E901-DE17-4628-926D-AB20E502F5FE}"/>
    <cellStyle name="Comma [0] 3 6 4 5 2 11" xfId="14550" xr:uid="{D9884AD5-2DF0-445A-BA95-A48B9BED6E30}"/>
    <cellStyle name="Comma [0] 3 6 4 5 2 12" xfId="60070" xr:uid="{BAD01869-A89A-4ADB-9589-3ACFE2522987}"/>
    <cellStyle name="Comma [0] 3 6 4 5 2 2" xfId="12501" xr:uid="{66D9D768-F03F-4247-A8F0-BB46000453D3}"/>
    <cellStyle name="Comma [0] 3 6 4 5 2 2 2" xfId="25167" xr:uid="{3A86DA35-388D-4885-B3EB-BF56D63DD1AF}"/>
    <cellStyle name="Comma [0] 3 6 4 5 2 2 3" xfId="30541" xr:uid="{EB54965D-220F-4E12-81A5-7240DB8BADB4}"/>
    <cellStyle name="Comma [0] 3 6 4 5 2 2 4" xfId="35959" xr:uid="{5FF4E5AE-8D8E-4331-8B6C-B3F56EB12707}"/>
    <cellStyle name="Comma [0] 3 6 4 5 2 2 5" xfId="41344" xr:uid="{D6C35CF3-3516-481D-B042-519D4336CCF3}"/>
    <cellStyle name="Comma [0] 3 6 4 5 2 2 6" xfId="46713" xr:uid="{FE6DC74F-B0EB-4235-A215-00AFDC9F9142}"/>
    <cellStyle name="Comma [0] 3 6 4 5 2 2 7" xfId="52085" xr:uid="{04AD990D-D893-4678-A524-9FEACFB2D17F}"/>
    <cellStyle name="Comma [0] 3 6 4 5 2 2 8" xfId="57465" xr:uid="{F230D10C-8DB9-4A4F-A377-0A435A408D07}"/>
    <cellStyle name="Comma [0] 3 6 4 5 2 2 9" xfId="19801" xr:uid="{A65551E4-3C04-480D-8288-0B1D465490E3}"/>
    <cellStyle name="Comma [0] 3 6 4 5 2 3" xfId="16241" xr:uid="{17C25279-F542-4E0A-A79E-81AE5D36E2D8}"/>
    <cellStyle name="Comma [0] 3 6 4 5 2 4" xfId="21608" xr:uid="{AE513869-C8BC-4E3C-88A4-A642FCB5961A}"/>
    <cellStyle name="Comma [0] 3 6 4 5 2 5" xfId="26982" xr:uid="{150B1862-A8F3-4D1D-A7E9-17946122E1C2}"/>
    <cellStyle name="Comma [0] 3 6 4 5 2 6" xfId="32400" xr:uid="{F271E234-BB16-411B-84B2-19A5E257672D}"/>
    <cellStyle name="Comma [0] 3 6 4 5 2 7" xfId="37785" xr:uid="{B544E8D0-8BE1-4CFD-B97F-48EB09847D3D}"/>
    <cellStyle name="Comma [0] 3 6 4 5 2 8" xfId="43154" xr:uid="{97AE99E8-79A1-49C2-9F25-1A34C2E2E00A}"/>
    <cellStyle name="Comma [0] 3 6 4 5 2 9" xfId="48526" xr:uid="{7D0B7C80-6E86-4E2A-9514-719A34E6D85F}"/>
    <cellStyle name="Comma [0] 3 6 4 5 3" xfId="10811" xr:uid="{EA2F6D22-F16A-4FEA-B0BE-D6DB492BB82A}"/>
    <cellStyle name="Comma [0] 3 6 4 5 3 2" xfId="23478" xr:uid="{8D8E6F9B-00E9-46B8-A3C9-89591E6D5879}"/>
    <cellStyle name="Comma [0] 3 6 4 5 3 3" xfId="28852" xr:uid="{2D8A1898-5F39-4916-9D3C-78E3A5C4E5ED}"/>
    <cellStyle name="Comma [0] 3 6 4 5 3 4" xfId="34270" xr:uid="{E4D006BA-741D-44E6-B90B-5C81A9BF5DDB}"/>
    <cellStyle name="Comma [0] 3 6 4 5 3 5" xfId="39655" xr:uid="{70792A36-4936-49BD-A073-8CB97D693156}"/>
    <cellStyle name="Comma [0] 3 6 4 5 3 6" xfId="45024" xr:uid="{725340C9-7917-488B-AEDA-7EBBEC635025}"/>
    <cellStyle name="Comma [0] 3 6 4 5 3 7" xfId="50396" xr:uid="{C07F0E29-BB44-4046-B778-A34928C0D697}"/>
    <cellStyle name="Comma [0] 3 6 4 5 3 8" xfId="55776" xr:uid="{899291A2-3897-4614-9929-49CBE15F7A29}"/>
    <cellStyle name="Comma [0] 3 6 4 5 3 9" xfId="18111" xr:uid="{6714A75B-E665-4329-879E-16EE90E49D91}"/>
    <cellStyle name="Comma [0] 3 6 4 5 4" xfId="7419" xr:uid="{36911C2B-6954-47F1-A281-795CC04238D9}"/>
    <cellStyle name="Comma [0] 3 6 4 6" xfId="1436" xr:uid="{3B1E724A-E38A-4634-9BD9-B8DA55942390}"/>
    <cellStyle name="Comma [0] 3 6 4 6 2" xfId="8941" xr:uid="{B2A97E5F-59E3-4E27-A9A9-9875EE069F90}"/>
    <cellStyle name="Comma [0] 3 6 4 6 2 10" xfId="53907" xr:uid="{DDBA25A5-CB54-4820-A999-A9BA51D66189}"/>
    <cellStyle name="Comma [0] 3 6 4 6 2 11" xfId="14551" xr:uid="{9FBDD67B-0700-4A77-9BAA-AFE4437842E5}"/>
    <cellStyle name="Comma [0] 3 6 4 6 2 12" xfId="60071" xr:uid="{58B92C15-A110-43A7-BF14-A5732B743BD3}"/>
    <cellStyle name="Comma [0] 3 6 4 6 2 2" xfId="12502" xr:uid="{C3A976DC-6298-4B37-8CDD-6DC11B5B0967}"/>
    <cellStyle name="Comma [0] 3 6 4 6 2 2 2" xfId="25168" xr:uid="{AF4AA615-3C85-436E-AF19-BDEAC984382D}"/>
    <cellStyle name="Comma [0] 3 6 4 6 2 2 3" xfId="30542" xr:uid="{F3359309-58A1-423B-AEC8-F8982BC5CC67}"/>
    <cellStyle name="Comma [0] 3 6 4 6 2 2 4" xfId="35960" xr:uid="{A467DD73-44E9-4670-82C4-F3C7FD454BDD}"/>
    <cellStyle name="Comma [0] 3 6 4 6 2 2 5" xfId="41345" xr:uid="{A5787A7D-D875-49D9-A79D-352414349948}"/>
    <cellStyle name="Comma [0] 3 6 4 6 2 2 6" xfId="46714" xr:uid="{AA6D3666-F9CE-4E46-8B51-F615CBE76564}"/>
    <cellStyle name="Comma [0] 3 6 4 6 2 2 7" xfId="52086" xr:uid="{1EE36202-D2B0-41F6-B5C9-6308ED7C2846}"/>
    <cellStyle name="Comma [0] 3 6 4 6 2 2 8" xfId="57466" xr:uid="{72CA8EF6-707D-45BC-9522-938D454F1D38}"/>
    <cellStyle name="Comma [0] 3 6 4 6 2 2 9" xfId="19802" xr:uid="{8488FB58-C28B-443A-A340-8D79F33BF921}"/>
    <cellStyle name="Comma [0] 3 6 4 6 2 3" xfId="16242" xr:uid="{4235FB43-4930-4683-BE45-BD5BCE875CF5}"/>
    <cellStyle name="Comma [0] 3 6 4 6 2 4" xfId="21609" xr:uid="{6B9B41E0-E80E-4AD3-9DB8-A5034D852E56}"/>
    <cellStyle name="Comma [0] 3 6 4 6 2 5" xfId="26983" xr:uid="{2FB20BDF-66D8-4044-BA53-F36E44032C71}"/>
    <cellStyle name="Comma [0] 3 6 4 6 2 6" xfId="32401" xr:uid="{2D0034D6-EA49-4EE1-956C-8E7EF1ABD222}"/>
    <cellStyle name="Comma [0] 3 6 4 6 2 7" xfId="37786" xr:uid="{327DA247-2645-48C0-A816-B95061B48446}"/>
    <cellStyle name="Comma [0] 3 6 4 6 2 8" xfId="43155" xr:uid="{46F6019A-4C5B-42A3-9C35-95819FA64A35}"/>
    <cellStyle name="Comma [0] 3 6 4 6 2 9" xfId="48527" xr:uid="{E178E808-BE5F-470D-8978-D36CA149A7D5}"/>
    <cellStyle name="Comma [0] 3 6 4 6 3" xfId="10812" xr:uid="{3583C47E-D1D6-4C42-A653-3BFA5C19BDC8}"/>
    <cellStyle name="Comma [0] 3 6 4 6 3 2" xfId="23479" xr:uid="{EA945378-D328-41D3-895B-F884A79B8CBA}"/>
    <cellStyle name="Comma [0] 3 6 4 6 3 3" xfId="28853" xr:uid="{99592C86-7D32-4737-A4A3-016DDA23D527}"/>
    <cellStyle name="Comma [0] 3 6 4 6 3 4" xfId="34271" xr:uid="{37B262E2-7092-4950-AE77-AD915F3A006E}"/>
    <cellStyle name="Comma [0] 3 6 4 6 3 5" xfId="39656" xr:uid="{C05DBC9E-7EB9-4D21-B8B1-6601778E3320}"/>
    <cellStyle name="Comma [0] 3 6 4 6 3 6" xfId="45025" xr:uid="{3FC9110D-6D2A-4584-940C-7F882B0B7EB8}"/>
    <cellStyle name="Comma [0] 3 6 4 6 3 7" xfId="50397" xr:uid="{E53EB3D7-E7BD-4B73-BE20-97416B5C3468}"/>
    <cellStyle name="Comma [0] 3 6 4 6 3 8" xfId="55777" xr:uid="{644E18C8-6B58-4360-82E8-FFC411CEB72B}"/>
    <cellStyle name="Comma [0] 3 6 4 6 3 9" xfId="18112" xr:uid="{975637CB-40FD-4744-BAAB-A4BE1C4AEE66}"/>
    <cellStyle name="Comma [0] 3 6 4 6 4" xfId="7420" xr:uid="{9D0EAA66-FA0F-4787-83F2-DF0E1FD4D23A}"/>
    <cellStyle name="Comma [0] 3 6 4 7" xfId="1437" xr:uid="{BCD794AF-3E7E-408D-840D-E91094F66664}"/>
    <cellStyle name="Comma [0] 3 6 4 7 2" xfId="8942" xr:uid="{3C09BE61-8071-4C91-9104-60E64FC8911D}"/>
    <cellStyle name="Comma [0] 3 6 4 7 2 10" xfId="53908" xr:uid="{6952DF6D-B69A-42E3-9BDB-A28F8376CDE2}"/>
    <cellStyle name="Comma [0] 3 6 4 7 2 11" xfId="14552" xr:uid="{B9E66150-EA2E-4656-930B-99AC39D225E5}"/>
    <cellStyle name="Comma [0] 3 6 4 7 2 12" xfId="60072" xr:uid="{F763FEFA-2D91-49B3-B448-FD58526460F7}"/>
    <cellStyle name="Comma [0] 3 6 4 7 2 2" xfId="12503" xr:uid="{2DC1DEE8-7B44-4499-A2C5-ABA5BBE076AA}"/>
    <cellStyle name="Comma [0] 3 6 4 7 2 2 2" xfId="25169" xr:uid="{D04A38DC-68B9-4F8F-901D-32B2EA0629FF}"/>
    <cellStyle name="Comma [0] 3 6 4 7 2 2 3" xfId="30543" xr:uid="{88B89668-F021-47C7-8A1B-894A6F803BCF}"/>
    <cellStyle name="Comma [0] 3 6 4 7 2 2 4" xfId="35961" xr:uid="{E09B26B0-3294-4C4B-B286-733FD7594AD6}"/>
    <cellStyle name="Comma [0] 3 6 4 7 2 2 5" xfId="41346" xr:uid="{42F8E380-505A-421D-AFD6-E76085850646}"/>
    <cellStyle name="Comma [0] 3 6 4 7 2 2 6" xfId="46715" xr:uid="{B8F0A152-93B8-4B57-8F2C-0B61D2AC960D}"/>
    <cellStyle name="Comma [0] 3 6 4 7 2 2 7" xfId="52087" xr:uid="{0F9E717D-36C9-4E1F-8604-3FC7C38C6BC7}"/>
    <cellStyle name="Comma [0] 3 6 4 7 2 2 8" xfId="57467" xr:uid="{5FB2D5EE-E78E-42C6-AC3D-218088B7D897}"/>
    <cellStyle name="Comma [0] 3 6 4 7 2 2 9" xfId="19803" xr:uid="{0F8AE550-AAF7-492F-989E-5F4007CD938F}"/>
    <cellStyle name="Comma [0] 3 6 4 7 2 3" xfId="16243" xr:uid="{8E3A40EE-8842-48C3-8CF6-4BC2050328A7}"/>
    <cellStyle name="Comma [0] 3 6 4 7 2 4" xfId="21610" xr:uid="{63F24628-8903-4C92-B618-79254E52CEDC}"/>
    <cellStyle name="Comma [0] 3 6 4 7 2 5" xfId="26984" xr:uid="{E7236864-50A3-422D-B3EE-F35A75C8B217}"/>
    <cellStyle name="Comma [0] 3 6 4 7 2 6" xfId="32402" xr:uid="{EE16A0F4-317B-4675-91A6-6522374D33A5}"/>
    <cellStyle name="Comma [0] 3 6 4 7 2 7" xfId="37787" xr:uid="{86EB0235-D6FB-4495-B5B7-FF6CABC16CB9}"/>
    <cellStyle name="Comma [0] 3 6 4 7 2 8" xfId="43156" xr:uid="{2132B63F-7910-4D84-9925-15520BB450E5}"/>
    <cellStyle name="Comma [0] 3 6 4 7 2 9" xfId="48528" xr:uid="{EA8C95D6-AD4E-415D-A3D7-378F34860111}"/>
    <cellStyle name="Comma [0] 3 6 4 7 3" xfId="10813" xr:uid="{06DEFF5A-6A66-432B-9C9E-3F1ABAD35517}"/>
    <cellStyle name="Comma [0] 3 6 4 7 3 2" xfId="23480" xr:uid="{24C90AEA-C284-44C7-8422-3C4069239F31}"/>
    <cellStyle name="Comma [0] 3 6 4 7 3 3" xfId="28854" xr:uid="{B2FE54AF-3EB3-47B7-BBEE-D816F44BA5DD}"/>
    <cellStyle name="Comma [0] 3 6 4 7 3 4" xfId="34272" xr:uid="{58A83F7A-0319-483A-ABC4-E475C3A621F6}"/>
    <cellStyle name="Comma [0] 3 6 4 7 3 5" xfId="39657" xr:uid="{700F3EE5-AE95-4CED-BD1C-3478C12B391C}"/>
    <cellStyle name="Comma [0] 3 6 4 7 3 6" xfId="45026" xr:uid="{A5CA6C36-8992-48B9-8E68-684AC4BBBD1D}"/>
    <cellStyle name="Comma [0] 3 6 4 7 3 7" xfId="50398" xr:uid="{1F959DA7-CB05-4C9B-B335-E4F81FE7FF78}"/>
    <cellStyle name="Comma [0] 3 6 4 7 3 8" xfId="55778" xr:uid="{407629EF-8428-4928-AD9E-2004748AC4FF}"/>
    <cellStyle name="Comma [0] 3 6 4 7 3 9" xfId="18113" xr:uid="{2C383C6F-E902-483B-95D1-E813F8E53D60}"/>
    <cellStyle name="Comma [0] 3 6 4 7 4" xfId="7421" xr:uid="{6DA9BA1A-8327-4418-A4FD-64AAD364DC9F}"/>
    <cellStyle name="Comma [0] 3 6 4 8" xfId="1438" xr:uid="{373314F8-669F-4802-8F18-0D4C1D49E658}"/>
    <cellStyle name="Comma [0] 3 6 4 8 2" xfId="8943" xr:uid="{810DD29B-E6F2-4B93-8C2A-A14A04FA1ABB}"/>
    <cellStyle name="Comma [0] 3 6 4 8 2 10" xfId="53909" xr:uid="{1A87780A-DA6C-4840-BA8D-8A024AE099AC}"/>
    <cellStyle name="Comma [0] 3 6 4 8 2 11" xfId="14553" xr:uid="{52E382F6-841A-4C9B-8031-B85609A8D885}"/>
    <cellStyle name="Comma [0] 3 6 4 8 2 12" xfId="60073" xr:uid="{2B3F6ABF-7CF6-4B85-8683-60D9AC89C774}"/>
    <cellStyle name="Comma [0] 3 6 4 8 2 2" xfId="12504" xr:uid="{4E0F6284-E6D5-48C0-BF45-D588A71DCB7E}"/>
    <cellStyle name="Comma [0] 3 6 4 8 2 2 2" xfId="25170" xr:uid="{1565D03C-8EA1-43CB-9CDF-1A07B1A1BB3A}"/>
    <cellStyle name="Comma [0] 3 6 4 8 2 2 3" xfId="30544" xr:uid="{A560A98C-43F8-4516-912C-39908A4DD5C3}"/>
    <cellStyle name="Comma [0] 3 6 4 8 2 2 4" xfId="35962" xr:uid="{DA417139-9FEF-423D-AC7C-9C3ECECEFD9A}"/>
    <cellStyle name="Comma [0] 3 6 4 8 2 2 5" xfId="41347" xr:uid="{BFAEEEEA-E8A2-4ABE-BEEF-FBA2A086521C}"/>
    <cellStyle name="Comma [0] 3 6 4 8 2 2 6" xfId="46716" xr:uid="{9C558A51-F6C9-4EA8-BD73-55EC11E085F6}"/>
    <cellStyle name="Comma [0] 3 6 4 8 2 2 7" xfId="52088" xr:uid="{F35C2231-C693-408B-A462-BDCC4093D2BD}"/>
    <cellStyle name="Comma [0] 3 6 4 8 2 2 8" xfId="57468" xr:uid="{B3F9FA8A-0457-4ACC-80CD-2713C1865E94}"/>
    <cellStyle name="Comma [0] 3 6 4 8 2 2 9" xfId="19804" xr:uid="{225E11C9-52D6-4FD8-9822-D74BA6BE6486}"/>
    <cellStyle name="Comma [0] 3 6 4 8 2 3" xfId="16244" xr:uid="{94B83908-8808-4A1B-9D25-7BFE9CF3CCB5}"/>
    <cellStyle name="Comma [0] 3 6 4 8 2 4" xfId="21611" xr:uid="{01708F4F-2617-4186-BE58-E550A3A118E9}"/>
    <cellStyle name="Comma [0] 3 6 4 8 2 5" xfId="26985" xr:uid="{E9D2C3A7-C1FD-4986-881A-FAAA1AEF2C91}"/>
    <cellStyle name="Comma [0] 3 6 4 8 2 6" xfId="32403" xr:uid="{CC4817FF-6E0F-46EB-B1A4-8858F0F35E95}"/>
    <cellStyle name="Comma [0] 3 6 4 8 2 7" xfId="37788" xr:uid="{7221F951-0C8C-4178-B978-D27571958BA2}"/>
    <cellStyle name="Comma [0] 3 6 4 8 2 8" xfId="43157" xr:uid="{6CA0D52C-6D33-4BA4-80AD-0B58CEC8518A}"/>
    <cellStyle name="Comma [0] 3 6 4 8 2 9" xfId="48529" xr:uid="{43169367-2B12-4E2C-9C4D-DF39724368C6}"/>
    <cellStyle name="Comma [0] 3 6 4 8 3" xfId="10814" xr:uid="{F2E5922E-132B-43CB-9183-E1775FF9DDA5}"/>
    <cellStyle name="Comma [0] 3 6 4 8 3 2" xfId="23481" xr:uid="{254EDF9B-E36F-4ABD-B7AA-28E187730641}"/>
    <cellStyle name="Comma [0] 3 6 4 8 3 3" xfId="28855" xr:uid="{C10C2201-A6DA-45DE-8274-4DF942517BBF}"/>
    <cellStyle name="Comma [0] 3 6 4 8 3 4" xfId="34273" xr:uid="{58C9F5E4-4C45-414D-BA79-AAB3E118B767}"/>
    <cellStyle name="Comma [0] 3 6 4 8 3 5" xfId="39658" xr:uid="{5D781E4F-9914-418E-9DBF-AC7D53CF3D59}"/>
    <cellStyle name="Comma [0] 3 6 4 8 3 6" xfId="45027" xr:uid="{64297EB4-93B1-4398-BF00-AE963B7C0642}"/>
    <cellStyle name="Comma [0] 3 6 4 8 3 7" xfId="50399" xr:uid="{075D2265-EBF0-4901-BF1C-8C745020BE42}"/>
    <cellStyle name="Comma [0] 3 6 4 8 3 8" xfId="55779" xr:uid="{9B2BDF53-245F-4DC6-BDEF-5526FFFE23A4}"/>
    <cellStyle name="Comma [0] 3 6 4 8 3 9" xfId="18114" xr:uid="{D46D87B2-5D6E-4B39-BF6B-3321FED57361}"/>
    <cellStyle name="Comma [0] 3 6 4 8 4" xfId="7422" xr:uid="{F37DB935-3915-4C48-A148-CF5F85B702E7}"/>
    <cellStyle name="Comma [0] 3 6 4 9" xfId="1439" xr:uid="{6AD0D62F-ABA3-4E22-9DC1-A748A7560FFD}"/>
    <cellStyle name="Comma [0] 3 6 4 9 2" xfId="8944" xr:uid="{56055052-68EA-4462-9FFC-C9BC1EC6310A}"/>
    <cellStyle name="Comma [0] 3 6 4 9 2 10" xfId="53910" xr:uid="{C2545F49-7B64-4A3A-A004-4A493D358E1B}"/>
    <cellStyle name="Comma [0] 3 6 4 9 2 11" xfId="14554" xr:uid="{5C066749-604F-418E-896D-5DC03BFB5E6E}"/>
    <cellStyle name="Comma [0] 3 6 4 9 2 12" xfId="60074" xr:uid="{7ECF720F-9191-4CA0-A34F-540B7315CA36}"/>
    <cellStyle name="Comma [0] 3 6 4 9 2 2" xfId="12505" xr:uid="{730D0E48-6C85-4E20-AFB5-F998A9B5FDFC}"/>
    <cellStyle name="Comma [0] 3 6 4 9 2 2 2" xfId="25171" xr:uid="{35616552-025B-40E0-9B23-6CF044ADFFA9}"/>
    <cellStyle name="Comma [0] 3 6 4 9 2 2 3" xfId="30545" xr:uid="{52CC919F-263B-41B1-AFB9-37DB0F935770}"/>
    <cellStyle name="Comma [0] 3 6 4 9 2 2 4" xfId="35963" xr:uid="{1E7443C3-0278-4FDD-AD7C-3A107F546C33}"/>
    <cellStyle name="Comma [0] 3 6 4 9 2 2 5" xfId="41348" xr:uid="{27792163-E661-4C73-B7F2-45AC23AE2C6C}"/>
    <cellStyle name="Comma [0] 3 6 4 9 2 2 6" xfId="46717" xr:uid="{151FE541-7013-41B1-8584-24FA972F1BDA}"/>
    <cellStyle name="Comma [0] 3 6 4 9 2 2 7" xfId="52089" xr:uid="{5226816C-F2CB-4345-AC5B-CC79A9722B20}"/>
    <cellStyle name="Comma [0] 3 6 4 9 2 2 8" xfId="57469" xr:uid="{0BB2CD26-2737-4BB5-9653-7096B8496112}"/>
    <cellStyle name="Comma [0] 3 6 4 9 2 2 9" xfId="19805" xr:uid="{625EACD2-A0C6-4C91-AB2F-CFCFCD0746D6}"/>
    <cellStyle name="Comma [0] 3 6 4 9 2 3" xfId="16245" xr:uid="{D568204D-594C-4AB0-94F3-AEF1CBC9F26A}"/>
    <cellStyle name="Comma [0] 3 6 4 9 2 4" xfId="21612" xr:uid="{590D5EC4-9AE3-485E-9AFB-40711D9F998E}"/>
    <cellStyle name="Comma [0] 3 6 4 9 2 5" xfId="26986" xr:uid="{34C8DEAE-A761-4868-9E4F-A64F2514EE6B}"/>
    <cellStyle name="Comma [0] 3 6 4 9 2 6" xfId="32404" xr:uid="{E8F93AA4-7BC1-44CB-B074-6913CB049EDF}"/>
    <cellStyle name="Comma [0] 3 6 4 9 2 7" xfId="37789" xr:uid="{36889F6D-A164-4104-BC25-1B1FED528279}"/>
    <cellStyle name="Comma [0] 3 6 4 9 2 8" xfId="43158" xr:uid="{09B10D8B-262A-44E8-AEAC-9DA585962721}"/>
    <cellStyle name="Comma [0] 3 6 4 9 2 9" xfId="48530" xr:uid="{7544011E-4415-409D-9EC9-2A099613EC18}"/>
    <cellStyle name="Comma [0] 3 6 4 9 3" xfId="10815" xr:uid="{5A8C651E-AF91-4D51-9901-92AE57372A06}"/>
    <cellStyle name="Comma [0] 3 6 4 9 3 2" xfId="23482" xr:uid="{5D7A8CD0-7CB6-4A3A-9A96-39B5386CDB44}"/>
    <cellStyle name="Comma [0] 3 6 4 9 3 3" xfId="28856" xr:uid="{3A142711-0275-47F9-AC9C-5BBA363A6BFD}"/>
    <cellStyle name="Comma [0] 3 6 4 9 3 4" xfId="34274" xr:uid="{9F822F04-DAC1-4CFC-83D8-C67CDBA1E99C}"/>
    <cellStyle name="Comma [0] 3 6 4 9 3 5" xfId="39659" xr:uid="{2DAEF2A9-74B3-4573-A63D-BBA801C5EE9C}"/>
    <cellStyle name="Comma [0] 3 6 4 9 3 6" xfId="45028" xr:uid="{0A3FC95D-076E-43DF-B388-8F69B7F60C0D}"/>
    <cellStyle name="Comma [0] 3 6 4 9 3 7" xfId="50400" xr:uid="{6A345C4C-5ED7-4E7A-A34B-6862AEA3DBEB}"/>
    <cellStyle name="Comma [0] 3 6 4 9 3 8" xfId="55780" xr:uid="{DCB4A10D-C732-4023-A5AA-1A306E599805}"/>
    <cellStyle name="Comma [0] 3 6 4 9 3 9" xfId="18115" xr:uid="{85FF478F-5F1A-4AEB-A627-FE11ADE7F6F7}"/>
    <cellStyle name="Comma [0] 3 6 4 9 4" xfId="7423" xr:uid="{32F6F05F-DB17-4EE3-B7A2-4F4EF8D8B1AB}"/>
    <cellStyle name="Comma [0] 3 6 5" xfId="1440" xr:uid="{3700C5BD-9046-4889-8466-00668565A948}"/>
    <cellStyle name="Comma [0] 3 6 5 2" xfId="6297" xr:uid="{54CF71A4-D63A-4E86-9552-A70A07D433D7}"/>
    <cellStyle name="Comma [0] 3 6 5 2 10" xfId="53911" xr:uid="{093967CC-0DA3-4677-959A-353600F46C61}"/>
    <cellStyle name="Comma [0] 3 6 5 2 11" xfId="14555" xr:uid="{4EBA4F9C-3094-43C4-9EAD-06003784B181}"/>
    <cellStyle name="Comma [0] 3 6 5 2 12" xfId="58975" xr:uid="{CA201F53-9F0A-4699-A1FF-6CAB31E5CFB1}"/>
    <cellStyle name="Comma [0] 3 6 5 2 13" xfId="8945" xr:uid="{81596726-E160-4BBE-A998-EDBD673E251F}"/>
    <cellStyle name="Comma [0] 3 6 5 2 2" xfId="12506" xr:uid="{5DF550FA-1A2F-42DF-B32A-74E7517BE839}"/>
    <cellStyle name="Comma [0] 3 6 5 2 2 2" xfId="25172" xr:uid="{C506C344-9794-44A7-AAF0-644454736A1B}"/>
    <cellStyle name="Comma [0] 3 6 5 2 2 3" xfId="30546" xr:uid="{92D63013-812A-4576-8239-E143E76FAA55}"/>
    <cellStyle name="Comma [0] 3 6 5 2 2 4" xfId="35964" xr:uid="{B49145D1-CA6E-4FEB-A47F-FABE4BBF3169}"/>
    <cellStyle name="Comma [0] 3 6 5 2 2 5" xfId="41349" xr:uid="{0879E4BA-28CF-44FE-AE50-3EC6EA5E8652}"/>
    <cellStyle name="Comma [0] 3 6 5 2 2 6" xfId="46718" xr:uid="{7DD20E9A-0EEC-4C5F-9EB0-28479250F97F}"/>
    <cellStyle name="Comma [0] 3 6 5 2 2 7" xfId="52090" xr:uid="{46AE186E-2457-4923-815A-5068711F171D}"/>
    <cellStyle name="Comma [0] 3 6 5 2 2 8" xfId="57470" xr:uid="{35C35DDE-6293-46CA-8E8E-8EB6B02DE550}"/>
    <cellStyle name="Comma [0] 3 6 5 2 2 9" xfId="19806" xr:uid="{506630D1-B0BF-40DC-AF15-101BE4C261A8}"/>
    <cellStyle name="Comma [0] 3 6 5 2 3" xfId="16246" xr:uid="{839DE15C-312B-4301-9AE1-7390DC69FD97}"/>
    <cellStyle name="Comma [0] 3 6 5 2 4" xfId="21613" xr:uid="{35B1E855-F783-4C4D-8023-EB313C02235F}"/>
    <cellStyle name="Comma [0] 3 6 5 2 5" xfId="26987" xr:uid="{652935DC-5227-4A2B-8DE4-99BB8E062001}"/>
    <cellStyle name="Comma [0] 3 6 5 2 6" xfId="32405" xr:uid="{2D722BF8-67C0-4280-B3CD-CDBBA26DD8DF}"/>
    <cellStyle name="Comma [0] 3 6 5 2 7" xfId="37790" xr:uid="{E81B9B98-8BD9-4748-B60D-C5978DC5813B}"/>
    <cellStyle name="Comma [0] 3 6 5 2 8" xfId="43159" xr:uid="{496B04F6-CE6B-4945-BCAE-0B21F3854F74}"/>
    <cellStyle name="Comma [0] 3 6 5 2 9" xfId="48531" xr:uid="{ACAFADAD-10E8-4F10-8219-9D501AEFD221}"/>
    <cellStyle name="Comma [0] 3 6 5 3" xfId="10816" xr:uid="{2CF46EDB-31E2-44E8-AF1A-A1A1ABEECF4E}"/>
    <cellStyle name="Comma [0] 3 6 5 3 2" xfId="23483" xr:uid="{928CAB52-51A3-4044-AE1E-A4E198CBAC87}"/>
    <cellStyle name="Comma [0] 3 6 5 3 3" xfId="28857" xr:uid="{9E4E3606-4070-4655-B4C5-7841B8DB8B75}"/>
    <cellStyle name="Comma [0] 3 6 5 3 4" xfId="34275" xr:uid="{6828B961-76CF-43B9-861E-6662E8F079D8}"/>
    <cellStyle name="Comma [0] 3 6 5 3 5" xfId="39660" xr:uid="{438309B4-B039-4431-B496-7B968B68CE4F}"/>
    <cellStyle name="Comma [0] 3 6 5 3 6" xfId="45029" xr:uid="{68744F56-97DC-45FA-B43A-E68D730603F3}"/>
    <cellStyle name="Comma [0] 3 6 5 3 7" xfId="50401" xr:uid="{2B0D930E-5287-413C-A947-28E8F43F13DE}"/>
    <cellStyle name="Comma [0] 3 6 5 3 8" xfId="55781" xr:uid="{EA4B9CF4-1C5F-4B16-BA0B-11E2D32D14BB}"/>
    <cellStyle name="Comma [0] 3 6 5 3 9" xfId="18116" xr:uid="{CA757A09-201D-4FE6-A2A2-8BF1E2D4C236}"/>
    <cellStyle name="Comma [0] 3 6 6" xfId="1441" xr:uid="{98ED3789-8CE4-4231-A7AB-F22DA03BDAD5}"/>
    <cellStyle name="Comma [0] 3 6 6 2" xfId="4190" xr:uid="{A8FB0574-C42D-4D79-B3F4-3A6916B615CB}"/>
    <cellStyle name="Comma [0] 3 6 6 2 10" xfId="53912" xr:uid="{078EFF28-5A44-4479-805F-FAFF27E25D2D}"/>
    <cellStyle name="Comma [0] 3 6 6 2 11" xfId="8946" xr:uid="{424FAB11-B5DD-4D87-AC1C-33D430D9CE45}"/>
    <cellStyle name="Comma [0] 3 6 6 2 2" xfId="6299" xr:uid="{0D6ECB78-29C1-4C15-ABCC-88EBB108C5CD}"/>
    <cellStyle name="Comma [0] 3 6 6 2 2 10" xfId="58977" xr:uid="{2764012F-B002-4E75-A07A-30E425BE3D12}"/>
    <cellStyle name="Comma [0] 3 6 6 2 2 11" xfId="12507" xr:uid="{A8025789-065F-4495-8B2D-C5D1692109B3}"/>
    <cellStyle name="Comma [0] 3 6 6 2 2 2" xfId="25173" xr:uid="{951ADE3D-1A93-412C-B80D-ACB0463FEF9A}"/>
    <cellStyle name="Comma [0] 3 6 6 2 2 3" xfId="30547" xr:uid="{2C27E2EF-538E-49DA-9591-7861A719FB48}"/>
    <cellStyle name="Comma [0] 3 6 6 2 2 4" xfId="35965" xr:uid="{E09AD45C-E520-4CD4-9B2D-08C541C7248A}"/>
    <cellStyle name="Comma [0] 3 6 6 2 2 5" xfId="41350" xr:uid="{3FF763EC-E723-4F50-8628-1B45B47F08AF}"/>
    <cellStyle name="Comma [0] 3 6 6 2 2 6" xfId="46719" xr:uid="{1A1C9E5C-85B8-4839-825B-5747898770ED}"/>
    <cellStyle name="Comma [0] 3 6 6 2 2 7" xfId="52091" xr:uid="{FDBD3691-F34A-48D0-AD63-6941EAD48748}"/>
    <cellStyle name="Comma [0] 3 6 6 2 2 8" xfId="57471" xr:uid="{F3931078-09C1-4159-AB22-4F280F5891C9}"/>
    <cellStyle name="Comma [0] 3 6 6 2 2 9" xfId="19807" xr:uid="{39CD3731-6A81-495C-BC22-638FA608DE97}"/>
    <cellStyle name="Comma [0] 3 6 6 2 3" xfId="16247" xr:uid="{E2BE7287-DEFF-49BF-9951-984059F3C7F5}"/>
    <cellStyle name="Comma [0] 3 6 6 2 4" xfId="21614" xr:uid="{E42304FC-54C9-4D3D-8FBD-555F9476E23E}"/>
    <cellStyle name="Comma [0] 3 6 6 2 5" xfId="26988" xr:uid="{13161DE4-C392-4454-BA8A-9679D16AB707}"/>
    <cellStyle name="Comma [0] 3 6 6 2 6" xfId="32406" xr:uid="{EE429817-23EE-42F2-9309-BA1221BF63DC}"/>
    <cellStyle name="Comma [0] 3 6 6 2 7" xfId="37791" xr:uid="{F3BB4756-CDFB-4ABB-94AD-EB09E9EADBB5}"/>
    <cellStyle name="Comma [0] 3 6 6 2 8" xfId="43160" xr:uid="{970BE87D-F547-44B5-8659-00A611FC4C53}"/>
    <cellStyle name="Comma [0] 3 6 6 2 9" xfId="48532" xr:uid="{953BF48B-F3AE-4A2F-AC49-E6D2C6FDB686}"/>
    <cellStyle name="Comma [0] 3 6 6 3" xfId="6298" xr:uid="{96DB3F0F-A0AF-4F72-AFF7-89176A7F84DB}"/>
    <cellStyle name="Comma [0] 3 6 6 3 10" xfId="14556" xr:uid="{8FA4E1A1-0A96-4012-99EA-28CF6EF333FB}"/>
    <cellStyle name="Comma [0] 3 6 6 3 11" xfId="58976" xr:uid="{3C16FDD4-08D8-47EA-A379-29AD0168F149}"/>
    <cellStyle name="Comma [0] 3 6 6 3 12" xfId="10817" xr:uid="{CE8C1676-5E76-493B-8B9C-D54A8097D513}"/>
    <cellStyle name="Comma [0] 3 6 6 3 2" xfId="18117" xr:uid="{781B94B7-620F-4462-98FE-82C54FCB5999}"/>
    <cellStyle name="Comma [0] 3 6 6 3 3" xfId="23484" xr:uid="{375FC295-0AEB-457C-9906-369F500AC9F2}"/>
    <cellStyle name="Comma [0] 3 6 6 3 4" xfId="28858" xr:uid="{85176CD7-C351-485D-B735-0AAEA83C56D2}"/>
    <cellStyle name="Comma [0] 3 6 6 3 5" xfId="34276" xr:uid="{E106DBB7-16BC-4062-985C-0F42C7B2FAB4}"/>
    <cellStyle name="Comma [0] 3 6 6 3 6" xfId="39661" xr:uid="{B29112BC-A6A1-4A1C-977C-91D1F2B375AF}"/>
    <cellStyle name="Comma [0] 3 6 6 3 7" xfId="45030" xr:uid="{296B6E13-4959-4E9D-9C62-6C3778173D50}"/>
    <cellStyle name="Comma [0] 3 6 6 3 8" xfId="50402" xr:uid="{37FDE495-ACA4-4DCE-8111-CB1A30FC19FF}"/>
    <cellStyle name="Comma [0] 3 6 6 3 9" xfId="55782" xr:uid="{5FDCE75F-42C6-4F85-BF8B-02BBA1C1A3F3}"/>
    <cellStyle name="Comma [0] 3 6 7" xfId="1442" xr:uid="{C456910A-5021-49DB-A291-6FF74209CC28}"/>
    <cellStyle name="Comma [0] 3 6 7 2" xfId="6300" xr:uid="{52684562-6A02-4EB0-9E9A-D2D492DEF660}"/>
    <cellStyle name="Comma [0] 3 6 7 2 10" xfId="53913" xr:uid="{B4653B43-82FD-4487-9D4C-9F20C4D7DE8F}"/>
    <cellStyle name="Comma [0] 3 6 7 2 11" xfId="14557" xr:uid="{3789D9F3-83B9-4ED4-9B95-19C93A4E2A56}"/>
    <cellStyle name="Comma [0] 3 6 7 2 12" xfId="58978" xr:uid="{BD7C248D-B8C9-4A7F-B630-B3DFCBF9C9A8}"/>
    <cellStyle name="Comma [0] 3 6 7 2 13" xfId="8947" xr:uid="{5F43C0E6-097E-4569-AB17-8830E71C1CEC}"/>
    <cellStyle name="Comma [0] 3 6 7 2 2" xfId="12508" xr:uid="{9CDE93DF-5A0A-494A-9BED-A7250A4C4966}"/>
    <cellStyle name="Comma [0] 3 6 7 2 2 2" xfId="25174" xr:uid="{6647030F-582F-4FCF-8F27-C79FB66326F0}"/>
    <cellStyle name="Comma [0] 3 6 7 2 2 3" xfId="30548" xr:uid="{1D4AE78B-2F05-47C8-82E1-ECABCE68B3A3}"/>
    <cellStyle name="Comma [0] 3 6 7 2 2 4" xfId="35966" xr:uid="{25ABFC90-342B-494F-BB42-9F8C1504D628}"/>
    <cellStyle name="Comma [0] 3 6 7 2 2 5" xfId="41351" xr:uid="{83064DE3-C77D-40E6-ADAB-1474B90F8688}"/>
    <cellStyle name="Comma [0] 3 6 7 2 2 6" xfId="46720" xr:uid="{F25D537E-0860-409C-8DE4-C69F9163D716}"/>
    <cellStyle name="Comma [0] 3 6 7 2 2 7" xfId="52092" xr:uid="{FE6F74E0-C371-4AD4-AC15-206A80898E9F}"/>
    <cellStyle name="Comma [0] 3 6 7 2 2 8" xfId="57472" xr:uid="{2CA679F5-8F4B-4B31-AF17-4130F1D64AF7}"/>
    <cellStyle name="Comma [0] 3 6 7 2 2 9" xfId="19808" xr:uid="{F5B938AF-DD6E-4A88-9F07-E77C29455CA8}"/>
    <cellStyle name="Comma [0] 3 6 7 2 3" xfId="16248" xr:uid="{FF98E4FB-ACF3-4513-A91D-FD08DE675F6E}"/>
    <cellStyle name="Comma [0] 3 6 7 2 4" xfId="21615" xr:uid="{5EE436D8-B775-428A-A0E4-0E08DF7CD2B1}"/>
    <cellStyle name="Comma [0] 3 6 7 2 5" xfId="26989" xr:uid="{5268EE0D-9438-4CD2-A13C-35ACA91BDF83}"/>
    <cellStyle name="Comma [0] 3 6 7 2 6" xfId="32407" xr:uid="{737628F8-E8AC-4CDC-86B6-BC678E4E6FEE}"/>
    <cellStyle name="Comma [0] 3 6 7 2 7" xfId="37792" xr:uid="{4341DCAD-73CC-4C83-A819-9FD9ACB9E302}"/>
    <cellStyle name="Comma [0] 3 6 7 2 8" xfId="43161" xr:uid="{EE69B10F-D46A-40FB-87CE-E7EB20B14373}"/>
    <cellStyle name="Comma [0] 3 6 7 2 9" xfId="48533" xr:uid="{6CD6FD11-D956-4A55-93F1-037FEAE84F0D}"/>
    <cellStyle name="Comma [0] 3 6 7 3" xfId="10818" xr:uid="{31BF336C-C561-4CCA-9175-7071DC8B2077}"/>
    <cellStyle name="Comma [0] 3 6 7 3 2" xfId="23485" xr:uid="{E7ADCB12-A825-4EC8-ADBE-EDC82D14F7E6}"/>
    <cellStyle name="Comma [0] 3 6 7 3 3" xfId="28859" xr:uid="{D5E41230-7E26-45A9-92B1-E138753D10E3}"/>
    <cellStyle name="Comma [0] 3 6 7 3 4" xfId="34277" xr:uid="{07E3C6EC-F2AF-4004-B3FB-13AEAFFC85CD}"/>
    <cellStyle name="Comma [0] 3 6 7 3 5" xfId="39662" xr:uid="{E8906B3E-33BC-4D08-ADB7-24ACDB7ADA75}"/>
    <cellStyle name="Comma [0] 3 6 7 3 6" xfId="45031" xr:uid="{4DA852E0-A98F-44A7-B7F1-E19095EF715B}"/>
    <cellStyle name="Comma [0] 3 6 7 3 7" xfId="50403" xr:uid="{C976D37B-B294-4AD3-8547-587C2424881D}"/>
    <cellStyle name="Comma [0] 3 6 7 3 8" xfId="55783" xr:uid="{2CF0425B-3F78-4323-A64A-FAA2B1EAD1B6}"/>
    <cellStyle name="Comma [0] 3 6 7 3 9" xfId="18118" xr:uid="{701A53D5-B19B-4C31-8972-0CB4CC58B6EE}"/>
    <cellStyle name="Comma [0] 3 6 8" xfId="1443" xr:uid="{360EA8E7-4186-46C1-A7D9-F6847B190A00}"/>
    <cellStyle name="Comma [0] 3 6 8 2" xfId="8948" xr:uid="{A1EEE5F2-FD8D-4A48-99C8-58BDF3815489}"/>
    <cellStyle name="Comma [0] 3 6 8 2 10" xfId="53914" xr:uid="{317F7AE4-A53C-447A-A980-FE53007EA4FC}"/>
    <cellStyle name="Comma [0] 3 6 8 2 11" xfId="14558" xr:uid="{5C4C21D0-3A0C-4E6F-96F3-024314C29EE3}"/>
    <cellStyle name="Comma [0] 3 6 8 2 12" xfId="60075" xr:uid="{1FCC7C85-1663-4730-89F0-026705DB6F1A}"/>
    <cellStyle name="Comma [0] 3 6 8 2 2" xfId="12509" xr:uid="{4AA0BDC4-0E45-41B4-9F0C-6EC644A03907}"/>
    <cellStyle name="Comma [0] 3 6 8 2 2 2" xfId="25175" xr:uid="{AAB2D662-72DF-4570-939E-0DBB58121379}"/>
    <cellStyle name="Comma [0] 3 6 8 2 2 3" xfId="30549" xr:uid="{1956C301-473D-431A-BD5D-D7DE66ED01A0}"/>
    <cellStyle name="Comma [0] 3 6 8 2 2 4" xfId="35967" xr:uid="{0F36BC1A-8BED-4888-BBA1-E4F140624BBA}"/>
    <cellStyle name="Comma [0] 3 6 8 2 2 5" xfId="41352" xr:uid="{51CEE5DC-4329-4E1A-8147-33ED5C0DCA96}"/>
    <cellStyle name="Comma [0] 3 6 8 2 2 6" xfId="46721" xr:uid="{B5E6D9E3-B4EF-4828-9775-FC485A34EC66}"/>
    <cellStyle name="Comma [0] 3 6 8 2 2 7" xfId="52093" xr:uid="{D3207A32-55EE-49AE-A7D6-D493B2944C22}"/>
    <cellStyle name="Comma [0] 3 6 8 2 2 8" xfId="57473" xr:uid="{D8324CDA-7BBC-431A-9A2C-1F638DF66BD1}"/>
    <cellStyle name="Comma [0] 3 6 8 2 2 9" xfId="19809" xr:uid="{4238368B-BDE6-40DF-B294-78A26F09A6C8}"/>
    <cellStyle name="Comma [0] 3 6 8 2 3" xfId="16249" xr:uid="{6E01E094-653A-4A33-BC24-CADA31BA707F}"/>
    <cellStyle name="Comma [0] 3 6 8 2 4" xfId="21616" xr:uid="{2B61B74F-10DF-468E-B991-2D23261786C8}"/>
    <cellStyle name="Comma [0] 3 6 8 2 5" xfId="26990" xr:uid="{D8383B09-3299-4D89-8CC1-D22D08B14DA7}"/>
    <cellStyle name="Comma [0] 3 6 8 2 6" xfId="32408" xr:uid="{2416C5B6-1B85-4A9D-BD4A-3864CAF62A03}"/>
    <cellStyle name="Comma [0] 3 6 8 2 7" xfId="37793" xr:uid="{7D1A5F9F-4500-464A-93C9-290DBA63BB90}"/>
    <cellStyle name="Comma [0] 3 6 8 2 8" xfId="43162" xr:uid="{42A06247-947A-4B08-BE80-4DB40C6419E6}"/>
    <cellStyle name="Comma [0] 3 6 8 2 9" xfId="48534" xr:uid="{1C683E22-16F1-456A-A34B-704BB155EDD8}"/>
    <cellStyle name="Comma [0] 3 6 8 3" xfId="10819" xr:uid="{B485462D-61EA-4947-92E6-30FAD8B37F03}"/>
    <cellStyle name="Comma [0] 3 6 8 3 2" xfId="23486" xr:uid="{3F864AA1-BA6A-4A05-B471-A279F58C5CEC}"/>
    <cellStyle name="Comma [0] 3 6 8 3 3" xfId="28860" xr:uid="{568330C8-9176-454C-B87C-0A5B6B34B2DC}"/>
    <cellStyle name="Comma [0] 3 6 8 3 4" xfId="34278" xr:uid="{E24A59C1-1CBE-46CC-9D11-700FAED92A8F}"/>
    <cellStyle name="Comma [0] 3 6 8 3 5" xfId="39663" xr:uid="{D824A385-69D1-43E1-A3A6-7AA139D7F733}"/>
    <cellStyle name="Comma [0] 3 6 8 3 6" xfId="45032" xr:uid="{D94132E5-4DE3-4369-8E4B-8CA0C6925B16}"/>
    <cellStyle name="Comma [0] 3 6 8 3 7" xfId="50404" xr:uid="{975DD548-7760-493D-A9DA-82E015EE725D}"/>
    <cellStyle name="Comma [0] 3 6 8 3 8" xfId="55784" xr:uid="{36214791-0A3E-4068-8F24-41621EE0A4BC}"/>
    <cellStyle name="Comma [0] 3 6 8 3 9" xfId="18119" xr:uid="{6082F08A-A836-4302-9466-9B47CF6837A8}"/>
    <cellStyle name="Comma [0] 3 6 8 4" xfId="7424" xr:uid="{007539AA-07C7-4ACA-88EA-CA9A8F18B5D1}"/>
    <cellStyle name="Comma [0] 3 6 9" xfId="1444" xr:uid="{49F37AD9-6868-4502-8240-096FF53784DC}"/>
    <cellStyle name="Comma [0] 3 6 9 2" xfId="8949" xr:uid="{7A34EDD2-2135-41C6-8AA8-D0132DFD50C8}"/>
    <cellStyle name="Comma [0] 3 6 9 2 10" xfId="53915" xr:uid="{5E1F99CC-B6D6-426C-A4B8-B9E2C5C39114}"/>
    <cellStyle name="Comma [0] 3 6 9 2 11" xfId="14559" xr:uid="{FFA09D41-1E53-4F62-8C56-DE4005639B25}"/>
    <cellStyle name="Comma [0] 3 6 9 2 12" xfId="60076" xr:uid="{8E453FC1-B2B0-4C84-85F1-DF1D83DFF762}"/>
    <cellStyle name="Comma [0] 3 6 9 2 2" xfId="12510" xr:uid="{EEA1FD6B-2BD3-4753-BD80-CE40F1A087B0}"/>
    <cellStyle name="Comma [0] 3 6 9 2 2 2" xfId="25176" xr:uid="{D8843B23-EE94-4631-894A-70E39F59C9A3}"/>
    <cellStyle name="Comma [0] 3 6 9 2 2 3" xfId="30550" xr:uid="{972CC300-3777-4AF1-91E5-3538A63B438F}"/>
    <cellStyle name="Comma [0] 3 6 9 2 2 4" xfId="35968" xr:uid="{04B65D3E-D258-416C-94D5-B763A48D1F6A}"/>
    <cellStyle name="Comma [0] 3 6 9 2 2 5" xfId="41353" xr:uid="{A39617D4-3630-4439-978A-0009DE7E9B15}"/>
    <cellStyle name="Comma [0] 3 6 9 2 2 6" xfId="46722" xr:uid="{7DDFC74D-AA71-4EA0-89E8-AEACA24E2C6C}"/>
    <cellStyle name="Comma [0] 3 6 9 2 2 7" xfId="52094" xr:uid="{EA1CE789-7E2F-4300-86D0-BB367C713F63}"/>
    <cellStyle name="Comma [0] 3 6 9 2 2 8" xfId="57474" xr:uid="{3FCC4362-82BC-44E5-8024-56238ABE31CC}"/>
    <cellStyle name="Comma [0] 3 6 9 2 2 9" xfId="19810" xr:uid="{49AD583B-E225-45EE-ACD3-265BBADF2923}"/>
    <cellStyle name="Comma [0] 3 6 9 2 3" xfId="16250" xr:uid="{AF9276FC-5A87-4837-8F42-4EBA1286C802}"/>
    <cellStyle name="Comma [0] 3 6 9 2 4" xfId="21617" xr:uid="{AFFD97D9-77A9-44F2-BA14-A8F15B350B68}"/>
    <cellStyle name="Comma [0] 3 6 9 2 5" xfId="26991" xr:uid="{1F559805-F88F-49C1-A241-D77A41ACEC78}"/>
    <cellStyle name="Comma [0] 3 6 9 2 6" xfId="32409" xr:uid="{4553651D-D444-4621-A17C-8E604CE3D69B}"/>
    <cellStyle name="Comma [0] 3 6 9 2 7" xfId="37794" xr:uid="{C271B990-FFE8-4CCB-A3DC-A1C8FC8F14CB}"/>
    <cellStyle name="Comma [0] 3 6 9 2 8" xfId="43163" xr:uid="{7EA4A6E9-7DBD-4E45-82F1-31860B59C1BE}"/>
    <cellStyle name="Comma [0] 3 6 9 2 9" xfId="48535" xr:uid="{D09D0D43-01AF-43ED-98DC-351DB15C97BE}"/>
    <cellStyle name="Comma [0] 3 6 9 3" xfId="10820" xr:uid="{104D53DB-67A9-4470-BA47-B085E612CBCD}"/>
    <cellStyle name="Comma [0] 3 6 9 3 2" xfId="23487" xr:uid="{9C1D6890-E9AB-4FFF-A010-3D376BDDA1D7}"/>
    <cellStyle name="Comma [0] 3 6 9 3 3" xfId="28861" xr:uid="{DE1151A5-492F-4151-9451-06607F7B1A25}"/>
    <cellStyle name="Comma [0] 3 6 9 3 4" xfId="34279" xr:uid="{180E5F5B-8ACD-4C17-9B9A-6BEEA9A05B82}"/>
    <cellStyle name="Comma [0] 3 6 9 3 5" xfId="39664" xr:uid="{D81C4C66-FF8E-45F7-9B83-36AE11250A74}"/>
    <cellStyle name="Comma [0] 3 6 9 3 6" xfId="45033" xr:uid="{49ECBF1A-6082-4A2A-B37A-6079801A5F8A}"/>
    <cellStyle name="Comma [0] 3 6 9 3 7" xfId="50405" xr:uid="{E3212E06-1828-4568-8473-1A68C6B3ECF7}"/>
    <cellStyle name="Comma [0] 3 6 9 3 8" xfId="55785" xr:uid="{AC29B7D9-88C3-4E30-B567-E4035A44C54C}"/>
    <cellStyle name="Comma [0] 3 6 9 3 9" xfId="18120" xr:uid="{E8998231-C5D9-428C-A549-AECA052A3DDD}"/>
    <cellStyle name="Comma [0] 3 6 9 4" xfId="7425" xr:uid="{DB146B6E-AB4B-4B93-9809-19E1BC835533}"/>
    <cellStyle name="Comma [0] 3 7" xfId="1445" xr:uid="{CE677B5E-8FFE-4A09-9227-004EAC47A5DC}"/>
    <cellStyle name="Comma [0] 3 7 10" xfId="1446" xr:uid="{E2FE2CA7-B568-4CE9-984D-A01FC61224AC}"/>
    <cellStyle name="Comma [0] 3 7 10 2" xfId="8951" xr:uid="{14D627B9-56F4-4088-9EB0-45C315E90348}"/>
    <cellStyle name="Comma [0] 3 7 10 2 10" xfId="53917" xr:uid="{6E0F9854-BFFD-49C8-946A-8BE5362A59C8}"/>
    <cellStyle name="Comma [0] 3 7 10 2 11" xfId="14561" xr:uid="{3F5047ED-780C-4F2B-B5F7-A13765C12DD5}"/>
    <cellStyle name="Comma [0] 3 7 10 2 12" xfId="60077" xr:uid="{B9BE7406-DC31-463F-888E-F2A156F38309}"/>
    <cellStyle name="Comma [0] 3 7 10 2 2" xfId="12512" xr:uid="{AF313764-17F2-4C0F-BBCC-A265AA7E3ECA}"/>
    <cellStyle name="Comma [0] 3 7 10 2 2 2" xfId="25178" xr:uid="{ED5A7AF5-F822-452A-9A5F-8EE80B184DD9}"/>
    <cellStyle name="Comma [0] 3 7 10 2 2 3" xfId="30552" xr:uid="{0BA38BB5-DBD0-4085-9387-48AC36EF0E16}"/>
    <cellStyle name="Comma [0] 3 7 10 2 2 4" xfId="35970" xr:uid="{4F666A9D-F084-43AA-A534-23BD64ED49C6}"/>
    <cellStyle name="Comma [0] 3 7 10 2 2 5" xfId="41355" xr:uid="{68C807C4-40BE-4844-A6B2-EC1955FC717C}"/>
    <cellStyle name="Comma [0] 3 7 10 2 2 6" xfId="46724" xr:uid="{A694E990-0BD7-45A4-900C-317F0D368B86}"/>
    <cellStyle name="Comma [0] 3 7 10 2 2 7" xfId="52096" xr:uid="{C0CCDB15-898F-4806-A13D-D366B215814E}"/>
    <cellStyle name="Comma [0] 3 7 10 2 2 8" xfId="57476" xr:uid="{9BD7BD01-C391-4A2F-BB06-F74327FFFE7C}"/>
    <cellStyle name="Comma [0] 3 7 10 2 2 9" xfId="19812" xr:uid="{277DF525-1157-4BB4-9F9D-D7D916FC8083}"/>
    <cellStyle name="Comma [0] 3 7 10 2 3" xfId="16252" xr:uid="{597056D7-454A-43A7-8742-DAB645254236}"/>
    <cellStyle name="Comma [0] 3 7 10 2 4" xfId="21619" xr:uid="{7DA45748-C199-48BA-A148-4EFB96C5CF1B}"/>
    <cellStyle name="Comma [0] 3 7 10 2 5" xfId="26993" xr:uid="{D2D28E87-BF2A-4ADC-9A73-2C23F8E3DF04}"/>
    <cellStyle name="Comma [0] 3 7 10 2 6" xfId="32411" xr:uid="{4CA2D9D7-6703-4010-82A5-44EB6218F745}"/>
    <cellStyle name="Comma [0] 3 7 10 2 7" xfId="37796" xr:uid="{33124F9A-DF5A-4798-988E-59C1DCD3D57A}"/>
    <cellStyle name="Comma [0] 3 7 10 2 8" xfId="43165" xr:uid="{70907E13-C883-4A64-8D34-463194A5C712}"/>
    <cellStyle name="Comma [0] 3 7 10 2 9" xfId="48537" xr:uid="{2F35CE4D-2E8B-4A40-A067-E8E08CD3026A}"/>
    <cellStyle name="Comma [0] 3 7 10 3" xfId="10822" xr:uid="{845424B0-CDB0-4D12-82DE-61909231FA63}"/>
    <cellStyle name="Comma [0] 3 7 10 3 2" xfId="23489" xr:uid="{FE78C9C5-85C4-4DEE-851E-0B3531D9CFAF}"/>
    <cellStyle name="Comma [0] 3 7 10 3 3" xfId="28863" xr:uid="{948A680C-B45D-42C7-AE96-60A877B43A22}"/>
    <cellStyle name="Comma [0] 3 7 10 3 4" xfId="34281" xr:uid="{22C843BF-B2EC-4495-AA09-D85931269465}"/>
    <cellStyle name="Comma [0] 3 7 10 3 5" xfId="39666" xr:uid="{907A048E-D78F-4F82-A48F-D5946FA06039}"/>
    <cellStyle name="Comma [0] 3 7 10 3 6" xfId="45035" xr:uid="{939CCF7F-C29C-4118-81A8-32F629F521D3}"/>
    <cellStyle name="Comma [0] 3 7 10 3 7" xfId="50407" xr:uid="{DFC631F3-93A6-455A-9AC0-B9722191DF3D}"/>
    <cellStyle name="Comma [0] 3 7 10 3 8" xfId="55787" xr:uid="{5CA62D47-22B0-406A-B8D5-F5965AE828C8}"/>
    <cellStyle name="Comma [0] 3 7 10 3 9" xfId="18122" xr:uid="{F7FA65F8-841B-456D-8B97-8813BC9B71F8}"/>
    <cellStyle name="Comma [0] 3 7 10 4" xfId="7426" xr:uid="{C029D0D5-52E1-439C-B42F-868227EE6641}"/>
    <cellStyle name="Comma [0] 3 7 11" xfId="1447" xr:uid="{3C02C039-6929-45E2-A099-D252802D76F5}"/>
    <cellStyle name="Comma [0] 3 7 11 2" xfId="8952" xr:uid="{28F6B50A-F536-4EAA-A23E-76D7EDA3E5F2}"/>
    <cellStyle name="Comma [0] 3 7 11 2 10" xfId="53918" xr:uid="{B0047731-DDA0-4A49-960D-2C3D20D00D6E}"/>
    <cellStyle name="Comma [0] 3 7 11 2 11" xfId="14562" xr:uid="{EF58D2CE-11F4-431B-92FE-542EC379AEF1}"/>
    <cellStyle name="Comma [0] 3 7 11 2 12" xfId="60078" xr:uid="{79147E98-FAB6-472B-BDCD-A16E731A6A8D}"/>
    <cellStyle name="Comma [0] 3 7 11 2 2" xfId="12513" xr:uid="{E9B55271-8362-406A-BECB-4A95EF5423C6}"/>
    <cellStyle name="Comma [0] 3 7 11 2 2 2" xfId="25179" xr:uid="{DA59AA48-FB70-44AA-B85C-3430DF304D4F}"/>
    <cellStyle name="Comma [0] 3 7 11 2 2 3" xfId="30553" xr:uid="{4F8DDBE4-9839-45F6-BC0F-337D750B9C07}"/>
    <cellStyle name="Comma [0] 3 7 11 2 2 4" xfId="35971" xr:uid="{9A39082E-9A2C-4005-ABED-272C17969E8F}"/>
    <cellStyle name="Comma [0] 3 7 11 2 2 5" xfId="41356" xr:uid="{BF36CF3C-D252-4598-A651-D5F6C66E417A}"/>
    <cellStyle name="Comma [0] 3 7 11 2 2 6" xfId="46725" xr:uid="{C99FE704-4E42-4075-BE39-47A433C8BB69}"/>
    <cellStyle name="Comma [0] 3 7 11 2 2 7" xfId="52097" xr:uid="{75B3D178-715D-421B-9217-D4FBC4BB044F}"/>
    <cellStyle name="Comma [0] 3 7 11 2 2 8" xfId="57477" xr:uid="{AE8C4FDF-4B3F-4739-9A32-9589E1DF6056}"/>
    <cellStyle name="Comma [0] 3 7 11 2 2 9" xfId="19813" xr:uid="{E6DB290F-3F2F-434A-A9CF-05D546AA583F}"/>
    <cellStyle name="Comma [0] 3 7 11 2 3" xfId="16253" xr:uid="{D0CF2921-26B8-4E4F-B80F-CAD75B7B03F7}"/>
    <cellStyle name="Comma [0] 3 7 11 2 4" xfId="21620" xr:uid="{00BC395B-3534-490F-B73E-646DB803EA5B}"/>
    <cellStyle name="Comma [0] 3 7 11 2 5" xfId="26994" xr:uid="{BF3593EC-2210-4EBE-8961-7A6A125288C3}"/>
    <cellStyle name="Comma [0] 3 7 11 2 6" xfId="32412" xr:uid="{A7DEBCA3-A744-4116-932E-E539DE537D40}"/>
    <cellStyle name="Comma [0] 3 7 11 2 7" xfId="37797" xr:uid="{34A4CEC0-46BB-4524-9366-4412A041B742}"/>
    <cellStyle name="Comma [0] 3 7 11 2 8" xfId="43166" xr:uid="{047B4E1D-9FEB-4537-99C4-ECAF5246E42C}"/>
    <cellStyle name="Comma [0] 3 7 11 2 9" xfId="48538" xr:uid="{047743E7-5534-4BB3-933F-AE77493BD8A4}"/>
    <cellStyle name="Comma [0] 3 7 11 3" xfId="10823" xr:uid="{81EC92C7-C00F-4C15-B580-6993F8FFEEEB}"/>
    <cellStyle name="Comma [0] 3 7 11 3 2" xfId="23490" xr:uid="{E3267E3B-9BDC-4D1C-84CD-FD00311A1EAD}"/>
    <cellStyle name="Comma [0] 3 7 11 3 3" xfId="28864" xr:uid="{15A79A65-BCF5-4B20-85FB-946E33D6E82F}"/>
    <cellStyle name="Comma [0] 3 7 11 3 4" xfId="34282" xr:uid="{0831F0E3-B86D-4CBB-88FB-C4686B265E9E}"/>
    <cellStyle name="Comma [0] 3 7 11 3 5" xfId="39667" xr:uid="{16F9ADBC-E7A4-41F7-9B1D-536A02E0A795}"/>
    <cellStyle name="Comma [0] 3 7 11 3 6" xfId="45036" xr:uid="{B691A6D4-BB1C-4B60-AB30-03CB6A0091A6}"/>
    <cellStyle name="Comma [0] 3 7 11 3 7" xfId="50408" xr:uid="{41357CE0-476F-4D65-948B-EB5757F7B94D}"/>
    <cellStyle name="Comma [0] 3 7 11 3 8" xfId="55788" xr:uid="{62DE65BA-51C5-401E-9065-2D5B1074C97D}"/>
    <cellStyle name="Comma [0] 3 7 11 3 9" xfId="18123" xr:uid="{97934932-8A70-418D-B494-BFB98CCE1684}"/>
    <cellStyle name="Comma [0] 3 7 11 4" xfId="7427" xr:uid="{D8BAEC3B-57CF-4366-A43F-6C277FFC978C}"/>
    <cellStyle name="Comma [0] 3 7 12" xfId="1448" xr:uid="{213CCF97-A732-4459-BF7D-92CCBE7FE557}"/>
    <cellStyle name="Comma [0] 3 7 12 2" xfId="8953" xr:uid="{7B225BF5-A40C-48CF-A97B-7D2E1CDD614F}"/>
    <cellStyle name="Comma [0] 3 7 12 2 10" xfId="53919" xr:uid="{508C1E77-DD2C-4621-B371-FB007C0EB6E3}"/>
    <cellStyle name="Comma [0] 3 7 12 2 11" xfId="14563" xr:uid="{2421C885-FB8A-4421-9A03-44B3AAC139BE}"/>
    <cellStyle name="Comma [0] 3 7 12 2 12" xfId="60079" xr:uid="{B7F05D35-2D85-4B22-B382-DD7C7853A144}"/>
    <cellStyle name="Comma [0] 3 7 12 2 2" xfId="12514" xr:uid="{E64BE511-1F61-4582-8DA0-642381A67D85}"/>
    <cellStyle name="Comma [0] 3 7 12 2 2 2" xfId="25180" xr:uid="{BBD8DD11-0A82-467D-B907-7E27978D1EDF}"/>
    <cellStyle name="Comma [0] 3 7 12 2 2 3" xfId="30554" xr:uid="{31F3D368-2D53-4031-962D-1A1E8AAA40F7}"/>
    <cellStyle name="Comma [0] 3 7 12 2 2 4" xfId="35972" xr:uid="{6D479DC8-8B42-44D2-A4A8-83E5493EB3EB}"/>
    <cellStyle name="Comma [0] 3 7 12 2 2 5" xfId="41357" xr:uid="{BAE8D922-D566-46AD-8671-5A2730AFA69A}"/>
    <cellStyle name="Comma [0] 3 7 12 2 2 6" xfId="46726" xr:uid="{B6F8E474-A1BD-4B15-ACCD-15ACC937D9CC}"/>
    <cellStyle name="Comma [0] 3 7 12 2 2 7" xfId="52098" xr:uid="{DDA17755-FC5C-4310-9E18-89421321D315}"/>
    <cellStyle name="Comma [0] 3 7 12 2 2 8" xfId="57478" xr:uid="{BFCF848E-FD17-4D76-A757-6359479AEB5F}"/>
    <cellStyle name="Comma [0] 3 7 12 2 2 9" xfId="19814" xr:uid="{1B744382-89BE-4ECF-A6F5-58462F027561}"/>
    <cellStyle name="Comma [0] 3 7 12 2 3" xfId="16254" xr:uid="{9A7E2ABA-474E-49FC-B67A-939F39B60AA2}"/>
    <cellStyle name="Comma [0] 3 7 12 2 4" xfId="21621" xr:uid="{2DBD6E9F-96B6-457C-83F7-99B4857E85BB}"/>
    <cellStyle name="Comma [0] 3 7 12 2 5" xfId="26995" xr:uid="{AF0A0DE8-E346-4E44-B925-8866A1A40AE1}"/>
    <cellStyle name="Comma [0] 3 7 12 2 6" xfId="32413" xr:uid="{C837F8DF-4A7C-4863-B570-EC0164EF7BFF}"/>
    <cellStyle name="Comma [0] 3 7 12 2 7" xfId="37798" xr:uid="{3E7F1A27-15A6-44EE-877A-66DE786484AA}"/>
    <cellStyle name="Comma [0] 3 7 12 2 8" xfId="43167" xr:uid="{4E1105F6-E339-4F2F-B9B0-233D63A8E32B}"/>
    <cellStyle name="Comma [0] 3 7 12 2 9" xfId="48539" xr:uid="{FFE2A9A5-9CF0-4BC3-A6D3-93DD19225466}"/>
    <cellStyle name="Comma [0] 3 7 12 3" xfId="10824" xr:uid="{36D01D09-1826-40A3-9058-32CD7F5A2387}"/>
    <cellStyle name="Comma [0] 3 7 12 3 2" xfId="23491" xr:uid="{EAF79A06-E8A2-4583-ADFF-1F1E7D24D5E4}"/>
    <cellStyle name="Comma [0] 3 7 12 3 3" xfId="28865" xr:uid="{4C7FBD3B-288D-4F6E-B2C5-DFD097E3E3D2}"/>
    <cellStyle name="Comma [0] 3 7 12 3 4" xfId="34283" xr:uid="{2BD27346-DC2D-4AA6-B7C5-019DB93F1B27}"/>
    <cellStyle name="Comma [0] 3 7 12 3 5" xfId="39668" xr:uid="{9AC8907A-5D08-41EE-99EF-C6A2644FC8F1}"/>
    <cellStyle name="Comma [0] 3 7 12 3 6" xfId="45037" xr:uid="{9F433C17-1494-4A55-AF77-5FFF8CC286EE}"/>
    <cellStyle name="Comma [0] 3 7 12 3 7" xfId="50409" xr:uid="{2483EA74-80B2-49E2-BBD6-D87DC92463E6}"/>
    <cellStyle name="Comma [0] 3 7 12 3 8" xfId="55789" xr:uid="{2416EB48-7FB3-4EBD-8924-E2F2C44D41DA}"/>
    <cellStyle name="Comma [0] 3 7 12 3 9" xfId="18124" xr:uid="{907311AA-58DB-42F1-AA63-624ADF71BE99}"/>
    <cellStyle name="Comma [0] 3 7 12 4" xfId="7428" xr:uid="{C9FAA095-57CC-4B2B-B086-8A079124768A}"/>
    <cellStyle name="Comma [0] 3 7 13" xfId="1449" xr:uid="{913A37A3-F35E-492F-A9BC-C89881C6F291}"/>
    <cellStyle name="Comma [0] 3 7 13 2" xfId="8954" xr:uid="{F995997C-6315-4671-8CA4-1DF0C073319B}"/>
    <cellStyle name="Comma [0] 3 7 13 2 10" xfId="53920" xr:uid="{FF275E99-5DF7-4781-898A-461097346654}"/>
    <cellStyle name="Comma [0] 3 7 13 2 11" xfId="14564" xr:uid="{01D61B3D-DD61-412A-9E30-1C9DCC96ABE7}"/>
    <cellStyle name="Comma [0] 3 7 13 2 12" xfId="60080" xr:uid="{2F98D28F-DDE8-4BD4-8470-9C7B4E279764}"/>
    <cellStyle name="Comma [0] 3 7 13 2 2" xfId="12515" xr:uid="{568FA5C6-4BA9-4051-BF23-37C9DC89AC21}"/>
    <cellStyle name="Comma [0] 3 7 13 2 2 2" xfId="25181" xr:uid="{C2F3959C-D431-4997-A68E-339083E9591A}"/>
    <cellStyle name="Comma [0] 3 7 13 2 2 3" xfId="30555" xr:uid="{AB26EB01-0A9A-43BA-AEFB-8177F6798A12}"/>
    <cellStyle name="Comma [0] 3 7 13 2 2 4" xfId="35973" xr:uid="{E0039FD1-8E39-4B61-AC7F-22DEAE018665}"/>
    <cellStyle name="Comma [0] 3 7 13 2 2 5" xfId="41358" xr:uid="{F3856C3B-6E7C-4B81-A07A-87FEE79830FC}"/>
    <cellStyle name="Comma [0] 3 7 13 2 2 6" xfId="46727" xr:uid="{0D00B9CC-1E68-4DCA-A6B3-DAE76BF7E287}"/>
    <cellStyle name="Comma [0] 3 7 13 2 2 7" xfId="52099" xr:uid="{58A17A47-6FA1-4BED-A58B-761E4ABCD8F7}"/>
    <cellStyle name="Comma [0] 3 7 13 2 2 8" xfId="57479" xr:uid="{280A036D-5DF0-4A54-B95E-633F50A946FE}"/>
    <cellStyle name="Comma [0] 3 7 13 2 2 9" xfId="19815" xr:uid="{CF82DE8E-88D8-4758-974B-B1138C7DAC2C}"/>
    <cellStyle name="Comma [0] 3 7 13 2 3" xfId="16255" xr:uid="{34854AE3-77D8-48FF-A758-2B1122D43CE1}"/>
    <cellStyle name="Comma [0] 3 7 13 2 4" xfId="21622" xr:uid="{0501D668-9A76-49C9-927B-FFA95D50D1BA}"/>
    <cellStyle name="Comma [0] 3 7 13 2 5" xfId="26996" xr:uid="{A5975B47-9A57-4851-94FA-EA7A8EE33B55}"/>
    <cellStyle name="Comma [0] 3 7 13 2 6" xfId="32414" xr:uid="{657B2059-84EC-4AD6-AC01-F207D16E0E77}"/>
    <cellStyle name="Comma [0] 3 7 13 2 7" xfId="37799" xr:uid="{31368346-4EEB-4E51-ADE3-D8DB4DD4AD12}"/>
    <cellStyle name="Comma [0] 3 7 13 2 8" xfId="43168" xr:uid="{604270AD-53AA-48E5-8F99-A8F500F1035A}"/>
    <cellStyle name="Comma [0] 3 7 13 2 9" xfId="48540" xr:uid="{C887E539-E4EA-46AE-B59F-5C4D97E44675}"/>
    <cellStyle name="Comma [0] 3 7 13 3" xfId="10825" xr:uid="{63111D80-811D-4E24-8524-92775EC8572E}"/>
    <cellStyle name="Comma [0] 3 7 13 3 2" xfId="23492" xr:uid="{865BCC64-5BDB-46EE-93FE-A1527BFED218}"/>
    <cellStyle name="Comma [0] 3 7 13 3 3" xfId="28866" xr:uid="{9675B399-7469-4712-BF21-518630523877}"/>
    <cellStyle name="Comma [0] 3 7 13 3 4" xfId="34284" xr:uid="{415A6605-C37A-4928-A1DF-595E3B2B76DB}"/>
    <cellStyle name="Comma [0] 3 7 13 3 5" xfId="39669" xr:uid="{A6FFEB2A-C2E9-43B7-AB69-AC6E3E5933A3}"/>
    <cellStyle name="Comma [0] 3 7 13 3 6" xfId="45038" xr:uid="{9922CD98-5F4A-4671-82F4-DBF5561FA9AB}"/>
    <cellStyle name="Comma [0] 3 7 13 3 7" xfId="50410" xr:uid="{816216DF-6DE3-4A8B-A2B9-4D7CC56E2B5C}"/>
    <cellStyle name="Comma [0] 3 7 13 3 8" xfId="55790" xr:uid="{416B5A98-CE4D-4508-8E21-3164ABCF7101}"/>
    <cellStyle name="Comma [0] 3 7 13 3 9" xfId="18125" xr:uid="{8C6A136E-31FF-4854-8A7C-68BB4B31A7C2}"/>
    <cellStyle name="Comma [0] 3 7 13 4" xfId="7429" xr:uid="{D34C0590-0E19-41A5-B5B2-FD18AE63B443}"/>
    <cellStyle name="Comma [0] 3 7 14" xfId="6301" xr:uid="{26F9A271-E498-4CC0-97E3-5568ACA8E18A}"/>
    <cellStyle name="Comma [0] 3 7 14 10" xfId="53916" xr:uid="{3EC25499-4B8B-44D4-8908-CCA713055CFA}"/>
    <cellStyle name="Comma [0] 3 7 14 11" xfId="14560" xr:uid="{23C227DA-570C-4F29-BC6D-A2DAE3017562}"/>
    <cellStyle name="Comma [0] 3 7 14 12" xfId="58979" xr:uid="{A8755429-81CB-42DA-A369-5EF0CF1DAB41}"/>
    <cellStyle name="Comma [0] 3 7 14 13" xfId="8950" xr:uid="{00814E40-405D-4F4F-8CCB-A1F5DD78D34F}"/>
    <cellStyle name="Comma [0] 3 7 14 2" xfId="12511" xr:uid="{02571595-5D2C-4D1B-B9D2-2E94BF7690D9}"/>
    <cellStyle name="Comma [0] 3 7 14 2 2" xfId="25177" xr:uid="{97ADC53B-C3F5-49CE-B4D6-83CD02936EC5}"/>
    <cellStyle name="Comma [0] 3 7 14 2 3" xfId="30551" xr:uid="{8074C526-E911-4972-A2AB-6956CF108692}"/>
    <cellStyle name="Comma [0] 3 7 14 2 4" xfId="35969" xr:uid="{674F9E57-97AE-4377-ADFC-2765FD0C31F1}"/>
    <cellStyle name="Comma [0] 3 7 14 2 5" xfId="41354" xr:uid="{657CA708-EC0C-4812-B509-0B269D5441AF}"/>
    <cellStyle name="Comma [0] 3 7 14 2 6" xfId="46723" xr:uid="{08F2F7DB-536F-4879-A26A-2E4B31B60B8F}"/>
    <cellStyle name="Comma [0] 3 7 14 2 7" xfId="52095" xr:uid="{97CE4255-2D3B-405F-BEBF-978B1208E157}"/>
    <cellStyle name="Comma [0] 3 7 14 2 8" xfId="57475" xr:uid="{3C6D68C5-1951-4225-80DE-622A4517330A}"/>
    <cellStyle name="Comma [0] 3 7 14 2 9" xfId="19811" xr:uid="{984B7D52-56EC-423C-8D4C-BD2107EC92D6}"/>
    <cellStyle name="Comma [0] 3 7 14 3" xfId="16251" xr:uid="{68DCBBBA-BEB8-438E-AA19-64D1B675136E}"/>
    <cellStyle name="Comma [0] 3 7 14 4" xfId="21618" xr:uid="{D55E57E5-5A03-47D1-8CAF-B420E64FAA84}"/>
    <cellStyle name="Comma [0] 3 7 14 5" xfId="26992" xr:uid="{21218B04-DDBF-49CE-9FD7-B0BBFFCBF8C2}"/>
    <cellStyle name="Comma [0] 3 7 14 6" xfId="32410" xr:uid="{48EDB94A-9829-4D2E-A30F-7A7EC99F78BB}"/>
    <cellStyle name="Comma [0] 3 7 14 7" xfId="37795" xr:uid="{6CAEB08F-D0C8-4F92-B770-0BA0636CD068}"/>
    <cellStyle name="Comma [0] 3 7 14 8" xfId="43164" xr:uid="{D0DF744E-0D66-46AE-8EEC-31EDD0DE769D}"/>
    <cellStyle name="Comma [0] 3 7 14 9" xfId="48536" xr:uid="{757BA710-22EE-4BF0-8961-1B61C0B64342}"/>
    <cellStyle name="Comma [0] 3 7 15" xfId="10821" xr:uid="{D6A73A97-D9DA-4D67-9453-05190AF60E95}"/>
    <cellStyle name="Comma [0] 3 7 15 2" xfId="23488" xr:uid="{453533B2-FCD1-41E2-BBE4-24CBDA7C520A}"/>
    <cellStyle name="Comma [0] 3 7 15 3" xfId="28862" xr:uid="{033A7A78-4B47-4169-A9E5-ECFD8F8819E0}"/>
    <cellStyle name="Comma [0] 3 7 15 4" xfId="34280" xr:uid="{D74B52BA-D615-443A-A0F5-B79CEA71FA7E}"/>
    <cellStyle name="Comma [0] 3 7 15 5" xfId="39665" xr:uid="{6F73C682-90F6-4F47-A95B-4B3225F5EE4A}"/>
    <cellStyle name="Comma [0] 3 7 15 6" xfId="45034" xr:uid="{1ACD0F84-5A55-46BE-ABB0-02C54F917E7E}"/>
    <cellStyle name="Comma [0] 3 7 15 7" xfId="50406" xr:uid="{B1C8D3A2-D43D-4DB6-922A-16235A784DF3}"/>
    <cellStyle name="Comma [0] 3 7 15 8" xfId="55786" xr:uid="{4FADD1C5-53EE-4D61-8D6D-2CB74DBB5733}"/>
    <cellStyle name="Comma [0] 3 7 15 9" xfId="18121" xr:uid="{9B9CD06A-900E-433D-8B5D-69E5513E1DBD}"/>
    <cellStyle name="Comma [0] 3 7 2" xfId="1450" xr:uid="{BD44FDB2-0C68-44A1-B628-E3F5D6D2225C}"/>
    <cellStyle name="Comma [0] 3 7 2 10" xfId="1451" xr:uid="{AC7129E9-0994-44DF-9412-5F5F86CC8DDA}"/>
    <cellStyle name="Comma [0] 3 7 2 10 2" xfId="8956" xr:uid="{05BEFA08-50F7-4186-A148-D4431F0DD006}"/>
    <cellStyle name="Comma [0] 3 7 2 10 2 10" xfId="53922" xr:uid="{61DCA419-D064-47DC-9A91-782C23F5A885}"/>
    <cellStyle name="Comma [0] 3 7 2 10 2 11" xfId="14566" xr:uid="{255A5D6A-02F6-4AE5-B728-42263F0E987F}"/>
    <cellStyle name="Comma [0] 3 7 2 10 2 12" xfId="60081" xr:uid="{DDAD0A67-B3FA-4209-A530-098958782B14}"/>
    <cellStyle name="Comma [0] 3 7 2 10 2 2" xfId="12517" xr:uid="{FA2A4444-D0D9-409C-AA06-D9D414F62FF0}"/>
    <cellStyle name="Comma [0] 3 7 2 10 2 2 2" xfId="25183" xr:uid="{99442F8B-1B6B-457D-B51D-1739FA57F39B}"/>
    <cellStyle name="Comma [0] 3 7 2 10 2 2 3" xfId="30557" xr:uid="{79B3A2AD-1E7C-4A2E-828A-F3CF8366C457}"/>
    <cellStyle name="Comma [0] 3 7 2 10 2 2 4" xfId="35975" xr:uid="{8213C879-E0D7-4022-B533-070741B3A3DD}"/>
    <cellStyle name="Comma [0] 3 7 2 10 2 2 5" xfId="41360" xr:uid="{134F5BDF-2331-43AD-AF9F-90430C3D17EB}"/>
    <cellStyle name="Comma [0] 3 7 2 10 2 2 6" xfId="46729" xr:uid="{7E11A799-9BF7-42C6-8EBD-CC0BB909E303}"/>
    <cellStyle name="Comma [0] 3 7 2 10 2 2 7" xfId="52101" xr:uid="{49421425-7AB2-4319-B032-C35DA626F6B4}"/>
    <cellStyle name="Comma [0] 3 7 2 10 2 2 8" xfId="57481" xr:uid="{64BA7E30-E8CC-4323-8D8C-FC64AB50017A}"/>
    <cellStyle name="Comma [0] 3 7 2 10 2 2 9" xfId="19817" xr:uid="{97FFD054-1BF0-43B9-A8BD-F299D5F57FCF}"/>
    <cellStyle name="Comma [0] 3 7 2 10 2 3" xfId="16257" xr:uid="{8834B0DD-6F57-4E08-9A15-46FAB4E4D8DB}"/>
    <cellStyle name="Comma [0] 3 7 2 10 2 4" xfId="21624" xr:uid="{AACC345A-C84A-4DFC-9D6E-D329F901C7A4}"/>
    <cellStyle name="Comma [0] 3 7 2 10 2 5" xfId="26998" xr:uid="{3349D6DE-7051-4F6B-A54A-BC66E740BC0F}"/>
    <cellStyle name="Comma [0] 3 7 2 10 2 6" xfId="32416" xr:uid="{C65AF377-577E-49E7-A280-ABCFA7B56CA9}"/>
    <cellStyle name="Comma [0] 3 7 2 10 2 7" xfId="37801" xr:uid="{4835F962-9AB1-443E-B368-00413E9D2863}"/>
    <cellStyle name="Comma [0] 3 7 2 10 2 8" xfId="43170" xr:uid="{6E554876-5F7A-453D-8DA1-87005B6BD8D9}"/>
    <cellStyle name="Comma [0] 3 7 2 10 2 9" xfId="48542" xr:uid="{88BED2C9-358E-4A2F-A67A-DDAA47C0ECBD}"/>
    <cellStyle name="Comma [0] 3 7 2 10 3" xfId="10827" xr:uid="{0F7769CF-A388-4C46-92B2-F6B350B07DAD}"/>
    <cellStyle name="Comma [0] 3 7 2 10 3 2" xfId="23494" xr:uid="{60A1CC33-B99D-451A-B24F-F6A89F0A4939}"/>
    <cellStyle name="Comma [0] 3 7 2 10 3 3" xfId="28868" xr:uid="{3134617C-B004-4D17-9009-F05A179D5D66}"/>
    <cellStyle name="Comma [0] 3 7 2 10 3 4" xfId="34286" xr:uid="{877D472D-9F45-41EF-A6C4-0A72099FC7B4}"/>
    <cellStyle name="Comma [0] 3 7 2 10 3 5" xfId="39671" xr:uid="{5A138735-AEA4-4F69-B5E0-FE3E46263A03}"/>
    <cellStyle name="Comma [0] 3 7 2 10 3 6" xfId="45040" xr:uid="{5C5696B6-A26D-4E09-BDD7-1310F4F47CEB}"/>
    <cellStyle name="Comma [0] 3 7 2 10 3 7" xfId="50412" xr:uid="{EACA4E87-E243-4153-8D33-3B56112078B5}"/>
    <cellStyle name="Comma [0] 3 7 2 10 3 8" xfId="55792" xr:uid="{42E91E03-8262-4975-BEDC-A7AB705C76C7}"/>
    <cellStyle name="Comma [0] 3 7 2 10 3 9" xfId="18127" xr:uid="{9F4BABBE-A933-4656-BC11-2268ED069270}"/>
    <cellStyle name="Comma [0] 3 7 2 10 4" xfId="7430" xr:uid="{F4A91EA6-3C7F-4ABF-BA33-8BA713064084}"/>
    <cellStyle name="Comma [0] 3 7 2 11" xfId="1452" xr:uid="{D94AA381-A38C-4B84-8D98-E91E884B181C}"/>
    <cellStyle name="Comma [0] 3 7 2 11 2" xfId="8957" xr:uid="{AD0540A3-3F49-4BD7-9E5C-E3FF80351815}"/>
    <cellStyle name="Comma [0] 3 7 2 11 2 10" xfId="53923" xr:uid="{58DB9D98-6EF8-4EC5-BCF0-CA11A7735F10}"/>
    <cellStyle name="Comma [0] 3 7 2 11 2 11" xfId="14567" xr:uid="{17F117B1-BC15-4CD8-856B-FCEA6BB4D5E8}"/>
    <cellStyle name="Comma [0] 3 7 2 11 2 12" xfId="60082" xr:uid="{B05857B7-8742-49E7-B7CB-CE5DA0C7C912}"/>
    <cellStyle name="Comma [0] 3 7 2 11 2 2" xfId="12518" xr:uid="{19EFD12F-0C79-48F4-8C95-CC7C5E715E98}"/>
    <cellStyle name="Comma [0] 3 7 2 11 2 2 2" xfId="25184" xr:uid="{DBC4ABE8-99FB-42BD-A624-53884E37CFE2}"/>
    <cellStyle name="Comma [0] 3 7 2 11 2 2 3" xfId="30558" xr:uid="{672E29BD-192A-4BC0-A274-A6C92F7708F1}"/>
    <cellStyle name="Comma [0] 3 7 2 11 2 2 4" xfId="35976" xr:uid="{994D877D-3D7C-42AB-B112-5A2CA7F488CF}"/>
    <cellStyle name="Comma [0] 3 7 2 11 2 2 5" xfId="41361" xr:uid="{621FD454-5C6C-41A2-AF41-7707AA99AA9D}"/>
    <cellStyle name="Comma [0] 3 7 2 11 2 2 6" xfId="46730" xr:uid="{8653E5C2-61BD-4837-ABDB-D4E614947CF9}"/>
    <cellStyle name="Comma [0] 3 7 2 11 2 2 7" xfId="52102" xr:uid="{5F263AB9-61DA-46AC-9F40-66E550677C0B}"/>
    <cellStyle name="Comma [0] 3 7 2 11 2 2 8" xfId="57482" xr:uid="{27AA7E88-46DE-44CD-9F0D-0506364369B3}"/>
    <cellStyle name="Comma [0] 3 7 2 11 2 2 9" xfId="19818" xr:uid="{9B88F145-5F59-4B3F-8353-34C858D93419}"/>
    <cellStyle name="Comma [0] 3 7 2 11 2 3" xfId="16258" xr:uid="{100AA442-338A-4222-ABFD-F245E467B959}"/>
    <cellStyle name="Comma [0] 3 7 2 11 2 4" xfId="21625" xr:uid="{3FA757CB-F218-4BB1-A192-784BB07A6678}"/>
    <cellStyle name="Comma [0] 3 7 2 11 2 5" xfId="26999" xr:uid="{51F1D935-6171-491B-92F5-18279763326F}"/>
    <cellStyle name="Comma [0] 3 7 2 11 2 6" xfId="32417" xr:uid="{56AC36C6-23EB-471F-BE60-C87618F7AF73}"/>
    <cellStyle name="Comma [0] 3 7 2 11 2 7" xfId="37802" xr:uid="{A714F29F-4863-44EA-BA72-9545999A8550}"/>
    <cellStyle name="Comma [0] 3 7 2 11 2 8" xfId="43171" xr:uid="{6CA7257E-3E7C-4658-B4CC-758D32D0205B}"/>
    <cellStyle name="Comma [0] 3 7 2 11 2 9" xfId="48543" xr:uid="{B2781156-E30D-4859-A775-E5CEA68FE56E}"/>
    <cellStyle name="Comma [0] 3 7 2 11 3" xfId="10828" xr:uid="{E4F5F3D8-27CE-4396-9879-8DE0C22A876C}"/>
    <cellStyle name="Comma [0] 3 7 2 11 3 2" xfId="23495" xr:uid="{ADC78A51-23E2-48FD-B44A-8BE517784764}"/>
    <cellStyle name="Comma [0] 3 7 2 11 3 3" xfId="28869" xr:uid="{76E3B89B-2F05-49CD-AA5C-F77663E02CD6}"/>
    <cellStyle name="Comma [0] 3 7 2 11 3 4" xfId="34287" xr:uid="{2B929A99-6F00-44E1-AA4A-7F9BF6388F0E}"/>
    <cellStyle name="Comma [0] 3 7 2 11 3 5" xfId="39672" xr:uid="{BDD578EC-D98D-411B-AD38-DE0357A2D83A}"/>
    <cellStyle name="Comma [0] 3 7 2 11 3 6" xfId="45041" xr:uid="{DFC3BB8A-28CD-4C10-A486-B4B93BBBE8E0}"/>
    <cellStyle name="Comma [0] 3 7 2 11 3 7" xfId="50413" xr:uid="{B730C7A5-7301-4EF8-84A4-56197E7F62CC}"/>
    <cellStyle name="Comma [0] 3 7 2 11 3 8" xfId="55793" xr:uid="{2236CF78-5F03-4001-B686-CB2CCB6CE884}"/>
    <cellStyle name="Comma [0] 3 7 2 11 3 9" xfId="18128" xr:uid="{779F0999-9005-4A5C-904D-9C1D6B2DA97D}"/>
    <cellStyle name="Comma [0] 3 7 2 11 4" xfId="7431" xr:uid="{D68A8023-FB4C-4C1D-BE2A-CF602A3E3C4E}"/>
    <cellStyle name="Comma [0] 3 7 2 12" xfId="1453" xr:uid="{24AAF123-AB47-4016-90E8-E5D1525D6F8A}"/>
    <cellStyle name="Comma [0] 3 7 2 12 2" xfId="8958" xr:uid="{33E0D2E4-C9C4-43B4-B1FA-84FEB52167ED}"/>
    <cellStyle name="Comma [0] 3 7 2 12 2 10" xfId="53924" xr:uid="{29F3804A-9AD6-4BD7-9099-20F4D09E3507}"/>
    <cellStyle name="Comma [0] 3 7 2 12 2 11" xfId="14568" xr:uid="{9A9754DC-801C-4B2B-AB1A-FB571AD124F9}"/>
    <cellStyle name="Comma [0] 3 7 2 12 2 12" xfId="60083" xr:uid="{C3BF0EDC-9351-44AA-9544-DE43F74556CD}"/>
    <cellStyle name="Comma [0] 3 7 2 12 2 2" xfId="12519" xr:uid="{C7A73CB1-EF84-4F7E-AE16-064A970BC159}"/>
    <cellStyle name="Comma [0] 3 7 2 12 2 2 2" xfId="25185" xr:uid="{DCDA424C-CBE9-4318-A3BC-BE246D536A8F}"/>
    <cellStyle name="Comma [0] 3 7 2 12 2 2 3" xfId="30559" xr:uid="{BE20A8EC-7BC9-4E7C-9E1D-81D719EE5421}"/>
    <cellStyle name="Comma [0] 3 7 2 12 2 2 4" xfId="35977" xr:uid="{8A7B6764-7B3A-4903-8C11-C5E3825E7D67}"/>
    <cellStyle name="Comma [0] 3 7 2 12 2 2 5" xfId="41362" xr:uid="{B835AF80-751C-4FFD-81DA-BDE5CB4AD2EC}"/>
    <cellStyle name="Comma [0] 3 7 2 12 2 2 6" xfId="46731" xr:uid="{F17BFFBE-528B-4C93-A2C1-4729019D1CD6}"/>
    <cellStyle name="Comma [0] 3 7 2 12 2 2 7" xfId="52103" xr:uid="{8DB90C2F-91F2-460C-9876-078591008D96}"/>
    <cellStyle name="Comma [0] 3 7 2 12 2 2 8" xfId="57483" xr:uid="{836FC2AF-6B17-4277-9D15-72FFA860ABCC}"/>
    <cellStyle name="Comma [0] 3 7 2 12 2 2 9" xfId="19819" xr:uid="{A5172B9E-B7E8-4E13-9FD2-2974B4D5684F}"/>
    <cellStyle name="Comma [0] 3 7 2 12 2 3" xfId="16259" xr:uid="{86F43F23-D03C-4B6F-8EA1-61F51A3BBF24}"/>
    <cellStyle name="Comma [0] 3 7 2 12 2 4" xfId="21626" xr:uid="{5D871FC3-EDA7-4969-A7D1-30FF76F2288D}"/>
    <cellStyle name="Comma [0] 3 7 2 12 2 5" xfId="27000" xr:uid="{B4D6AE8F-C333-4187-9CF7-ABE6BD8B3D5F}"/>
    <cellStyle name="Comma [0] 3 7 2 12 2 6" xfId="32418" xr:uid="{7383039A-A3F7-4489-A229-4BB525C26344}"/>
    <cellStyle name="Comma [0] 3 7 2 12 2 7" xfId="37803" xr:uid="{A37D44C5-AAF1-4CA2-9C32-70D91DEBEBD6}"/>
    <cellStyle name="Comma [0] 3 7 2 12 2 8" xfId="43172" xr:uid="{EABADA79-729B-4C9B-9A6E-A7216ECACEA0}"/>
    <cellStyle name="Comma [0] 3 7 2 12 2 9" xfId="48544" xr:uid="{4CFA0FD1-1C6D-43E0-9F7D-57ED897E522F}"/>
    <cellStyle name="Comma [0] 3 7 2 12 3" xfId="10829" xr:uid="{BE0128EF-4802-4B5A-8DFB-20DA0D0A154E}"/>
    <cellStyle name="Comma [0] 3 7 2 12 3 2" xfId="23496" xr:uid="{DEAA8553-BDA0-4690-9966-5ACBA9817059}"/>
    <cellStyle name="Comma [0] 3 7 2 12 3 3" xfId="28870" xr:uid="{AD348614-9DE9-49E7-B788-4DD6ED3BFA53}"/>
    <cellStyle name="Comma [0] 3 7 2 12 3 4" xfId="34288" xr:uid="{3C5925C8-7404-4C67-B2E7-FF470B2C31DE}"/>
    <cellStyle name="Comma [0] 3 7 2 12 3 5" xfId="39673" xr:uid="{970624B8-480C-4A11-9E2E-17D0BC7B9DDC}"/>
    <cellStyle name="Comma [0] 3 7 2 12 3 6" xfId="45042" xr:uid="{111A1D51-A1FE-43C7-B0FE-904D88B24B53}"/>
    <cellStyle name="Comma [0] 3 7 2 12 3 7" xfId="50414" xr:uid="{5618E55E-3FED-4C7F-8FC3-34DC62A78BE1}"/>
    <cellStyle name="Comma [0] 3 7 2 12 3 8" xfId="55794" xr:uid="{D53A3F62-EE52-4D7E-9571-8A4A2F3B1909}"/>
    <cellStyle name="Comma [0] 3 7 2 12 3 9" xfId="18129" xr:uid="{51BF0A8F-C4A8-447E-8ADE-2755F16450ED}"/>
    <cellStyle name="Comma [0] 3 7 2 12 4" xfId="7432" xr:uid="{8AE12052-D180-4260-A6F3-D7AA0BCBB1EF}"/>
    <cellStyle name="Comma [0] 3 7 2 13" xfId="6302" xr:uid="{AB5C9F24-2C9D-4D6F-BA69-56FDF162E3FF}"/>
    <cellStyle name="Comma [0] 3 7 2 13 10" xfId="53921" xr:uid="{DF045552-61C7-44B6-900C-FE3DA27C07DE}"/>
    <cellStyle name="Comma [0] 3 7 2 13 11" xfId="14565" xr:uid="{EBB94C5E-E24C-4A56-9BC1-7FF2E58BC29A}"/>
    <cellStyle name="Comma [0] 3 7 2 13 12" xfId="58980" xr:uid="{819D6928-90B3-43C9-AD45-AB7CF247E54B}"/>
    <cellStyle name="Comma [0] 3 7 2 13 13" xfId="8955" xr:uid="{FBC0A1EE-8B68-4282-9558-67FC59876976}"/>
    <cellStyle name="Comma [0] 3 7 2 13 2" xfId="12516" xr:uid="{85CFA024-DB90-459F-A837-B8121D716CB1}"/>
    <cellStyle name="Comma [0] 3 7 2 13 2 2" xfId="25182" xr:uid="{078266F8-73BB-4C54-B306-003015E1F6C7}"/>
    <cellStyle name="Comma [0] 3 7 2 13 2 3" xfId="30556" xr:uid="{53C061FC-1812-4A84-8D33-88E0EEB8A000}"/>
    <cellStyle name="Comma [0] 3 7 2 13 2 4" xfId="35974" xr:uid="{2547016A-6990-46F5-9F22-8EF8F7FB20AC}"/>
    <cellStyle name="Comma [0] 3 7 2 13 2 5" xfId="41359" xr:uid="{DE29219F-3FD0-4B89-9DEA-1FE1FE6769AA}"/>
    <cellStyle name="Comma [0] 3 7 2 13 2 6" xfId="46728" xr:uid="{DE85F132-CC14-44E3-A4CD-DCE9D20FEBC7}"/>
    <cellStyle name="Comma [0] 3 7 2 13 2 7" xfId="52100" xr:uid="{0644B686-9129-4F49-94C0-DE20BC42C3A5}"/>
    <cellStyle name="Comma [0] 3 7 2 13 2 8" xfId="57480" xr:uid="{F4DA3026-47B5-449E-A408-2FD478FF735C}"/>
    <cellStyle name="Comma [0] 3 7 2 13 2 9" xfId="19816" xr:uid="{1A6EE9D0-577B-4AF5-89C7-75F84A08A802}"/>
    <cellStyle name="Comma [0] 3 7 2 13 3" xfId="16256" xr:uid="{322B4C0F-35CE-439C-AE37-6A1C2F952A32}"/>
    <cellStyle name="Comma [0] 3 7 2 13 4" xfId="21623" xr:uid="{1EDA3196-2D20-464E-9D08-F6B1A83A7506}"/>
    <cellStyle name="Comma [0] 3 7 2 13 5" xfId="26997" xr:uid="{E43B98A4-E55A-4EAE-8382-A493FE4B6F2C}"/>
    <cellStyle name="Comma [0] 3 7 2 13 6" xfId="32415" xr:uid="{CC6EAF9D-165F-4887-BA9A-BF7AD3D1BAB2}"/>
    <cellStyle name="Comma [0] 3 7 2 13 7" xfId="37800" xr:uid="{BE13A3AC-F6AB-42DC-9753-38B1A4843BD8}"/>
    <cellStyle name="Comma [0] 3 7 2 13 8" xfId="43169" xr:uid="{0A061F16-D58E-4BE7-BD3B-5B08E2A596CC}"/>
    <cellStyle name="Comma [0] 3 7 2 13 9" xfId="48541" xr:uid="{4EC98BF7-0C92-4470-8B45-A1DD81206272}"/>
    <cellStyle name="Comma [0] 3 7 2 14" xfId="10826" xr:uid="{E9AA4459-4A81-47C7-A0DE-5FA4B2631002}"/>
    <cellStyle name="Comma [0] 3 7 2 14 2" xfId="23493" xr:uid="{AE8176DE-FB95-4D83-8B1F-65BD27A0AD9D}"/>
    <cellStyle name="Comma [0] 3 7 2 14 3" xfId="28867" xr:uid="{AAB29844-ADE0-42FB-AFA8-D62E831AC4BB}"/>
    <cellStyle name="Comma [0] 3 7 2 14 4" xfId="34285" xr:uid="{C63B4435-F8BF-42D9-9BB2-8F65F638955D}"/>
    <cellStyle name="Comma [0] 3 7 2 14 5" xfId="39670" xr:uid="{25A205A1-74D2-4DA6-9BD6-4C0CACF2A971}"/>
    <cellStyle name="Comma [0] 3 7 2 14 6" xfId="45039" xr:uid="{154267F1-A505-460D-9782-385AAA3DEA47}"/>
    <cellStyle name="Comma [0] 3 7 2 14 7" xfId="50411" xr:uid="{B9C647E0-720B-4D38-A2AF-BE3546586A13}"/>
    <cellStyle name="Comma [0] 3 7 2 14 8" xfId="55791" xr:uid="{1AC8F6A2-DA92-4068-97FF-26EF5F89717C}"/>
    <cellStyle name="Comma [0] 3 7 2 14 9" xfId="18126" xr:uid="{1FF80791-1710-4C48-A86F-DBC868F7478B}"/>
    <cellStyle name="Comma [0] 3 7 2 2" xfId="1454" xr:uid="{C3162AB8-387C-4283-A690-2C6CECC31814}"/>
    <cellStyle name="Comma [0] 3 7 2 2 10" xfId="1455" xr:uid="{B8B27A0C-BC94-41FE-9CA5-28CD9C34F601}"/>
    <cellStyle name="Comma [0] 3 7 2 2 10 2" xfId="8960" xr:uid="{E7C40D34-CE6D-4900-93FB-8F660CBB17BD}"/>
    <cellStyle name="Comma [0] 3 7 2 2 10 2 10" xfId="53926" xr:uid="{546D3820-12EF-413C-9A03-307F6AF2B69D}"/>
    <cellStyle name="Comma [0] 3 7 2 2 10 2 11" xfId="14570" xr:uid="{DB0C49AE-43B4-4E34-9666-464C8BDA208E}"/>
    <cellStyle name="Comma [0] 3 7 2 2 10 2 12" xfId="60084" xr:uid="{9B513AD7-4624-452F-957E-D930284F0FC1}"/>
    <cellStyle name="Comma [0] 3 7 2 2 10 2 2" xfId="12521" xr:uid="{040976E5-B530-47A4-91CD-8D6FB5DE3428}"/>
    <cellStyle name="Comma [0] 3 7 2 2 10 2 2 2" xfId="25187" xr:uid="{0FFCB340-13F7-4D10-936F-37D1131B0C50}"/>
    <cellStyle name="Comma [0] 3 7 2 2 10 2 2 3" xfId="30561" xr:uid="{27C6909E-FBE6-4440-BE66-6884F5FEA736}"/>
    <cellStyle name="Comma [0] 3 7 2 2 10 2 2 4" xfId="35979" xr:uid="{28442E56-04A1-4A75-841C-DD45886C5D0C}"/>
    <cellStyle name="Comma [0] 3 7 2 2 10 2 2 5" xfId="41364" xr:uid="{30B8569C-242C-4AAB-AFF3-51CF6FB56494}"/>
    <cellStyle name="Comma [0] 3 7 2 2 10 2 2 6" xfId="46733" xr:uid="{B15210C5-7E11-4548-BAD0-834DAB780B7E}"/>
    <cellStyle name="Comma [0] 3 7 2 2 10 2 2 7" xfId="52105" xr:uid="{90B8B366-532D-4FB0-A396-B6D23E7CF7E5}"/>
    <cellStyle name="Comma [0] 3 7 2 2 10 2 2 8" xfId="57485" xr:uid="{2B24AC94-E998-416B-8EAA-43AA2011EAEF}"/>
    <cellStyle name="Comma [0] 3 7 2 2 10 2 2 9" xfId="19821" xr:uid="{C30DD79F-FC61-4B5F-85EC-A437B8A51E68}"/>
    <cellStyle name="Comma [0] 3 7 2 2 10 2 3" xfId="16261" xr:uid="{A26AF3BA-D4EB-43B1-9784-84A462D999A8}"/>
    <cellStyle name="Comma [0] 3 7 2 2 10 2 4" xfId="21628" xr:uid="{C94FB3A0-0AA5-4FFA-8CBD-A9CFC4E1F6E3}"/>
    <cellStyle name="Comma [0] 3 7 2 2 10 2 5" xfId="27002" xr:uid="{2D12A76F-6FEB-455D-AB7A-102C325E5BEB}"/>
    <cellStyle name="Comma [0] 3 7 2 2 10 2 6" xfId="32420" xr:uid="{ACE0FD93-D006-4A54-9F93-A0ECCA0CBA25}"/>
    <cellStyle name="Comma [0] 3 7 2 2 10 2 7" xfId="37805" xr:uid="{A5FDF24B-DFCD-464B-914E-59E7B69D26C1}"/>
    <cellStyle name="Comma [0] 3 7 2 2 10 2 8" xfId="43174" xr:uid="{710DB6E3-BEEC-4B52-B714-0B048FA23F40}"/>
    <cellStyle name="Comma [0] 3 7 2 2 10 2 9" xfId="48546" xr:uid="{AB4DE8A7-7408-4A3C-8C62-B8870C2BA901}"/>
    <cellStyle name="Comma [0] 3 7 2 2 10 3" xfId="10831" xr:uid="{077C28A8-1EC2-41E0-83C1-2C9288318F63}"/>
    <cellStyle name="Comma [0] 3 7 2 2 10 3 2" xfId="23498" xr:uid="{560D6081-FDA6-4461-B8E9-1519E6B40EAE}"/>
    <cellStyle name="Comma [0] 3 7 2 2 10 3 3" xfId="28872" xr:uid="{72651A90-2391-4C26-8E4F-2B26C7281658}"/>
    <cellStyle name="Comma [0] 3 7 2 2 10 3 4" xfId="34290" xr:uid="{C5AF2ECA-860B-4FC2-8946-FDA48219B5AB}"/>
    <cellStyle name="Comma [0] 3 7 2 2 10 3 5" xfId="39675" xr:uid="{F478857C-30C5-4CEF-8C29-AC6851BC7C3F}"/>
    <cellStyle name="Comma [0] 3 7 2 2 10 3 6" xfId="45044" xr:uid="{92C4E72E-68EF-4F0D-AC08-971BD4181327}"/>
    <cellStyle name="Comma [0] 3 7 2 2 10 3 7" xfId="50416" xr:uid="{5D9ABAF2-4F58-448E-9589-F37BF15C9952}"/>
    <cellStyle name="Comma [0] 3 7 2 2 10 3 8" xfId="55796" xr:uid="{C4A035AE-7FC3-4E8C-BFC9-68AFC96544D9}"/>
    <cellStyle name="Comma [0] 3 7 2 2 10 3 9" xfId="18131" xr:uid="{ED37DDB5-9D27-4010-B171-CE77FD4F88E1}"/>
    <cellStyle name="Comma [0] 3 7 2 2 10 4" xfId="7433" xr:uid="{739E0B07-EA9F-487A-8340-8EEB242F2312}"/>
    <cellStyle name="Comma [0] 3 7 2 2 11" xfId="6303" xr:uid="{FF94144C-07FE-4CCC-8425-6023C3718201}"/>
    <cellStyle name="Comma [0] 3 7 2 2 11 10" xfId="53925" xr:uid="{FAC294EF-AA43-42DD-A9F5-D893E7255E3F}"/>
    <cellStyle name="Comma [0] 3 7 2 2 11 11" xfId="14569" xr:uid="{0306C134-5DCF-4E7D-B281-19016CA8CC8F}"/>
    <cellStyle name="Comma [0] 3 7 2 2 11 12" xfId="58981" xr:uid="{55C24C0E-DB0A-4415-8EB9-9A33E4EACBE7}"/>
    <cellStyle name="Comma [0] 3 7 2 2 11 13" xfId="8959" xr:uid="{9B5FB45E-28B8-4C0B-BB42-59A4C1B8CA34}"/>
    <cellStyle name="Comma [0] 3 7 2 2 11 2" xfId="12520" xr:uid="{4875BDC9-F4CA-43F5-8FDD-2DE4D56C14D3}"/>
    <cellStyle name="Comma [0] 3 7 2 2 11 2 2" xfId="25186" xr:uid="{48E813C0-F599-431F-BA7C-901F2EDEC7CA}"/>
    <cellStyle name="Comma [0] 3 7 2 2 11 2 3" xfId="30560" xr:uid="{F13AB814-120A-43F7-81FB-ED503A2BFB22}"/>
    <cellStyle name="Comma [0] 3 7 2 2 11 2 4" xfId="35978" xr:uid="{DE84EFBD-F1D5-4B9D-A03A-512653CBEC5A}"/>
    <cellStyle name="Comma [0] 3 7 2 2 11 2 5" xfId="41363" xr:uid="{BD0F2B4B-BAFE-4F4C-8EC6-971A94EB6A10}"/>
    <cellStyle name="Comma [0] 3 7 2 2 11 2 6" xfId="46732" xr:uid="{1B6310C8-0A6C-4C3C-B661-5DC0E5C9522B}"/>
    <cellStyle name="Comma [0] 3 7 2 2 11 2 7" xfId="52104" xr:uid="{D85C9E1D-4A71-42E0-A73A-FF3797AC7967}"/>
    <cellStyle name="Comma [0] 3 7 2 2 11 2 8" xfId="57484" xr:uid="{02F803E2-EDA0-4B90-A8A1-4FC28CFD748F}"/>
    <cellStyle name="Comma [0] 3 7 2 2 11 2 9" xfId="19820" xr:uid="{49ADFED8-1DC0-4854-A79B-4129B7C0C6F7}"/>
    <cellStyle name="Comma [0] 3 7 2 2 11 3" xfId="16260" xr:uid="{0489D9EC-8179-4F5B-9614-0CF94F2C3AD9}"/>
    <cellStyle name="Comma [0] 3 7 2 2 11 4" xfId="21627" xr:uid="{346EBBDD-B7D6-4FB6-9DBD-D4F58C341DF1}"/>
    <cellStyle name="Comma [0] 3 7 2 2 11 5" xfId="27001" xr:uid="{D5686139-6E3E-472C-8EF6-14775C412AC1}"/>
    <cellStyle name="Comma [0] 3 7 2 2 11 6" xfId="32419" xr:uid="{A30C9356-592B-474D-9E78-D06E4794ECBC}"/>
    <cellStyle name="Comma [0] 3 7 2 2 11 7" xfId="37804" xr:uid="{70B9E292-55AF-49D7-B8A3-3C1D1B1A467A}"/>
    <cellStyle name="Comma [0] 3 7 2 2 11 8" xfId="43173" xr:uid="{02A48488-70B7-4C4A-8368-445154E882D8}"/>
    <cellStyle name="Comma [0] 3 7 2 2 11 9" xfId="48545" xr:uid="{3BAEBF19-A67C-4B88-97F1-8E3CE98B29F6}"/>
    <cellStyle name="Comma [0] 3 7 2 2 12" xfId="10830" xr:uid="{BF81FFDB-3F93-4E72-AEF0-38F2C1BF6E42}"/>
    <cellStyle name="Comma [0] 3 7 2 2 12 2" xfId="23497" xr:uid="{1F79F51B-3463-4EFD-BB54-FF78AF7CD905}"/>
    <cellStyle name="Comma [0] 3 7 2 2 12 3" xfId="28871" xr:uid="{88039C60-C6AE-44C0-9662-85A0DF302EB9}"/>
    <cellStyle name="Comma [0] 3 7 2 2 12 4" xfId="34289" xr:uid="{F07DE2C5-43EF-4FFC-9453-AD08A0165E5C}"/>
    <cellStyle name="Comma [0] 3 7 2 2 12 5" xfId="39674" xr:uid="{0DA03BBA-3495-4F2F-93AB-7411B48D81F5}"/>
    <cellStyle name="Comma [0] 3 7 2 2 12 6" xfId="45043" xr:uid="{03F959EC-6BB1-4295-B164-58C67B8B21BA}"/>
    <cellStyle name="Comma [0] 3 7 2 2 12 7" xfId="50415" xr:uid="{BE3146A5-AF4C-4C9C-9792-A21429CB2AA6}"/>
    <cellStyle name="Comma [0] 3 7 2 2 12 8" xfId="55795" xr:uid="{D4EE215B-5CB0-4790-8588-630423181A47}"/>
    <cellStyle name="Comma [0] 3 7 2 2 12 9" xfId="18130" xr:uid="{13C3C7E7-1354-4DA8-A881-1384EB971729}"/>
    <cellStyle name="Comma [0] 3 7 2 2 2" xfId="1456" xr:uid="{ED2A4501-972F-4487-A0BA-7468925D9D61}"/>
    <cellStyle name="Comma [0] 3 7 2 2 2 2" xfId="4191" xr:uid="{CE79F625-6487-4C32-A715-212944A1B194}"/>
    <cellStyle name="Comma [0] 3 7 2 2 2 2 10" xfId="53927" xr:uid="{EE57EEB7-91B3-4B06-A0FA-33FEA8F9EE32}"/>
    <cellStyle name="Comma [0] 3 7 2 2 2 2 11" xfId="8961" xr:uid="{B99D1257-EF2C-4B82-BC12-DF6639987B87}"/>
    <cellStyle name="Comma [0] 3 7 2 2 2 2 2" xfId="6305" xr:uid="{A1EB9557-DDF5-483A-A870-C9D3D15B4685}"/>
    <cellStyle name="Comma [0] 3 7 2 2 2 2 2 10" xfId="58983" xr:uid="{B1F771FA-EC5B-465B-94B6-D8C6F6CD242E}"/>
    <cellStyle name="Comma [0] 3 7 2 2 2 2 2 11" xfId="12522" xr:uid="{FC69BD83-6EC4-4920-937A-C38EB41C9CE2}"/>
    <cellStyle name="Comma [0] 3 7 2 2 2 2 2 2" xfId="25188" xr:uid="{0E443C06-445B-4FE1-B5B3-2929283EC77A}"/>
    <cellStyle name="Comma [0] 3 7 2 2 2 2 2 3" xfId="30562" xr:uid="{CD3BFCDC-2CF5-4C83-944A-BABC2667AE00}"/>
    <cellStyle name="Comma [0] 3 7 2 2 2 2 2 4" xfId="35980" xr:uid="{9C1EC85E-FDF4-4912-A020-9BF8DD2E975A}"/>
    <cellStyle name="Comma [0] 3 7 2 2 2 2 2 5" xfId="41365" xr:uid="{6C0F6EF9-4292-454E-B452-34C129C35B33}"/>
    <cellStyle name="Comma [0] 3 7 2 2 2 2 2 6" xfId="46734" xr:uid="{C50E8337-74F8-4499-977C-C250B686F517}"/>
    <cellStyle name="Comma [0] 3 7 2 2 2 2 2 7" xfId="52106" xr:uid="{98748371-B4F9-4BCC-AD17-497B0254F99E}"/>
    <cellStyle name="Comma [0] 3 7 2 2 2 2 2 8" xfId="57486" xr:uid="{9531BCC4-30AC-4929-9AEA-FAF8327CBCC6}"/>
    <cellStyle name="Comma [0] 3 7 2 2 2 2 2 9" xfId="19822" xr:uid="{36CFCD46-4724-4153-8F42-FBAFBF2A608C}"/>
    <cellStyle name="Comma [0] 3 7 2 2 2 2 3" xfId="16262" xr:uid="{32C126C5-FF96-43A8-8FA4-6F03B10A81BF}"/>
    <cellStyle name="Comma [0] 3 7 2 2 2 2 4" xfId="21629" xr:uid="{A3A9F74F-99E6-4DAE-A56C-B61F3684F965}"/>
    <cellStyle name="Comma [0] 3 7 2 2 2 2 5" xfId="27003" xr:uid="{5C355E05-BDD9-44B7-A5E8-A1E30866CFA5}"/>
    <cellStyle name="Comma [0] 3 7 2 2 2 2 6" xfId="32421" xr:uid="{5BBCCCC5-391F-4BC5-9D9B-B3B4DF32A376}"/>
    <cellStyle name="Comma [0] 3 7 2 2 2 2 7" xfId="37806" xr:uid="{BC280EB2-FB5F-4289-9D09-A0BCE5BF5E00}"/>
    <cellStyle name="Comma [0] 3 7 2 2 2 2 8" xfId="43175" xr:uid="{D98F9191-EBD3-4B27-B9C0-D4BA6BD89BAC}"/>
    <cellStyle name="Comma [0] 3 7 2 2 2 2 9" xfId="48547" xr:uid="{A4C265DE-AF4F-4412-B0F6-65E044B68C7C}"/>
    <cellStyle name="Comma [0] 3 7 2 2 2 3" xfId="6304" xr:uid="{A0587927-7C00-4507-97C9-83D95FC891BE}"/>
    <cellStyle name="Comma [0] 3 7 2 2 2 3 10" xfId="14571" xr:uid="{09FE4F6D-C40E-4FF0-83E2-38E27CC35991}"/>
    <cellStyle name="Comma [0] 3 7 2 2 2 3 11" xfId="58982" xr:uid="{F73A754F-560B-4436-A3B4-39CDEF327213}"/>
    <cellStyle name="Comma [0] 3 7 2 2 2 3 12" xfId="10832" xr:uid="{1A171E56-3562-4A0E-B2F0-1B8E44C9392D}"/>
    <cellStyle name="Comma [0] 3 7 2 2 2 3 2" xfId="18132" xr:uid="{3B6E0364-19DC-443D-9B1F-9A3FC48DDA03}"/>
    <cellStyle name="Comma [0] 3 7 2 2 2 3 3" xfId="23499" xr:uid="{EAAEE633-1056-4417-9D6C-6B5FF0240C81}"/>
    <cellStyle name="Comma [0] 3 7 2 2 2 3 4" xfId="28873" xr:uid="{3A0385AE-83E8-477A-B794-371F1FFCD1BD}"/>
    <cellStyle name="Comma [0] 3 7 2 2 2 3 5" xfId="34291" xr:uid="{618DC6E9-54F8-48CC-A660-02707646CED4}"/>
    <cellStyle name="Comma [0] 3 7 2 2 2 3 6" xfId="39676" xr:uid="{B1ED6DD1-BD1F-4586-A7DE-23162372CFC6}"/>
    <cellStyle name="Comma [0] 3 7 2 2 2 3 7" xfId="45045" xr:uid="{E9AC65D2-7CA3-4F35-A1ED-D2CA4225C2D6}"/>
    <cellStyle name="Comma [0] 3 7 2 2 2 3 8" xfId="50417" xr:uid="{2EE85B2E-23FC-4417-AE26-024AF3E222F4}"/>
    <cellStyle name="Comma [0] 3 7 2 2 2 3 9" xfId="55797" xr:uid="{F160138A-6385-4B68-A435-11435AF1BD0E}"/>
    <cellStyle name="Comma [0] 3 7 2 2 3" xfId="1457" xr:uid="{5EF1BD8B-0312-4042-8FB8-FE9C48C0CA01}"/>
    <cellStyle name="Comma [0] 3 7 2 2 3 2" xfId="6306" xr:uid="{86C7962A-4491-4C65-81B3-134E3F2AA559}"/>
    <cellStyle name="Comma [0] 3 7 2 2 3 2 10" xfId="53928" xr:uid="{0F1A8DCF-62F2-4DF9-A3EC-966546C616E1}"/>
    <cellStyle name="Comma [0] 3 7 2 2 3 2 11" xfId="14572" xr:uid="{D9A991E5-C6B8-4EAB-B024-3C235DE866CA}"/>
    <cellStyle name="Comma [0] 3 7 2 2 3 2 12" xfId="58984" xr:uid="{8A49ED92-BFA7-49C7-A81A-7AB8B68465E3}"/>
    <cellStyle name="Comma [0] 3 7 2 2 3 2 13" xfId="8962" xr:uid="{8E98E47A-A5C9-4C65-9914-880695C79069}"/>
    <cellStyle name="Comma [0] 3 7 2 2 3 2 2" xfId="12523" xr:uid="{D8207A48-6C9F-4CCF-B2BE-19F578BA415E}"/>
    <cellStyle name="Comma [0] 3 7 2 2 3 2 2 2" xfId="25189" xr:uid="{1337AE27-CB51-4100-9219-8C07FFDA410C}"/>
    <cellStyle name="Comma [0] 3 7 2 2 3 2 2 3" xfId="30563" xr:uid="{5FA20749-2450-4B0D-9A6B-6E8974C8403F}"/>
    <cellStyle name="Comma [0] 3 7 2 2 3 2 2 4" xfId="35981" xr:uid="{1563B476-AC11-413F-A9F0-2457398365C9}"/>
    <cellStyle name="Comma [0] 3 7 2 2 3 2 2 5" xfId="41366" xr:uid="{D43F1371-8DD7-437A-9224-845DC72333AC}"/>
    <cellStyle name="Comma [0] 3 7 2 2 3 2 2 6" xfId="46735" xr:uid="{FE0C5824-ADE4-4DF5-B514-BCC56D56CFEB}"/>
    <cellStyle name="Comma [0] 3 7 2 2 3 2 2 7" xfId="52107" xr:uid="{75A837F3-9DF9-41D7-9F55-733C442C52C9}"/>
    <cellStyle name="Comma [0] 3 7 2 2 3 2 2 8" xfId="57487" xr:uid="{09D07689-CECE-44E2-A8D4-FB5E94D39D52}"/>
    <cellStyle name="Comma [0] 3 7 2 2 3 2 2 9" xfId="19823" xr:uid="{31C8998E-A38B-42E9-8B11-CBC07B8F3C08}"/>
    <cellStyle name="Comma [0] 3 7 2 2 3 2 3" xfId="16263" xr:uid="{0EA10EDD-360B-4D7B-BE41-2A516601D5D2}"/>
    <cellStyle name="Comma [0] 3 7 2 2 3 2 4" xfId="21630" xr:uid="{3941EA2A-90A3-4293-8AB0-FF00312E5897}"/>
    <cellStyle name="Comma [0] 3 7 2 2 3 2 5" xfId="27004" xr:uid="{44AF176F-44EA-420A-8826-B997234690E3}"/>
    <cellStyle name="Comma [0] 3 7 2 2 3 2 6" xfId="32422" xr:uid="{8BD37F07-EF76-4446-82D2-E2A144B111E4}"/>
    <cellStyle name="Comma [0] 3 7 2 2 3 2 7" xfId="37807" xr:uid="{FD495780-BD49-4A4A-8ECF-6FBC4854FC48}"/>
    <cellStyle name="Comma [0] 3 7 2 2 3 2 8" xfId="43176" xr:uid="{2FEEBFD8-576D-4F8B-9EB3-7219BA8F1E89}"/>
    <cellStyle name="Comma [0] 3 7 2 2 3 2 9" xfId="48548" xr:uid="{FDE80570-C22F-4840-9383-2A8C764154C7}"/>
    <cellStyle name="Comma [0] 3 7 2 2 3 3" xfId="10833" xr:uid="{89DA039B-9E38-4169-97AB-D6CA317E267A}"/>
    <cellStyle name="Comma [0] 3 7 2 2 3 3 2" xfId="23500" xr:uid="{F5E589FC-1383-4836-944B-5443AAADC3FE}"/>
    <cellStyle name="Comma [0] 3 7 2 2 3 3 3" xfId="28874" xr:uid="{F3D9238F-D4FF-4808-AB9F-247C449CFC86}"/>
    <cellStyle name="Comma [0] 3 7 2 2 3 3 4" xfId="34292" xr:uid="{CB988FF1-C20F-4E0E-946B-A025CC8B5E60}"/>
    <cellStyle name="Comma [0] 3 7 2 2 3 3 5" xfId="39677" xr:uid="{0D0AC389-63C2-4AFC-B43A-36A3579B069A}"/>
    <cellStyle name="Comma [0] 3 7 2 2 3 3 6" xfId="45046" xr:uid="{DD1BFA1B-3EF1-4EBC-8634-E5A7985CF83E}"/>
    <cellStyle name="Comma [0] 3 7 2 2 3 3 7" xfId="50418" xr:uid="{4059F7CD-B82D-471F-A388-AEB8CBC5C836}"/>
    <cellStyle name="Comma [0] 3 7 2 2 3 3 8" xfId="55798" xr:uid="{632B79C3-827B-4C9E-88E3-1D8419F96353}"/>
    <cellStyle name="Comma [0] 3 7 2 2 3 3 9" xfId="18133" xr:uid="{4D9F141F-F2CE-48A7-8A4B-37CC8E485EB3}"/>
    <cellStyle name="Comma [0] 3 7 2 2 4" xfId="1458" xr:uid="{81797AF3-F242-4EE5-8850-47CABE40D2D6}"/>
    <cellStyle name="Comma [0] 3 7 2 2 4 2" xfId="8963" xr:uid="{3AB35992-E044-47B3-B618-4DBDC5641B7B}"/>
    <cellStyle name="Comma [0] 3 7 2 2 4 2 10" xfId="53929" xr:uid="{6CF2E9D3-58E6-4514-ABEA-615788A64CCA}"/>
    <cellStyle name="Comma [0] 3 7 2 2 4 2 11" xfId="14573" xr:uid="{8BB868E0-4BA3-4D73-A4D5-A54E4DB81C33}"/>
    <cellStyle name="Comma [0] 3 7 2 2 4 2 12" xfId="60085" xr:uid="{935FC1A3-BDD0-44DF-9F31-AC6C01E8A417}"/>
    <cellStyle name="Comma [0] 3 7 2 2 4 2 2" xfId="12524" xr:uid="{02F341BD-8917-4073-AAFD-12B397336934}"/>
    <cellStyle name="Comma [0] 3 7 2 2 4 2 2 2" xfId="25190" xr:uid="{BEFB84DE-6058-4703-95D6-AF3D950F2AF5}"/>
    <cellStyle name="Comma [0] 3 7 2 2 4 2 2 3" xfId="30564" xr:uid="{81BD9E88-7940-448F-B7CB-F97CFC63A637}"/>
    <cellStyle name="Comma [0] 3 7 2 2 4 2 2 4" xfId="35982" xr:uid="{57D959C6-8417-438E-BE9B-BF25C8595306}"/>
    <cellStyle name="Comma [0] 3 7 2 2 4 2 2 5" xfId="41367" xr:uid="{9628B540-3BAD-4600-8450-61F546768C4C}"/>
    <cellStyle name="Comma [0] 3 7 2 2 4 2 2 6" xfId="46736" xr:uid="{A3EADC9B-90AD-42A6-AA41-E9B6B77C5E4B}"/>
    <cellStyle name="Comma [0] 3 7 2 2 4 2 2 7" xfId="52108" xr:uid="{5CD4CA4D-295B-477A-A621-47E482917EE2}"/>
    <cellStyle name="Comma [0] 3 7 2 2 4 2 2 8" xfId="57488" xr:uid="{C5A9B51B-4719-4CFC-8D03-EC2BE78EA833}"/>
    <cellStyle name="Comma [0] 3 7 2 2 4 2 2 9" xfId="19824" xr:uid="{60EFA707-4335-4B44-88C4-AB8074AB1D86}"/>
    <cellStyle name="Comma [0] 3 7 2 2 4 2 3" xfId="16264" xr:uid="{2296A70D-69FC-417D-A400-ED82E74E9AB5}"/>
    <cellStyle name="Comma [0] 3 7 2 2 4 2 4" xfId="21631" xr:uid="{CCF55314-31AF-48B0-8443-98F11639676F}"/>
    <cellStyle name="Comma [0] 3 7 2 2 4 2 5" xfId="27005" xr:uid="{2687D366-D52E-4E57-A6BC-3C054428ADFB}"/>
    <cellStyle name="Comma [0] 3 7 2 2 4 2 6" xfId="32423" xr:uid="{9202C3A0-DB88-4073-9FB2-CF76EDEE1CDE}"/>
    <cellStyle name="Comma [0] 3 7 2 2 4 2 7" xfId="37808" xr:uid="{C00829D8-92D0-4709-BB11-D07BF0BDDF5E}"/>
    <cellStyle name="Comma [0] 3 7 2 2 4 2 8" xfId="43177" xr:uid="{61CFCA96-4282-435B-B0FC-797B5DFA4FCB}"/>
    <cellStyle name="Comma [0] 3 7 2 2 4 2 9" xfId="48549" xr:uid="{4C586428-4CF6-4D49-92D1-D91283178181}"/>
    <cellStyle name="Comma [0] 3 7 2 2 4 3" xfId="10834" xr:uid="{72A495C3-E0FC-4C16-9346-095F02E42B68}"/>
    <cellStyle name="Comma [0] 3 7 2 2 4 3 2" xfId="23501" xr:uid="{5C8F1B1B-FB75-4B86-A548-D16F78346042}"/>
    <cellStyle name="Comma [0] 3 7 2 2 4 3 3" xfId="28875" xr:uid="{4C24CE2F-43F7-4832-9907-8F4C8AE36FE6}"/>
    <cellStyle name="Comma [0] 3 7 2 2 4 3 4" xfId="34293" xr:uid="{3DDA2715-5D38-40EC-94B9-8773A1A02B4E}"/>
    <cellStyle name="Comma [0] 3 7 2 2 4 3 5" xfId="39678" xr:uid="{45932804-8708-464F-91B5-535A36770EB4}"/>
    <cellStyle name="Comma [0] 3 7 2 2 4 3 6" xfId="45047" xr:uid="{681206E5-3AF5-483E-8B04-98B87B8B9D01}"/>
    <cellStyle name="Comma [0] 3 7 2 2 4 3 7" xfId="50419" xr:uid="{3F3C2520-0979-49BC-93E3-DD89F586D74B}"/>
    <cellStyle name="Comma [0] 3 7 2 2 4 3 8" xfId="55799" xr:uid="{88A41E95-EEBB-4722-AED9-569C98A34255}"/>
    <cellStyle name="Comma [0] 3 7 2 2 4 3 9" xfId="18134" xr:uid="{99458F13-3D39-4596-92E4-AFD1899962BC}"/>
    <cellStyle name="Comma [0] 3 7 2 2 4 4" xfId="7434" xr:uid="{2959E20F-5FAF-4D30-A401-B3D870AC2601}"/>
    <cellStyle name="Comma [0] 3 7 2 2 5" xfId="1459" xr:uid="{54A1FF75-EE33-4241-A814-BD07AE06AAA6}"/>
    <cellStyle name="Comma [0] 3 7 2 2 5 2" xfId="8964" xr:uid="{443F842D-F71F-4CFD-9E1B-D78889A7675F}"/>
    <cellStyle name="Comma [0] 3 7 2 2 5 2 10" xfId="53930" xr:uid="{0B998BF7-CFB3-4BF7-8F98-1E06A8B5A711}"/>
    <cellStyle name="Comma [0] 3 7 2 2 5 2 11" xfId="14574" xr:uid="{157971EA-F3F9-4A9F-A05B-56EB91395205}"/>
    <cellStyle name="Comma [0] 3 7 2 2 5 2 12" xfId="60086" xr:uid="{50CB887E-8816-41C7-9D02-F1B9F0A6D37A}"/>
    <cellStyle name="Comma [0] 3 7 2 2 5 2 2" xfId="12525" xr:uid="{B28B2DAD-39C9-4231-8BC0-3401BAB63B92}"/>
    <cellStyle name="Comma [0] 3 7 2 2 5 2 2 2" xfId="25191" xr:uid="{C58464F0-2B0C-49AF-961C-5262992B13D4}"/>
    <cellStyle name="Comma [0] 3 7 2 2 5 2 2 3" xfId="30565" xr:uid="{5C2F7DD9-7FB5-4CF5-9947-35F076AB3FAC}"/>
    <cellStyle name="Comma [0] 3 7 2 2 5 2 2 4" xfId="35983" xr:uid="{3FDD46D2-B940-4E1B-8C8E-9417EA817F5B}"/>
    <cellStyle name="Comma [0] 3 7 2 2 5 2 2 5" xfId="41368" xr:uid="{D139F42E-1983-4726-9F03-A49A3E054FA5}"/>
    <cellStyle name="Comma [0] 3 7 2 2 5 2 2 6" xfId="46737" xr:uid="{FA11BC7A-51B9-4F13-8DAC-B8150878B19D}"/>
    <cellStyle name="Comma [0] 3 7 2 2 5 2 2 7" xfId="52109" xr:uid="{B603464E-77BC-46FE-BF2A-0CB429E3B1AE}"/>
    <cellStyle name="Comma [0] 3 7 2 2 5 2 2 8" xfId="57489" xr:uid="{FE070275-F488-403C-B2BC-987836460C66}"/>
    <cellStyle name="Comma [0] 3 7 2 2 5 2 2 9" xfId="19825" xr:uid="{98CFBFEF-2AF1-4CBD-947A-52CFA854A941}"/>
    <cellStyle name="Comma [0] 3 7 2 2 5 2 3" xfId="16265" xr:uid="{0BA9B638-5986-420F-8D6E-BB0D7AEA95E6}"/>
    <cellStyle name="Comma [0] 3 7 2 2 5 2 4" xfId="21632" xr:uid="{8697FD84-18BD-4E05-9F80-B456B7A76CE7}"/>
    <cellStyle name="Comma [0] 3 7 2 2 5 2 5" xfId="27006" xr:uid="{AA4CB660-AAF2-4AC0-8E09-40DC6EBA0940}"/>
    <cellStyle name="Comma [0] 3 7 2 2 5 2 6" xfId="32424" xr:uid="{BD9AE662-FA7B-4921-8E25-838C109054A5}"/>
    <cellStyle name="Comma [0] 3 7 2 2 5 2 7" xfId="37809" xr:uid="{398CEE59-F5F9-4DBB-BFE1-7430316DF71E}"/>
    <cellStyle name="Comma [0] 3 7 2 2 5 2 8" xfId="43178" xr:uid="{C20917F1-752B-4803-B2EA-4E5FAC8F62D7}"/>
    <cellStyle name="Comma [0] 3 7 2 2 5 2 9" xfId="48550" xr:uid="{DA2181D7-F685-4418-80F5-C278D4ABBF82}"/>
    <cellStyle name="Comma [0] 3 7 2 2 5 3" xfId="10835" xr:uid="{6F5E43D0-7E8F-42B1-952C-69D9D8E5595D}"/>
    <cellStyle name="Comma [0] 3 7 2 2 5 3 2" xfId="23502" xr:uid="{311326F9-2DF9-4A9B-8935-ACC940869515}"/>
    <cellStyle name="Comma [0] 3 7 2 2 5 3 3" xfId="28876" xr:uid="{AEA0E718-DE85-41CA-9475-B68F12465FA4}"/>
    <cellStyle name="Comma [0] 3 7 2 2 5 3 4" xfId="34294" xr:uid="{F108AB39-4338-4428-AECF-06CC8F2198E1}"/>
    <cellStyle name="Comma [0] 3 7 2 2 5 3 5" xfId="39679" xr:uid="{35B2E662-729E-4548-BBD2-DC9088D1733B}"/>
    <cellStyle name="Comma [0] 3 7 2 2 5 3 6" xfId="45048" xr:uid="{503A582D-1F8A-4693-B1CF-AF2D2054F486}"/>
    <cellStyle name="Comma [0] 3 7 2 2 5 3 7" xfId="50420" xr:uid="{F6C5964B-929C-48F2-BE64-84066D2D38B0}"/>
    <cellStyle name="Comma [0] 3 7 2 2 5 3 8" xfId="55800" xr:uid="{88A5E523-D400-44F0-9DEA-7298061AC982}"/>
    <cellStyle name="Comma [0] 3 7 2 2 5 3 9" xfId="18135" xr:uid="{4A5FE747-F960-4592-AA91-8B5F5B1D109A}"/>
    <cellStyle name="Comma [0] 3 7 2 2 5 4" xfId="7435" xr:uid="{0D058D9F-3E4B-464F-AE4F-87B03DC4E7E1}"/>
    <cellStyle name="Comma [0] 3 7 2 2 6" xfId="1460" xr:uid="{96CDFE7B-4D14-4995-8A07-674C0A4F5ED3}"/>
    <cellStyle name="Comma [0] 3 7 2 2 6 2" xfId="8965" xr:uid="{F29D47A7-AE04-49FF-B0A0-F28032108403}"/>
    <cellStyle name="Comma [0] 3 7 2 2 6 2 10" xfId="53931" xr:uid="{CCD71555-768B-4989-B6C0-05B7D43C0C2F}"/>
    <cellStyle name="Comma [0] 3 7 2 2 6 2 11" xfId="14575" xr:uid="{863F5DB9-36ED-4F1F-82A8-79F7BDC03215}"/>
    <cellStyle name="Comma [0] 3 7 2 2 6 2 12" xfId="60087" xr:uid="{81EF2DE1-383A-49FE-8BB6-E8E9A9B2C5FD}"/>
    <cellStyle name="Comma [0] 3 7 2 2 6 2 2" xfId="12526" xr:uid="{743C7E46-D20F-45A8-AEC7-572614DDC1E8}"/>
    <cellStyle name="Comma [0] 3 7 2 2 6 2 2 2" xfId="25192" xr:uid="{7780B63C-53D2-4B64-8CDD-E6F0CDD6F4E7}"/>
    <cellStyle name="Comma [0] 3 7 2 2 6 2 2 3" xfId="30566" xr:uid="{774B3902-AEDB-4F11-BBF3-E5C4B6E6C98F}"/>
    <cellStyle name="Comma [0] 3 7 2 2 6 2 2 4" xfId="35984" xr:uid="{0E5954CA-ED99-4CB1-BDAD-4F209844A5A9}"/>
    <cellStyle name="Comma [0] 3 7 2 2 6 2 2 5" xfId="41369" xr:uid="{0F66CC5B-9856-4412-9590-45F43D903DDA}"/>
    <cellStyle name="Comma [0] 3 7 2 2 6 2 2 6" xfId="46738" xr:uid="{1A2CAB43-F262-4FD7-BF7F-3388F66AFF98}"/>
    <cellStyle name="Comma [0] 3 7 2 2 6 2 2 7" xfId="52110" xr:uid="{13D3CF40-51DF-4F58-9DAE-BBE3476B372D}"/>
    <cellStyle name="Comma [0] 3 7 2 2 6 2 2 8" xfId="57490" xr:uid="{A9E493CD-5549-4B65-BB0E-6927D68FD17C}"/>
    <cellStyle name="Comma [0] 3 7 2 2 6 2 2 9" xfId="19826" xr:uid="{66746AB1-1B64-4630-AC91-BA8CC9B3C43C}"/>
    <cellStyle name="Comma [0] 3 7 2 2 6 2 3" xfId="16266" xr:uid="{0E19864A-B58B-4CA5-B7CE-57A0B864C41B}"/>
    <cellStyle name="Comma [0] 3 7 2 2 6 2 4" xfId="21633" xr:uid="{64B758A0-71E1-4BD0-8600-602E28C8B5A7}"/>
    <cellStyle name="Comma [0] 3 7 2 2 6 2 5" xfId="27007" xr:uid="{A100189F-1564-43F3-B473-8414C1F887DE}"/>
    <cellStyle name="Comma [0] 3 7 2 2 6 2 6" xfId="32425" xr:uid="{0823BD41-21C8-4C21-8FAC-D28822DCB0D5}"/>
    <cellStyle name="Comma [0] 3 7 2 2 6 2 7" xfId="37810" xr:uid="{E9868B28-3E43-4253-AEA6-36A5A4437DB3}"/>
    <cellStyle name="Comma [0] 3 7 2 2 6 2 8" xfId="43179" xr:uid="{84A509C3-40B9-4D11-8DEF-F54C13EDD072}"/>
    <cellStyle name="Comma [0] 3 7 2 2 6 2 9" xfId="48551" xr:uid="{32F5C467-9465-4DF2-A812-7BBC3A63097B}"/>
    <cellStyle name="Comma [0] 3 7 2 2 6 3" xfId="10836" xr:uid="{CF391922-A1C6-4701-9C11-0344FCF74AE9}"/>
    <cellStyle name="Comma [0] 3 7 2 2 6 3 2" xfId="23503" xr:uid="{0F766C93-2D8B-4EC9-B33A-821DFFA5CE3F}"/>
    <cellStyle name="Comma [0] 3 7 2 2 6 3 3" xfId="28877" xr:uid="{FBB43A25-1D7A-4350-B76C-4A4849BE800B}"/>
    <cellStyle name="Comma [0] 3 7 2 2 6 3 4" xfId="34295" xr:uid="{85EB72B5-CA24-4EBC-9F5B-3DEF93A3A391}"/>
    <cellStyle name="Comma [0] 3 7 2 2 6 3 5" xfId="39680" xr:uid="{E42C2E95-70BB-4522-8123-22D2BD8E3F47}"/>
    <cellStyle name="Comma [0] 3 7 2 2 6 3 6" xfId="45049" xr:uid="{748576EE-771A-4323-9EA8-63B3F3DCD1D7}"/>
    <cellStyle name="Comma [0] 3 7 2 2 6 3 7" xfId="50421" xr:uid="{D8EABE73-102F-4D0C-85F9-730A7E6A20AC}"/>
    <cellStyle name="Comma [0] 3 7 2 2 6 3 8" xfId="55801" xr:uid="{EF4DBF08-4BA9-4B75-9847-884A927A7FE0}"/>
    <cellStyle name="Comma [0] 3 7 2 2 6 3 9" xfId="18136" xr:uid="{1D357480-469E-4475-B873-03D9C85E3C22}"/>
    <cellStyle name="Comma [0] 3 7 2 2 6 4" xfId="7436" xr:uid="{15F6691C-6D41-414F-8F08-B819F26F467B}"/>
    <cellStyle name="Comma [0] 3 7 2 2 7" xfId="1461" xr:uid="{6FBA052B-9F42-4E50-9780-67D614558499}"/>
    <cellStyle name="Comma [0] 3 7 2 2 7 2" xfId="8966" xr:uid="{0FE46CE2-0230-48A4-8F96-B1F053BC2A08}"/>
    <cellStyle name="Comma [0] 3 7 2 2 7 2 10" xfId="53932" xr:uid="{7CAF61B1-E27B-47C5-91C3-E964BC15F38F}"/>
    <cellStyle name="Comma [0] 3 7 2 2 7 2 11" xfId="14576" xr:uid="{B9A58980-CF09-4CAC-9C5A-9C8AA35F8D20}"/>
    <cellStyle name="Comma [0] 3 7 2 2 7 2 12" xfId="60088" xr:uid="{7A86422A-9353-428E-B9CE-B2C18AFD4D98}"/>
    <cellStyle name="Comma [0] 3 7 2 2 7 2 2" xfId="12527" xr:uid="{216CFE99-9B1F-4942-8271-E79BCD4D7D29}"/>
    <cellStyle name="Comma [0] 3 7 2 2 7 2 2 2" xfId="25193" xr:uid="{FA2D2336-B85F-4829-A3E4-4D35D1A4393B}"/>
    <cellStyle name="Comma [0] 3 7 2 2 7 2 2 3" xfId="30567" xr:uid="{1FB3AED8-2BD0-4083-B2BF-7627F8A0C6E3}"/>
    <cellStyle name="Comma [0] 3 7 2 2 7 2 2 4" xfId="35985" xr:uid="{EA963E45-B84B-452E-931E-40DE6E2905E3}"/>
    <cellStyle name="Comma [0] 3 7 2 2 7 2 2 5" xfId="41370" xr:uid="{2E9616F0-FCBC-4F34-A240-0C1BD2C74464}"/>
    <cellStyle name="Comma [0] 3 7 2 2 7 2 2 6" xfId="46739" xr:uid="{9AE410C1-314E-48FE-9C8E-D1283C4D5291}"/>
    <cellStyle name="Comma [0] 3 7 2 2 7 2 2 7" xfId="52111" xr:uid="{DEF03334-44E1-47FB-B026-9C31D8A378DF}"/>
    <cellStyle name="Comma [0] 3 7 2 2 7 2 2 8" xfId="57491" xr:uid="{F204B4B5-FB4F-49A4-8284-835A3B56D8CA}"/>
    <cellStyle name="Comma [0] 3 7 2 2 7 2 2 9" xfId="19827" xr:uid="{E5470260-736E-4E0E-90A6-C7A5F1A23EA6}"/>
    <cellStyle name="Comma [0] 3 7 2 2 7 2 3" xfId="16267" xr:uid="{B0B2C54B-41F4-4A86-BBA6-42F1CF609E95}"/>
    <cellStyle name="Comma [0] 3 7 2 2 7 2 4" xfId="21634" xr:uid="{BFDD8B9E-7087-4594-9D01-46A694776AC0}"/>
    <cellStyle name="Comma [0] 3 7 2 2 7 2 5" xfId="27008" xr:uid="{301B175C-FE2C-4DBF-BC9B-6223653919BE}"/>
    <cellStyle name="Comma [0] 3 7 2 2 7 2 6" xfId="32426" xr:uid="{0D72F46A-B97B-4DA3-B233-344952A68FE2}"/>
    <cellStyle name="Comma [0] 3 7 2 2 7 2 7" xfId="37811" xr:uid="{84BB20AC-EF7B-4F47-8CA7-F65A77103AF2}"/>
    <cellStyle name="Comma [0] 3 7 2 2 7 2 8" xfId="43180" xr:uid="{FF7C452F-90D5-4FD3-8619-BE9F913FC126}"/>
    <cellStyle name="Comma [0] 3 7 2 2 7 2 9" xfId="48552" xr:uid="{85331C1C-BA1C-48F9-864B-006030B9FC5E}"/>
    <cellStyle name="Comma [0] 3 7 2 2 7 3" xfId="10837" xr:uid="{8DB33BFC-6E5B-4204-BD2F-C52A22601E90}"/>
    <cellStyle name="Comma [0] 3 7 2 2 7 3 2" xfId="23504" xr:uid="{30D8E1B6-4DB9-4BC5-9848-0B9D3C072CC7}"/>
    <cellStyle name="Comma [0] 3 7 2 2 7 3 3" xfId="28878" xr:uid="{5C32F54D-0CD4-44C3-BF12-B3425EA64955}"/>
    <cellStyle name="Comma [0] 3 7 2 2 7 3 4" xfId="34296" xr:uid="{D0682E97-6AE5-4151-B155-B8C8460447DF}"/>
    <cellStyle name="Comma [0] 3 7 2 2 7 3 5" xfId="39681" xr:uid="{B80E3305-BE05-406D-A891-B24AC39A624A}"/>
    <cellStyle name="Comma [0] 3 7 2 2 7 3 6" xfId="45050" xr:uid="{F14D5DE0-FE38-4E17-A739-62BD08487B96}"/>
    <cellStyle name="Comma [0] 3 7 2 2 7 3 7" xfId="50422" xr:uid="{11BF8E3C-A229-4DA1-AE98-862D5D92140F}"/>
    <cellStyle name="Comma [0] 3 7 2 2 7 3 8" xfId="55802" xr:uid="{F9361601-5536-40CE-B583-6D400DE00193}"/>
    <cellStyle name="Comma [0] 3 7 2 2 7 3 9" xfId="18137" xr:uid="{5EC0E013-DCFE-44EE-9152-AABAA35D1E9D}"/>
    <cellStyle name="Comma [0] 3 7 2 2 7 4" xfId="7437" xr:uid="{00B4CA3D-5262-4DBA-BD5B-D02C493B8059}"/>
    <cellStyle name="Comma [0] 3 7 2 2 8" xfId="1462" xr:uid="{625F24A4-0EA7-461F-8B1B-DDDA59377487}"/>
    <cellStyle name="Comma [0] 3 7 2 2 8 2" xfId="8967" xr:uid="{D163437D-E886-4B73-84BF-E5E0B43D84D2}"/>
    <cellStyle name="Comma [0] 3 7 2 2 8 2 10" xfId="53933" xr:uid="{53C05C5A-0E8B-4C2E-89ED-1EB0ECD11322}"/>
    <cellStyle name="Comma [0] 3 7 2 2 8 2 11" xfId="14577" xr:uid="{A3CE6F9F-3B6B-42EB-B881-0965036E211B}"/>
    <cellStyle name="Comma [0] 3 7 2 2 8 2 12" xfId="60089" xr:uid="{DE7E7ABC-5AFD-4821-9AAB-429A6EC89424}"/>
    <cellStyle name="Comma [0] 3 7 2 2 8 2 2" xfId="12528" xr:uid="{96DE8D1A-D1ED-4863-87C0-2110D2218474}"/>
    <cellStyle name="Comma [0] 3 7 2 2 8 2 2 2" xfId="25194" xr:uid="{00E61D0A-A487-4EC8-8638-461350D9945F}"/>
    <cellStyle name="Comma [0] 3 7 2 2 8 2 2 3" xfId="30568" xr:uid="{B01B0D25-98C3-47BD-8522-C58899825533}"/>
    <cellStyle name="Comma [0] 3 7 2 2 8 2 2 4" xfId="35986" xr:uid="{CAD32FF8-8E30-40BD-AFCD-9DB0EEB45889}"/>
    <cellStyle name="Comma [0] 3 7 2 2 8 2 2 5" xfId="41371" xr:uid="{62537E41-CEBB-4088-B168-BD6A6592B2E3}"/>
    <cellStyle name="Comma [0] 3 7 2 2 8 2 2 6" xfId="46740" xr:uid="{A25CA67D-BA7D-496B-BFBE-5344FF769736}"/>
    <cellStyle name="Comma [0] 3 7 2 2 8 2 2 7" xfId="52112" xr:uid="{FE3E5462-DE0C-420B-B539-BB75CBDBDFAC}"/>
    <cellStyle name="Comma [0] 3 7 2 2 8 2 2 8" xfId="57492" xr:uid="{DF142121-BCAC-498F-8244-6500C7EADA37}"/>
    <cellStyle name="Comma [0] 3 7 2 2 8 2 2 9" xfId="19828" xr:uid="{2AB09484-9012-44C3-A85E-539F4FA8641E}"/>
    <cellStyle name="Comma [0] 3 7 2 2 8 2 3" xfId="16268" xr:uid="{554F5CB1-3BB2-4739-8E21-7524FAF036A1}"/>
    <cellStyle name="Comma [0] 3 7 2 2 8 2 4" xfId="21635" xr:uid="{A04532A3-45BA-4C1F-8A49-15370DB6B6BA}"/>
    <cellStyle name="Comma [0] 3 7 2 2 8 2 5" xfId="27009" xr:uid="{7C5DEA89-926D-4DC7-B643-10A9DDF77241}"/>
    <cellStyle name="Comma [0] 3 7 2 2 8 2 6" xfId="32427" xr:uid="{0C79588E-8056-485C-A80F-E303C06CB3F1}"/>
    <cellStyle name="Comma [0] 3 7 2 2 8 2 7" xfId="37812" xr:uid="{9E3D2CEA-9DBB-406F-9342-B64F4A0D9A1E}"/>
    <cellStyle name="Comma [0] 3 7 2 2 8 2 8" xfId="43181" xr:uid="{80C0CCBB-AD1F-404C-9BF3-DDB05C34B0B4}"/>
    <cellStyle name="Comma [0] 3 7 2 2 8 2 9" xfId="48553" xr:uid="{91C4A289-988A-4E33-A239-B9A20010F113}"/>
    <cellStyle name="Comma [0] 3 7 2 2 8 3" xfId="10838" xr:uid="{5E5CD1DE-D8CC-4EEC-AA8C-3B29E20E76C6}"/>
    <cellStyle name="Comma [0] 3 7 2 2 8 3 2" xfId="23505" xr:uid="{E55AD3FB-76C6-4813-98A0-FEDE08984E53}"/>
    <cellStyle name="Comma [0] 3 7 2 2 8 3 3" xfId="28879" xr:uid="{720BD577-13C9-4381-8600-7F78FC17C915}"/>
    <cellStyle name="Comma [0] 3 7 2 2 8 3 4" xfId="34297" xr:uid="{11212921-CB42-411E-8F05-40271DAEE356}"/>
    <cellStyle name="Comma [0] 3 7 2 2 8 3 5" xfId="39682" xr:uid="{D1DE2D60-2837-4FA5-AFA9-F23FEFCAE37F}"/>
    <cellStyle name="Comma [0] 3 7 2 2 8 3 6" xfId="45051" xr:uid="{5C2CAFC4-F4BA-40A2-A576-DB3CF4D82BD4}"/>
    <cellStyle name="Comma [0] 3 7 2 2 8 3 7" xfId="50423" xr:uid="{78B2F445-0803-46D2-90B5-1FE5FCC6B740}"/>
    <cellStyle name="Comma [0] 3 7 2 2 8 3 8" xfId="55803" xr:uid="{6CE45A35-7BD5-4E9C-9C57-6E8C4DB8B244}"/>
    <cellStyle name="Comma [0] 3 7 2 2 8 3 9" xfId="18138" xr:uid="{A5A6E136-5D1F-42CD-9B7A-416DD5ABFE44}"/>
    <cellStyle name="Comma [0] 3 7 2 2 8 4" xfId="7438" xr:uid="{C2E097EA-8943-43B4-A0E0-509E085FEEA1}"/>
    <cellStyle name="Comma [0] 3 7 2 2 9" xfId="1463" xr:uid="{2886B1FB-5940-4123-BFC0-E41C13434DF8}"/>
    <cellStyle name="Comma [0] 3 7 2 2 9 2" xfId="8968" xr:uid="{2FB7D551-73FC-4EC1-A56D-1AA10A764E67}"/>
    <cellStyle name="Comma [0] 3 7 2 2 9 2 10" xfId="53934" xr:uid="{5A584689-1CDA-408E-B743-9AD6148A6054}"/>
    <cellStyle name="Comma [0] 3 7 2 2 9 2 11" xfId="14578" xr:uid="{D52A0CCD-AB6F-41DE-9644-EEE1AD96AC30}"/>
    <cellStyle name="Comma [0] 3 7 2 2 9 2 12" xfId="60090" xr:uid="{7FAB3BE5-011A-49B6-8441-F13EB771749C}"/>
    <cellStyle name="Comma [0] 3 7 2 2 9 2 2" xfId="12529" xr:uid="{BE70D72F-2954-4D7D-88B9-CDFB3385A5E7}"/>
    <cellStyle name="Comma [0] 3 7 2 2 9 2 2 2" xfId="25195" xr:uid="{CAB44F3E-93D2-427A-9411-E46312063181}"/>
    <cellStyle name="Comma [0] 3 7 2 2 9 2 2 3" xfId="30569" xr:uid="{FEE0555E-4051-4168-996A-00AD373DB90E}"/>
    <cellStyle name="Comma [0] 3 7 2 2 9 2 2 4" xfId="35987" xr:uid="{C3F925A5-4BB2-4143-9277-B43051B44326}"/>
    <cellStyle name="Comma [0] 3 7 2 2 9 2 2 5" xfId="41372" xr:uid="{C1A91298-B6D7-49E5-9105-F49FAB570999}"/>
    <cellStyle name="Comma [0] 3 7 2 2 9 2 2 6" xfId="46741" xr:uid="{D9A02D56-2C3B-42F0-AD9B-3D73366230AF}"/>
    <cellStyle name="Comma [0] 3 7 2 2 9 2 2 7" xfId="52113" xr:uid="{BD075441-F4D7-4003-A2B4-FEDCF350029D}"/>
    <cellStyle name="Comma [0] 3 7 2 2 9 2 2 8" xfId="57493" xr:uid="{8358A402-9885-4E42-ABBB-F38FC5B982B3}"/>
    <cellStyle name="Comma [0] 3 7 2 2 9 2 2 9" xfId="19829" xr:uid="{AB00A7F3-5BD7-44DD-A8E2-248D35162F31}"/>
    <cellStyle name="Comma [0] 3 7 2 2 9 2 3" xfId="16269" xr:uid="{F1ADCE9E-D234-4FC9-9B11-290B6CE94722}"/>
    <cellStyle name="Comma [0] 3 7 2 2 9 2 4" xfId="21636" xr:uid="{BA2630B1-23B6-4DDC-83F9-C3542A93155E}"/>
    <cellStyle name="Comma [0] 3 7 2 2 9 2 5" xfId="27010" xr:uid="{EF13CB9D-0239-4D92-AFB0-C61543640450}"/>
    <cellStyle name="Comma [0] 3 7 2 2 9 2 6" xfId="32428" xr:uid="{55812A2E-FA09-4DAF-B3A1-2AAB87A7B822}"/>
    <cellStyle name="Comma [0] 3 7 2 2 9 2 7" xfId="37813" xr:uid="{1E43D09A-7BC2-423F-82B1-0E88E617D4CD}"/>
    <cellStyle name="Comma [0] 3 7 2 2 9 2 8" xfId="43182" xr:uid="{2954F446-C823-435F-943C-19B2A9D6C844}"/>
    <cellStyle name="Comma [0] 3 7 2 2 9 2 9" xfId="48554" xr:uid="{06431923-F3E2-4AA1-8DDB-D973610CE720}"/>
    <cellStyle name="Comma [0] 3 7 2 2 9 3" xfId="10839" xr:uid="{4346B74C-CE7B-4309-9839-F0600F74745C}"/>
    <cellStyle name="Comma [0] 3 7 2 2 9 3 2" xfId="23506" xr:uid="{E3330BD6-5C55-4E61-9566-BC2F7012D85C}"/>
    <cellStyle name="Comma [0] 3 7 2 2 9 3 3" xfId="28880" xr:uid="{8E0AA1F8-15DE-405D-8FCF-915D7F789AD3}"/>
    <cellStyle name="Comma [0] 3 7 2 2 9 3 4" xfId="34298" xr:uid="{C0190BB1-E108-4D06-BFD5-94B1B966CE96}"/>
    <cellStyle name="Comma [0] 3 7 2 2 9 3 5" xfId="39683" xr:uid="{5F306433-8711-49DD-8378-23F01970B0A7}"/>
    <cellStyle name="Comma [0] 3 7 2 2 9 3 6" xfId="45052" xr:uid="{30480235-A289-485B-A7BB-7CC4BC5023DD}"/>
    <cellStyle name="Comma [0] 3 7 2 2 9 3 7" xfId="50424" xr:uid="{9A022028-6FA0-4C51-9C53-27895D6C5C18}"/>
    <cellStyle name="Comma [0] 3 7 2 2 9 3 8" xfId="55804" xr:uid="{C4DA4336-3AA8-4ABD-87C4-1CF399FC58CB}"/>
    <cellStyle name="Comma [0] 3 7 2 2 9 3 9" xfId="18139" xr:uid="{87552205-BCBA-4662-A3FD-D016952AB768}"/>
    <cellStyle name="Comma [0] 3 7 2 2 9 4" xfId="7439" xr:uid="{F74E46D7-2DC9-44EC-93DA-673C50350065}"/>
    <cellStyle name="Comma [0] 3 7 2 3" xfId="1464" xr:uid="{AFE7E72D-105B-4358-91C9-C6690FFC97FF}"/>
    <cellStyle name="Comma [0] 3 7 2 3 2" xfId="4192" xr:uid="{5097F5A9-58A9-46FA-8696-4CD7E36474F2}"/>
    <cellStyle name="Comma [0] 3 7 2 3 2 10" xfId="53935" xr:uid="{168B1231-4DA8-4CBB-BC64-A6BBCF5485C2}"/>
    <cellStyle name="Comma [0] 3 7 2 3 2 11" xfId="8969" xr:uid="{50BB06C0-1903-4B35-B315-49EEBEE29B9E}"/>
    <cellStyle name="Comma [0] 3 7 2 3 2 2" xfId="4193" xr:uid="{F924CFA4-6277-4B8E-9BA0-C90A7EF95193}"/>
    <cellStyle name="Comma [0] 3 7 2 3 2 2 10" xfId="12530" xr:uid="{F91527FA-D8B8-486F-A14D-C09EE7DC8AB6}"/>
    <cellStyle name="Comma [0] 3 7 2 3 2 2 2" xfId="6309" xr:uid="{D5A7FE2A-B062-4B08-BC96-5138DDC24EEE}"/>
    <cellStyle name="Comma [0] 3 7 2 3 2 2 2 2" xfId="58987" xr:uid="{B3117CED-38D6-45AF-B55C-0FF797CBBF42}"/>
    <cellStyle name="Comma [0] 3 7 2 3 2 2 2 3" xfId="19830" xr:uid="{911EA7B1-59FD-4C59-8493-D177EAB3EC7E}"/>
    <cellStyle name="Comma [0] 3 7 2 3 2 2 3" xfId="25196" xr:uid="{0BB12B2D-3323-4A3F-89C9-9747F4F6B13C}"/>
    <cellStyle name="Comma [0] 3 7 2 3 2 2 4" xfId="30570" xr:uid="{55063B5D-7ED3-40F0-A2D5-7FADD8C3200C}"/>
    <cellStyle name="Comma [0] 3 7 2 3 2 2 5" xfId="35988" xr:uid="{AACE4323-20A2-494D-8834-5CEE1901F91C}"/>
    <cellStyle name="Comma [0] 3 7 2 3 2 2 6" xfId="41373" xr:uid="{4ADAB46E-06D4-45D5-9D66-D8A3484B8363}"/>
    <cellStyle name="Comma [0] 3 7 2 3 2 2 7" xfId="46742" xr:uid="{4A8C432E-EAE2-4685-9DBB-C5CBA9109488}"/>
    <cellStyle name="Comma [0] 3 7 2 3 2 2 8" xfId="52114" xr:uid="{336AAA59-30CE-420E-9847-BEC2EE0BEA4B}"/>
    <cellStyle name="Comma [0] 3 7 2 3 2 2 9" xfId="57494" xr:uid="{AECEBF98-A400-4077-BB6D-0D01C6438606}"/>
    <cellStyle name="Comma [0] 3 7 2 3 2 3" xfId="6308" xr:uid="{D89B8499-38E5-458B-B5ED-48D08515B80C}"/>
    <cellStyle name="Comma [0] 3 7 2 3 2 3 2" xfId="58986" xr:uid="{4E9FD821-D3F0-4705-A515-7151E51B7CC3}"/>
    <cellStyle name="Comma [0] 3 7 2 3 2 3 3" xfId="16270" xr:uid="{F1BF682B-47CB-4DC5-8E70-EB12A3009530}"/>
    <cellStyle name="Comma [0] 3 7 2 3 2 4" xfId="21637" xr:uid="{CC422A8A-D483-4232-A638-AB7A6FAD70E7}"/>
    <cellStyle name="Comma [0] 3 7 2 3 2 5" xfId="27011" xr:uid="{B86C6E26-2C22-44DC-BF03-2DFB5C60D61B}"/>
    <cellStyle name="Comma [0] 3 7 2 3 2 6" xfId="32429" xr:uid="{36EBA6CB-6A98-46BF-9565-EA56179C1E5D}"/>
    <cellStyle name="Comma [0] 3 7 2 3 2 7" xfId="37814" xr:uid="{FE0E3CDB-E3EC-4DF1-A6D0-3334E5F82FBC}"/>
    <cellStyle name="Comma [0] 3 7 2 3 2 8" xfId="43183" xr:uid="{8D4E86A9-C506-455A-A048-8C46D9A063EC}"/>
    <cellStyle name="Comma [0] 3 7 2 3 2 9" xfId="48555" xr:uid="{86CA27D0-195B-46F7-90A2-033EEBC1EF6B}"/>
    <cellStyle name="Comma [0] 3 7 2 3 3" xfId="4194" xr:uid="{825BD315-155B-4ED7-905F-082DD97CDB1D}"/>
    <cellStyle name="Comma [0] 3 7 2 3 3 10" xfId="10840" xr:uid="{DD02BF54-D04E-49D8-9431-B14D9A46F6FE}"/>
    <cellStyle name="Comma [0] 3 7 2 3 3 2" xfId="6310" xr:uid="{10EEE8ED-6659-42AC-9726-5E353CA848CE}"/>
    <cellStyle name="Comma [0] 3 7 2 3 3 2 2" xfId="58988" xr:uid="{3850FB86-D0F0-4B05-80A2-0715B26C3A4A}"/>
    <cellStyle name="Comma [0] 3 7 2 3 3 2 3" xfId="18140" xr:uid="{6EFEF88C-6DC0-47C0-A9BA-A3E94BCDF499}"/>
    <cellStyle name="Comma [0] 3 7 2 3 3 3" xfId="23507" xr:uid="{726CDD7B-70C1-4EA9-9347-84935FC91D84}"/>
    <cellStyle name="Comma [0] 3 7 2 3 3 4" xfId="28881" xr:uid="{3134F307-AB9A-42B8-894B-B18C7B5CF190}"/>
    <cellStyle name="Comma [0] 3 7 2 3 3 5" xfId="34299" xr:uid="{49EF91E3-1F3A-4D67-BEDA-C385AB54F4DF}"/>
    <cellStyle name="Comma [0] 3 7 2 3 3 6" xfId="39684" xr:uid="{9F9A6C8B-284E-4E2E-9990-4C2197C9FABB}"/>
    <cellStyle name="Comma [0] 3 7 2 3 3 7" xfId="45053" xr:uid="{96DBF7B1-A73A-4EFF-80F3-EAA441B4C941}"/>
    <cellStyle name="Comma [0] 3 7 2 3 3 8" xfId="50425" xr:uid="{C40ABDC6-3107-4CBE-975A-54D45A57D027}"/>
    <cellStyle name="Comma [0] 3 7 2 3 3 9" xfId="55805" xr:uid="{11C6146F-F9D3-4375-85DB-B6075DB5E52C}"/>
    <cellStyle name="Comma [0] 3 7 2 3 4" xfId="6307" xr:uid="{210054FE-80FD-4597-9933-CFED246CB97D}"/>
    <cellStyle name="Comma [0] 3 7 2 3 4 2" xfId="58985" xr:uid="{510F842D-8AF4-4CB1-82E3-272D95A0A4F9}"/>
    <cellStyle name="Comma [0] 3 7 2 3 4 3" xfId="14579" xr:uid="{0A2497FC-3F48-49DE-83E0-694C339D35D8}"/>
    <cellStyle name="Comma [0] 3 7 2 4" xfId="1465" xr:uid="{DAAD4847-97D4-4066-9473-DA530005D24A}"/>
    <cellStyle name="Comma [0] 3 7 2 4 2" xfId="4195" xr:uid="{9D787BDC-CBFF-4982-8E70-D2C669B9FB03}"/>
    <cellStyle name="Comma [0] 3 7 2 4 2 10" xfId="53936" xr:uid="{A51A1608-9B18-4D25-AF3F-EA71765F7DE7}"/>
    <cellStyle name="Comma [0] 3 7 2 4 2 11" xfId="8970" xr:uid="{69E8E1FB-6C35-4ED1-A854-87F3867263AA}"/>
    <cellStyle name="Comma [0] 3 7 2 4 2 2" xfId="4196" xr:uid="{5F9C03E2-8281-4AB8-A0E7-BD6FE46D54E8}"/>
    <cellStyle name="Comma [0] 3 7 2 4 2 2 10" xfId="12531" xr:uid="{9862EB39-F619-482C-8851-EFD1F342217B}"/>
    <cellStyle name="Comma [0] 3 7 2 4 2 2 2" xfId="6313" xr:uid="{1A2F9A07-7D45-4D78-B50D-7711E5783345}"/>
    <cellStyle name="Comma [0] 3 7 2 4 2 2 2 2" xfId="58991" xr:uid="{3C827BD3-268B-4768-BF36-D51D87FF5702}"/>
    <cellStyle name="Comma [0] 3 7 2 4 2 2 2 3" xfId="19831" xr:uid="{5C881358-809A-4D18-8F87-E459AE2928E3}"/>
    <cellStyle name="Comma [0] 3 7 2 4 2 2 3" xfId="25197" xr:uid="{72A1898A-D7D2-42F5-9F26-6B675DF2C050}"/>
    <cellStyle name="Comma [0] 3 7 2 4 2 2 4" xfId="30571" xr:uid="{C541A5F8-7E97-45F9-83E6-789C89391C61}"/>
    <cellStyle name="Comma [0] 3 7 2 4 2 2 5" xfId="35989" xr:uid="{FBE39D14-1CBB-4360-9D03-C3271E9641EB}"/>
    <cellStyle name="Comma [0] 3 7 2 4 2 2 6" xfId="41374" xr:uid="{6A0FDC83-475D-4795-ADFA-03B7FA196A47}"/>
    <cellStyle name="Comma [0] 3 7 2 4 2 2 7" xfId="46743" xr:uid="{EC8B65F6-80B1-4558-BABD-7ECD34C4927F}"/>
    <cellStyle name="Comma [0] 3 7 2 4 2 2 8" xfId="52115" xr:uid="{DA6E151D-3C52-4364-A48F-1758F10826C6}"/>
    <cellStyle name="Comma [0] 3 7 2 4 2 2 9" xfId="57495" xr:uid="{5F29A5C5-A91F-46A3-9A4D-16D28878781E}"/>
    <cellStyle name="Comma [0] 3 7 2 4 2 3" xfId="6312" xr:uid="{CB1EDE1D-5414-4162-BBEF-3F70C819B117}"/>
    <cellStyle name="Comma [0] 3 7 2 4 2 3 2" xfId="58990" xr:uid="{8D9AB0CB-E510-445C-9097-272ED6513C97}"/>
    <cellStyle name="Comma [0] 3 7 2 4 2 3 3" xfId="16271" xr:uid="{17C5058E-C2DC-42FE-BEF8-6446571C1CF9}"/>
    <cellStyle name="Comma [0] 3 7 2 4 2 4" xfId="21638" xr:uid="{98689E06-95BC-40DA-B170-C2DD4F345C3A}"/>
    <cellStyle name="Comma [0] 3 7 2 4 2 5" xfId="27012" xr:uid="{8B454112-0624-4732-AFF5-4D30437AF442}"/>
    <cellStyle name="Comma [0] 3 7 2 4 2 6" xfId="32430" xr:uid="{78A3BA56-0278-433B-B118-8431DCD77CAC}"/>
    <cellStyle name="Comma [0] 3 7 2 4 2 7" xfId="37815" xr:uid="{78738826-37C0-4A8E-93E1-EE9E35A880C3}"/>
    <cellStyle name="Comma [0] 3 7 2 4 2 8" xfId="43184" xr:uid="{54D79315-DB3D-4C63-85FB-2175BF9F649D}"/>
    <cellStyle name="Comma [0] 3 7 2 4 2 9" xfId="48556" xr:uid="{705B81F5-B835-4851-BAEE-097ED757490A}"/>
    <cellStyle name="Comma [0] 3 7 2 4 3" xfId="4197" xr:uid="{DBEAB3BA-2152-42F8-BAE4-508124E73743}"/>
    <cellStyle name="Comma [0] 3 7 2 4 3 10" xfId="10841" xr:uid="{CCF1DE12-0D58-4115-88FD-B71C9F7F5BD1}"/>
    <cellStyle name="Comma [0] 3 7 2 4 3 2" xfId="6314" xr:uid="{61A08A3D-E569-4765-ABA5-B72204A23BB0}"/>
    <cellStyle name="Comma [0] 3 7 2 4 3 2 2" xfId="58992" xr:uid="{D1CD1EF2-B08C-4074-872A-D139E7DE91C4}"/>
    <cellStyle name="Comma [0] 3 7 2 4 3 2 3" xfId="18141" xr:uid="{93589C12-076C-493B-94F0-4C2926974CD3}"/>
    <cellStyle name="Comma [0] 3 7 2 4 3 3" xfId="23508" xr:uid="{9581053A-4013-464F-8D2B-B72034A3AFCF}"/>
    <cellStyle name="Comma [0] 3 7 2 4 3 4" xfId="28882" xr:uid="{A193EBD0-53E9-4D04-8AD0-F120C44D848E}"/>
    <cellStyle name="Comma [0] 3 7 2 4 3 5" xfId="34300" xr:uid="{2E7D8085-2EBF-4382-89D8-3027D77BF683}"/>
    <cellStyle name="Comma [0] 3 7 2 4 3 6" xfId="39685" xr:uid="{52AAED5C-6EA3-4D8B-BE62-122E423FAD07}"/>
    <cellStyle name="Comma [0] 3 7 2 4 3 7" xfId="45054" xr:uid="{9F012054-0A44-482B-8C27-4093BD360728}"/>
    <cellStyle name="Comma [0] 3 7 2 4 3 8" xfId="50426" xr:uid="{9B002224-B8FB-45CB-B957-76F13BD50005}"/>
    <cellStyle name="Comma [0] 3 7 2 4 3 9" xfId="55806" xr:uid="{7E1DE513-E1A5-4513-960B-264370E9F3D8}"/>
    <cellStyle name="Comma [0] 3 7 2 4 4" xfId="6311" xr:uid="{3EF39872-2AEF-49BF-B727-FFF41A9D848C}"/>
    <cellStyle name="Comma [0] 3 7 2 4 4 2" xfId="58989" xr:uid="{5E82CA4A-FB2B-4F44-AAC7-F431372A44AD}"/>
    <cellStyle name="Comma [0] 3 7 2 4 4 3" xfId="14580" xr:uid="{83BCBF57-A3A9-4446-AABA-79AC371DFACD}"/>
    <cellStyle name="Comma [0] 3 7 2 5" xfId="1466" xr:uid="{19B66750-24A0-40C6-B06E-48ED3B67FF96}"/>
    <cellStyle name="Comma [0] 3 7 2 5 2" xfId="8971" xr:uid="{41508193-22D1-4ADE-BD14-94489D7D98DC}"/>
    <cellStyle name="Comma [0] 3 7 2 5 2 10" xfId="53937" xr:uid="{1B2EF636-C0E7-4792-AA69-573842038A51}"/>
    <cellStyle name="Comma [0] 3 7 2 5 2 11" xfId="14581" xr:uid="{36238310-3160-4DAC-A7D9-C7F5B1E06A20}"/>
    <cellStyle name="Comma [0] 3 7 2 5 2 12" xfId="60091" xr:uid="{2FF45F18-9160-49A4-94CE-27595EB9926D}"/>
    <cellStyle name="Comma [0] 3 7 2 5 2 2" xfId="12532" xr:uid="{7625D9F0-B64D-41D4-B7CC-2026327A2E99}"/>
    <cellStyle name="Comma [0] 3 7 2 5 2 2 2" xfId="25198" xr:uid="{2AD54CDB-7A03-4187-9805-1ACBC6D89AAD}"/>
    <cellStyle name="Comma [0] 3 7 2 5 2 2 3" xfId="30572" xr:uid="{9DA52F5C-9681-4099-8824-FDAD16CC94EE}"/>
    <cellStyle name="Comma [0] 3 7 2 5 2 2 4" xfId="35990" xr:uid="{D35FA2F9-BED8-40B4-996C-D7FA899592B8}"/>
    <cellStyle name="Comma [0] 3 7 2 5 2 2 5" xfId="41375" xr:uid="{23CA0695-2272-46BD-875A-D2674EFAB658}"/>
    <cellStyle name="Comma [0] 3 7 2 5 2 2 6" xfId="46744" xr:uid="{4B45C121-2818-4EE9-92EA-F8712C20B79E}"/>
    <cellStyle name="Comma [0] 3 7 2 5 2 2 7" xfId="52116" xr:uid="{EE40073E-CBD4-4342-B73E-4121CDF25944}"/>
    <cellStyle name="Comma [0] 3 7 2 5 2 2 8" xfId="57496" xr:uid="{7F29AFDB-E562-4BE2-BF1B-69B21F4B99B9}"/>
    <cellStyle name="Comma [0] 3 7 2 5 2 2 9" xfId="19832" xr:uid="{D4A4086D-CE1D-4F4D-A3F5-B14B35057587}"/>
    <cellStyle name="Comma [0] 3 7 2 5 2 3" xfId="16272" xr:uid="{22214075-2EC6-4AED-81D5-44FC9FA9C173}"/>
    <cellStyle name="Comma [0] 3 7 2 5 2 4" xfId="21639" xr:uid="{62FFBF0B-0847-483A-ACDD-ECA74354295F}"/>
    <cellStyle name="Comma [0] 3 7 2 5 2 5" xfId="27013" xr:uid="{7E0DCBE4-8A7D-4595-A618-DCB521302985}"/>
    <cellStyle name="Comma [0] 3 7 2 5 2 6" xfId="32431" xr:uid="{B7B17A2D-4264-40CA-A24C-CA3442F91FD5}"/>
    <cellStyle name="Comma [0] 3 7 2 5 2 7" xfId="37816" xr:uid="{04576F26-A7C5-4F9F-ACA1-14C3E6FC2884}"/>
    <cellStyle name="Comma [0] 3 7 2 5 2 8" xfId="43185" xr:uid="{50A69AC1-7143-4B24-AF59-7C83C07DAEC6}"/>
    <cellStyle name="Comma [0] 3 7 2 5 2 9" xfId="48557" xr:uid="{D4DA3BAF-45BD-427A-A4CA-8E9D6296170B}"/>
    <cellStyle name="Comma [0] 3 7 2 5 3" xfId="10842" xr:uid="{7754AC81-99F5-4208-ABA5-B303FA9BE323}"/>
    <cellStyle name="Comma [0] 3 7 2 5 3 2" xfId="23509" xr:uid="{09C835B9-4204-443D-A94C-45720A406E1C}"/>
    <cellStyle name="Comma [0] 3 7 2 5 3 3" xfId="28883" xr:uid="{2B411A68-FA53-4146-B5AB-19C1E2CF84AD}"/>
    <cellStyle name="Comma [0] 3 7 2 5 3 4" xfId="34301" xr:uid="{849D72D4-93EA-4938-BC40-F8423C511EFB}"/>
    <cellStyle name="Comma [0] 3 7 2 5 3 5" xfId="39686" xr:uid="{F29206FB-A72C-475C-B80A-4895861DB936}"/>
    <cellStyle name="Comma [0] 3 7 2 5 3 6" xfId="45055" xr:uid="{C99502A3-B622-429C-BBC3-F543BC7576E7}"/>
    <cellStyle name="Comma [0] 3 7 2 5 3 7" xfId="50427" xr:uid="{6AE4F1FB-B2DA-44B0-8DED-FF862DF11647}"/>
    <cellStyle name="Comma [0] 3 7 2 5 3 8" xfId="55807" xr:uid="{ABB95348-3CA5-45F5-A1DF-7FD3CEDC9B57}"/>
    <cellStyle name="Comma [0] 3 7 2 5 3 9" xfId="18142" xr:uid="{981605C2-CADF-4112-A710-635B08519CBD}"/>
    <cellStyle name="Comma [0] 3 7 2 5 4" xfId="7440" xr:uid="{F3337798-D72C-4A77-8D61-DE8C0B0F4E30}"/>
    <cellStyle name="Comma [0] 3 7 2 6" xfId="1467" xr:uid="{19BBAFD7-3EF0-4F71-8D58-5C0EC57D1055}"/>
    <cellStyle name="Comma [0] 3 7 2 6 2" xfId="8972" xr:uid="{85EBBB79-B0BE-46CE-82F2-F61EDC9C311E}"/>
    <cellStyle name="Comma [0] 3 7 2 6 2 10" xfId="53938" xr:uid="{A9627434-F7B3-41BF-A614-3045BC37CC48}"/>
    <cellStyle name="Comma [0] 3 7 2 6 2 11" xfId="14582" xr:uid="{4E96D19C-A690-4576-9878-D6D8FB321594}"/>
    <cellStyle name="Comma [0] 3 7 2 6 2 12" xfId="60092" xr:uid="{954887AC-40C0-4371-993E-BE233E0095B8}"/>
    <cellStyle name="Comma [0] 3 7 2 6 2 2" xfId="12533" xr:uid="{DF61F173-D49E-420E-B4F2-AF087E86130D}"/>
    <cellStyle name="Comma [0] 3 7 2 6 2 2 2" xfId="25199" xr:uid="{3AC6C4AE-DCEB-4C87-B6B6-BF4C1AA89800}"/>
    <cellStyle name="Comma [0] 3 7 2 6 2 2 3" xfId="30573" xr:uid="{42BA4D45-989D-48C3-A932-21B3B314F642}"/>
    <cellStyle name="Comma [0] 3 7 2 6 2 2 4" xfId="35991" xr:uid="{679D695A-F877-42F1-906B-70A767045EA4}"/>
    <cellStyle name="Comma [0] 3 7 2 6 2 2 5" xfId="41376" xr:uid="{B1AFB411-BE9B-4CF1-98DD-B58023C3C99B}"/>
    <cellStyle name="Comma [0] 3 7 2 6 2 2 6" xfId="46745" xr:uid="{55296B30-3C5C-41C4-9560-8044D92B0A36}"/>
    <cellStyle name="Comma [0] 3 7 2 6 2 2 7" xfId="52117" xr:uid="{08B287E8-FC85-4171-B431-E72E2A65F928}"/>
    <cellStyle name="Comma [0] 3 7 2 6 2 2 8" xfId="57497" xr:uid="{B10ED70E-16BF-4BA0-930A-449EB8FDC45D}"/>
    <cellStyle name="Comma [0] 3 7 2 6 2 2 9" xfId="19833" xr:uid="{2B7E19CA-9017-4806-996B-D2427BA3B875}"/>
    <cellStyle name="Comma [0] 3 7 2 6 2 3" xfId="16273" xr:uid="{7017D739-970C-482F-AD7D-A9EAF39C9CCC}"/>
    <cellStyle name="Comma [0] 3 7 2 6 2 4" xfId="21640" xr:uid="{C879D588-1A05-4F81-9274-87F3F960253E}"/>
    <cellStyle name="Comma [0] 3 7 2 6 2 5" xfId="27014" xr:uid="{0E7263A1-483C-4258-8939-81D645EEBD40}"/>
    <cellStyle name="Comma [0] 3 7 2 6 2 6" xfId="32432" xr:uid="{A1FDE624-C1E1-4CFA-894C-1CBEC542CEAC}"/>
    <cellStyle name="Comma [0] 3 7 2 6 2 7" xfId="37817" xr:uid="{337AF722-864B-43B3-8B23-20D2056BAA2B}"/>
    <cellStyle name="Comma [0] 3 7 2 6 2 8" xfId="43186" xr:uid="{BE914357-11C2-4832-BF88-3AF8DC8A3F52}"/>
    <cellStyle name="Comma [0] 3 7 2 6 2 9" xfId="48558" xr:uid="{47DE97D6-8888-486F-B25E-00727A37F310}"/>
    <cellStyle name="Comma [0] 3 7 2 6 3" xfId="10843" xr:uid="{1C5155F5-BA56-4B47-9CD9-14790894699F}"/>
    <cellStyle name="Comma [0] 3 7 2 6 3 2" xfId="23510" xr:uid="{F769DC6D-B12D-48A7-9ADB-F75566B39345}"/>
    <cellStyle name="Comma [0] 3 7 2 6 3 3" xfId="28884" xr:uid="{3A1848ED-07D6-45F4-8EB1-80C5993F1690}"/>
    <cellStyle name="Comma [0] 3 7 2 6 3 4" xfId="34302" xr:uid="{14F0E96E-23F4-4A84-9ADF-351BBA594C93}"/>
    <cellStyle name="Comma [0] 3 7 2 6 3 5" xfId="39687" xr:uid="{7F3CD53D-0624-4032-8DBE-DE139C76D93C}"/>
    <cellStyle name="Comma [0] 3 7 2 6 3 6" xfId="45056" xr:uid="{0211D0DF-D135-4BAF-9BF9-976761A391B1}"/>
    <cellStyle name="Comma [0] 3 7 2 6 3 7" xfId="50428" xr:uid="{813E5B5F-43B9-451A-A9B2-C098D528F94F}"/>
    <cellStyle name="Comma [0] 3 7 2 6 3 8" xfId="55808" xr:uid="{30008A6C-DF6E-4D35-B11B-0953291C2373}"/>
    <cellStyle name="Comma [0] 3 7 2 6 3 9" xfId="18143" xr:uid="{DD5CF2F0-3C5E-497B-9E77-17ED1BDCE5B7}"/>
    <cellStyle name="Comma [0] 3 7 2 6 4" xfId="7441" xr:uid="{D782A3A0-7DB4-4674-A01B-87AD2947BFBC}"/>
    <cellStyle name="Comma [0] 3 7 2 7" xfId="1468" xr:uid="{3B1F71F7-AA2F-4968-BD1C-7D2BE19FEE1C}"/>
    <cellStyle name="Comma [0] 3 7 2 7 2" xfId="8973" xr:uid="{C90B5162-CA15-473A-BF91-A521ED2522D0}"/>
    <cellStyle name="Comma [0] 3 7 2 7 2 10" xfId="53939" xr:uid="{7D2EF259-1EAF-4D9E-BDAB-48DBB767DED2}"/>
    <cellStyle name="Comma [0] 3 7 2 7 2 11" xfId="14583" xr:uid="{0822DE56-54DD-4F61-9DF2-0EA8C2FEFD78}"/>
    <cellStyle name="Comma [0] 3 7 2 7 2 12" xfId="60093" xr:uid="{8C7B0959-DCD7-4100-A852-7D1CD6D89353}"/>
    <cellStyle name="Comma [0] 3 7 2 7 2 2" xfId="12534" xr:uid="{63AF3EAC-CCB6-460A-9E95-18AED3064CF2}"/>
    <cellStyle name="Comma [0] 3 7 2 7 2 2 2" xfId="25200" xr:uid="{17D38858-9F08-463F-92AB-375CEB6849F2}"/>
    <cellStyle name="Comma [0] 3 7 2 7 2 2 3" xfId="30574" xr:uid="{EADBCE53-3752-4079-A9B8-45857E521ED7}"/>
    <cellStyle name="Comma [0] 3 7 2 7 2 2 4" xfId="35992" xr:uid="{74FB43E2-735A-4BE9-A418-6751104DE290}"/>
    <cellStyle name="Comma [0] 3 7 2 7 2 2 5" xfId="41377" xr:uid="{DDB4A7D3-FD3F-49B9-A198-FC98333867DD}"/>
    <cellStyle name="Comma [0] 3 7 2 7 2 2 6" xfId="46746" xr:uid="{7A60ED10-B38B-45B7-821E-316D193EE8F0}"/>
    <cellStyle name="Comma [0] 3 7 2 7 2 2 7" xfId="52118" xr:uid="{5B8742A8-F39C-420A-A4F2-99E43BC446DC}"/>
    <cellStyle name="Comma [0] 3 7 2 7 2 2 8" xfId="57498" xr:uid="{4ACB592B-0166-4FAF-BE70-2DDEE2C481F6}"/>
    <cellStyle name="Comma [0] 3 7 2 7 2 2 9" xfId="19834" xr:uid="{7B35E131-77BD-4413-97F7-08892049068D}"/>
    <cellStyle name="Comma [0] 3 7 2 7 2 3" xfId="16274" xr:uid="{2F5D1BAF-26B9-487C-94FC-40B9BCB8C62E}"/>
    <cellStyle name="Comma [0] 3 7 2 7 2 4" xfId="21641" xr:uid="{2AE9B22B-3DD0-4F77-9033-47A6B0B4083E}"/>
    <cellStyle name="Comma [0] 3 7 2 7 2 5" xfId="27015" xr:uid="{6B3388BB-06B8-4D83-B711-95C44C8D2994}"/>
    <cellStyle name="Comma [0] 3 7 2 7 2 6" xfId="32433" xr:uid="{CA2A0A18-C698-49A4-B25F-055D02CD5C8B}"/>
    <cellStyle name="Comma [0] 3 7 2 7 2 7" xfId="37818" xr:uid="{AD7E3A2A-5CEC-4374-8E75-9DDAEF159954}"/>
    <cellStyle name="Comma [0] 3 7 2 7 2 8" xfId="43187" xr:uid="{625B0E1D-D396-4629-BFD0-76963AA1030A}"/>
    <cellStyle name="Comma [0] 3 7 2 7 2 9" xfId="48559" xr:uid="{57897D0A-15AA-4A37-BADE-D86E2DE39B4F}"/>
    <cellStyle name="Comma [0] 3 7 2 7 3" xfId="10844" xr:uid="{00683626-D4B9-4B13-A0C7-5155351C2149}"/>
    <cellStyle name="Comma [0] 3 7 2 7 3 2" xfId="23511" xr:uid="{9BF97919-A271-473A-88AF-4819E5B13629}"/>
    <cellStyle name="Comma [0] 3 7 2 7 3 3" xfId="28885" xr:uid="{D70CAC74-7E4B-46B6-80F4-812098EC7C19}"/>
    <cellStyle name="Comma [0] 3 7 2 7 3 4" xfId="34303" xr:uid="{D5E8D5BF-963C-4A2A-8675-ECAAC8387043}"/>
    <cellStyle name="Comma [0] 3 7 2 7 3 5" xfId="39688" xr:uid="{2F580D30-C142-4296-AECF-735103CD7797}"/>
    <cellStyle name="Comma [0] 3 7 2 7 3 6" xfId="45057" xr:uid="{D7091DA4-4612-429A-A027-171C3D372DA0}"/>
    <cellStyle name="Comma [0] 3 7 2 7 3 7" xfId="50429" xr:uid="{C805EFD0-5150-49AD-95DF-52DAF0E1F866}"/>
    <cellStyle name="Comma [0] 3 7 2 7 3 8" xfId="55809" xr:uid="{0AF32B05-E712-4A87-88F6-4632C664106B}"/>
    <cellStyle name="Comma [0] 3 7 2 7 3 9" xfId="18144" xr:uid="{47DCD387-B390-4289-A7D8-769AB6E4217A}"/>
    <cellStyle name="Comma [0] 3 7 2 7 4" xfId="7442" xr:uid="{DBF26BEB-48F7-4F2E-A2E7-4FAE78BE5706}"/>
    <cellStyle name="Comma [0] 3 7 2 8" xfId="1469" xr:uid="{D17AE047-6782-4C7F-99DE-88869A10FF30}"/>
    <cellStyle name="Comma [0] 3 7 2 8 2" xfId="8974" xr:uid="{1C38CAB9-881C-4CA1-8E18-8BCCCA612F1A}"/>
    <cellStyle name="Comma [0] 3 7 2 8 2 10" xfId="53940" xr:uid="{F45EA68E-9583-476D-82E8-6DEFDBAB486E}"/>
    <cellStyle name="Comma [0] 3 7 2 8 2 11" xfId="14584" xr:uid="{20310D4B-0A94-4008-B951-A7954E4FE83C}"/>
    <cellStyle name="Comma [0] 3 7 2 8 2 12" xfId="60094" xr:uid="{E52EEAE4-8B30-4B38-B6D8-BD1C78CB8389}"/>
    <cellStyle name="Comma [0] 3 7 2 8 2 2" xfId="12535" xr:uid="{B963EA60-7125-42A1-9B6C-DBE27873B97C}"/>
    <cellStyle name="Comma [0] 3 7 2 8 2 2 2" xfId="25201" xr:uid="{36E24835-8111-48DF-ABFF-FFB128A9E85D}"/>
    <cellStyle name="Comma [0] 3 7 2 8 2 2 3" xfId="30575" xr:uid="{D5A9773E-54A4-4C02-80F9-01406017F2E7}"/>
    <cellStyle name="Comma [0] 3 7 2 8 2 2 4" xfId="35993" xr:uid="{E94E327A-1EB5-48D9-9D5B-382E7F2213D0}"/>
    <cellStyle name="Comma [0] 3 7 2 8 2 2 5" xfId="41378" xr:uid="{80E40CF5-1299-469C-80BB-50B6930804AD}"/>
    <cellStyle name="Comma [0] 3 7 2 8 2 2 6" xfId="46747" xr:uid="{4D7BF080-5F63-4F53-A093-66EA40A7A702}"/>
    <cellStyle name="Comma [0] 3 7 2 8 2 2 7" xfId="52119" xr:uid="{5DD1993A-E590-4A17-BD17-BB76AF693F8C}"/>
    <cellStyle name="Comma [0] 3 7 2 8 2 2 8" xfId="57499" xr:uid="{F6B944C8-ACE3-4DB6-977C-B06D5123DA6D}"/>
    <cellStyle name="Comma [0] 3 7 2 8 2 2 9" xfId="19835" xr:uid="{557F4E1C-0500-4C6E-A4BB-F34450A09287}"/>
    <cellStyle name="Comma [0] 3 7 2 8 2 3" xfId="16275" xr:uid="{83FC6C0F-C7FD-4BB2-BF26-3B05FE6C887D}"/>
    <cellStyle name="Comma [0] 3 7 2 8 2 4" xfId="21642" xr:uid="{D9EB2466-675A-4F9E-99A3-DF5605B67808}"/>
    <cellStyle name="Comma [0] 3 7 2 8 2 5" xfId="27016" xr:uid="{4E90E1B7-159D-4656-871A-6BB3B369B674}"/>
    <cellStyle name="Comma [0] 3 7 2 8 2 6" xfId="32434" xr:uid="{F46D7504-01C6-4D65-BAC4-7427F2517BE5}"/>
    <cellStyle name="Comma [0] 3 7 2 8 2 7" xfId="37819" xr:uid="{3B9DD59D-3208-4101-B274-4119D5F51983}"/>
    <cellStyle name="Comma [0] 3 7 2 8 2 8" xfId="43188" xr:uid="{E5467FB5-FB88-4494-A2E3-D00289230487}"/>
    <cellStyle name="Comma [0] 3 7 2 8 2 9" xfId="48560" xr:uid="{84CC1DEF-699B-4C4E-B743-132D6872D1DB}"/>
    <cellStyle name="Comma [0] 3 7 2 8 3" xfId="10845" xr:uid="{245BFC21-1F61-4290-9697-06FF6AE1D3EE}"/>
    <cellStyle name="Comma [0] 3 7 2 8 3 2" xfId="23512" xr:uid="{47B36355-0428-4B30-9E5B-820E44445689}"/>
    <cellStyle name="Comma [0] 3 7 2 8 3 3" xfId="28886" xr:uid="{1BF398F9-96BC-4BC7-8160-266D649F256D}"/>
    <cellStyle name="Comma [0] 3 7 2 8 3 4" xfId="34304" xr:uid="{BFB458E6-0979-44FC-9A1D-9425DACE2827}"/>
    <cellStyle name="Comma [0] 3 7 2 8 3 5" xfId="39689" xr:uid="{E74DB29E-60A1-430B-8B2B-B9F1EC2FE303}"/>
    <cellStyle name="Comma [0] 3 7 2 8 3 6" xfId="45058" xr:uid="{28FCEF79-3402-4C88-97BC-C7CCD56A6BB3}"/>
    <cellStyle name="Comma [0] 3 7 2 8 3 7" xfId="50430" xr:uid="{6F275AE0-D7AC-41EC-8734-8DB245265B6E}"/>
    <cellStyle name="Comma [0] 3 7 2 8 3 8" xfId="55810" xr:uid="{E49C344E-43CF-4D02-B05D-980BA2FD4C8B}"/>
    <cellStyle name="Comma [0] 3 7 2 8 3 9" xfId="18145" xr:uid="{7B413177-F3AA-4693-9144-4DDAEB2A9B5A}"/>
    <cellStyle name="Comma [0] 3 7 2 8 4" xfId="7443" xr:uid="{204A3E82-2CF4-4A77-991F-F558131D04EC}"/>
    <cellStyle name="Comma [0] 3 7 2 9" xfId="1470" xr:uid="{1E40B892-6B67-4A3F-8A3C-6B3CEEAFE2D8}"/>
    <cellStyle name="Comma [0] 3 7 2 9 2" xfId="8975" xr:uid="{650D662F-7B89-4817-821F-1F2B111F6290}"/>
    <cellStyle name="Comma [0] 3 7 2 9 2 10" xfId="53941" xr:uid="{C7380E84-1176-4E5D-AD29-5CB0021AEFBB}"/>
    <cellStyle name="Comma [0] 3 7 2 9 2 11" xfId="14585" xr:uid="{6E98C37B-7885-4043-B48C-1D0A505D0900}"/>
    <cellStyle name="Comma [0] 3 7 2 9 2 12" xfId="60095" xr:uid="{24BCCBD3-3EAD-4E18-9237-19A5CE68A22E}"/>
    <cellStyle name="Comma [0] 3 7 2 9 2 2" xfId="12536" xr:uid="{38CC262C-8504-448D-9A52-9353D48A92CE}"/>
    <cellStyle name="Comma [0] 3 7 2 9 2 2 2" xfId="25202" xr:uid="{CDBECB24-8465-46D4-9975-0C88113B0E21}"/>
    <cellStyle name="Comma [0] 3 7 2 9 2 2 3" xfId="30576" xr:uid="{B0FA6B95-8B1B-41C5-8DC6-119DBE8F5C7E}"/>
    <cellStyle name="Comma [0] 3 7 2 9 2 2 4" xfId="35994" xr:uid="{C420F437-8B67-4A5A-BB10-19ABE9F0DA8F}"/>
    <cellStyle name="Comma [0] 3 7 2 9 2 2 5" xfId="41379" xr:uid="{01054A24-BF4B-43FA-9ABD-21333EB2A2FF}"/>
    <cellStyle name="Comma [0] 3 7 2 9 2 2 6" xfId="46748" xr:uid="{F130B05A-7904-4477-B7B7-CC4D53ACE12C}"/>
    <cellStyle name="Comma [0] 3 7 2 9 2 2 7" xfId="52120" xr:uid="{D68E00B1-0566-47F8-A77C-EA77E8C8E025}"/>
    <cellStyle name="Comma [0] 3 7 2 9 2 2 8" xfId="57500" xr:uid="{ECAC2BF5-5253-4826-87F6-E2EEA92991FA}"/>
    <cellStyle name="Comma [0] 3 7 2 9 2 2 9" xfId="19836" xr:uid="{246B664B-78A4-4C2D-832B-F6E14BAD345E}"/>
    <cellStyle name="Comma [0] 3 7 2 9 2 3" xfId="16276" xr:uid="{D7EE6B67-B551-4A85-9CF9-85B734969172}"/>
    <cellStyle name="Comma [0] 3 7 2 9 2 4" xfId="21643" xr:uid="{51656347-D460-4503-A807-CDB4F6DC6BFA}"/>
    <cellStyle name="Comma [0] 3 7 2 9 2 5" xfId="27017" xr:uid="{7821A07F-F0A8-45B1-8414-956564B1A3D2}"/>
    <cellStyle name="Comma [0] 3 7 2 9 2 6" xfId="32435" xr:uid="{7921940B-F9E5-41C2-8396-FDEADAD09505}"/>
    <cellStyle name="Comma [0] 3 7 2 9 2 7" xfId="37820" xr:uid="{239F7342-0CDF-4442-9B04-396214092C52}"/>
    <cellStyle name="Comma [0] 3 7 2 9 2 8" xfId="43189" xr:uid="{830B8D8F-8A27-4654-9BC1-20A2EA66B195}"/>
    <cellStyle name="Comma [0] 3 7 2 9 2 9" xfId="48561" xr:uid="{A7E64DC0-0BFC-49B0-BCED-FA101C236561}"/>
    <cellStyle name="Comma [0] 3 7 2 9 3" xfId="10846" xr:uid="{095FB7F3-7B83-4434-BF9D-E21F2B03D73A}"/>
    <cellStyle name="Comma [0] 3 7 2 9 3 2" xfId="23513" xr:uid="{2C1F0903-8D3A-444E-97EB-998400392A04}"/>
    <cellStyle name="Comma [0] 3 7 2 9 3 3" xfId="28887" xr:uid="{561A1542-8FF4-4BD7-9A89-0947418B439F}"/>
    <cellStyle name="Comma [0] 3 7 2 9 3 4" xfId="34305" xr:uid="{AB317DD6-C91F-4194-878E-8E21CCC228C4}"/>
    <cellStyle name="Comma [0] 3 7 2 9 3 5" xfId="39690" xr:uid="{FE8B8E6A-ACD2-491D-ADAE-47BB66710317}"/>
    <cellStyle name="Comma [0] 3 7 2 9 3 6" xfId="45059" xr:uid="{D0053DEF-6EB4-4063-A0FD-7D2A5F8175D3}"/>
    <cellStyle name="Comma [0] 3 7 2 9 3 7" xfId="50431" xr:uid="{36EE31F1-5E79-4110-BB66-5C70E26D62EA}"/>
    <cellStyle name="Comma [0] 3 7 2 9 3 8" xfId="55811" xr:uid="{F12F8CCE-6FC3-4BF0-B45B-76289F0822DB}"/>
    <cellStyle name="Comma [0] 3 7 2 9 3 9" xfId="18146" xr:uid="{442BB863-D2FE-4793-B0E8-265A0E4A1FC4}"/>
    <cellStyle name="Comma [0] 3 7 2 9 4" xfId="7444" xr:uid="{B5D02D78-1431-4078-A08D-13DE28EAD9F4}"/>
    <cellStyle name="Comma [0] 3 7 3" xfId="1471" xr:uid="{7632E00A-E99B-4DF2-AC84-55D9F22789BE}"/>
    <cellStyle name="Comma [0] 3 7 3 2" xfId="4198" xr:uid="{2DD9AC53-04AB-4974-B08F-3DE9AA0F4BFF}"/>
    <cellStyle name="Comma [0] 3 7 3 2 10" xfId="53942" xr:uid="{CAE10B93-171C-4AE0-934C-B6B5EEEB68BC}"/>
    <cellStyle name="Comma [0] 3 7 3 2 11" xfId="8976" xr:uid="{D9E433D7-CBBE-4EB5-BB81-91987B75850E}"/>
    <cellStyle name="Comma [0] 3 7 3 2 2" xfId="4199" xr:uid="{86A012A0-683E-49AC-A54F-5F0B0CDB7381}"/>
    <cellStyle name="Comma [0] 3 7 3 2 2 10" xfId="12537" xr:uid="{4BBD1D03-A9F0-4CA5-A2B8-BBF572058225}"/>
    <cellStyle name="Comma [0] 3 7 3 2 2 2" xfId="6317" xr:uid="{F3628A63-35AA-4414-8183-74A8A924C544}"/>
    <cellStyle name="Comma [0] 3 7 3 2 2 2 2" xfId="58995" xr:uid="{6BE16FD3-E732-49D3-BD2A-812BCBAFD3E6}"/>
    <cellStyle name="Comma [0] 3 7 3 2 2 2 3" xfId="19837" xr:uid="{4E028F17-F00E-4CC9-B24D-4F5F52783D2D}"/>
    <cellStyle name="Comma [0] 3 7 3 2 2 3" xfId="25203" xr:uid="{E7DE7D4C-B5DF-4A12-914F-436B1BE18793}"/>
    <cellStyle name="Comma [0] 3 7 3 2 2 4" xfId="30577" xr:uid="{D1AE2370-FF8E-426F-A1E1-B933FA73A3F2}"/>
    <cellStyle name="Comma [0] 3 7 3 2 2 5" xfId="35995" xr:uid="{CF27E38E-0AA6-493F-8597-79043A8FB4D8}"/>
    <cellStyle name="Comma [0] 3 7 3 2 2 6" xfId="41380" xr:uid="{E7BA4005-04F9-403A-B13D-60783D428A3D}"/>
    <cellStyle name="Comma [0] 3 7 3 2 2 7" xfId="46749" xr:uid="{56080F87-38F4-403C-811C-9BA7546A0E64}"/>
    <cellStyle name="Comma [0] 3 7 3 2 2 8" xfId="52121" xr:uid="{8EC21220-5CA1-4E43-AF1A-3A273D8C7B57}"/>
    <cellStyle name="Comma [0] 3 7 3 2 2 9" xfId="57501" xr:uid="{5EEA601C-F361-42F1-A8E0-6EEF3BC7D14E}"/>
    <cellStyle name="Comma [0] 3 7 3 2 3" xfId="6316" xr:uid="{FA3955F1-3653-4795-BF32-A60178F2C884}"/>
    <cellStyle name="Comma [0] 3 7 3 2 3 2" xfId="58994" xr:uid="{7CDBD1F6-205D-492C-977E-4114D5F65C18}"/>
    <cellStyle name="Comma [0] 3 7 3 2 3 3" xfId="16277" xr:uid="{78F007A0-4D56-49E4-9D1C-8EED28F63715}"/>
    <cellStyle name="Comma [0] 3 7 3 2 4" xfId="21644" xr:uid="{82427B78-D77D-43E5-A1DE-CC8CD2637330}"/>
    <cellStyle name="Comma [0] 3 7 3 2 5" xfId="27018" xr:uid="{B51FB3B9-45FA-4799-A52A-8E8A82D144EC}"/>
    <cellStyle name="Comma [0] 3 7 3 2 6" xfId="32436" xr:uid="{E7BC4A80-674A-4E99-8EDA-D7EB734A99D0}"/>
    <cellStyle name="Comma [0] 3 7 3 2 7" xfId="37821" xr:uid="{1F87E20C-2897-4E03-A566-D72C0E2A316D}"/>
    <cellStyle name="Comma [0] 3 7 3 2 8" xfId="43190" xr:uid="{02C5420A-B6F2-426D-B7ED-9F624081860E}"/>
    <cellStyle name="Comma [0] 3 7 3 2 9" xfId="48562" xr:uid="{F7447713-1498-4A13-B0B8-5F36C5A3EDD9}"/>
    <cellStyle name="Comma [0] 3 7 3 3" xfId="4200" xr:uid="{8662E86F-6B77-4C2E-BDB3-419958F4A909}"/>
    <cellStyle name="Comma [0] 3 7 3 3 10" xfId="10847" xr:uid="{17BDA0EE-9981-4A30-A57D-69BED919EEFB}"/>
    <cellStyle name="Comma [0] 3 7 3 3 2" xfId="6318" xr:uid="{691794BB-98CC-4D76-8789-1449F8B21DDF}"/>
    <cellStyle name="Comma [0] 3 7 3 3 2 2" xfId="58996" xr:uid="{2116F413-0D97-4673-968C-10854F699EC8}"/>
    <cellStyle name="Comma [0] 3 7 3 3 2 3" xfId="18147" xr:uid="{6EC220DA-CBFC-4ED2-82A9-807A3E600EB0}"/>
    <cellStyle name="Comma [0] 3 7 3 3 3" xfId="23514" xr:uid="{F1407438-A909-486B-9EF5-E1D66CEA8045}"/>
    <cellStyle name="Comma [0] 3 7 3 3 4" xfId="28888" xr:uid="{0690209C-4023-42F6-94B1-F06E87054E87}"/>
    <cellStyle name="Comma [0] 3 7 3 3 5" xfId="34306" xr:uid="{D51F4EAA-A31F-455A-AE61-E75ED77325D3}"/>
    <cellStyle name="Comma [0] 3 7 3 3 6" xfId="39691" xr:uid="{658F2193-78AD-444B-965A-CD7CD2D05F5A}"/>
    <cellStyle name="Comma [0] 3 7 3 3 7" xfId="45060" xr:uid="{E1F85C36-DAEA-4175-AE21-B66DE61EC5F7}"/>
    <cellStyle name="Comma [0] 3 7 3 3 8" xfId="50432" xr:uid="{5F1571E1-5319-4388-95EA-0B6774FFEC85}"/>
    <cellStyle name="Comma [0] 3 7 3 3 9" xfId="55812" xr:uid="{5300F37D-A8B3-4E47-9833-7AD3E50E07A4}"/>
    <cellStyle name="Comma [0] 3 7 3 4" xfId="6315" xr:uid="{5CE4CB59-F3FE-4194-879A-137CF4C3901B}"/>
    <cellStyle name="Comma [0] 3 7 3 4 2" xfId="58993" xr:uid="{704E4AD2-0BDE-4E88-AF71-E6FB1713DC85}"/>
    <cellStyle name="Comma [0] 3 7 3 4 3" xfId="14586" xr:uid="{419161E6-F5CB-4B7D-85F9-D7FC65675B44}"/>
    <cellStyle name="Comma [0] 3 7 4" xfId="1472" xr:uid="{CAB71742-9835-47E8-B27C-1C00871E3BB4}"/>
    <cellStyle name="Comma [0] 3 7 4 10" xfId="1473" xr:uid="{80B364BD-8118-42AB-96F8-69C980BD35AC}"/>
    <cellStyle name="Comma [0] 3 7 4 10 2" xfId="8978" xr:uid="{DF6FD0BC-F3E3-469F-B122-E6EBDEDB2260}"/>
    <cellStyle name="Comma [0] 3 7 4 10 2 10" xfId="53944" xr:uid="{F4FCC422-19FD-4336-95A9-84E69BC344CC}"/>
    <cellStyle name="Comma [0] 3 7 4 10 2 11" xfId="14588" xr:uid="{679A4EDB-7D07-4EC8-9DDD-13A6FACFA2C1}"/>
    <cellStyle name="Comma [0] 3 7 4 10 2 12" xfId="60096" xr:uid="{AB431DF2-A46B-4874-A65C-D2277BA14879}"/>
    <cellStyle name="Comma [0] 3 7 4 10 2 2" xfId="12539" xr:uid="{7A981BF8-CF1D-42CC-8018-E330006D9213}"/>
    <cellStyle name="Comma [0] 3 7 4 10 2 2 2" xfId="25205" xr:uid="{C12AFBF2-0AD6-45C8-B3F0-ADD883FC9754}"/>
    <cellStyle name="Comma [0] 3 7 4 10 2 2 3" xfId="30579" xr:uid="{77FECB1B-A92C-41D0-9BC1-D6CD8470D08E}"/>
    <cellStyle name="Comma [0] 3 7 4 10 2 2 4" xfId="35997" xr:uid="{1B68B331-7D59-4712-BF3F-6D9554C12B58}"/>
    <cellStyle name="Comma [0] 3 7 4 10 2 2 5" xfId="41382" xr:uid="{C988BF03-A5EF-4EC3-BB77-A92266F6DA57}"/>
    <cellStyle name="Comma [0] 3 7 4 10 2 2 6" xfId="46751" xr:uid="{AA92C547-29B6-46F1-8059-FE913BE350DB}"/>
    <cellStyle name="Comma [0] 3 7 4 10 2 2 7" xfId="52123" xr:uid="{484F8B31-06FA-40F2-9DB5-402AE03C318F}"/>
    <cellStyle name="Comma [0] 3 7 4 10 2 2 8" xfId="57503" xr:uid="{54B853AF-D7AA-4F02-BA19-BB334FCB39A0}"/>
    <cellStyle name="Comma [0] 3 7 4 10 2 2 9" xfId="19839" xr:uid="{4CDF3CE8-7DA6-400B-91A8-E440B63C6966}"/>
    <cellStyle name="Comma [0] 3 7 4 10 2 3" xfId="16279" xr:uid="{58C34B66-980A-420C-B99E-F1C58F4667D0}"/>
    <cellStyle name="Comma [0] 3 7 4 10 2 4" xfId="21646" xr:uid="{AAC5A1FF-16AD-4A86-A189-A21CFB6E77C8}"/>
    <cellStyle name="Comma [0] 3 7 4 10 2 5" xfId="27020" xr:uid="{151CD644-86A0-4C40-8CBA-2E6F8893232C}"/>
    <cellStyle name="Comma [0] 3 7 4 10 2 6" xfId="32438" xr:uid="{A021676A-29A9-4BFE-AC54-4B20339C2B4C}"/>
    <cellStyle name="Comma [0] 3 7 4 10 2 7" xfId="37823" xr:uid="{24611053-77F7-46BC-9DA5-F454C51BFAF4}"/>
    <cellStyle name="Comma [0] 3 7 4 10 2 8" xfId="43192" xr:uid="{44EC582B-165C-4455-A51D-F8E421318823}"/>
    <cellStyle name="Comma [0] 3 7 4 10 2 9" xfId="48564" xr:uid="{742315A5-B8DF-4F5E-AA82-875310B18E42}"/>
    <cellStyle name="Comma [0] 3 7 4 10 3" xfId="10849" xr:uid="{EC48C641-3528-45BB-AC74-76EE2F57AD31}"/>
    <cellStyle name="Comma [0] 3 7 4 10 3 2" xfId="23516" xr:uid="{65ACE453-5C15-4B16-A3C4-6F3C3116A4BD}"/>
    <cellStyle name="Comma [0] 3 7 4 10 3 3" xfId="28890" xr:uid="{F4D1BFFB-732C-48D4-949B-ADC17744CAA5}"/>
    <cellStyle name="Comma [0] 3 7 4 10 3 4" xfId="34308" xr:uid="{9A3CB56C-0573-4720-9C9B-8A0D4B9ED508}"/>
    <cellStyle name="Comma [0] 3 7 4 10 3 5" xfId="39693" xr:uid="{CCD53BFF-DC65-48F7-82D5-F8D3327058CF}"/>
    <cellStyle name="Comma [0] 3 7 4 10 3 6" xfId="45062" xr:uid="{FB2696A3-E905-4C31-873A-AA8EBFEA3351}"/>
    <cellStyle name="Comma [0] 3 7 4 10 3 7" xfId="50434" xr:uid="{7EDAE407-FDDF-4532-B5EF-ABEA2788F06E}"/>
    <cellStyle name="Comma [0] 3 7 4 10 3 8" xfId="55814" xr:uid="{FC4A1B16-1F4D-4A9A-839C-D5B6C81C9D78}"/>
    <cellStyle name="Comma [0] 3 7 4 10 3 9" xfId="18149" xr:uid="{0D5A1159-956C-4151-8D1F-DE6C850AB949}"/>
    <cellStyle name="Comma [0] 3 7 4 10 4" xfId="7445" xr:uid="{CA7D3407-72B9-4FFE-8923-A0A9A4AE04DB}"/>
    <cellStyle name="Comma [0] 3 7 4 11" xfId="6319" xr:uid="{395A4FDD-4C5B-4680-A3B5-6AB6CB0163E6}"/>
    <cellStyle name="Comma [0] 3 7 4 11 10" xfId="53943" xr:uid="{CAEEC90D-7F1C-4EEE-9E2C-6ED3FFF7C4DE}"/>
    <cellStyle name="Comma [0] 3 7 4 11 11" xfId="14587" xr:uid="{C55F89DD-A6CA-474E-B0E5-79A4A72C4656}"/>
    <cellStyle name="Comma [0] 3 7 4 11 12" xfId="58997" xr:uid="{C545EEB5-D459-488A-9AC5-317DEA2F6DA4}"/>
    <cellStyle name="Comma [0] 3 7 4 11 13" xfId="8977" xr:uid="{1E489AE2-8911-4B2C-9710-59D3399EE0D0}"/>
    <cellStyle name="Comma [0] 3 7 4 11 2" xfId="12538" xr:uid="{2E52F83A-01FA-4EA5-812D-0EB9E293BBE3}"/>
    <cellStyle name="Comma [0] 3 7 4 11 2 2" xfId="25204" xr:uid="{4CD7DED4-5D19-492C-9AFA-602BA0B0665B}"/>
    <cellStyle name="Comma [0] 3 7 4 11 2 3" xfId="30578" xr:uid="{EE335077-B49D-4333-A4A0-B836481FCAF1}"/>
    <cellStyle name="Comma [0] 3 7 4 11 2 4" xfId="35996" xr:uid="{828F5B34-78E7-40B0-AF04-113F3902570D}"/>
    <cellStyle name="Comma [0] 3 7 4 11 2 5" xfId="41381" xr:uid="{D1C2A0D9-3292-488D-BE96-B01FA9FC4398}"/>
    <cellStyle name="Comma [0] 3 7 4 11 2 6" xfId="46750" xr:uid="{224335D8-AAC5-4B0D-8E9E-A9AC355DD73F}"/>
    <cellStyle name="Comma [0] 3 7 4 11 2 7" xfId="52122" xr:uid="{18A1FB78-5393-483D-A559-D5584BEA542D}"/>
    <cellStyle name="Comma [0] 3 7 4 11 2 8" xfId="57502" xr:uid="{E8380CCC-483E-44C3-A322-17324C1A7B4D}"/>
    <cellStyle name="Comma [0] 3 7 4 11 2 9" xfId="19838" xr:uid="{E7DAD5E0-FF69-4885-BAA3-AE826E778942}"/>
    <cellStyle name="Comma [0] 3 7 4 11 3" xfId="16278" xr:uid="{7B09E0ED-D9E6-46C9-A36F-7D8CADF8AE3E}"/>
    <cellStyle name="Comma [0] 3 7 4 11 4" xfId="21645" xr:uid="{50D7C50B-8A6A-4277-B1EC-6CAEF7821461}"/>
    <cellStyle name="Comma [0] 3 7 4 11 5" xfId="27019" xr:uid="{4F56DB08-7E1A-4FFE-853E-87C2853F5912}"/>
    <cellStyle name="Comma [0] 3 7 4 11 6" xfId="32437" xr:uid="{3978E629-1C12-4275-9622-094DB5768FFF}"/>
    <cellStyle name="Comma [0] 3 7 4 11 7" xfId="37822" xr:uid="{9D6664DC-0F17-432B-A69D-57FF426FE469}"/>
    <cellStyle name="Comma [0] 3 7 4 11 8" xfId="43191" xr:uid="{096DE491-32F5-46D4-B18D-85541532BE95}"/>
    <cellStyle name="Comma [0] 3 7 4 11 9" xfId="48563" xr:uid="{0E16920E-5BB0-4C97-8EC8-CFBE1D84D69A}"/>
    <cellStyle name="Comma [0] 3 7 4 12" xfId="10848" xr:uid="{D2936DFE-EEC1-4F45-BB42-F074981FAB6B}"/>
    <cellStyle name="Comma [0] 3 7 4 12 2" xfId="23515" xr:uid="{6E333017-36D5-4482-86AC-A117BCBD24B5}"/>
    <cellStyle name="Comma [0] 3 7 4 12 3" xfId="28889" xr:uid="{3BC4E3D6-E506-463B-BAF5-E6EDD9A8AB31}"/>
    <cellStyle name="Comma [0] 3 7 4 12 4" xfId="34307" xr:uid="{3F7DE9B4-14AE-44F0-BA48-844EFFC16268}"/>
    <cellStyle name="Comma [0] 3 7 4 12 5" xfId="39692" xr:uid="{66519F90-530C-4E54-ADC8-957B2F6E5042}"/>
    <cellStyle name="Comma [0] 3 7 4 12 6" xfId="45061" xr:uid="{0088F391-3A8A-4E27-AACB-EB0FAA1F5A82}"/>
    <cellStyle name="Comma [0] 3 7 4 12 7" xfId="50433" xr:uid="{8A250D44-7BBF-40E7-BB8B-A6C9B4522927}"/>
    <cellStyle name="Comma [0] 3 7 4 12 8" xfId="55813" xr:uid="{0A3B8777-E275-48EE-ADCD-C5727ACF27CE}"/>
    <cellStyle name="Comma [0] 3 7 4 12 9" xfId="18148" xr:uid="{5E6BE48C-AA92-4BB9-B2DE-F6919FF22D0D}"/>
    <cellStyle name="Comma [0] 3 7 4 2" xfId="1474" xr:uid="{5864AD50-ADFB-4602-A252-22D8156ED675}"/>
    <cellStyle name="Comma [0] 3 7 4 2 2" xfId="8979" xr:uid="{E9CA6AFB-CBBF-4993-B55A-48B945590E79}"/>
    <cellStyle name="Comma [0] 3 7 4 2 2 10" xfId="53945" xr:uid="{CB3A2D6E-87F5-4BB2-926F-287609584121}"/>
    <cellStyle name="Comma [0] 3 7 4 2 2 11" xfId="14589" xr:uid="{B363C2A1-B0C4-46FA-A543-8757D9F28252}"/>
    <cellStyle name="Comma [0] 3 7 4 2 2 12" xfId="60097" xr:uid="{4BD607EF-8510-4F52-B3EB-A22E1C473ABA}"/>
    <cellStyle name="Comma [0] 3 7 4 2 2 2" xfId="12540" xr:uid="{D400C2A1-B44D-493F-AA0A-8DAD2008D8CA}"/>
    <cellStyle name="Comma [0] 3 7 4 2 2 2 2" xfId="25206" xr:uid="{54A8DDC0-3DB2-4C34-9B97-8AD98F27E24F}"/>
    <cellStyle name="Comma [0] 3 7 4 2 2 2 3" xfId="30580" xr:uid="{C63820B3-29CF-4ED6-9C60-16309B3124C9}"/>
    <cellStyle name="Comma [0] 3 7 4 2 2 2 4" xfId="35998" xr:uid="{A982589A-A4FE-4C00-B507-1BA5669F2579}"/>
    <cellStyle name="Comma [0] 3 7 4 2 2 2 5" xfId="41383" xr:uid="{17C872FD-1CC2-4C2C-B0E4-CB0AB083F50A}"/>
    <cellStyle name="Comma [0] 3 7 4 2 2 2 6" xfId="46752" xr:uid="{F02CDEE5-5FF2-49E0-8069-BBA29AE36242}"/>
    <cellStyle name="Comma [0] 3 7 4 2 2 2 7" xfId="52124" xr:uid="{0529AA22-2E25-4A20-AEB1-23B3557C40AF}"/>
    <cellStyle name="Comma [0] 3 7 4 2 2 2 8" xfId="57504" xr:uid="{066225B1-AAE1-4E71-B860-8FB618DCA5AE}"/>
    <cellStyle name="Comma [0] 3 7 4 2 2 2 9" xfId="19840" xr:uid="{2944D542-4E3A-449C-BE09-F4866B20C01F}"/>
    <cellStyle name="Comma [0] 3 7 4 2 2 3" xfId="16280" xr:uid="{75EA97B3-2651-4FE0-AFDD-AFECADA1CB2A}"/>
    <cellStyle name="Comma [0] 3 7 4 2 2 4" xfId="21647" xr:uid="{1E6A83B5-2F2C-4920-B556-CCFB5F863DFF}"/>
    <cellStyle name="Comma [0] 3 7 4 2 2 5" xfId="27021" xr:uid="{ED556C8F-505C-4C91-8DF6-D284B584C2F9}"/>
    <cellStyle name="Comma [0] 3 7 4 2 2 6" xfId="32439" xr:uid="{F91ADB8B-AACC-4D46-ACD7-4497867B878C}"/>
    <cellStyle name="Comma [0] 3 7 4 2 2 7" xfId="37824" xr:uid="{8ABA687A-C4D0-4BF2-8DF0-2FF7F8231F26}"/>
    <cellStyle name="Comma [0] 3 7 4 2 2 8" xfId="43193" xr:uid="{8377FDC0-CCE2-476F-BAA3-E51111596DDD}"/>
    <cellStyle name="Comma [0] 3 7 4 2 2 9" xfId="48565" xr:uid="{183C2487-29AA-48B2-AA5D-07653C246D42}"/>
    <cellStyle name="Comma [0] 3 7 4 2 3" xfId="10850" xr:uid="{3C32A5D6-6D43-4135-8D3B-6C9DB370DD13}"/>
    <cellStyle name="Comma [0] 3 7 4 2 3 2" xfId="23517" xr:uid="{4B57B7C2-8773-4E00-A0E8-F2C35052F59C}"/>
    <cellStyle name="Comma [0] 3 7 4 2 3 3" xfId="28891" xr:uid="{B75C4966-175C-481D-8F37-80ED5739B236}"/>
    <cellStyle name="Comma [0] 3 7 4 2 3 4" xfId="34309" xr:uid="{AD50F8C9-773E-4A14-B5F6-A5AAF3EE6A99}"/>
    <cellStyle name="Comma [0] 3 7 4 2 3 5" xfId="39694" xr:uid="{ECAB21F8-32D6-44D4-9C33-5DBC9ED97D77}"/>
    <cellStyle name="Comma [0] 3 7 4 2 3 6" xfId="45063" xr:uid="{A9A68FEA-7A1D-4567-8A2D-3B26A019FB0F}"/>
    <cellStyle name="Comma [0] 3 7 4 2 3 7" xfId="50435" xr:uid="{2919FEBD-80A5-4461-AE81-31037E7E8C28}"/>
    <cellStyle name="Comma [0] 3 7 4 2 3 8" xfId="55815" xr:uid="{03FD506F-E441-4DE9-9A3F-435E370CD369}"/>
    <cellStyle name="Comma [0] 3 7 4 2 3 9" xfId="18150" xr:uid="{4E678C38-E300-4482-AD7F-178FBE80B1D3}"/>
    <cellStyle name="Comma [0] 3 7 4 2 4" xfId="7446" xr:uid="{9C2771C3-E7EC-44A7-B944-C54DA682178A}"/>
    <cellStyle name="Comma [0] 3 7 4 3" xfId="1475" xr:uid="{06B7E2A9-6D0E-4C02-8017-253FE208BBFF}"/>
    <cellStyle name="Comma [0] 3 7 4 3 2" xfId="8980" xr:uid="{98F22481-3EB6-4DD1-B608-B50E777F48CE}"/>
    <cellStyle name="Comma [0] 3 7 4 3 2 10" xfId="53946" xr:uid="{ED832954-B52A-490E-853C-75800123E0B8}"/>
    <cellStyle name="Comma [0] 3 7 4 3 2 11" xfId="14590" xr:uid="{138E0DC1-535B-46E1-B949-60DE69A4C835}"/>
    <cellStyle name="Comma [0] 3 7 4 3 2 12" xfId="60098" xr:uid="{9C7D5A33-6C1C-4033-8324-4C1F9049FF2B}"/>
    <cellStyle name="Comma [0] 3 7 4 3 2 2" xfId="12541" xr:uid="{4BB6D366-1421-4EBC-87A4-9078D7C10917}"/>
    <cellStyle name="Comma [0] 3 7 4 3 2 2 2" xfId="25207" xr:uid="{949B7F27-34D7-4646-AF6D-2895EA82A835}"/>
    <cellStyle name="Comma [0] 3 7 4 3 2 2 3" xfId="30581" xr:uid="{9EC814D0-19BE-499A-B350-3F07CAA26325}"/>
    <cellStyle name="Comma [0] 3 7 4 3 2 2 4" xfId="35999" xr:uid="{1246A406-7619-4D02-8D7B-1CC5E0305422}"/>
    <cellStyle name="Comma [0] 3 7 4 3 2 2 5" xfId="41384" xr:uid="{4BEB065E-EEDE-4314-B5C6-37D1BF064FB8}"/>
    <cellStyle name="Comma [0] 3 7 4 3 2 2 6" xfId="46753" xr:uid="{DAD03A5F-410A-4348-9FA4-C2D260BBF25A}"/>
    <cellStyle name="Comma [0] 3 7 4 3 2 2 7" xfId="52125" xr:uid="{D706B903-FC35-4AEF-BFB6-605A1D5088EF}"/>
    <cellStyle name="Comma [0] 3 7 4 3 2 2 8" xfId="57505" xr:uid="{E8B1234B-80F5-4C43-B541-EBE34F07668B}"/>
    <cellStyle name="Comma [0] 3 7 4 3 2 2 9" xfId="19841" xr:uid="{B1D4ABFC-EEFE-448B-BA35-4DDF90565DBD}"/>
    <cellStyle name="Comma [0] 3 7 4 3 2 3" xfId="16281" xr:uid="{9AA61431-4449-444F-9167-E519D67C1611}"/>
    <cellStyle name="Comma [0] 3 7 4 3 2 4" xfId="21648" xr:uid="{68B86CAB-0C11-445D-8D62-CC80FC23241E}"/>
    <cellStyle name="Comma [0] 3 7 4 3 2 5" xfId="27022" xr:uid="{8F18A51D-B24A-4E35-8E73-A7AEAA27F4FD}"/>
    <cellStyle name="Comma [0] 3 7 4 3 2 6" xfId="32440" xr:uid="{9955715F-8FC8-4040-A3D4-A8583DC5D5E6}"/>
    <cellStyle name="Comma [0] 3 7 4 3 2 7" xfId="37825" xr:uid="{80377335-E449-49D8-8C19-E5CA912E45C9}"/>
    <cellStyle name="Comma [0] 3 7 4 3 2 8" xfId="43194" xr:uid="{8F8F8C61-E42E-4B17-AC34-AB80DA132CE7}"/>
    <cellStyle name="Comma [0] 3 7 4 3 2 9" xfId="48566" xr:uid="{3D7349EC-40AE-4D1F-9AB1-FBA874DE1E13}"/>
    <cellStyle name="Comma [0] 3 7 4 3 3" xfId="10851" xr:uid="{F14BAF20-6E29-428D-B6A4-7DFAA72E862C}"/>
    <cellStyle name="Comma [0] 3 7 4 3 3 2" xfId="23518" xr:uid="{584DCABD-6B68-49BA-A435-C0B7EF4E4D81}"/>
    <cellStyle name="Comma [0] 3 7 4 3 3 3" xfId="28892" xr:uid="{6385E49E-D3BB-41AB-BEEA-C3C16C23990F}"/>
    <cellStyle name="Comma [0] 3 7 4 3 3 4" xfId="34310" xr:uid="{BF78D0DA-4228-4039-B42F-EB35E691A105}"/>
    <cellStyle name="Comma [0] 3 7 4 3 3 5" xfId="39695" xr:uid="{65ACCC46-435E-4810-AF3D-DC24892C7FD9}"/>
    <cellStyle name="Comma [0] 3 7 4 3 3 6" xfId="45064" xr:uid="{5BB52A09-7D79-4ACC-AC0C-52C2B3F02D7B}"/>
    <cellStyle name="Comma [0] 3 7 4 3 3 7" xfId="50436" xr:uid="{CB2320D7-D7FA-42C7-89A4-C226604B72E7}"/>
    <cellStyle name="Comma [0] 3 7 4 3 3 8" xfId="55816" xr:uid="{7AB13F13-128F-4882-9908-E004069322CA}"/>
    <cellStyle name="Comma [0] 3 7 4 3 3 9" xfId="18151" xr:uid="{479BF662-C023-4BF9-9719-5B71F025D46B}"/>
    <cellStyle name="Comma [0] 3 7 4 3 4" xfId="7447" xr:uid="{15D8193A-75F6-439A-8B10-C59755BA1A61}"/>
    <cellStyle name="Comma [0] 3 7 4 4" xfId="1476" xr:uid="{3968F8F8-23A8-41C5-9380-E9FABBBA8C8B}"/>
    <cellStyle name="Comma [0] 3 7 4 4 2" xfId="8981" xr:uid="{AE6829E8-AB7A-4358-8303-9BC54EDF2E9A}"/>
    <cellStyle name="Comma [0] 3 7 4 4 2 10" xfId="53947" xr:uid="{F8359A14-AC4D-4665-992B-0893D92F1375}"/>
    <cellStyle name="Comma [0] 3 7 4 4 2 11" xfId="14591" xr:uid="{A8287ADC-C6FC-452F-B521-844619C5958E}"/>
    <cellStyle name="Comma [0] 3 7 4 4 2 12" xfId="60099" xr:uid="{F0ADB83B-7FA5-4AFD-B36E-867DDA9C69F6}"/>
    <cellStyle name="Comma [0] 3 7 4 4 2 2" xfId="12542" xr:uid="{E881E0B8-D711-441E-8B12-603B5AACA4C5}"/>
    <cellStyle name="Comma [0] 3 7 4 4 2 2 2" xfId="25208" xr:uid="{44ADC12B-DF0F-4E64-8F89-C834AD0ECC5A}"/>
    <cellStyle name="Comma [0] 3 7 4 4 2 2 3" xfId="30582" xr:uid="{AF46AE36-74FC-4139-AD39-9105CE6A3F8B}"/>
    <cellStyle name="Comma [0] 3 7 4 4 2 2 4" xfId="36000" xr:uid="{322E6F1B-8783-4145-91FF-A210D0FA359A}"/>
    <cellStyle name="Comma [0] 3 7 4 4 2 2 5" xfId="41385" xr:uid="{389094E3-D401-4CA2-AB28-83CFD1A52468}"/>
    <cellStyle name="Comma [0] 3 7 4 4 2 2 6" xfId="46754" xr:uid="{317407E4-CB38-44D6-8775-8F359FB97CF5}"/>
    <cellStyle name="Comma [0] 3 7 4 4 2 2 7" xfId="52126" xr:uid="{683C5872-A126-4640-82D3-6BF468426F40}"/>
    <cellStyle name="Comma [0] 3 7 4 4 2 2 8" xfId="57506" xr:uid="{236C1FED-1326-4275-BC4D-88F45FF9E6A0}"/>
    <cellStyle name="Comma [0] 3 7 4 4 2 2 9" xfId="19842" xr:uid="{F19F603F-C3B9-4F91-ADC2-ADC505E04337}"/>
    <cellStyle name="Comma [0] 3 7 4 4 2 3" xfId="16282" xr:uid="{D807592C-DDA2-4648-977A-6D8A2AD90A48}"/>
    <cellStyle name="Comma [0] 3 7 4 4 2 4" xfId="21649" xr:uid="{15DEF483-3AD0-4129-A0B9-BDD4D2CCD824}"/>
    <cellStyle name="Comma [0] 3 7 4 4 2 5" xfId="27023" xr:uid="{0686CC6B-8525-48D3-8096-437578D2DA4D}"/>
    <cellStyle name="Comma [0] 3 7 4 4 2 6" xfId="32441" xr:uid="{A914DFD0-EE9B-42D2-9F13-96AAD2D12B4D}"/>
    <cellStyle name="Comma [0] 3 7 4 4 2 7" xfId="37826" xr:uid="{7C2089C7-1411-4282-AB9F-B5C925EBFFAE}"/>
    <cellStyle name="Comma [0] 3 7 4 4 2 8" xfId="43195" xr:uid="{1DCBBBCF-B762-4E0B-8EA0-3F50EB9E43AB}"/>
    <cellStyle name="Comma [0] 3 7 4 4 2 9" xfId="48567" xr:uid="{25CA4E2A-FAB1-4E5D-8E79-03F485E6F0ED}"/>
    <cellStyle name="Comma [0] 3 7 4 4 3" xfId="10852" xr:uid="{B8388DBE-8AEC-41BB-A2D1-2F7583ADB51E}"/>
    <cellStyle name="Comma [0] 3 7 4 4 3 2" xfId="23519" xr:uid="{60239E8E-2C3B-44D8-8387-B6053AA24CD9}"/>
    <cellStyle name="Comma [0] 3 7 4 4 3 3" xfId="28893" xr:uid="{9E32D6D6-6696-41E4-B239-4ADE317F8DF8}"/>
    <cellStyle name="Comma [0] 3 7 4 4 3 4" xfId="34311" xr:uid="{433FE309-A904-4E7E-A09B-CB2A2E813811}"/>
    <cellStyle name="Comma [0] 3 7 4 4 3 5" xfId="39696" xr:uid="{5D9BD44B-4694-44FE-99C4-4DC003D94047}"/>
    <cellStyle name="Comma [0] 3 7 4 4 3 6" xfId="45065" xr:uid="{2CFD7074-9A46-449A-AC11-00A8F3EE2F0A}"/>
    <cellStyle name="Comma [0] 3 7 4 4 3 7" xfId="50437" xr:uid="{D88DF99A-7B8C-412A-8C42-F31D7367A646}"/>
    <cellStyle name="Comma [0] 3 7 4 4 3 8" xfId="55817" xr:uid="{368959D9-AFF4-403D-8241-47911B00698A}"/>
    <cellStyle name="Comma [0] 3 7 4 4 3 9" xfId="18152" xr:uid="{01D0BB2E-4EF1-4649-96B9-E3D3BE6E1774}"/>
    <cellStyle name="Comma [0] 3 7 4 4 4" xfId="7448" xr:uid="{8604BFE0-6B30-40AD-90D3-78FF8541FEA1}"/>
    <cellStyle name="Comma [0] 3 7 4 5" xfId="1477" xr:uid="{65BA3298-120B-4B4C-97DB-A40C150B684A}"/>
    <cellStyle name="Comma [0] 3 7 4 5 2" xfId="8982" xr:uid="{F1C714E6-52C7-42D5-AB85-85EDCFE86754}"/>
    <cellStyle name="Comma [0] 3 7 4 5 2 10" xfId="53948" xr:uid="{3DF6C552-AF7D-4743-A89A-D94E9F9AB610}"/>
    <cellStyle name="Comma [0] 3 7 4 5 2 11" xfId="14592" xr:uid="{0EA1C055-2E78-4483-ACA7-56976E2E2F4D}"/>
    <cellStyle name="Comma [0] 3 7 4 5 2 12" xfId="60100" xr:uid="{A0D26C73-C4A9-48A2-8D7A-666BF63EE11A}"/>
    <cellStyle name="Comma [0] 3 7 4 5 2 2" xfId="12543" xr:uid="{D48588C1-856A-4835-8F87-76C2A87C05DC}"/>
    <cellStyle name="Comma [0] 3 7 4 5 2 2 2" xfId="25209" xr:uid="{F5EFEA2A-04A5-4EFB-BF0A-5F05D38FC659}"/>
    <cellStyle name="Comma [0] 3 7 4 5 2 2 3" xfId="30583" xr:uid="{2722EBF9-51B5-4E3D-B2EE-7C9B51906C18}"/>
    <cellStyle name="Comma [0] 3 7 4 5 2 2 4" xfId="36001" xr:uid="{F536CFA6-107C-41E6-B7CC-2FFF8CF8D82E}"/>
    <cellStyle name="Comma [0] 3 7 4 5 2 2 5" xfId="41386" xr:uid="{543D2A97-DED1-4665-A001-D47C78AD5F47}"/>
    <cellStyle name="Comma [0] 3 7 4 5 2 2 6" xfId="46755" xr:uid="{C529ABE4-5366-4F4C-B3F5-C472E306505A}"/>
    <cellStyle name="Comma [0] 3 7 4 5 2 2 7" xfId="52127" xr:uid="{165BBB2E-9CC3-4A0B-9B99-5F63E3FBFAAC}"/>
    <cellStyle name="Comma [0] 3 7 4 5 2 2 8" xfId="57507" xr:uid="{D3C1F8F3-D824-4532-834B-0785874368EA}"/>
    <cellStyle name="Comma [0] 3 7 4 5 2 2 9" xfId="19843" xr:uid="{2459C9E1-42B3-4B96-BC79-8682C1F049AA}"/>
    <cellStyle name="Comma [0] 3 7 4 5 2 3" xfId="16283" xr:uid="{4F34EBD7-A1EF-4B68-8352-20A123C62D72}"/>
    <cellStyle name="Comma [0] 3 7 4 5 2 4" xfId="21650" xr:uid="{B6668048-D1A0-4528-B304-DC1D4577CD45}"/>
    <cellStyle name="Comma [0] 3 7 4 5 2 5" xfId="27024" xr:uid="{11A90ACB-94BC-464C-A7B4-3B036D62A054}"/>
    <cellStyle name="Comma [0] 3 7 4 5 2 6" xfId="32442" xr:uid="{F59BD080-D22A-4E34-864B-5E8499F78983}"/>
    <cellStyle name="Comma [0] 3 7 4 5 2 7" xfId="37827" xr:uid="{5F1563F6-A958-4E09-AA3D-06610D67057F}"/>
    <cellStyle name="Comma [0] 3 7 4 5 2 8" xfId="43196" xr:uid="{551571C3-6AA6-41F2-9644-A737F0510999}"/>
    <cellStyle name="Comma [0] 3 7 4 5 2 9" xfId="48568" xr:uid="{8C02535A-3C7C-4FBA-B0C3-DE4000715C20}"/>
    <cellStyle name="Comma [0] 3 7 4 5 3" xfId="10853" xr:uid="{26BE815E-F839-4BAD-AA53-28E50593A56B}"/>
    <cellStyle name="Comma [0] 3 7 4 5 3 2" xfId="23520" xr:uid="{A4A7AB2C-22EC-4175-9BD8-E02F8ADD5786}"/>
    <cellStyle name="Comma [0] 3 7 4 5 3 3" xfId="28894" xr:uid="{9D1602D6-6D7E-4AC9-9AA1-86E394E0C612}"/>
    <cellStyle name="Comma [0] 3 7 4 5 3 4" xfId="34312" xr:uid="{6565FD92-233B-43F3-9546-96B291709562}"/>
    <cellStyle name="Comma [0] 3 7 4 5 3 5" xfId="39697" xr:uid="{BB551D6F-67A8-4681-945B-804301FCA976}"/>
    <cellStyle name="Comma [0] 3 7 4 5 3 6" xfId="45066" xr:uid="{5A885B14-40F7-4E0D-BB5A-810802F1B4A3}"/>
    <cellStyle name="Comma [0] 3 7 4 5 3 7" xfId="50438" xr:uid="{3A48390A-AA45-4E61-B15B-483FC810D2F9}"/>
    <cellStyle name="Comma [0] 3 7 4 5 3 8" xfId="55818" xr:uid="{837BA9C8-D022-4FFB-AF85-811AB216689D}"/>
    <cellStyle name="Comma [0] 3 7 4 5 3 9" xfId="18153" xr:uid="{7B398A85-DDFE-46E5-8B2C-2F05255203F1}"/>
    <cellStyle name="Comma [0] 3 7 4 5 4" xfId="7449" xr:uid="{ACFBE745-3E15-4098-884F-F9DCCA62A2C1}"/>
    <cellStyle name="Comma [0] 3 7 4 6" xfId="1478" xr:uid="{F60B2830-F7A3-49A7-B865-E86C086507D5}"/>
    <cellStyle name="Comma [0] 3 7 4 6 2" xfId="8983" xr:uid="{CBD8B3BD-F32A-41A1-AFB2-394B5A77638E}"/>
    <cellStyle name="Comma [0] 3 7 4 6 2 10" xfId="53949" xr:uid="{9DBE0A38-3577-4BA1-A219-2309371E12D1}"/>
    <cellStyle name="Comma [0] 3 7 4 6 2 11" xfId="14593" xr:uid="{58F30722-3D51-4DE3-88C5-5BE62EFAE715}"/>
    <cellStyle name="Comma [0] 3 7 4 6 2 12" xfId="60101" xr:uid="{6CC877EE-57C7-4C99-9AF0-200371819E55}"/>
    <cellStyle name="Comma [0] 3 7 4 6 2 2" xfId="12544" xr:uid="{7BF46C79-521E-4698-8A32-F161CC623C56}"/>
    <cellStyle name="Comma [0] 3 7 4 6 2 2 2" xfId="25210" xr:uid="{709291E5-B4C0-44B6-A342-61CE62D08BCD}"/>
    <cellStyle name="Comma [0] 3 7 4 6 2 2 3" xfId="30584" xr:uid="{68D49DC6-BAD8-4B61-9D15-1CA3CA8A03ED}"/>
    <cellStyle name="Comma [0] 3 7 4 6 2 2 4" xfId="36002" xr:uid="{9AE5F8F7-4CFF-4252-8279-521D967598EB}"/>
    <cellStyle name="Comma [0] 3 7 4 6 2 2 5" xfId="41387" xr:uid="{88B86355-8507-4B2A-9085-81465C4C1552}"/>
    <cellStyle name="Comma [0] 3 7 4 6 2 2 6" xfId="46756" xr:uid="{AD831629-C3F5-42FB-A9C4-C6C44B91164C}"/>
    <cellStyle name="Comma [0] 3 7 4 6 2 2 7" xfId="52128" xr:uid="{16828322-66DA-4EBD-825E-099F6DC40A5F}"/>
    <cellStyle name="Comma [0] 3 7 4 6 2 2 8" xfId="57508" xr:uid="{AA37BE05-C693-49C4-93F1-32048EDF4D48}"/>
    <cellStyle name="Comma [0] 3 7 4 6 2 2 9" xfId="19844" xr:uid="{5EA18276-B688-43CB-9206-A7D02D2A826B}"/>
    <cellStyle name="Comma [0] 3 7 4 6 2 3" xfId="16284" xr:uid="{4C7C5DEB-E5EC-4341-BF3C-5523F49104ED}"/>
    <cellStyle name="Comma [0] 3 7 4 6 2 4" xfId="21651" xr:uid="{DA7D8C1E-773E-4343-BB12-1C47BEFBA93F}"/>
    <cellStyle name="Comma [0] 3 7 4 6 2 5" xfId="27025" xr:uid="{DDBEA391-D1FA-4496-9143-7D74B2FAF409}"/>
    <cellStyle name="Comma [0] 3 7 4 6 2 6" xfId="32443" xr:uid="{86D39899-726E-4A50-8428-3B2582B110E3}"/>
    <cellStyle name="Comma [0] 3 7 4 6 2 7" xfId="37828" xr:uid="{225D08C3-E898-4210-A2AD-31482883FC48}"/>
    <cellStyle name="Comma [0] 3 7 4 6 2 8" xfId="43197" xr:uid="{0EA4578C-C0F2-4BE1-9DEF-F77DD685CE3F}"/>
    <cellStyle name="Comma [0] 3 7 4 6 2 9" xfId="48569" xr:uid="{9E1EC739-2116-4E5B-A1E9-BF017210AD3A}"/>
    <cellStyle name="Comma [0] 3 7 4 6 3" xfId="10854" xr:uid="{2AF2CF09-D4AE-430B-A367-DF0C8F01800B}"/>
    <cellStyle name="Comma [0] 3 7 4 6 3 2" xfId="23521" xr:uid="{23CD3E0B-49C9-4195-ADB6-95B504C89CAA}"/>
    <cellStyle name="Comma [0] 3 7 4 6 3 3" xfId="28895" xr:uid="{D1427298-142E-4F78-9A3A-6E73D9604B19}"/>
    <cellStyle name="Comma [0] 3 7 4 6 3 4" xfId="34313" xr:uid="{6D8F59C0-A82E-411E-ACD4-FF2F60BF60C3}"/>
    <cellStyle name="Comma [0] 3 7 4 6 3 5" xfId="39698" xr:uid="{DCEBD8A7-42ED-47E3-974F-EB052F158630}"/>
    <cellStyle name="Comma [0] 3 7 4 6 3 6" xfId="45067" xr:uid="{6CFBBD2E-00D9-484E-8286-BA9EB2782771}"/>
    <cellStyle name="Comma [0] 3 7 4 6 3 7" xfId="50439" xr:uid="{4E285C63-9FA9-4B75-B04A-C6AE708BE1D8}"/>
    <cellStyle name="Comma [0] 3 7 4 6 3 8" xfId="55819" xr:uid="{4A1F887E-04F4-4D61-83EC-99CEE2546E21}"/>
    <cellStyle name="Comma [0] 3 7 4 6 3 9" xfId="18154" xr:uid="{F790386E-1AE2-4CB3-A1BB-8AAAD72F1B54}"/>
    <cellStyle name="Comma [0] 3 7 4 6 4" xfId="7450" xr:uid="{6B7E1FAD-3714-4996-98EB-18D295AA0DCB}"/>
    <cellStyle name="Comma [0] 3 7 4 7" xfId="1479" xr:uid="{DB84C3B9-6B7E-4605-8DB6-581995D1658B}"/>
    <cellStyle name="Comma [0] 3 7 4 7 2" xfId="8984" xr:uid="{619B3E0E-315D-4D86-8D5E-6106AB010F50}"/>
    <cellStyle name="Comma [0] 3 7 4 7 2 10" xfId="53950" xr:uid="{1366B2BE-E894-4E2A-8CE4-E2DF06F746D1}"/>
    <cellStyle name="Comma [0] 3 7 4 7 2 11" xfId="14594" xr:uid="{CABBC7A8-10F0-4D93-8A36-A4F4F75AA6A4}"/>
    <cellStyle name="Comma [0] 3 7 4 7 2 12" xfId="60102" xr:uid="{38A694FF-780A-4AF3-BB20-A0D27D18AC80}"/>
    <cellStyle name="Comma [0] 3 7 4 7 2 2" xfId="12545" xr:uid="{36B289E2-E269-4283-97D9-8BC7E3DFA3C2}"/>
    <cellStyle name="Comma [0] 3 7 4 7 2 2 2" xfId="25211" xr:uid="{496F02CC-4EEC-48A2-9D74-8A7E02D2DE5F}"/>
    <cellStyle name="Comma [0] 3 7 4 7 2 2 3" xfId="30585" xr:uid="{0A1BA6B0-0DDD-46C3-9E07-6C9313FA7B30}"/>
    <cellStyle name="Comma [0] 3 7 4 7 2 2 4" xfId="36003" xr:uid="{CC603B74-3B7E-4900-81B0-6271EE7F0555}"/>
    <cellStyle name="Comma [0] 3 7 4 7 2 2 5" xfId="41388" xr:uid="{B263BA11-BBB8-4876-AE7D-8A6A0D3E146A}"/>
    <cellStyle name="Comma [0] 3 7 4 7 2 2 6" xfId="46757" xr:uid="{4BE47BB5-E6B7-43C2-9AF9-6C55DD551DEF}"/>
    <cellStyle name="Comma [0] 3 7 4 7 2 2 7" xfId="52129" xr:uid="{82EE192B-1402-4BFA-852A-BF43937D7669}"/>
    <cellStyle name="Comma [0] 3 7 4 7 2 2 8" xfId="57509" xr:uid="{33C76294-B5AC-4FEC-8144-745485FC9C98}"/>
    <cellStyle name="Comma [0] 3 7 4 7 2 2 9" xfId="19845" xr:uid="{1C0D8F60-07C6-4A45-B53D-0CABDC51852A}"/>
    <cellStyle name="Comma [0] 3 7 4 7 2 3" xfId="16285" xr:uid="{C989E0E8-BDCE-4271-9B23-617A68A8C995}"/>
    <cellStyle name="Comma [0] 3 7 4 7 2 4" xfId="21652" xr:uid="{975849D0-A864-4A6D-AD89-84B0FD9285AF}"/>
    <cellStyle name="Comma [0] 3 7 4 7 2 5" xfId="27026" xr:uid="{39C138D4-AC60-46CC-B16D-95F7EC5C446D}"/>
    <cellStyle name="Comma [0] 3 7 4 7 2 6" xfId="32444" xr:uid="{B358EC51-29D2-4C3B-855C-0D5BA727C85C}"/>
    <cellStyle name="Comma [0] 3 7 4 7 2 7" xfId="37829" xr:uid="{FB6BD59C-B595-4781-961E-B1ECA9E3AD4B}"/>
    <cellStyle name="Comma [0] 3 7 4 7 2 8" xfId="43198" xr:uid="{7F92176A-16F7-4FB0-82ED-35F615CDD438}"/>
    <cellStyle name="Comma [0] 3 7 4 7 2 9" xfId="48570" xr:uid="{DD2A8FCE-AA23-475F-8818-54E687EE7A91}"/>
    <cellStyle name="Comma [0] 3 7 4 7 3" xfId="10855" xr:uid="{5CF61E0F-CE2B-43E0-AA69-A73312B095E1}"/>
    <cellStyle name="Comma [0] 3 7 4 7 3 2" xfId="23522" xr:uid="{B14C56EC-5BDC-4696-8520-747666DF131E}"/>
    <cellStyle name="Comma [0] 3 7 4 7 3 3" xfId="28896" xr:uid="{667F0948-66FB-408E-9814-F3109E2ED5A1}"/>
    <cellStyle name="Comma [0] 3 7 4 7 3 4" xfId="34314" xr:uid="{64E7689C-FB4C-4928-99B7-BF4B119527A1}"/>
    <cellStyle name="Comma [0] 3 7 4 7 3 5" xfId="39699" xr:uid="{EC3F53C7-AF24-4B96-9FE3-7016818693D7}"/>
    <cellStyle name="Comma [0] 3 7 4 7 3 6" xfId="45068" xr:uid="{A049C217-5710-4368-A2DB-A8C4CB48D8E2}"/>
    <cellStyle name="Comma [0] 3 7 4 7 3 7" xfId="50440" xr:uid="{7A61409F-15A2-4831-A16F-14CC478135B6}"/>
    <cellStyle name="Comma [0] 3 7 4 7 3 8" xfId="55820" xr:uid="{3102FF27-418A-4C26-B05E-3C3A1E15CDC2}"/>
    <cellStyle name="Comma [0] 3 7 4 7 3 9" xfId="18155" xr:uid="{86C32FDE-623D-45EA-8C26-71F42CCCF1BF}"/>
    <cellStyle name="Comma [0] 3 7 4 7 4" xfId="7451" xr:uid="{3D8D64C4-FC6D-4899-B154-62DE9222E297}"/>
    <cellStyle name="Comma [0] 3 7 4 8" xfId="1480" xr:uid="{73D22B86-8D24-4084-A81F-2A650360BC86}"/>
    <cellStyle name="Comma [0] 3 7 4 8 2" xfId="8985" xr:uid="{F99D24C7-7CC9-49B1-BC4D-58A594E082F7}"/>
    <cellStyle name="Comma [0] 3 7 4 8 2 10" xfId="53951" xr:uid="{66FDE427-C9D9-41ED-9466-50B3D7067498}"/>
    <cellStyle name="Comma [0] 3 7 4 8 2 11" xfId="14595" xr:uid="{84DD5A41-EA93-45BA-83DC-FEA0E4DD8AEB}"/>
    <cellStyle name="Comma [0] 3 7 4 8 2 12" xfId="60103" xr:uid="{7BFD6DA1-F899-4124-8FB9-E796652F1159}"/>
    <cellStyle name="Comma [0] 3 7 4 8 2 2" xfId="12546" xr:uid="{6068C09F-0DBF-4562-8837-395C2FE531D5}"/>
    <cellStyle name="Comma [0] 3 7 4 8 2 2 2" xfId="25212" xr:uid="{807C75BA-64DC-4FC0-8213-311C7A6FE435}"/>
    <cellStyle name="Comma [0] 3 7 4 8 2 2 3" xfId="30586" xr:uid="{CCB556C8-8F86-498A-9B4B-63690E62C684}"/>
    <cellStyle name="Comma [0] 3 7 4 8 2 2 4" xfId="36004" xr:uid="{D80814D5-7569-4038-9FA6-D541D44B9C3C}"/>
    <cellStyle name="Comma [0] 3 7 4 8 2 2 5" xfId="41389" xr:uid="{02030565-8EB3-44EB-8A17-730260232257}"/>
    <cellStyle name="Comma [0] 3 7 4 8 2 2 6" xfId="46758" xr:uid="{8C5A59B9-4E67-4D2E-9DBA-3E814F281EF9}"/>
    <cellStyle name="Comma [0] 3 7 4 8 2 2 7" xfId="52130" xr:uid="{F7BBF44D-1289-4D1C-9EE8-46C498E17863}"/>
    <cellStyle name="Comma [0] 3 7 4 8 2 2 8" xfId="57510" xr:uid="{5AC60EC6-51FA-4F19-805A-84828DF8BB8D}"/>
    <cellStyle name="Comma [0] 3 7 4 8 2 2 9" xfId="19846" xr:uid="{B8579BCD-21E4-4DD5-BB02-14A547B798F4}"/>
    <cellStyle name="Comma [0] 3 7 4 8 2 3" xfId="16286" xr:uid="{B12F041C-D3DA-45C4-A256-B2FF2DD49A49}"/>
    <cellStyle name="Comma [0] 3 7 4 8 2 4" xfId="21653" xr:uid="{49D44242-1D67-4D26-AD1E-2D4EF214E966}"/>
    <cellStyle name="Comma [0] 3 7 4 8 2 5" xfId="27027" xr:uid="{9FCDCC20-87EF-45AE-B150-A0F92300DB46}"/>
    <cellStyle name="Comma [0] 3 7 4 8 2 6" xfId="32445" xr:uid="{4BBD9AD6-A0FE-4357-9339-11632EB0D05E}"/>
    <cellStyle name="Comma [0] 3 7 4 8 2 7" xfId="37830" xr:uid="{2A46B4CD-EB9B-472C-BBD0-CC1D39689648}"/>
    <cellStyle name="Comma [0] 3 7 4 8 2 8" xfId="43199" xr:uid="{9FF7E147-91E5-418E-BF68-55F1F300089F}"/>
    <cellStyle name="Comma [0] 3 7 4 8 2 9" xfId="48571" xr:uid="{9E8630B7-8FBB-4082-BAC9-CAEA320AA7FC}"/>
    <cellStyle name="Comma [0] 3 7 4 8 3" xfId="10856" xr:uid="{2212A56D-4307-444B-BBBC-E419CE8FBB81}"/>
    <cellStyle name="Comma [0] 3 7 4 8 3 2" xfId="23523" xr:uid="{67B414C4-F252-43CF-9130-5806DF385429}"/>
    <cellStyle name="Comma [0] 3 7 4 8 3 3" xfId="28897" xr:uid="{752B548E-1CD9-4627-9569-DE5892BE5D8D}"/>
    <cellStyle name="Comma [0] 3 7 4 8 3 4" xfId="34315" xr:uid="{713DA89D-504C-42A0-A0BF-77421EAF2FA5}"/>
    <cellStyle name="Comma [0] 3 7 4 8 3 5" xfId="39700" xr:uid="{674536C9-D87A-4057-ABEF-6FACC0290EE1}"/>
    <cellStyle name="Comma [0] 3 7 4 8 3 6" xfId="45069" xr:uid="{19A867E8-F98A-4B3B-8E18-AE557598ABFB}"/>
    <cellStyle name="Comma [0] 3 7 4 8 3 7" xfId="50441" xr:uid="{044F8E07-08E4-41B1-BDCA-F1956A4B64B8}"/>
    <cellStyle name="Comma [0] 3 7 4 8 3 8" xfId="55821" xr:uid="{157CA89F-01B2-41C6-95CF-2B66DEF9F4C5}"/>
    <cellStyle name="Comma [0] 3 7 4 8 3 9" xfId="18156" xr:uid="{6BB51E79-5337-423D-A240-4B138BA8F7B2}"/>
    <cellStyle name="Comma [0] 3 7 4 8 4" xfId="7452" xr:uid="{F47F3CEF-0A79-465A-AD47-A875792A505F}"/>
    <cellStyle name="Comma [0] 3 7 4 9" xfId="1481" xr:uid="{484CB327-83B5-46C6-A63D-F5E6EEB60E93}"/>
    <cellStyle name="Comma [0] 3 7 4 9 2" xfId="8986" xr:uid="{F98F6D40-10C0-455F-B755-4304637434E8}"/>
    <cellStyle name="Comma [0] 3 7 4 9 2 10" xfId="53952" xr:uid="{B393FF9A-E1CD-42AB-99D0-7CC9D50285B0}"/>
    <cellStyle name="Comma [0] 3 7 4 9 2 11" xfId="14596" xr:uid="{7D480621-C4E8-4DE9-BA6A-688C81EABED5}"/>
    <cellStyle name="Comma [0] 3 7 4 9 2 12" xfId="60104" xr:uid="{03B2C97C-7D32-4512-9694-4B268C15E837}"/>
    <cellStyle name="Comma [0] 3 7 4 9 2 2" xfId="12547" xr:uid="{59EA0ABA-3562-494B-8EAC-E157A3244624}"/>
    <cellStyle name="Comma [0] 3 7 4 9 2 2 2" xfId="25213" xr:uid="{5F748EAB-387D-443A-BED5-BA37BD7622E9}"/>
    <cellStyle name="Comma [0] 3 7 4 9 2 2 3" xfId="30587" xr:uid="{F5159B31-C581-41A0-B63C-661757A1B96E}"/>
    <cellStyle name="Comma [0] 3 7 4 9 2 2 4" xfId="36005" xr:uid="{19AEB1E5-63A0-4E4C-94BE-D34A17EBE6C0}"/>
    <cellStyle name="Comma [0] 3 7 4 9 2 2 5" xfId="41390" xr:uid="{1F6FC731-79DF-4C6C-86E9-AED6A5FBDCD6}"/>
    <cellStyle name="Comma [0] 3 7 4 9 2 2 6" xfId="46759" xr:uid="{E9D54F9D-370B-4D3F-95A3-36ACD54B9091}"/>
    <cellStyle name="Comma [0] 3 7 4 9 2 2 7" xfId="52131" xr:uid="{07C26702-3222-419C-99DF-8A40EC3CD9D9}"/>
    <cellStyle name="Comma [0] 3 7 4 9 2 2 8" xfId="57511" xr:uid="{D2E1C9D7-53BF-4F87-A5AB-D3E34C55ADE2}"/>
    <cellStyle name="Comma [0] 3 7 4 9 2 2 9" xfId="19847" xr:uid="{88AA6591-536A-4F4A-BA10-4A2D5ADE0753}"/>
    <cellStyle name="Comma [0] 3 7 4 9 2 3" xfId="16287" xr:uid="{B8250972-43D3-40FD-8FF2-B4C0C4C1DDCC}"/>
    <cellStyle name="Comma [0] 3 7 4 9 2 4" xfId="21654" xr:uid="{A1E37AFD-CF0B-47DD-B0A3-7E6597AE99CF}"/>
    <cellStyle name="Comma [0] 3 7 4 9 2 5" xfId="27028" xr:uid="{BDF3F854-19C8-485F-A800-88627FA1B5AD}"/>
    <cellStyle name="Comma [0] 3 7 4 9 2 6" xfId="32446" xr:uid="{9DE09BC8-4226-4524-AE1F-4DAC0D564430}"/>
    <cellStyle name="Comma [0] 3 7 4 9 2 7" xfId="37831" xr:uid="{BA256CC1-F7FD-4578-A567-FF6139BA3DAA}"/>
    <cellStyle name="Comma [0] 3 7 4 9 2 8" xfId="43200" xr:uid="{BCBA3F5D-DF37-4115-B2BB-82BA5625ED9B}"/>
    <cellStyle name="Comma [0] 3 7 4 9 2 9" xfId="48572" xr:uid="{3A10F88B-63DA-4801-9271-F110B9998958}"/>
    <cellStyle name="Comma [0] 3 7 4 9 3" xfId="10857" xr:uid="{6446B987-F882-42D3-9B25-30CFE032382D}"/>
    <cellStyle name="Comma [0] 3 7 4 9 3 2" xfId="23524" xr:uid="{D8EBDCD5-AB71-42D1-B44E-2A569DE0F3ED}"/>
    <cellStyle name="Comma [0] 3 7 4 9 3 3" xfId="28898" xr:uid="{C80A542E-DF92-4ADA-8132-7821A606B59D}"/>
    <cellStyle name="Comma [0] 3 7 4 9 3 4" xfId="34316" xr:uid="{34B450D3-D69C-47E5-A99E-10D6FEDCEADA}"/>
    <cellStyle name="Comma [0] 3 7 4 9 3 5" xfId="39701" xr:uid="{C2431EDA-4417-492B-AB09-F490C1A58DF7}"/>
    <cellStyle name="Comma [0] 3 7 4 9 3 6" xfId="45070" xr:uid="{6CF57768-F359-4483-89CC-E9C537A96A31}"/>
    <cellStyle name="Comma [0] 3 7 4 9 3 7" xfId="50442" xr:uid="{7C4CE2FB-A7C5-447C-B79A-7316CA698A0B}"/>
    <cellStyle name="Comma [0] 3 7 4 9 3 8" xfId="55822" xr:uid="{CED9F23F-DE44-41E6-B996-0D957F9F8D8F}"/>
    <cellStyle name="Comma [0] 3 7 4 9 3 9" xfId="18157" xr:uid="{C403EBDA-2166-42FC-A952-A262D4BBFA97}"/>
    <cellStyle name="Comma [0] 3 7 4 9 4" xfId="7453" xr:uid="{FA95E48B-CBBB-429C-B9C9-6A416700CC61}"/>
    <cellStyle name="Comma [0] 3 7 5" xfId="1482" xr:uid="{FB708EB3-2BAF-417A-A038-F1E8B98C5BAA}"/>
    <cellStyle name="Comma [0] 3 7 5 2" xfId="6320" xr:uid="{64000C54-5009-4013-B499-3B9D2DCB1CEB}"/>
    <cellStyle name="Comma [0] 3 7 5 2 10" xfId="53953" xr:uid="{4F7E5855-1422-485F-AAE7-1B6DDCB0B9F6}"/>
    <cellStyle name="Comma [0] 3 7 5 2 11" xfId="14597" xr:uid="{2F7D6F82-3223-401F-945B-E8A36BE0C878}"/>
    <cellStyle name="Comma [0] 3 7 5 2 12" xfId="58998" xr:uid="{5DFE3D04-D358-4DB8-8CDD-DB292EB0CD92}"/>
    <cellStyle name="Comma [0] 3 7 5 2 13" xfId="8987" xr:uid="{CB4E7EC9-2FEB-41C3-B652-067357E179D4}"/>
    <cellStyle name="Comma [0] 3 7 5 2 2" xfId="12548" xr:uid="{EDF09A6A-3152-44DA-BC7E-8E3893E4E772}"/>
    <cellStyle name="Comma [0] 3 7 5 2 2 2" xfId="25214" xr:uid="{6608CB46-688E-4B14-82A8-5DB199A412D8}"/>
    <cellStyle name="Comma [0] 3 7 5 2 2 3" xfId="30588" xr:uid="{0ADC591D-31E9-4DB8-9EEF-12DA9598DB5A}"/>
    <cellStyle name="Comma [0] 3 7 5 2 2 4" xfId="36006" xr:uid="{E49134CD-55E0-4208-BFBD-DBA53BC72DD0}"/>
    <cellStyle name="Comma [0] 3 7 5 2 2 5" xfId="41391" xr:uid="{D2896F33-F393-4B64-9A53-6F91BA5D5F96}"/>
    <cellStyle name="Comma [0] 3 7 5 2 2 6" xfId="46760" xr:uid="{AFB3433F-CB9B-454B-A1E0-1D13C3C852F7}"/>
    <cellStyle name="Comma [0] 3 7 5 2 2 7" xfId="52132" xr:uid="{D8C3A4D7-C14E-47DB-9D5C-76DE524AD839}"/>
    <cellStyle name="Comma [0] 3 7 5 2 2 8" xfId="57512" xr:uid="{DE435C5A-BAC8-4197-8F56-F534DE4F04A5}"/>
    <cellStyle name="Comma [0] 3 7 5 2 2 9" xfId="19848" xr:uid="{9176FEB0-3161-41BD-BF42-D09C81655F1B}"/>
    <cellStyle name="Comma [0] 3 7 5 2 3" xfId="16288" xr:uid="{275900B4-C2BF-41B5-9199-F8F472EFD631}"/>
    <cellStyle name="Comma [0] 3 7 5 2 4" xfId="21655" xr:uid="{78DCE044-56FD-442C-B12A-5ACC58383AFF}"/>
    <cellStyle name="Comma [0] 3 7 5 2 5" xfId="27029" xr:uid="{637794C5-F785-44F6-82B6-6DAE0521EABD}"/>
    <cellStyle name="Comma [0] 3 7 5 2 6" xfId="32447" xr:uid="{572135DE-C613-4B00-8E1A-7295B5B15D50}"/>
    <cellStyle name="Comma [0] 3 7 5 2 7" xfId="37832" xr:uid="{D0958FAB-48D9-40EF-82E7-1400FF63AC56}"/>
    <cellStyle name="Comma [0] 3 7 5 2 8" xfId="43201" xr:uid="{AFA6A07E-96C8-4E6F-AD21-18F6D0E2A129}"/>
    <cellStyle name="Comma [0] 3 7 5 2 9" xfId="48573" xr:uid="{B498B6A1-1F77-47F7-8CF3-F6913F1F1CAC}"/>
    <cellStyle name="Comma [0] 3 7 5 3" xfId="10858" xr:uid="{2BD634AD-F8DA-4E56-B16A-D4BE02EBDCAA}"/>
    <cellStyle name="Comma [0] 3 7 5 3 2" xfId="23525" xr:uid="{DAA2C1AB-2CA7-4EE8-8ACB-A8B0A5B80F73}"/>
    <cellStyle name="Comma [0] 3 7 5 3 3" xfId="28899" xr:uid="{68B607F2-8617-4B66-A880-F45E3012F769}"/>
    <cellStyle name="Comma [0] 3 7 5 3 4" xfId="34317" xr:uid="{96162C37-EA98-40E0-803E-B3D55307CB1A}"/>
    <cellStyle name="Comma [0] 3 7 5 3 5" xfId="39702" xr:uid="{0EC66424-723F-482F-A43C-FD9B0A945280}"/>
    <cellStyle name="Comma [0] 3 7 5 3 6" xfId="45071" xr:uid="{C5C7A454-E8EC-4D7F-9C8E-9BE75E23FC74}"/>
    <cellStyle name="Comma [0] 3 7 5 3 7" xfId="50443" xr:uid="{0686C280-6A4E-4559-9BD1-ADB4E94990B9}"/>
    <cellStyle name="Comma [0] 3 7 5 3 8" xfId="55823" xr:uid="{F6541A49-0BA2-4FEE-BC70-014697DEDE0C}"/>
    <cellStyle name="Comma [0] 3 7 5 3 9" xfId="18158" xr:uid="{302706C5-467A-41CE-A037-E297BD670B6F}"/>
    <cellStyle name="Comma [0] 3 7 6" xfId="1483" xr:uid="{BCBC5599-97F1-482D-BF95-6E1CCED4F564}"/>
    <cellStyle name="Comma [0] 3 7 6 2" xfId="4201" xr:uid="{53BEDDDB-F9CF-4F66-B2C3-512854C919AC}"/>
    <cellStyle name="Comma [0] 3 7 6 2 10" xfId="53954" xr:uid="{0FB66597-3E7E-4D03-9FE8-8EC93C54626C}"/>
    <cellStyle name="Comma [0] 3 7 6 2 11" xfId="8988" xr:uid="{31E9D21F-5E87-466E-9B9C-AC59F9CC846D}"/>
    <cellStyle name="Comma [0] 3 7 6 2 2" xfId="6322" xr:uid="{80381947-6446-4F0E-A0AE-E789BC7855C5}"/>
    <cellStyle name="Comma [0] 3 7 6 2 2 10" xfId="59000" xr:uid="{2CCFB14F-46B7-4E16-A346-30C84066329A}"/>
    <cellStyle name="Comma [0] 3 7 6 2 2 11" xfId="12549" xr:uid="{AA8DAEEE-C2B9-4E6E-BF79-A3B2E97E1E6F}"/>
    <cellStyle name="Comma [0] 3 7 6 2 2 2" xfId="25215" xr:uid="{27FE90A9-E0E0-4408-AA1D-85393734C196}"/>
    <cellStyle name="Comma [0] 3 7 6 2 2 3" xfId="30589" xr:uid="{2718CE15-C310-4627-85AB-FCCD498AD357}"/>
    <cellStyle name="Comma [0] 3 7 6 2 2 4" xfId="36007" xr:uid="{E933B22D-019C-4FBD-B9F3-3B02DDE644A6}"/>
    <cellStyle name="Comma [0] 3 7 6 2 2 5" xfId="41392" xr:uid="{57CF4A04-648E-4985-9648-1C2D4652995C}"/>
    <cellStyle name="Comma [0] 3 7 6 2 2 6" xfId="46761" xr:uid="{9840A19C-B819-4442-86B3-61DB04D77FC3}"/>
    <cellStyle name="Comma [0] 3 7 6 2 2 7" xfId="52133" xr:uid="{34641C14-F3E2-43ED-9C83-50BFEA5B4B7C}"/>
    <cellStyle name="Comma [0] 3 7 6 2 2 8" xfId="57513" xr:uid="{467F9F09-793E-4F44-8D20-5531F7E22F54}"/>
    <cellStyle name="Comma [0] 3 7 6 2 2 9" xfId="19849" xr:uid="{E994E7AA-B4C3-4C47-A58D-2A45CCC1D827}"/>
    <cellStyle name="Comma [0] 3 7 6 2 3" xfId="16289" xr:uid="{9FF9DE4A-E855-4C8C-93DE-9907DF75D69A}"/>
    <cellStyle name="Comma [0] 3 7 6 2 4" xfId="21656" xr:uid="{3593C37A-968B-48D5-A12B-161E588AE6FE}"/>
    <cellStyle name="Comma [0] 3 7 6 2 5" xfId="27030" xr:uid="{B40119E0-3C3C-4D96-B5AC-CB35EE539E4A}"/>
    <cellStyle name="Comma [0] 3 7 6 2 6" xfId="32448" xr:uid="{7F4410EC-EAF5-4D58-AE7E-3A30EA177607}"/>
    <cellStyle name="Comma [0] 3 7 6 2 7" xfId="37833" xr:uid="{C8E54CFD-1476-4797-92CF-5E357C0E24D9}"/>
    <cellStyle name="Comma [0] 3 7 6 2 8" xfId="43202" xr:uid="{034D7B04-F83E-4741-966C-98058DC5E981}"/>
    <cellStyle name="Comma [0] 3 7 6 2 9" xfId="48574" xr:uid="{0259CB93-F389-4EBF-9631-C055D875D1DC}"/>
    <cellStyle name="Comma [0] 3 7 6 3" xfId="6321" xr:uid="{6318CBFF-6A76-4A67-A829-5D7172A46B34}"/>
    <cellStyle name="Comma [0] 3 7 6 3 10" xfId="14598" xr:uid="{43366D61-ADC2-4FDD-B5F9-E6737209C873}"/>
    <cellStyle name="Comma [0] 3 7 6 3 11" xfId="58999" xr:uid="{868EA1E5-8767-42E3-82EB-9C7906E106F2}"/>
    <cellStyle name="Comma [0] 3 7 6 3 12" xfId="10859" xr:uid="{0A2ADE1D-6804-4F5D-A0E6-5E4B5DF7119E}"/>
    <cellStyle name="Comma [0] 3 7 6 3 2" xfId="18159" xr:uid="{1957D924-F1CE-4FDC-898F-4F17F8B60D3D}"/>
    <cellStyle name="Comma [0] 3 7 6 3 3" xfId="23526" xr:uid="{B35111ED-1A3C-4D87-8D6B-2BF183670C9F}"/>
    <cellStyle name="Comma [0] 3 7 6 3 4" xfId="28900" xr:uid="{E9E19599-738C-4D8D-A4D6-CA89C24B6701}"/>
    <cellStyle name="Comma [0] 3 7 6 3 5" xfId="34318" xr:uid="{2CCB0336-583A-4D6F-91BE-E1F65D19F7FE}"/>
    <cellStyle name="Comma [0] 3 7 6 3 6" xfId="39703" xr:uid="{CB0F931D-3175-4ACB-AFAC-2FBD3E69E18B}"/>
    <cellStyle name="Comma [0] 3 7 6 3 7" xfId="45072" xr:uid="{F8E8A681-B6DE-43D5-9C73-DD61578AF96D}"/>
    <cellStyle name="Comma [0] 3 7 6 3 8" xfId="50444" xr:uid="{EB43A4E2-8C30-4248-9329-09A521F689E5}"/>
    <cellStyle name="Comma [0] 3 7 6 3 9" xfId="55824" xr:uid="{EFEBD4EF-1070-4D87-8385-996687B8D6A9}"/>
    <cellStyle name="Comma [0] 3 7 7" xfId="1484" xr:uid="{01CCD0DD-5A5B-4D14-9F42-240829CCCFE4}"/>
    <cellStyle name="Comma [0] 3 7 7 2" xfId="6323" xr:uid="{86CD8FD9-5D66-40B9-B923-D2911A17C430}"/>
    <cellStyle name="Comma [0] 3 7 7 2 10" xfId="53955" xr:uid="{9303A7C8-56D8-44BC-808F-C9810B196A63}"/>
    <cellStyle name="Comma [0] 3 7 7 2 11" xfId="14599" xr:uid="{565686B3-C4B6-40D9-85CA-989DF08CDCD4}"/>
    <cellStyle name="Comma [0] 3 7 7 2 12" xfId="59001" xr:uid="{F50E9D91-9379-425D-AD31-AC1F5607AF25}"/>
    <cellStyle name="Comma [0] 3 7 7 2 13" xfId="8989" xr:uid="{57782C50-11AC-424B-BA54-30021EDA41B8}"/>
    <cellStyle name="Comma [0] 3 7 7 2 2" xfId="12550" xr:uid="{778B9CD7-361D-4CF9-9A03-267B1FB7A060}"/>
    <cellStyle name="Comma [0] 3 7 7 2 2 2" xfId="25216" xr:uid="{6E711FF3-72A3-4DFE-8FC3-8A7E75F693EA}"/>
    <cellStyle name="Comma [0] 3 7 7 2 2 3" xfId="30590" xr:uid="{83C70657-73E6-49E5-ADAA-0092B2EE4837}"/>
    <cellStyle name="Comma [0] 3 7 7 2 2 4" xfId="36008" xr:uid="{E06349A7-3204-418C-927D-314461FF4920}"/>
    <cellStyle name="Comma [0] 3 7 7 2 2 5" xfId="41393" xr:uid="{AF9BA4EE-18D6-4818-88AB-243C90D2B6FD}"/>
    <cellStyle name="Comma [0] 3 7 7 2 2 6" xfId="46762" xr:uid="{C95F5AB5-D553-4268-A620-93E80966F2A4}"/>
    <cellStyle name="Comma [0] 3 7 7 2 2 7" xfId="52134" xr:uid="{8925257D-D59F-494E-90F8-D4255DE3D871}"/>
    <cellStyle name="Comma [0] 3 7 7 2 2 8" xfId="57514" xr:uid="{DD400CBE-D5A0-4FC0-AFA1-7B4BA817D869}"/>
    <cellStyle name="Comma [0] 3 7 7 2 2 9" xfId="19850" xr:uid="{5609A5F1-DB96-4B95-AA06-EE79FD6FE1D8}"/>
    <cellStyle name="Comma [0] 3 7 7 2 3" xfId="16290" xr:uid="{237BA578-FB35-4B33-AE3E-FEDF78DAC43D}"/>
    <cellStyle name="Comma [0] 3 7 7 2 4" xfId="21657" xr:uid="{76098403-D6C9-401A-BF6B-411B73842BBE}"/>
    <cellStyle name="Comma [0] 3 7 7 2 5" xfId="27031" xr:uid="{9FD12003-D347-495D-B8A6-518A91F81FD5}"/>
    <cellStyle name="Comma [0] 3 7 7 2 6" xfId="32449" xr:uid="{8A82A796-F7D8-4438-A1FC-58264596B980}"/>
    <cellStyle name="Comma [0] 3 7 7 2 7" xfId="37834" xr:uid="{FEA692D3-097D-43EE-BB09-EE0DE8E1E7F7}"/>
    <cellStyle name="Comma [0] 3 7 7 2 8" xfId="43203" xr:uid="{893FAA9E-C326-47C0-9B15-70F5E5E57FA9}"/>
    <cellStyle name="Comma [0] 3 7 7 2 9" xfId="48575" xr:uid="{831ADD12-5F10-4731-890D-23098CD907F9}"/>
    <cellStyle name="Comma [0] 3 7 7 3" xfId="10860" xr:uid="{F711998C-4D31-4DA6-822B-3C2BC432EBB8}"/>
    <cellStyle name="Comma [0] 3 7 7 3 2" xfId="23527" xr:uid="{38E6BC7B-15A6-49EE-8A6E-7345A8F1596A}"/>
    <cellStyle name="Comma [0] 3 7 7 3 3" xfId="28901" xr:uid="{84C64237-6042-4E27-AD3E-EFB03C8EE1E1}"/>
    <cellStyle name="Comma [0] 3 7 7 3 4" xfId="34319" xr:uid="{9872740D-B442-4BA1-915D-7D69EA30E0FB}"/>
    <cellStyle name="Comma [0] 3 7 7 3 5" xfId="39704" xr:uid="{94C2C014-6870-4041-935B-486BAFD662BC}"/>
    <cellStyle name="Comma [0] 3 7 7 3 6" xfId="45073" xr:uid="{39EFDEE2-0D89-4D43-A0AA-61DE09D009BB}"/>
    <cellStyle name="Comma [0] 3 7 7 3 7" xfId="50445" xr:uid="{B3B2E0C2-BF93-4D62-AB02-D16B6F36BCBD}"/>
    <cellStyle name="Comma [0] 3 7 7 3 8" xfId="55825" xr:uid="{E6AF1DFB-D2B4-4FF6-A83C-1A9E250B6D8C}"/>
    <cellStyle name="Comma [0] 3 7 7 3 9" xfId="18160" xr:uid="{5E7973E8-0567-4611-889E-8AEBBA222CF5}"/>
    <cellStyle name="Comma [0] 3 7 8" xfId="1485" xr:uid="{109C93A1-0CD7-45E2-A8A2-F3179C85C201}"/>
    <cellStyle name="Comma [0] 3 7 8 2" xfId="8990" xr:uid="{8C4BB31F-F088-4EC0-925C-42A153FED24B}"/>
    <cellStyle name="Comma [0] 3 7 8 2 10" xfId="53956" xr:uid="{A78377E2-741E-4AD2-B4B3-327B7268011D}"/>
    <cellStyle name="Comma [0] 3 7 8 2 11" xfId="14600" xr:uid="{7F1B3D3D-D8D3-48A0-8AD8-BE5F489B9899}"/>
    <cellStyle name="Comma [0] 3 7 8 2 12" xfId="60105" xr:uid="{79A71BFD-47DE-4156-8041-F67853C6B981}"/>
    <cellStyle name="Comma [0] 3 7 8 2 2" xfId="12551" xr:uid="{CB51DF15-6409-4D49-AECB-E6F71F4F2095}"/>
    <cellStyle name="Comma [0] 3 7 8 2 2 2" xfId="25217" xr:uid="{B7020590-DE3E-4770-BB44-02D14B6565DF}"/>
    <cellStyle name="Comma [0] 3 7 8 2 2 3" xfId="30591" xr:uid="{86372D7F-48C8-4061-9A71-8580D2BFCE8E}"/>
    <cellStyle name="Comma [0] 3 7 8 2 2 4" xfId="36009" xr:uid="{9E57693F-11A1-4AD6-89F6-32141FC91546}"/>
    <cellStyle name="Comma [0] 3 7 8 2 2 5" xfId="41394" xr:uid="{27F41C85-42DA-4448-9293-00C7814ECE34}"/>
    <cellStyle name="Comma [0] 3 7 8 2 2 6" xfId="46763" xr:uid="{BE67A7FE-7E65-40B9-B00A-A1A895526180}"/>
    <cellStyle name="Comma [0] 3 7 8 2 2 7" xfId="52135" xr:uid="{C238B4C3-C2DA-41E9-A766-3218F3E90885}"/>
    <cellStyle name="Comma [0] 3 7 8 2 2 8" xfId="57515" xr:uid="{0BF3439E-BDB0-41EC-8E3A-3C925204C0A5}"/>
    <cellStyle name="Comma [0] 3 7 8 2 2 9" xfId="19851" xr:uid="{955EA6C4-91F1-4A09-9A44-6E591602BF98}"/>
    <cellStyle name="Comma [0] 3 7 8 2 3" xfId="16291" xr:uid="{4328ABCB-52F5-43F4-A1BC-C8BEBF168663}"/>
    <cellStyle name="Comma [0] 3 7 8 2 4" xfId="21658" xr:uid="{E5DD9654-D1BC-455C-9EE7-66F15C9BAFB2}"/>
    <cellStyle name="Comma [0] 3 7 8 2 5" xfId="27032" xr:uid="{493EA310-E3C5-4E9C-9C6B-735E01594E27}"/>
    <cellStyle name="Comma [0] 3 7 8 2 6" xfId="32450" xr:uid="{3D44C20A-F5E8-4260-926A-B1291CCB8711}"/>
    <cellStyle name="Comma [0] 3 7 8 2 7" xfId="37835" xr:uid="{73B36F20-C0C6-4140-B7E1-A4606C26DA61}"/>
    <cellStyle name="Comma [0] 3 7 8 2 8" xfId="43204" xr:uid="{EA47397E-6A01-4529-9772-95C76C89180B}"/>
    <cellStyle name="Comma [0] 3 7 8 2 9" xfId="48576" xr:uid="{FCBCCEF3-FEA6-4737-A6F2-C32B7FCBDDCE}"/>
    <cellStyle name="Comma [0] 3 7 8 3" xfId="10861" xr:uid="{2B9DEAB3-8AF2-43D4-8400-B41B3EA70168}"/>
    <cellStyle name="Comma [0] 3 7 8 3 2" xfId="23528" xr:uid="{74C4ADB0-6EBA-4404-96A6-A1411FD7A4C2}"/>
    <cellStyle name="Comma [0] 3 7 8 3 3" xfId="28902" xr:uid="{2F0E2C89-1D3A-4309-B4D4-1337DAF4A48A}"/>
    <cellStyle name="Comma [0] 3 7 8 3 4" xfId="34320" xr:uid="{FD0F88FB-0E0C-4CA1-B137-AB94B0D04F71}"/>
    <cellStyle name="Comma [0] 3 7 8 3 5" xfId="39705" xr:uid="{7DF3DA24-391D-49D0-B8B2-CDF408EC3CB7}"/>
    <cellStyle name="Comma [0] 3 7 8 3 6" xfId="45074" xr:uid="{2AC6D288-B312-43B4-897C-3D769831E0C7}"/>
    <cellStyle name="Comma [0] 3 7 8 3 7" xfId="50446" xr:uid="{CF748881-ADB5-4EB5-A7EC-56B803ACE668}"/>
    <cellStyle name="Comma [0] 3 7 8 3 8" xfId="55826" xr:uid="{E90658FF-EC25-420A-9509-551F1ECF41F1}"/>
    <cellStyle name="Comma [0] 3 7 8 3 9" xfId="18161" xr:uid="{6BEE9168-0CCC-4057-983A-FE6CD5AF5CFC}"/>
    <cellStyle name="Comma [0] 3 7 8 4" xfId="7454" xr:uid="{7BA191AF-5D61-4480-B904-FD40180A4314}"/>
    <cellStyle name="Comma [0] 3 7 9" xfId="1486" xr:uid="{799BAC53-6925-4EB1-951C-198B4257F593}"/>
    <cellStyle name="Comma [0] 3 7 9 2" xfId="8991" xr:uid="{F8D403D3-07DC-4BCB-8F96-29DD07AAA829}"/>
    <cellStyle name="Comma [0] 3 7 9 2 10" xfId="53957" xr:uid="{3EA8E4F8-AE32-4C55-B374-B6A2C8D072EB}"/>
    <cellStyle name="Comma [0] 3 7 9 2 11" xfId="14601" xr:uid="{E4E00E97-1216-4B24-A127-316865E8D17D}"/>
    <cellStyle name="Comma [0] 3 7 9 2 12" xfId="60106" xr:uid="{750E72A5-1ED0-46C2-95FB-054212423716}"/>
    <cellStyle name="Comma [0] 3 7 9 2 2" xfId="12552" xr:uid="{392C53AA-B6AE-4FE3-98B7-1553EA46822C}"/>
    <cellStyle name="Comma [0] 3 7 9 2 2 2" xfId="25218" xr:uid="{626835D6-E453-4EFF-8311-FA16D5E2CA0A}"/>
    <cellStyle name="Comma [0] 3 7 9 2 2 3" xfId="30592" xr:uid="{DE7E58D2-29D8-46BA-BD56-FE4FBD1F835A}"/>
    <cellStyle name="Comma [0] 3 7 9 2 2 4" xfId="36010" xr:uid="{4F9A07AF-F6B6-400B-8649-263851BEA625}"/>
    <cellStyle name="Comma [0] 3 7 9 2 2 5" xfId="41395" xr:uid="{F8DC9B9A-DA67-44E1-8C4A-52F13B7A09BB}"/>
    <cellStyle name="Comma [0] 3 7 9 2 2 6" xfId="46764" xr:uid="{C4B334F9-322A-4F83-A8DB-F5EEBB7B411B}"/>
    <cellStyle name="Comma [0] 3 7 9 2 2 7" xfId="52136" xr:uid="{E66D4D7D-9096-4B4C-8A6D-AD7F8B784D94}"/>
    <cellStyle name="Comma [0] 3 7 9 2 2 8" xfId="57516" xr:uid="{45966CE1-D21D-4AD4-8C0D-8389B459FF16}"/>
    <cellStyle name="Comma [0] 3 7 9 2 2 9" xfId="19852" xr:uid="{F353FD27-FA0F-402B-AEEB-621DA40DBE52}"/>
    <cellStyle name="Comma [0] 3 7 9 2 3" xfId="16292" xr:uid="{A06E4BB3-40FC-4920-8227-EEF4602DD70D}"/>
    <cellStyle name="Comma [0] 3 7 9 2 4" xfId="21659" xr:uid="{4BC940A3-0777-4A2F-A016-401C3B3EB45B}"/>
    <cellStyle name="Comma [0] 3 7 9 2 5" xfId="27033" xr:uid="{5CCDA295-0D72-41A2-AD83-7DA1BB71EAA3}"/>
    <cellStyle name="Comma [0] 3 7 9 2 6" xfId="32451" xr:uid="{B8C82C8A-749A-4D05-891C-6E8697CE4BFD}"/>
    <cellStyle name="Comma [0] 3 7 9 2 7" xfId="37836" xr:uid="{5F8F78D1-A296-4136-B674-423EA7FCEAFD}"/>
    <cellStyle name="Comma [0] 3 7 9 2 8" xfId="43205" xr:uid="{7A3C5FCD-55B6-43CA-BC6B-D3D52BED3BEC}"/>
    <cellStyle name="Comma [0] 3 7 9 2 9" xfId="48577" xr:uid="{0BB9439D-45F6-4B19-A633-F2436A3289A8}"/>
    <cellStyle name="Comma [0] 3 7 9 3" xfId="10862" xr:uid="{F3D8EA5D-C5BF-4C0D-B829-E34994DA23F6}"/>
    <cellStyle name="Comma [0] 3 7 9 3 2" xfId="23529" xr:uid="{D0D357BD-F6E8-42BA-AC08-A11D1632D765}"/>
    <cellStyle name="Comma [0] 3 7 9 3 3" xfId="28903" xr:uid="{8B17F796-D7E7-4303-9B76-206A83707D3E}"/>
    <cellStyle name="Comma [0] 3 7 9 3 4" xfId="34321" xr:uid="{922F6861-37F4-4C53-BE5E-2B20253C785A}"/>
    <cellStyle name="Comma [0] 3 7 9 3 5" xfId="39706" xr:uid="{F198AAC2-3D50-4F26-BFD4-7D29F79463B0}"/>
    <cellStyle name="Comma [0] 3 7 9 3 6" xfId="45075" xr:uid="{D53CB8D5-8327-44A6-99DA-3C5D0EBFEF1D}"/>
    <cellStyle name="Comma [0] 3 7 9 3 7" xfId="50447" xr:uid="{A84F560B-E8BE-4C4E-92BD-F082C836BC65}"/>
    <cellStyle name="Comma [0] 3 7 9 3 8" xfId="55827" xr:uid="{51C4E85F-34CE-4E21-A117-D54E4B78A1B1}"/>
    <cellStyle name="Comma [0] 3 7 9 3 9" xfId="18162" xr:uid="{32C5AC98-6B50-487A-B648-10E0A0ADEAA9}"/>
    <cellStyle name="Comma [0] 3 7 9 4" xfId="7455" xr:uid="{5FC00D12-379A-4984-9E9C-BE323CC4A36B}"/>
    <cellStyle name="Comma [0] 3 8" xfId="1487" xr:uid="{98E41B83-2A65-4A71-97BE-67D135F66D1F}"/>
    <cellStyle name="Comma [0] 3 8 10" xfId="1488" xr:uid="{97E74A51-B7AE-448E-A0B8-AAA5BE9BABD7}"/>
    <cellStyle name="Comma [0] 3 8 10 2" xfId="8993" xr:uid="{0955F6F1-C09D-4E7F-85C3-9C1B9046EA69}"/>
    <cellStyle name="Comma [0] 3 8 10 2 10" xfId="53959" xr:uid="{072AA20F-48D5-4B6F-BA1E-7744E95DE57E}"/>
    <cellStyle name="Comma [0] 3 8 10 2 11" xfId="14603" xr:uid="{97B53759-54BB-43EA-B763-350F9E8EC92F}"/>
    <cellStyle name="Comma [0] 3 8 10 2 12" xfId="60107" xr:uid="{5FB09F17-2017-41FF-ACAA-643A3182EA4D}"/>
    <cellStyle name="Comma [0] 3 8 10 2 2" xfId="12554" xr:uid="{C508D726-9831-4F1D-AB08-5EE32FD952F7}"/>
    <cellStyle name="Comma [0] 3 8 10 2 2 2" xfId="25220" xr:uid="{F5BF9806-E50E-49B3-8A19-6AC9F6223A1D}"/>
    <cellStyle name="Comma [0] 3 8 10 2 2 3" xfId="30594" xr:uid="{109823C5-3B10-4702-8107-0019E4DF6551}"/>
    <cellStyle name="Comma [0] 3 8 10 2 2 4" xfId="36012" xr:uid="{FD81465F-04A5-484E-9415-FE904E935C95}"/>
    <cellStyle name="Comma [0] 3 8 10 2 2 5" xfId="41397" xr:uid="{2182440E-C89D-4503-98A3-86FCBDDCAF30}"/>
    <cellStyle name="Comma [0] 3 8 10 2 2 6" xfId="46766" xr:uid="{420ACADA-D1B2-49E9-A5FC-66F9385BF5C7}"/>
    <cellStyle name="Comma [0] 3 8 10 2 2 7" xfId="52138" xr:uid="{8CEBF85F-84D3-4586-8C46-EE160F36D203}"/>
    <cellStyle name="Comma [0] 3 8 10 2 2 8" xfId="57518" xr:uid="{456CB7E8-9648-4696-804C-A21511426765}"/>
    <cellStyle name="Comma [0] 3 8 10 2 2 9" xfId="19854" xr:uid="{8810C2F9-E2E0-4236-8E16-EEC86E555CAA}"/>
    <cellStyle name="Comma [0] 3 8 10 2 3" xfId="16294" xr:uid="{22C26462-11DF-4FCD-8587-E4784EE678E6}"/>
    <cellStyle name="Comma [0] 3 8 10 2 4" xfId="21661" xr:uid="{35C6B631-8BFE-493C-9551-B4085B132350}"/>
    <cellStyle name="Comma [0] 3 8 10 2 5" xfId="27035" xr:uid="{F719E27E-E990-49D9-B8D0-E09703F49502}"/>
    <cellStyle name="Comma [0] 3 8 10 2 6" xfId="32453" xr:uid="{DC0E2787-B7FC-43F5-A07E-492D072929ED}"/>
    <cellStyle name="Comma [0] 3 8 10 2 7" xfId="37838" xr:uid="{86EF5578-8645-4393-917D-8C4AC44B3BC7}"/>
    <cellStyle name="Comma [0] 3 8 10 2 8" xfId="43207" xr:uid="{6EEE8813-6A9C-44DA-987D-86133C910E77}"/>
    <cellStyle name="Comma [0] 3 8 10 2 9" xfId="48579" xr:uid="{D449DB31-FBA4-4471-A5E8-3E36F3341273}"/>
    <cellStyle name="Comma [0] 3 8 10 3" xfId="10864" xr:uid="{8521F40C-6C41-42BE-A07D-E040A8813089}"/>
    <cellStyle name="Comma [0] 3 8 10 3 2" xfId="23531" xr:uid="{C2E6856D-832D-4C98-BB3B-B353971B7639}"/>
    <cellStyle name="Comma [0] 3 8 10 3 3" xfId="28905" xr:uid="{0D7DBCFB-89D0-4492-BC92-9FF87F89C30C}"/>
    <cellStyle name="Comma [0] 3 8 10 3 4" xfId="34323" xr:uid="{C2F68359-739C-4112-B86F-CED771DEA986}"/>
    <cellStyle name="Comma [0] 3 8 10 3 5" xfId="39708" xr:uid="{853B9086-5278-44CD-8A34-C610B88E00A1}"/>
    <cellStyle name="Comma [0] 3 8 10 3 6" xfId="45077" xr:uid="{06EC6A1D-DAFE-4903-99EB-8A31EEF1F918}"/>
    <cellStyle name="Comma [0] 3 8 10 3 7" xfId="50449" xr:uid="{E94E14E4-3538-45A1-84FE-60946BED69A7}"/>
    <cellStyle name="Comma [0] 3 8 10 3 8" xfId="55829" xr:uid="{96263ABC-11AA-4EAB-AF82-C81E83265C9E}"/>
    <cellStyle name="Comma [0] 3 8 10 3 9" xfId="18164" xr:uid="{13A3E684-499D-4333-B9F5-693414708AC0}"/>
    <cellStyle name="Comma [0] 3 8 10 4" xfId="7456" xr:uid="{037650B2-5C81-4966-BA5E-C3F4EDBC4127}"/>
    <cellStyle name="Comma [0] 3 8 11" xfId="1489" xr:uid="{09E65D1D-9916-4B36-A93F-DD8A6502AC27}"/>
    <cellStyle name="Comma [0] 3 8 11 2" xfId="8994" xr:uid="{8F39CAF2-CB9A-406D-A2CB-3391C7ED5E01}"/>
    <cellStyle name="Comma [0] 3 8 11 2 10" xfId="53960" xr:uid="{BD993A37-7B95-4F0E-88E8-8B9302C6BD50}"/>
    <cellStyle name="Comma [0] 3 8 11 2 11" xfId="14604" xr:uid="{44ED5C92-022C-41C8-ACD1-D5A56F7C9CCB}"/>
    <cellStyle name="Comma [0] 3 8 11 2 12" xfId="60108" xr:uid="{A5D67B61-E859-47BA-AB7A-508A71EFB4D5}"/>
    <cellStyle name="Comma [0] 3 8 11 2 2" xfId="12555" xr:uid="{77CD6338-A0DD-41B8-A50C-192248C08BC1}"/>
    <cellStyle name="Comma [0] 3 8 11 2 2 2" xfId="25221" xr:uid="{873ECC1F-D49B-4535-9E49-332EE94172C7}"/>
    <cellStyle name="Comma [0] 3 8 11 2 2 3" xfId="30595" xr:uid="{E712CF1C-4C14-495F-B843-B01962773689}"/>
    <cellStyle name="Comma [0] 3 8 11 2 2 4" xfId="36013" xr:uid="{6D8543D7-A09C-43B9-BEA9-77BA63B81D89}"/>
    <cellStyle name="Comma [0] 3 8 11 2 2 5" xfId="41398" xr:uid="{F42F80DB-E51D-4236-B4D1-B45694B3CDE1}"/>
    <cellStyle name="Comma [0] 3 8 11 2 2 6" xfId="46767" xr:uid="{42E7310C-8FEE-41FE-8D4B-2E9477B3297F}"/>
    <cellStyle name="Comma [0] 3 8 11 2 2 7" xfId="52139" xr:uid="{97C4C0EC-B869-49EC-9A64-97EFEFE61BD5}"/>
    <cellStyle name="Comma [0] 3 8 11 2 2 8" xfId="57519" xr:uid="{70302187-C40A-4229-B4D2-B179AE8E7E49}"/>
    <cellStyle name="Comma [0] 3 8 11 2 2 9" xfId="19855" xr:uid="{F3190BB6-52BD-4D2D-AC5D-1D0A08DAA10D}"/>
    <cellStyle name="Comma [0] 3 8 11 2 3" xfId="16295" xr:uid="{318BB8DF-DE5C-4AD8-8C4F-67C13ADBE634}"/>
    <cellStyle name="Comma [0] 3 8 11 2 4" xfId="21662" xr:uid="{1A29E3DB-C7AA-4408-B88A-CE1785295C5E}"/>
    <cellStyle name="Comma [0] 3 8 11 2 5" xfId="27036" xr:uid="{D3DE4AEE-1841-4D11-BED9-1100FE7808BB}"/>
    <cellStyle name="Comma [0] 3 8 11 2 6" xfId="32454" xr:uid="{F9622736-6849-4EB4-9030-770E9450DCC1}"/>
    <cellStyle name="Comma [0] 3 8 11 2 7" xfId="37839" xr:uid="{EB433795-8895-404D-9578-890D10556FAE}"/>
    <cellStyle name="Comma [0] 3 8 11 2 8" xfId="43208" xr:uid="{7F26E72C-621E-4E6B-9FD6-9BD83A13BD11}"/>
    <cellStyle name="Comma [0] 3 8 11 2 9" xfId="48580" xr:uid="{2CC3856A-78B9-4AAE-B518-95A5EC43A140}"/>
    <cellStyle name="Comma [0] 3 8 11 3" xfId="10865" xr:uid="{79150343-8EF9-415F-AA5A-879D2782AE2A}"/>
    <cellStyle name="Comma [0] 3 8 11 3 2" xfId="23532" xr:uid="{C9E69CD3-4CFA-4B04-AEF6-6E2A30C2103E}"/>
    <cellStyle name="Comma [0] 3 8 11 3 3" xfId="28906" xr:uid="{7C69F14B-A269-40CB-A20D-0E2D71C0A475}"/>
    <cellStyle name="Comma [0] 3 8 11 3 4" xfId="34324" xr:uid="{C93C6C80-BAD8-4ABF-BA0A-C84B3C8D9EF2}"/>
    <cellStyle name="Comma [0] 3 8 11 3 5" xfId="39709" xr:uid="{3F0671D5-763E-4185-9EA9-63757B4785CA}"/>
    <cellStyle name="Comma [0] 3 8 11 3 6" xfId="45078" xr:uid="{CD07988C-BFF8-4903-B662-B8A5F2D7FE3F}"/>
    <cellStyle name="Comma [0] 3 8 11 3 7" xfId="50450" xr:uid="{853C73F8-076C-4E6F-9CD0-87FA17D4AFDA}"/>
    <cellStyle name="Comma [0] 3 8 11 3 8" xfId="55830" xr:uid="{90E92B9F-6569-45B2-A9BA-5CC0DDDA5E7D}"/>
    <cellStyle name="Comma [0] 3 8 11 3 9" xfId="18165" xr:uid="{CA651DE2-29D4-4B17-A484-7FC7C9D26041}"/>
    <cellStyle name="Comma [0] 3 8 11 4" xfId="7457" xr:uid="{AF44199D-7BA1-44A6-B63C-927AA2EADFD6}"/>
    <cellStyle name="Comma [0] 3 8 12" xfId="1490" xr:uid="{62675AB5-B336-4D71-B888-99E57A680441}"/>
    <cellStyle name="Comma [0] 3 8 12 2" xfId="8995" xr:uid="{983A8E89-FF9B-4D5E-AFC2-F1F46E30F5B7}"/>
    <cellStyle name="Comma [0] 3 8 12 2 10" xfId="53961" xr:uid="{BD6A1DAA-CABC-47F5-9C6A-B3FC78D7F71D}"/>
    <cellStyle name="Comma [0] 3 8 12 2 11" xfId="14605" xr:uid="{C3D8CEC0-9058-42CC-915C-359038EB6DAA}"/>
    <cellStyle name="Comma [0] 3 8 12 2 12" xfId="60109" xr:uid="{33F2B493-8400-4C67-80BD-B3D31EBCFD91}"/>
    <cellStyle name="Comma [0] 3 8 12 2 2" xfId="12556" xr:uid="{3CD157C1-D5A0-41AE-A143-B7DAF9B32178}"/>
    <cellStyle name="Comma [0] 3 8 12 2 2 2" xfId="25222" xr:uid="{E2E707EF-96BC-4C78-B96C-E1EE1AAC9936}"/>
    <cellStyle name="Comma [0] 3 8 12 2 2 3" xfId="30596" xr:uid="{3E325CD0-6AA9-4B98-87C1-5F5FC5B75466}"/>
    <cellStyle name="Comma [0] 3 8 12 2 2 4" xfId="36014" xr:uid="{D4A69437-12C4-4D83-8CFB-D3F2243820BE}"/>
    <cellStyle name="Comma [0] 3 8 12 2 2 5" xfId="41399" xr:uid="{46FEF97A-5E4D-40B9-89A9-37F42E62EAE8}"/>
    <cellStyle name="Comma [0] 3 8 12 2 2 6" xfId="46768" xr:uid="{54E225AB-55D1-4648-81D5-BBEF770C4BAD}"/>
    <cellStyle name="Comma [0] 3 8 12 2 2 7" xfId="52140" xr:uid="{70FB914A-B3E3-4B6C-B6EE-33C8CB42C92C}"/>
    <cellStyle name="Comma [0] 3 8 12 2 2 8" xfId="57520" xr:uid="{3AAC5BE6-BA55-45E8-B78C-A584F41AE874}"/>
    <cellStyle name="Comma [0] 3 8 12 2 2 9" xfId="19856" xr:uid="{0DBF6C6D-E060-4718-9D1F-4C6F1001C694}"/>
    <cellStyle name="Comma [0] 3 8 12 2 3" xfId="16296" xr:uid="{1EA40C20-FEA7-4E99-8351-089F48D4841B}"/>
    <cellStyle name="Comma [0] 3 8 12 2 4" xfId="21663" xr:uid="{1C8EBC9E-E220-40FC-B071-66F574E7B9F5}"/>
    <cellStyle name="Comma [0] 3 8 12 2 5" xfId="27037" xr:uid="{05459C2D-5B28-4532-B2D2-94BD698405B8}"/>
    <cellStyle name="Comma [0] 3 8 12 2 6" xfId="32455" xr:uid="{03366B74-259E-465A-B9D7-76E835F46F2C}"/>
    <cellStyle name="Comma [0] 3 8 12 2 7" xfId="37840" xr:uid="{6ABA4941-9DE6-473F-942B-18BC4139DCB6}"/>
    <cellStyle name="Comma [0] 3 8 12 2 8" xfId="43209" xr:uid="{296488BF-B8B1-4A50-889D-3724E9D85FEC}"/>
    <cellStyle name="Comma [0] 3 8 12 2 9" xfId="48581" xr:uid="{393F9090-6D2C-47BB-A778-308B336B18EB}"/>
    <cellStyle name="Comma [0] 3 8 12 3" xfId="10866" xr:uid="{03DD4632-D2E3-4466-8BB2-34CF673C4D81}"/>
    <cellStyle name="Comma [0] 3 8 12 3 2" xfId="23533" xr:uid="{62F1ABD7-30B0-4E09-B1AB-354F1DCBD3DA}"/>
    <cellStyle name="Comma [0] 3 8 12 3 3" xfId="28907" xr:uid="{1FC6248A-53F5-4700-ACD8-15D8BB98DFB1}"/>
    <cellStyle name="Comma [0] 3 8 12 3 4" xfId="34325" xr:uid="{56CF59F3-2CA9-42DD-96A9-2C849D4196DB}"/>
    <cellStyle name="Comma [0] 3 8 12 3 5" xfId="39710" xr:uid="{829376C8-F877-4D5A-9C87-32828F33708C}"/>
    <cellStyle name="Comma [0] 3 8 12 3 6" xfId="45079" xr:uid="{4F342F36-8AA0-465A-98DB-8E9D88DA9947}"/>
    <cellStyle name="Comma [0] 3 8 12 3 7" xfId="50451" xr:uid="{C616035C-311A-4D65-B95A-53CF6D14728E}"/>
    <cellStyle name="Comma [0] 3 8 12 3 8" xfId="55831" xr:uid="{24A94602-9444-4CBC-B559-BB40DCDA74F6}"/>
    <cellStyle name="Comma [0] 3 8 12 3 9" xfId="18166" xr:uid="{C74E7CF1-DB80-48DA-9141-C5116281D781}"/>
    <cellStyle name="Comma [0] 3 8 12 4" xfId="7458" xr:uid="{87F4D5BA-F62B-4EDC-9414-D4808BED8747}"/>
    <cellStyle name="Comma [0] 3 8 13" xfId="1491" xr:uid="{4F81B13B-C55C-4949-AD85-F085B5FACD32}"/>
    <cellStyle name="Comma [0] 3 8 13 2" xfId="8996" xr:uid="{C18794A9-552E-4BF8-B956-DD555ACEA4DA}"/>
    <cellStyle name="Comma [0] 3 8 13 2 10" xfId="53962" xr:uid="{BF2F8C6B-0BD6-49DD-90DE-B0FC081B565A}"/>
    <cellStyle name="Comma [0] 3 8 13 2 11" xfId="14606" xr:uid="{9D52CABD-0F92-4DCC-8583-88E1CB7F5387}"/>
    <cellStyle name="Comma [0] 3 8 13 2 12" xfId="60110" xr:uid="{0835B986-7FFF-4F10-B55A-80EFA1129E3F}"/>
    <cellStyle name="Comma [0] 3 8 13 2 2" xfId="12557" xr:uid="{9CD79D47-ECBB-4991-80AA-11CE9F0875C2}"/>
    <cellStyle name="Comma [0] 3 8 13 2 2 2" xfId="25223" xr:uid="{CD01EB00-5BA2-4FC8-8773-AB0E8060CFEF}"/>
    <cellStyle name="Comma [0] 3 8 13 2 2 3" xfId="30597" xr:uid="{967152E2-2331-4163-8210-A5B564B89406}"/>
    <cellStyle name="Comma [0] 3 8 13 2 2 4" xfId="36015" xr:uid="{C2ABC197-A909-4538-B55A-E7D30DEBCCE7}"/>
    <cellStyle name="Comma [0] 3 8 13 2 2 5" xfId="41400" xr:uid="{6B0ECBBA-BDAB-49FB-8D95-59CE250F64A8}"/>
    <cellStyle name="Comma [0] 3 8 13 2 2 6" xfId="46769" xr:uid="{207C21F4-592C-4B6B-8627-C07CD4009DF7}"/>
    <cellStyle name="Comma [0] 3 8 13 2 2 7" xfId="52141" xr:uid="{57799205-62F4-4392-87EA-700E609A7449}"/>
    <cellStyle name="Comma [0] 3 8 13 2 2 8" xfId="57521" xr:uid="{0A4FF8FC-1D28-47C0-BDF0-A4644076D328}"/>
    <cellStyle name="Comma [0] 3 8 13 2 2 9" xfId="19857" xr:uid="{5CF83E4F-1B7D-4834-A5D7-8D35A6DDF3F7}"/>
    <cellStyle name="Comma [0] 3 8 13 2 3" xfId="16297" xr:uid="{F368FBBA-E994-4DB5-A54E-78F814630D26}"/>
    <cellStyle name="Comma [0] 3 8 13 2 4" xfId="21664" xr:uid="{4DF2E557-E8E6-4F38-A16F-194AE416D73C}"/>
    <cellStyle name="Comma [0] 3 8 13 2 5" xfId="27038" xr:uid="{E9AE9F6F-2223-4D87-9EBA-1C33E2C44013}"/>
    <cellStyle name="Comma [0] 3 8 13 2 6" xfId="32456" xr:uid="{35445030-0EA2-476C-B0D2-DED88479570D}"/>
    <cellStyle name="Comma [0] 3 8 13 2 7" xfId="37841" xr:uid="{D5EAEB00-EADF-49DB-B3B3-BF960D1D02F1}"/>
    <cellStyle name="Comma [0] 3 8 13 2 8" xfId="43210" xr:uid="{6ECB3F1F-DB16-4543-BE54-F442254BD51E}"/>
    <cellStyle name="Comma [0] 3 8 13 2 9" xfId="48582" xr:uid="{29A77F05-0DF3-4443-84D7-DD05E5AB80A6}"/>
    <cellStyle name="Comma [0] 3 8 13 3" xfId="10867" xr:uid="{6F7897BC-AAF3-48E0-AA11-9EA68D45CDCB}"/>
    <cellStyle name="Comma [0] 3 8 13 3 2" xfId="23534" xr:uid="{65EB1C68-DBA1-4FAF-B434-379E21EB9BFE}"/>
    <cellStyle name="Comma [0] 3 8 13 3 3" xfId="28908" xr:uid="{5C274B0E-DF4B-4D9B-B77A-9CD486C692A8}"/>
    <cellStyle name="Comma [0] 3 8 13 3 4" xfId="34326" xr:uid="{C3FD2C72-562F-4B04-B15A-AB87BE0D03E8}"/>
    <cellStyle name="Comma [0] 3 8 13 3 5" xfId="39711" xr:uid="{BD77132F-2B19-4657-845B-10C269917732}"/>
    <cellStyle name="Comma [0] 3 8 13 3 6" xfId="45080" xr:uid="{3C15EFDA-9B82-4EA4-87B3-826B965C0E47}"/>
    <cellStyle name="Comma [0] 3 8 13 3 7" xfId="50452" xr:uid="{4A70BE3A-B6E1-4338-94A2-B74B4E570234}"/>
    <cellStyle name="Comma [0] 3 8 13 3 8" xfId="55832" xr:uid="{5945C603-125C-4B12-8E1C-0490C9EF4AF3}"/>
    <cellStyle name="Comma [0] 3 8 13 3 9" xfId="18167" xr:uid="{4CCBA71D-C7F8-41C6-9D42-58BEA90DA2F9}"/>
    <cellStyle name="Comma [0] 3 8 13 4" xfId="7459" xr:uid="{EB879F0D-590E-4EDD-9E7C-2C4482CA5460}"/>
    <cellStyle name="Comma [0] 3 8 14" xfId="6324" xr:uid="{D3A67301-F066-4854-8349-0C4EBAA60E38}"/>
    <cellStyle name="Comma [0] 3 8 14 10" xfId="53958" xr:uid="{0E167C2F-787C-4ADB-9BAE-BAB761EF8E08}"/>
    <cellStyle name="Comma [0] 3 8 14 11" xfId="14602" xr:uid="{D0E2FC6D-62A0-4B2C-9B2C-5F3D2730B93E}"/>
    <cellStyle name="Comma [0] 3 8 14 12" xfId="59002" xr:uid="{F9A136F8-AFB4-4B12-AAAC-4122B83F5B11}"/>
    <cellStyle name="Comma [0] 3 8 14 13" xfId="8992" xr:uid="{55C28EA4-6E5E-478E-973B-1ED0A0C471B0}"/>
    <cellStyle name="Comma [0] 3 8 14 2" xfId="12553" xr:uid="{3A9CDB60-9311-4658-8A68-E629DB3DCC84}"/>
    <cellStyle name="Comma [0] 3 8 14 2 2" xfId="25219" xr:uid="{719BBC61-CDF8-4BA0-BB34-6D0F0D6EB9BE}"/>
    <cellStyle name="Comma [0] 3 8 14 2 3" xfId="30593" xr:uid="{CFDF1ED2-D3B9-45F7-91BA-F59AC9B914ED}"/>
    <cellStyle name="Comma [0] 3 8 14 2 4" xfId="36011" xr:uid="{AFC12CD7-C6ED-4962-A743-9F86AAF55ED5}"/>
    <cellStyle name="Comma [0] 3 8 14 2 5" xfId="41396" xr:uid="{898C8818-7D3C-488D-BF9A-B59F600C2622}"/>
    <cellStyle name="Comma [0] 3 8 14 2 6" xfId="46765" xr:uid="{EB5F6775-5309-4A74-92F1-43E99A150EF3}"/>
    <cellStyle name="Comma [0] 3 8 14 2 7" xfId="52137" xr:uid="{109B1E38-26B7-4FD0-9DC6-64E0821648EB}"/>
    <cellStyle name="Comma [0] 3 8 14 2 8" xfId="57517" xr:uid="{E1399419-9D05-4560-96D4-FAB560C911AD}"/>
    <cellStyle name="Comma [0] 3 8 14 2 9" xfId="19853" xr:uid="{DF044B66-BB13-4477-8F8A-E12CFE0500B5}"/>
    <cellStyle name="Comma [0] 3 8 14 3" xfId="16293" xr:uid="{B4F9CEA8-A200-4B9B-9C84-169977019867}"/>
    <cellStyle name="Comma [0] 3 8 14 4" xfId="21660" xr:uid="{6712B76D-ECA7-49F1-A009-CD4F581163CF}"/>
    <cellStyle name="Comma [0] 3 8 14 5" xfId="27034" xr:uid="{3BFE9D9C-562A-402D-ABF1-B2AAE0349C8D}"/>
    <cellStyle name="Comma [0] 3 8 14 6" xfId="32452" xr:uid="{707C5EB8-967C-4A33-951C-ACF475BA3BF3}"/>
    <cellStyle name="Comma [0] 3 8 14 7" xfId="37837" xr:uid="{0E2CC43F-DC4F-4828-A8A4-65FE5774F625}"/>
    <cellStyle name="Comma [0] 3 8 14 8" xfId="43206" xr:uid="{41829367-EA2D-45B1-8615-A19CA9A43B4D}"/>
    <cellStyle name="Comma [0] 3 8 14 9" xfId="48578" xr:uid="{D823F18F-A6FC-42B2-8E6E-930A17EFCFFC}"/>
    <cellStyle name="Comma [0] 3 8 15" xfId="10863" xr:uid="{4D494558-0CA4-414E-BA52-EBBA2290D186}"/>
    <cellStyle name="Comma [0] 3 8 15 2" xfId="23530" xr:uid="{26D12E2E-AA67-47F5-96F9-0217BB955FFF}"/>
    <cellStyle name="Comma [0] 3 8 15 3" xfId="28904" xr:uid="{3BE025FD-E2D9-40DF-85ED-BA3F3C6C4F05}"/>
    <cellStyle name="Comma [0] 3 8 15 4" xfId="34322" xr:uid="{AE3CDE52-175C-4546-BC0A-4AA04549C41C}"/>
    <cellStyle name="Comma [0] 3 8 15 5" xfId="39707" xr:uid="{32DCF774-6D0B-4A23-B489-EFB99E44FC24}"/>
    <cellStyle name="Comma [0] 3 8 15 6" xfId="45076" xr:uid="{7A159469-A956-47ED-8D1D-2B225348B255}"/>
    <cellStyle name="Comma [0] 3 8 15 7" xfId="50448" xr:uid="{1D1028C5-4CBF-4A78-A0EA-FC09EDCF76BD}"/>
    <cellStyle name="Comma [0] 3 8 15 8" xfId="55828" xr:uid="{50B26285-CFAF-4759-B47A-1725B5E6BA7B}"/>
    <cellStyle name="Comma [0] 3 8 15 9" xfId="18163" xr:uid="{B311D7E1-0129-4AD8-8607-90F7CEF987DC}"/>
    <cellStyle name="Comma [0] 3 8 2" xfId="1492" xr:uid="{898646BB-E917-4622-9D29-DF9D631C09ED}"/>
    <cellStyle name="Comma [0] 3 8 2 10" xfId="1493" xr:uid="{DE881EDF-5E43-42D1-A8B3-9E729515283B}"/>
    <cellStyle name="Comma [0] 3 8 2 10 2" xfId="8998" xr:uid="{35F5B321-4305-4649-BFD4-5212EFAF07BF}"/>
    <cellStyle name="Comma [0] 3 8 2 10 2 10" xfId="53964" xr:uid="{6724102B-7F7B-4B22-9A6E-49CADE40B17D}"/>
    <cellStyle name="Comma [0] 3 8 2 10 2 11" xfId="14608" xr:uid="{E16626E3-5928-4D29-98D5-64ADCF205E42}"/>
    <cellStyle name="Comma [0] 3 8 2 10 2 12" xfId="60111" xr:uid="{2C4B7C6B-8961-45C1-96D9-E2355BD2AD99}"/>
    <cellStyle name="Comma [0] 3 8 2 10 2 2" xfId="12559" xr:uid="{475EA6C3-5909-4806-91CD-341DFF908CFD}"/>
    <cellStyle name="Comma [0] 3 8 2 10 2 2 2" xfId="25225" xr:uid="{BD37376B-A614-4A7B-BC21-4CDDC1980478}"/>
    <cellStyle name="Comma [0] 3 8 2 10 2 2 3" xfId="30599" xr:uid="{183E7AC6-725A-4A4A-8133-5B3B5F607F19}"/>
    <cellStyle name="Comma [0] 3 8 2 10 2 2 4" xfId="36017" xr:uid="{C9BA5186-C317-4961-9F0B-08AE2FFE74EA}"/>
    <cellStyle name="Comma [0] 3 8 2 10 2 2 5" xfId="41402" xr:uid="{63B044D8-FA4D-4FC1-9A99-3EC26D8815C0}"/>
    <cellStyle name="Comma [0] 3 8 2 10 2 2 6" xfId="46771" xr:uid="{82316ADB-4802-4343-9738-B97021493657}"/>
    <cellStyle name="Comma [0] 3 8 2 10 2 2 7" xfId="52143" xr:uid="{919992DA-CD1F-48E5-A637-596EE1C9764A}"/>
    <cellStyle name="Comma [0] 3 8 2 10 2 2 8" xfId="57523" xr:uid="{1A61435F-0A93-4B90-958D-ECF77DDF750F}"/>
    <cellStyle name="Comma [0] 3 8 2 10 2 2 9" xfId="19859" xr:uid="{F4C0BF02-18B4-48F4-992A-F4D298472BBD}"/>
    <cellStyle name="Comma [0] 3 8 2 10 2 3" xfId="16299" xr:uid="{3510A279-E3A6-446C-BE9E-8E43BE5D4024}"/>
    <cellStyle name="Comma [0] 3 8 2 10 2 4" xfId="21666" xr:uid="{EFE8A3D3-565A-4D08-87E6-C9EADBA92285}"/>
    <cellStyle name="Comma [0] 3 8 2 10 2 5" xfId="27040" xr:uid="{7E8E9C9F-53FE-4057-93F3-4A66D615D110}"/>
    <cellStyle name="Comma [0] 3 8 2 10 2 6" xfId="32458" xr:uid="{5A5E2EC3-16FD-4C32-8569-08617F0BDA22}"/>
    <cellStyle name="Comma [0] 3 8 2 10 2 7" xfId="37843" xr:uid="{B17AEFE9-21E9-496D-9DC4-72F83FA7039C}"/>
    <cellStyle name="Comma [0] 3 8 2 10 2 8" xfId="43212" xr:uid="{05CD99E6-9468-4D2E-94D2-BA24D151ECF7}"/>
    <cellStyle name="Comma [0] 3 8 2 10 2 9" xfId="48584" xr:uid="{26243975-96CA-40AB-90C1-D13E24D3A152}"/>
    <cellStyle name="Comma [0] 3 8 2 10 3" xfId="10869" xr:uid="{989BD90D-FA67-4FBD-8D97-B1BAABE15E3B}"/>
    <cellStyle name="Comma [0] 3 8 2 10 3 2" xfId="23536" xr:uid="{B006DAD1-5CF7-4E20-9D65-D892E2E80B14}"/>
    <cellStyle name="Comma [0] 3 8 2 10 3 3" xfId="28910" xr:uid="{AD891F5F-3A4F-4F9F-B9A0-069603F66DBC}"/>
    <cellStyle name="Comma [0] 3 8 2 10 3 4" xfId="34328" xr:uid="{79213D3D-6DA8-4A02-BAE2-C3E7DDB257B0}"/>
    <cellStyle name="Comma [0] 3 8 2 10 3 5" xfId="39713" xr:uid="{3CEB7C76-124D-49A4-9EBE-E300DA5400B9}"/>
    <cellStyle name="Comma [0] 3 8 2 10 3 6" xfId="45082" xr:uid="{09355C13-022F-4C64-8D2A-FC08A01FEA31}"/>
    <cellStyle name="Comma [0] 3 8 2 10 3 7" xfId="50454" xr:uid="{FC0F3E3D-7460-4B88-9B5B-86B500293C31}"/>
    <cellStyle name="Comma [0] 3 8 2 10 3 8" xfId="55834" xr:uid="{39B040C9-2C31-46AD-A953-EF783C5B2546}"/>
    <cellStyle name="Comma [0] 3 8 2 10 3 9" xfId="18169" xr:uid="{1A9160F1-95CD-4FF2-8C3E-005881FEF978}"/>
    <cellStyle name="Comma [0] 3 8 2 10 4" xfId="7460" xr:uid="{5D44DDD0-85EE-4CBD-8A34-B5276764EEF8}"/>
    <cellStyle name="Comma [0] 3 8 2 11" xfId="1494" xr:uid="{AF54CEA1-4609-495F-A676-312DE035F218}"/>
    <cellStyle name="Comma [0] 3 8 2 11 2" xfId="8999" xr:uid="{E1F01AC3-93B9-47B7-98FC-DE18AEE1029F}"/>
    <cellStyle name="Comma [0] 3 8 2 11 2 10" xfId="53965" xr:uid="{D4E22DE0-3914-42F4-A0B9-9CF4ECEB43BA}"/>
    <cellStyle name="Comma [0] 3 8 2 11 2 11" xfId="14609" xr:uid="{5C29BB65-08C0-4A95-9442-4E93A84725E2}"/>
    <cellStyle name="Comma [0] 3 8 2 11 2 12" xfId="60112" xr:uid="{7E92D20A-E0A3-4B26-B79E-37ED43189832}"/>
    <cellStyle name="Comma [0] 3 8 2 11 2 2" xfId="12560" xr:uid="{9599A95B-FD75-4D2E-A693-D0B946CE2ED5}"/>
    <cellStyle name="Comma [0] 3 8 2 11 2 2 2" xfId="25226" xr:uid="{4D3C6ACF-AA49-451F-BE70-8FA9C9C8FB15}"/>
    <cellStyle name="Comma [0] 3 8 2 11 2 2 3" xfId="30600" xr:uid="{F1F3E858-36AB-4751-992B-134EA12DE0EF}"/>
    <cellStyle name="Comma [0] 3 8 2 11 2 2 4" xfId="36018" xr:uid="{A8553213-ECF5-4E28-A138-DF4C405B0CD7}"/>
    <cellStyle name="Comma [0] 3 8 2 11 2 2 5" xfId="41403" xr:uid="{6973C0F5-E40C-458E-B2CC-B7D3BCCCE8FC}"/>
    <cellStyle name="Comma [0] 3 8 2 11 2 2 6" xfId="46772" xr:uid="{53D66E15-5010-4822-9429-0AFA9D0A9462}"/>
    <cellStyle name="Comma [0] 3 8 2 11 2 2 7" xfId="52144" xr:uid="{DAD38775-81FA-4689-B01F-85579C2C0509}"/>
    <cellStyle name="Comma [0] 3 8 2 11 2 2 8" xfId="57524" xr:uid="{856E2123-10DD-4CD5-B577-02990D509B9B}"/>
    <cellStyle name="Comma [0] 3 8 2 11 2 2 9" xfId="19860" xr:uid="{38B80B40-FB35-499C-B10D-6B273DC65535}"/>
    <cellStyle name="Comma [0] 3 8 2 11 2 3" xfId="16300" xr:uid="{240B79E2-E287-4B1A-B4C1-73258050F57E}"/>
    <cellStyle name="Comma [0] 3 8 2 11 2 4" xfId="21667" xr:uid="{780E4FEB-7BEC-47A4-AE5D-94E6E539825A}"/>
    <cellStyle name="Comma [0] 3 8 2 11 2 5" xfId="27041" xr:uid="{5EB646F0-E615-4721-BD50-44990958BA84}"/>
    <cellStyle name="Comma [0] 3 8 2 11 2 6" xfId="32459" xr:uid="{FA7F822E-555A-4EEE-8174-115AF49C45F6}"/>
    <cellStyle name="Comma [0] 3 8 2 11 2 7" xfId="37844" xr:uid="{D43F75FE-F6E5-437A-B7D0-80F9D9E8F4FB}"/>
    <cellStyle name="Comma [0] 3 8 2 11 2 8" xfId="43213" xr:uid="{8F2036E4-A146-4F91-9F61-896D1288C9E8}"/>
    <cellStyle name="Comma [0] 3 8 2 11 2 9" xfId="48585" xr:uid="{7205007D-DDF8-4112-8EA7-D5BF53177464}"/>
    <cellStyle name="Comma [0] 3 8 2 11 3" xfId="10870" xr:uid="{5C48775C-D415-4828-9739-EB773AD6D9EC}"/>
    <cellStyle name="Comma [0] 3 8 2 11 3 2" xfId="23537" xr:uid="{BF59AB9A-5C6C-4E5C-A1FE-9704DC23E38B}"/>
    <cellStyle name="Comma [0] 3 8 2 11 3 3" xfId="28911" xr:uid="{D2A5D1BF-3776-45A2-A63B-B34A18FECE6A}"/>
    <cellStyle name="Comma [0] 3 8 2 11 3 4" xfId="34329" xr:uid="{5BF1F957-C642-4044-9011-E072FE11816C}"/>
    <cellStyle name="Comma [0] 3 8 2 11 3 5" xfId="39714" xr:uid="{92DF4F94-25A7-4D6D-A0B1-49442DB4E5C6}"/>
    <cellStyle name="Comma [0] 3 8 2 11 3 6" xfId="45083" xr:uid="{41BE06EF-39BD-4638-8512-AECAAEBB77F5}"/>
    <cellStyle name="Comma [0] 3 8 2 11 3 7" xfId="50455" xr:uid="{6D273EB4-EEBD-4C69-AB4E-1F05ED5F1D4C}"/>
    <cellStyle name="Comma [0] 3 8 2 11 3 8" xfId="55835" xr:uid="{17DDC142-C4C7-4720-B331-8B0049577EC5}"/>
    <cellStyle name="Comma [0] 3 8 2 11 3 9" xfId="18170" xr:uid="{571F21F0-9389-41D2-8288-F851AA0C8EDB}"/>
    <cellStyle name="Comma [0] 3 8 2 11 4" xfId="7461" xr:uid="{5049192A-1C34-4B10-BC7D-C8AFBF6314D4}"/>
    <cellStyle name="Comma [0] 3 8 2 12" xfId="1495" xr:uid="{18262864-7693-4892-9402-112B281DCF79}"/>
    <cellStyle name="Comma [0] 3 8 2 12 2" xfId="9000" xr:uid="{E12BD159-DD8F-40AE-B19D-429CF002D9B6}"/>
    <cellStyle name="Comma [0] 3 8 2 12 2 10" xfId="53966" xr:uid="{8C08CF6B-3D3E-486C-8F1F-5E467716075C}"/>
    <cellStyle name="Comma [0] 3 8 2 12 2 11" xfId="14610" xr:uid="{6F491BC6-7190-4ACD-BB30-BB9A09C61513}"/>
    <cellStyle name="Comma [0] 3 8 2 12 2 12" xfId="60113" xr:uid="{3AED3FDF-F79D-4840-9DDD-83C7E53D1EAD}"/>
    <cellStyle name="Comma [0] 3 8 2 12 2 2" xfId="12561" xr:uid="{0295397C-6ECA-42DF-AF32-90D2EF517360}"/>
    <cellStyle name="Comma [0] 3 8 2 12 2 2 2" xfId="25227" xr:uid="{5D42D243-9396-45F6-8DEE-B746C87902A6}"/>
    <cellStyle name="Comma [0] 3 8 2 12 2 2 3" xfId="30601" xr:uid="{93A585EF-4611-425D-8B04-B18986823688}"/>
    <cellStyle name="Comma [0] 3 8 2 12 2 2 4" xfId="36019" xr:uid="{DB8C3718-44CA-4A1E-B47F-833E3E404A66}"/>
    <cellStyle name="Comma [0] 3 8 2 12 2 2 5" xfId="41404" xr:uid="{FB172786-69A1-4F94-A4ED-82CE0D32EF71}"/>
    <cellStyle name="Comma [0] 3 8 2 12 2 2 6" xfId="46773" xr:uid="{5F9B45CF-A65D-4250-B409-0F3FF7D1AFB7}"/>
    <cellStyle name="Comma [0] 3 8 2 12 2 2 7" xfId="52145" xr:uid="{7C02B3DC-768E-4DDC-A085-4C4D5C903152}"/>
    <cellStyle name="Comma [0] 3 8 2 12 2 2 8" xfId="57525" xr:uid="{AED73217-7E93-4B61-9CDD-08FEEDB385A9}"/>
    <cellStyle name="Comma [0] 3 8 2 12 2 2 9" xfId="19861" xr:uid="{200EB5F0-1E13-48AF-ABBA-BDEA8C21C947}"/>
    <cellStyle name="Comma [0] 3 8 2 12 2 3" xfId="16301" xr:uid="{5262211E-8BE1-41C3-AAA1-72F53D17CEBB}"/>
    <cellStyle name="Comma [0] 3 8 2 12 2 4" xfId="21668" xr:uid="{3BC42368-1E00-46BF-ABE6-56B33B71B475}"/>
    <cellStyle name="Comma [0] 3 8 2 12 2 5" xfId="27042" xr:uid="{FF78F929-DB38-4A83-8BEF-7EC0127A13AE}"/>
    <cellStyle name="Comma [0] 3 8 2 12 2 6" xfId="32460" xr:uid="{21E82E2A-6E01-40FB-BE04-FC1BD8C68485}"/>
    <cellStyle name="Comma [0] 3 8 2 12 2 7" xfId="37845" xr:uid="{4F331C4E-31EA-4758-A319-0FC39DFB89C4}"/>
    <cellStyle name="Comma [0] 3 8 2 12 2 8" xfId="43214" xr:uid="{804A4008-98B9-4D92-88C1-6F1BCE39035F}"/>
    <cellStyle name="Comma [0] 3 8 2 12 2 9" xfId="48586" xr:uid="{85AF552A-4C31-40E9-9048-D133E742D2C3}"/>
    <cellStyle name="Comma [0] 3 8 2 12 3" xfId="10871" xr:uid="{2DB03980-89BF-470C-84A2-DAD576E4C92F}"/>
    <cellStyle name="Comma [0] 3 8 2 12 3 2" xfId="23538" xr:uid="{DE639D7A-C0B7-454B-980D-C071F9F23D68}"/>
    <cellStyle name="Comma [0] 3 8 2 12 3 3" xfId="28912" xr:uid="{BDBC7C54-5814-4546-92F2-FFE089BC2409}"/>
    <cellStyle name="Comma [0] 3 8 2 12 3 4" xfId="34330" xr:uid="{0771DBE7-A4C8-45E1-AF04-748665889BB5}"/>
    <cellStyle name="Comma [0] 3 8 2 12 3 5" xfId="39715" xr:uid="{6C90DBD7-3D38-4B20-868F-93DD29209C41}"/>
    <cellStyle name="Comma [0] 3 8 2 12 3 6" xfId="45084" xr:uid="{74E3F586-E0B5-4922-8ED5-6D6C5C55DDA7}"/>
    <cellStyle name="Comma [0] 3 8 2 12 3 7" xfId="50456" xr:uid="{E64ADA95-040B-4659-8AC1-27B5C6537302}"/>
    <cellStyle name="Comma [0] 3 8 2 12 3 8" xfId="55836" xr:uid="{9AD700E1-8FC9-4C5C-868E-D5D46606C5AA}"/>
    <cellStyle name="Comma [0] 3 8 2 12 3 9" xfId="18171" xr:uid="{1890444B-AB9E-412E-9580-955E1EE16C1E}"/>
    <cellStyle name="Comma [0] 3 8 2 12 4" xfId="7462" xr:uid="{0B0375FC-EFD8-4473-83AF-E8082835F11C}"/>
    <cellStyle name="Comma [0] 3 8 2 13" xfId="6325" xr:uid="{3148D5C1-D8F2-4D0D-9B71-12350C4EE77F}"/>
    <cellStyle name="Comma [0] 3 8 2 13 10" xfId="53963" xr:uid="{A8B3F450-DDA7-4939-9A72-F6901343EAAE}"/>
    <cellStyle name="Comma [0] 3 8 2 13 11" xfId="14607" xr:uid="{CBA6A4E3-3928-4389-A64A-22348D888933}"/>
    <cellStyle name="Comma [0] 3 8 2 13 12" xfId="59003" xr:uid="{44523998-A3E4-48A0-9B41-3099FD345CAA}"/>
    <cellStyle name="Comma [0] 3 8 2 13 13" xfId="8997" xr:uid="{AA2CEB43-7C5E-49E9-8D44-64635A228EB7}"/>
    <cellStyle name="Comma [0] 3 8 2 13 2" xfId="12558" xr:uid="{41995055-12EA-4867-B2D1-42DB8B4CF6C7}"/>
    <cellStyle name="Comma [0] 3 8 2 13 2 2" xfId="25224" xr:uid="{6DFB9118-16DF-4AA0-B9C6-8E27C8A04687}"/>
    <cellStyle name="Comma [0] 3 8 2 13 2 3" xfId="30598" xr:uid="{D6ADA3C0-F61C-4311-854E-63260A3DCC2D}"/>
    <cellStyle name="Comma [0] 3 8 2 13 2 4" xfId="36016" xr:uid="{26C0182D-E412-4BB4-B4AA-72385F3D5FD2}"/>
    <cellStyle name="Comma [0] 3 8 2 13 2 5" xfId="41401" xr:uid="{BBD76B03-6FBD-4D06-A5C7-A578B725F852}"/>
    <cellStyle name="Comma [0] 3 8 2 13 2 6" xfId="46770" xr:uid="{83F200F7-6E91-4986-94F7-F4FD0CD008D5}"/>
    <cellStyle name="Comma [0] 3 8 2 13 2 7" xfId="52142" xr:uid="{625CD8A4-B66A-4D99-8720-F0DE0AC0363A}"/>
    <cellStyle name="Comma [0] 3 8 2 13 2 8" xfId="57522" xr:uid="{EEF50778-CD8D-47EB-9997-1BD012FB24EB}"/>
    <cellStyle name="Comma [0] 3 8 2 13 2 9" xfId="19858" xr:uid="{3E68C0BC-8F1F-4A0A-9CF2-CA00804EA56F}"/>
    <cellStyle name="Comma [0] 3 8 2 13 3" xfId="16298" xr:uid="{0D47FE21-622D-4A48-BCB0-381B6D4C3CDF}"/>
    <cellStyle name="Comma [0] 3 8 2 13 4" xfId="21665" xr:uid="{F05BA7DC-8E4A-4942-9D1A-99C0F27B3812}"/>
    <cellStyle name="Comma [0] 3 8 2 13 5" xfId="27039" xr:uid="{5B39A71F-717F-4F8C-B78A-480265BF13CA}"/>
    <cellStyle name="Comma [0] 3 8 2 13 6" xfId="32457" xr:uid="{61B7A1FC-B088-489E-AE58-A3FE62C2C62E}"/>
    <cellStyle name="Comma [0] 3 8 2 13 7" xfId="37842" xr:uid="{42607C4F-C6CB-45C2-BBD7-C1960344A1C6}"/>
    <cellStyle name="Comma [0] 3 8 2 13 8" xfId="43211" xr:uid="{A459F5A7-0566-4087-A327-F08DC3D9B26D}"/>
    <cellStyle name="Comma [0] 3 8 2 13 9" xfId="48583" xr:uid="{C03F52E6-4C24-4A08-90D1-AE8BAE4C26A3}"/>
    <cellStyle name="Comma [0] 3 8 2 14" xfId="10868" xr:uid="{8240693F-A860-4DE8-BCF9-63A94027C4B7}"/>
    <cellStyle name="Comma [0] 3 8 2 14 2" xfId="23535" xr:uid="{BE7216EC-611C-4754-8838-BB2DF12FC60B}"/>
    <cellStyle name="Comma [0] 3 8 2 14 3" xfId="28909" xr:uid="{D5F2F1D9-7D1A-400E-BFBD-B69E4DCA524F}"/>
    <cellStyle name="Comma [0] 3 8 2 14 4" xfId="34327" xr:uid="{709B7376-9FF6-4BAF-8150-235283E43D35}"/>
    <cellStyle name="Comma [0] 3 8 2 14 5" xfId="39712" xr:uid="{D1CFB25C-6622-4164-BE1D-2ED66C0C6472}"/>
    <cellStyle name="Comma [0] 3 8 2 14 6" xfId="45081" xr:uid="{165EBA52-D367-4408-BA7D-C364B9B3D95B}"/>
    <cellStyle name="Comma [0] 3 8 2 14 7" xfId="50453" xr:uid="{102A983D-F0F3-4EAE-98B1-886A2E3329C4}"/>
    <cellStyle name="Comma [0] 3 8 2 14 8" xfId="55833" xr:uid="{B176E73B-0AB4-4F23-B402-07C6B002D93A}"/>
    <cellStyle name="Comma [0] 3 8 2 14 9" xfId="18168" xr:uid="{FF7C40CA-55BF-441B-BBD9-4E7FA933AFE5}"/>
    <cellStyle name="Comma [0] 3 8 2 2" xfId="1496" xr:uid="{075E95E8-AF2A-42EC-946C-F70EEE432803}"/>
    <cellStyle name="Comma [0] 3 8 2 2 10" xfId="1497" xr:uid="{82D397B0-B5A7-46F7-9B93-30F402761E65}"/>
    <cellStyle name="Comma [0] 3 8 2 2 10 2" xfId="9002" xr:uid="{B3CBA0CF-1011-44F4-A9A6-123273ABF5A0}"/>
    <cellStyle name="Comma [0] 3 8 2 2 10 2 10" xfId="53968" xr:uid="{4787A52B-6C41-450B-869C-47625A3E48BA}"/>
    <cellStyle name="Comma [0] 3 8 2 2 10 2 11" xfId="14612" xr:uid="{78497109-0A5E-424B-93D3-6DBC137970F7}"/>
    <cellStyle name="Comma [0] 3 8 2 2 10 2 12" xfId="60114" xr:uid="{9C1D633D-F8C4-49BB-9552-3016D432116D}"/>
    <cellStyle name="Comma [0] 3 8 2 2 10 2 2" xfId="12563" xr:uid="{7592D06B-E938-4B9E-A755-21551DD01481}"/>
    <cellStyle name="Comma [0] 3 8 2 2 10 2 2 2" xfId="25229" xr:uid="{6F541325-9DAB-4D6C-8A49-A82DA41DCEBE}"/>
    <cellStyle name="Comma [0] 3 8 2 2 10 2 2 3" xfId="30603" xr:uid="{41075212-883D-436E-BB66-A30D37E293E1}"/>
    <cellStyle name="Comma [0] 3 8 2 2 10 2 2 4" xfId="36021" xr:uid="{DA55C984-8396-43D4-A401-383D2B59547E}"/>
    <cellStyle name="Comma [0] 3 8 2 2 10 2 2 5" xfId="41406" xr:uid="{FAB2B140-F8BF-4E2E-928A-031AA5464F8D}"/>
    <cellStyle name="Comma [0] 3 8 2 2 10 2 2 6" xfId="46775" xr:uid="{B1D69285-069A-4B08-A319-D113E48B90AD}"/>
    <cellStyle name="Comma [0] 3 8 2 2 10 2 2 7" xfId="52147" xr:uid="{3BF04C86-199D-483A-9F42-5AF21A94AD63}"/>
    <cellStyle name="Comma [0] 3 8 2 2 10 2 2 8" xfId="57527" xr:uid="{348470C2-1FE5-4973-A9D6-BB25A4C665A2}"/>
    <cellStyle name="Comma [0] 3 8 2 2 10 2 2 9" xfId="19863" xr:uid="{25099425-006E-44F9-B493-B1FF4DF1F5A7}"/>
    <cellStyle name="Comma [0] 3 8 2 2 10 2 3" xfId="16303" xr:uid="{90F9DD0F-1EAB-4203-A166-E83A30D0788D}"/>
    <cellStyle name="Comma [0] 3 8 2 2 10 2 4" xfId="21670" xr:uid="{86884F02-4136-46BD-A6D3-B95F63989A4C}"/>
    <cellStyle name="Comma [0] 3 8 2 2 10 2 5" xfId="27044" xr:uid="{BBA1D6FA-8842-4805-A04D-AC87581DBE99}"/>
    <cellStyle name="Comma [0] 3 8 2 2 10 2 6" xfId="32462" xr:uid="{F98A1382-4BF3-448C-86C4-3E378055FE0C}"/>
    <cellStyle name="Comma [0] 3 8 2 2 10 2 7" xfId="37847" xr:uid="{86EB650B-A50E-4D80-B05C-F66B1C66B1DB}"/>
    <cellStyle name="Comma [0] 3 8 2 2 10 2 8" xfId="43216" xr:uid="{FED63593-DA21-4B14-8534-C639CC8F9735}"/>
    <cellStyle name="Comma [0] 3 8 2 2 10 2 9" xfId="48588" xr:uid="{C792A33F-8F72-45DB-BB02-F0A530FCCEF9}"/>
    <cellStyle name="Comma [0] 3 8 2 2 10 3" xfId="10873" xr:uid="{3CD13D46-3CDC-42B6-8CF4-9C0850BDC65C}"/>
    <cellStyle name="Comma [0] 3 8 2 2 10 3 2" xfId="23540" xr:uid="{97812B22-944F-4B3A-89AE-C320A1957A3E}"/>
    <cellStyle name="Comma [0] 3 8 2 2 10 3 3" xfId="28914" xr:uid="{B4A5FD8F-9E04-46F6-BE6F-60869BF2A300}"/>
    <cellStyle name="Comma [0] 3 8 2 2 10 3 4" xfId="34332" xr:uid="{799BD620-91C9-45A1-A18F-4E0AB0761B78}"/>
    <cellStyle name="Comma [0] 3 8 2 2 10 3 5" xfId="39717" xr:uid="{BD5EAAE2-5268-48B3-AF87-D07E00CC091C}"/>
    <cellStyle name="Comma [0] 3 8 2 2 10 3 6" xfId="45086" xr:uid="{B60F8380-7E54-494E-B20A-DE77461D5F81}"/>
    <cellStyle name="Comma [0] 3 8 2 2 10 3 7" xfId="50458" xr:uid="{13C0B613-C7AF-44E0-8BEB-009A5FE63D4C}"/>
    <cellStyle name="Comma [0] 3 8 2 2 10 3 8" xfId="55838" xr:uid="{D7F6B0AD-E2F5-4F5E-BED7-5A25A438293C}"/>
    <cellStyle name="Comma [0] 3 8 2 2 10 3 9" xfId="18173" xr:uid="{FE1F161A-B4D1-4B8F-8AE7-037EB610D170}"/>
    <cellStyle name="Comma [0] 3 8 2 2 10 4" xfId="7463" xr:uid="{405FB690-B075-4929-A27A-D47090248945}"/>
    <cellStyle name="Comma [0] 3 8 2 2 11" xfId="6326" xr:uid="{847158C2-08C3-4231-8F1D-F286FDBEA173}"/>
    <cellStyle name="Comma [0] 3 8 2 2 11 10" xfId="53967" xr:uid="{E37B015A-C4DC-4BE0-843C-666A510CEDC8}"/>
    <cellStyle name="Comma [0] 3 8 2 2 11 11" xfId="14611" xr:uid="{955B389D-D04F-4B2E-AB7F-F474D0C35186}"/>
    <cellStyle name="Comma [0] 3 8 2 2 11 12" xfId="59004" xr:uid="{4A05D0FF-66E8-405B-831D-EB937F877851}"/>
    <cellStyle name="Comma [0] 3 8 2 2 11 13" xfId="9001" xr:uid="{FF12F3DC-8861-40D3-A83F-CF63604984C8}"/>
    <cellStyle name="Comma [0] 3 8 2 2 11 2" xfId="12562" xr:uid="{9484B1FE-A1E2-479F-B0C0-1C3298B60AD7}"/>
    <cellStyle name="Comma [0] 3 8 2 2 11 2 2" xfId="25228" xr:uid="{15A5EDD9-92C4-42E4-8C98-7237B9E40E19}"/>
    <cellStyle name="Comma [0] 3 8 2 2 11 2 3" xfId="30602" xr:uid="{82676DD0-A1A2-4A97-AE13-3E382F6BFDF1}"/>
    <cellStyle name="Comma [0] 3 8 2 2 11 2 4" xfId="36020" xr:uid="{4A0B351B-A1E0-4F83-8F95-0515F77972D6}"/>
    <cellStyle name="Comma [0] 3 8 2 2 11 2 5" xfId="41405" xr:uid="{8000AD3D-34DA-42E1-9472-5802B458372A}"/>
    <cellStyle name="Comma [0] 3 8 2 2 11 2 6" xfId="46774" xr:uid="{90AA73EF-FB05-4721-8AEA-60D17B591394}"/>
    <cellStyle name="Comma [0] 3 8 2 2 11 2 7" xfId="52146" xr:uid="{607976B3-40C8-4996-88DF-F4990B36875B}"/>
    <cellStyle name="Comma [0] 3 8 2 2 11 2 8" xfId="57526" xr:uid="{43E8CD6D-EF40-4B2D-B380-246A220A8D15}"/>
    <cellStyle name="Comma [0] 3 8 2 2 11 2 9" xfId="19862" xr:uid="{4DD1EBF5-0C7B-4C50-B1CF-63C4816572E8}"/>
    <cellStyle name="Comma [0] 3 8 2 2 11 3" xfId="16302" xr:uid="{D34DADFF-E8B0-4422-85BE-62128AB5257E}"/>
    <cellStyle name="Comma [0] 3 8 2 2 11 4" xfId="21669" xr:uid="{93042F07-BB74-4BD3-9694-F07746387957}"/>
    <cellStyle name="Comma [0] 3 8 2 2 11 5" xfId="27043" xr:uid="{B05499FB-6EA7-42A8-9B5E-09C857602ECE}"/>
    <cellStyle name="Comma [0] 3 8 2 2 11 6" xfId="32461" xr:uid="{C443F30B-9AA0-4ADC-8F25-87397DBE0EF2}"/>
    <cellStyle name="Comma [0] 3 8 2 2 11 7" xfId="37846" xr:uid="{19F0DAFE-1A14-4909-AC19-3680F9D366B5}"/>
    <cellStyle name="Comma [0] 3 8 2 2 11 8" xfId="43215" xr:uid="{8F266996-0BFD-4BE3-B6A0-03E7E6733869}"/>
    <cellStyle name="Comma [0] 3 8 2 2 11 9" xfId="48587" xr:uid="{E8E49BB5-DF67-4606-AB78-C33DFAD14EF5}"/>
    <cellStyle name="Comma [0] 3 8 2 2 12" xfId="10872" xr:uid="{E321F954-123B-4874-904E-8ED91C770CB1}"/>
    <cellStyle name="Comma [0] 3 8 2 2 12 2" xfId="23539" xr:uid="{9246E832-7C8A-4EB6-BBF0-BE8DA2BBDFA0}"/>
    <cellStyle name="Comma [0] 3 8 2 2 12 3" xfId="28913" xr:uid="{BCEEF67F-B121-48A9-A8DA-1E7BFD8D805C}"/>
    <cellStyle name="Comma [0] 3 8 2 2 12 4" xfId="34331" xr:uid="{8263A20B-E2CA-4E59-9079-733CB1FEDC46}"/>
    <cellStyle name="Comma [0] 3 8 2 2 12 5" xfId="39716" xr:uid="{95EC1561-E0B8-45FB-A28D-D65E4670D2BC}"/>
    <cellStyle name="Comma [0] 3 8 2 2 12 6" xfId="45085" xr:uid="{207516FA-64B7-4F66-B936-8FD1D50E8F25}"/>
    <cellStyle name="Comma [0] 3 8 2 2 12 7" xfId="50457" xr:uid="{4FB4CEEB-0E97-48EC-8BB8-DA45FA2572C5}"/>
    <cellStyle name="Comma [0] 3 8 2 2 12 8" xfId="55837" xr:uid="{8CC3754C-9F8D-471B-A4A0-7EEF85D6DE4F}"/>
    <cellStyle name="Comma [0] 3 8 2 2 12 9" xfId="18172" xr:uid="{D64D9BFE-8380-4E08-AE98-DCE0052B76F9}"/>
    <cellStyle name="Comma [0] 3 8 2 2 2" xfId="1498" xr:uid="{7957E940-6607-4178-949C-78C442842618}"/>
    <cellStyle name="Comma [0] 3 8 2 2 2 2" xfId="4203" xr:uid="{D74259D2-A57B-4B05-A02E-9044C9BC5AAA}"/>
    <cellStyle name="Comma [0] 3 8 2 2 2 2 10" xfId="53969" xr:uid="{05F72715-E128-465A-9E21-3BCA844AE725}"/>
    <cellStyle name="Comma [0] 3 8 2 2 2 2 11" xfId="9003" xr:uid="{564F177F-7303-4191-81F8-EC93B64C0859}"/>
    <cellStyle name="Comma [0] 3 8 2 2 2 2 2" xfId="6328" xr:uid="{236B20EC-5CCE-4714-99CB-1A485E9815D9}"/>
    <cellStyle name="Comma [0] 3 8 2 2 2 2 2 10" xfId="59006" xr:uid="{23355249-C9FF-4933-ADB6-C575B10904EA}"/>
    <cellStyle name="Comma [0] 3 8 2 2 2 2 2 11" xfId="12564" xr:uid="{B217C89D-4DC0-4CAB-B6D1-E5AD78619877}"/>
    <cellStyle name="Comma [0] 3 8 2 2 2 2 2 2" xfId="25230" xr:uid="{C50258ED-FBEC-4342-AE77-E7990481833A}"/>
    <cellStyle name="Comma [0] 3 8 2 2 2 2 2 3" xfId="30604" xr:uid="{8BA24D40-7214-406F-8F58-A29B62EBD3F7}"/>
    <cellStyle name="Comma [0] 3 8 2 2 2 2 2 4" xfId="36022" xr:uid="{DBF78FD4-847B-4C3A-B3B9-FB82DF919088}"/>
    <cellStyle name="Comma [0] 3 8 2 2 2 2 2 5" xfId="41407" xr:uid="{CB149956-892F-438D-BA65-F089B945717D}"/>
    <cellStyle name="Comma [0] 3 8 2 2 2 2 2 6" xfId="46776" xr:uid="{5E675EF7-9A65-42E5-8B32-CA36947D9CA2}"/>
    <cellStyle name="Comma [0] 3 8 2 2 2 2 2 7" xfId="52148" xr:uid="{6F8844D5-C8D6-4E16-B723-A3B348041FE8}"/>
    <cellStyle name="Comma [0] 3 8 2 2 2 2 2 8" xfId="57528" xr:uid="{63949F23-A72D-4D39-A136-7DAE8EA56979}"/>
    <cellStyle name="Comma [0] 3 8 2 2 2 2 2 9" xfId="19864" xr:uid="{FAFF24F6-0DC3-43FE-9A31-8AC0436B382C}"/>
    <cellStyle name="Comma [0] 3 8 2 2 2 2 3" xfId="16304" xr:uid="{59E8D16F-BFA2-4DC0-93D4-EA54D945D836}"/>
    <cellStyle name="Comma [0] 3 8 2 2 2 2 4" xfId="21671" xr:uid="{A546209B-D18E-41E0-8C7A-C62979378C06}"/>
    <cellStyle name="Comma [0] 3 8 2 2 2 2 5" xfId="27045" xr:uid="{38E8F464-B6D7-4A91-AF58-48EF91C2DF1F}"/>
    <cellStyle name="Comma [0] 3 8 2 2 2 2 6" xfId="32463" xr:uid="{80A2B840-68DF-4024-B46B-325568E5D928}"/>
    <cellStyle name="Comma [0] 3 8 2 2 2 2 7" xfId="37848" xr:uid="{BE7557B7-1988-4499-899B-1272837420FD}"/>
    <cellStyle name="Comma [0] 3 8 2 2 2 2 8" xfId="43217" xr:uid="{9864A1EA-D4D3-40B7-8E83-4FA734D71ABE}"/>
    <cellStyle name="Comma [0] 3 8 2 2 2 2 9" xfId="48589" xr:uid="{A3298832-AD89-4A74-8816-1E5983B77886}"/>
    <cellStyle name="Comma [0] 3 8 2 2 2 3" xfId="6327" xr:uid="{A797AF66-5444-497D-BCE8-9533A3EE2C27}"/>
    <cellStyle name="Comma [0] 3 8 2 2 2 3 10" xfId="14613" xr:uid="{A50D1F7C-EA7D-4937-B529-8902503EBB2F}"/>
    <cellStyle name="Comma [0] 3 8 2 2 2 3 11" xfId="59005" xr:uid="{665A9F87-C328-488B-A3D5-136965CF8E70}"/>
    <cellStyle name="Comma [0] 3 8 2 2 2 3 12" xfId="10874" xr:uid="{FE77EDCF-A2CF-4E14-ABCF-9D22AC638BD9}"/>
    <cellStyle name="Comma [0] 3 8 2 2 2 3 2" xfId="18174" xr:uid="{164693D2-EF20-4125-A202-F4D5640D0B2D}"/>
    <cellStyle name="Comma [0] 3 8 2 2 2 3 3" xfId="23541" xr:uid="{499B8A28-D1CE-4451-BEC5-413DC86696C5}"/>
    <cellStyle name="Comma [0] 3 8 2 2 2 3 4" xfId="28915" xr:uid="{ED209F13-55B2-4302-A0D2-63CEABA276E1}"/>
    <cellStyle name="Comma [0] 3 8 2 2 2 3 5" xfId="34333" xr:uid="{A72C9AA4-B008-443D-B2DE-FC796FFC0DFA}"/>
    <cellStyle name="Comma [0] 3 8 2 2 2 3 6" xfId="39718" xr:uid="{AF066E47-3097-485A-B261-69254C2916B5}"/>
    <cellStyle name="Comma [0] 3 8 2 2 2 3 7" xfId="45087" xr:uid="{FEE9FE42-1D2C-4E5D-BF09-CBA7C1E3554E}"/>
    <cellStyle name="Comma [0] 3 8 2 2 2 3 8" xfId="50459" xr:uid="{AE665BA2-F77F-4046-BCAD-FA5BD82EBF50}"/>
    <cellStyle name="Comma [0] 3 8 2 2 2 3 9" xfId="55839" xr:uid="{CD99BFEC-062F-42F2-A634-23446BC17745}"/>
    <cellStyle name="Comma [0] 3 8 2 2 3" xfId="1499" xr:uid="{D138A4FA-B2F4-477C-B951-3E63C3C13537}"/>
    <cellStyle name="Comma [0] 3 8 2 2 3 2" xfId="6329" xr:uid="{87D9B3D9-FF75-4346-9466-6F4D0CB60195}"/>
    <cellStyle name="Comma [0] 3 8 2 2 3 2 10" xfId="53970" xr:uid="{972CFFB8-CDF1-4866-9666-DF3E1887B7ED}"/>
    <cellStyle name="Comma [0] 3 8 2 2 3 2 11" xfId="14614" xr:uid="{C990C504-F59D-46F7-8F48-9EAD1C3C638F}"/>
    <cellStyle name="Comma [0] 3 8 2 2 3 2 12" xfId="59007" xr:uid="{EE1B11DE-0FF8-400B-989E-C2519759B74B}"/>
    <cellStyle name="Comma [0] 3 8 2 2 3 2 13" xfId="9004" xr:uid="{46C2F7A2-B499-429A-BEA6-272065F1ECCA}"/>
    <cellStyle name="Comma [0] 3 8 2 2 3 2 2" xfId="12565" xr:uid="{DDA74686-70D8-418B-8973-6D0814C73A52}"/>
    <cellStyle name="Comma [0] 3 8 2 2 3 2 2 2" xfId="25231" xr:uid="{A3A74AB9-CE00-46C3-BF2A-3DEC1296D590}"/>
    <cellStyle name="Comma [0] 3 8 2 2 3 2 2 3" xfId="30605" xr:uid="{2E1478B1-5EF3-4785-A0C1-020BC92FCF27}"/>
    <cellStyle name="Comma [0] 3 8 2 2 3 2 2 4" xfId="36023" xr:uid="{63A88E38-E44E-43AE-9A17-BC17A11D82EE}"/>
    <cellStyle name="Comma [0] 3 8 2 2 3 2 2 5" xfId="41408" xr:uid="{E47669DF-9E39-4924-A5FD-3988CFFE82C6}"/>
    <cellStyle name="Comma [0] 3 8 2 2 3 2 2 6" xfId="46777" xr:uid="{CA296ED5-586C-4A6D-A533-D1E1EAEEAFF1}"/>
    <cellStyle name="Comma [0] 3 8 2 2 3 2 2 7" xfId="52149" xr:uid="{DE4ED863-44D0-4974-B12D-FFB282C22D9A}"/>
    <cellStyle name="Comma [0] 3 8 2 2 3 2 2 8" xfId="57529" xr:uid="{BF79D415-537D-4499-9217-9D335EB1BCD4}"/>
    <cellStyle name="Comma [0] 3 8 2 2 3 2 2 9" xfId="19865" xr:uid="{90886CEA-CE41-4C83-BE13-F3AADB9EA66D}"/>
    <cellStyle name="Comma [0] 3 8 2 2 3 2 3" xfId="16305" xr:uid="{A01BE42B-EC4D-4CE7-A3BF-ECE58F3DAE2F}"/>
    <cellStyle name="Comma [0] 3 8 2 2 3 2 4" xfId="21672" xr:uid="{BF3C6E97-CD1A-41CD-98DE-ADC7E12EE617}"/>
    <cellStyle name="Comma [0] 3 8 2 2 3 2 5" xfId="27046" xr:uid="{89FBA1D4-2946-48A8-B809-4780546A7DB4}"/>
    <cellStyle name="Comma [0] 3 8 2 2 3 2 6" xfId="32464" xr:uid="{647BD3C5-E304-4515-8D48-E25F282D7EE6}"/>
    <cellStyle name="Comma [0] 3 8 2 2 3 2 7" xfId="37849" xr:uid="{2AE180E7-C962-4A61-AFD5-918723485254}"/>
    <cellStyle name="Comma [0] 3 8 2 2 3 2 8" xfId="43218" xr:uid="{CD79BC02-9959-413B-B9AF-FD9EAAD406FC}"/>
    <cellStyle name="Comma [0] 3 8 2 2 3 2 9" xfId="48590" xr:uid="{ABEE5313-5742-49F1-95DC-484423B8DF92}"/>
    <cellStyle name="Comma [0] 3 8 2 2 3 3" xfId="10875" xr:uid="{D74EC82B-FBBA-4D4C-9398-9E1BCA4B210A}"/>
    <cellStyle name="Comma [0] 3 8 2 2 3 3 2" xfId="23542" xr:uid="{569A59EF-394E-400F-B2ED-99F68A3D473D}"/>
    <cellStyle name="Comma [0] 3 8 2 2 3 3 3" xfId="28916" xr:uid="{B5398B90-9233-4B48-8102-264452BC7483}"/>
    <cellStyle name="Comma [0] 3 8 2 2 3 3 4" xfId="34334" xr:uid="{ED6147F2-0437-4BB8-A620-F3B8C955C8B3}"/>
    <cellStyle name="Comma [0] 3 8 2 2 3 3 5" xfId="39719" xr:uid="{DDAE8462-D0AF-4573-9A46-57F834D939EE}"/>
    <cellStyle name="Comma [0] 3 8 2 2 3 3 6" xfId="45088" xr:uid="{D80D5C22-B330-4618-BF0C-557349F8BD57}"/>
    <cellStyle name="Comma [0] 3 8 2 2 3 3 7" xfId="50460" xr:uid="{BA05F5EB-D6CC-4427-90A5-991117125057}"/>
    <cellStyle name="Comma [0] 3 8 2 2 3 3 8" xfId="55840" xr:uid="{C32D182E-CDD3-4934-9662-64D539870E13}"/>
    <cellStyle name="Comma [0] 3 8 2 2 3 3 9" xfId="18175" xr:uid="{8177C445-987B-4E2F-AA51-F4D8213F1844}"/>
    <cellStyle name="Comma [0] 3 8 2 2 4" xfId="1500" xr:uid="{A58A515F-666C-462D-9952-052B37467015}"/>
    <cellStyle name="Comma [0] 3 8 2 2 4 2" xfId="9005" xr:uid="{58DF50CE-EF7C-4A44-A407-4DAC456C2AD6}"/>
    <cellStyle name="Comma [0] 3 8 2 2 4 2 10" xfId="53971" xr:uid="{80901983-4029-4FE7-9FF9-64A79636C40D}"/>
    <cellStyle name="Comma [0] 3 8 2 2 4 2 11" xfId="14615" xr:uid="{852173CF-7D47-4C73-958B-F42277E35339}"/>
    <cellStyle name="Comma [0] 3 8 2 2 4 2 12" xfId="60115" xr:uid="{1439611E-A650-4DDE-B0FE-345E583543C8}"/>
    <cellStyle name="Comma [0] 3 8 2 2 4 2 2" xfId="12566" xr:uid="{A59E5DD3-B2AC-4EAE-91AF-46F07A2EC17F}"/>
    <cellStyle name="Comma [0] 3 8 2 2 4 2 2 2" xfId="25232" xr:uid="{F1A7E258-1932-452D-A8D0-6DBBF323A733}"/>
    <cellStyle name="Comma [0] 3 8 2 2 4 2 2 3" xfId="30606" xr:uid="{3A9ADCE1-40F5-41AE-A75D-DA9FE98E018E}"/>
    <cellStyle name="Comma [0] 3 8 2 2 4 2 2 4" xfId="36024" xr:uid="{204F6A66-3E57-4B95-B404-4A0EFD77BA3F}"/>
    <cellStyle name="Comma [0] 3 8 2 2 4 2 2 5" xfId="41409" xr:uid="{D6803456-19AE-49AA-8C2E-8999D5F8A2A4}"/>
    <cellStyle name="Comma [0] 3 8 2 2 4 2 2 6" xfId="46778" xr:uid="{3B12D767-8164-463E-801D-7C05F43E0CAC}"/>
    <cellStyle name="Comma [0] 3 8 2 2 4 2 2 7" xfId="52150" xr:uid="{4E6BEE02-C36E-4C67-878C-FE869D8C6842}"/>
    <cellStyle name="Comma [0] 3 8 2 2 4 2 2 8" xfId="57530" xr:uid="{FB247025-FD4C-434B-AD21-15AA2C3F5B79}"/>
    <cellStyle name="Comma [0] 3 8 2 2 4 2 2 9" xfId="19866" xr:uid="{2CB67B56-40BB-4104-BA36-8A6F515476CD}"/>
    <cellStyle name="Comma [0] 3 8 2 2 4 2 3" xfId="16306" xr:uid="{6521493F-FB77-4E52-B5F9-7973E669C042}"/>
    <cellStyle name="Comma [0] 3 8 2 2 4 2 4" xfId="21673" xr:uid="{E1C93E10-175B-4B5C-BC0D-F437F98EEFCD}"/>
    <cellStyle name="Comma [0] 3 8 2 2 4 2 5" xfId="27047" xr:uid="{29FFB4FB-4465-4AB8-A4BB-CFF10862FFE9}"/>
    <cellStyle name="Comma [0] 3 8 2 2 4 2 6" xfId="32465" xr:uid="{E502ABB2-A823-4DDD-951D-B2F467C3E6D0}"/>
    <cellStyle name="Comma [0] 3 8 2 2 4 2 7" xfId="37850" xr:uid="{C7E19BD4-9FE8-4641-A354-C535B14603EC}"/>
    <cellStyle name="Comma [0] 3 8 2 2 4 2 8" xfId="43219" xr:uid="{59DFD5D5-1584-4F95-9092-468C6CF0C3AA}"/>
    <cellStyle name="Comma [0] 3 8 2 2 4 2 9" xfId="48591" xr:uid="{F8596953-06BF-40AF-A461-F0A887555EF5}"/>
    <cellStyle name="Comma [0] 3 8 2 2 4 3" xfId="10876" xr:uid="{69F0517B-9ADF-409B-8D4F-273702C2E7EB}"/>
    <cellStyle name="Comma [0] 3 8 2 2 4 3 2" xfId="23543" xr:uid="{8718EFED-2979-4CD5-BAD8-A83071D1A9C3}"/>
    <cellStyle name="Comma [0] 3 8 2 2 4 3 3" xfId="28917" xr:uid="{F873F365-CBED-47B2-9E5D-4B52DF4915DA}"/>
    <cellStyle name="Comma [0] 3 8 2 2 4 3 4" xfId="34335" xr:uid="{5095701C-C1C9-4A61-9D80-49CA69787201}"/>
    <cellStyle name="Comma [0] 3 8 2 2 4 3 5" xfId="39720" xr:uid="{CE718AD2-ED80-4CA3-9455-09AAB11D8612}"/>
    <cellStyle name="Comma [0] 3 8 2 2 4 3 6" xfId="45089" xr:uid="{CAC52E1E-EEF1-4F83-BD81-770915C46113}"/>
    <cellStyle name="Comma [0] 3 8 2 2 4 3 7" xfId="50461" xr:uid="{4D9FC750-B8B4-44C8-BDB7-A8E7C257A753}"/>
    <cellStyle name="Comma [0] 3 8 2 2 4 3 8" xfId="55841" xr:uid="{2CA9F1A8-24B2-47FD-A6AA-441820D75258}"/>
    <cellStyle name="Comma [0] 3 8 2 2 4 3 9" xfId="18176" xr:uid="{51149F31-C511-4F03-88B5-490174CFFD4A}"/>
    <cellStyle name="Comma [0] 3 8 2 2 4 4" xfId="7464" xr:uid="{6514380D-B3D8-485D-BF4C-8E12959A5CF9}"/>
    <cellStyle name="Comma [0] 3 8 2 2 5" xfId="1501" xr:uid="{CAA22F98-9411-44F0-AA3F-6CFD7720BB95}"/>
    <cellStyle name="Comma [0] 3 8 2 2 5 2" xfId="9006" xr:uid="{74EC1DB0-4601-4DBE-8169-101CE617E472}"/>
    <cellStyle name="Comma [0] 3 8 2 2 5 2 10" xfId="53972" xr:uid="{0B4E0D5A-340E-4593-BA91-70A3097F85E8}"/>
    <cellStyle name="Comma [0] 3 8 2 2 5 2 11" xfId="14616" xr:uid="{E80AF008-10A0-43EB-8E5D-C0E23C00A24F}"/>
    <cellStyle name="Comma [0] 3 8 2 2 5 2 12" xfId="60116" xr:uid="{D28C187A-F357-451A-A811-BBA5BAF99009}"/>
    <cellStyle name="Comma [0] 3 8 2 2 5 2 2" xfId="12567" xr:uid="{6B8966DA-8D3C-4111-9B0D-EF1B59208FCD}"/>
    <cellStyle name="Comma [0] 3 8 2 2 5 2 2 2" xfId="25233" xr:uid="{758BA6E4-571D-4AA5-AB6C-34EE6574F630}"/>
    <cellStyle name="Comma [0] 3 8 2 2 5 2 2 3" xfId="30607" xr:uid="{D2AB3051-70F7-4D09-A81E-F8EA24064279}"/>
    <cellStyle name="Comma [0] 3 8 2 2 5 2 2 4" xfId="36025" xr:uid="{058A10F1-5211-4B8A-ADEF-244F5902B84C}"/>
    <cellStyle name="Comma [0] 3 8 2 2 5 2 2 5" xfId="41410" xr:uid="{BC66EF86-27F2-45A8-91AF-472330571C6E}"/>
    <cellStyle name="Comma [0] 3 8 2 2 5 2 2 6" xfId="46779" xr:uid="{BF6BC632-8A54-455D-8672-7358BCD57285}"/>
    <cellStyle name="Comma [0] 3 8 2 2 5 2 2 7" xfId="52151" xr:uid="{D18FBAAE-D33C-4D75-BB5C-1C5CF42D27BA}"/>
    <cellStyle name="Comma [0] 3 8 2 2 5 2 2 8" xfId="57531" xr:uid="{A88D46B9-6540-42FB-886B-EBDB01C8A547}"/>
    <cellStyle name="Comma [0] 3 8 2 2 5 2 2 9" xfId="19867" xr:uid="{5A9A75A8-967E-422E-9FEF-9F7867684737}"/>
    <cellStyle name="Comma [0] 3 8 2 2 5 2 3" xfId="16307" xr:uid="{BBD1618D-4DE6-4E58-A60D-AFDC8B453FCD}"/>
    <cellStyle name="Comma [0] 3 8 2 2 5 2 4" xfId="21674" xr:uid="{CCB0AC81-0FA7-4A1F-8452-21966D96DD1C}"/>
    <cellStyle name="Comma [0] 3 8 2 2 5 2 5" xfId="27048" xr:uid="{4CF60EEB-7CAA-4708-A36A-5DBDDD1E8332}"/>
    <cellStyle name="Comma [0] 3 8 2 2 5 2 6" xfId="32466" xr:uid="{59ADA897-0773-4659-94A1-847E5D115FE9}"/>
    <cellStyle name="Comma [0] 3 8 2 2 5 2 7" xfId="37851" xr:uid="{C9B3476A-0E30-43A0-B721-5AA4DD991616}"/>
    <cellStyle name="Comma [0] 3 8 2 2 5 2 8" xfId="43220" xr:uid="{AB0D62DD-9E6A-44F8-9B39-8B267DBD1C2E}"/>
    <cellStyle name="Comma [0] 3 8 2 2 5 2 9" xfId="48592" xr:uid="{3490D0AF-B9AD-4A56-AD0C-36BE88A32716}"/>
    <cellStyle name="Comma [0] 3 8 2 2 5 3" xfId="10877" xr:uid="{8D0E64A6-B4A6-4B4B-8548-C573984FF4C2}"/>
    <cellStyle name="Comma [0] 3 8 2 2 5 3 2" xfId="23544" xr:uid="{198C1CF7-0EDE-44F0-802B-DE9A00D54429}"/>
    <cellStyle name="Comma [0] 3 8 2 2 5 3 3" xfId="28918" xr:uid="{8D10A53C-D374-4378-BF8A-337AF4487F8F}"/>
    <cellStyle name="Comma [0] 3 8 2 2 5 3 4" xfId="34336" xr:uid="{24E07146-3659-4CD9-A9EA-99CC6EC5C3EE}"/>
    <cellStyle name="Comma [0] 3 8 2 2 5 3 5" xfId="39721" xr:uid="{8E541F15-741B-42EC-9253-ECCF30D7BA04}"/>
    <cellStyle name="Comma [0] 3 8 2 2 5 3 6" xfId="45090" xr:uid="{F72B25C3-ACAE-4DA1-AEE0-E3AA95506044}"/>
    <cellStyle name="Comma [0] 3 8 2 2 5 3 7" xfId="50462" xr:uid="{44320FB3-308C-4444-A9DF-D9A07C4EB1A1}"/>
    <cellStyle name="Comma [0] 3 8 2 2 5 3 8" xfId="55842" xr:uid="{FA6440AA-B650-43C9-B707-43C409C9349F}"/>
    <cellStyle name="Comma [0] 3 8 2 2 5 3 9" xfId="18177" xr:uid="{5F57323F-AD6C-4DA8-9520-BF5ACB5FC32A}"/>
    <cellStyle name="Comma [0] 3 8 2 2 5 4" xfId="7465" xr:uid="{3C9C6DF8-0B34-4F17-87CA-4B7DD4407766}"/>
    <cellStyle name="Comma [0] 3 8 2 2 6" xfId="1502" xr:uid="{CEB57DE4-309E-4785-87BB-94CB6CC5690F}"/>
    <cellStyle name="Comma [0] 3 8 2 2 6 2" xfId="9007" xr:uid="{D119B332-1735-4CAD-816C-285232ECFC90}"/>
    <cellStyle name="Comma [0] 3 8 2 2 6 2 10" xfId="53973" xr:uid="{7C3FC2A2-1377-47CB-92A4-FC908D4C660A}"/>
    <cellStyle name="Comma [0] 3 8 2 2 6 2 11" xfId="14617" xr:uid="{D6654729-A41D-41E6-8628-2E88630B367F}"/>
    <cellStyle name="Comma [0] 3 8 2 2 6 2 12" xfId="60117" xr:uid="{93758431-AAC3-46A1-9B91-217F4928EC1C}"/>
    <cellStyle name="Comma [0] 3 8 2 2 6 2 2" xfId="12568" xr:uid="{136711E5-A22D-41F0-B508-3389B3FF3A32}"/>
    <cellStyle name="Comma [0] 3 8 2 2 6 2 2 2" xfId="25234" xr:uid="{877F1561-308A-4249-9D98-67504D9A4A04}"/>
    <cellStyle name="Comma [0] 3 8 2 2 6 2 2 3" xfId="30608" xr:uid="{9E1F93DC-5917-4080-86DF-C954D5C4CAF9}"/>
    <cellStyle name="Comma [0] 3 8 2 2 6 2 2 4" xfId="36026" xr:uid="{315BF6A4-E659-4C65-8774-C5A837507F78}"/>
    <cellStyle name="Comma [0] 3 8 2 2 6 2 2 5" xfId="41411" xr:uid="{82D9DB41-71F5-4DDA-97E8-9509A263F9F4}"/>
    <cellStyle name="Comma [0] 3 8 2 2 6 2 2 6" xfId="46780" xr:uid="{95EBC274-F593-43CA-B35C-90AAEF17BF35}"/>
    <cellStyle name="Comma [0] 3 8 2 2 6 2 2 7" xfId="52152" xr:uid="{21DA161B-0106-404A-BE58-429567A25686}"/>
    <cellStyle name="Comma [0] 3 8 2 2 6 2 2 8" xfId="57532" xr:uid="{2C23F745-C58E-4633-A0E5-75AF3BCCA9F2}"/>
    <cellStyle name="Comma [0] 3 8 2 2 6 2 2 9" xfId="19868" xr:uid="{51286DA9-AFBB-4F59-8904-9BA34D78214B}"/>
    <cellStyle name="Comma [0] 3 8 2 2 6 2 3" xfId="16308" xr:uid="{316B302C-9662-42F5-8997-A514000ACAEB}"/>
    <cellStyle name="Comma [0] 3 8 2 2 6 2 4" xfId="21675" xr:uid="{964E12EE-601C-4708-A359-E4DFE7F48A3D}"/>
    <cellStyle name="Comma [0] 3 8 2 2 6 2 5" xfId="27049" xr:uid="{B58E9FB5-2973-4656-9541-B69AC334E203}"/>
    <cellStyle name="Comma [0] 3 8 2 2 6 2 6" xfId="32467" xr:uid="{31F7D20E-8966-48F8-BD73-28A57006CC34}"/>
    <cellStyle name="Comma [0] 3 8 2 2 6 2 7" xfId="37852" xr:uid="{68BA2A19-2B54-4373-B859-9298D852AB1E}"/>
    <cellStyle name="Comma [0] 3 8 2 2 6 2 8" xfId="43221" xr:uid="{875F8F8B-0C67-45E8-9760-C7CFDD19731C}"/>
    <cellStyle name="Comma [0] 3 8 2 2 6 2 9" xfId="48593" xr:uid="{6A1EAC02-DC19-4B53-975F-57C50C6D4BF5}"/>
    <cellStyle name="Comma [0] 3 8 2 2 6 3" xfId="10878" xr:uid="{AEDC0728-E28B-4F11-8BC5-D6AF687115B4}"/>
    <cellStyle name="Comma [0] 3 8 2 2 6 3 2" xfId="23545" xr:uid="{A3ABAEA2-0B98-4B2A-BF67-1C986F1467FE}"/>
    <cellStyle name="Comma [0] 3 8 2 2 6 3 3" xfId="28919" xr:uid="{C658F43F-0380-44E1-96BA-6722E523F837}"/>
    <cellStyle name="Comma [0] 3 8 2 2 6 3 4" xfId="34337" xr:uid="{E947221C-DD59-448F-B46E-F0B040F78917}"/>
    <cellStyle name="Comma [0] 3 8 2 2 6 3 5" xfId="39722" xr:uid="{C64E7261-DB2B-4309-A124-63AD25DFA977}"/>
    <cellStyle name="Comma [0] 3 8 2 2 6 3 6" xfId="45091" xr:uid="{C94A2447-AF25-473E-BD72-8FE5E0ECD12C}"/>
    <cellStyle name="Comma [0] 3 8 2 2 6 3 7" xfId="50463" xr:uid="{F8D76A7D-B7FF-4DD9-AB74-343DD74CC963}"/>
    <cellStyle name="Comma [0] 3 8 2 2 6 3 8" xfId="55843" xr:uid="{D7731261-561A-4CC3-A2FB-AC1A044922FD}"/>
    <cellStyle name="Comma [0] 3 8 2 2 6 3 9" xfId="18178" xr:uid="{6F7B20AA-6B7E-40D6-AB1B-9584AAEB2E44}"/>
    <cellStyle name="Comma [0] 3 8 2 2 6 4" xfId="7466" xr:uid="{B1163498-E941-4C7C-9416-3258DFCAC531}"/>
    <cellStyle name="Comma [0] 3 8 2 2 7" xfId="1503" xr:uid="{04649DDF-AFD3-4351-B4A6-0D6A7CF6FF2B}"/>
    <cellStyle name="Comma [0] 3 8 2 2 7 2" xfId="9008" xr:uid="{7F2B3998-C232-4E77-BCA2-1E848FF69070}"/>
    <cellStyle name="Comma [0] 3 8 2 2 7 2 10" xfId="53974" xr:uid="{59142234-DA69-4CFA-A216-571440ABF340}"/>
    <cellStyle name="Comma [0] 3 8 2 2 7 2 11" xfId="14618" xr:uid="{ACBDC5BC-05A4-4A01-9281-8213E7C473E2}"/>
    <cellStyle name="Comma [0] 3 8 2 2 7 2 12" xfId="60118" xr:uid="{A507FA65-6738-4719-B32D-D8A653A61E5C}"/>
    <cellStyle name="Comma [0] 3 8 2 2 7 2 2" xfId="12569" xr:uid="{8F9D64D7-4A68-465F-AD3C-7F9714825D1C}"/>
    <cellStyle name="Comma [0] 3 8 2 2 7 2 2 2" xfId="25235" xr:uid="{58876F27-F78D-4B2D-A952-BD94B906BED7}"/>
    <cellStyle name="Comma [0] 3 8 2 2 7 2 2 3" xfId="30609" xr:uid="{39918339-4F7C-4C3E-BEA6-C945F792A836}"/>
    <cellStyle name="Comma [0] 3 8 2 2 7 2 2 4" xfId="36027" xr:uid="{89142EA3-66B7-4E87-AA77-60FAD049E2EF}"/>
    <cellStyle name="Comma [0] 3 8 2 2 7 2 2 5" xfId="41412" xr:uid="{032BC744-8E7F-4B3A-B083-1AD759EB7A3F}"/>
    <cellStyle name="Comma [0] 3 8 2 2 7 2 2 6" xfId="46781" xr:uid="{D83435C4-011A-47BB-85F0-42B38E494D38}"/>
    <cellStyle name="Comma [0] 3 8 2 2 7 2 2 7" xfId="52153" xr:uid="{9AC68B8A-F81D-4780-87D1-C8F8B58F396F}"/>
    <cellStyle name="Comma [0] 3 8 2 2 7 2 2 8" xfId="57533" xr:uid="{956586BE-F615-449E-9221-0A6461BB75C2}"/>
    <cellStyle name="Comma [0] 3 8 2 2 7 2 2 9" xfId="19869" xr:uid="{CD83E326-CEE5-42FC-93F4-DBD0FA2ACF94}"/>
    <cellStyle name="Comma [0] 3 8 2 2 7 2 3" xfId="16309" xr:uid="{67F3720A-72C3-46CA-AD00-291CEB88D913}"/>
    <cellStyle name="Comma [0] 3 8 2 2 7 2 4" xfId="21676" xr:uid="{0A942928-F27C-4E69-8FDF-7EA466AADF49}"/>
    <cellStyle name="Comma [0] 3 8 2 2 7 2 5" xfId="27050" xr:uid="{11D7A167-655C-4A1A-9F67-121A1465E564}"/>
    <cellStyle name="Comma [0] 3 8 2 2 7 2 6" xfId="32468" xr:uid="{28DD457E-F575-4B5F-B737-896C70FD64F4}"/>
    <cellStyle name="Comma [0] 3 8 2 2 7 2 7" xfId="37853" xr:uid="{1AEB8E5E-EFA0-4447-A7DB-5F5D7ED3DE1F}"/>
    <cellStyle name="Comma [0] 3 8 2 2 7 2 8" xfId="43222" xr:uid="{5B27B42E-526D-41C9-959D-B0128C5C3383}"/>
    <cellStyle name="Comma [0] 3 8 2 2 7 2 9" xfId="48594" xr:uid="{1DAAF5C7-19CF-4DD9-86A4-F37B7CFD60C3}"/>
    <cellStyle name="Comma [0] 3 8 2 2 7 3" xfId="10879" xr:uid="{9D7D8A60-D31E-48A3-A334-5240C2899A06}"/>
    <cellStyle name="Comma [0] 3 8 2 2 7 3 2" xfId="23546" xr:uid="{562B15E7-A896-497F-B987-D0C50E750B9B}"/>
    <cellStyle name="Comma [0] 3 8 2 2 7 3 3" xfId="28920" xr:uid="{B3C2C76A-0728-4F63-955B-16224BF1B166}"/>
    <cellStyle name="Comma [0] 3 8 2 2 7 3 4" xfId="34338" xr:uid="{F465D20C-C1D2-4872-8C3B-7FCAC048E07E}"/>
    <cellStyle name="Comma [0] 3 8 2 2 7 3 5" xfId="39723" xr:uid="{16BB15DF-4E76-461A-9C74-AA16C3B955C2}"/>
    <cellStyle name="Comma [0] 3 8 2 2 7 3 6" xfId="45092" xr:uid="{680441A4-5291-4DDF-84A2-E6A7DF0289A3}"/>
    <cellStyle name="Comma [0] 3 8 2 2 7 3 7" xfId="50464" xr:uid="{6F09F85A-961A-421D-9DCF-556389B30F87}"/>
    <cellStyle name="Comma [0] 3 8 2 2 7 3 8" xfId="55844" xr:uid="{35BDF2E1-54EE-4221-99CC-E59B3CAE3A66}"/>
    <cellStyle name="Comma [0] 3 8 2 2 7 3 9" xfId="18179" xr:uid="{A4336C9C-C637-4B86-8061-6A6FB6728DF7}"/>
    <cellStyle name="Comma [0] 3 8 2 2 7 4" xfId="7467" xr:uid="{8A9C8568-FAA9-4598-A540-CA134CB65142}"/>
    <cellStyle name="Comma [0] 3 8 2 2 8" xfId="1504" xr:uid="{7A527115-A35B-4D7A-9EB2-BCD0039B43BF}"/>
    <cellStyle name="Comma [0] 3 8 2 2 8 2" xfId="9009" xr:uid="{39D0C7C4-8AED-4F71-8D6E-56AFDE31DAB0}"/>
    <cellStyle name="Comma [0] 3 8 2 2 8 2 10" xfId="53975" xr:uid="{5DB3F1D3-9D51-4236-AF39-809D65CDE119}"/>
    <cellStyle name="Comma [0] 3 8 2 2 8 2 11" xfId="14619" xr:uid="{CEA7B135-760D-4992-8191-4AFE687706B8}"/>
    <cellStyle name="Comma [0] 3 8 2 2 8 2 12" xfId="60119" xr:uid="{761DFF02-6B01-4A5E-AFFD-90C242CFC265}"/>
    <cellStyle name="Comma [0] 3 8 2 2 8 2 2" xfId="12570" xr:uid="{7959EEC3-0C5E-4583-94EB-2D32D0824E74}"/>
    <cellStyle name="Comma [0] 3 8 2 2 8 2 2 2" xfId="25236" xr:uid="{6434F9F2-F2B5-423B-8F81-119D62BF2B81}"/>
    <cellStyle name="Comma [0] 3 8 2 2 8 2 2 3" xfId="30610" xr:uid="{AF37BEBE-1932-42F4-9529-BE700EEAE58E}"/>
    <cellStyle name="Comma [0] 3 8 2 2 8 2 2 4" xfId="36028" xr:uid="{5C20E8F5-8092-46B9-8A5A-6E144C7ABF1B}"/>
    <cellStyle name="Comma [0] 3 8 2 2 8 2 2 5" xfId="41413" xr:uid="{30B1754A-0CE4-4CFF-8C2B-D3684A45E524}"/>
    <cellStyle name="Comma [0] 3 8 2 2 8 2 2 6" xfId="46782" xr:uid="{1F25B4FD-5461-44B3-A188-13CA37F6C7DC}"/>
    <cellStyle name="Comma [0] 3 8 2 2 8 2 2 7" xfId="52154" xr:uid="{98846278-892E-4C89-BAB4-ECE5378E3317}"/>
    <cellStyle name="Comma [0] 3 8 2 2 8 2 2 8" xfId="57534" xr:uid="{FCFFFE27-338C-4AD8-82A5-0F65A11B1224}"/>
    <cellStyle name="Comma [0] 3 8 2 2 8 2 2 9" xfId="19870" xr:uid="{43571A4C-5460-4AF7-BF48-C5C81675269B}"/>
    <cellStyle name="Comma [0] 3 8 2 2 8 2 3" xfId="16310" xr:uid="{624D4CFF-A6FF-4F11-9469-91D933A440CB}"/>
    <cellStyle name="Comma [0] 3 8 2 2 8 2 4" xfId="21677" xr:uid="{58D701A0-DE35-4A21-B281-29EF98419F09}"/>
    <cellStyle name="Comma [0] 3 8 2 2 8 2 5" xfId="27051" xr:uid="{4391654D-2F3D-43B3-9911-A3599D7BACB0}"/>
    <cellStyle name="Comma [0] 3 8 2 2 8 2 6" xfId="32469" xr:uid="{807590D8-8DBC-4DA5-8060-9C5661734A64}"/>
    <cellStyle name="Comma [0] 3 8 2 2 8 2 7" xfId="37854" xr:uid="{1122AF0E-10EE-435F-BBEA-C58091563FB1}"/>
    <cellStyle name="Comma [0] 3 8 2 2 8 2 8" xfId="43223" xr:uid="{0DE3D309-6097-4280-A806-BF09870FC01E}"/>
    <cellStyle name="Comma [0] 3 8 2 2 8 2 9" xfId="48595" xr:uid="{33417FBA-A28E-407B-A2DB-217A0889F9DE}"/>
    <cellStyle name="Comma [0] 3 8 2 2 8 3" xfId="10880" xr:uid="{0F1741DF-F089-4FEF-AF58-AE04DA4A3130}"/>
    <cellStyle name="Comma [0] 3 8 2 2 8 3 2" xfId="23547" xr:uid="{D352D359-A5FC-4793-BAEC-9B308EA9290A}"/>
    <cellStyle name="Comma [0] 3 8 2 2 8 3 3" xfId="28921" xr:uid="{7C7D08AC-EE3E-4DF5-9F12-06DBA8A28953}"/>
    <cellStyle name="Comma [0] 3 8 2 2 8 3 4" xfId="34339" xr:uid="{F5ED6CDB-FA07-49FC-B5A8-4C6A40F8F5AD}"/>
    <cellStyle name="Comma [0] 3 8 2 2 8 3 5" xfId="39724" xr:uid="{1E8FB933-D563-46E1-B18F-C549B075FB80}"/>
    <cellStyle name="Comma [0] 3 8 2 2 8 3 6" xfId="45093" xr:uid="{9C9AB7B2-9389-4BF4-9077-F31E70989105}"/>
    <cellStyle name="Comma [0] 3 8 2 2 8 3 7" xfId="50465" xr:uid="{04E78F0B-3753-44D7-A0D4-C0449C2A5BD0}"/>
    <cellStyle name="Comma [0] 3 8 2 2 8 3 8" xfId="55845" xr:uid="{87F14175-4BBC-409A-9987-E712B6A3C4B1}"/>
    <cellStyle name="Comma [0] 3 8 2 2 8 3 9" xfId="18180" xr:uid="{5C811974-45D6-44A6-AD2B-DC0D340B4393}"/>
    <cellStyle name="Comma [0] 3 8 2 2 8 4" xfId="7468" xr:uid="{0AF48AB1-A921-42D6-919A-1392D69C2C81}"/>
    <cellStyle name="Comma [0] 3 8 2 2 9" xfId="1505" xr:uid="{BCF78574-B615-4100-BD90-7B5809A87719}"/>
    <cellStyle name="Comma [0] 3 8 2 2 9 2" xfId="9010" xr:uid="{8A4ED472-2493-4EEA-BAF6-3380EEC14D71}"/>
    <cellStyle name="Comma [0] 3 8 2 2 9 2 10" xfId="53976" xr:uid="{118C1170-1189-4686-80DC-B88C5AAC4779}"/>
    <cellStyle name="Comma [0] 3 8 2 2 9 2 11" xfId="14620" xr:uid="{47F5FF67-F6FF-4D48-8FFA-6F91E867AFBB}"/>
    <cellStyle name="Comma [0] 3 8 2 2 9 2 12" xfId="60120" xr:uid="{5F378E3D-42A2-4933-907C-6A01761C6F86}"/>
    <cellStyle name="Comma [0] 3 8 2 2 9 2 2" xfId="12571" xr:uid="{FE90002E-75A1-442F-AB99-F35ADB1CAFB8}"/>
    <cellStyle name="Comma [0] 3 8 2 2 9 2 2 2" xfId="25237" xr:uid="{EE724F96-A881-4F82-B863-673A00B43B39}"/>
    <cellStyle name="Comma [0] 3 8 2 2 9 2 2 3" xfId="30611" xr:uid="{4512A878-2203-4070-A6B7-6E462EA13957}"/>
    <cellStyle name="Comma [0] 3 8 2 2 9 2 2 4" xfId="36029" xr:uid="{3D3755D9-2FD2-4452-9177-48CA6B63FE35}"/>
    <cellStyle name="Comma [0] 3 8 2 2 9 2 2 5" xfId="41414" xr:uid="{3DDFBC95-3313-48A3-BE46-1AEC0B7C9237}"/>
    <cellStyle name="Comma [0] 3 8 2 2 9 2 2 6" xfId="46783" xr:uid="{1CBBD2C4-6459-4EB8-B042-2E67CFC1388F}"/>
    <cellStyle name="Comma [0] 3 8 2 2 9 2 2 7" xfId="52155" xr:uid="{D382E1F0-2CA5-4912-A1B5-CC0331669EEA}"/>
    <cellStyle name="Comma [0] 3 8 2 2 9 2 2 8" xfId="57535" xr:uid="{DE75F844-51F7-4135-887D-DA7D49A64981}"/>
    <cellStyle name="Comma [0] 3 8 2 2 9 2 2 9" xfId="19871" xr:uid="{1468678D-20B9-40E2-A9C1-BEC6564320C4}"/>
    <cellStyle name="Comma [0] 3 8 2 2 9 2 3" xfId="16311" xr:uid="{B5F95796-9EDD-446B-A7EB-52F85461CF05}"/>
    <cellStyle name="Comma [0] 3 8 2 2 9 2 4" xfId="21678" xr:uid="{057EE392-B7BD-4B0A-99F7-6AE5D304DCB7}"/>
    <cellStyle name="Comma [0] 3 8 2 2 9 2 5" xfId="27052" xr:uid="{E1F6ADF4-9F55-4531-AD65-27E0903A5841}"/>
    <cellStyle name="Comma [0] 3 8 2 2 9 2 6" xfId="32470" xr:uid="{687B0B1B-DD9C-4895-B2B7-038A50952481}"/>
    <cellStyle name="Comma [0] 3 8 2 2 9 2 7" xfId="37855" xr:uid="{01A37A47-78B7-4D08-BED5-8747C4BDE398}"/>
    <cellStyle name="Comma [0] 3 8 2 2 9 2 8" xfId="43224" xr:uid="{66F1DD9D-2BF7-4073-B3EC-30485116ABBE}"/>
    <cellStyle name="Comma [0] 3 8 2 2 9 2 9" xfId="48596" xr:uid="{7F436D51-6BA6-4B01-820B-77D78770F577}"/>
    <cellStyle name="Comma [0] 3 8 2 2 9 3" xfId="10881" xr:uid="{EBD2CDA6-6564-470D-8E69-57B12DE3EE9E}"/>
    <cellStyle name="Comma [0] 3 8 2 2 9 3 2" xfId="23548" xr:uid="{34822B8D-68F8-4308-8D71-0CE22AEC69DA}"/>
    <cellStyle name="Comma [0] 3 8 2 2 9 3 3" xfId="28922" xr:uid="{319AF037-D78F-49E0-B647-64213777955D}"/>
    <cellStyle name="Comma [0] 3 8 2 2 9 3 4" xfId="34340" xr:uid="{0F18D404-1701-481E-B7F6-C824D2FCE334}"/>
    <cellStyle name="Comma [0] 3 8 2 2 9 3 5" xfId="39725" xr:uid="{CE5D2D9A-D99F-4FD5-8488-6FD1D16D1E93}"/>
    <cellStyle name="Comma [0] 3 8 2 2 9 3 6" xfId="45094" xr:uid="{2232C818-D151-4020-A3CC-4DE4B2D334C5}"/>
    <cellStyle name="Comma [0] 3 8 2 2 9 3 7" xfId="50466" xr:uid="{DA62CB94-7977-448F-93E1-5D90D1650A2D}"/>
    <cellStyle name="Comma [0] 3 8 2 2 9 3 8" xfId="55846" xr:uid="{816B6FE4-5D28-4148-884D-8B6807D6218F}"/>
    <cellStyle name="Comma [0] 3 8 2 2 9 3 9" xfId="18181" xr:uid="{A930BEF0-330F-4DC6-B794-5DC475D13E6E}"/>
    <cellStyle name="Comma [0] 3 8 2 2 9 4" xfId="7469" xr:uid="{E02CB491-6542-4346-8DF6-593970033098}"/>
    <cellStyle name="Comma [0] 3 8 2 3" xfId="1506" xr:uid="{5F5D7630-6D25-4CA8-B8EE-DF26FE8BA23A}"/>
    <cellStyle name="Comma [0] 3 8 2 3 2" xfId="4206" xr:uid="{C31B62DB-DE7A-479D-9D1E-29E17C51111A}"/>
    <cellStyle name="Comma [0] 3 8 2 3 2 10" xfId="53977" xr:uid="{FCD77FE0-1EAF-4DC6-8216-6C982116F921}"/>
    <cellStyle name="Comma [0] 3 8 2 3 2 11" xfId="9011" xr:uid="{E4F66E54-8AD6-47B2-88F3-5F32BC673E1E}"/>
    <cellStyle name="Comma [0] 3 8 2 3 2 2" xfId="4207" xr:uid="{5716BC64-616A-492A-AE7E-76FD36456656}"/>
    <cellStyle name="Comma [0] 3 8 2 3 2 2 10" xfId="12572" xr:uid="{BDDF4B82-4C38-4D4C-A72F-EC90FE0D4EE5}"/>
    <cellStyle name="Comma [0] 3 8 2 3 2 2 2" xfId="6332" xr:uid="{66D25C56-D927-44A8-A169-A880EDD94F66}"/>
    <cellStyle name="Comma [0] 3 8 2 3 2 2 2 2" xfId="59010" xr:uid="{4DAC6B5B-0459-4615-BFD5-C3925917860A}"/>
    <cellStyle name="Comma [0] 3 8 2 3 2 2 2 3" xfId="19872" xr:uid="{5141A6D3-68C3-4346-8A7B-F32939F173FA}"/>
    <cellStyle name="Comma [0] 3 8 2 3 2 2 3" xfId="25238" xr:uid="{19835974-5B78-4457-9F9A-18695545B162}"/>
    <cellStyle name="Comma [0] 3 8 2 3 2 2 4" xfId="30612" xr:uid="{39152737-CD43-4F7E-AFD6-2E9355202600}"/>
    <cellStyle name="Comma [0] 3 8 2 3 2 2 5" xfId="36030" xr:uid="{A8108755-E7D0-43BF-A1D0-1BECE9FB8AE2}"/>
    <cellStyle name="Comma [0] 3 8 2 3 2 2 6" xfId="41415" xr:uid="{6E1F76EF-E45E-4513-9043-08963B3BF921}"/>
    <cellStyle name="Comma [0] 3 8 2 3 2 2 7" xfId="46784" xr:uid="{0B31D24B-1BBF-4F6D-96B6-6B0BB56BC212}"/>
    <cellStyle name="Comma [0] 3 8 2 3 2 2 8" xfId="52156" xr:uid="{0960450E-8879-4A1E-8709-6F0268F8C8AB}"/>
    <cellStyle name="Comma [0] 3 8 2 3 2 2 9" xfId="57536" xr:uid="{3868218D-C050-4430-B6A5-DF139B28717B}"/>
    <cellStyle name="Comma [0] 3 8 2 3 2 3" xfId="6331" xr:uid="{C08CFFBE-A2B0-49AE-90F6-2BB75E74E89E}"/>
    <cellStyle name="Comma [0] 3 8 2 3 2 3 2" xfId="59009" xr:uid="{D59DC286-6CA4-4C6F-B0E4-9DFEACD15B87}"/>
    <cellStyle name="Comma [0] 3 8 2 3 2 3 3" xfId="16312" xr:uid="{262ACDE9-A1FB-4A7E-A114-A969D8C7DDBB}"/>
    <cellStyle name="Comma [0] 3 8 2 3 2 4" xfId="21679" xr:uid="{B7F7B69E-2177-4004-AEE3-552699C4CA8F}"/>
    <cellStyle name="Comma [0] 3 8 2 3 2 5" xfId="27053" xr:uid="{AC5653A3-D20C-4494-8943-517D4A25F3E2}"/>
    <cellStyle name="Comma [0] 3 8 2 3 2 6" xfId="32471" xr:uid="{5C0719D7-F77D-4455-8946-CC78000E3506}"/>
    <cellStyle name="Comma [0] 3 8 2 3 2 7" xfId="37856" xr:uid="{071DCDB1-CDEF-45D8-9A9A-AE462F77F884}"/>
    <cellStyle name="Comma [0] 3 8 2 3 2 8" xfId="43225" xr:uid="{28E68A23-7705-4AFE-AE9F-9EA020AAE323}"/>
    <cellStyle name="Comma [0] 3 8 2 3 2 9" xfId="48597" xr:uid="{2E3CC1BC-876A-44E8-AAAA-530EDF6BCB38}"/>
    <cellStyle name="Comma [0] 3 8 2 3 3" xfId="4208" xr:uid="{9CC16DA6-8FF3-4666-9EDD-7451FF68FA97}"/>
    <cellStyle name="Comma [0] 3 8 2 3 3 10" xfId="10882" xr:uid="{0A27BB69-4D06-4E8E-8A6D-CEAA26435A94}"/>
    <cellStyle name="Comma [0] 3 8 2 3 3 2" xfId="6333" xr:uid="{23D52A75-C1F1-4F12-87BF-A6CFA352A08B}"/>
    <cellStyle name="Comma [0] 3 8 2 3 3 2 2" xfId="59011" xr:uid="{A3927398-12FF-47BC-8956-E05546DA68B6}"/>
    <cellStyle name="Comma [0] 3 8 2 3 3 2 3" xfId="18182" xr:uid="{74E3F5E8-47BD-443B-9F58-AB63039AEA55}"/>
    <cellStyle name="Comma [0] 3 8 2 3 3 3" xfId="23549" xr:uid="{C10513DE-BFCC-47E1-B5B7-FB2A0656D71B}"/>
    <cellStyle name="Comma [0] 3 8 2 3 3 4" xfId="28923" xr:uid="{22323A31-5AF9-4598-BD3E-6839D792BD6E}"/>
    <cellStyle name="Comma [0] 3 8 2 3 3 5" xfId="34341" xr:uid="{49538BDA-F8B8-48A2-BDF1-25D4D758EE34}"/>
    <cellStyle name="Comma [0] 3 8 2 3 3 6" xfId="39726" xr:uid="{4720628B-EB00-4CA9-9922-47420BE7D796}"/>
    <cellStyle name="Comma [0] 3 8 2 3 3 7" xfId="45095" xr:uid="{1228B0DC-5089-41A0-9637-C7579D5E38B2}"/>
    <cellStyle name="Comma [0] 3 8 2 3 3 8" xfId="50467" xr:uid="{61112698-2784-428D-A600-6426B645B5EF}"/>
    <cellStyle name="Comma [0] 3 8 2 3 3 9" xfId="55847" xr:uid="{3F62C2F5-8278-4287-B5BA-3F910A724FAE}"/>
    <cellStyle name="Comma [0] 3 8 2 3 4" xfId="6330" xr:uid="{814EA306-0C76-4EA6-BB40-3C276BA7C63E}"/>
    <cellStyle name="Comma [0] 3 8 2 3 4 2" xfId="59008" xr:uid="{1D288A74-088D-4D2B-ABEA-9921526B3748}"/>
    <cellStyle name="Comma [0] 3 8 2 3 4 3" xfId="14621" xr:uid="{12D7B472-FBD2-45DC-A849-573F0814CDDF}"/>
    <cellStyle name="Comma [0] 3 8 2 4" xfId="1507" xr:uid="{A835E563-0697-46CA-8ACD-43968FE6F7EF}"/>
    <cellStyle name="Comma [0] 3 8 2 4 2" xfId="4209" xr:uid="{000E0F8A-BEF3-4443-9DCF-B65F3ECC28A8}"/>
    <cellStyle name="Comma [0] 3 8 2 4 2 10" xfId="53978" xr:uid="{516E80E3-CDBE-4CE6-AFF7-36A6198456DB}"/>
    <cellStyle name="Comma [0] 3 8 2 4 2 11" xfId="9012" xr:uid="{CBCFFC3D-CE5F-405A-9F8F-5AC55AFDC4F5}"/>
    <cellStyle name="Comma [0] 3 8 2 4 2 2" xfId="4210" xr:uid="{AB59BB72-4CE0-41D7-A4FC-47AB6966735B}"/>
    <cellStyle name="Comma [0] 3 8 2 4 2 2 10" xfId="12573" xr:uid="{FFC236CE-5A9B-45D1-8B51-5145F2AD8D04}"/>
    <cellStyle name="Comma [0] 3 8 2 4 2 2 2" xfId="6336" xr:uid="{B856BB64-03C6-41D3-8C55-D0C0FDCC48F6}"/>
    <cellStyle name="Comma [0] 3 8 2 4 2 2 2 2" xfId="59014" xr:uid="{70314796-97F7-40E7-93F8-55FD23B3FBBA}"/>
    <cellStyle name="Comma [0] 3 8 2 4 2 2 2 3" xfId="19873" xr:uid="{E66F2D48-BD0D-45C3-99B2-2A9DFBAA1761}"/>
    <cellStyle name="Comma [0] 3 8 2 4 2 2 3" xfId="25239" xr:uid="{2AA9F2F7-669E-4DBA-9290-456A620FEB53}"/>
    <cellStyle name="Comma [0] 3 8 2 4 2 2 4" xfId="30613" xr:uid="{2E0463C5-2F8A-4B7F-A328-F1BF70FB4548}"/>
    <cellStyle name="Comma [0] 3 8 2 4 2 2 5" xfId="36031" xr:uid="{A65C1A86-8B48-4E7F-9326-136066F8C32D}"/>
    <cellStyle name="Comma [0] 3 8 2 4 2 2 6" xfId="41416" xr:uid="{5BEFDB10-45AE-45EB-91CA-1B9369DE6724}"/>
    <cellStyle name="Comma [0] 3 8 2 4 2 2 7" xfId="46785" xr:uid="{CAB8849B-62BF-47F5-973A-6C6778E1EE4F}"/>
    <cellStyle name="Comma [0] 3 8 2 4 2 2 8" xfId="52157" xr:uid="{EC8A6780-35F7-4F7B-9C2B-9C7F29514D6B}"/>
    <cellStyle name="Comma [0] 3 8 2 4 2 2 9" xfId="57537" xr:uid="{DF640C16-4EED-4C5B-BFFA-8CE5E3B35BB4}"/>
    <cellStyle name="Comma [0] 3 8 2 4 2 3" xfId="6335" xr:uid="{22CF5829-25EC-4B36-880F-58FB7BA83F33}"/>
    <cellStyle name="Comma [0] 3 8 2 4 2 3 2" xfId="59013" xr:uid="{C04FCE7A-792E-4AEE-8F29-7D5D8624BB95}"/>
    <cellStyle name="Comma [0] 3 8 2 4 2 3 3" xfId="16313" xr:uid="{34178AD8-6F1C-41D3-B00F-9762E0341052}"/>
    <cellStyle name="Comma [0] 3 8 2 4 2 4" xfId="21680" xr:uid="{6377E911-D54D-4144-9CD5-88BF27259603}"/>
    <cellStyle name="Comma [0] 3 8 2 4 2 5" xfId="27054" xr:uid="{7474A402-931C-4141-9DEA-485ED4195BCD}"/>
    <cellStyle name="Comma [0] 3 8 2 4 2 6" xfId="32472" xr:uid="{AADFB038-DE63-4247-BF61-68CACD6467C3}"/>
    <cellStyle name="Comma [0] 3 8 2 4 2 7" xfId="37857" xr:uid="{6EE81D21-6991-4261-B508-17C0B9A01D41}"/>
    <cellStyle name="Comma [0] 3 8 2 4 2 8" xfId="43226" xr:uid="{D9F82F50-B46E-48ED-8DB7-AB579060AD41}"/>
    <cellStyle name="Comma [0] 3 8 2 4 2 9" xfId="48598" xr:uid="{79474F54-CE0B-415C-81D6-3312DEFE71B4}"/>
    <cellStyle name="Comma [0] 3 8 2 4 3" xfId="4211" xr:uid="{D7188DB6-79BE-4F67-8540-B49645E26B9E}"/>
    <cellStyle name="Comma [0] 3 8 2 4 3 10" xfId="10883" xr:uid="{32FF9584-9F91-465F-85BB-AD076C4E72C7}"/>
    <cellStyle name="Comma [0] 3 8 2 4 3 2" xfId="6337" xr:uid="{D8DB32DE-15FA-4EEC-8F85-69447029BC69}"/>
    <cellStyle name="Comma [0] 3 8 2 4 3 2 2" xfId="59015" xr:uid="{FA8A481F-7C56-48BA-BB8B-D512F82CCA81}"/>
    <cellStyle name="Comma [0] 3 8 2 4 3 2 3" xfId="18183" xr:uid="{E9655307-94B1-4385-B2A5-3B194C763B8A}"/>
    <cellStyle name="Comma [0] 3 8 2 4 3 3" xfId="23550" xr:uid="{E105B4FD-E00C-49BF-8BDC-1BE7C5ACBA08}"/>
    <cellStyle name="Comma [0] 3 8 2 4 3 4" xfId="28924" xr:uid="{80FDAA5B-7AC3-41C5-B11C-323B11DAE9DB}"/>
    <cellStyle name="Comma [0] 3 8 2 4 3 5" xfId="34342" xr:uid="{665C8F67-CBE0-44B7-91A5-EACAA80CB35E}"/>
    <cellStyle name="Comma [0] 3 8 2 4 3 6" xfId="39727" xr:uid="{21249612-53A5-4678-AEBD-67F11A72B1BE}"/>
    <cellStyle name="Comma [0] 3 8 2 4 3 7" xfId="45096" xr:uid="{849131AF-423C-48F8-9B47-935226DDF215}"/>
    <cellStyle name="Comma [0] 3 8 2 4 3 8" xfId="50468" xr:uid="{AF166144-F375-4161-BB0C-7AD91EC243BD}"/>
    <cellStyle name="Comma [0] 3 8 2 4 3 9" xfId="55848" xr:uid="{FA4F2B23-3929-4A80-807C-8FA5B03BAD39}"/>
    <cellStyle name="Comma [0] 3 8 2 4 4" xfId="6334" xr:uid="{CE8BDF4B-A728-40EB-8B39-4B5F2AAC83E4}"/>
    <cellStyle name="Comma [0] 3 8 2 4 4 2" xfId="59012" xr:uid="{896779DC-440A-4B09-A0EE-F61D719A979E}"/>
    <cellStyle name="Comma [0] 3 8 2 4 4 3" xfId="14622" xr:uid="{8CCF285D-17C9-4EDF-A581-9C5D7ED03080}"/>
    <cellStyle name="Comma [0] 3 8 2 5" xfId="1508" xr:uid="{D12D0D73-B7CB-40CB-840E-6414231D85FF}"/>
    <cellStyle name="Comma [0] 3 8 2 5 2" xfId="9013" xr:uid="{8376A7AD-A20E-4B19-8BEB-3DF7EED4C180}"/>
    <cellStyle name="Comma [0] 3 8 2 5 2 10" xfId="53979" xr:uid="{73DA028F-84A6-41AD-B443-B0077686B9E8}"/>
    <cellStyle name="Comma [0] 3 8 2 5 2 11" xfId="14623" xr:uid="{77E1CADC-3426-493F-A2EE-2032A927AD70}"/>
    <cellStyle name="Comma [0] 3 8 2 5 2 12" xfId="60121" xr:uid="{4178D500-7E2D-440E-B90E-13BA38A34AC6}"/>
    <cellStyle name="Comma [0] 3 8 2 5 2 2" xfId="12574" xr:uid="{39343C43-DA4A-47F4-94D2-CC23E71E8A20}"/>
    <cellStyle name="Comma [0] 3 8 2 5 2 2 2" xfId="25240" xr:uid="{35109C24-547E-4CBD-B2DC-72B3E31EA74B}"/>
    <cellStyle name="Comma [0] 3 8 2 5 2 2 3" xfId="30614" xr:uid="{E503DE6D-2271-4647-A247-739A161814F9}"/>
    <cellStyle name="Comma [0] 3 8 2 5 2 2 4" xfId="36032" xr:uid="{FD284C98-CD03-4BA2-BEA4-FB7AAAEBF6BD}"/>
    <cellStyle name="Comma [0] 3 8 2 5 2 2 5" xfId="41417" xr:uid="{FF6AF91A-E1F9-4C5C-B617-264F4D1FB3F9}"/>
    <cellStyle name="Comma [0] 3 8 2 5 2 2 6" xfId="46786" xr:uid="{FF044ADA-AF85-4924-B846-7B1D6AFE7178}"/>
    <cellStyle name="Comma [0] 3 8 2 5 2 2 7" xfId="52158" xr:uid="{3C9DDF7D-7DBD-4833-BFFF-031F34CD05F2}"/>
    <cellStyle name="Comma [0] 3 8 2 5 2 2 8" xfId="57538" xr:uid="{87D07293-112B-4A44-9E1A-04FA69CB6A94}"/>
    <cellStyle name="Comma [0] 3 8 2 5 2 2 9" xfId="19874" xr:uid="{9C362F12-D682-41AA-9F11-BC47BF2B4822}"/>
    <cellStyle name="Comma [0] 3 8 2 5 2 3" xfId="16314" xr:uid="{4F6DF18A-DA9B-420E-9799-03EF5877BD94}"/>
    <cellStyle name="Comma [0] 3 8 2 5 2 4" xfId="21681" xr:uid="{24C16E77-6CE7-437B-BEBA-9E033B5F051D}"/>
    <cellStyle name="Comma [0] 3 8 2 5 2 5" xfId="27055" xr:uid="{27E11650-78AB-4E66-B7D4-C8BD82DA9E38}"/>
    <cellStyle name="Comma [0] 3 8 2 5 2 6" xfId="32473" xr:uid="{77F95E20-30C8-4936-9F0A-FA020DC87696}"/>
    <cellStyle name="Comma [0] 3 8 2 5 2 7" xfId="37858" xr:uid="{D605D8E7-0175-4656-B097-A6721CAADAD0}"/>
    <cellStyle name="Comma [0] 3 8 2 5 2 8" xfId="43227" xr:uid="{EBDBF84C-0241-4558-BE06-50DF32FA0426}"/>
    <cellStyle name="Comma [0] 3 8 2 5 2 9" xfId="48599" xr:uid="{3D1601ED-82E2-4B77-B6AC-A64F45A0E85B}"/>
    <cellStyle name="Comma [0] 3 8 2 5 3" xfId="10884" xr:uid="{F774BF02-6241-4248-ADA9-DBEE38BAA11C}"/>
    <cellStyle name="Comma [0] 3 8 2 5 3 2" xfId="23551" xr:uid="{CC0BC78A-8D2A-4354-B40C-D78159FA6152}"/>
    <cellStyle name="Comma [0] 3 8 2 5 3 3" xfId="28925" xr:uid="{C0683584-0B9A-413B-9756-B5AF8D7D7FF8}"/>
    <cellStyle name="Comma [0] 3 8 2 5 3 4" xfId="34343" xr:uid="{F34BDF07-F06B-4318-B06E-6B45B4B00637}"/>
    <cellStyle name="Comma [0] 3 8 2 5 3 5" xfId="39728" xr:uid="{0965E41D-8D63-49EA-960D-F629C6DAB67B}"/>
    <cellStyle name="Comma [0] 3 8 2 5 3 6" xfId="45097" xr:uid="{288ECD71-332E-49FE-BF9D-E7427FD8BD01}"/>
    <cellStyle name="Comma [0] 3 8 2 5 3 7" xfId="50469" xr:uid="{B6C6BA7E-8275-4EF3-B70A-B9F460779CE4}"/>
    <cellStyle name="Comma [0] 3 8 2 5 3 8" xfId="55849" xr:uid="{7E652BC6-F058-4120-B07A-9EF66368AE15}"/>
    <cellStyle name="Comma [0] 3 8 2 5 3 9" xfId="18184" xr:uid="{857D54C5-1B4E-46F2-97D4-4484EFA76141}"/>
    <cellStyle name="Comma [0] 3 8 2 5 4" xfId="7470" xr:uid="{53D25DE6-3F89-4CB4-BA09-8DCAA7EF0157}"/>
    <cellStyle name="Comma [0] 3 8 2 6" xfId="1509" xr:uid="{D79CD417-EB43-465E-8B04-692B1E809A3E}"/>
    <cellStyle name="Comma [0] 3 8 2 6 2" xfId="9014" xr:uid="{DE2A9F3E-D8FE-4521-A444-7B0FFAEC3948}"/>
    <cellStyle name="Comma [0] 3 8 2 6 2 10" xfId="53980" xr:uid="{BDAC6D5A-5510-4ED5-B1D2-CEB76B4E9830}"/>
    <cellStyle name="Comma [0] 3 8 2 6 2 11" xfId="14624" xr:uid="{898C4FA0-712D-466F-92CF-1613F673DCA0}"/>
    <cellStyle name="Comma [0] 3 8 2 6 2 12" xfId="60122" xr:uid="{3222E777-5144-473B-AA92-3C13C7215AD3}"/>
    <cellStyle name="Comma [0] 3 8 2 6 2 2" xfId="12575" xr:uid="{18854C58-09A3-44B9-A90F-39242D9ED760}"/>
    <cellStyle name="Comma [0] 3 8 2 6 2 2 2" xfId="25241" xr:uid="{1E170FFA-A36D-4C22-9EF9-05D8703844CC}"/>
    <cellStyle name="Comma [0] 3 8 2 6 2 2 3" xfId="30615" xr:uid="{2F3CAF62-6118-4F13-A5AF-BAF11DE987FE}"/>
    <cellStyle name="Comma [0] 3 8 2 6 2 2 4" xfId="36033" xr:uid="{854774DB-92DE-4AA6-B64C-D1B4D037E6B2}"/>
    <cellStyle name="Comma [0] 3 8 2 6 2 2 5" xfId="41418" xr:uid="{3EDE96EA-7766-4E87-9A10-C63E79092EEB}"/>
    <cellStyle name="Comma [0] 3 8 2 6 2 2 6" xfId="46787" xr:uid="{63F5FF88-D7A0-4CA1-98AE-A2D47A7E036B}"/>
    <cellStyle name="Comma [0] 3 8 2 6 2 2 7" xfId="52159" xr:uid="{6F2B64A5-A721-4CF3-9072-3D4656892A02}"/>
    <cellStyle name="Comma [0] 3 8 2 6 2 2 8" xfId="57539" xr:uid="{AAAC1F7B-B5C9-424A-B057-DA1CBE0F6682}"/>
    <cellStyle name="Comma [0] 3 8 2 6 2 2 9" xfId="19875" xr:uid="{481A1D4C-C8F8-4FDB-BE32-4612624523C3}"/>
    <cellStyle name="Comma [0] 3 8 2 6 2 3" xfId="16315" xr:uid="{ECC71F9C-BFFE-417F-BC54-2A4742483897}"/>
    <cellStyle name="Comma [0] 3 8 2 6 2 4" xfId="21682" xr:uid="{15ADBF8F-7395-4D57-8FBF-7A51D032FF4D}"/>
    <cellStyle name="Comma [0] 3 8 2 6 2 5" xfId="27056" xr:uid="{B3280B41-37A2-4C47-B5E5-05D265185C37}"/>
    <cellStyle name="Comma [0] 3 8 2 6 2 6" xfId="32474" xr:uid="{EF4FA274-9E19-4302-ACD6-679A3114F46B}"/>
    <cellStyle name="Comma [0] 3 8 2 6 2 7" xfId="37859" xr:uid="{7EC864C0-50B9-4005-9225-F159CA649844}"/>
    <cellStyle name="Comma [0] 3 8 2 6 2 8" xfId="43228" xr:uid="{8F68AE64-305F-4B28-888F-00E83748A20A}"/>
    <cellStyle name="Comma [0] 3 8 2 6 2 9" xfId="48600" xr:uid="{B1480169-5D63-40DB-9EFA-A3A7F12F84E9}"/>
    <cellStyle name="Comma [0] 3 8 2 6 3" xfId="10885" xr:uid="{4AE7D2B0-EC41-4FC7-A5CE-24A61F39815E}"/>
    <cellStyle name="Comma [0] 3 8 2 6 3 2" xfId="23552" xr:uid="{4366D191-8D79-4888-83CB-B3857E767636}"/>
    <cellStyle name="Comma [0] 3 8 2 6 3 3" xfId="28926" xr:uid="{BF3C2790-C9B4-42B3-9C84-E853E494494E}"/>
    <cellStyle name="Comma [0] 3 8 2 6 3 4" xfId="34344" xr:uid="{29A608A7-58B0-40EE-B9E1-1C67421D1FC6}"/>
    <cellStyle name="Comma [0] 3 8 2 6 3 5" xfId="39729" xr:uid="{B55E787C-75AF-4CE9-AA12-3255FDC00110}"/>
    <cellStyle name="Comma [0] 3 8 2 6 3 6" xfId="45098" xr:uid="{8E352D29-D985-45FC-B923-4E2F061E9B03}"/>
    <cellStyle name="Comma [0] 3 8 2 6 3 7" xfId="50470" xr:uid="{A067F482-CCC8-4765-B1AC-E5B7EC436DD1}"/>
    <cellStyle name="Comma [0] 3 8 2 6 3 8" xfId="55850" xr:uid="{658CEBD9-5A1E-4C29-8F54-80F93AF0976E}"/>
    <cellStyle name="Comma [0] 3 8 2 6 3 9" xfId="18185" xr:uid="{09555EC7-BC91-4D76-AA04-AD10D1C89A6D}"/>
    <cellStyle name="Comma [0] 3 8 2 6 4" xfId="7471" xr:uid="{9941B7C6-71C7-4E60-BCFC-10DFB9583DCB}"/>
    <cellStyle name="Comma [0] 3 8 2 7" xfId="1510" xr:uid="{1951DA77-EBDB-4FED-AA7C-0F0F821FB0C8}"/>
    <cellStyle name="Comma [0] 3 8 2 7 2" xfId="9015" xr:uid="{4E3AAAE6-1A7E-4417-971F-139D4C6B9922}"/>
    <cellStyle name="Comma [0] 3 8 2 7 2 10" xfId="53981" xr:uid="{4C793CF1-F78E-41E6-BE4B-24AD9FD0FF6C}"/>
    <cellStyle name="Comma [0] 3 8 2 7 2 11" xfId="14625" xr:uid="{8CD33DEC-15CE-48BD-A4C6-797275873A5D}"/>
    <cellStyle name="Comma [0] 3 8 2 7 2 12" xfId="60123" xr:uid="{01EF9030-C5ED-4154-99F7-87CA0EEEEFA5}"/>
    <cellStyle name="Comma [0] 3 8 2 7 2 2" xfId="12576" xr:uid="{2F2CAE2A-6416-45DC-ACB7-A67A6B009BDF}"/>
    <cellStyle name="Comma [0] 3 8 2 7 2 2 2" xfId="25242" xr:uid="{1DE5B19D-3054-409A-B455-2B4CC5F57CA5}"/>
    <cellStyle name="Comma [0] 3 8 2 7 2 2 3" xfId="30616" xr:uid="{7766140D-1AFB-4B6B-81E6-A131413DF6EB}"/>
    <cellStyle name="Comma [0] 3 8 2 7 2 2 4" xfId="36034" xr:uid="{10C9E888-6FB9-44C9-806D-1B1637563C6F}"/>
    <cellStyle name="Comma [0] 3 8 2 7 2 2 5" xfId="41419" xr:uid="{EC020E1A-9323-47CF-8E10-71C234E753B8}"/>
    <cellStyle name="Comma [0] 3 8 2 7 2 2 6" xfId="46788" xr:uid="{619FA881-0BDB-4818-8D21-C21766801CF4}"/>
    <cellStyle name="Comma [0] 3 8 2 7 2 2 7" xfId="52160" xr:uid="{3A2561A6-38D7-4278-9037-A468BF1A4CD6}"/>
    <cellStyle name="Comma [0] 3 8 2 7 2 2 8" xfId="57540" xr:uid="{B38E58B6-08F3-40C8-B98B-A7D18A52606B}"/>
    <cellStyle name="Comma [0] 3 8 2 7 2 2 9" xfId="19876" xr:uid="{27F83379-E3F9-4E44-9C0A-C27A94DEFD19}"/>
    <cellStyle name="Comma [0] 3 8 2 7 2 3" xfId="16316" xr:uid="{DF514469-0E8E-4C69-A603-9A4A5BA7ED0C}"/>
    <cellStyle name="Comma [0] 3 8 2 7 2 4" xfId="21683" xr:uid="{8D7187A4-E658-4EFA-BC25-89100F37AC63}"/>
    <cellStyle name="Comma [0] 3 8 2 7 2 5" xfId="27057" xr:uid="{08756621-D6B3-456C-A30C-FDC4CD2DD481}"/>
    <cellStyle name="Comma [0] 3 8 2 7 2 6" xfId="32475" xr:uid="{7B3ACACE-E739-443A-824E-8BC4B1B0945D}"/>
    <cellStyle name="Comma [0] 3 8 2 7 2 7" xfId="37860" xr:uid="{6C9342AF-F1CF-41E1-8807-DF096F92ED10}"/>
    <cellStyle name="Comma [0] 3 8 2 7 2 8" xfId="43229" xr:uid="{5FD60C28-21BC-4151-8D12-D3B3E4250744}"/>
    <cellStyle name="Comma [0] 3 8 2 7 2 9" xfId="48601" xr:uid="{A22C9F87-3957-42B5-A501-51F84EA967E9}"/>
    <cellStyle name="Comma [0] 3 8 2 7 3" xfId="10886" xr:uid="{C060D64C-27DE-4AA7-81AE-69CAE37047F3}"/>
    <cellStyle name="Comma [0] 3 8 2 7 3 2" xfId="23553" xr:uid="{6088009A-714D-412F-93C0-2E74303C78D9}"/>
    <cellStyle name="Comma [0] 3 8 2 7 3 3" xfId="28927" xr:uid="{464EEBD8-A86C-4625-B83F-450D0421D959}"/>
    <cellStyle name="Comma [0] 3 8 2 7 3 4" xfId="34345" xr:uid="{5CE4902A-924F-486A-9738-72A19EF5EDB6}"/>
    <cellStyle name="Comma [0] 3 8 2 7 3 5" xfId="39730" xr:uid="{AC3B1D7F-5511-43AB-AA9A-A7805290B3A5}"/>
    <cellStyle name="Comma [0] 3 8 2 7 3 6" xfId="45099" xr:uid="{B1E252D8-2AD9-4C7A-96EF-C29F6BFF0A34}"/>
    <cellStyle name="Comma [0] 3 8 2 7 3 7" xfId="50471" xr:uid="{3D7FAC67-D0B7-4C2F-83CA-1B7C40298885}"/>
    <cellStyle name="Comma [0] 3 8 2 7 3 8" xfId="55851" xr:uid="{F9FFAD6C-72DF-49F6-BA87-57897175BBDC}"/>
    <cellStyle name="Comma [0] 3 8 2 7 3 9" xfId="18186" xr:uid="{A01F00CA-7DA2-4C4E-9D1E-44631A5CF2B1}"/>
    <cellStyle name="Comma [0] 3 8 2 7 4" xfId="7472" xr:uid="{F22ADE81-D36D-4AAA-A94B-AC1B6C7813F5}"/>
    <cellStyle name="Comma [0] 3 8 2 8" xfId="1511" xr:uid="{ACDB0FE3-F18F-4EDB-A0C1-76F8B5B05715}"/>
    <cellStyle name="Comma [0] 3 8 2 8 2" xfId="9016" xr:uid="{F7B77EA1-6C2C-4755-98BB-5D3CA2FD0392}"/>
    <cellStyle name="Comma [0] 3 8 2 8 2 10" xfId="53982" xr:uid="{5B04BB32-7850-4D2C-8EAF-B2EB4224A960}"/>
    <cellStyle name="Comma [0] 3 8 2 8 2 11" xfId="14626" xr:uid="{1B036B9C-5DB1-45F4-9C5A-9CD65C813C3D}"/>
    <cellStyle name="Comma [0] 3 8 2 8 2 12" xfId="60124" xr:uid="{DE010C13-3A3C-40FC-B6E4-107E552C8B75}"/>
    <cellStyle name="Comma [0] 3 8 2 8 2 2" xfId="12577" xr:uid="{C05EA3B6-562F-416F-B322-95EAE18942EB}"/>
    <cellStyle name="Comma [0] 3 8 2 8 2 2 2" xfId="25243" xr:uid="{88744247-FB94-4401-B3F5-CD37A77CDC24}"/>
    <cellStyle name="Comma [0] 3 8 2 8 2 2 3" xfId="30617" xr:uid="{BFE3F6F4-37B2-4AF2-84F3-4BF5C8F2A4B7}"/>
    <cellStyle name="Comma [0] 3 8 2 8 2 2 4" xfId="36035" xr:uid="{3C800A4A-5477-445E-80A5-9DB9ACBAFF09}"/>
    <cellStyle name="Comma [0] 3 8 2 8 2 2 5" xfId="41420" xr:uid="{6F189DDB-DFC4-4D3B-A45C-C8B0FBD1E258}"/>
    <cellStyle name="Comma [0] 3 8 2 8 2 2 6" xfId="46789" xr:uid="{4CCDC80F-39B7-4176-998A-D49D23E42536}"/>
    <cellStyle name="Comma [0] 3 8 2 8 2 2 7" xfId="52161" xr:uid="{9537E29F-6042-46C2-8205-DF410A01BFFA}"/>
    <cellStyle name="Comma [0] 3 8 2 8 2 2 8" xfId="57541" xr:uid="{839380AE-B89C-4095-8D34-CBDB7FFFD5D9}"/>
    <cellStyle name="Comma [0] 3 8 2 8 2 2 9" xfId="19877" xr:uid="{221E8F78-2564-4F6C-85A9-421DA7143AC3}"/>
    <cellStyle name="Comma [0] 3 8 2 8 2 3" xfId="16317" xr:uid="{03C04270-2E35-426C-BB59-9CAE8888D38D}"/>
    <cellStyle name="Comma [0] 3 8 2 8 2 4" xfId="21684" xr:uid="{DA2A4E80-592B-4E45-B2F0-5446EE97145B}"/>
    <cellStyle name="Comma [0] 3 8 2 8 2 5" xfId="27058" xr:uid="{601D9171-E86F-4394-9226-9174CFA45764}"/>
    <cellStyle name="Comma [0] 3 8 2 8 2 6" xfId="32476" xr:uid="{668C0923-2585-48F7-A249-9475C675D60E}"/>
    <cellStyle name="Comma [0] 3 8 2 8 2 7" xfId="37861" xr:uid="{9CD5E1A1-44E7-46C9-9CAF-39A56250BDA6}"/>
    <cellStyle name="Comma [0] 3 8 2 8 2 8" xfId="43230" xr:uid="{03133061-C244-4377-90A2-170C8FB6F47D}"/>
    <cellStyle name="Comma [0] 3 8 2 8 2 9" xfId="48602" xr:uid="{C6A8CBB4-43B4-4E76-8D71-12CD0044EECA}"/>
    <cellStyle name="Comma [0] 3 8 2 8 3" xfId="10887" xr:uid="{F77C8D5E-BD42-42FE-8966-29F23EC6FF7B}"/>
    <cellStyle name="Comma [0] 3 8 2 8 3 2" xfId="23554" xr:uid="{80F48E72-D093-4A9F-9BE8-AEB435FF3F5B}"/>
    <cellStyle name="Comma [0] 3 8 2 8 3 3" xfId="28928" xr:uid="{709078F1-47C5-443A-8636-27B36160B87E}"/>
    <cellStyle name="Comma [0] 3 8 2 8 3 4" xfId="34346" xr:uid="{8028EFF0-69C3-423F-8404-1A516C46AB4D}"/>
    <cellStyle name="Comma [0] 3 8 2 8 3 5" xfId="39731" xr:uid="{AC02453C-177F-4731-9481-CC4C306705D5}"/>
    <cellStyle name="Comma [0] 3 8 2 8 3 6" xfId="45100" xr:uid="{05019296-2A46-4702-A0AC-5E6FF80E638A}"/>
    <cellStyle name="Comma [0] 3 8 2 8 3 7" xfId="50472" xr:uid="{27543C86-88A5-4F4E-9745-CAE95C6F435E}"/>
    <cellStyle name="Comma [0] 3 8 2 8 3 8" xfId="55852" xr:uid="{6747606C-0F0A-4665-8FE1-0864F42211B2}"/>
    <cellStyle name="Comma [0] 3 8 2 8 3 9" xfId="18187" xr:uid="{D40552C5-6A63-4329-98C3-99583652A6ED}"/>
    <cellStyle name="Comma [0] 3 8 2 8 4" xfId="7473" xr:uid="{5BFAB871-5160-4B36-A334-9987D22ED16E}"/>
    <cellStyle name="Comma [0] 3 8 2 9" xfId="1512" xr:uid="{26A7D036-882B-40B8-A3F1-9139A05754C2}"/>
    <cellStyle name="Comma [0] 3 8 2 9 2" xfId="9017" xr:uid="{C29A355F-E066-4B08-AFB6-5953AE379505}"/>
    <cellStyle name="Comma [0] 3 8 2 9 2 10" xfId="53983" xr:uid="{8A36CBA9-95F6-427C-865B-6FE8A74D351D}"/>
    <cellStyle name="Comma [0] 3 8 2 9 2 11" xfId="14627" xr:uid="{7E2C5CBF-3F17-49F4-A1A6-3C258FE089DF}"/>
    <cellStyle name="Comma [0] 3 8 2 9 2 12" xfId="60125" xr:uid="{49A3AABD-7CE4-44DA-B262-C58C9BFE8E22}"/>
    <cellStyle name="Comma [0] 3 8 2 9 2 2" xfId="12578" xr:uid="{EB34A473-A180-43BF-972F-73F78888016E}"/>
    <cellStyle name="Comma [0] 3 8 2 9 2 2 2" xfId="25244" xr:uid="{19F79011-DFD2-4834-960B-AEF7E5B2B413}"/>
    <cellStyle name="Comma [0] 3 8 2 9 2 2 3" xfId="30618" xr:uid="{FF746A96-5B84-4F52-9CD3-625DC718CF4D}"/>
    <cellStyle name="Comma [0] 3 8 2 9 2 2 4" xfId="36036" xr:uid="{F7858327-C328-4E38-B0E2-F2C8A57E0C62}"/>
    <cellStyle name="Comma [0] 3 8 2 9 2 2 5" xfId="41421" xr:uid="{401AE214-4724-4420-B87F-0DA6CE7EB138}"/>
    <cellStyle name="Comma [0] 3 8 2 9 2 2 6" xfId="46790" xr:uid="{9582121E-BED8-4F98-9D1D-47A1A50020A8}"/>
    <cellStyle name="Comma [0] 3 8 2 9 2 2 7" xfId="52162" xr:uid="{84C61683-A23A-45F3-B088-196DCC14AF27}"/>
    <cellStyle name="Comma [0] 3 8 2 9 2 2 8" xfId="57542" xr:uid="{EF686ABD-4D6A-41C2-8BE0-36B18C26F370}"/>
    <cellStyle name="Comma [0] 3 8 2 9 2 2 9" xfId="19878" xr:uid="{5B9A367B-4732-4C2A-811A-EBD843ECAF79}"/>
    <cellStyle name="Comma [0] 3 8 2 9 2 3" xfId="16318" xr:uid="{6C97DEAD-1A07-4A72-9066-68CF13DE2C6C}"/>
    <cellStyle name="Comma [0] 3 8 2 9 2 4" xfId="21685" xr:uid="{42C53A4B-3B1C-4A94-9159-6B238FE94F71}"/>
    <cellStyle name="Comma [0] 3 8 2 9 2 5" xfId="27059" xr:uid="{7614B264-C605-4A06-9D4F-E8D2BEED3BD4}"/>
    <cellStyle name="Comma [0] 3 8 2 9 2 6" xfId="32477" xr:uid="{E6BDFE80-4AF6-4782-9560-CB7736A466B9}"/>
    <cellStyle name="Comma [0] 3 8 2 9 2 7" xfId="37862" xr:uid="{A0D3C7CF-7889-484F-8A57-8952DEC580D7}"/>
    <cellStyle name="Comma [0] 3 8 2 9 2 8" xfId="43231" xr:uid="{2B5F17B7-1F94-4A5F-BBA7-A03B3F87DF5D}"/>
    <cellStyle name="Comma [0] 3 8 2 9 2 9" xfId="48603" xr:uid="{1A78FA35-20B4-4548-8137-0D641B5C9C32}"/>
    <cellStyle name="Comma [0] 3 8 2 9 3" xfId="10888" xr:uid="{F9813A87-8449-41EA-8972-72634304C672}"/>
    <cellStyle name="Comma [0] 3 8 2 9 3 2" xfId="23555" xr:uid="{76605AE5-8643-4CED-9678-256F5363209E}"/>
    <cellStyle name="Comma [0] 3 8 2 9 3 3" xfId="28929" xr:uid="{A9B60F57-9D6C-429E-8E6E-4B57CBDED65C}"/>
    <cellStyle name="Comma [0] 3 8 2 9 3 4" xfId="34347" xr:uid="{211487EB-3DC9-47A3-807D-1BE47CE414CE}"/>
    <cellStyle name="Comma [0] 3 8 2 9 3 5" xfId="39732" xr:uid="{5C044D09-7DC4-4E88-8CD3-375C1941FAFA}"/>
    <cellStyle name="Comma [0] 3 8 2 9 3 6" xfId="45101" xr:uid="{D131A310-FA76-448C-A31E-27E3E4000B06}"/>
    <cellStyle name="Comma [0] 3 8 2 9 3 7" xfId="50473" xr:uid="{7DA82E08-44C4-4A6D-BDB9-424327BA0B34}"/>
    <cellStyle name="Comma [0] 3 8 2 9 3 8" xfId="55853" xr:uid="{CF45553F-218E-4999-922D-E34F00A9F02C}"/>
    <cellStyle name="Comma [0] 3 8 2 9 3 9" xfId="18188" xr:uid="{B15232DC-6815-44B9-A128-D573429BAAAE}"/>
    <cellStyle name="Comma [0] 3 8 2 9 4" xfId="7474" xr:uid="{30B36FF0-ACDE-4C56-A1D5-110F2EE4A478}"/>
    <cellStyle name="Comma [0] 3 8 3" xfId="1513" xr:uid="{A693DD12-45AC-457E-9599-D1CEC72AF1F8}"/>
    <cellStyle name="Comma [0] 3 8 3 2" xfId="4212" xr:uid="{617FC706-C0B4-4E6B-8FC1-4F59C452C58D}"/>
    <cellStyle name="Comma [0] 3 8 3 2 10" xfId="53984" xr:uid="{9A001A83-167F-481E-BEBC-34BDE03D8BBA}"/>
    <cellStyle name="Comma [0] 3 8 3 2 11" xfId="9018" xr:uid="{5CAE7FAA-058F-4C24-9CBC-52FC8EB97A1B}"/>
    <cellStyle name="Comma [0] 3 8 3 2 2" xfId="4213" xr:uid="{22B12DE5-F71A-4A9D-A325-410E696E1D8E}"/>
    <cellStyle name="Comma [0] 3 8 3 2 2 10" xfId="12579" xr:uid="{9E573280-4370-4FDE-9ADB-14F2173536C2}"/>
    <cellStyle name="Comma [0] 3 8 3 2 2 2" xfId="6340" xr:uid="{72C9E753-0D76-4512-944B-93B0817756ED}"/>
    <cellStyle name="Comma [0] 3 8 3 2 2 2 2" xfId="59018" xr:uid="{10FD5663-A851-4969-AA11-99B1E7F78FA2}"/>
    <cellStyle name="Comma [0] 3 8 3 2 2 2 3" xfId="19879" xr:uid="{BBCEC010-11A7-4739-998E-8D960230B1BF}"/>
    <cellStyle name="Comma [0] 3 8 3 2 2 3" xfId="25245" xr:uid="{1985F45A-7F39-4C7D-8D9F-64AF26911E14}"/>
    <cellStyle name="Comma [0] 3 8 3 2 2 4" xfId="30619" xr:uid="{B9A0BC18-3C5E-4FA6-92CF-6178B6256712}"/>
    <cellStyle name="Comma [0] 3 8 3 2 2 5" xfId="36037" xr:uid="{24D31E53-FB49-472B-A77E-96DA9BDE14A7}"/>
    <cellStyle name="Comma [0] 3 8 3 2 2 6" xfId="41422" xr:uid="{64D30B4A-CA76-44EE-9F36-8A24CEEFCB2C}"/>
    <cellStyle name="Comma [0] 3 8 3 2 2 7" xfId="46791" xr:uid="{C855384D-B0F6-412F-A284-898E305A0D83}"/>
    <cellStyle name="Comma [0] 3 8 3 2 2 8" xfId="52163" xr:uid="{2FE73903-251E-4346-B42F-D464DBE31F2C}"/>
    <cellStyle name="Comma [0] 3 8 3 2 2 9" xfId="57543" xr:uid="{9F65495D-FF21-416A-88BF-A39C11386D5B}"/>
    <cellStyle name="Comma [0] 3 8 3 2 3" xfId="6339" xr:uid="{F1F8DF28-C268-4264-B4E6-373984F88219}"/>
    <cellStyle name="Comma [0] 3 8 3 2 3 2" xfId="59017" xr:uid="{D9B735A0-181E-49A4-8F89-A94AE89F7613}"/>
    <cellStyle name="Comma [0] 3 8 3 2 3 3" xfId="16319" xr:uid="{E0A20301-3669-422C-B6EB-62420939632F}"/>
    <cellStyle name="Comma [0] 3 8 3 2 4" xfId="21686" xr:uid="{3906121B-795C-488C-819C-57599BE2B59E}"/>
    <cellStyle name="Comma [0] 3 8 3 2 5" xfId="27060" xr:uid="{6EB5305E-243F-4315-8F5D-88A7DFC3E67D}"/>
    <cellStyle name="Comma [0] 3 8 3 2 6" xfId="32478" xr:uid="{23FA400D-EA5C-424B-BEF3-D0744ECC699E}"/>
    <cellStyle name="Comma [0] 3 8 3 2 7" xfId="37863" xr:uid="{1DE493BE-019E-4A0B-AED2-E32EF00332C3}"/>
    <cellStyle name="Comma [0] 3 8 3 2 8" xfId="43232" xr:uid="{483263CF-EEEE-4AEF-B916-7854C1142A2E}"/>
    <cellStyle name="Comma [0] 3 8 3 2 9" xfId="48604" xr:uid="{070BDE48-7D9E-4CB8-BAD9-722202FEC218}"/>
    <cellStyle name="Comma [0] 3 8 3 3" xfId="4214" xr:uid="{F5D9D08D-4671-4C06-A6B3-A62729EBCE3D}"/>
    <cellStyle name="Comma [0] 3 8 3 3 10" xfId="10889" xr:uid="{1830301E-1C6C-417E-941D-A471DB7A4549}"/>
    <cellStyle name="Comma [0] 3 8 3 3 2" xfId="6341" xr:uid="{955B106D-D377-49CE-822F-F16384F77020}"/>
    <cellStyle name="Comma [0] 3 8 3 3 2 2" xfId="59019" xr:uid="{F30C6E9A-F52A-4E11-8C68-18A23265BC61}"/>
    <cellStyle name="Comma [0] 3 8 3 3 2 3" xfId="18189" xr:uid="{566C6265-8784-40BB-81D5-666C6903F8B2}"/>
    <cellStyle name="Comma [0] 3 8 3 3 3" xfId="23556" xr:uid="{D29BA094-7CA1-4EB1-9FE5-D4AF597404E7}"/>
    <cellStyle name="Comma [0] 3 8 3 3 4" xfId="28930" xr:uid="{532A84DF-D5D7-4BD1-AC98-87DE42084915}"/>
    <cellStyle name="Comma [0] 3 8 3 3 5" xfId="34348" xr:uid="{1C929AFA-78C1-4467-8D3C-448529859784}"/>
    <cellStyle name="Comma [0] 3 8 3 3 6" xfId="39733" xr:uid="{687F4C88-EE07-45AF-9F8C-9F6C98F9B283}"/>
    <cellStyle name="Comma [0] 3 8 3 3 7" xfId="45102" xr:uid="{FB627A61-097D-453D-961D-D5AA8CE48ED1}"/>
    <cellStyle name="Comma [0] 3 8 3 3 8" xfId="50474" xr:uid="{503679CE-8A27-4006-941C-9FF8B16C6AC2}"/>
    <cellStyle name="Comma [0] 3 8 3 3 9" xfId="55854" xr:uid="{55D831BE-7BD0-47CF-9038-15CADC3863B8}"/>
    <cellStyle name="Comma [0] 3 8 3 4" xfId="6338" xr:uid="{08BC8B26-78D8-4272-9646-F4A848002636}"/>
    <cellStyle name="Comma [0] 3 8 3 4 2" xfId="59016" xr:uid="{8D022DA2-5568-4A84-95B2-EB8566755338}"/>
    <cellStyle name="Comma [0] 3 8 3 4 3" xfId="14628" xr:uid="{120A054A-ADC9-4113-AF1B-6E41259DB65B}"/>
    <cellStyle name="Comma [0] 3 8 4" xfId="1514" xr:uid="{0C831D24-3715-485C-A17F-88CC94F43693}"/>
    <cellStyle name="Comma [0] 3 8 4 10" xfId="1515" xr:uid="{F7814434-8D71-4EDF-B812-38833BC27EFE}"/>
    <cellStyle name="Comma [0] 3 8 4 10 2" xfId="9020" xr:uid="{8C0CDD41-900F-452C-9CD1-C803B857933F}"/>
    <cellStyle name="Comma [0] 3 8 4 10 2 10" xfId="53986" xr:uid="{FE113451-A2E6-4585-A4F2-46C00879C61E}"/>
    <cellStyle name="Comma [0] 3 8 4 10 2 11" xfId="14630" xr:uid="{461D550D-AEB7-433C-B41C-1B9F8CB91F60}"/>
    <cellStyle name="Comma [0] 3 8 4 10 2 12" xfId="60126" xr:uid="{520E99DA-9B56-4CD1-A4D6-9FDCA22BCD3F}"/>
    <cellStyle name="Comma [0] 3 8 4 10 2 2" xfId="12581" xr:uid="{C2AC50D1-195F-4D9B-BEE0-44F0002865CF}"/>
    <cellStyle name="Comma [0] 3 8 4 10 2 2 2" xfId="25247" xr:uid="{B123AD7D-0E18-4C5F-B29D-72817153CE95}"/>
    <cellStyle name="Comma [0] 3 8 4 10 2 2 3" xfId="30621" xr:uid="{D89EF960-B2E7-423A-B327-F4FCD6B24526}"/>
    <cellStyle name="Comma [0] 3 8 4 10 2 2 4" xfId="36039" xr:uid="{F70A2D86-CB3A-4425-8592-449795D20E27}"/>
    <cellStyle name="Comma [0] 3 8 4 10 2 2 5" xfId="41424" xr:uid="{E0BB5269-F443-4A22-8A9C-1DD42115896E}"/>
    <cellStyle name="Comma [0] 3 8 4 10 2 2 6" xfId="46793" xr:uid="{FF2ED84D-3507-41D2-A02E-718D532404B6}"/>
    <cellStyle name="Comma [0] 3 8 4 10 2 2 7" xfId="52165" xr:uid="{C28A636B-5AED-4074-988A-B6F418E7E0EE}"/>
    <cellStyle name="Comma [0] 3 8 4 10 2 2 8" xfId="57545" xr:uid="{5CB4B7D4-D72E-496A-92F4-8230E8E13D6A}"/>
    <cellStyle name="Comma [0] 3 8 4 10 2 2 9" xfId="19881" xr:uid="{69D6BC9F-6590-448A-A8C8-489BD5E58CC8}"/>
    <cellStyle name="Comma [0] 3 8 4 10 2 3" xfId="16321" xr:uid="{06340E61-7F02-4B35-A606-A3600A4B913A}"/>
    <cellStyle name="Comma [0] 3 8 4 10 2 4" xfId="21688" xr:uid="{316B9EB4-9ED1-4C11-A20B-9A425DC0CB8E}"/>
    <cellStyle name="Comma [0] 3 8 4 10 2 5" xfId="27062" xr:uid="{CE7075AB-F806-498C-B6B3-F814A4F17A73}"/>
    <cellStyle name="Comma [0] 3 8 4 10 2 6" xfId="32480" xr:uid="{D99820C4-827B-4651-8C1F-1F988574E8B7}"/>
    <cellStyle name="Comma [0] 3 8 4 10 2 7" xfId="37865" xr:uid="{9C22A0CD-7B8B-4DA8-ADEE-AF937C51CB54}"/>
    <cellStyle name="Comma [0] 3 8 4 10 2 8" xfId="43234" xr:uid="{B747B4EC-BC2E-468F-A4C7-D9371BC0D71E}"/>
    <cellStyle name="Comma [0] 3 8 4 10 2 9" xfId="48606" xr:uid="{53485111-6024-4ACA-BB81-48684231F098}"/>
    <cellStyle name="Comma [0] 3 8 4 10 3" xfId="10891" xr:uid="{B1E0DD1C-3077-460A-A216-6A11FF4270E2}"/>
    <cellStyle name="Comma [0] 3 8 4 10 3 2" xfId="23558" xr:uid="{A7456B16-5687-42C7-A9C6-870689871915}"/>
    <cellStyle name="Comma [0] 3 8 4 10 3 3" xfId="28932" xr:uid="{F9650463-A188-4D3F-B1B5-BDFFEB711E52}"/>
    <cellStyle name="Comma [0] 3 8 4 10 3 4" xfId="34350" xr:uid="{AACDECD2-2EAD-4AD6-BCBA-0C21DFFF3A21}"/>
    <cellStyle name="Comma [0] 3 8 4 10 3 5" xfId="39735" xr:uid="{F357E39E-9C63-471B-9B9D-F1E11074C8A7}"/>
    <cellStyle name="Comma [0] 3 8 4 10 3 6" xfId="45104" xr:uid="{2BADBDFA-94EE-4AFC-9AC9-23B5F70EA534}"/>
    <cellStyle name="Comma [0] 3 8 4 10 3 7" xfId="50476" xr:uid="{8D065B58-B79B-4813-98BB-9784107B9EB6}"/>
    <cellStyle name="Comma [0] 3 8 4 10 3 8" xfId="55856" xr:uid="{2AD925D4-D70E-4A00-8055-27D5D11FC905}"/>
    <cellStyle name="Comma [0] 3 8 4 10 3 9" xfId="18191" xr:uid="{70AF5A07-2EF6-4108-A66C-3A5013CD6B9A}"/>
    <cellStyle name="Comma [0] 3 8 4 10 4" xfId="7475" xr:uid="{C048AAB5-DD2A-419E-809D-DBA4329C3367}"/>
    <cellStyle name="Comma [0] 3 8 4 11" xfId="6342" xr:uid="{229C6AD7-D69B-4FAD-964C-11AA0C114490}"/>
    <cellStyle name="Comma [0] 3 8 4 11 10" xfId="53985" xr:uid="{9C930988-3B44-4ACC-AE11-2E2711E9D09F}"/>
    <cellStyle name="Comma [0] 3 8 4 11 11" xfId="14629" xr:uid="{F4374554-EDD2-4BDC-A3E4-49EBD0859AC6}"/>
    <cellStyle name="Comma [0] 3 8 4 11 12" xfId="59020" xr:uid="{539664FA-C682-489D-85D9-B37E17C66BF2}"/>
    <cellStyle name="Comma [0] 3 8 4 11 13" xfId="9019" xr:uid="{B7C36CCF-65EE-4370-886C-A70B6432B201}"/>
    <cellStyle name="Comma [0] 3 8 4 11 2" xfId="12580" xr:uid="{89FF845B-DD5A-415F-A047-152C1844C7F8}"/>
    <cellStyle name="Comma [0] 3 8 4 11 2 2" xfId="25246" xr:uid="{1AB87279-2A8F-4AF8-876E-687FCE90E6E0}"/>
    <cellStyle name="Comma [0] 3 8 4 11 2 3" xfId="30620" xr:uid="{845518EF-64EA-4281-9E7A-1A57A0EF0EB0}"/>
    <cellStyle name="Comma [0] 3 8 4 11 2 4" xfId="36038" xr:uid="{442532BD-5B16-4737-8ADF-AFB9BBD517C9}"/>
    <cellStyle name="Comma [0] 3 8 4 11 2 5" xfId="41423" xr:uid="{CF6BEBD8-280E-4426-A418-F21F11976E2B}"/>
    <cellStyle name="Comma [0] 3 8 4 11 2 6" xfId="46792" xr:uid="{5291F382-0234-4C85-BBCF-E54BD6E0E23C}"/>
    <cellStyle name="Comma [0] 3 8 4 11 2 7" xfId="52164" xr:uid="{5C979D37-496A-4FD2-B8A5-F518BC87CA9C}"/>
    <cellStyle name="Comma [0] 3 8 4 11 2 8" xfId="57544" xr:uid="{3453581D-1CD1-4324-A72E-80543DA489ED}"/>
    <cellStyle name="Comma [0] 3 8 4 11 2 9" xfId="19880" xr:uid="{A21265D5-1ACA-45EB-8B17-9A1967EE509F}"/>
    <cellStyle name="Comma [0] 3 8 4 11 3" xfId="16320" xr:uid="{86517E33-7FCD-497A-814F-7233A6D2D751}"/>
    <cellStyle name="Comma [0] 3 8 4 11 4" xfId="21687" xr:uid="{2DA422D6-BD90-43ED-86C6-12EFE324FCE4}"/>
    <cellStyle name="Comma [0] 3 8 4 11 5" xfId="27061" xr:uid="{3F8CF44B-A397-446B-9AB4-191B50E2AA11}"/>
    <cellStyle name="Comma [0] 3 8 4 11 6" xfId="32479" xr:uid="{AB4EA9E4-6F37-4562-AF5F-7AAA40DB2B4B}"/>
    <cellStyle name="Comma [0] 3 8 4 11 7" xfId="37864" xr:uid="{A123422E-C97A-4F88-AD28-607605574E7E}"/>
    <cellStyle name="Comma [0] 3 8 4 11 8" xfId="43233" xr:uid="{F73015DD-6BB2-4B19-B97F-763D2C6C04E3}"/>
    <cellStyle name="Comma [0] 3 8 4 11 9" xfId="48605" xr:uid="{F86D963B-2363-4CA5-8309-26D8F934E200}"/>
    <cellStyle name="Comma [0] 3 8 4 12" xfId="10890" xr:uid="{B6F6E89C-E609-4B00-9C92-10789B7757C0}"/>
    <cellStyle name="Comma [0] 3 8 4 12 2" xfId="23557" xr:uid="{9A3CBE6C-50E9-47A8-9672-FE2BB898EF48}"/>
    <cellStyle name="Comma [0] 3 8 4 12 3" xfId="28931" xr:uid="{6F7B745A-77B5-4806-9541-7303292D1636}"/>
    <cellStyle name="Comma [0] 3 8 4 12 4" xfId="34349" xr:uid="{71B30FFB-576A-4259-A04B-A83D0A4ACC4F}"/>
    <cellStyle name="Comma [0] 3 8 4 12 5" xfId="39734" xr:uid="{B20F22CE-EC9F-44CA-839A-CB35E3F0713B}"/>
    <cellStyle name="Comma [0] 3 8 4 12 6" xfId="45103" xr:uid="{6B0753BE-3DE3-4667-B429-03176791865C}"/>
    <cellStyle name="Comma [0] 3 8 4 12 7" xfId="50475" xr:uid="{D95F9587-2B59-4B7A-9ED6-1F4E9D86D82C}"/>
    <cellStyle name="Comma [0] 3 8 4 12 8" xfId="55855" xr:uid="{EC39A08D-791F-4679-8C20-13D1F87A2779}"/>
    <cellStyle name="Comma [0] 3 8 4 12 9" xfId="18190" xr:uid="{CDFEB24D-0353-4C5E-9DF9-0DC66736EA5A}"/>
    <cellStyle name="Comma [0] 3 8 4 2" xfId="1516" xr:uid="{2A39AF18-50AA-46E0-9492-4D3F3907A529}"/>
    <cellStyle name="Comma [0] 3 8 4 2 2" xfId="9021" xr:uid="{48CAAFD3-F514-49A8-8922-2E7B9BD601F6}"/>
    <cellStyle name="Comma [0] 3 8 4 2 2 10" xfId="53987" xr:uid="{3A66FC27-6D4E-4BCF-B907-0E6CCC6D02E1}"/>
    <cellStyle name="Comma [0] 3 8 4 2 2 11" xfId="14631" xr:uid="{12F0DF20-18D1-497F-9032-454E6BB18C21}"/>
    <cellStyle name="Comma [0] 3 8 4 2 2 12" xfId="60127" xr:uid="{5B3E89DC-F53A-4E3A-A905-F658760367AA}"/>
    <cellStyle name="Comma [0] 3 8 4 2 2 2" xfId="12582" xr:uid="{3F9A5CA2-ECCA-4033-97CB-D1DC5BBD156F}"/>
    <cellStyle name="Comma [0] 3 8 4 2 2 2 2" xfId="25248" xr:uid="{89BAE654-29DC-4884-90DD-31BE8DB62427}"/>
    <cellStyle name="Comma [0] 3 8 4 2 2 2 3" xfId="30622" xr:uid="{FCD26406-AE46-4832-8554-1DA49B6E6AFC}"/>
    <cellStyle name="Comma [0] 3 8 4 2 2 2 4" xfId="36040" xr:uid="{00C2C9AB-D2D4-4CD3-982D-725C9F202243}"/>
    <cellStyle name="Comma [0] 3 8 4 2 2 2 5" xfId="41425" xr:uid="{0DC7025F-9B93-4713-839E-0E6707636DCF}"/>
    <cellStyle name="Comma [0] 3 8 4 2 2 2 6" xfId="46794" xr:uid="{5AB3ED6F-9F3B-401B-9638-741DFD6A4BDE}"/>
    <cellStyle name="Comma [0] 3 8 4 2 2 2 7" xfId="52166" xr:uid="{6FA6B0BB-ED4E-481F-B679-92AB03A0152C}"/>
    <cellStyle name="Comma [0] 3 8 4 2 2 2 8" xfId="57546" xr:uid="{CA4B5B63-12A2-42D8-9260-3C7E22C941FE}"/>
    <cellStyle name="Comma [0] 3 8 4 2 2 2 9" xfId="19882" xr:uid="{B068AA34-5810-4413-B1E3-E0BE77EDF835}"/>
    <cellStyle name="Comma [0] 3 8 4 2 2 3" xfId="16322" xr:uid="{741E7959-AC44-498A-A548-1586469CAA1F}"/>
    <cellStyle name="Comma [0] 3 8 4 2 2 4" xfId="21689" xr:uid="{57445DCC-B833-4CD9-9EB8-A09041EAFC37}"/>
    <cellStyle name="Comma [0] 3 8 4 2 2 5" xfId="27063" xr:uid="{4071EC42-5A5E-45E6-8275-64AA687D2E3A}"/>
    <cellStyle name="Comma [0] 3 8 4 2 2 6" xfId="32481" xr:uid="{BFBD49E5-C3E3-4A74-9615-892935C2C6DB}"/>
    <cellStyle name="Comma [0] 3 8 4 2 2 7" xfId="37866" xr:uid="{94B13609-51AA-4359-BC8F-06CF5DDA695E}"/>
    <cellStyle name="Comma [0] 3 8 4 2 2 8" xfId="43235" xr:uid="{8EC831D2-56FC-4E57-9ACB-D2A2AD78016C}"/>
    <cellStyle name="Comma [0] 3 8 4 2 2 9" xfId="48607" xr:uid="{855B9633-EA55-4B15-8D01-2CA30DE8FA15}"/>
    <cellStyle name="Comma [0] 3 8 4 2 3" xfId="10892" xr:uid="{0BCDE512-7EA5-45DE-92D8-4397FD1A8AC4}"/>
    <cellStyle name="Comma [0] 3 8 4 2 3 2" xfId="23559" xr:uid="{C585A04D-1043-4E3A-BDB4-CD7C0B678A0D}"/>
    <cellStyle name="Comma [0] 3 8 4 2 3 3" xfId="28933" xr:uid="{89DF4E87-4584-467B-ABD8-A6F4F809ECD5}"/>
    <cellStyle name="Comma [0] 3 8 4 2 3 4" xfId="34351" xr:uid="{F2118A5B-CF14-4FD7-9BD1-09EBEA65EA7E}"/>
    <cellStyle name="Comma [0] 3 8 4 2 3 5" xfId="39736" xr:uid="{AD9DE5A7-CFF6-4566-86BB-62B9F1438FA3}"/>
    <cellStyle name="Comma [0] 3 8 4 2 3 6" xfId="45105" xr:uid="{178C6764-5C60-44FA-9051-3CB5DB261485}"/>
    <cellStyle name="Comma [0] 3 8 4 2 3 7" xfId="50477" xr:uid="{16C0BFAF-AE08-43BF-85ED-429B1208A1EB}"/>
    <cellStyle name="Comma [0] 3 8 4 2 3 8" xfId="55857" xr:uid="{F699AC5F-6F3F-430E-B3D2-BA66D708A1C2}"/>
    <cellStyle name="Comma [0] 3 8 4 2 3 9" xfId="18192" xr:uid="{BB1E30E2-B3D6-4F44-8D5E-7BBCC981B361}"/>
    <cellStyle name="Comma [0] 3 8 4 2 4" xfId="7476" xr:uid="{0EBB7EC4-0460-4773-A98D-739FDF74E2CD}"/>
    <cellStyle name="Comma [0] 3 8 4 3" xfId="1517" xr:uid="{4BF6E919-C05B-4DAA-ADE8-82D7487E74A8}"/>
    <cellStyle name="Comma [0] 3 8 4 3 2" xfId="9022" xr:uid="{A335DD24-3C59-48B4-9D1A-9010CF0887BA}"/>
    <cellStyle name="Comma [0] 3 8 4 3 2 10" xfId="53988" xr:uid="{4CF1B935-BB5C-4E5A-9DDD-313F66EBBF92}"/>
    <cellStyle name="Comma [0] 3 8 4 3 2 11" xfId="14632" xr:uid="{D7CAD1C0-7DB0-46F8-967C-69BD1EC9E26F}"/>
    <cellStyle name="Comma [0] 3 8 4 3 2 12" xfId="60128" xr:uid="{6BCC0E57-E112-4449-9B62-4F1359CCF643}"/>
    <cellStyle name="Comma [0] 3 8 4 3 2 2" xfId="12583" xr:uid="{CE9A7FBE-8E92-4741-ADDD-BD7DCCD452A4}"/>
    <cellStyle name="Comma [0] 3 8 4 3 2 2 2" xfId="25249" xr:uid="{431EE9A1-8731-4A2B-B831-21378EABA1A8}"/>
    <cellStyle name="Comma [0] 3 8 4 3 2 2 3" xfId="30623" xr:uid="{22C71472-0906-4056-8BE8-4905FC881404}"/>
    <cellStyle name="Comma [0] 3 8 4 3 2 2 4" xfId="36041" xr:uid="{1D46B962-8A75-4C08-AEA3-0BAD22F889A4}"/>
    <cellStyle name="Comma [0] 3 8 4 3 2 2 5" xfId="41426" xr:uid="{8A36B533-1D18-44AF-80C8-CF63720F1EC0}"/>
    <cellStyle name="Comma [0] 3 8 4 3 2 2 6" xfId="46795" xr:uid="{67B6A801-1F44-457D-ACE5-D5369A159699}"/>
    <cellStyle name="Comma [0] 3 8 4 3 2 2 7" xfId="52167" xr:uid="{2400B49C-8917-4FED-8E2A-406E9346E452}"/>
    <cellStyle name="Comma [0] 3 8 4 3 2 2 8" xfId="57547" xr:uid="{15A71EA0-7F16-4182-B9F9-E580635FD84C}"/>
    <cellStyle name="Comma [0] 3 8 4 3 2 2 9" xfId="19883" xr:uid="{BDA672D7-26CC-424B-B08E-55C36B3DC750}"/>
    <cellStyle name="Comma [0] 3 8 4 3 2 3" xfId="16323" xr:uid="{8EB2127F-FB00-4739-B05A-CEE37AD46D05}"/>
    <cellStyle name="Comma [0] 3 8 4 3 2 4" xfId="21690" xr:uid="{B9B69ECB-D300-4149-86C2-7A4C91B748C0}"/>
    <cellStyle name="Comma [0] 3 8 4 3 2 5" xfId="27064" xr:uid="{BBF7C7D2-76A1-4F4E-B9FA-CA012DEF8E99}"/>
    <cellStyle name="Comma [0] 3 8 4 3 2 6" xfId="32482" xr:uid="{AEBB1F22-D8F7-4972-AE02-538206AD38B1}"/>
    <cellStyle name="Comma [0] 3 8 4 3 2 7" xfId="37867" xr:uid="{2D69B8E1-4686-49F1-AF5C-90562A34074D}"/>
    <cellStyle name="Comma [0] 3 8 4 3 2 8" xfId="43236" xr:uid="{9660C220-DD1D-4D86-8395-6B88ADA91294}"/>
    <cellStyle name="Comma [0] 3 8 4 3 2 9" xfId="48608" xr:uid="{9D9F2A57-7962-4E49-BB42-F80619CD7358}"/>
    <cellStyle name="Comma [0] 3 8 4 3 3" xfId="10893" xr:uid="{2EA3B2D6-AB50-4B9B-A4CF-9EC08796796F}"/>
    <cellStyle name="Comma [0] 3 8 4 3 3 2" xfId="23560" xr:uid="{A4F96828-3CAB-44AB-A5ED-5561CFCECC3D}"/>
    <cellStyle name="Comma [0] 3 8 4 3 3 3" xfId="28934" xr:uid="{5A0E59A1-9528-45CA-96F5-F3952A545197}"/>
    <cellStyle name="Comma [0] 3 8 4 3 3 4" xfId="34352" xr:uid="{F6E074B3-6AA3-4493-AB95-C70450DA85A6}"/>
    <cellStyle name="Comma [0] 3 8 4 3 3 5" xfId="39737" xr:uid="{9C850CF5-E0E9-4CB8-8C46-D727EA7F7138}"/>
    <cellStyle name="Comma [0] 3 8 4 3 3 6" xfId="45106" xr:uid="{5D8A0162-CA56-4266-821C-A0AF1584B685}"/>
    <cellStyle name="Comma [0] 3 8 4 3 3 7" xfId="50478" xr:uid="{6EB45A40-D87F-4D29-9196-01F1C32D3156}"/>
    <cellStyle name="Comma [0] 3 8 4 3 3 8" xfId="55858" xr:uid="{2B6A840E-ED3C-47BB-B1EA-53DE0433643E}"/>
    <cellStyle name="Comma [0] 3 8 4 3 3 9" xfId="18193" xr:uid="{CDA3F5A9-A91C-40A8-A4BA-603963FE52A0}"/>
    <cellStyle name="Comma [0] 3 8 4 3 4" xfId="7477" xr:uid="{76A81FE3-AB05-46CC-942F-A9933DC5FD6C}"/>
    <cellStyle name="Comma [0] 3 8 4 4" xfId="1518" xr:uid="{710D752B-612C-4C7D-881A-99BD2C1E3898}"/>
    <cellStyle name="Comma [0] 3 8 4 4 2" xfId="9023" xr:uid="{5366AB1D-9A6E-4C99-A7BB-000835F5C5FF}"/>
    <cellStyle name="Comma [0] 3 8 4 4 2 10" xfId="53989" xr:uid="{8D28EF21-F7CD-4A8B-AAF6-7617D766F668}"/>
    <cellStyle name="Comma [0] 3 8 4 4 2 11" xfId="14633" xr:uid="{7FFC2412-9551-4E41-9C6E-9BC880D28C0E}"/>
    <cellStyle name="Comma [0] 3 8 4 4 2 12" xfId="60129" xr:uid="{FF339B9D-CBD6-4B87-8BD0-07519F7CD80A}"/>
    <cellStyle name="Comma [0] 3 8 4 4 2 2" xfId="12584" xr:uid="{B1CB7B1D-C5A5-4E2F-B99B-F2BC1D97E670}"/>
    <cellStyle name="Comma [0] 3 8 4 4 2 2 2" xfId="25250" xr:uid="{C65396AC-D117-42F6-9FD8-A9C96304EE92}"/>
    <cellStyle name="Comma [0] 3 8 4 4 2 2 3" xfId="30624" xr:uid="{EE4E5875-4242-4EDD-A297-A04873E810FF}"/>
    <cellStyle name="Comma [0] 3 8 4 4 2 2 4" xfId="36042" xr:uid="{ED486BB4-CC29-495C-9C68-03778B2FD6DD}"/>
    <cellStyle name="Comma [0] 3 8 4 4 2 2 5" xfId="41427" xr:uid="{B86BD11B-180A-40B4-84BF-01F9CF3EF7E9}"/>
    <cellStyle name="Comma [0] 3 8 4 4 2 2 6" xfId="46796" xr:uid="{1C4EC44B-B698-4AE7-90FE-7C44515EFF3F}"/>
    <cellStyle name="Comma [0] 3 8 4 4 2 2 7" xfId="52168" xr:uid="{CBA61DB8-D6E1-45C3-9C2D-9683D782F9CD}"/>
    <cellStyle name="Comma [0] 3 8 4 4 2 2 8" xfId="57548" xr:uid="{60EF6581-5F58-4D31-9D70-D7894CECADBE}"/>
    <cellStyle name="Comma [0] 3 8 4 4 2 2 9" xfId="19884" xr:uid="{5E84F7DB-D25B-4777-8294-514B7A658528}"/>
    <cellStyle name="Comma [0] 3 8 4 4 2 3" xfId="16324" xr:uid="{C85EF24E-1B3F-4DD4-996A-F336EE7DD569}"/>
    <cellStyle name="Comma [0] 3 8 4 4 2 4" xfId="21691" xr:uid="{7BDCC8DE-0F21-4AC0-9938-6F5B28F5E1D3}"/>
    <cellStyle name="Comma [0] 3 8 4 4 2 5" xfId="27065" xr:uid="{9ED6D0AB-9452-4C30-8D65-EE1DE0410BB8}"/>
    <cellStyle name="Comma [0] 3 8 4 4 2 6" xfId="32483" xr:uid="{86B5C3C9-5098-4865-8C44-2E1088E6F6CA}"/>
    <cellStyle name="Comma [0] 3 8 4 4 2 7" xfId="37868" xr:uid="{D321EDB9-5F54-4187-AD5A-CEAAE3F9093E}"/>
    <cellStyle name="Comma [0] 3 8 4 4 2 8" xfId="43237" xr:uid="{A0BC7291-A9AE-4F4C-AAD5-3701ABE0FD49}"/>
    <cellStyle name="Comma [0] 3 8 4 4 2 9" xfId="48609" xr:uid="{74B0DFF4-0FF0-4537-B048-097F7A12C7F0}"/>
    <cellStyle name="Comma [0] 3 8 4 4 3" xfId="10894" xr:uid="{C297AF19-2CC5-4796-83C8-BD957D9C48A0}"/>
    <cellStyle name="Comma [0] 3 8 4 4 3 2" xfId="23561" xr:uid="{9C99A377-2622-4DE6-A162-17E699C3EB71}"/>
    <cellStyle name="Comma [0] 3 8 4 4 3 3" xfId="28935" xr:uid="{8D04D7EC-0589-4E0C-9160-92538A59305E}"/>
    <cellStyle name="Comma [0] 3 8 4 4 3 4" xfId="34353" xr:uid="{9286D622-76B0-4403-A916-9A0B0DB9EB77}"/>
    <cellStyle name="Comma [0] 3 8 4 4 3 5" xfId="39738" xr:uid="{4DE8515E-4A84-4FC4-A788-010DDAF3D7D5}"/>
    <cellStyle name="Comma [0] 3 8 4 4 3 6" xfId="45107" xr:uid="{DD6927AC-94FE-4F38-8786-8D3E677A4FD0}"/>
    <cellStyle name="Comma [0] 3 8 4 4 3 7" xfId="50479" xr:uid="{465DCF31-32FD-4B67-B3B6-BDC84D381B23}"/>
    <cellStyle name="Comma [0] 3 8 4 4 3 8" xfId="55859" xr:uid="{FED7492B-B0A8-4C60-B0F7-377521D576BB}"/>
    <cellStyle name="Comma [0] 3 8 4 4 3 9" xfId="18194" xr:uid="{DDADAF05-33DF-4856-9E4C-9C7CF1269712}"/>
    <cellStyle name="Comma [0] 3 8 4 4 4" xfId="7478" xr:uid="{9EFD9280-92B7-4756-8CAB-6D85F7D690A6}"/>
    <cellStyle name="Comma [0] 3 8 4 5" xfId="1519" xr:uid="{FE2C08F0-DBDA-496A-84C0-862C53B32117}"/>
    <cellStyle name="Comma [0] 3 8 4 5 2" xfId="9024" xr:uid="{D4C0D32F-6943-4799-86D5-1DE0FEA31001}"/>
    <cellStyle name="Comma [0] 3 8 4 5 2 10" xfId="53990" xr:uid="{E104C196-F1C0-4192-8998-1AE8762B0673}"/>
    <cellStyle name="Comma [0] 3 8 4 5 2 11" xfId="14634" xr:uid="{765C94C3-CD81-4BFF-A944-04F18775F8C1}"/>
    <cellStyle name="Comma [0] 3 8 4 5 2 12" xfId="60130" xr:uid="{7073ED33-98F4-4DE6-8E96-685E1D80D4FA}"/>
    <cellStyle name="Comma [0] 3 8 4 5 2 2" xfId="12585" xr:uid="{BCC174D3-98E4-4770-BC5A-F3D75E1F604F}"/>
    <cellStyle name="Comma [0] 3 8 4 5 2 2 2" xfId="25251" xr:uid="{824D6B76-36D8-4998-88CE-13230D544F22}"/>
    <cellStyle name="Comma [0] 3 8 4 5 2 2 3" xfId="30625" xr:uid="{DA790177-E57C-4A68-B0B6-77518CBCF361}"/>
    <cellStyle name="Comma [0] 3 8 4 5 2 2 4" xfId="36043" xr:uid="{CB5E2982-72C3-41E0-9079-2DC8650E031C}"/>
    <cellStyle name="Comma [0] 3 8 4 5 2 2 5" xfId="41428" xr:uid="{205DCAF2-187B-4A8E-813A-D830E7455E8F}"/>
    <cellStyle name="Comma [0] 3 8 4 5 2 2 6" xfId="46797" xr:uid="{547A9716-4D97-4525-ABF1-81A83CF48DF7}"/>
    <cellStyle name="Comma [0] 3 8 4 5 2 2 7" xfId="52169" xr:uid="{8DB96087-E59C-407B-945F-A49B0933EEF1}"/>
    <cellStyle name="Comma [0] 3 8 4 5 2 2 8" xfId="57549" xr:uid="{D9E8E4F7-4B47-4793-9A6B-EDD27CFF22A9}"/>
    <cellStyle name="Comma [0] 3 8 4 5 2 2 9" xfId="19885" xr:uid="{07CDEB6A-6CAB-4F22-801D-0650A87C4594}"/>
    <cellStyle name="Comma [0] 3 8 4 5 2 3" xfId="16325" xr:uid="{D4D5CA3B-F76C-4A18-B55C-38D2ECEFE0C6}"/>
    <cellStyle name="Comma [0] 3 8 4 5 2 4" xfId="21692" xr:uid="{3F36F375-3C50-4E90-99C2-1936DD456242}"/>
    <cellStyle name="Comma [0] 3 8 4 5 2 5" xfId="27066" xr:uid="{A7101B27-F169-4B31-993B-7C7E79438967}"/>
    <cellStyle name="Comma [0] 3 8 4 5 2 6" xfId="32484" xr:uid="{63A4A3D6-D4AC-4F31-8158-88A59C0E2FC6}"/>
    <cellStyle name="Comma [0] 3 8 4 5 2 7" xfId="37869" xr:uid="{1F838531-B38D-4D94-9244-B2FA489CFF80}"/>
    <cellStyle name="Comma [0] 3 8 4 5 2 8" xfId="43238" xr:uid="{BC265123-E5DE-4BB9-9409-0691CF0EBE08}"/>
    <cellStyle name="Comma [0] 3 8 4 5 2 9" xfId="48610" xr:uid="{EE1F1A1C-35CC-469D-9860-09B206853D62}"/>
    <cellStyle name="Comma [0] 3 8 4 5 3" xfId="10895" xr:uid="{79F28976-A5C5-4668-B319-77D2A0982962}"/>
    <cellStyle name="Comma [0] 3 8 4 5 3 2" xfId="23562" xr:uid="{3886BEB7-A528-4E96-8099-F6D0F562856C}"/>
    <cellStyle name="Comma [0] 3 8 4 5 3 3" xfId="28936" xr:uid="{A16580DD-A1F1-481F-B40F-5C42627F43FB}"/>
    <cellStyle name="Comma [0] 3 8 4 5 3 4" xfId="34354" xr:uid="{4D6DCB9B-7267-40FE-80EA-B2B6DBE72A63}"/>
    <cellStyle name="Comma [0] 3 8 4 5 3 5" xfId="39739" xr:uid="{E709BD07-D0EE-4738-A822-0B86CF43C5B6}"/>
    <cellStyle name="Comma [0] 3 8 4 5 3 6" xfId="45108" xr:uid="{927CDF25-28F7-442B-9CCE-665D742320BF}"/>
    <cellStyle name="Comma [0] 3 8 4 5 3 7" xfId="50480" xr:uid="{1E89DF1A-9050-4042-B217-1F8B1605C224}"/>
    <cellStyle name="Comma [0] 3 8 4 5 3 8" xfId="55860" xr:uid="{FB19AA67-B74A-4BEC-AA33-7998776B05C1}"/>
    <cellStyle name="Comma [0] 3 8 4 5 3 9" xfId="18195" xr:uid="{BABE1455-6E52-46C3-A0B6-3BC4DE45FB39}"/>
    <cellStyle name="Comma [0] 3 8 4 5 4" xfId="7479" xr:uid="{1FAA0256-6B75-40BA-A83B-9358D0E24AD6}"/>
    <cellStyle name="Comma [0] 3 8 4 6" xfId="1520" xr:uid="{5302C2E3-FF46-4E7B-8D41-8DE6A5E854C7}"/>
    <cellStyle name="Comma [0] 3 8 4 6 2" xfId="9025" xr:uid="{659EF523-9561-47A7-8818-F48E3FFFDDFF}"/>
    <cellStyle name="Comma [0] 3 8 4 6 2 10" xfId="53991" xr:uid="{67CD28E0-AC3A-451E-BCFF-0EC6AB0B9B81}"/>
    <cellStyle name="Comma [0] 3 8 4 6 2 11" xfId="14635" xr:uid="{E6CB3023-C9CE-483C-99D4-13414E8ECA5B}"/>
    <cellStyle name="Comma [0] 3 8 4 6 2 12" xfId="60131" xr:uid="{21DAAC3B-5BD5-4D5F-9776-9214EC019287}"/>
    <cellStyle name="Comma [0] 3 8 4 6 2 2" xfId="12586" xr:uid="{C85ACB63-54D4-46B3-89A3-20F5361E9443}"/>
    <cellStyle name="Comma [0] 3 8 4 6 2 2 2" xfId="25252" xr:uid="{B7B06215-0403-4B20-AB61-5135746D2D31}"/>
    <cellStyle name="Comma [0] 3 8 4 6 2 2 3" xfId="30626" xr:uid="{5B69EC7D-4811-46C2-86DE-8929FB6B88DF}"/>
    <cellStyle name="Comma [0] 3 8 4 6 2 2 4" xfId="36044" xr:uid="{099148EC-D818-4EDF-9E43-768B619250F8}"/>
    <cellStyle name="Comma [0] 3 8 4 6 2 2 5" xfId="41429" xr:uid="{7B9E8E0A-4599-4B8E-9975-EF00B1CD6234}"/>
    <cellStyle name="Comma [0] 3 8 4 6 2 2 6" xfId="46798" xr:uid="{3C18E09D-6EF1-40EB-BAD4-4EA6516B2B1C}"/>
    <cellStyle name="Comma [0] 3 8 4 6 2 2 7" xfId="52170" xr:uid="{C025EF96-AC51-4DEF-BD11-E3766DB1EC39}"/>
    <cellStyle name="Comma [0] 3 8 4 6 2 2 8" xfId="57550" xr:uid="{78099AC9-B243-4BED-9A0B-8861024A851D}"/>
    <cellStyle name="Comma [0] 3 8 4 6 2 2 9" xfId="19886" xr:uid="{B0D12FBC-3E7D-4DE1-B13F-87AEF0BA4C33}"/>
    <cellStyle name="Comma [0] 3 8 4 6 2 3" xfId="16326" xr:uid="{653B973F-01ED-4A05-9CBE-04010F5D4EA7}"/>
    <cellStyle name="Comma [0] 3 8 4 6 2 4" xfId="21693" xr:uid="{D42A674A-F654-47A1-B747-35E0B0033CE9}"/>
    <cellStyle name="Comma [0] 3 8 4 6 2 5" xfId="27067" xr:uid="{BEDF95DD-FAC4-4733-A522-248324B73AA6}"/>
    <cellStyle name="Comma [0] 3 8 4 6 2 6" xfId="32485" xr:uid="{6E47F052-CE13-423B-990F-DA9F9CF12546}"/>
    <cellStyle name="Comma [0] 3 8 4 6 2 7" xfId="37870" xr:uid="{7E6EDF20-7B8F-4840-A87B-8FF5E151D129}"/>
    <cellStyle name="Comma [0] 3 8 4 6 2 8" xfId="43239" xr:uid="{0C5DA446-D488-4ED8-BB4A-75D56A4C1C89}"/>
    <cellStyle name="Comma [0] 3 8 4 6 2 9" xfId="48611" xr:uid="{8149B34E-31CB-4FAC-9284-177E6E69CBF8}"/>
    <cellStyle name="Comma [0] 3 8 4 6 3" xfId="10896" xr:uid="{A0E7D98E-9767-4134-ABF2-53AB71CCB582}"/>
    <cellStyle name="Comma [0] 3 8 4 6 3 2" xfId="23563" xr:uid="{C14E7CAE-E9D0-45BE-BAC8-6470FFF4238A}"/>
    <cellStyle name="Comma [0] 3 8 4 6 3 3" xfId="28937" xr:uid="{E00D19D1-2DC6-46E5-8662-2F3619449C77}"/>
    <cellStyle name="Comma [0] 3 8 4 6 3 4" xfId="34355" xr:uid="{7A7C2418-2DEE-491D-8CDA-297745543F07}"/>
    <cellStyle name="Comma [0] 3 8 4 6 3 5" xfId="39740" xr:uid="{16E940CA-6AB4-44FC-BDC8-3C34938E03E1}"/>
    <cellStyle name="Comma [0] 3 8 4 6 3 6" xfId="45109" xr:uid="{EA83F64F-2D67-45F1-944B-34B0DBB7B5CB}"/>
    <cellStyle name="Comma [0] 3 8 4 6 3 7" xfId="50481" xr:uid="{154D61FF-1377-4A20-8222-85F45ED397E1}"/>
    <cellStyle name="Comma [0] 3 8 4 6 3 8" xfId="55861" xr:uid="{8A6EA414-0E67-451E-80E0-51AFA7F535ED}"/>
    <cellStyle name="Comma [0] 3 8 4 6 3 9" xfId="18196" xr:uid="{CC3555ED-E627-47FB-905E-7FAC58D35C08}"/>
    <cellStyle name="Comma [0] 3 8 4 6 4" xfId="7480" xr:uid="{5A00A4CF-FD56-40B1-A562-58C9C3EA53BF}"/>
    <cellStyle name="Comma [0] 3 8 4 7" xfId="1521" xr:uid="{EAA78A8B-DD00-4533-A5ED-FCFCC3EE2EBA}"/>
    <cellStyle name="Comma [0] 3 8 4 7 2" xfId="9026" xr:uid="{9E162779-3C6D-4259-9B64-C5E8C984D1BA}"/>
    <cellStyle name="Comma [0] 3 8 4 7 2 10" xfId="53992" xr:uid="{E2CAA64C-8E09-4AEF-9BE7-C30E0769EFF7}"/>
    <cellStyle name="Comma [0] 3 8 4 7 2 11" xfId="14636" xr:uid="{8555FBA5-E6F4-421E-9F96-5227574EAEA9}"/>
    <cellStyle name="Comma [0] 3 8 4 7 2 12" xfId="60132" xr:uid="{A49FB32B-C667-43F6-906F-8C06CBC80215}"/>
    <cellStyle name="Comma [0] 3 8 4 7 2 2" xfId="12587" xr:uid="{0434B73B-A140-496C-9544-EDF3E51AE583}"/>
    <cellStyle name="Comma [0] 3 8 4 7 2 2 2" xfId="25253" xr:uid="{E529CB2A-05F0-4CE1-9811-40D750EB8D5E}"/>
    <cellStyle name="Comma [0] 3 8 4 7 2 2 3" xfId="30627" xr:uid="{989872E4-7163-4155-BBD5-083D166E4C30}"/>
    <cellStyle name="Comma [0] 3 8 4 7 2 2 4" xfId="36045" xr:uid="{4E2FCD07-0B93-4C9B-8B2E-8855847F9F66}"/>
    <cellStyle name="Comma [0] 3 8 4 7 2 2 5" xfId="41430" xr:uid="{088F0809-4DBB-41F7-AC39-81150329A9CE}"/>
    <cellStyle name="Comma [0] 3 8 4 7 2 2 6" xfId="46799" xr:uid="{B605AAA7-9826-4A3A-9F63-9E91D2E0FF3C}"/>
    <cellStyle name="Comma [0] 3 8 4 7 2 2 7" xfId="52171" xr:uid="{BD9D08E1-729A-42BC-A314-DD6DCAA04AFB}"/>
    <cellStyle name="Comma [0] 3 8 4 7 2 2 8" xfId="57551" xr:uid="{7AC4A0F7-96AF-4823-A464-8943D42601FB}"/>
    <cellStyle name="Comma [0] 3 8 4 7 2 2 9" xfId="19887" xr:uid="{3286EF1E-5D0E-4094-9863-849755B40E99}"/>
    <cellStyle name="Comma [0] 3 8 4 7 2 3" xfId="16327" xr:uid="{8D28116A-FCD6-4720-AD81-6AACD1C25D2C}"/>
    <cellStyle name="Comma [0] 3 8 4 7 2 4" xfId="21694" xr:uid="{5B45403B-1C48-42D3-A55F-7004A08F91C2}"/>
    <cellStyle name="Comma [0] 3 8 4 7 2 5" xfId="27068" xr:uid="{F9D372FE-DA86-441C-A635-75EFA40DE07E}"/>
    <cellStyle name="Comma [0] 3 8 4 7 2 6" xfId="32486" xr:uid="{8C411635-E24F-4D1F-AE8A-6281E315B571}"/>
    <cellStyle name="Comma [0] 3 8 4 7 2 7" xfId="37871" xr:uid="{3A512F40-83BD-445B-B59D-9AE4BBF678FC}"/>
    <cellStyle name="Comma [0] 3 8 4 7 2 8" xfId="43240" xr:uid="{3CC5231C-16A1-4788-BB97-7F9022C5FDB1}"/>
    <cellStyle name="Comma [0] 3 8 4 7 2 9" xfId="48612" xr:uid="{3CE7851E-2787-4BC5-8F4A-BEFC8F9EFE77}"/>
    <cellStyle name="Comma [0] 3 8 4 7 3" xfId="10897" xr:uid="{50C290D9-4417-45DC-B22D-048D5840D396}"/>
    <cellStyle name="Comma [0] 3 8 4 7 3 2" xfId="23564" xr:uid="{11DE9E6A-2539-4A83-912D-C1FDC64AC726}"/>
    <cellStyle name="Comma [0] 3 8 4 7 3 3" xfId="28938" xr:uid="{2C564EC2-C7B1-45F8-BDA9-B45556A8DE05}"/>
    <cellStyle name="Comma [0] 3 8 4 7 3 4" xfId="34356" xr:uid="{1B74FB4D-2685-4508-806B-4FA827B3A636}"/>
    <cellStyle name="Comma [0] 3 8 4 7 3 5" xfId="39741" xr:uid="{F930B605-F85E-4466-B63A-1AB817417286}"/>
    <cellStyle name="Comma [0] 3 8 4 7 3 6" xfId="45110" xr:uid="{7F5D7831-7A6B-445C-B0D4-5A7306369EF2}"/>
    <cellStyle name="Comma [0] 3 8 4 7 3 7" xfId="50482" xr:uid="{44F8AC94-66DE-4E95-B0BE-A582BB6B1748}"/>
    <cellStyle name="Comma [0] 3 8 4 7 3 8" xfId="55862" xr:uid="{28010E71-89BA-40FD-B887-550FECA35A88}"/>
    <cellStyle name="Comma [0] 3 8 4 7 3 9" xfId="18197" xr:uid="{5054F401-544F-4FE3-AEF4-0A60CF36E93C}"/>
    <cellStyle name="Comma [0] 3 8 4 7 4" xfId="7481" xr:uid="{682BFE7E-14EA-4EBD-8C20-2355AE042DBF}"/>
    <cellStyle name="Comma [0] 3 8 4 8" xfId="1522" xr:uid="{BE7B8733-A593-43E6-811F-FFC554964472}"/>
    <cellStyle name="Comma [0] 3 8 4 8 2" xfId="9027" xr:uid="{6D3D9129-0BCB-4E73-B9E8-8410C4706B9E}"/>
    <cellStyle name="Comma [0] 3 8 4 8 2 10" xfId="53993" xr:uid="{28ABF187-1CD0-4422-936F-F7DDAEA638A5}"/>
    <cellStyle name="Comma [0] 3 8 4 8 2 11" xfId="14637" xr:uid="{90639081-4691-4CA1-84A8-08C85B5742B7}"/>
    <cellStyle name="Comma [0] 3 8 4 8 2 12" xfId="60133" xr:uid="{7F36B74D-75E0-4029-9012-C27BB019A1F2}"/>
    <cellStyle name="Comma [0] 3 8 4 8 2 2" xfId="12588" xr:uid="{955E803F-DF32-463E-9C37-C73ABFCACD03}"/>
    <cellStyle name="Comma [0] 3 8 4 8 2 2 2" xfId="25254" xr:uid="{2F1945D2-23A6-4F14-A772-444E9B6C5946}"/>
    <cellStyle name="Comma [0] 3 8 4 8 2 2 3" xfId="30628" xr:uid="{5D5543A1-56B9-4159-8481-2ED1B14EE241}"/>
    <cellStyle name="Comma [0] 3 8 4 8 2 2 4" xfId="36046" xr:uid="{28F9D370-371F-472B-8B00-781D1852D615}"/>
    <cellStyle name="Comma [0] 3 8 4 8 2 2 5" xfId="41431" xr:uid="{54BA957C-8BCE-4EE7-83EF-0E012BCAEACB}"/>
    <cellStyle name="Comma [0] 3 8 4 8 2 2 6" xfId="46800" xr:uid="{EE1A9730-82AD-40F3-AD1B-0F3EB62807B5}"/>
    <cellStyle name="Comma [0] 3 8 4 8 2 2 7" xfId="52172" xr:uid="{8891F55D-8658-467A-9274-5C598BE9A9F1}"/>
    <cellStyle name="Comma [0] 3 8 4 8 2 2 8" xfId="57552" xr:uid="{9F2405DC-DE7D-4150-8DB9-6696E85BE3B2}"/>
    <cellStyle name="Comma [0] 3 8 4 8 2 2 9" xfId="19888" xr:uid="{405EAFED-88A2-4789-AA68-1C0D4DE0EFE4}"/>
    <cellStyle name="Comma [0] 3 8 4 8 2 3" xfId="16328" xr:uid="{E3488A85-337E-403A-A451-B5A7F9E2AE3F}"/>
    <cellStyle name="Comma [0] 3 8 4 8 2 4" xfId="21695" xr:uid="{3B7EF019-DBFC-431D-9A17-7BD32E43CAEC}"/>
    <cellStyle name="Comma [0] 3 8 4 8 2 5" xfId="27069" xr:uid="{47638B78-3C99-47DD-99FF-069158C24C63}"/>
    <cellStyle name="Comma [0] 3 8 4 8 2 6" xfId="32487" xr:uid="{8B888AAC-6707-41A0-A35F-E06679CDED34}"/>
    <cellStyle name="Comma [0] 3 8 4 8 2 7" xfId="37872" xr:uid="{C4288D17-85F2-46D5-ABF6-69F075650743}"/>
    <cellStyle name="Comma [0] 3 8 4 8 2 8" xfId="43241" xr:uid="{967714A3-78BF-4288-A919-AF30B7181601}"/>
    <cellStyle name="Comma [0] 3 8 4 8 2 9" xfId="48613" xr:uid="{A389BAE2-434D-48CF-BFF9-09393EC3CB58}"/>
    <cellStyle name="Comma [0] 3 8 4 8 3" xfId="10898" xr:uid="{76EE6A8B-E41B-46A8-BE36-B00564A2B68B}"/>
    <cellStyle name="Comma [0] 3 8 4 8 3 2" xfId="23565" xr:uid="{AC430B6A-C5B8-440B-A6A6-A9783DBF06D0}"/>
    <cellStyle name="Comma [0] 3 8 4 8 3 3" xfId="28939" xr:uid="{0EE08EFF-FD83-4F7B-BB6A-48DAA682F0B9}"/>
    <cellStyle name="Comma [0] 3 8 4 8 3 4" xfId="34357" xr:uid="{5118E4ED-E4AF-4787-9A98-ABBBBFE63817}"/>
    <cellStyle name="Comma [0] 3 8 4 8 3 5" xfId="39742" xr:uid="{D0C312C3-60B9-4E8B-A3E9-58E402B61051}"/>
    <cellStyle name="Comma [0] 3 8 4 8 3 6" xfId="45111" xr:uid="{EF47D993-0EA1-4A30-AFF7-37684C5D3A3F}"/>
    <cellStyle name="Comma [0] 3 8 4 8 3 7" xfId="50483" xr:uid="{88171431-0125-49EA-89D9-E87182DBB7B0}"/>
    <cellStyle name="Comma [0] 3 8 4 8 3 8" xfId="55863" xr:uid="{48273B08-CD67-4BBA-B9A0-F8363D3879F5}"/>
    <cellStyle name="Comma [0] 3 8 4 8 3 9" xfId="18198" xr:uid="{45DE4CE2-872D-49E9-8B9B-12A452A48E46}"/>
    <cellStyle name="Comma [0] 3 8 4 8 4" xfId="7482" xr:uid="{22DC863C-C9C5-4127-B35F-05B41131D6CC}"/>
    <cellStyle name="Comma [0] 3 8 4 9" xfId="1523" xr:uid="{9C2E4858-5442-48AA-9A51-6ABC5EE1AF61}"/>
    <cellStyle name="Comma [0] 3 8 4 9 2" xfId="9028" xr:uid="{DBB06804-2B57-404F-82C7-3324314EEA9E}"/>
    <cellStyle name="Comma [0] 3 8 4 9 2 10" xfId="53994" xr:uid="{07677EEE-446D-49DF-98E2-586CD83C6432}"/>
    <cellStyle name="Comma [0] 3 8 4 9 2 11" xfId="14638" xr:uid="{6BDF55E5-F841-4F29-9146-4580ADD75154}"/>
    <cellStyle name="Comma [0] 3 8 4 9 2 12" xfId="60134" xr:uid="{B63075AD-CF80-4D26-9D5B-0ED1AE40059F}"/>
    <cellStyle name="Comma [0] 3 8 4 9 2 2" xfId="12589" xr:uid="{B6BCB3DA-3F82-4F38-864A-283432D89BCF}"/>
    <cellStyle name="Comma [0] 3 8 4 9 2 2 2" xfId="25255" xr:uid="{5DE26E15-2357-48A2-B4DF-839F494ADAE9}"/>
    <cellStyle name="Comma [0] 3 8 4 9 2 2 3" xfId="30629" xr:uid="{F9FE21AE-1B66-477E-AF61-7EECBE316411}"/>
    <cellStyle name="Comma [0] 3 8 4 9 2 2 4" xfId="36047" xr:uid="{9D772AD2-AFBB-46AB-AAA9-D55BA5867E01}"/>
    <cellStyle name="Comma [0] 3 8 4 9 2 2 5" xfId="41432" xr:uid="{7A2FD7BF-5C15-43E2-BFC4-DE3E779B0DB7}"/>
    <cellStyle name="Comma [0] 3 8 4 9 2 2 6" xfId="46801" xr:uid="{275AB149-B0DD-454E-8727-AD74B1AAB43B}"/>
    <cellStyle name="Comma [0] 3 8 4 9 2 2 7" xfId="52173" xr:uid="{9FA78ACA-8E59-472B-B49E-5FC110797F1D}"/>
    <cellStyle name="Comma [0] 3 8 4 9 2 2 8" xfId="57553" xr:uid="{BD70F2B1-CDC1-405E-A724-EEF72633BAA1}"/>
    <cellStyle name="Comma [0] 3 8 4 9 2 2 9" xfId="19889" xr:uid="{9545E208-A81C-4DDE-906A-630C839572AF}"/>
    <cellStyle name="Comma [0] 3 8 4 9 2 3" xfId="16329" xr:uid="{FC330E3A-22A1-4219-A784-E785E4374308}"/>
    <cellStyle name="Comma [0] 3 8 4 9 2 4" xfId="21696" xr:uid="{0FE03D4E-FAAD-4B74-9013-25A95DD61314}"/>
    <cellStyle name="Comma [0] 3 8 4 9 2 5" xfId="27070" xr:uid="{57B73988-685D-4236-A6F3-5CB9C7103109}"/>
    <cellStyle name="Comma [0] 3 8 4 9 2 6" xfId="32488" xr:uid="{B5710639-7092-4009-80F5-AC03ADCDF2B3}"/>
    <cellStyle name="Comma [0] 3 8 4 9 2 7" xfId="37873" xr:uid="{564CDED3-72E0-40F3-A5AB-9017F2A8777D}"/>
    <cellStyle name="Comma [0] 3 8 4 9 2 8" xfId="43242" xr:uid="{DC616D8A-208E-4303-9EED-0F559DD9EDC3}"/>
    <cellStyle name="Comma [0] 3 8 4 9 2 9" xfId="48614" xr:uid="{72EF9195-A88D-452D-B26A-1156269F77C6}"/>
    <cellStyle name="Comma [0] 3 8 4 9 3" xfId="10899" xr:uid="{FB8F9908-5F71-4F19-8C46-831003A92577}"/>
    <cellStyle name="Comma [0] 3 8 4 9 3 2" xfId="23566" xr:uid="{1D578DCA-6441-4513-A35D-7FD1122E9CD0}"/>
    <cellStyle name="Comma [0] 3 8 4 9 3 3" xfId="28940" xr:uid="{6CE8A219-25A1-4F03-B4E1-E4C416D613DD}"/>
    <cellStyle name="Comma [0] 3 8 4 9 3 4" xfId="34358" xr:uid="{5D03FAD6-DEFF-42FB-A75D-F51F403E5F48}"/>
    <cellStyle name="Comma [0] 3 8 4 9 3 5" xfId="39743" xr:uid="{1531805B-718E-4CD5-8FC8-9902E1CE9350}"/>
    <cellStyle name="Comma [0] 3 8 4 9 3 6" xfId="45112" xr:uid="{7805FC77-7186-49D1-AA1E-1A359AD24836}"/>
    <cellStyle name="Comma [0] 3 8 4 9 3 7" xfId="50484" xr:uid="{2B5817F2-64BF-4523-A588-961A9063A44B}"/>
    <cellStyle name="Comma [0] 3 8 4 9 3 8" xfId="55864" xr:uid="{64CA8E1E-E016-4D41-8AE5-C15F0B3DE9CD}"/>
    <cellStyle name="Comma [0] 3 8 4 9 3 9" xfId="18199" xr:uid="{4D1F1929-6A3F-45A3-89AE-1C171D8495AA}"/>
    <cellStyle name="Comma [0] 3 8 4 9 4" xfId="7483" xr:uid="{A5627783-002E-4676-B0BC-06A4FB26CFB6}"/>
    <cellStyle name="Comma [0] 3 8 5" xfId="1524" xr:uid="{BE7BE94D-E332-4F84-B43A-BC88AB166FFE}"/>
    <cellStyle name="Comma [0] 3 8 5 2" xfId="6343" xr:uid="{AFF3F064-615A-46E3-ADE2-E86FE038283D}"/>
    <cellStyle name="Comma [0] 3 8 5 2 10" xfId="53995" xr:uid="{7A237305-EF4F-4AF4-BCD7-8DDFD8605326}"/>
    <cellStyle name="Comma [0] 3 8 5 2 11" xfId="14639" xr:uid="{F90FA4F6-1719-4480-A953-47A67E1DEFCC}"/>
    <cellStyle name="Comma [0] 3 8 5 2 12" xfId="59021" xr:uid="{664E5B1E-5191-4D2C-9444-40A81218D5EA}"/>
    <cellStyle name="Comma [0] 3 8 5 2 13" xfId="9029" xr:uid="{0DE830C5-EF35-4E1A-BAE8-7665873ADD58}"/>
    <cellStyle name="Comma [0] 3 8 5 2 2" xfId="12590" xr:uid="{3D69B659-41EE-4602-AC63-DA13FD886D6B}"/>
    <cellStyle name="Comma [0] 3 8 5 2 2 2" xfId="25256" xr:uid="{9E1055CC-EAF2-49EE-8AAD-7405DEF988B1}"/>
    <cellStyle name="Comma [0] 3 8 5 2 2 3" xfId="30630" xr:uid="{C9AE4A15-A150-47DD-8022-6FC5A58B247B}"/>
    <cellStyle name="Comma [0] 3 8 5 2 2 4" xfId="36048" xr:uid="{044E1F00-158D-4386-BC88-F5A5CB816908}"/>
    <cellStyle name="Comma [0] 3 8 5 2 2 5" xfId="41433" xr:uid="{0EE4966E-3FC7-4CE0-A48B-F55C65D92C34}"/>
    <cellStyle name="Comma [0] 3 8 5 2 2 6" xfId="46802" xr:uid="{BB3DCD6E-A1FB-44EF-BA72-B5AEBBAE7372}"/>
    <cellStyle name="Comma [0] 3 8 5 2 2 7" xfId="52174" xr:uid="{43C7D211-6AB9-463C-9388-E6591C68B8A1}"/>
    <cellStyle name="Comma [0] 3 8 5 2 2 8" xfId="57554" xr:uid="{4F06753E-A237-492F-B562-A08AFD312B55}"/>
    <cellStyle name="Comma [0] 3 8 5 2 2 9" xfId="19890" xr:uid="{D3CBD1EF-CC43-450C-B464-E9CB0ED500D4}"/>
    <cellStyle name="Comma [0] 3 8 5 2 3" xfId="16330" xr:uid="{F9F5B42E-A536-4F6D-80E9-B779E2E3C0BA}"/>
    <cellStyle name="Comma [0] 3 8 5 2 4" xfId="21697" xr:uid="{34D3112E-BEA8-4660-BAEE-E7B599ECD41C}"/>
    <cellStyle name="Comma [0] 3 8 5 2 5" xfId="27071" xr:uid="{4F41F1BC-8D8A-48F4-A7BD-3D651668F52C}"/>
    <cellStyle name="Comma [0] 3 8 5 2 6" xfId="32489" xr:uid="{0831892D-734D-41A0-904D-27B19C95A126}"/>
    <cellStyle name="Comma [0] 3 8 5 2 7" xfId="37874" xr:uid="{8D5ED5A7-AFC9-49F9-A1F0-F9C43A7B067B}"/>
    <cellStyle name="Comma [0] 3 8 5 2 8" xfId="43243" xr:uid="{B7D9DFEA-D42D-4D6A-BA79-746F4161531B}"/>
    <cellStyle name="Comma [0] 3 8 5 2 9" xfId="48615" xr:uid="{8925D75F-CB04-40D1-9602-A2C1281532F6}"/>
    <cellStyle name="Comma [0] 3 8 5 3" xfId="10900" xr:uid="{068964BB-2680-48A6-8705-8E1564CE2F09}"/>
    <cellStyle name="Comma [0] 3 8 5 3 2" xfId="23567" xr:uid="{7E62685E-3894-4FF3-9F97-51564522D64F}"/>
    <cellStyle name="Comma [0] 3 8 5 3 3" xfId="28941" xr:uid="{9022A44E-2A5D-4F6C-9D91-703468A43F35}"/>
    <cellStyle name="Comma [0] 3 8 5 3 4" xfId="34359" xr:uid="{EFE2E63E-C714-45DE-B55C-2AF05C2B1C83}"/>
    <cellStyle name="Comma [0] 3 8 5 3 5" xfId="39744" xr:uid="{EEFB1D8B-F6DD-4461-BE25-9CB09443FB32}"/>
    <cellStyle name="Comma [0] 3 8 5 3 6" xfId="45113" xr:uid="{8F906C33-0890-45A1-8667-2B5FCABFDD75}"/>
    <cellStyle name="Comma [0] 3 8 5 3 7" xfId="50485" xr:uid="{7CF1CD45-0144-48CE-91A3-197D1D67BF68}"/>
    <cellStyle name="Comma [0] 3 8 5 3 8" xfId="55865" xr:uid="{975FA5AF-2C99-4961-82AD-FE8F35ACA3A4}"/>
    <cellStyle name="Comma [0] 3 8 5 3 9" xfId="18200" xr:uid="{5A8B1A89-D311-468E-8289-69696BCC0888}"/>
    <cellStyle name="Comma [0] 3 8 6" xfId="1525" xr:uid="{499B3957-7787-4F71-9D7A-7AE868D20C52}"/>
    <cellStyle name="Comma [0] 3 8 6 2" xfId="4215" xr:uid="{09B51FCA-55FC-4680-A429-D95E50685347}"/>
    <cellStyle name="Comma [0] 3 8 6 2 10" xfId="53996" xr:uid="{B93FA37A-FB0C-4FC9-94C3-EC3034A6CD65}"/>
    <cellStyle name="Comma [0] 3 8 6 2 11" xfId="9030" xr:uid="{53C4C086-9E49-4516-A15A-ACAFFDA29528}"/>
    <cellStyle name="Comma [0] 3 8 6 2 2" xfId="6345" xr:uid="{E4128870-7B32-4C6F-85D6-5E4FA8DB725E}"/>
    <cellStyle name="Comma [0] 3 8 6 2 2 10" xfId="59023" xr:uid="{931C3D4F-0BC3-444F-9E18-65DCB91883E9}"/>
    <cellStyle name="Comma [0] 3 8 6 2 2 11" xfId="12591" xr:uid="{8F6E31A1-9EE8-41F6-879C-34F2FE753BA4}"/>
    <cellStyle name="Comma [0] 3 8 6 2 2 2" xfId="25257" xr:uid="{5CCD5A6E-5499-416F-AEBF-DB8FFA122E8C}"/>
    <cellStyle name="Comma [0] 3 8 6 2 2 3" xfId="30631" xr:uid="{B9F09C0D-1376-4026-99F5-0C139C8EBA00}"/>
    <cellStyle name="Comma [0] 3 8 6 2 2 4" xfId="36049" xr:uid="{E3A7069B-7202-40AF-B416-0EDF1F78ACCE}"/>
    <cellStyle name="Comma [0] 3 8 6 2 2 5" xfId="41434" xr:uid="{2708D77A-6DA5-4D57-86E2-ACB8176CA7A8}"/>
    <cellStyle name="Comma [0] 3 8 6 2 2 6" xfId="46803" xr:uid="{27631759-F8E0-4B96-895F-355437B60437}"/>
    <cellStyle name="Comma [0] 3 8 6 2 2 7" xfId="52175" xr:uid="{55C441A7-5314-4AA5-A842-BAE29CB73479}"/>
    <cellStyle name="Comma [0] 3 8 6 2 2 8" xfId="57555" xr:uid="{A2F3F869-DB3F-4A2A-8C71-B41410BE04D7}"/>
    <cellStyle name="Comma [0] 3 8 6 2 2 9" xfId="19891" xr:uid="{C4A9D06E-DF55-422D-8868-3F3DFA685C31}"/>
    <cellStyle name="Comma [0] 3 8 6 2 3" xfId="16331" xr:uid="{598F54E7-EA2B-441D-9A63-D14B5B08FEC8}"/>
    <cellStyle name="Comma [0] 3 8 6 2 4" xfId="21698" xr:uid="{0C09534A-E56E-4C1A-B510-C1670F0B27F8}"/>
    <cellStyle name="Comma [0] 3 8 6 2 5" xfId="27072" xr:uid="{F8CD19CC-E2A4-4F19-89D5-F5B2E153AA6E}"/>
    <cellStyle name="Comma [0] 3 8 6 2 6" xfId="32490" xr:uid="{FB8E5E80-FCB7-49BE-948E-1D1E317D040C}"/>
    <cellStyle name="Comma [0] 3 8 6 2 7" xfId="37875" xr:uid="{629BA169-1451-4555-BBB4-101BB05C977A}"/>
    <cellStyle name="Comma [0] 3 8 6 2 8" xfId="43244" xr:uid="{792AD372-B6F7-4C39-8E31-DEEC1EE1665A}"/>
    <cellStyle name="Comma [0] 3 8 6 2 9" xfId="48616" xr:uid="{CE4C5BD0-AA49-4A01-8482-165E3C61C290}"/>
    <cellStyle name="Comma [0] 3 8 6 3" xfId="6344" xr:uid="{EB404EC8-2D3C-42D4-9D14-F039752695E2}"/>
    <cellStyle name="Comma [0] 3 8 6 3 10" xfId="14640" xr:uid="{A0BD7769-B30A-446F-830C-178A43AC78D9}"/>
    <cellStyle name="Comma [0] 3 8 6 3 11" xfId="59022" xr:uid="{5AB24192-A9E9-4650-978B-3A5216E8D245}"/>
    <cellStyle name="Comma [0] 3 8 6 3 12" xfId="10901" xr:uid="{B629DB52-C1D2-4F95-98DF-53680085D543}"/>
    <cellStyle name="Comma [0] 3 8 6 3 2" xfId="18201" xr:uid="{96520048-DD8C-4794-9711-8C8018494ABE}"/>
    <cellStyle name="Comma [0] 3 8 6 3 3" xfId="23568" xr:uid="{0C722D45-C46B-40BB-A977-C050EDE981AA}"/>
    <cellStyle name="Comma [0] 3 8 6 3 4" xfId="28942" xr:uid="{904E8616-B697-422E-ADBD-13C82E093403}"/>
    <cellStyle name="Comma [0] 3 8 6 3 5" xfId="34360" xr:uid="{2C1E14BD-F9F5-47A3-ABDE-6313DAA36E45}"/>
    <cellStyle name="Comma [0] 3 8 6 3 6" xfId="39745" xr:uid="{33F4F37A-D1D5-4909-BB16-AC90A917AF7E}"/>
    <cellStyle name="Comma [0] 3 8 6 3 7" xfId="45114" xr:uid="{40EC0161-9AC0-409B-9E6D-927F286C5380}"/>
    <cellStyle name="Comma [0] 3 8 6 3 8" xfId="50486" xr:uid="{734B5016-B70E-4AED-824D-6173CA174599}"/>
    <cellStyle name="Comma [0] 3 8 6 3 9" xfId="55866" xr:uid="{3F94DFA5-9C10-42D0-B16C-31A12C6FDB19}"/>
    <cellStyle name="Comma [0] 3 8 7" xfId="1526" xr:uid="{3F70AC03-2D02-4470-A321-5A95A02FE5C2}"/>
    <cellStyle name="Comma [0] 3 8 7 2" xfId="6346" xr:uid="{11DE4DA6-916F-4FD2-A990-5061B5338060}"/>
    <cellStyle name="Comma [0] 3 8 7 2 10" xfId="53997" xr:uid="{F94699EB-26F7-4E98-AA2A-F3C4542417AB}"/>
    <cellStyle name="Comma [0] 3 8 7 2 11" xfId="14641" xr:uid="{E9966EAC-98EE-4989-9189-E34E4AF6DCBB}"/>
    <cellStyle name="Comma [0] 3 8 7 2 12" xfId="59024" xr:uid="{C1B26C4D-24F2-4D0A-B877-17C208F303CA}"/>
    <cellStyle name="Comma [0] 3 8 7 2 13" xfId="9031" xr:uid="{BFA350D8-C1C9-49A7-9BA3-9E3FAC601E96}"/>
    <cellStyle name="Comma [0] 3 8 7 2 2" xfId="12592" xr:uid="{EA8D8FA9-EFC2-4C7B-A0AF-8E30D394E078}"/>
    <cellStyle name="Comma [0] 3 8 7 2 2 2" xfId="25258" xr:uid="{6116C0A8-D78C-4DA8-B4AC-F919C7EB43EF}"/>
    <cellStyle name="Comma [0] 3 8 7 2 2 3" xfId="30632" xr:uid="{3F820158-2EE9-489F-BD0F-39E5CF59908D}"/>
    <cellStyle name="Comma [0] 3 8 7 2 2 4" xfId="36050" xr:uid="{E69DBADF-B939-4C33-A353-1B02FCFCAB29}"/>
    <cellStyle name="Comma [0] 3 8 7 2 2 5" xfId="41435" xr:uid="{EA87B919-974B-4F32-825E-56842997B0B9}"/>
    <cellStyle name="Comma [0] 3 8 7 2 2 6" xfId="46804" xr:uid="{B1079795-7989-46B3-AFB8-2BFF3140DEE0}"/>
    <cellStyle name="Comma [0] 3 8 7 2 2 7" xfId="52176" xr:uid="{81826297-876C-4932-9EE9-5041C7788D85}"/>
    <cellStyle name="Comma [0] 3 8 7 2 2 8" xfId="57556" xr:uid="{733D6D79-D3F9-4365-8DF0-A0934B93A782}"/>
    <cellStyle name="Comma [0] 3 8 7 2 2 9" xfId="19892" xr:uid="{04E84443-6465-466B-BEC8-DE3FFC464945}"/>
    <cellStyle name="Comma [0] 3 8 7 2 3" xfId="16332" xr:uid="{482C9519-65D1-4C8C-B42B-02F7CBAF42FC}"/>
    <cellStyle name="Comma [0] 3 8 7 2 4" xfId="21699" xr:uid="{C384103B-24AB-40B7-8506-41A2B74FFE12}"/>
    <cellStyle name="Comma [0] 3 8 7 2 5" xfId="27073" xr:uid="{640D2E25-03AC-436D-B51F-FAE997D2B012}"/>
    <cellStyle name="Comma [0] 3 8 7 2 6" xfId="32491" xr:uid="{7B16A258-8D12-4E7D-AF9E-DA93A380321C}"/>
    <cellStyle name="Comma [0] 3 8 7 2 7" xfId="37876" xr:uid="{E9653396-DEAD-4B93-AB33-E7C391CAE99C}"/>
    <cellStyle name="Comma [0] 3 8 7 2 8" xfId="43245" xr:uid="{9A756EAF-58EA-49C0-9F5A-12A9DD78E2BD}"/>
    <cellStyle name="Comma [0] 3 8 7 2 9" xfId="48617" xr:uid="{3A0E4157-2C81-4C42-8776-8BAD56E0A2C6}"/>
    <cellStyle name="Comma [0] 3 8 7 3" xfId="10902" xr:uid="{FDD131A5-6EA4-44FA-9F6A-9CDCA129640C}"/>
    <cellStyle name="Comma [0] 3 8 7 3 2" xfId="23569" xr:uid="{AD92967F-8846-492A-B9B7-B354192D2BCC}"/>
    <cellStyle name="Comma [0] 3 8 7 3 3" xfId="28943" xr:uid="{2E626ECA-A4E7-409F-9451-96280223245A}"/>
    <cellStyle name="Comma [0] 3 8 7 3 4" xfId="34361" xr:uid="{F669C0AE-657D-4DD0-8CB7-E1026C0D2E30}"/>
    <cellStyle name="Comma [0] 3 8 7 3 5" xfId="39746" xr:uid="{38F0AB1C-6DE6-4EB7-9FED-1524A9B19C10}"/>
    <cellStyle name="Comma [0] 3 8 7 3 6" xfId="45115" xr:uid="{60051596-92EC-49FC-A7C4-439A5143195E}"/>
    <cellStyle name="Comma [0] 3 8 7 3 7" xfId="50487" xr:uid="{D811D06B-10CA-4881-9949-AE34898F4053}"/>
    <cellStyle name="Comma [0] 3 8 7 3 8" xfId="55867" xr:uid="{3B1F9EA3-8F07-481F-801F-866B842BED40}"/>
    <cellStyle name="Comma [0] 3 8 7 3 9" xfId="18202" xr:uid="{4A7B1C09-A8F8-49DA-9D0A-022CF65F00ED}"/>
    <cellStyle name="Comma [0] 3 8 8" xfId="1527" xr:uid="{680389F7-53FE-4626-BF19-AB78413F7604}"/>
    <cellStyle name="Comma [0] 3 8 8 2" xfId="9032" xr:uid="{27C34333-5DC2-4214-ACF9-BF4C71B9FB25}"/>
    <cellStyle name="Comma [0] 3 8 8 2 10" xfId="53998" xr:uid="{11A80AA4-1A0D-416C-8E21-9B4D606D22A3}"/>
    <cellStyle name="Comma [0] 3 8 8 2 11" xfId="14642" xr:uid="{F59BB520-1897-43DB-9AE2-AE04B14F8CC0}"/>
    <cellStyle name="Comma [0] 3 8 8 2 12" xfId="60135" xr:uid="{48030333-CD0A-4FC9-A3BB-FD623BAB9BCE}"/>
    <cellStyle name="Comma [0] 3 8 8 2 2" xfId="12593" xr:uid="{14CD1D06-3946-4BCD-8F7F-8AC89BDFF320}"/>
    <cellStyle name="Comma [0] 3 8 8 2 2 2" xfId="25259" xr:uid="{6E8A5BF4-B8D2-46BD-9BD2-2016B3903A44}"/>
    <cellStyle name="Comma [0] 3 8 8 2 2 3" xfId="30633" xr:uid="{95DC777F-01B4-4BF4-B334-42B0F9390F73}"/>
    <cellStyle name="Comma [0] 3 8 8 2 2 4" xfId="36051" xr:uid="{816866E7-EB0E-4CBE-BA1A-378C177F4176}"/>
    <cellStyle name="Comma [0] 3 8 8 2 2 5" xfId="41436" xr:uid="{5F07E3A2-0413-4AD2-8445-79E353E52AC4}"/>
    <cellStyle name="Comma [0] 3 8 8 2 2 6" xfId="46805" xr:uid="{E55DE9FD-703F-49B9-9E2E-EBA837FAA88F}"/>
    <cellStyle name="Comma [0] 3 8 8 2 2 7" xfId="52177" xr:uid="{4F14F37F-54F5-4403-B8A4-3159F5CD0D31}"/>
    <cellStyle name="Comma [0] 3 8 8 2 2 8" xfId="57557" xr:uid="{D88B7D39-1A60-4FFD-B832-F14F7A440CA8}"/>
    <cellStyle name="Comma [0] 3 8 8 2 2 9" xfId="19893" xr:uid="{AE539C02-324A-4DDA-A600-F60B46543B1C}"/>
    <cellStyle name="Comma [0] 3 8 8 2 3" xfId="16333" xr:uid="{4F358CD9-4F35-4EE4-ACEC-F07D9B3590BB}"/>
    <cellStyle name="Comma [0] 3 8 8 2 4" xfId="21700" xr:uid="{856F1B21-D12A-480E-B5F9-20517CEB237A}"/>
    <cellStyle name="Comma [0] 3 8 8 2 5" xfId="27074" xr:uid="{B3843D87-F738-4E2F-BCC3-B061E923BC43}"/>
    <cellStyle name="Comma [0] 3 8 8 2 6" xfId="32492" xr:uid="{F251FE54-6875-4F0A-83D7-2882ACCAF778}"/>
    <cellStyle name="Comma [0] 3 8 8 2 7" xfId="37877" xr:uid="{548B4432-B23F-4EF4-8C2E-C81FF9297F82}"/>
    <cellStyle name="Comma [0] 3 8 8 2 8" xfId="43246" xr:uid="{642C04A9-4638-46DA-B619-307435C4B045}"/>
    <cellStyle name="Comma [0] 3 8 8 2 9" xfId="48618" xr:uid="{2A71137A-C3E4-4EAA-9597-2734958C0347}"/>
    <cellStyle name="Comma [0] 3 8 8 3" xfId="10903" xr:uid="{AEA471E4-C538-4340-8CB0-F57C688DC865}"/>
    <cellStyle name="Comma [0] 3 8 8 3 2" xfId="23570" xr:uid="{B7255B72-02F2-4AC9-8ACD-9D5B62F7E328}"/>
    <cellStyle name="Comma [0] 3 8 8 3 3" xfId="28944" xr:uid="{FF318839-C74C-47BA-B208-BA23B2A0081F}"/>
    <cellStyle name="Comma [0] 3 8 8 3 4" xfId="34362" xr:uid="{179A1EC4-6269-445D-BB4F-588FB2D45DE8}"/>
    <cellStyle name="Comma [0] 3 8 8 3 5" xfId="39747" xr:uid="{459C44A3-3AB9-4B79-8A0E-D7D14F56F692}"/>
    <cellStyle name="Comma [0] 3 8 8 3 6" xfId="45116" xr:uid="{F90DFB63-9C5E-4007-A377-E0E49D203BED}"/>
    <cellStyle name="Comma [0] 3 8 8 3 7" xfId="50488" xr:uid="{21FA4647-E9E6-42D0-87B1-76D205820DA8}"/>
    <cellStyle name="Comma [0] 3 8 8 3 8" xfId="55868" xr:uid="{2816CDD7-6547-419A-A186-592E7F0477B2}"/>
    <cellStyle name="Comma [0] 3 8 8 3 9" xfId="18203" xr:uid="{9BB23F64-D205-47B4-990B-F33BC05EAB1D}"/>
    <cellStyle name="Comma [0] 3 8 8 4" xfId="7484" xr:uid="{3CE1C4E4-8466-48C7-81F8-81ED695D1AA8}"/>
    <cellStyle name="Comma [0] 3 8 9" xfId="1528" xr:uid="{53594934-DD46-4B4A-A8E2-27E55C1370F6}"/>
    <cellStyle name="Comma [0] 3 8 9 2" xfId="9033" xr:uid="{CBC96F57-A4C8-4516-8F4C-A9A68F7E7F66}"/>
    <cellStyle name="Comma [0] 3 8 9 2 10" xfId="53999" xr:uid="{228A768B-DF69-4177-B53D-A4D781AE0E3B}"/>
    <cellStyle name="Comma [0] 3 8 9 2 11" xfId="14643" xr:uid="{6CB1AF03-E12C-4F03-AD21-D60EBEFF45EC}"/>
    <cellStyle name="Comma [0] 3 8 9 2 12" xfId="60136" xr:uid="{88E1229E-D533-4901-AC38-3FA6ABEF12D5}"/>
    <cellStyle name="Comma [0] 3 8 9 2 2" xfId="12594" xr:uid="{84185852-6E1E-4559-BCA1-EC0E0AE215A4}"/>
    <cellStyle name="Comma [0] 3 8 9 2 2 2" xfId="25260" xr:uid="{381DA52F-525D-47CD-82E3-3BFE0808E9CD}"/>
    <cellStyle name="Comma [0] 3 8 9 2 2 3" xfId="30634" xr:uid="{294D3FD4-8216-450E-A575-B70A4725CF08}"/>
    <cellStyle name="Comma [0] 3 8 9 2 2 4" xfId="36052" xr:uid="{1AB34352-09AC-4F38-83D7-68DDCBF3F9A6}"/>
    <cellStyle name="Comma [0] 3 8 9 2 2 5" xfId="41437" xr:uid="{91FB09A5-B3FE-4336-A719-7CD2A474DC7C}"/>
    <cellStyle name="Comma [0] 3 8 9 2 2 6" xfId="46806" xr:uid="{C8124BE6-05AB-4E6D-9E54-D8BBB96EF5E3}"/>
    <cellStyle name="Comma [0] 3 8 9 2 2 7" xfId="52178" xr:uid="{EEAF8A41-85E9-4BEC-9396-8CD830B1FE31}"/>
    <cellStyle name="Comma [0] 3 8 9 2 2 8" xfId="57558" xr:uid="{155998BE-09B4-472D-84AF-7441C97080B4}"/>
    <cellStyle name="Comma [0] 3 8 9 2 2 9" xfId="19894" xr:uid="{3E133FD8-AF39-4E0D-BDFB-AABDA4F6ABA5}"/>
    <cellStyle name="Comma [0] 3 8 9 2 3" xfId="16334" xr:uid="{259F1F51-4BB4-4E31-B481-2EF114B24EF0}"/>
    <cellStyle name="Comma [0] 3 8 9 2 4" xfId="21701" xr:uid="{5D461C7F-43E6-466B-86C5-F25DB8C3C6A8}"/>
    <cellStyle name="Comma [0] 3 8 9 2 5" xfId="27075" xr:uid="{BF9EA8E7-4114-4FD9-9F72-26F8427D7AC6}"/>
    <cellStyle name="Comma [0] 3 8 9 2 6" xfId="32493" xr:uid="{9E222B56-3AB7-4365-818A-A09089512B32}"/>
    <cellStyle name="Comma [0] 3 8 9 2 7" xfId="37878" xr:uid="{4ED5C3C1-4708-4908-9A23-0D41798326B5}"/>
    <cellStyle name="Comma [0] 3 8 9 2 8" xfId="43247" xr:uid="{E3756063-54C4-4514-A458-D3CD9BA7BEAD}"/>
    <cellStyle name="Comma [0] 3 8 9 2 9" xfId="48619" xr:uid="{9653FEB7-3176-4C4B-B835-3736F3FC2682}"/>
    <cellStyle name="Comma [0] 3 8 9 3" xfId="10904" xr:uid="{5E5289FD-9F01-4834-A0EB-EF9BB7FED4AD}"/>
    <cellStyle name="Comma [0] 3 8 9 3 2" xfId="23571" xr:uid="{5BC6C6F3-427C-453D-82A0-60671A5A2A74}"/>
    <cellStyle name="Comma [0] 3 8 9 3 3" xfId="28945" xr:uid="{066BE590-6E53-415D-9905-31C023DA80B4}"/>
    <cellStyle name="Comma [0] 3 8 9 3 4" xfId="34363" xr:uid="{EC52E8BD-2F2C-449C-9F39-B013744CD712}"/>
    <cellStyle name="Comma [0] 3 8 9 3 5" xfId="39748" xr:uid="{C5C9FB74-1FDF-4EED-A96F-A9622113C04E}"/>
    <cellStyle name="Comma [0] 3 8 9 3 6" xfId="45117" xr:uid="{0A55DF44-2A5C-41B7-9BE0-07E9863FF0D9}"/>
    <cellStyle name="Comma [0] 3 8 9 3 7" xfId="50489" xr:uid="{EAAAFB33-0670-48AE-B1C5-3307463034D1}"/>
    <cellStyle name="Comma [0] 3 8 9 3 8" xfId="55869" xr:uid="{AA3377A5-68EB-4C39-BC0F-DDCE0D6FD6D7}"/>
    <cellStyle name="Comma [0] 3 8 9 3 9" xfId="18204" xr:uid="{F70516B6-A7C2-4EBB-811D-1FD350974A72}"/>
    <cellStyle name="Comma [0] 3 8 9 4" xfId="7485" xr:uid="{B7DF65DD-5C80-4EEB-8100-3F8821F5BD9D}"/>
    <cellStyle name="Comma [0] 3 9" xfId="1529" xr:uid="{F7274843-04E2-44A9-8AD9-8AAF282746EC}"/>
    <cellStyle name="Comma [0] 3 9 10" xfId="1530" xr:uid="{1E9464AC-81F5-464E-85AC-97FACA677CE7}"/>
    <cellStyle name="Comma [0] 3 9 10 2" xfId="9035" xr:uid="{ECB7FB30-71F8-4329-80C6-3D1D69D64E82}"/>
    <cellStyle name="Comma [0] 3 9 10 2 10" xfId="54001" xr:uid="{835282B1-1611-4F2F-8334-20050C840BAF}"/>
    <cellStyle name="Comma [0] 3 9 10 2 11" xfId="14645" xr:uid="{FB6B23A3-AEBB-4464-836E-FA95044656B7}"/>
    <cellStyle name="Comma [0] 3 9 10 2 12" xfId="60137" xr:uid="{F7D39467-56A4-4380-8E3A-959C503902DB}"/>
    <cellStyle name="Comma [0] 3 9 10 2 2" xfId="12596" xr:uid="{0F779519-F6E8-4651-9C26-B1D25C9B91EF}"/>
    <cellStyle name="Comma [0] 3 9 10 2 2 2" xfId="25262" xr:uid="{45604C85-EC4B-47B3-BF62-49FC44AF087B}"/>
    <cellStyle name="Comma [0] 3 9 10 2 2 3" xfId="30636" xr:uid="{6C829A1D-30A3-4A0A-9B03-00D2EAC3FBCF}"/>
    <cellStyle name="Comma [0] 3 9 10 2 2 4" xfId="36054" xr:uid="{C4A31EA3-E01F-433A-BD26-B29FFDD98037}"/>
    <cellStyle name="Comma [0] 3 9 10 2 2 5" xfId="41439" xr:uid="{ECC27B6D-6BBC-41B2-88B6-7AF34179A2A8}"/>
    <cellStyle name="Comma [0] 3 9 10 2 2 6" xfId="46808" xr:uid="{5C934886-0D25-4CB7-BB46-BA576FA11E49}"/>
    <cellStyle name="Comma [0] 3 9 10 2 2 7" xfId="52180" xr:uid="{999CB9CC-DF39-47C3-9847-5EC3EB606EAB}"/>
    <cellStyle name="Comma [0] 3 9 10 2 2 8" xfId="57560" xr:uid="{8F081A17-1AEC-4F60-97D5-D1934636B384}"/>
    <cellStyle name="Comma [0] 3 9 10 2 2 9" xfId="19896" xr:uid="{01386DC5-E89F-445D-BF63-17564AA1D060}"/>
    <cellStyle name="Comma [0] 3 9 10 2 3" xfId="16336" xr:uid="{9E047854-6ECC-4202-9614-0D1F9E8D9F5B}"/>
    <cellStyle name="Comma [0] 3 9 10 2 4" xfId="21703" xr:uid="{69E33BAD-C7E0-4B98-B45D-73DED26BA8CC}"/>
    <cellStyle name="Comma [0] 3 9 10 2 5" xfId="27077" xr:uid="{96F3E277-F52E-416C-B77C-F551DA260DF9}"/>
    <cellStyle name="Comma [0] 3 9 10 2 6" xfId="32495" xr:uid="{04B1D306-16AC-4D9F-ABDE-7C9A6C238733}"/>
    <cellStyle name="Comma [0] 3 9 10 2 7" xfId="37880" xr:uid="{317B3245-5620-4CDA-BE21-E69DD5CD464A}"/>
    <cellStyle name="Comma [0] 3 9 10 2 8" xfId="43249" xr:uid="{F14A93C6-50C0-4DDD-A1D7-EEFE63B32F15}"/>
    <cellStyle name="Comma [0] 3 9 10 2 9" xfId="48621" xr:uid="{01884E8A-9B50-4DB0-A75E-2307929A3BF6}"/>
    <cellStyle name="Comma [0] 3 9 10 3" xfId="10906" xr:uid="{ABC600F4-FA35-430A-818B-EA9E20737648}"/>
    <cellStyle name="Comma [0] 3 9 10 3 2" xfId="23573" xr:uid="{E9D30DF2-AFF0-405A-8679-DEF45F0A2215}"/>
    <cellStyle name="Comma [0] 3 9 10 3 3" xfId="28947" xr:uid="{C6A7471A-25A7-4F29-B61F-F86994783C20}"/>
    <cellStyle name="Comma [0] 3 9 10 3 4" xfId="34365" xr:uid="{3846DF3B-BB89-4690-B372-6C63B5E2FF5B}"/>
    <cellStyle name="Comma [0] 3 9 10 3 5" xfId="39750" xr:uid="{DB809F13-27AE-4681-8D3F-53039887D60B}"/>
    <cellStyle name="Comma [0] 3 9 10 3 6" xfId="45119" xr:uid="{A1701CCB-5F05-4E03-914B-51B97BCB8ECF}"/>
    <cellStyle name="Comma [0] 3 9 10 3 7" xfId="50491" xr:uid="{169CF79C-C85A-495E-BC83-6409303E5D67}"/>
    <cellStyle name="Comma [0] 3 9 10 3 8" xfId="55871" xr:uid="{B9B7C73D-862C-4FD7-8F36-160BE44A4DA7}"/>
    <cellStyle name="Comma [0] 3 9 10 3 9" xfId="18206" xr:uid="{714743D6-A26D-4BBD-B859-E9795233F992}"/>
    <cellStyle name="Comma [0] 3 9 10 4" xfId="7486" xr:uid="{2B3B7EEF-355A-4485-A45E-E73C56BD9B55}"/>
    <cellStyle name="Comma [0] 3 9 11" xfId="1531" xr:uid="{133645C2-87D3-4950-AD74-6A4A4FAEE350}"/>
    <cellStyle name="Comma [0] 3 9 11 2" xfId="9036" xr:uid="{FF7EF2E7-A811-42CE-98B7-708BB6AD3DDC}"/>
    <cellStyle name="Comma [0] 3 9 11 2 10" xfId="54002" xr:uid="{3726BDF7-ABE1-4F1A-AA4F-91EE92E4563D}"/>
    <cellStyle name="Comma [0] 3 9 11 2 11" xfId="14646" xr:uid="{DFBC706E-BA1A-4044-82DA-A6712F8B942F}"/>
    <cellStyle name="Comma [0] 3 9 11 2 12" xfId="60138" xr:uid="{7B773BEC-A3A5-4705-A1F2-DA2EF8A468ED}"/>
    <cellStyle name="Comma [0] 3 9 11 2 2" xfId="12597" xr:uid="{2A63F49A-C364-4F83-B797-435BEB209EEA}"/>
    <cellStyle name="Comma [0] 3 9 11 2 2 2" xfId="25263" xr:uid="{D967BAB0-E1CA-478A-B168-C987A8EF3D04}"/>
    <cellStyle name="Comma [0] 3 9 11 2 2 3" xfId="30637" xr:uid="{DB9AF8BC-E0EB-4278-AF4B-0E84265D8BC8}"/>
    <cellStyle name="Comma [0] 3 9 11 2 2 4" xfId="36055" xr:uid="{58C122C2-8890-4D04-B808-AA880746DA66}"/>
    <cellStyle name="Comma [0] 3 9 11 2 2 5" xfId="41440" xr:uid="{C34BB1D9-C574-4611-8F6A-7FCBAF77EAD7}"/>
    <cellStyle name="Comma [0] 3 9 11 2 2 6" xfId="46809" xr:uid="{EFC5C43C-A718-419C-939E-E2DCAC6A679C}"/>
    <cellStyle name="Comma [0] 3 9 11 2 2 7" xfId="52181" xr:uid="{6CD56CA8-5F57-4F61-BAFC-2B3866CBC507}"/>
    <cellStyle name="Comma [0] 3 9 11 2 2 8" xfId="57561" xr:uid="{ECAC0B11-1CF4-4398-B984-DB1059D706A0}"/>
    <cellStyle name="Comma [0] 3 9 11 2 2 9" xfId="19897" xr:uid="{4D834EC9-CA5A-4C9B-A70F-FB035FF45D00}"/>
    <cellStyle name="Comma [0] 3 9 11 2 3" xfId="16337" xr:uid="{15EBBD3D-A8CB-4D7F-8608-154C7CDEB42C}"/>
    <cellStyle name="Comma [0] 3 9 11 2 4" xfId="21704" xr:uid="{2691CC6C-4B80-43FD-974A-7CB1E996120C}"/>
    <cellStyle name="Comma [0] 3 9 11 2 5" xfId="27078" xr:uid="{22279981-F5F8-4DB8-81A5-898FE0BFF45D}"/>
    <cellStyle name="Comma [0] 3 9 11 2 6" xfId="32496" xr:uid="{C03D1DBA-E1CC-4AB5-9C4D-21E873A45A68}"/>
    <cellStyle name="Comma [0] 3 9 11 2 7" xfId="37881" xr:uid="{B51AB4F8-290D-41EF-8B43-4E4A2C38A152}"/>
    <cellStyle name="Comma [0] 3 9 11 2 8" xfId="43250" xr:uid="{260F4FF5-D128-4A0A-A190-B3C561537D66}"/>
    <cellStyle name="Comma [0] 3 9 11 2 9" xfId="48622" xr:uid="{4220C59E-2057-4623-8ECD-AC2FAAE47DF3}"/>
    <cellStyle name="Comma [0] 3 9 11 3" xfId="10907" xr:uid="{002A1F63-2A8C-40DF-AD30-2F47AD1BD53E}"/>
    <cellStyle name="Comma [0] 3 9 11 3 2" xfId="23574" xr:uid="{D985949B-1813-401C-8E27-CEA8CC921D01}"/>
    <cellStyle name="Comma [0] 3 9 11 3 3" xfId="28948" xr:uid="{F82AF0E3-9436-44CE-806C-96261AF6BC57}"/>
    <cellStyle name="Comma [0] 3 9 11 3 4" xfId="34366" xr:uid="{265D32F6-352A-4E8A-BED1-9F8668850B98}"/>
    <cellStyle name="Comma [0] 3 9 11 3 5" xfId="39751" xr:uid="{DFF17D47-D355-4651-9683-56A239DA6A62}"/>
    <cellStyle name="Comma [0] 3 9 11 3 6" xfId="45120" xr:uid="{8F6551DA-D9F1-4499-BE92-F53213D77AFD}"/>
    <cellStyle name="Comma [0] 3 9 11 3 7" xfId="50492" xr:uid="{06B57E3C-88B4-4781-9ADF-7B94C13582E2}"/>
    <cellStyle name="Comma [0] 3 9 11 3 8" xfId="55872" xr:uid="{1A22CF3A-2B32-4178-8760-482958C01C5A}"/>
    <cellStyle name="Comma [0] 3 9 11 3 9" xfId="18207" xr:uid="{8AFE6FC3-7A9C-4751-9118-F1E960E23A38}"/>
    <cellStyle name="Comma [0] 3 9 11 4" xfId="7487" xr:uid="{DDAA98D3-D473-458A-BE8F-6262C4F5A44F}"/>
    <cellStyle name="Comma [0] 3 9 12" xfId="1532" xr:uid="{E4889D73-0E77-49DC-9678-1BDB0B7BD2A5}"/>
    <cellStyle name="Comma [0] 3 9 12 2" xfId="9037" xr:uid="{DE5E7D8C-FEE7-4E0E-BBD5-BFAF2181D62B}"/>
    <cellStyle name="Comma [0] 3 9 12 2 10" xfId="54003" xr:uid="{17A57797-3A83-458D-AD2A-CBC14604CBF1}"/>
    <cellStyle name="Comma [0] 3 9 12 2 11" xfId="14647" xr:uid="{7CA2318A-D8EA-4DC4-8227-6FED9D091AFB}"/>
    <cellStyle name="Comma [0] 3 9 12 2 12" xfId="60139" xr:uid="{AD231BE5-E4FD-43EE-B5D9-698A590D7EEC}"/>
    <cellStyle name="Comma [0] 3 9 12 2 2" xfId="12598" xr:uid="{9D3B3140-FE80-4B33-AAE1-B5FDF94152C1}"/>
    <cellStyle name="Comma [0] 3 9 12 2 2 2" xfId="25264" xr:uid="{9BB281C5-4413-46CF-84FF-7278F7BF2C2C}"/>
    <cellStyle name="Comma [0] 3 9 12 2 2 3" xfId="30638" xr:uid="{996A2B06-5B32-4149-B030-799248D325EB}"/>
    <cellStyle name="Comma [0] 3 9 12 2 2 4" xfId="36056" xr:uid="{566D43CB-5F20-4617-9596-38BE049BA6F1}"/>
    <cellStyle name="Comma [0] 3 9 12 2 2 5" xfId="41441" xr:uid="{2D9E412B-809C-4359-A8CB-B6B4E43CB05E}"/>
    <cellStyle name="Comma [0] 3 9 12 2 2 6" xfId="46810" xr:uid="{7C7B395A-6A8B-409C-9580-63589CFE8723}"/>
    <cellStyle name="Comma [0] 3 9 12 2 2 7" xfId="52182" xr:uid="{79217507-9B12-49C7-BF19-DE37BF77E9E4}"/>
    <cellStyle name="Comma [0] 3 9 12 2 2 8" xfId="57562" xr:uid="{7E8B17E7-E946-4F6D-A387-EBC22FE943DB}"/>
    <cellStyle name="Comma [0] 3 9 12 2 2 9" xfId="19898" xr:uid="{C7387E7D-8B50-4FE3-88AA-260F7F12B748}"/>
    <cellStyle name="Comma [0] 3 9 12 2 3" xfId="16338" xr:uid="{14A7D539-0EC3-43BE-9803-09C13D3AE061}"/>
    <cellStyle name="Comma [0] 3 9 12 2 4" xfId="21705" xr:uid="{B8D132EB-63C4-46BF-8574-402DBB04998F}"/>
    <cellStyle name="Comma [0] 3 9 12 2 5" xfId="27079" xr:uid="{B0AC28AE-ECB4-4910-A41E-58C74915CC9A}"/>
    <cellStyle name="Comma [0] 3 9 12 2 6" xfId="32497" xr:uid="{79D924D5-442B-4C4B-86E7-A5FCC654DCFF}"/>
    <cellStyle name="Comma [0] 3 9 12 2 7" xfId="37882" xr:uid="{75733D21-BC8B-45C9-B695-B664FB173177}"/>
    <cellStyle name="Comma [0] 3 9 12 2 8" xfId="43251" xr:uid="{05D9D1DD-C6FB-4ABB-BE72-40177F464DD0}"/>
    <cellStyle name="Comma [0] 3 9 12 2 9" xfId="48623" xr:uid="{029CB7F8-71B8-4D94-A457-D0A3E7BFB226}"/>
    <cellStyle name="Comma [0] 3 9 12 3" xfId="10908" xr:uid="{CC88CE07-3048-478A-A6BE-324EF73C0880}"/>
    <cellStyle name="Comma [0] 3 9 12 3 2" xfId="23575" xr:uid="{CC88E6A1-F836-4FA5-8743-5B1C13496BBF}"/>
    <cellStyle name="Comma [0] 3 9 12 3 3" xfId="28949" xr:uid="{D0A634F0-35BA-4D46-BC09-A442FD655D46}"/>
    <cellStyle name="Comma [0] 3 9 12 3 4" xfId="34367" xr:uid="{7A522983-CCEF-4C8B-BD58-FDC867629623}"/>
    <cellStyle name="Comma [0] 3 9 12 3 5" xfId="39752" xr:uid="{7937EE69-BF5B-4FE6-BC05-5A0AEC0F8473}"/>
    <cellStyle name="Comma [0] 3 9 12 3 6" xfId="45121" xr:uid="{2A451A68-A39C-42A8-B7EE-A5F02A657622}"/>
    <cellStyle name="Comma [0] 3 9 12 3 7" xfId="50493" xr:uid="{FFF2DF11-106F-4F84-9F30-8C7D87806012}"/>
    <cellStyle name="Comma [0] 3 9 12 3 8" xfId="55873" xr:uid="{F4798937-FC41-41C4-BF01-4590DD20CBA4}"/>
    <cellStyle name="Comma [0] 3 9 12 3 9" xfId="18208" xr:uid="{C48E3884-CBB9-45E4-81CA-79D7FE45061D}"/>
    <cellStyle name="Comma [0] 3 9 12 4" xfId="7488" xr:uid="{737ECAA1-0688-439D-B7AD-3423E3529687}"/>
    <cellStyle name="Comma [0] 3 9 13" xfId="1533" xr:uid="{B12005E5-8F80-4E52-BD11-0ABC98CB0FD8}"/>
    <cellStyle name="Comma [0] 3 9 13 2" xfId="9038" xr:uid="{8DF4DEF9-1EC5-45D2-BBA3-5ECA6B4D7A4A}"/>
    <cellStyle name="Comma [0] 3 9 13 2 10" xfId="54004" xr:uid="{6D397BE9-86B9-4EB2-A178-5C947949B009}"/>
    <cellStyle name="Comma [0] 3 9 13 2 11" xfId="14648" xr:uid="{C0E1FCFC-8E20-4B9E-8585-DC7F6D42D6C7}"/>
    <cellStyle name="Comma [0] 3 9 13 2 12" xfId="60140" xr:uid="{1AFC7087-27F4-43DA-ADF5-B0375A12D7F0}"/>
    <cellStyle name="Comma [0] 3 9 13 2 2" xfId="12599" xr:uid="{D5DF10B2-6D3D-431C-9BE1-08EFEBEAE493}"/>
    <cellStyle name="Comma [0] 3 9 13 2 2 2" xfId="25265" xr:uid="{C2A1AB37-497A-4F03-9ECA-670C2BFA4497}"/>
    <cellStyle name="Comma [0] 3 9 13 2 2 3" xfId="30639" xr:uid="{95893D3D-8BC5-4102-8C3A-A31D9D2118EF}"/>
    <cellStyle name="Comma [0] 3 9 13 2 2 4" xfId="36057" xr:uid="{CE3A02B2-A954-41C8-9422-F7C3F7B07D3D}"/>
    <cellStyle name="Comma [0] 3 9 13 2 2 5" xfId="41442" xr:uid="{EA8FD67E-CC27-4BE1-8F3F-5B25E50B383D}"/>
    <cellStyle name="Comma [0] 3 9 13 2 2 6" xfId="46811" xr:uid="{292E362B-A898-4FC6-8CF4-3C6ABE8708F5}"/>
    <cellStyle name="Comma [0] 3 9 13 2 2 7" xfId="52183" xr:uid="{31016720-EEA4-41CD-A226-EBA40A2DB94D}"/>
    <cellStyle name="Comma [0] 3 9 13 2 2 8" xfId="57563" xr:uid="{FEF3B8A6-A6EC-4B7D-A78F-5F551735EFFB}"/>
    <cellStyle name="Comma [0] 3 9 13 2 2 9" xfId="19899" xr:uid="{A264E5AB-3DF7-48B5-99E7-6A227B74B674}"/>
    <cellStyle name="Comma [0] 3 9 13 2 3" xfId="16339" xr:uid="{CDC8A041-F536-4BA7-81CC-546DF0B62B70}"/>
    <cellStyle name="Comma [0] 3 9 13 2 4" xfId="21706" xr:uid="{F75B3C43-29D0-4431-A591-4A62282089CD}"/>
    <cellStyle name="Comma [0] 3 9 13 2 5" xfId="27080" xr:uid="{BCA2594D-45B1-4BC0-BF7E-A4EA836C70AB}"/>
    <cellStyle name="Comma [0] 3 9 13 2 6" xfId="32498" xr:uid="{75357422-D198-4D0C-96EF-866E553D5F4C}"/>
    <cellStyle name="Comma [0] 3 9 13 2 7" xfId="37883" xr:uid="{5E918ECC-6ACE-42E9-9783-B0B1C78A750E}"/>
    <cellStyle name="Comma [0] 3 9 13 2 8" xfId="43252" xr:uid="{611C2D03-DDEF-45CF-88B4-20CC4F23D1B8}"/>
    <cellStyle name="Comma [0] 3 9 13 2 9" xfId="48624" xr:uid="{42052ECF-2B5E-456E-94AD-817F204F8091}"/>
    <cellStyle name="Comma [0] 3 9 13 3" xfId="10909" xr:uid="{B83D9222-5FAC-4092-8BA9-777C2B2BEC67}"/>
    <cellStyle name="Comma [0] 3 9 13 3 2" xfId="23576" xr:uid="{6CE8D740-D5B9-4319-8438-5256A802918F}"/>
    <cellStyle name="Comma [0] 3 9 13 3 3" xfId="28950" xr:uid="{A4015BF8-531C-4C1E-90BC-2727D8FDD172}"/>
    <cellStyle name="Comma [0] 3 9 13 3 4" xfId="34368" xr:uid="{3A3E65D4-2F01-41E6-90E7-B17FB8935275}"/>
    <cellStyle name="Comma [0] 3 9 13 3 5" xfId="39753" xr:uid="{E157E484-16A1-42D9-B0B2-81A5C3C27B8B}"/>
    <cellStyle name="Comma [0] 3 9 13 3 6" xfId="45122" xr:uid="{32AB7C3B-A9CC-432D-B9A6-F2490A9FEFE2}"/>
    <cellStyle name="Comma [0] 3 9 13 3 7" xfId="50494" xr:uid="{9886FAB5-0568-4504-AFBD-F8C90B546B9F}"/>
    <cellStyle name="Comma [0] 3 9 13 3 8" xfId="55874" xr:uid="{54E235E7-0726-4140-9E19-4CD97555BA96}"/>
    <cellStyle name="Comma [0] 3 9 13 3 9" xfId="18209" xr:uid="{F002A29F-21DE-4FE5-9B84-330D8F3A34EA}"/>
    <cellStyle name="Comma [0] 3 9 13 4" xfId="7489" xr:uid="{EB764AE9-DE4E-43DC-9E1C-E84053FF7EF0}"/>
    <cellStyle name="Comma [0] 3 9 14" xfId="6347" xr:uid="{CF78705A-CFF0-475F-9D44-2A0E35B42605}"/>
    <cellStyle name="Comma [0] 3 9 14 10" xfId="54000" xr:uid="{E4CE5F4A-85D6-47A9-957C-9E1A50CDC17C}"/>
    <cellStyle name="Comma [0] 3 9 14 11" xfId="14644" xr:uid="{A700C4BC-8EA8-4F7C-AC9E-290D51A48AF8}"/>
    <cellStyle name="Comma [0] 3 9 14 12" xfId="59025" xr:uid="{FDCBD979-2B26-4AE3-8B71-E61D20071D40}"/>
    <cellStyle name="Comma [0] 3 9 14 13" xfId="9034" xr:uid="{0643A133-8602-46DB-A580-0D07E10F9000}"/>
    <cellStyle name="Comma [0] 3 9 14 2" xfId="12595" xr:uid="{743E8E69-285A-4D12-86D0-C353FC9389D2}"/>
    <cellStyle name="Comma [0] 3 9 14 2 2" xfId="25261" xr:uid="{0E7F2212-FEB2-4AB8-9F9E-C6FB1DB42BCC}"/>
    <cellStyle name="Comma [0] 3 9 14 2 3" xfId="30635" xr:uid="{22E740AF-9312-4262-BC67-CB858AFE999F}"/>
    <cellStyle name="Comma [0] 3 9 14 2 4" xfId="36053" xr:uid="{9814BDAA-6C6F-4167-901D-3A472BE06538}"/>
    <cellStyle name="Comma [0] 3 9 14 2 5" xfId="41438" xr:uid="{441A172B-C579-4DAA-94EA-B5CCC593F4AA}"/>
    <cellStyle name="Comma [0] 3 9 14 2 6" xfId="46807" xr:uid="{EA2EDF5C-1A6F-4996-9E40-249CC5233D70}"/>
    <cellStyle name="Comma [0] 3 9 14 2 7" xfId="52179" xr:uid="{76FF882A-2063-40A3-8BB9-DE6C1C3EBB84}"/>
    <cellStyle name="Comma [0] 3 9 14 2 8" xfId="57559" xr:uid="{6B415CE2-25FB-4F23-B919-1C0D1CFBD31D}"/>
    <cellStyle name="Comma [0] 3 9 14 2 9" xfId="19895" xr:uid="{7F6124E5-400B-4ADA-821A-3BB03C6B5D0A}"/>
    <cellStyle name="Comma [0] 3 9 14 3" xfId="16335" xr:uid="{320AA13E-B596-4CEC-A426-F056B738AE4D}"/>
    <cellStyle name="Comma [0] 3 9 14 4" xfId="21702" xr:uid="{4190A191-4BBB-4131-AF80-507FC19E3A54}"/>
    <cellStyle name="Comma [0] 3 9 14 5" xfId="27076" xr:uid="{AC1E7CE5-7B04-42B2-B104-331A1ACF8EAD}"/>
    <cellStyle name="Comma [0] 3 9 14 6" xfId="32494" xr:uid="{BC099B9F-7543-4690-B9C8-444C3EF649BF}"/>
    <cellStyle name="Comma [0] 3 9 14 7" xfId="37879" xr:uid="{E09F57E8-A5C2-4818-BA65-B420956EBA5E}"/>
    <cellStyle name="Comma [0] 3 9 14 8" xfId="43248" xr:uid="{E037E4ED-0E86-4F6D-8E1D-3E40F598971B}"/>
    <cellStyle name="Comma [0] 3 9 14 9" xfId="48620" xr:uid="{8E85F32C-6954-4BF7-B175-29DC8EF61144}"/>
    <cellStyle name="Comma [0] 3 9 15" xfId="10905" xr:uid="{3747EAF8-42A8-4B7D-A5C5-DF0E99B89C30}"/>
    <cellStyle name="Comma [0] 3 9 15 2" xfId="23572" xr:uid="{4C8F34AD-15DF-4104-9CF3-42DE5197DF59}"/>
    <cellStyle name="Comma [0] 3 9 15 3" xfId="28946" xr:uid="{14DAB8BA-9953-4F0C-8A2D-271F325FAE8A}"/>
    <cellStyle name="Comma [0] 3 9 15 4" xfId="34364" xr:uid="{0AE049C3-B717-4744-93BA-D1C572DDBEB1}"/>
    <cellStyle name="Comma [0] 3 9 15 5" xfId="39749" xr:uid="{083229C6-5260-46A1-AA5C-15F2E347108F}"/>
    <cellStyle name="Comma [0] 3 9 15 6" xfId="45118" xr:uid="{1674D0E3-681B-4309-B714-50AEF495D9EF}"/>
    <cellStyle name="Comma [0] 3 9 15 7" xfId="50490" xr:uid="{AC66A3BC-A023-4AD6-AD88-92978E89674B}"/>
    <cellStyle name="Comma [0] 3 9 15 8" xfId="55870" xr:uid="{F0EEDBFA-ED5C-48DA-8BDF-7E27B2BD7E92}"/>
    <cellStyle name="Comma [0] 3 9 15 9" xfId="18205" xr:uid="{9BC1F698-3F9B-41CB-8BDD-F6AFD1B3B938}"/>
    <cellStyle name="Comma [0] 3 9 2" xfId="1534" xr:uid="{C23EE64F-DFC2-4C97-B6CD-EF223AC5D436}"/>
    <cellStyle name="Comma [0] 3 9 2 10" xfId="1535" xr:uid="{75ED5A24-9A3A-4854-956B-87D80391CAC2}"/>
    <cellStyle name="Comma [0] 3 9 2 10 2" xfId="9040" xr:uid="{EB276E5C-8246-4F63-8071-75DAC48CFB40}"/>
    <cellStyle name="Comma [0] 3 9 2 10 2 10" xfId="54006" xr:uid="{0433B014-A6E6-490B-B3A0-7C1C8B69178A}"/>
    <cellStyle name="Comma [0] 3 9 2 10 2 11" xfId="14650" xr:uid="{F4EEB1B0-7160-4222-BBEB-8717C78592D1}"/>
    <cellStyle name="Comma [0] 3 9 2 10 2 12" xfId="60141" xr:uid="{FD804718-DE1B-4270-A749-46A757109AD9}"/>
    <cellStyle name="Comma [0] 3 9 2 10 2 2" xfId="12601" xr:uid="{8B4A586B-A32A-44E0-B469-1C2B8860645A}"/>
    <cellStyle name="Comma [0] 3 9 2 10 2 2 2" xfId="25267" xr:uid="{8AB59CB9-9585-4C9F-9024-120BF98505C2}"/>
    <cellStyle name="Comma [0] 3 9 2 10 2 2 3" xfId="30641" xr:uid="{9D8D1AF5-9947-45FF-BA30-5BFA7DDD3951}"/>
    <cellStyle name="Comma [0] 3 9 2 10 2 2 4" xfId="36059" xr:uid="{FB05801E-D283-4C20-869B-56D419FDB71B}"/>
    <cellStyle name="Comma [0] 3 9 2 10 2 2 5" xfId="41444" xr:uid="{8A5CF9E2-85B5-47EF-ABAE-D1D6381B9EF9}"/>
    <cellStyle name="Comma [0] 3 9 2 10 2 2 6" xfId="46813" xr:uid="{4D47D8E6-3CAD-454C-B0AC-819E8047A8C9}"/>
    <cellStyle name="Comma [0] 3 9 2 10 2 2 7" xfId="52185" xr:uid="{9FF31F34-75D5-47AC-87B6-5049EC61665C}"/>
    <cellStyle name="Comma [0] 3 9 2 10 2 2 8" xfId="57565" xr:uid="{F972C02A-25AD-455F-A90F-60B76A4863BA}"/>
    <cellStyle name="Comma [0] 3 9 2 10 2 2 9" xfId="19901" xr:uid="{D8F341C1-9D8B-469A-A7CD-0B9C6CE0817F}"/>
    <cellStyle name="Comma [0] 3 9 2 10 2 3" xfId="16341" xr:uid="{8E61C922-630E-45EB-84A7-9FAF3F5F2FE8}"/>
    <cellStyle name="Comma [0] 3 9 2 10 2 4" xfId="21708" xr:uid="{3B6246D4-FBFD-469F-909D-A8A63B9861C0}"/>
    <cellStyle name="Comma [0] 3 9 2 10 2 5" xfId="27082" xr:uid="{19F1C1D1-40C0-4D6A-B31A-F97990DD3DD6}"/>
    <cellStyle name="Comma [0] 3 9 2 10 2 6" xfId="32500" xr:uid="{1DFCBA4C-98A6-4526-A0E7-A9EB12196456}"/>
    <cellStyle name="Comma [0] 3 9 2 10 2 7" xfId="37885" xr:uid="{AA97206E-A7FB-46A2-991E-7DDFB620E6A5}"/>
    <cellStyle name="Comma [0] 3 9 2 10 2 8" xfId="43254" xr:uid="{7763B951-6DDA-41F2-8D94-863E8013DFF9}"/>
    <cellStyle name="Comma [0] 3 9 2 10 2 9" xfId="48626" xr:uid="{1767D705-AD3A-440D-B7A5-90820A685D72}"/>
    <cellStyle name="Comma [0] 3 9 2 10 3" xfId="10911" xr:uid="{A3F7DD20-538B-44FC-B67D-1FB42988AC7A}"/>
    <cellStyle name="Comma [0] 3 9 2 10 3 2" xfId="23578" xr:uid="{B9A5F738-1BEB-498A-81A1-465729F75FA6}"/>
    <cellStyle name="Comma [0] 3 9 2 10 3 3" xfId="28952" xr:uid="{69DD70C1-8A27-41E8-9A0D-E58A67CB0C60}"/>
    <cellStyle name="Comma [0] 3 9 2 10 3 4" xfId="34370" xr:uid="{5404DE2D-4406-4E4F-9A23-BEAB82443EF4}"/>
    <cellStyle name="Comma [0] 3 9 2 10 3 5" xfId="39755" xr:uid="{82ED3CC6-7B58-4A16-BA61-C94CBD79B35C}"/>
    <cellStyle name="Comma [0] 3 9 2 10 3 6" xfId="45124" xr:uid="{BEF5617A-9178-4F11-B38B-4AE94E2CF3C6}"/>
    <cellStyle name="Comma [0] 3 9 2 10 3 7" xfId="50496" xr:uid="{583990D2-E1AD-4F39-8B16-9CB098861BEB}"/>
    <cellStyle name="Comma [0] 3 9 2 10 3 8" xfId="55876" xr:uid="{C72A9853-E1AA-43A7-B8D7-4A9CC52792FD}"/>
    <cellStyle name="Comma [0] 3 9 2 10 3 9" xfId="18211" xr:uid="{5CCC5B77-F1F4-4C2A-934B-2EB303F16788}"/>
    <cellStyle name="Comma [0] 3 9 2 10 4" xfId="7490" xr:uid="{296DF0DE-E4CD-403D-AF14-4B0A561CBD3A}"/>
    <cellStyle name="Comma [0] 3 9 2 11" xfId="1536" xr:uid="{79045D27-5650-4AAD-A37B-AF9AC94F4F8B}"/>
    <cellStyle name="Comma [0] 3 9 2 11 2" xfId="9041" xr:uid="{2438EBB8-BD67-44CD-B69F-32511F67F168}"/>
    <cellStyle name="Comma [0] 3 9 2 11 2 10" xfId="54007" xr:uid="{BC059B5D-8A6F-4B29-808C-436F06AB2550}"/>
    <cellStyle name="Comma [0] 3 9 2 11 2 11" xfId="14651" xr:uid="{4E27C9BC-5902-4C93-9107-46B520B0DB9C}"/>
    <cellStyle name="Comma [0] 3 9 2 11 2 12" xfId="60142" xr:uid="{1B772B51-CEF4-4D0A-BBC4-DF9353762586}"/>
    <cellStyle name="Comma [0] 3 9 2 11 2 2" xfId="12602" xr:uid="{0F1506B9-434B-47E6-B150-41D0DBCCFEB2}"/>
    <cellStyle name="Comma [0] 3 9 2 11 2 2 2" xfId="25268" xr:uid="{174EA0F8-6681-4928-BA1C-F39338905F63}"/>
    <cellStyle name="Comma [0] 3 9 2 11 2 2 3" xfId="30642" xr:uid="{4189E47D-3A1B-47B8-BEAD-9E55B3886C13}"/>
    <cellStyle name="Comma [0] 3 9 2 11 2 2 4" xfId="36060" xr:uid="{FB240F7C-67EC-4804-BDF4-B1DE58759497}"/>
    <cellStyle name="Comma [0] 3 9 2 11 2 2 5" xfId="41445" xr:uid="{97B08483-E8D4-4E40-96BB-B28EDCE8666A}"/>
    <cellStyle name="Comma [0] 3 9 2 11 2 2 6" xfId="46814" xr:uid="{F05880AD-72AF-4EC5-B82D-18F70B9C19FF}"/>
    <cellStyle name="Comma [0] 3 9 2 11 2 2 7" xfId="52186" xr:uid="{E3658199-5499-4016-A50D-D015847F7057}"/>
    <cellStyle name="Comma [0] 3 9 2 11 2 2 8" xfId="57566" xr:uid="{64C13949-93D4-401F-A8B1-FFBF4240FCB3}"/>
    <cellStyle name="Comma [0] 3 9 2 11 2 2 9" xfId="19902" xr:uid="{F9447907-2121-4129-8246-DBFD7CDD408F}"/>
    <cellStyle name="Comma [0] 3 9 2 11 2 3" xfId="16342" xr:uid="{54158C5D-6578-441F-954E-DA00EAA49C81}"/>
    <cellStyle name="Comma [0] 3 9 2 11 2 4" xfId="21709" xr:uid="{E4E3182C-3E0C-41D9-BEFE-C26974CB2985}"/>
    <cellStyle name="Comma [0] 3 9 2 11 2 5" xfId="27083" xr:uid="{24DBC464-1F16-47FC-BC5F-C61E1AB54ACF}"/>
    <cellStyle name="Comma [0] 3 9 2 11 2 6" xfId="32501" xr:uid="{5829AC65-A3D4-41F6-8F78-CD969DE890B6}"/>
    <cellStyle name="Comma [0] 3 9 2 11 2 7" xfId="37886" xr:uid="{CF49C25C-7D33-4C4E-B5CE-4BD2A8D68F10}"/>
    <cellStyle name="Comma [0] 3 9 2 11 2 8" xfId="43255" xr:uid="{7CFF2EBB-F109-432E-9506-031CF0715C89}"/>
    <cellStyle name="Comma [0] 3 9 2 11 2 9" xfId="48627" xr:uid="{2FD7B0A9-AAAB-48CC-994D-DE5FDA544604}"/>
    <cellStyle name="Comma [0] 3 9 2 11 3" xfId="10912" xr:uid="{75050F2E-9A09-4107-ACC3-BD1D757323B1}"/>
    <cellStyle name="Comma [0] 3 9 2 11 3 2" xfId="23579" xr:uid="{AA342E54-943A-4F8F-8B61-46A377E3ED72}"/>
    <cellStyle name="Comma [0] 3 9 2 11 3 3" xfId="28953" xr:uid="{41479FD9-9ECD-4515-8AE9-39A479DD22EB}"/>
    <cellStyle name="Comma [0] 3 9 2 11 3 4" xfId="34371" xr:uid="{8DA829F6-8BF1-4411-B412-B8FA25BC443E}"/>
    <cellStyle name="Comma [0] 3 9 2 11 3 5" xfId="39756" xr:uid="{4A418117-286E-4EB2-AB50-AD4E536063FC}"/>
    <cellStyle name="Comma [0] 3 9 2 11 3 6" xfId="45125" xr:uid="{65AE0C4F-8205-44E6-A275-40EC85DB5AA0}"/>
    <cellStyle name="Comma [0] 3 9 2 11 3 7" xfId="50497" xr:uid="{244E2BB3-8B75-4523-BC88-EC394F5230EB}"/>
    <cellStyle name="Comma [0] 3 9 2 11 3 8" xfId="55877" xr:uid="{58FF929D-E6D5-436C-B181-B5DF1DB4DD2C}"/>
    <cellStyle name="Comma [0] 3 9 2 11 3 9" xfId="18212" xr:uid="{E2EDAE27-E60F-4341-8834-EC85D56FFD5B}"/>
    <cellStyle name="Comma [0] 3 9 2 11 4" xfId="7491" xr:uid="{4E2BBE9D-D89F-4C09-B732-7D6D4C01A7E9}"/>
    <cellStyle name="Comma [0] 3 9 2 12" xfId="1537" xr:uid="{41CC0E56-0960-4147-8236-563E3C389848}"/>
    <cellStyle name="Comma [0] 3 9 2 12 2" xfId="9042" xr:uid="{13C6CD95-5A79-4F62-8820-3C036235E83B}"/>
    <cellStyle name="Comma [0] 3 9 2 12 2 10" xfId="54008" xr:uid="{4F02EC4E-B247-4A7D-B875-0F27BEC2A76C}"/>
    <cellStyle name="Comma [0] 3 9 2 12 2 11" xfId="14652" xr:uid="{B34C78D5-B5AB-4415-8DE0-C7C99CB464B2}"/>
    <cellStyle name="Comma [0] 3 9 2 12 2 12" xfId="60143" xr:uid="{90274CAE-B53A-4D93-9626-50C85CB5F680}"/>
    <cellStyle name="Comma [0] 3 9 2 12 2 2" xfId="12603" xr:uid="{42C7E48B-9A87-4A24-B993-3C5C93775D74}"/>
    <cellStyle name="Comma [0] 3 9 2 12 2 2 2" xfId="25269" xr:uid="{F66EA8EE-972C-42DC-8E7E-6A1C6271D246}"/>
    <cellStyle name="Comma [0] 3 9 2 12 2 2 3" xfId="30643" xr:uid="{827AC109-3357-4826-AA91-BA7BB2EB951D}"/>
    <cellStyle name="Comma [0] 3 9 2 12 2 2 4" xfId="36061" xr:uid="{DFC2183A-8E16-429B-9DDA-4C1C142A3BB8}"/>
    <cellStyle name="Comma [0] 3 9 2 12 2 2 5" xfId="41446" xr:uid="{A072AD75-ABB5-4368-A124-B57A4FD06E70}"/>
    <cellStyle name="Comma [0] 3 9 2 12 2 2 6" xfId="46815" xr:uid="{0DCD385A-7601-430F-9A91-6452028EF4AC}"/>
    <cellStyle name="Comma [0] 3 9 2 12 2 2 7" xfId="52187" xr:uid="{2BD84678-C94B-4710-8E95-8C83019E9807}"/>
    <cellStyle name="Comma [0] 3 9 2 12 2 2 8" xfId="57567" xr:uid="{DE18FA3F-F80C-4D42-AD7F-6E36095A6357}"/>
    <cellStyle name="Comma [0] 3 9 2 12 2 2 9" xfId="19903" xr:uid="{6BE8DFAA-910B-4CE4-8C16-E53AB4104A75}"/>
    <cellStyle name="Comma [0] 3 9 2 12 2 3" xfId="16343" xr:uid="{F14DA3C5-2A69-4C6B-B524-6AFA9C09CB6A}"/>
    <cellStyle name="Comma [0] 3 9 2 12 2 4" xfId="21710" xr:uid="{B7F13F41-A7F7-49FD-A930-C8641104FC9A}"/>
    <cellStyle name="Comma [0] 3 9 2 12 2 5" xfId="27084" xr:uid="{714719D6-D5C5-4D9D-B7A2-FF498FE2AE55}"/>
    <cellStyle name="Comma [0] 3 9 2 12 2 6" xfId="32502" xr:uid="{D68F2652-342C-4959-ABE0-6C3F5B2CE74D}"/>
    <cellStyle name="Comma [0] 3 9 2 12 2 7" xfId="37887" xr:uid="{90E3F058-7CB6-4157-8E74-381F6B4DDAEC}"/>
    <cellStyle name="Comma [0] 3 9 2 12 2 8" xfId="43256" xr:uid="{DE5A5680-3F99-4C3D-B3C3-ACEF910311A3}"/>
    <cellStyle name="Comma [0] 3 9 2 12 2 9" xfId="48628" xr:uid="{B1945C01-8C56-4D9D-9434-051B1CD06769}"/>
    <cellStyle name="Comma [0] 3 9 2 12 3" xfId="10913" xr:uid="{8140F05A-C59B-45AA-8E38-818314FCFF72}"/>
    <cellStyle name="Comma [0] 3 9 2 12 3 2" xfId="23580" xr:uid="{1A692D33-4647-4186-8C3D-464E700A917F}"/>
    <cellStyle name="Comma [0] 3 9 2 12 3 3" xfId="28954" xr:uid="{47F77256-FAA2-4FC2-AF60-74C4142311CC}"/>
    <cellStyle name="Comma [0] 3 9 2 12 3 4" xfId="34372" xr:uid="{A7A128BB-F46E-4FCA-A3F7-DE724D7E303D}"/>
    <cellStyle name="Comma [0] 3 9 2 12 3 5" xfId="39757" xr:uid="{9D0F8E7B-C9DB-45F8-8FA2-66A944804438}"/>
    <cellStyle name="Comma [0] 3 9 2 12 3 6" xfId="45126" xr:uid="{71193E93-0FB7-44F7-94CE-D047409B4392}"/>
    <cellStyle name="Comma [0] 3 9 2 12 3 7" xfId="50498" xr:uid="{83198688-3824-4D11-906F-0ABAE1480885}"/>
    <cellStyle name="Comma [0] 3 9 2 12 3 8" xfId="55878" xr:uid="{0938D0EE-C315-4102-A1B0-5553D29B9E58}"/>
    <cellStyle name="Comma [0] 3 9 2 12 3 9" xfId="18213" xr:uid="{0E88D186-6C87-481A-B31E-D1D9E7C0A071}"/>
    <cellStyle name="Comma [0] 3 9 2 12 4" xfId="7492" xr:uid="{3F7BABDE-D0C4-4174-9C5F-1067D715BA01}"/>
    <cellStyle name="Comma [0] 3 9 2 13" xfId="6348" xr:uid="{6AAB6547-F70F-4785-B08B-44ED190FE8CA}"/>
    <cellStyle name="Comma [0] 3 9 2 13 10" xfId="54005" xr:uid="{5849B9F2-72CA-4680-B322-DA0F69C97E46}"/>
    <cellStyle name="Comma [0] 3 9 2 13 11" xfId="14649" xr:uid="{57CA1983-94F1-4B2B-880C-00AA67FFD948}"/>
    <cellStyle name="Comma [0] 3 9 2 13 12" xfId="59026" xr:uid="{09A8B0D4-ED46-4F79-8B1C-11DE42B8792B}"/>
    <cellStyle name="Comma [0] 3 9 2 13 13" xfId="9039" xr:uid="{C6D90C4C-A8EB-4D14-8E47-5BAF09781323}"/>
    <cellStyle name="Comma [0] 3 9 2 13 2" xfId="12600" xr:uid="{7B454EA6-7246-4E64-9562-999B37526231}"/>
    <cellStyle name="Comma [0] 3 9 2 13 2 2" xfId="25266" xr:uid="{70EFAAFD-421C-49C1-A5F2-AA5066264B4E}"/>
    <cellStyle name="Comma [0] 3 9 2 13 2 3" xfId="30640" xr:uid="{5B189E08-97D8-446B-AD25-1AF03E4FCC9B}"/>
    <cellStyle name="Comma [0] 3 9 2 13 2 4" xfId="36058" xr:uid="{3DE2538E-133C-48DE-8790-DA0ADCC35236}"/>
    <cellStyle name="Comma [0] 3 9 2 13 2 5" xfId="41443" xr:uid="{ECB75259-0168-484D-8C15-3BED3C868A3B}"/>
    <cellStyle name="Comma [0] 3 9 2 13 2 6" xfId="46812" xr:uid="{089575F4-D078-4580-BE5C-BE2EEF114ED4}"/>
    <cellStyle name="Comma [0] 3 9 2 13 2 7" xfId="52184" xr:uid="{6B5FC7B8-9B7A-49E4-9485-4564A5FCC2EE}"/>
    <cellStyle name="Comma [0] 3 9 2 13 2 8" xfId="57564" xr:uid="{BC2569C3-F5A6-4DB3-80AD-834D3B028536}"/>
    <cellStyle name="Comma [0] 3 9 2 13 2 9" xfId="19900" xr:uid="{336092F9-6192-46B2-9F34-3C8FBD5E923D}"/>
    <cellStyle name="Comma [0] 3 9 2 13 3" xfId="16340" xr:uid="{C59A117D-6C72-469B-8C90-6D961228BCE4}"/>
    <cellStyle name="Comma [0] 3 9 2 13 4" xfId="21707" xr:uid="{B124D690-C89C-4087-8DBB-DA338409D3CA}"/>
    <cellStyle name="Comma [0] 3 9 2 13 5" xfId="27081" xr:uid="{0C8F004C-63B7-4F52-B1A2-393FD5ADFB5B}"/>
    <cellStyle name="Comma [0] 3 9 2 13 6" xfId="32499" xr:uid="{4CB04F81-41C1-4E18-A900-11B58280D641}"/>
    <cellStyle name="Comma [0] 3 9 2 13 7" xfId="37884" xr:uid="{8E4A5F5C-4B73-4C50-BA0C-C2CCC83858AC}"/>
    <cellStyle name="Comma [0] 3 9 2 13 8" xfId="43253" xr:uid="{32F88CBC-31E2-49F3-B360-4767BB8FB340}"/>
    <cellStyle name="Comma [0] 3 9 2 13 9" xfId="48625" xr:uid="{CC3AEE73-8D1D-449C-B374-52E3E12FDBE0}"/>
    <cellStyle name="Comma [0] 3 9 2 14" xfId="10910" xr:uid="{2AB2B974-D977-4415-9F0A-485FBBA84F2A}"/>
    <cellStyle name="Comma [0] 3 9 2 14 2" xfId="23577" xr:uid="{B78A6321-8E05-476B-ADBC-071E38FBAD55}"/>
    <cellStyle name="Comma [0] 3 9 2 14 3" xfId="28951" xr:uid="{184739EC-744D-48FD-A12C-9AFCCC23C710}"/>
    <cellStyle name="Comma [0] 3 9 2 14 4" xfId="34369" xr:uid="{3837B284-CF45-4704-8AA9-C45C12EFB1FD}"/>
    <cellStyle name="Comma [0] 3 9 2 14 5" xfId="39754" xr:uid="{2C958405-6C8F-4318-A0C6-724C5D9DFFCA}"/>
    <cellStyle name="Comma [0] 3 9 2 14 6" xfId="45123" xr:uid="{37481FBB-7DB6-4DF6-B937-A80490690643}"/>
    <cellStyle name="Comma [0] 3 9 2 14 7" xfId="50495" xr:uid="{A608ED42-E4C3-4A46-B962-8097847AABDB}"/>
    <cellStyle name="Comma [0] 3 9 2 14 8" xfId="55875" xr:uid="{19C63B00-6B72-4EDF-BFB4-76104C3164BC}"/>
    <cellStyle name="Comma [0] 3 9 2 14 9" xfId="18210" xr:uid="{F9F218C4-DEFA-4B51-9A70-46A6BC42630C}"/>
    <cellStyle name="Comma [0] 3 9 2 2" xfId="1538" xr:uid="{1DD50799-2BD6-4F34-8172-1D1C1B25EC3D}"/>
    <cellStyle name="Comma [0] 3 9 2 2 10" xfId="1539" xr:uid="{9AAD3056-4C16-49B6-A5E0-51109A3E1898}"/>
    <cellStyle name="Comma [0] 3 9 2 2 10 2" xfId="9044" xr:uid="{5902E139-73A7-4622-A7D0-7517A438AF30}"/>
    <cellStyle name="Comma [0] 3 9 2 2 10 2 10" xfId="54010" xr:uid="{7F849AD9-F625-4241-A3B2-96878B883E10}"/>
    <cellStyle name="Comma [0] 3 9 2 2 10 2 11" xfId="14654" xr:uid="{7C403585-6D62-454E-9C47-314E6E8583A0}"/>
    <cellStyle name="Comma [0] 3 9 2 2 10 2 12" xfId="60144" xr:uid="{F88D40DD-D26E-4FFC-B608-0E1717FF3467}"/>
    <cellStyle name="Comma [0] 3 9 2 2 10 2 2" xfId="12605" xr:uid="{DEFACE77-80C7-4885-BAE0-DE5DDC864D11}"/>
    <cellStyle name="Comma [0] 3 9 2 2 10 2 2 2" xfId="25271" xr:uid="{46D2BCF5-C6D9-494C-A6F4-231D5DC2247D}"/>
    <cellStyle name="Comma [0] 3 9 2 2 10 2 2 3" xfId="30645" xr:uid="{545C2907-EF1E-48DB-BFA2-FA53AC880B51}"/>
    <cellStyle name="Comma [0] 3 9 2 2 10 2 2 4" xfId="36063" xr:uid="{9959C5A4-2E99-4021-8101-AF262509DF25}"/>
    <cellStyle name="Comma [0] 3 9 2 2 10 2 2 5" xfId="41448" xr:uid="{7E7EE0B0-B740-4360-AAA9-D227764CFF28}"/>
    <cellStyle name="Comma [0] 3 9 2 2 10 2 2 6" xfId="46817" xr:uid="{4759D06A-DD81-4807-87B5-E8B39B26B639}"/>
    <cellStyle name="Comma [0] 3 9 2 2 10 2 2 7" xfId="52189" xr:uid="{F017DBA6-B8E2-4933-820D-6A825D8BEC2F}"/>
    <cellStyle name="Comma [0] 3 9 2 2 10 2 2 8" xfId="57569" xr:uid="{7F05EB0D-7A79-4C14-A677-7DE6D7064071}"/>
    <cellStyle name="Comma [0] 3 9 2 2 10 2 2 9" xfId="19905" xr:uid="{25BDA164-5967-4501-B443-2C2378C9D416}"/>
    <cellStyle name="Comma [0] 3 9 2 2 10 2 3" xfId="16345" xr:uid="{34016C1F-C588-47AA-9D3F-B4CD159CFB38}"/>
    <cellStyle name="Comma [0] 3 9 2 2 10 2 4" xfId="21712" xr:uid="{59D44C4E-58CD-4025-8BAE-8C494C5C7BAC}"/>
    <cellStyle name="Comma [0] 3 9 2 2 10 2 5" xfId="27086" xr:uid="{EB1ED5E0-260C-45F7-93CC-1DD62C46E581}"/>
    <cellStyle name="Comma [0] 3 9 2 2 10 2 6" xfId="32504" xr:uid="{4A272EEF-10D4-47E6-B519-F0B718D428CB}"/>
    <cellStyle name="Comma [0] 3 9 2 2 10 2 7" xfId="37889" xr:uid="{6D90EB3F-17B7-402A-B41A-A4300DF68B70}"/>
    <cellStyle name="Comma [0] 3 9 2 2 10 2 8" xfId="43258" xr:uid="{8B92A913-8CDD-48CC-BFD1-D18D8A088AF9}"/>
    <cellStyle name="Comma [0] 3 9 2 2 10 2 9" xfId="48630" xr:uid="{DEC208D5-3E3D-4FBF-98CD-BC75D19590BA}"/>
    <cellStyle name="Comma [0] 3 9 2 2 10 3" xfId="10915" xr:uid="{3DFBC832-71F0-4078-9CF0-C5C746E70B13}"/>
    <cellStyle name="Comma [0] 3 9 2 2 10 3 2" xfId="23582" xr:uid="{E9D023AF-9C76-4EC2-BFB1-6D0F7758AB95}"/>
    <cellStyle name="Comma [0] 3 9 2 2 10 3 3" xfId="28956" xr:uid="{E89595FB-D7E4-45A1-AF7F-5D53307771C7}"/>
    <cellStyle name="Comma [0] 3 9 2 2 10 3 4" xfId="34374" xr:uid="{7C6EC348-E074-4CB4-9621-5EB05EECF182}"/>
    <cellStyle name="Comma [0] 3 9 2 2 10 3 5" xfId="39759" xr:uid="{076EC80D-4CE7-436C-ACF8-7BE69AC59139}"/>
    <cellStyle name="Comma [0] 3 9 2 2 10 3 6" xfId="45128" xr:uid="{6D6A535B-EFE1-4680-BEE2-FB5FEFA95BB6}"/>
    <cellStyle name="Comma [0] 3 9 2 2 10 3 7" xfId="50500" xr:uid="{A7D00D58-8BDA-4ED8-894C-8D45F7B91EF4}"/>
    <cellStyle name="Comma [0] 3 9 2 2 10 3 8" xfId="55880" xr:uid="{84C21F24-4A44-4EA8-B5AC-5C50757D62EA}"/>
    <cellStyle name="Comma [0] 3 9 2 2 10 3 9" xfId="18215" xr:uid="{F1690C2F-9C7F-40F9-A68F-F4C5F9E60EE9}"/>
    <cellStyle name="Comma [0] 3 9 2 2 10 4" xfId="7493" xr:uid="{68B98872-9D86-4253-A42E-C4BE6E3BC081}"/>
    <cellStyle name="Comma [0] 3 9 2 2 11" xfId="6349" xr:uid="{30D2965D-F09A-4E01-B1DF-C57C020870D1}"/>
    <cellStyle name="Comma [0] 3 9 2 2 11 10" xfId="54009" xr:uid="{098540D4-558F-45C2-8729-711D8A5EE533}"/>
    <cellStyle name="Comma [0] 3 9 2 2 11 11" xfId="14653" xr:uid="{03D31DB0-370B-42B7-83C2-67C11A6FF3C7}"/>
    <cellStyle name="Comma [0] 3 9 2 2 11 12" xfId="59027" xr:uid="{66E4E9F3-5355-4ED9-A2B0-F86C38D961B3}"/>
    <cellStyle name="Comma [0] 3 9 2 2 11 13" xfId="9043" xr:uid="{14EA26A1-ABD7-4330-AD14-19ABA10AF5B1}"/>
    <cellStyle name="Comma [0] 3 9 2 2 11 2" xfId="12604" xr:uid="{C28D6772-6D56-473F-BDCE-12E7D7086575}"/>
    <cellStyle name="Comma [0] 3 9 2 2 11 2 2" xfId="25270" xr:uid="{F229752A-F1B9-4B54-81A8-C7A9A6FD01F1}"/>
    <cellStyle name="Comma [0] 3 9 2 2 11 2 3" xfId="30644" xr:uid="{E51EAAC2-B575-4840-AB2A-8654EF053DF5}"/>
    <cellStyle name="Comma [0] 3 9 2 2 11 2 4" xfId="36062" xr:uid="{3345559E-DA6D-4D48-9E69-9FFA694B6155}"/>
    <cellStyle name="Comma [0] 3 9 2 2 11 2 5" xfId="41447" xr:uid="{FA3DB6FD-1FA0-4629-B043-FE07E6C9CA95}"/>
    <cellStyle name="Comma [0] 3 9 2 2 11 2 6" xfId="46816" xr:uid="{BDF72B57-F311-4C07-BABB-F2FCE5378C5C}"/>
    <cellStyle name="Comma [0] 3 9 2 2 11 2 7" xfId="52188" xr:uid="{19D4F94A-5FCB-432F-9095-3FDBDA8235EE}"/>
    <cellStyle name="Comma [0] 3 9 2 2 11 2 8" xfId="57568" xr:uid="{1A000534-5963-42A9-A9C3-5030CCE1AFC8}"/>
    <cellStyle name="Comma [0] 3 9 2 2 11 2 9" xfId="19904" xr:uid="{844D8246-36E6-4472-93BD-1F6A6020242F}"/>
    <cellStyle name="Comma [0] 3 9 2 2 11 3" xfId="16344" xr:uid="{6CDAC180-261F-4053-9850-0849C09978EB}"/>
    <cellStyle name="Comma [0] 3 9 2 2 11 4" xfId="21711" xr:uid="{B7965CFE-CFE5-4B45-9029-199E9D4DB9D1}"/>
    <cellStyle name="Comma [0] 3 9 2 2 11 5" xfId="27085" xr:uid="{8930B248-FE10-4ADA-AAF1-F2B3D04AFDB4}"/>
    <cellStyle name="Comma [0] 3 9 2 2 11 6" xfId="32503" xr:uid="{9E0914D9-DF31-4E97-9FCD-EB24AB352C85}"/>
    <cellStyle name="Comma [0] 3 9 2 2 11 7" xfId="37888" xr:uid="{56DDB22E-1358-4F2B-9477-81DBE8B22EBF}"/>
    <cellStyle name="Comma [0] 3 9 2 2 11 8" xfId="43257" xr:uid="{83AAB177-180D-408D-B1EC-3399B9D4AD9D}"/>
    <cellStyle name="Comma [0] 3 9 2 2 11 9" xfId="48629" xr:uid="{A9633773-DB81-4F6F-85E7-CF33F09164AE}"/>
    <cellStyle name="Comma [0] 3 9 2 2 12" xfId="10914" xr:uid="{9CA6E38D-BCAE-4F87-8594-DD01744E036C}"/>
    <cellStyle name="Comma [0] 3 9 2 2 12 2" xfId="23581" xr:uid="{341AD9F4-BC44-4E1A-AB45-4CA37B782E92}"/>
    <cellStyle name="Comma [0] 3 9 2 2 12 3" xfId="28955" xr:uid="{86FBA5B5-7C13-4A4E-BD71-991A0223BF22}"/>
    <cellStyle name="Comma [0] 3 9 2 2 12 4" xfId="34373" xr:uid="{6CEB4D85-DBC6-4A04-9E10-BED28EF2EB9E}"/>
    <cellStyle name="Comma [0] 3 9 2 2 12 5" xfId="39758" xr:uid="{F8919A48-E1F0-420C-8948-FA3274AF5258}"/>
    <cellStyle name="Comma [0] 3 9 2 2 12 6" xfId="45127" xr:uid="{F87A4470-3818-41EB-9440-2BE9688D43EB}"/>
    <cellStyle name="Comma [0] 3 9 2 2 12 7" xfId="50499" xr:uid="{73EB7696-742C-45D0-A06D-5726801A5092}"/>
    <cellStyle name="Comma [0] 3 9 2 2 12 8" xfId="55879" xr:uid="{BF3055C4-E4D4-4AA7-AE83-E2E05AA93DC2}"/>
    <cellStyle name="Comma [0] 3 9 2 2 12 9" xfId="18214" xr:uid="{17833DD2-C4BD-4782-8A4F-14EEA9395082}"/>
    <cellStyle name="Comma [0] 3 9 2 2 2" xfId="1540" xr:uid="{FAB0574D-FE40-4F70-917F-D53AB5DDD425}"/>
    <cellStyle name="Comma [0] 3 9 2 2 2 2" xfId="4216" xr:uid="{CA1FEE09-8504-46B8-96C0-0EC2F5F9319A}"/>
    <cellStyle name="Comma [0] 3 9 2 2 2 2 10" xfId="54011" xr:uid="{6E09FD69-7353-493B-9EA3-612EEC851C3C}"/>
    <cellStyle name="Comma [0] 3 9 2 2 2 2 11" xfId="9045" xr:uid="{448F1158-D2AE-4211-8AA4-AFFC6794801C}"/>
    <cellStyle name="Comma [0] 3 9 2 2 2 2 2" xfId="6351" xr:uid="{3564E0BE-C7C4-433E-988F-FB8317858F0C}"/>
    <cellStyle name="Comma [0] 3 9 2 2 2 2 2 10" xfId="59029" xr:uid="{01385CA1-9A32-40CF-AFBE-721D81FBED77}"/>
    <cellStyle name="Comma [0] 3 9 2 2 2 2 2 11" xfId="12606" xr:uid="{8AF157F0-CF45-46FC-B75D-F76C2CAA7EE0}"/>
    <cellStyle name="Comma [0] 3 9 2 2 2 2 2 2" xfId="25272" xr:uid="{BD20CEFE-F38E-4E5C-8AC0-BEA9C6988200}"/>
    <cellStyle name="Comma [0] 3 9 2 2 2 2 2 3" xfId="30646" xr:uid="{6E93DD54-C125-42D4-A7DF-E291B75E6033}"/>
    <cellStyle name="Comma [0] 3 9 2 2 2 2 2 4" xfId="36064" xr:uid="{EA37FFEA-0328-473F-AF40-3829EDFA4977}"/>
    <cellStyle name="Comma [0] 3 9 2 2 2 2 2 5" xfId="41449" xr:uid="{82331097-7A99-449B-9170-3C6550101F57}"/>
    <cellStyle name="Comma [0] 3 9 2 2 2 2 2 6" xfId="46818" xr:uid="{2738BA6F-CEA3-4FB5-98F6-5836B4D5E8CD}"/>
    <cellStyle name="Comma [0] 3 9 2 2 2 2 2 7" xfId="52190" xr:uid="{6C59C963-7986-4A24-92A2-6A6D88ADFA55}"/>
    <cellStyle name="Comma [0] 3 9 2 2 2 2 2 8" xfId="57570" xr:uid="{0EC7F6F0-A1BC-495F-9C62-D342432CCBCE}"/>
    <cellStyle name="Comma [0] 3 9 2 2 2 2 2 9" xfId="19906" xr:uid="{5FE64E9F-CD5F-4660-9BC0-0E271574C920}"/>
    <cellStyle name="Comma [0] 3 9 2 2 2 2 3" xfId="16346" xr:uid="{EB8C240E-C058-45DA-A0F0-0FB3907FE260}"/>
    <cellStyle name="Comma [0] 3 9 2 2 2 2 4" xfId="21713" xr:uid="{C958D752-5880-4BDD-913B-D56D093C4718}"/>
    <cellStyle name="Comma [0] 3 9 2 2 2 2 5" xfId="27087" xr:uid="{C690B6C0-B64A-48D3-B0F1-3A9B93AA522F}"/>
    <cellStyle name="Comma [0] 3 9 2 2 2 2 6" xfId="32505" xr:uid="{306D33A5-6E35-447E-9367-F4C5DF9D90C4}"/>
    <cellStyle name="Comma [0] 3 9 2 2 2 2 7" xfId="37890" xr:uid="{20FF74D7-8CA7-4B07-ABA2-BE072ACD9B12}"/>
    <cellStyle name="Comma [0] 3 9 2 2 2 2 8" xfId="43259" xr:uid="{AF157F3C-A7B1-4BD5-8010-C8FE1791F46B}"/>
    <cellStyle name="Comma [0] 3 9 2 2 2 2 9" xfId="48631" xr:uid="{51649C74-58F2-434B-9C64-11BFCCD6E940}"/>
    <cellStyle name="Comma [0] 3 9 2 2 2 3" xfId="6350" xr:uid="{8608115B-4DA8-4C8F-9F50-EF85C952B07A}"/>
    <cellStyle name="Comma [0] 3 9 2 2 2 3 10" xfId="14655" xr:uid="{E8F4931E-F21F-4504-8674-0F21CF09FE06}"/>
    <cellStyle name="Comma [0] 3 9 2 2 2 3 11" xfId="59028" xr:uid="{7EAD5B8D-6994-4B58-ABA1-60624EAB3E66}"/>
    <cellStyle name="Comma [0] 3 9 2 2 2 3 12" xfId="10916" xr:uid="{82B0A80F-6BAF-49E4-85E8-840D517D2D71}"/>
    <cellStyle name="Comma [0] 3 9 2 2 2 3 2" xfId="18216" xr:uid="{C277D830-8563-42C1-BE94-98CE52ED326A}"/>
    <cellStyle name="Comma [0] 3 9 2 2 2 3 3" xfId="23583" xr:uid="{648F298B-1459-47AB-B8B1-43AC3EB21E92}"/>
    <cellStyle name="Comma [0] 3 9 2 2 2 3 4" xfId="28957" xr:uid="{070F9455-027B-4187-ABB7-0A54B1681F06}"/>
    <cellStyle name="Comma [0] 3 9 2 2 2 3 5" xfId="34375" xr:uid="{3271881A-A2FE-429F-B0F0-9D8CC6956C27}"/>
    <cellStyle name="Comma [0] 3 9 2 2 2 3 6" xfId="39760" xr:uid="{8B7736B3-0071-4641-9608-FCC62ADEDCFC}"/>
    <cellStyle name="Comma [0] 3 9 2 2 2 3 7" xfId="45129" xr:uid="{BB134302-7E99-47C4-93DB-C8A5C6DA7E21}"/>
    <cellStyle name="Comma [0] 3 9 2 2 2 3 8" xfId="50501" xr:uid="{93177829-3B8B-4198-81DB-83E65BFE7C69}"/>
    <cellStyle name="Comma [0] 3 9 2 2 2 3 9" xfId="55881" xr:uid="{A638D07A-9082-4D8D-AA17-92179AB1D282}"/>
    <cellStyle name="Comma [0] 3 9 2 2 3" xfId="1541" xr:uid="{C987BDA0-7F9A-4BE9-A8D9-24CE0BAC2BCD}"/>
    <cellStyle name="Comma [0] 3 9 2 2 3 2" xfId="6352" xr:uid="{27EE474B-CF64-4587-B758-0D3C9439000B}"/>
    <cellStyle name="Comma [0] 3 9 2 2 3 2 10" xfId="54012" xr:uid="{8169C2C3-D9F3-4FAB-B401-DDD71C7F7A7D}"/>
    <cellStyle name="Comma [0] 3 9 2 2 3 2 11" xfId="14656" xr:uid="{EA659412-C594-4EBC-8D13-4D93728D7F58}"/>
    <cellStyle name="Comma [0] 3 9 2 2 3 2 12" xfId="59030" xr:uid="{CDBF0B62-26BE-4F34-9BCB-CFBF6DA5623F}"/>
    <cellStyle name="Comma [0] 3 9 2 2 3 2 13" xfId="9046" xr:uid="{223837C1-1018-4AE6-ACBF-65FDC69B2A70}"/>
    <cellStyle name="Comma [0] 3 9 2 2 3 2 2" xfId="12607" xr:uid="{AA3E1E09-59A6-427A-A31E-2E77A7D53BEC}"/>
    <cellStyle name="Comma [0] 3 9 2 2 3 2 2 2" xfId="25273" xr:uid="{2A0731EC-0E21-4F39-8181-2A46D5F3FAC6}"/>
    <cellStyle name="Comma [0] 3 9 2 2 3 2 2 3" xfId="30647" xr:uid="{B4A99B6F-1F04-47D0-9A59-4960F00D0117}"/>
    <cellStyle name="Comma [0] 3 9 2 2 3 2 2 4" xfId="36065" xr:uid="{41C7016C-6C95-4EE0-B430-ADF13EB2209A}"/>
    <cellStyle name="Comma [0] 3 9 2 2 3 2 2 5" xfId="41450" xr:uid="{132F6FB0-B75D-49E9-B77F-577ECD0ADC50}"/>
    <cellStyle name="Comma [0] 3 9 2 2 3 2 2 6" xfId="46819" xr:uid="{0D42BA89-D873-44E3-B396-1474EDA07660}"/>
    <cellStyle name="Comma [0] 3 9 2 2 3 2 2 7" xfId="52191" xr:uid="{CA50F5D6-A6F8-41F3-A1BF-F1DD04415C84}"/>
    <cellStyle name="Comma [0] 3 9 2 2 3 2 2 8" xfId="57571" xr:uid="{80ADBA13-69A8-4000-A31F-E4C2A88B4B09}"/>
    <cellStyle name="Comma [0] 3 9 2 2 3 2 2 9" xfId="19907" xr:uid="{C312EB3F-A2BF-4CD0-90B3-B6091764EF55}"/>
    <cellStyle name="Comma [0] 3 9 2 2 3 2 3" xfId="16347" xr:uid="{314A5122-4915-4C15-813C-C09597C3CC78}"/>
    <cellStyle name="Comma [0] 3 9 2 2 3 2 4" xfId="21714" xr:uid="{86D8372B-9F7F-4F95-AA48-BE21FBD1E1E6}"/>
    <cellStyle name="Comma [0] 3 9 2 2 3 2 5" xfId="27088" xr:uid="{022D0D99-74C4-43C1-9300-0BCDDDB49B10}"/>
    <cellStyle name="Comma [0] 3 9 2 2 3 2 6" xfId="32506" xr:uid="{67497B61-55D4-4E4D-8978-48AD33CDA65D}"/>
    <cellStyle name="Comma [0] 3 9 2 2 3 2 7" xfId="37891" xr:uid="{4E682B3C-522F-45C9-A2DB-66E551F6E9BE}"/>
    <cellStyle name="Comma [0] 3 9 2 2 3 2 8" xfId="43260" xr:uid="{9E9B4786-A04E-4B64-B863-327DD0BF0A60}"/>
    <cellStyle name="Comma [0] 3 9 2 2 3 2 9" xfId="48632" xr:uid="{C9031DB6-B84C-4119-BE45-5B732F92CA41}"/>
    <cellStyle name="Comma [0] 3 9 2 2 3 3" xfId="10917" xr:uid="{C06C4AF3-6C3F-4AF9-BBAC-AFE07881D8F9}"/>
    <cellStyle name="Comma [0] 3 9 2 2 3 3 2" xfId="23584" xr:uid="{22C97841-D51D-4302-8391-BD3A5675FBB7}"/>
    <cellStyle name="Comma [0] 3 9 2 2 3 3 3" xfId="28958" xr:uid="{D6EFC26A-2613-4F90-8D24-9F612A8A17A9}"/>
    <cellStyle name="Comma [0] 3 9 2 2 3 3 4" xfId="34376" xr:uid="{3E5B07D6-BBC6-40D7-9A8F-E44BD6665B08}"/>
    <cellStyle name="Comma [0] 3 9 2 2 3 3 5" xfId="39761" xr:uid="{93F49E0E-0ECB-424B-B1C1-68C78A2454B6}"/>
    <cellStyle name="Comma [0] 3 9 2 2 3 3 6" xfId="45130" xr:uid="{8FA95E92-F79C-4A2A-B644-9205A21A08D8}"/>
    <cellStyle name="Comma [0] 3 9 2 2 3 3 7" xfId="50502" xr:uid="{23459DD7-FDF1-426D-B6DA-7364B85C5B46}"/>
    <cellStyle name="Comma [0] 3 9 2 2 3 3 8" xfId="55882" xr:uid="{C59CA088-4894-4775-8AED-E1689BD5E521}"/>
    <cellStyle name="Comma [0] 3 9 2 2 3 3 9" xfId="18217" xr:uid="{DF37C341-8C31-4563-A9BB-CD82A0CF6740}"/>
    <cellStyle name="Comma [0] 3 9 2 2 4" xfId="1542" xr:uid="{8BD782F8-1B31-4710-8759-2ACDC905F6B9}"/>
    <cellStyle name="Comma [0] 3 9 2 2 4 2" xfId="9047" xr:uid="{95B27CB1-94AB-472B-9B20-1E917E779F65}"/>
    <cellStyle name="Comma [0] 3 9 2 2 4 2 10" xfId="54013" xr:uid="{09AD1F44-C888-43B8-97C5-9FC1589988F3}"/>
    <cellStyle name="Comma [0] 3 9 2 2 4 2 11" xfId="14657" xr:uid="{F5AD17FB-8FDA-498B-82F0-40E2A8FBAB6C}"/>
    <cellStyle name="Comma [0] 3 9 2 2 4 2 12" xfId="60145" xr:uid="{E2E85567-E1C7-4D2A-B299-135E1FF09066}"/>
    <cellStyle name="Comma [0] 3 9 2 2 4 2 2" xfId="12608" xr:uid="{C35A25BE-C8DE-4A18-B38B-BEE44E43E785}"/>
    <cellStyle name="Comma [0] 3 9 2 2 4 2 2 2" xfId="25274" xr:uid="{B4E6BC43-AC67-4B49-B5A3-05C03793F171}"/>
    <cellStyle name="Comma [0] 3 9 2 2 4 2 2 3" xfId="30648" xr:uid="{DA8C7135-A8A6-46B9-966B-C58D71C6194A}"/>
    <cellStyle name="Comma [0] 3 9 2 2 4 2 2 4" xfId="36066" xr:uid="{DD39E831-0D78-4CC9-BADB-DE5FF5F2FD3E}"/>
    <cellStyle name="Comma [0] 3 9 2 2 4 2 2 5" xfId="41451" xr:uid="{D2435940-C305-457F-A843-37F664AB25A4}"/>
    <cellStyle name="Comma [0] 3 9 2 2 4 2 2 6" xfId="46820" xr:uid="{DD8078AE-E873-42A4-B3BE-B5E6521F98E5}"/>
    <cellStyle name="Comma [0] 3 9 2 2 4 2 2 7" xfId="52192" xr:uid="{C0C52019-E69E-4B42-A37B-9C3936AF5952}"/>
    <cellStyle name="Comma [0] 3 9 2 2 4 2 2 8" xfId="57572" xr:uid="{8B4BCAE5-EDC7-413C-8483-78192C44A08F}"/>
    <cellStyle name="Comma [0] 3 9 2 2 4 2 2 9" xfId="19908" xr:uid="{BECB86A4-992E-4D9D-9C36-FDD3C60B52B9}"/>
    <cellStyle name="Comma [0] 3 9 2 2 4 2 3" xfId="16348" xr:uid="{9A74778D-EFFF-428B-A257-7B8E93C1DC4F}"/>
    <cellStyle name="Comma [0] 3 9 2 2 4 2 4" xfId="21715" xr:uid="{76750F01-076D-4A1C-90BB-CBA867B5EAAD}"/>
    <cellStyle name="Comma [0] 3 9 2 2 4 2 5" xfId="27089" xr:uid="{3DEA1044-C842-4223-863A-A7F1BB41FB81}"/>
    <cellStyle name="Comma [0] 3 9 2 2 4 2 6" xfId="32507" xr:uid="{A053EE14-7FB8-4699-B428-348529D30928}"/>
    <cellStyle name="Comma [0] 3 9 2 2 4 2 7" xfId="37892" xr:uid="{FF117B12-CA52-4DB1-9069-28E248886FAB}"/>
    <cellStyle name="Comma [0] 3 9 2 2 4 2 8" xfId="43261" xr:uid="{EFE8E96F-C7C2-4748-ADF9-2580E9B33F15}"/>
    <cellStyle name="Comma [0] 3 9 2 2 4 2 9" xfId="48633" xr:uid="{362DBB74-0BA0-4556-9B56-52BAF5FF4C6F}"/>
    <cellStyle name="Comma [0] 3 9 2 2 4 3" xfId="10918" xr:uid="{4FC057F8-3950-4DC5-BDE6-0A66A5DAB145}"/>
    <cellStyle name="Comma [0] 3 9 2 2 4 3 2" xfId="23585" xr:uid="{1F182E11-D6AA-44C2-ABD2-2D4472E58C30}"/>
    <cellStyle name="Comma [0] 3 9 2 2 4 3 3" xfId="28959" xr:uid="{AFD3A826-A168-4F0B-919E-860C81AC3985}"/>
    <cellStyle name="Comma [0] 3 9 2 2 4 3 4" xfId="34377" xr:uid="{98B6E474-9C0A-4645-B287-AF1E36D950E5}"/>
    <cellStyle name="Comma [0] 3 9 2 2 4 3 5" xfId="39762" xr:uid="{5FC2D92F-13EC-4BAA-8B97-22AB143B2967}"/>
    <cellStyle name="Comma [0] 3 9 2 2 4 3 6" xfId="45131" xr:uid="{11AC055C-9495-4DE5-A6DC-F89A2DF8EDDA}"/>
    <cellStyle name="Comma [0] 3 9 2 2 4 3 7" xfId="50503" xr:uid="{D2934AFE-8B4C-4943-B00D-3D9CD49230D6}"/>
    <cellStyle name="Comma [0] 3 9 2 2 4 3 8" xfId="55883" xr:uid="{DDAAECB3-FB28-46BB-894D-0E4ED50F95D0}"/>
    <cellStyle name="Comma [0] 3 9 2 2 4 3 9" xfId="18218" xr:uid="{A887CDAE-9363-472B-A9CD-87A5B58EE694}"/>
    <cellStyle name="Comma [0] 3 9 2 2 4 4" xfId="7494" xr:uid="{DCDEE3FB-425B-4036-BADA-2EED03B6E3AF}"/>
    <cellStyle name="Comma [0] 3 9 2 2 5" xfId="1543" xr:uid="{49E89BE0-111E-4D85-AC60-5D47CAD3656C}"/>
    <cellStyle name="Comma [0] 3 9 2 2 5 2" xfId="9048" xr:uid="{0C6C4744-8DDB-47F0-8A42-5F8647D90E21}"/>
    <cellStyle name="Comma [0] 3 9 2 2 5 2 10" xfId="54014" xr:uid="{16DA4425-C495-4140-B408-420AE752A76B}"/>
    <cellStyle name="Comma [0] 3 9 2 2 5 2 11" xfId="14658" xr:uid="{026A03CC-A737-49F6-919A-0E362C19D285}"/>
    <cellStyle name="Comma [0] 3 9 2 2 5 2 12" xfId="60146" xr:uid="{A3CDF465-7222-487F-B224-657C6D5D0B64}"/>
    <cellStyle name="Comma [0] 3 9 2 2 5 2 2" xfId="12609" xr:uid="{7553C2E4-3CD7-43FA-8119-EE14821A8DFE}"/>
    <cellStyle name="Comma [0] 3 9 2 2 5 2 2 2" xfId="25275" xr:uid="{AE0F534F-4968-4C74-8F2E-3D0CAA023D64}"/>
    <cellStyle name="Comma [0] 3 9 2 2 5 2 2 3" xfId="30649" xr:uid="{E8127459-4D6C-4B2C-AE66-BBF8E031B22D}"/>
    <cellStyle name="Comma [0] 3 9 2 2 5 2 2 4" xfId="36067" xr:uid="{F3A12CDE-A22C-4E4E-B265-D7365DE3A66C}"/>
    <cellStyle name="Comma [0] 3 9 2 2 5 2 2 5" xfId="41452" xr:uid="{B85A23E4-C9C4-46D0-9E92-1F8E1481E725}"/>
    <cellStyle name="Comma [0] 3 9 2 2 5 2 2 6" xfId="46821" xr:uid="{6705E011-4F52-41AB-9C35-94975DA6C71E}"/>
    <cellStyle name="Comma [0] 3 9 2 2 5 2 2 7" xfId="52193" xr:uid="{868056E6-FE6B-4B6F-BE01-E4BD497EEF95}"/>
    <cellStyle name="Comma [0] 3 9 2 2 5 2 2 8" xfId="57573" xr:uid="{55023A43-8784-4351-82A1-EDAEFC33C2CE}"/>
    <cellStyle name="Comma [0] 3 9 2 2 5 2 2 9" xfId="19909" xr:uid="{C130A2FA-EA3A-4D79-B721-140B91351827}"/>
    <cellStyle name="Comma [0] 3 9 2 2 5 2 3" xfId="16349" xr:uid="{AC9280C2-87E8-4AD6-86C9-66194AC13540}"/>
    <cellStyle name="Comma [0] 3 9 2 2 5 2 4" xfId="21716" xr:uid="{363E6EA2-3053-4385-AB1E-57194136CB27}"/>
    <cellStyle name="Comma [0] 3 9 2 2 5 2 5" xfId="27090" xr:uid="{5BB09D90-066D-45B8-B3F1-19FB8C81222F}"/>
    <cellStyle name="Comma [0] 3 9 2 2 5 2 6" xfId="32508" xr:uid="{A98D85EF-E375-493B-89C7-6D92A6D14498}"/>
    <cellStyle name="Comma [0] 3 9 2 2 5 2 7" xfId="37893" xr:uid="{F644E308-E143-4C21-94D0-94829088B987}"/>
    <cellStyle name="Comma [0] 3 9 2 2 5 2 8" xfId="43262" xr:uid="{F69F97C7-07B8-4C4A-86CD-0CEA7457C6DB}"/>
    <cellStyle name="Comma [0] 3 9 2 2 5 2 9" xfId="48634" xr:uid="{748F845C-2FE3-4B66-AE0B-A28EF5AA657E}"/>
    <cellStyle name="Comma [0] 3 9 2 2 5 3" xfId="10919" xr:uid="{6264A9B3-65FA-4E1F-92D4-C2290530860B}"/>
    <cellStyle name="Comma [0] 3 9 2 2 5 3 2" xfId="23586" xr:uid="{0472BD04-A724-4468-90BF-22965A92ED35}"/>
    <cellStyle name="Comma [0] 3 9 2 2 5 3 3" xfId="28960" xr:uid="{A2442004-7A9D-4BF4-80D6-64D09B7F57B1}"/>
    <cellStyle name="Comma [0] 3 9 2 2 5 3 4" xfId="34378" xr:uid="{4930EE67-9FB2-4E38-B574-B6490A006BE4}"/>
    <cellStyle name="Comma [0] 3 9 2 2 5 3 5" xfId="39763" xr:uid="{B0C39247-EACE-4D0E-912A-C3C6DA4AB061}"/>
    <cellStyle name="Comma [0] 3 9 2 2 5 3 6" xfId="45132" xr:uid="{AE83659D-A8AB-45BB-90F7-6E8CA2A724CA}"/>
    <cellStyle name="Comma [0] 3 9 2 2 5 3 7" xfId="50504" xr:uid="{025B92A3-76CA-4572-B985-5655F9BCBC6A}"/>
    <cellStyle name="Comma [0] 3 9 2 2 5 3 8" xfId="55884" xr:uid="{7FB5DE2E-48C0-484E-A9E1-17C44A93DD90}"/>
    <cellStyle name="Comma [0] 3 9 2 2 5 3 9" xfId="18219" xr:uid="{1E83F5F0-6B25-4AFC-94B7-1C207C0E9FE4}"/>
    <cellStyle name="Comma [0] 3 9 2 2 5 4" xfId="7495" xr:uid="{D6D96564-E201-4344-AD49-3650F42D0FD8}"/>
    <cellStyle name="Comma [0] 3 9 2 2 6" xfId="1544" xr:uid="{CCC7FA8E-4771-4063-992A-8FB7B92F9E92}"/>
    <cellStyle name="Comma [0] 3 9 2 2 6 2" xfId="9049" xr:uid="{4282EE0F-40B8-4675-A88D-CF97A0430A6C}"/>
    <cellStyle name="Comma [0] 3 9 2 2 6 2 10" xfId="54015" xr:uid="{55DBBA96-2B9D-4DBC-9CE7-84EEDA07BBA7}"/>
    <cellStyle name="Comma [0] 3 9 2 2 6 2 11" xfId="14659" xr:uid="{EADC8536-3CE1-4820-B52D-EC86A5BD3800}"/>
    <cellStyle name="Comma [0] 3 9 2 2 6 2 12" xfId="60147" xr:uid="{2C12EA27-EB11-4C0D-94E2-6DA5F968805C}"/>
    <cellStyle name="Comma [0] 3 9 2 2 6 2 2" xfId="12610" xr:uid="{CE8F1ADE-BECC-46E3-A317-53A5C113322B}"/>
    <cellStyle name="Comma [0] 3 9 2 2 6 2 2 2" xfId="25276" xr:uid="{8EC21D1F-E7E0-4594-AC13-50D76DF1A331}"/>
    <cellStyle name="Comma [0] 3 9 2 2 6 2 2 3" xfId="30650" xr:uid="{DDC5E43E-2F54-4978-8B0B-DFA37A160D2E}"/>
    <cellStyle name="Comma [0] 3 9 2 2 6 2 2 4" xfId="36068" xr:uid="{1A9FF08B-13E0-4F61-B246-5FCBB85A4CD8}"/>
    <cellStyle name="Comma [0] 3 9 2 2 6 2 2 5" xfId="41453" xr:uid="{EB34F375-CCDC-42AE-9A4A-CA399E079A44}"/>
    <cellStyle name="Comma [0] 3 9 2 2 6 2 2 6" xfId="46822" xr:uid="{D8AAD877-D80F-4647-848B-A633C750D8FB}"/>
    <cellStyle name="Comma [0] 3 9 2 2 6 2 2 7" xfId="52194" xr:uid="{B549F863-FF1D-4604-B697-44FCE248C644}"/>
    <cellStyle name="Comma [0] 3 9 2 2 6 2 2 8" xfId="57574" xr:uid="{3640123B-14F5-4BC2-9E9B-4378D268B2DE}"/>
    <cellStyle name="Comma [0] 3 9 2 2 6 2 2 9" xfId="19910" xr:uid="{142BE2F7-3BE0-4D62-BB77-5046643A4529}"/>
    <cellStyle name="Comma [0] 3 9 2 2 6 2 3" xfId="16350" xr:uid="{6023B768-CE28-4086-A789-130C76A4ECFF}"/>
    <cellStyle name="Comma [0] 3 9 2 2 6 2 4" xfId="21717" xr:uid="{3EE84E30-4D12-433D-907B-14C6F7A20CAE}"/>
    <cellStyle name="Comma [0] 3 9 2 2 6 2 5" xfId="27091" xr:uid="{D07B387B-41D3-4118-BF13-CEADB375546D}"/>
    <cellStyle name="Comma [0] 3 9 2 2 6 2 6" xfId="32509" xr:uid="{4FF9DBCD-919F-45D6-9023-B8A641532411}"/>
    <cellStyle name="Comma [0] 3 9 2 2 6 2 7" xfId="37894" xr:uid="{350A2FD7-F717-4000-BF4A-920043D0F855}"/>
    <cellStyle name="Comma [0] 3 9 2 2 6 2 8" xfId="43263" xr:uid="{4F69EC37-43A3-43C2-B157-4104CE20A530}"/>
    <cellStyle name="Comma [0] 3 9 2 2 6 2 9" xfId="48635" xr:uid="{D0AEE5F3-2745-4EE3-8CEB-9A7272BD8F9E}"/>
    <cellStyle name="Comma [0] 3 9 2 2 6 3" xfId="10920" xr:uid="{935C48AE-6A4E-4754-ACDC-83A413DFE2F0}"/>
    <cellStyle name="Comma [0] 3 9 2 2 6 3 2" xfId="23587" xr:uid="{990B4311-FF9F-43D1-8828-B9CC793E9E37}"/>
    <cellStyle name="Comma [0] 3 9 2 2 6 3 3" xfId="28961" xr:uid="{8D80725C-2160-4CC9-B2B6-97397A52B826}"/>
    <cellStyle name="Comma [0] 3 9 2 2 6 3 4" xfId="34379" xr:uid="{A452A66B-2D85-4D81-A797-9805419398E8}"/>
    <cellStyle name="Comma [0] 3 9 2 2 6 3 5" xfId="39764" xr:uid="{6EE1658E-AB14-42E9-8FDA-1FFDEB63D821}"/>
    <cellStyle name="Comma [0] 3 9 2 2 6 3 6" xfId="45133" xr:uid="{CF1703F2-B530-4130-A697-76035C5D5E2E}"/>
    <cellStyle name="Comma [0] 3 9 2 2 6 3 7" xfId="50505" xr:uid="{89FCC90B-04B6-4FF4-894E-D7914959BBB4}"/>
    <cellStyle name="Comma [0] 3 9 2 2 6 3 8" xfId="55885" xr:uid="{6122060E-4213-4CBA-AE89-FB4B2F0B0B67}"/>
    <cellStyle name="Comma [0] 3 9 2 2 6 3 9" xfId="18220" xr:uid="{58B16715-AD55-4FB2-91E0-71E4E3A5D6BE}"/>
    <cellStyle name="Comma [0] 3 9 2 2 6 4" xfId="7496" xr:uid="{CDC26A00-1076-4B55-B545-8A4FC3D6AAE5}"/>
    <cellStyle name="Comma [0] 3 9 2 2 7" xfId="1545" xr:uid="{DF686784-A5A2-412A-9CB3-8EEF81616FA5}"/>
    <cellStyle name="Comma [0] 3 9 2 2 7 2" xfId="9050" xr:uid="{21A968FA-72FC-40F0-A6E3-0479DA12375A}"/>
    <cellStyle name="Comma [0] 3 9 2 2 7 2 10" xfId="54016" xr:uid="{887FBBD9-6CB9-45D0-A64B-96F49CF0546D}"/>
    <cellStyle name="Comma [0] 3 9 2 2 7 2 11" xfId="14660" xr:uid="{33A407B1-1C39-43C2-968C-D2DFAF318DF7}"/>
    <cellStyle name="Comma [0] 3 9 2 2 7 2 12" xfId="60148" xr:uid="{A95F1155-53F7-49B7-9F2F-841F65BD04C8}"/>
    <cellStyle name="Comma [0] 3 9 2 2 7 2 2" xfId="12611" xr:uid="{1506C293-E969-4BF3-907B-7B3710F5B8BD}"/>
    <cellStyle name="Comma [0] 3 9 2 2 7 2 2 2" xfId="25277" xr:uid="{38E35B2C-F0FA-4C18-ABE9-E36C42FC6D07}"/>
    <cellStyle name="Comma [0] 3 9 2 2 7 2 2 3" xfId="30651" xr:uid="{3E078DEF-46A8-4C51-8EC7-7673D8296687}"/>
    <cellStyle name="Comma [0] 3 9 2 2 7 2 2 4" xfId="36069" xr:uid="{A6F1393A-CF8B-45EA-BECC-744EBE103B70}"/>
    <cellStyle name="Comma [0] 3 9 2 2 7 2 2 5" xfId="41454" xr:uid="{D961A382-5563-4D87-8C84-DEC39F0F67FE}"/>
    <cellStyle name="Comma [0] 3 9 2 2 7 2 2 6" xfId="46823" xr:uid="{14F37214-5B22-45E5-BF4A-458E0FA4854D}"/>
    <cellStyle name="Comma [0] 3 9 2 2 7 2 2 7" xfId="52195" xr:uid="{4C4E0835-D513-4C16-957B-98C0BF13A49B}"/>
    <cellStyle name="Comma [0] 3 9 2 2 7 2 2 8" xfId="57575" xr:uid="{1712A775-DBC2-4070-B520-CF91CC4C29D2}"/>
    <cellStyle name="Comma [0] 3 9 2 2 7 2 2 9" xfId="19911" xr:uid="{17FEA326-3A07-4312-9FEC-A835E1FC8800}"/>
    <cellStyle name="Comma [0] 3 9 2 2 7 2 3" xfId="16351" xr:uid="{4E88C8AE-ADC0-4E93-81A3-2407B7BE6E71}"/>
    <cellStyle name="Comma [0] 3 9 2 2 7 2 4" xfId="21718" xr:uid="{56270CCA-CAD9-40AE-A04E-171867F8D328}"/>
    <cellStyle name="Comma [0] 3 9 2 2 7 2 5" xfId="27092" xr:uid="{26F3E7BA-772A-4FC3-903A-AF2050A55410}"/>
    <cellStyle name="Comma [0] 3 9 2 2 7 2 6" xfId="32510" xr:uid="{F74250A7-4E54-494A-9F53-D6A255BEE389}"/>
    <cellStyle name="Comma [0] 3 9 2 2 7 2 7" xfId="37895" xr:uid="{9F670853-C637-4A87-8265-3EB58894153B}"/>
    <cellStyle name="Comma [0] 3 9 2 2 7 2 8" xfId="43264" xr:uid="{A5C83CAC-E44F-4682-88F7-34ECAF6B725A}"/>
    <cellStyle name="Comma [0] 3 9 2 2 7 2 9" xfId="48636" xr:uid="{C9CA8876-7C7C-4AF7-8FB5-85E17B03B2BE}"/>
    <cellStyle name="Comma [0] 3 9 2 2 7 3" xfId="10921" xr:uid="{BE33EF3E-D4FC-4DF4-A895-95BE3BFC1D77}"/>
    <cellStyle name="Comma [0] 3 9 2 2 7 3 2" xfId="23588" xr:uid="{0D5700C7-F100-4C6D-92AB-4D9C9DBD4AE4}"/>
    <cellStyle name="Comma [0] 3 9 2 2 7 3 3" xfId="28962" xr:uid="{D40A9E17-FE82-47A9-B20A-2C9C2BFD14D7}"/>
    <cellStyle name="Comma [0] 3 9 2 2 7 3 4" xfId="34380" xr:uid="{E37BABC9-9B0D-4D28-BA5B-258975BE8F7E}"/>
    <cellStyle name="Comma [0] 3 9 2 2 7 3 5" xfId="39765" xr:uid="{FC25DE8E-323B-49F0-8366-7B12D4E1608E}"/>
    <cellStyle name="Comma [0] 3 9 2 2 7 3 6" xfId="45134" xr:uid="{1E407210-8774-47C3-A2F1-4012E427EB95}"/>
    <cellStyle name="Comma [0] 3 9 2 2 7 3 7" xfId="50506" xr:uid="{2D4CA790-2E7B-488E-9461-D8F2765315E4}"/>
    <cellStyle name="Comma [0] 3 9 2 2 7 3 8" xfId="55886" xr:uid="{A6F988C8-24F6-4260-8EF9-9E5D9A8020B1}"/>
    <cellStyle name="Comma [0] 3 9 2 2 7 3 9" xfId="18221" xr:uid="{2F349B72-8CC6-4740-945F-59EF13964A93}"/>
    <cellStyle name="Comma [0] 3 9 2 2 7 4" xfId="7497" xr:uid="{1EA457F7-3773-4232-BDFA-965799048D7B}"/>
    <cellStyle name="Comma [0] 3 9 2 2 8" xfId="1546" xr:uid="{340EF957-98A1-4313-82AD-68F05BB95C30}"/>
    <cellStyle name="Comma [0] 3 9 2 2 8 2" xfId="9051" xr:uid="{84BAD69D-2B4E-427F-A2F7-1A078700A42D}"/>
    <cellStyle name="Comma [0] 3 9 2 2 8 2 10" xfId="54017" xr:uid="{6F46B251-FF1F-413A-B28E-86719A373583}"/>
    <cellStyle name="Comma [0] 3 9 2 2 8 2 11" xfId="14661" xr:uid="{FBED42CF-C738-4C5D-97A3-E2EEECCC0CE8}"/>
    <cellStyle name="Comma [0] 3 9 2 2 8 2 12" xfId="60149" xr:uid="{D9B09D3C-7305-493F-B546-66C064EB9A2F}"/>
    <cellStyle name="Comma [0] 3 9 2 2 8 2 2" xfId="12612" xr:uid="{758A2B94-67F6-4D5C-AD5A-78C11DA87B4A}"/>
    <cellStyle name="Comma [0] 3 9 2 2 8 2 2 2" xfId="25278" xr:uid="{2B4BCC92-B1F3-4B59-99BE-88D99731981E}"/>
    <cellStyle name="Comma [0] 3 9 2 2 8 2 2 3" xfId="30652" xr:uid="{F1B8CE1C-FB4C-46F3-8AA5-761140F87002}"/>
    <cellStyle name="Comma [0] 3 9 2 2 8 2 2 4" xfId="36070" xr:uid="{66014A0C-914E-4EDC-BE7D-03D2F03FB974}"/>
    <cellStyle name="Comma [0] 3 9 2 2 8 2 2 5" xfId="41455" xr:uid="{EDD37185-B531-41C8-B8AC-F521144E74CE}"/>
    <cellStyle name="Comma [0] 3 9 2 2 8 2 2 6" xfId="46824" xr:uid="{D0B79294-9B0C-4DB0-AF4D-FC32096C11CE}"/>
    <cellStyle name="Comma [0] 3 9 2 2 8 2 2 7" xfId="52196" xr:uid="{47E3428F-1F30-4664-8625-5DFDC0EE911B}"/>
    <cellStyle name="Comma [0] 3 9 2 2 8 2 2 8" xfId="57576" xr:uid="{36D31653-FF78-4148-B485-ECE2B98898E6}"/>
    <cellStyle name="Comma [0] 3 9 2 2 8 2 2 9" xfId="19912" xr:uid="{4804E630-83D9-4458-9B3B-93D22130AF5C}"/>
    <cellStyle name="Comma [0] 3 9 2 2 8 2 3" xfId="16352" xr:uid="{E4A3618E-D51A-4F15-8266-53F509536FED}"/>
    <cellStyle name="Comma [0] 3 9 2 2 8 2 4" xfId="21719" xr:uid="{A71138B6-34A8-42FE-8B6C-F01B6D2EAFB2}"/>
    <cellStyle name="Comma [0] 3 9 2 2 8 2 5" xfId="27093" xr:uid="{EC036F9A-87BE-48EB-8B80-59A0426AEB67}"/>
    <cellStyle name="Comma [0] 3 9 2 2 8 2 6" xfId="32511" xr:uid="{4F19054E-E50F-454F-930A-B4014AF4AA6A}"/>
    <cellStyle name="Comma [0] 3 9 2 2 8 2 7" xfId="37896" xr:uid="{23C4EC2F-56AC-49C7-8009-51DA99249556}"/>
    <cellStyle name="Comma [0] 3 9 2 2 8 2 8" xfId="43265" xr:uid="{07759454-B66F-4AFE-AF10-FF35C5501135}"/>
    <cellStyle name="Comma [0] 3 9 2 2 8 2 9" xfId="48637" xr:uid="{761F4272-0955-41D7-B3B0-9F28B493EAF4}"/>
    <cellStyle name="Comma [0] 3 9 2 2 8 3" xfId="10922" xr:uid="{9AA7CDE3-151E-4590-A1F4-326022DB5501}"/>
    <cellStyle name="Comma [0] 3 9 2 2 8 3 2" xfId="23589" xr:uid="{3CBDC639-07AF-4D17-8AD5-EA03753DBBCE}"/>
    <cellStyle name="Comma [0] 3 9 2 2 8 3 3" xfId="28963" xr:uid="{B5B1A366-3F42-4633-8A14-A23BDCA2CA53}"/>
    <cellStyle name="Comma [0] 3 9 2 2 8 3 4" xfId="34381" xr:uid="{18B74A3B-BB5A-49BC-8B85-23DC2E0E70B0}"/>
    <cellStyle name="Comma [0] 3 9 2 2 8 3 5" xfId="39766" xr:uid="{07EDEEFB-BD2B-449D-85BB-9D466D0C14D2}"/>
    <cellStyle name="Comma [0] 3 9 2 2 8 3 6" xfId="45135" xr:uid="{F522FFBE-053F-4C7F-B09D-9E9957798731}"/>
    <cellStyle name="Comma [0] 3 9 2 2 8 3 7" xfId="50507" xr:uid="{05F50636-2483-4EA3-A54D-3F2715342BAC}"/>
    <cellStyle name="Comma [0] 3 9 2 2 8 3 8" xfId="55887" xr:uid="{B3E349B3-AD80-4D7C-A5F3-64B65E6A74D2}"/>
    <cellStyle name="Comma [0] 3 9 2 2 8 3 9" xfId="18222" xr:uid="{C95235EE-C7E6-4FF1-899A-FEEC08A158EB}"/>
    <cellStyle name="Comma [0] 3 9 2 2 8 4" xfId="7498" xr:uid="{842BB739-30F8-4509-9B5B-6CA7A3649F69}"/>
    <cellStyle name="Comma [0] 3 9 2 2 9" xfId="1547" xr:uid="{70B6B120-B34A-42B5-A346-AFD3D439628D}"/>
    <cellStyle name="Comma [0] 3 9 2 2 9 2" xfId="9052" xr:uid="{38491927-15EF-414D-AF57-870C9E0ED3A7}"/>
    <cellStyle name="Comma [0] 3 9 2 2 9 2 10" xfId="54018" xr:uid="{CAB25F9B-FC97-4021-8212-6EE10AFB5873}"/>
    <cellStyle name="Comma [0] 3 9 2 2 9 2 11" xfId="14662" xr:uid="{9187EB8E-3E8A-4277-BC84-6C4053FB086D}"/>
    <cellStyle name="Comma [0] 3 9 2 2 9 2 12" xfId="60150" xr:uid="{7668EFE7-1E0A-44B2-9102-D89EBF98A233}"/>
    <cellStyle name="Comma [0] 3 9 2 2 9 2 2" xfId="12613" xr:uid="{F10337EF-7D94-4080-96D4-10B156445EAE}"/>
    <cellStyle name="Comma [0] 3 9 2 2 9 2 2 2" xfId="25279" xr:uid="{6B288BD8-2665-4BE2-A6E0-DB68CEC658C1}"/>
    <cellStyle name="Comma [0] 3 9 2 2 9 2 2 3" xfId="30653" xr:uid="{1BA6AB16-6419-4983-9BB7-5B5F4B623C5D}"/>
    <cellStyle name="Comma [0] 3 9 2 2 9 2 2 4" xfId="36071" xr:uid="{A4848B1F-BEA7-4B52-A8FB-A9C5A394CB05}"/>
    <cellStyle name="Comma [0] 3 9 2 2 9 2 2 5" xfId="41456" xr:uid="{8E858247-305E-4DB7-830E-4509361C715B}"/>
    <cellStyle name="Comma [0] 3 9 2 2 9 2 2 6" xfId="46825" xr:uid="{95968F0D-4E79-4B90-8FE8-9B437EDEA191}"/>
    <cellStyle name="Comma [0] 3 9 2 2 9 2 2 7" xfId="52197" xr:uid="{AC98E10A-3A35-488B-A613-8F99ADBF6DEC}"/>
    <cellStyle name="Comma [0] 3 9 2 2 9 2 2 8" xfId="57577" xr:uid="{C862159E-1C26-4851-9CF9-E5B11A60D4C7}"/>
    <cellStyle name="Comma [0] 3 9 2 2 9 2 2 9" xfId="19913" xr:uid="{CC734B4C-43D6-4548-B573-114FF5DAE61C}"/>
    <cellStyle name="Comma [0] 3 9 2 2 9 2 3" xfId="16353" xr:uid="{54F85AC6-F564-447B-B964-2F625DD65B16}"/>
    <cellStyle name="Comma [0] 3 9 2 2 9 2 4" xfId="21720" xr:uid="{FB904682-F167-458C-9DE6-EF823F0549E1}"/>
    <cellStyle name="Comma [0] 3 9 2 2 9 2 5" xfId="27094" xr:uid="{89144CB9-08FD-479C-A8D5-20817AD1A357}"/>
    <cellStyle name="Comma [0] 3 9 2 2 9 2 6" xfId="32512" xr:uid="{A1FF6380-1554-4696-A67A-AE3CB36C1EE5}"/>
    <cellStyle name="Comma [0] 3 9 2 2 9 2 7" xfId="37897" xr:uid="{E0610DD5-43E0-4A5E-9B9C-0F08E1532D84}"/>
    <cellStyle name="Comma [0] 3 9 2 2 9 2 8" xfId="43266" xr:uid="{A2CA38EF-801D-4C21-AE66-EF1C7BF6D720}"/>
    <cellStyle name="Comma [0] 3 9 2 2 9 2 9" xfId="48638" xr:uid="{AA74E2FC-B6C7-4216-B84B-31E32B301DA5}"/>
    <cellStyle name="Comma [0] 3 9 2 2 9 3" xfId="10923" xr:uid="{3D3D5F2B-48B8-426B-9699-2548DBBE4EC1}"/>
    <cellStyle name="Comma [0] 3 9 2 2 9 3 2" xfId="23590" xr:uid="{CADA1715-E8FD-4FAF-8A26-07DC032B3199}"/>
    <cellStyle name="Comma [0] 3 9 2 2 9 3 3" xfId="28964" xr:uid="{D4F10147-BC10-4EF4-9791-DBF2F4F662F5}"/>
    <cellStyle name="Comma [0] 3 9 2 2 9 3 4" xfId="34382" xr:uid="{CE6BF871-6A71-43B1-9783-A9B31DBAA883}"/>
    <cellStyle name="Comma [0] 3 9 2 2 9 3 5" xfId="39767" xr:uid="{35D93CD2-5BD2-4033-B192-748A89442FBA}"/>
    <cellStyle name="Comma [0] 3 9 2 2 9 3 6" xfId="45136" xr:uid="{39D0D05A-F3A2-416A-A5C9-54018D7B8ADA}"/>
    <cellStyle name="Comma [0] 3 9 2 2 9 3 7" xfId="50508" xr:uid="{4BD7B1DC-0533-4503-BF72-0126FEE07C7F}"/>
    <cellStyle name="Comma [0] 3 9 2 2 9 3 8" xfId="55888" xr:uid="{CFF6298B-27CE-47B2-925F-0C7FC8D02676}"/>
    <cellStyle name="Comma [0] 3 9 2 2 9 3 9" xfId="18223" xr:uid="{71FA594B-2FBE-490A-89BA-C68A7FBE451D}"/>
    <cellStyle name="Comma [0] 3 9 2 2 9 4" xfId="7499" xr:uid="{1A17DD31-AF6E-4BDF-B533-0EEEFCEDAFD1}"/>
    <cellStyle name="Comma [0] 3 9 2 3" xfId="1548" xr:uid="{0C143E13-1F86-4042-9255-CB19E71C52F5}"/>
    <cellStyle name="Comma [0] 3 9 2 3 2" xfId="4217" xr:uid="{5A2ABD08-09CF-4EA7-9407-C297EE6F2B2B}"/>
    <cellStyle name="Comma [0] 3 9 2 3 2 10" xfId="54019" xr:uid="{2A0C6E2C-38AC-4A6D-B173-31C98A60EEB9}"/>
    <cellStyle name="Comma [0] 3 9 2 3 2 11" xfId="9053" xr:uid="{628B990D-E853-464A-8CB7-D0F9FD6BC199}"/>
    <cellStyle name="Comma [0] 3 9 2 3 2 2" xfId="4218" xr:uid="{2AA62424-815B-434C-BDA9-189EE07AC9EC}"/>
    <cellStyle name="Comma [0] 3 9 2 3 2 2 10" xfId="12614" xr:uid="{7F64564C-2889-437E-BB30-AD1E6D441FD0}"/>
    <cellStyle name="Comma [0] 3 9 2 3 2 2 2" xfId="6355" xr:uid="{4B4C0C0D-CB9C-44FF-8320-245B1F7E2BBC}"/>
    <cellStyle name="Comma [0] 3 9 2 3 2 2 2 2" xfId="59033" xr:uid="{A95FACF5-C5C7-457C-AC90-8B6824A60FF5}"/>
    <cellStyle name="Comma [0] 3 9 2 3 2 2 2 3" xfId="19914" xr:uid="{DB4575AC-D899-464D-8284-B54E00FF4E18}"/>
    <cellStyle name="Comma [0] 3 9 2 3 2 2 3" xfId="25280" xr:uid="{D72FA7E8-4E61-4819-BFDC-E2DF9DCA3893}"/>
    <cellStyle name="Comma [0] 3 9 2 3 2 2 4" xfId="30654" xr:uid="{18E7E571-80C6-459E-A078-A9F355214945}"/>
    <cellStyle name="Comma [0] 3 9 2 3 2 2 5" xfId="36072" xr:uid="{C2CF9866-682A-45C3-B047-806F6F812C97}"/>
    <cellStyle name="Comma [0] 3 9 2 3 2 2 6" xfId="41457" xr:uid="{3ABE639B-832A-4D88-A5FF-038901009325}"/>
    <cellStyle name="Comma [0] 3 9 2 3 2 2 7" xfId="46826" xr:uid="{4A647AB2-F9D5-483F-B36C-5F41C50D38B7}"/>
    <cellStyle name="Comma [0] 3 9 2 3 2 2 8" xfId="52198" xr:uid="{48C6CC7F-292F-4FBB-A017-D3BDF473D92F}"/>
    <cellStyle name="Comma [0] 3 9 2 3 2 2 9" xfId="57578" xr:uid="{D5271B27-AFC4-4E42-A62B-AA4C07717076}"/>
    <cellStyle name="Comma [0] 3 9 2 3 2 3" xfId="6354" xr:uid="{46E02265-DA30-49EC-BAD0-1A40A2A03907}"/>
    <cellStyle name="Comma [0] 3 9 2 3 2 3 2" xfId="59032" xr:uid="{A0A0F727-3C5A-4F4E-98BA-99B30C5114CF}"/>
    <cellStyle name="Comma [0] 3 9 2 3 2 3 3" xfId="16354" xr:uid="{84B69A6C-CE4A-4FFE-8E7B-C4A59EC84867}"/>
    <cellStyle name="Comma [0] 3 9 2 3 2 4" xfId="21721" xr:uid="{9A73C39D-00E2-4A57-A497-6C9E3090B295}"/>
    <cellStyle name="Comma [0] 3 9 2 3 2 5" xfId="27095" xr:uid="{64B9B2F9-F958-4360-8959-65EE818A8C8C}"/>
    <cellStyle name="Comma [0] 3 9 2 3 2 6" xfId="32513" xr:uid="{C0E60A85-A5FD-4436-966A-08C188F3FEEE}"/>
    <cellStyle name="Comma [0] 3 9 2 3 2 7" xfId="37898" xr:uid="{E2665D92-37A6-4ADE-8473-7873D59374D5}"/>
    <cellStyle name="Comma [0] 3 9 2 3 2 8" xfId="43267" xr:uid="{71B7E33F-C340-4F6C-A9A5-07680BDA4C54}"/>
    <cellStyle name="Comma [0] 3 9 2 3 2 9" xfId="48639" xr:uid="{1CE3EFD9-B4DA-410E-9E43-E15B599FC74F}"/>
    <cellStyle name="Comma [0] 3 9 2 3 3" xfId="4219" xr:uid="{F40EC32D-21F5-4262-83B1-0F01F883F047}"/>
    <cellStyle name="Comma [0] 3 9 2 3 3 10" xfId="10924" xr:uid="{3D6B6BDC-356A-4AAF-8372-5BDD237E9C84}"/>
    <cellStyle name="Comma [0] 3 9 2 3 3 2" xfId="6356" xr:uid="{6F52188E-0CF6-4B3F-8A44-FD445916536C}"/>
    <cellStyle name="Comma [0] 3 9 2 3 3 2 2" xfId="59034" xr:uid="{BC42F2FD-4BCE-46BE-AD89-7A5296649A7D}"/>
    <cellStyle name="Comma [0] 3 9 2 3 3 2 3" xfId="18224" xr:uid="{79913EE1-F6A6-4D6A-8EE9-E6797C03F47D}"/>
    <cellStyle name="Comma [0] 3 9 2 3 3 3" xfId="23591" xr:uid="{E29916D5-EA1B-418C-947B-C9A3209144AA}"/>
    <cellStyle name="Comma [0] 3 9 2 3 3 4" xfId="28965" xr:uid="{10FC6B2F-3DA6-4FD5-8426-FEF83342D244}"/>
    <cellStyle name="Comma [0] 3 9 2 3 3 5" xfId="34383" xr:uid="{8E244BA6-3D21-4D69-9388-4027D7708BED}"/>
    <cellStyle name="Comma [0] 3 9 2 3 3 6" xfId="39768" xr:uid="{6A6C4E2A-4525-496C-84DC-C38DAC24897F}"/>
    <cellStyle name="Comma [0] 3 9 2 3 3 7" xfId="45137" xr:uid="{26A1590E-D4D8-4285-9953-6F1CBFC67938}"/>
    <cellStyle name="Comma [0] 3 9 2 3 3 8" xfId="50509" xr:uid="{94BCE7D6-54D2-4C1C-9580-0CE365CD3C90}"/>
    <cellStyle name="Comma [0] 3 9 2 3 3 9" xfId="55889" xr:uid="{D210F4EF-0CEA-45EF-A047-06D050227FAE}"/>
    <cellStyle name="Comma [0] 3 9 2 3 4" xfId="6353" xr:uid="{64AED322-31FC-4ABB-B2A4-EE29A516AAEA}"/>
    <cellStyle name="Comma [0] 3 9 2 3 4 2" xfId="59031" xr:uid="{A1559512-9286-4124-A80A-DED836CAD44D}"/>
    <cellStyle name="Comma [0] 3 9 2 3 4 3" xfId="14663" xr:uid="{16AF18A1-0D8B-4B95-A2C9-E06A4A144C90}"/>
    <cellStyle name="Comma [0] 3 9 2 4" xfId="1549" xr:uid="{AD2388D5-603C-4AEE-8BA1-DA2B721D1EAA}"/>
    <cellStyle name="Comma [0] 3 9 2 4 2" xfId="4220" xr:uid="{686A9EAC-CD4C-49A4-9B72-2074DEC8EFBE}"/>
    <cellStyle name="Comma [0] 3 9 2 4 2 10" xfId="54020" xr:uid="{77EFAFEE-B878-481E-8708-CB5E45843F81}"/>
    <cellStyle name="Comma [0] 3 9 2 4 2 11" xfId="9054" xr:uid="{C14229A3-62A7-46CB-B58B-1D7876CEABA1}"/>
    <cellStyle name="Comma [0] 3 9 2 4 2 2" xfId="4221" xr:uid="{22395CF5-8F98-492E-BBB9-D27D002EBF1B}"/>
    <cellStyle name="Comma [0] 3 9 2 4 2 2 10" xfId="12615" xr:uid="{9B146177-8E31-4530-9E42-395DD8B780B8}"/>
    <cellStyle name="Comma [0] 3 9 2 4 2 2 2" xfId="6359" xr:uid="{950B2D3F-84E1-48BC-ABDC-C5E273B93F63}"/>
    <cellStyle name="Comma [0] 3 9 2 4 2 2 2 2" xfId="59037" xr:uid="{679111E3-EF00-48D5-88ED-6EB62F386CA1}"/>
    <cellStyle name="Comma [0] 3 9 2 4 2 2 2 3" xfId="19915" xr:uid="{5E84D69D-80B9-4524-A912-1B2DC4A4EE34}"/>
    <cellStyle name="Comma [0] 3 9 2 4 2 2 3" xfId="25281" xr:uid="{53518136-2A64-4455-AF52-761AD75AA69C}"/>
    <cellStyle name="Comma [0] 3 9 2 4 2 2 4" xfId="30655" xr:uid="{07910BCB-9325-4FA5-806A-0F93D05A4C0D}"/>
    <cellStyle name="Comma [0] 3 9 2 4 2 2 5" xfId="36073" xr:uid="{0192106D-DCE0-499D-B26E-2965E837138D}"/>
    <cellStyle name="Comma [0] 3 9 2 4 2 2 6" xfId="41458" xr:uid="{1A1CBCEF-2F80-480F-BB04-348BDDFE8684}"/>
    <cellStyle name="Comma [0] 3 9 2 4 2 2 7" xfId="46827" xr:uid="{396C0454-0BF3-4700-911E-690CFE1FF466}"/>
    <cellStyle name="Comma [0] 3 9 2 4 2 2 8" xfId="52199" xr:uid="{58B6303B-136B-476A-AF1E-6CB7D32519B6}"/>
    <cellStyle name="Comma [0] 3 9 2 4 2 2 9" xfId="57579" xr:uid="{30E10EDA-4769-40B0-9E24-5ECE88BBAABA}"/>
    <cellStyle name="Comma [0] 3 9 2 4 2 3" xfId="6358" xr:uid="{917DC809-B190-483C-8993-D7F148C013B1}"/>
    <cellStyle name="Comma [0] 3 9 2 4 2 3 2" xfId="59036" xr:uid="{9404D391-3091-42B0-AE46-778E9B8D50FA}"/>
    <cellStyle name="Comma [0] 3 9 2 4 2 3 3" xfId="16355" xr:uid="{FD1F6BBC-F204-415A-B3BE-621B892DFDFC}"/>
    <cellStyle name="Comma [0] 3 9 2 4 2 4" xfId="21722" xr:uid="{674A5DAA-8C5A-4EE1-BA0E-68767FD47C84}"/>
    <cellStyle name="Comma [0] 3 9 2 4 2 5" xfId="27096" xr:uid="{099E5D2F-4EC5-470F-817C-469456D7187B}"/>
    <cellStyle name="Comma [0] 3 9 2 4 2 6" xfId="32514" xr:uid="{694F1EF5-5C1C-4256-AD41-4E2325FB4BCF}"/>
    <cellStyle name="Comma [0] 3 9 2 4 2 7" xfId="37899" xr:uid="{02D69380-6FF4-4B47-BCAF-1A54FC4A50E4}"/>
    <cellStyle name="Comma [0] 3 9 2 4 2 8" xfId="43268" xr:uid="{2868052C-3570-4161-BB4D-58D1C169D707}"/>
    <cellStyle name="Comma [0] 3 9 2 4 2 9" xfId="48640" xr:uid="{1277F133-BF03-4F4C-973E-8F2FB6884A85}"/>
    <cellStyle name="Comma [0] 3 9 2 4 3" xfId="4222" xr:uid="{90F1E9CC-84FC-4B38-8E54-ABEDDB18A8B9}"/>
    <cellStyle name="Comma [0] 3 9 2 4 3 10" xfId="10925" xr:uid="{B408395F-2251-4D02-8AA5-59BD8A159F55}"/>
    <cellStyle name="Comma [0] 3 9 2 4 3 2" xfId="6360" xr:uid="{B4F6866B-9185-41E6-B383-1570FF09E103}"/>
    <cellStyle name="Comma [0] 3 9 2 4 3 2 2" xfId="59038" xr:uid="{A7A875BC-578E-4B10-BDAE-CD59603520AF}"/>
    <cellStyle name="Comma [0] 3 9 2 4 3 2 3" xfId="18225" xr:uid="{C084FEEB-4CA2-43FF-AF0E-85B4B17ADDBE}"/>
    <cellStyle name="Comma [0] 3 9 2 4 3 3" xfId="23592" xr:uid="{E5EE24A8-631D-45F3-AEC0-9346D8D85C28}"/>
    <cellStyle name="Comma [0] 3 9 2 4 3 4" xfId="28966" xr:uid="{4AA105F2-22D9-4C88-A334-44D9AA9C55DF}"/>
    <cellStyle name="Comma [0] 3 9 2 4 3 5" xfId="34384" xr:uid="{1DC54FDA-92EF-44F7-9845-CE26563E2231}"/>
    <cellStyle name="Comma [0] 3 9 2 4 3 6" xfId="39769" xr:uid="{22869F1E-55DD-4655-BA68-06BBCDF8C7F4}"/>
    <cellStyle name="Comma [0] 3 9 2 4 3 7" xfId="45138" xr:uid="{3B00730B-C811-4C04-93A6-B62F107DC679}"/>
    <cellStyle name="Comma [0] 3 9 2 4 3 8" xfId="50510" xr:uid="{C382FFA5-B2ED-428C-945F-6D9845C5EF9E}"/>
    <cellStyle name="Comma [0] 3 9 2 4 3 9" xfId="55890" xr:uid="{7912C057-E918-427E-91F6-63143E96F7F4}"/>
    <cellStyle name="Comma [0] 3 9 2 4 4" xfId="6357" xr:uid="{77D7DA66-E17C-47E8-842D-8BD501AB9690}"/>
    <cellStyle name="Comma [0] 3 9 2 4 4 2" xfId="59035" xr:uid="{B3DA7EFC-1E39-4CA5-BCA9-288503A991C4}"/>
    <cellStyle name="Comma [0] 3 9 2 4 4 3" xfId="14664" xr:uid="{E47AC489-9592-4786-A215-42AD560C91A3}"/>
    <cellStyle name="Comma [0] 3 9 2 5" xfId="1550" xr:uid="{2CA83157-A4E7-4925-B07E-1EB0D8342283}"/>
    <cellStyle name="Comma [0] 3 9 2 5 2" xfId="9055" xr:uid="{BB1EA8FC-5499-4758-9267-A263A50C5E14}"/>
    <cellStyle name="Comma [0] 3 9 2 5 2 10" xfId="54021" xr:uid="{EB7A94FB-A697-4463-8ED0-354272FCE62F}"/>
    <cellStyle name="Comma [0] 3 9 2 5 2 11" xfId="14665" xr:uid="{76EBE8DD-77B3-4C5B-85AD-6335E6FD0347}"/>
    <cellStyle name="Comma [0] 3 9 2 5 2 12" xfId="60151" xr:uid="{81132DAE-B9DF-47DC-B143-78DCB2BF126E}"/>
    <cellStyle name="Comma [0] 3 9 2 5 2 2" xfId="12616" xr:uid="{62A8141C-3166-426C-8BD6-ACA04A170948}"/>
    <cellStyle name="Comma [0] 3 9 2 5 2 2 2" xfId="25282" xr:uid="{A5457BE7-9082-488B-976B-33FE9A8BF6D7}"/>
    <cellStyle name="Comma [0] 3 9 2 5 2 2 3" xfId="30656" xr:uid="{86630481-D54E-4010-9B9C-9207625140A0}"/>
    <cellStyle name="Comma [0] 3 9 2 5 2 2 4" xfId="36074" xr:uid="{CC35150D-00B6-4E50-AB28-7A2CA42433D4}"/>
    <cellStyle name="Comma [0] 3 9 2 5 2 2 5" xfId="41459" xr:uid="{615DB456-4451-4C6A-B463-F973BD253DD3}"/>
    <cellStyle name="Comma [0] 3 9 2 5 2 2 6" xfId="46828" xr:uid="{1C667A52-86A7-4553-B699-5ED6BAF550E2}"/>
    <cellStyle name="Comma [0] 3 9 2 5 2 2 7" xfId="52200" xr:uid="{C20F91D8-A3F3-4A6A-813B-0BCD1141150C}"/>
    <cellStyle name="Comma [0] 3 9 2 5 2 2 8" xfId="57580" xr:uid="{0B05D465-CF00-4597-B255-894B3C7262C6}"/>
    <cellStyle name="Comma [0] 3 9 2 5 2 2 9" xfId="19916" xr:uid="{85E20F20-E38A-4DAE-8790-F93A90685FE3}"/>
    <cellStyle name="Comma [0] 3 9 2 5 2 3" xfId="16356" xr:uid="{38D37EB3-A23F-42F4-9FB2-417DFB3C0955}"/>
    <cellStyle name="Comma [0] 3 9 2 5 2 4" xfId="21723" xr:uid="{C3B9877B-0A4E-4479-903C-2D5E60019EEF}"/>
    <cellStyle name="Comma [0] 3 9 2 5 2 5" xfId="27097" xr:uid="{C85492DF-8665-4A95-87FF-8099350E0A07}"/>
    <cellStyle name="Comma [0] 3 9 2 5 2 6" xfId="32515" xr:uid="{65D980D6-3B11-4D4B-ADEF-026BE98B816F}"/>
    <cellStyle name="Comma [0] 3 9 2 5 2 7" xfId="37900" xr:uid="{14267F9C-AA64-4674-86E8-2A16313C7407}"/>
    <cellStyle name="Comma [0] 3 9 2 5 2 8" xfId="43269" xr:uid="{A0E204C1-0DDD-4EE2-98DE-3194EAA6C651}"/>
    <cellStyle name="Comma [0] 3 9 2 5 2 9" xfId="48641" xr:uid="{EF3466DC-3E45-41A1-ADDE-EA6A34C3EE8E}"/>
    <cellStyle name="Comma [0] 3 9 2 5 3" xfId="10926" xr:uid="{88BE6BAC-66A2-421E-A9D2-59F3DD487FC9}"/>
    <cellStyle name="Comma [0] 3 9 2 5 3 2" xfId="23593" xr:uid="{CFAEA820-D337-4EA8-9EC3-2C28D60B62CC}"/>
    <cellStyle name="Comma [0] 3 9 2 5 3 3" xfId="28967" xr:uid="{2536788E-0D44-4E61-9B8F-8F44A84FF622}"/>
    <cellStyle name="Comma [0] 3 9 2 5 3 4" xfId="34385" xr:uid="{25086424-419F-4D8D-82BA-293944C8A7A7}"/>
    <cellStyle name="Comma [0] 3 9 2 5 3 5" xfId="39770" xr:uid="{B2F3D3F5-B9D7-46B5-B178-856ED79B2CAE}"/>
    <cellStyle name="Comma [0] 3 9 2 5 3 6" xfId="45139" xr:uid="{8CF914B8-2D1A-449E-B50A-23BE942B2E1A}"/>
    <cellStyle name="Comma [0] 3 9 2 5 3 7" xfId="50511" xr:uid="{6F56C3AE-CB4C-4895-86F9-B7F7043B461F}"/>
    <cellStyle name="Comma [0] 3 9 2 5 3 8" xfId="55891" xr:uid="{06E869A7-06CC-404B-A3A0-BC3EDD4A52F1}"/>
    <cellStyle name="Comma [0] 3 9 2 5 3 9" xfId="18226" xr:uid="{78C54B45-1566-4C0A-8EAE-E9EBD91272F3}"/>
    <cellStyle name="Comma [0] 3 9 2 5 4" xfId="7500" xr:uid="{C352DC80-BF4F-43B2-BDE1-0FC12CDA9001}"/>
    <cellStyle name="Comma [0] 3 9 2 6" xfId="1551" xr:uid="{03035AE0-2E23-477F-9CBE-1742DAE32296}"/>
    <cellStyle name="Comma [0] 3 9 2 6 2" xfId="9056" xr:uid="{EDDE5A50-AED2-40A0-B76F-45ED98D1C6DF}"/>
    <cellStyle name="Comma [0] 3 9 2 6 2 10" xfId="54022" xr:uid="{BD695FA3-550A-4294-8A4B-0320DAA311F6}"/>
    <cellStyle name="Comma [0] 3 9 2 6 2 11" xfId="14666" xr:uid="{F9E9BA3F-5D84-4349-A5DC-3968DC50ED5A}"/>
    <cellStyle name="Comma [0] 3 9 2 6 2 12" xfId="60152" xr:uid="{C775A351-21F2-47DC-BE97-DAABD0B825BF}"/>
    <cellStyle name="Comma [0] 3 9 2 6 2 2" xfId="12617" xr:uid="{CA03772D-9407-46B4-945F-9074D5CD6717}"/>
    <cellStyle name="Comma [0] 3 9 2 6 2 2 2" xfId="25283" xr:uid="{D8C58C1D-DDE0-4B34-A031-2C9B2BF0F1C9}"/>
    <cellStyle name="Comma [0] 3 9 2 6 2 2 3" xfId="30657" xr:uid="{E75743B4-A55F-4964-865C-961D7375ED7C}"/>
    <cellStyle name="Comma [0] 3 9 2 6 2 2 4" xfId="36075" xr:uid="{B7FEC1B6-1160-4D7E-B38B-4D0FDCC047AC}"/>
    <cellStyle name="Comma [0] 3 9 2 6 2 2 5" xfId="41460" xr:uid="{926D9FCB-D858-4BB9-9D92-C02AAB713236}"/>
    <cellStyle name="Comma [0] 3 9 2 6 2 2 6" xfId="46829" xr:uid="{5643D34C-8641-4BB6-BBE0-009BA13A1AB1}"/>
    <cellStyle name="Comma [0] 3 9 2 6 2 2 7" xfId="52201" xr:uid="{0D2F619A-FD1C-4DD6-9757-BCF2601A28C7}"/>
    <cellStyle name="Comma [0] 3 9 2 6 2 2 8" xfId="57581" xr:uid="{2DBC930B-7743-4980-9175-720AB103A33E}"/>
    <cellStyle name="Comma [0] 3 9 2 6 2 2 9" xfId="19917" xr:uid="{D145F43E-E133-4633-A060-C3C5988BCB88}"/>
    <cellStyle name="Comma [0] 3 9 2 6 2 3" xfId="16357" xr:uid="{5FE5A767-C8CB-4961-8074-6804EB69AC58}"/>
    <cellStyle name="Comma [0] 3 9 2 6 2 4" xfId="21724" xr:uid="{1968E955-2903-42D1-851F-0A4664557D20}"/>
    <cellStyle name="Comma [0] 3 9 2 6 2 5" xfId="27098" xr:uid="{1B49CBB4-EA35-45FA-B27F-EE106B35E1FC}"/>
    <cellStyle name="Comma [0] 3 9 2 6 2 6" xfId="32516" xr:uid="{301E9AD9-8AD7-4A6F-B5D8-926F6F3DEE51}"/>
    <cellStyle name="Comma [0] 3 9 2 6 2 7" xfId="37901" xr:uid="{906F9E26-9D66-425D-80C9-C95233207965}"/>
    <cellStyle name="Comma [0] 3 9 2 6 2 8" xfId="43270" xr:uid="{7912C794-FBD4-4E2D-8FC2-BDE148A440DE}"/>
    <cellStyle name="Comma [0] 3 9 2 6 2 9" xfId="48642" xr:uid="{F6438082-0456-460E-AA1E-B03BDFF40853}"/>
    <cellStyle name="Comma [0] 3 9 2 6 3" xfId="10927" xr:uid="{0BF4746C-6AC6-4FCD-9761-9ECDFA7693FA}"/>
    <cellStyle name="Comma [0] 3 9 2 6 3 2" xfId="23594" xr:uid="{512D487F-5F17-401A-9F59-71CBF1CCD04A}"/>
    <cellStyle name="Comma [0] 3 9 2 6 3 3" xfId="28968" xr:uid="{341AB215-1E37-46B3-B5C3-08AF3A2C336F}"/>
    <cellStyle name="Comma [0] 3 9 2 6 3 4" xfId="34386" xr:uid="{ADA9FCC7-6D27-422F-AAB3-6280AA849512}"/>
    <cellStyle name="Comma [0] 3 9 2 6 3 5" xfId="39771" xr:uid="{DADFD1AA-0031-4EA2-971D-AC5F4CC8DA22}"/>
    <cellStyle name="Comma [0] 3 9 2 6 3 6" xfId="45140" xr:uid="{6D441F72-1144-4061-8FA7-CB3FEC3B0B5E}"/>
    <cellStyle name="Comma [0] 3 9 2 6 3 7" xfId="50512" xr:uid="{0F736A9A-24CC-403A-93C1-40825FC6055F}"/>
    <cellStyle name="Comma [0] 3 9 2 6 3 8" xfId="55892" xr:uid="{F5A949D0-E852-41AA-9E08-2A2059723403}"/>
    <cellStyle name="Comma [0] 3 9 2 6 3 9" xfId="18227" xr:uid="{DA1C90C3-9F56-4813-A23E-7F4D98CBD481}"/>
    <cellStyle name="Comma [0] 3 9 2 6 4" xfId="7501" xr:uid="{02FABC43-E13B-494D-A10A-4D12E303C709}"/>
    <cellStyle name="Comma [0] 3 9 2 7" xfId="1552" xr:uid="{277867CB-609C-455E-9E37-F3D4B260E987}"/>
    <cellStyle name="Comma [0] 3 9 2 7 2" xfId="9057" xr:uid="{0A98DF97-29FD-4D9B-8ECD-C02838A88B68}"/>
    <cellStyle name="Comma [0] 3 9 2 7 2 10" xfId="54023" xr:uid="{011DDEB0-B84C-42E9-9FF8-50DFFF0C6010}"/>
    <cellStyle name="Comma [0] 3 9 2 7 2 11" xfId="14667" xr:uid="{7AEE7E38-E0F3-4475-9048-E4E044D54647}"/>
    <cellStyle name="Comma [0] 3 9 2 7 2 12" xfId="60153" xr:uid="{CA7C219B-3EC6-481C-8B2E-EFA24DB01F28}"/>
    <cellStyle name="Comma [0] 3 9 2 7 2 2" xfId="12618" xr:uid="{3E3ED02A-98DA-44D3-A564-DD1B08ABCBFE}"/>
    <cellStyle name="Comma [0] 3 9 2 7 2 2 2" xfId="25284" xr:uid="{6F852F75-15D1-42AB-9AE5-F5B87F802E27}"/>
    <cellStyle name="Comma [0] 3 9 2 7 2 2 3" xfId="30658" xr:uid="{DCF39225-044C-44F5-B55B-6B4D335BCB7B}"/>
    <cellStyle name="Comma [0] 3 9 2 7 2 2 4" xfId="36076" xr:uid="{AB25C70E-F2E0-4A9C-AC93-B7AB08EA9537}"/>
    <cellStyle name="Comma [0] 3 9 2 7 2 2 5" xfId="41461" xr:uid="{5454ED0D-3F17-4417-9984-C9ADAF8FC5CE}"/>
    <cellStyle name="Comma [0] 3 9 2 7 2 2 6" xfId="46830" xr:uid="{845FBDDA-D640-4F4C-884D-13BED95D69C9}"/>
    <cellStyle name="Comma [0] 3 9 2 7 2 2 7" xfId="52202" xr:uid="{28FED6BD-F649-47C1-998D-19F704FBB082}"/>
    <cellStyle name="Comma [0] 3 9 2 7 2 2 8" xfId="57582" xr:uid="{A0E50ED8-DF26-41C1-898B-40D7C547E78C}"/>
    <cellStyle name="Comma [0] 3 9 2 7 2 2 9" xfId="19918" xr:uid="{80D25045-9079-42FA-A234-DF69BE409892}"/>
    <cellStyle name="Comma [0] 3 9 2 7 2 3" xfId="16358" xr:uid="{C698766D-B86F-4CE7-81FF-292AB0C8EA56}"/>
    <cellStyle name="Comma [0] 3 9 2 7 2 4" xfId="21725" xr:uid="{98DAD646-354D-497F-AA40-42954AB76E3D}"/>
    <cellStyle name="Comma [0] 3 9 2 7 2 5" xfId="27099" xr:uid="{D604330C-BA54-4262-9833-10132BE924C1}"/>
    <cellStyle name="Comma [0] 3 9 2 7 2 6" xfId="32517" xr:uid="{6F2F732E-716C-46A7-9AA8-C54BBD79BDDD}"/>
    <cellStyle name="Comma [0] 3 9 2 7 2 7" xfId="37902" xr:uid="{C2661D70-607D-4A40-B4E7-F3E20C3A17CF}"/>
    <cellStyle name="Comma [0] 3 9 2 7 2 8" xfId="43271" xr:uid="{5874BEBD-2927-40C2-9442-294CEB314198}"/>
    <cellStyle name="Comma [0] 3 9 2 7 2 9" xfId="48643" xr:uid="{FDFBA13E-707C-4DEA-867A-3E15F98A96E7}"/>
    <cellStyle name="Comma [0] 3 9 2 7 3" xfId="10928" xr:uid="{3E8ACF29-68FB-4E2F-A5F5-4926FA6B2180}"/>
    <cellStyle name="Comma [0] 3 9 2 7 3 2" xfId="23595" xr:uid="{0A9D4E09-972B-405F-9EE9-9379902BE71C}"/>
    <cellStyle name="Comma [0] 3 9 2 7 3 3" xfId="28969" xr:uid="{7F66FD3B-1CD5-481C-B9B6-76E702BE2019}"/>
    <cellStyle name="Comma [0] 3 9 2 7 3 4" xfId="34387" xr:uid="{7F0006CA-8752-4234-8367-91596E7BF5B9}"/>
    <cellStyle name="Comma [0] 3 9 2 7 3 5" xfId="39772" xr:uid="{1E2A7A4C-3C39-4755-8006-0994AB2694A3}"/>
    <cellStyle name="Comma [0] 3 9 2 7 3 6" xfId="45141" xr:uid="{F4A48C98-E7E7-43E3-B2D0-07D35AC5FD1B}"/>
    <cellStyle name="Comma [0] 3 9 2 7 3 7" xfId="50513" xr:uid="{3E7B14C4-9128-4ECD-BD34-AEF76A9A27C9}"/>
    <cellStyle name="Comma [0] 3 9 2 7 3 8" xfId="55893" xr:uid="{556BCDCF-9C77-499D-ACC7-307CD3373E7C}"/>
    <cellStyle name="Comma [0] 3 9 2 7 3 9" xfId="18228" xr:uid="{8955E5FF-C073-4301-9D85-74E4D3C6DAE1}"/>
    <cellStyle name="Comma [0] 3 9 2 7 4" xfId="7502" xr:uid="{C3F7FB3E-2782-4F47-9921-F45D08E5E6BE}"/>
    <cellStyle name="Comma [0] 3 9 2 8" xfId="1553" xr:uid="{3CAA2EA6-8D9A-4B91-9307-40F0E21B395C}"/>
    <cellStyle name="Comma [0] 3 9 2 8 2" xfId="9058" xr:uid="{43216609-3E7B-460D-8E41-95C97B4EA1C8}"/>
    <cellStyle name="Comma [0] 3 9 2 8 2 10" xfId="54024" xr:uid="{6E640562-1DF3-497A-9EA2-F0CABF0854C6}"/>
    <cellStyle name="Comma [0] 3 9 2 8 2 11" xfId="14668" xr:uid="{66163806-7495-4FD8-9B9D-5C73E5975E51}"/>
    <cellStyle name="Comma [0] 3 9 2 8 2 12" xfId="60154" xr:uid="{0A4E4CAF-28DD-4BAE-BF3A-42236A71E3D8}"/>
    <cellStyle name="Comma [0] 3 9 2 8 2 2" xfId="12619" xr:uid="{78E8EC7F-D20B-42DD-8BDE-2BE2415FB3EF}"/>
    <cellStyle name="Comma [0] 3 9 2 8 2 2 2" xfId="25285" xr:uid="{2A5F8694-5502-4BFB-A05A-5B87788D6FFF}"/>
    <cellStyle name="Comma [0] 3 9 2 8 2 2 3" xfId="30659" xr:uid="{2B820B14-61EE-4FE3-8442-2406B2B16DC6}"/>
    <cellStyle name="Comma [0] 3 9 2 8 2 2 4" xfId="36077" xr:uid="{7CBC8119-494A-4F8D-8739-3674680CEED7}"/>
    <cellStyle name="Comma [0] 3 9 2 8 2 2 5" xfId="41462" xr:uid="{5D8FB935-B7D5-4238-B3B9-58CC92A8804E}"/>
    <cellStyle name="Comma [0] 3 9 2 8 2 2 6" xfId="46831" xr:uid="{1287E6C3-98EE-4794-BC0C-C57365D61B4A}"/>
    <cellStyle name="Comma [0] 3 9 2 8 2 2 7" xfId="52203" xr:uid="{4AAE0E11-8E1C-4846-B030-991D04618882}"/>
    <cellStyle name="Comma [0] 3 9 2 8 2 2 8" xfId="57583" xr:uid="{91306185-0066-47E8-8549-1BA1480DBA8F}"/>
    <cellStyle name="Comma [0] 3 9 2 8 2 2 9" xfId="19919" xr:uid="{5C8B9E54-A1E5-440F-A1B9-5467A9FAB5C1}"/>
    <cellStyle name="Comma [0] 3 9 2 8 2 3" xfId="16359" xr:uid="{F7BDE517-D4D6-4555-9D1B-CAF891A8EA57}"/>
    <cellStyle name="Comma [0] 3 9 2 8 2 4" xfId="21726" xr:uid="{7CED9629-2B05-45D2-8B76-04BEB73A9D19}"/>
    <cellStyle name="Comma [0] 3 9 2 8 2 5" xfId="27100" xr:uid="{A0F426BE-CEA7-42CF-A91C-39EA0CAEAB4B}"/>
    <cellStyle name="Comma [0] 3 9 2 8 2 6" xfId="32518" xr:uid="{686422ED-4DD5-4E06-A02C-D58D29C1AA01}"/>
    <cellStyle name="Comma [0] 3 9 2 8 2 7" xfId="37903" xr:uid="{5448676F-BC1F-48EC-B0B5-0143CC649F47}"/>
    <cellStyle name="Comma [0] 3 9 2 8 2 8" xfId="43272" xr:uid="{5D7139F7-569C-492E-83BF-C1509F25E307}"/>
    <cellStyle name="Comma [0] 3 9 2 8 2 9" xfId="48644" xr:uid="{AF9C3802-1537-4D69-8801-143E8E21E3B9}"/>
    <cellStyle name="Comma [0] 3 9 2 8 3" xfId="10929" xr:uid="{EAFF38A0-EBA1-458E-96E4-3F329684E19A}"/>
    <cellStyle name="Comma [0] 3 9 2 8 3 2" xfId="23596" xr:uid="{FF968595-8FF6-4699-ADD3-6EF8F7784AE7}"/>
    <cellStyle name="Comma [0] 3 9 2 8 3 3" xfId="28970" xr:uid="{AB2515B8-8754-457D-BBBE-46061E2653C6}"/>
    <cellStyle name="Comma [0] 3 9 2 8 3 4" xfId="34388" xr:uid="{3D7B5859-1ADF-427C-B7BA-99FB22A525F8}"/>
    <cellStyle name="Comma [0] 3 9 2 8 3 5" xfId="39773" xr:uid="{D9B102E5-08E3-4DDE-8FE3-2A0FA9214FDF}"/>
    <cellStyle name="Comma [0] 3 9 2 8 3 6" xfId="45142" xr:uid="{169CBAEF-4332-4681-820A-DEECD576E665}"/>
    <cellStyle name="Comma [0] 3 9 2 8 3 7" xfId="50514" xr:uid="{C9A041D9-7ABC-4C25-8894-E868E949DC41}"/>
    <cellStyle name="Comma [0] 3 9 2 8 3 8" xfId="55894" xr:uid="{8080E893-5A1A-45BB-8A35-4437597F6251}"/>
    <cellStyle name="Comma [0] 3 9 2 8 3 9" xfId="18229" xr:uid="{BF39868C-8673-4ABE-BC2A-D54D74BE23D8}"/>
    <cellStyle name="Comma [0] 3 9 2 8 4" xfId="7503" xr:uid="{7DD3B7FB-EF1B-42B0-B019-8FA766D61112}"/>
    <cellStyle name="Comma [0] 3 9 2 9" xfId="1554" xr:uid="{CC494116-A8BE-4752-86FA-AD782143D729}"/>
    <cellStyle name="Comma [0] 3 9 2 9 2" xfId="9059" xr:uid="{8F872901-7C5E-40F1-B8B5-0553F51EFA07}"/>
    <cellStyle name="Comma [0] 3 9 2 9 2 10" xfId="54025" xr:uid="{BEACCF29-FCD8-441E-8526-E59F31378C7D}"/>
    <cellStyle name="Comma [0] 3 9 2 9 2 11" xfId="14669" xr:uid="{85FB50E9-50CC-4DA7-8FE7-9B1F2B201574}"/>
    <cellStyle name="Comma [0] 3 9 2 9 2 12" xfId="60155" xr:uid="{82675FC1-6184-4D3B-85BA-3192116CF1ED}"/>
    <cellStyle name="Comma [0] 3 9 2 9 2 2" xfId="12620" xr:uid="{883337BA-D186-4F8B-BD17-94E274D077B7}"/>
    <cellStyle name="Comma [0] 3 9 2 9 2 2 2" xfId="25286" xr:uid="{581EFE9B-DA7B-42DB-BD0E-697E3BA51D29}"/>
    <cellStyle name="Comma [0] 3 9 2 9 2 2 3" xfId="30660" xr:uid="{0C4D45D7-6A15-4D5A-AAC1-12703871B8A5}"/>
    <cellStyle name="Comma [0] 3 9 2 9 2 2 4" xfId="36078" xr:uid="{6E75080E-71F5-42DD-A9EA-9317E6DFCFFC}"/>
    <cellStyle name="Comma [0] 3 9 2 9 2 2 5" xfId="41463" xr:uid="{5E73FC37-4DD1-4DEB-88CB-EBDC1EC9216D}"/>
    <cellStyle name="Comma [0] 3 9 2 9 2 2 6" xfId="46832" xr:uid="{A94C39D7-8231-4E0E-9E26-B47D6973F730}"/>
    <cellStyle name="Comma [0] 3 9 2 9 2 2 7" xfId="52204" xr:uid="{70110B8A-9466-492D-8918-511B4856B479}"/>
    <cellStyle name="Comma [0] 3 9 2 9 2 2 8" xfId="57584" xr:uid="{5DF89C3B-A896-4F26-9852-2EF086771E02}"/>
    <cellStyle name="Comma [0] 3 9 2 9 2 2 9" xfId="19920" xr:uid="{092E9A41-E3B0-423B-BD4E-1D08633F36EB}"/>
    <cellStyle name="Comma [0] 3 9 2 9 2 3" xfId="16360" xr:uid="{6EE3D030-2EAA-4B84-9C37-0F9E9334A471}"/>
    <cellStyle name="Comma [0] 3 9 2 9 2 4" xfId="21727" xr:uid="{3D28F5A8-9FA2-4D69-9137-36D375A7DA18}"/>
    <cellStyle name="Comma [0] 3 9 2 9 2 5" xfId="27101" xr:uid="{CB0A116D-0790-4498-9055-E16BB0941B4F}"/>
    <cellStyle name="Comma [0] 3 9 2 9 2 6" xfId="32519" xr:uid="{9E66975A-410A-4A99-AF5F-02B755F78CDE}"/>
    <cellStyle name="Comma [0] 3 9 2 9 2 7" xfId="37904" xr:uid="{821F660A-DBE2-4760-B633-20BAC222871A}"/>
    <cellStyle name="Comma [0] 3 9 2 9 2 8" xfId="43273" xr:uid="{C8FCC0BF-CD33-4C31-B19B-45EC87753895}"/>
    <cellStyle name="Comma [0] 3 9 2 9 2 9" xfId="48645" xr:uid="{993AF026-8918-4EE2-9C43-1602050D3FF5}"/>
    <cellStyle name="Comma [0] 3 9 2 9 3" xfId="10930" xr:uid="{909FE0F3-B9AD-4C36-AD3D-0879900F04A2}"/>
    <cellStyle name="Comma [0] 3 9 2 9 3 2" xfId="23597" xr:uid="{541EAD50-AA29-4403-A227-6FDB54B5F556}"/>
    <cellStyle name="Comma [0] 3 9 2 9 3 3" xfId="28971" xr:uid="{03ABBE2C-528E-40D4-B0F6-40BDEA4563C5}"/>
    <cellStyle name="Comma [0] 3 9 2 9 3 4" xfId="34389" xr:uid="{4B3A14FE-6103-4BE5-9D56-52B1356EF983}"/>
    <cellStyle name="Comma [0] 3 9 2 9 3 5" xfId="39774" xr:uid="{AC2A8A6D-0245-4406-81BC-E01E3CBD2AEF}"/>
    <cellStyle name="Comma [0] 3 9 2 9 3 6" xfId="45143" xr:uid="{224AA4B7-C28C-461F-93B6-68245F5F749B}"/>
    <cellStyle name="Comma [0] 3 9 2 9 3 7" xfId="50515" xr:uid="{9BD71765-7813-41FA-9FE6-39D7F5AB33FC}"/>
    <cellStyle name="Comma [0] 3 9 2 9 3 8" xfId="55895" xr:uid="{853F1D22-33B9-4F66-82F6-D76672191EAD}"/>
    <cellStyle name="Comma [0] 3 9 2 9 3 9" xfId="18230" xr:uid="{B383E2F0-25E3-497D-A28F-9D09BA46C73D}"/>
    <cellStyle name="Comma [0] 3 9 2 9 4" xfId="7504" xr:uid="{E452BA49-AD21-4C9B-BA0A-4FFBC56EEB3F}"/>
    <cellStyle name="Comma [0] 3 9 3" xfId="1555" xr:uid="{432B3B7D-EEF3-4F61-879D-7F24AF31304A}"/>
    <cellStyle name="Comma [0] 3 9 3 2" xfId="4223" xr:uid="{D2EF6A44-05AF-44BA-A940-838B0908D5B1}"/>
    <cellStyle name="Comma [0] 3 9 3 2 10" xfId="54026" xr:uid="{EFA5C16B-6AC5-466C-BB24-3537CB70BA8A}"/>
    <cellStyle name="Comma [0] 3 9 3 2 11" xfId="9060" xr:uid="{71E93626-FBCC-49A7-9F11-2BA14FABB503}"/>
    <cellStyle name="Comma [0] 3 9 3 2 2" xfId="4224" xr:uid="{4F796E13-AF9D-4155-8723-7712357E7436}"/>
    <cellStyle name="Comma [0] 3 9 3 2 2 10" xfId="12621" xr:uid="{8AD48472-215F-42E4-94A2-95E32D7CDCEE}"/>
    <cellStyle name="Comma [0] 3 9 3 2 2 2" xfId="6363" xr:uid="{DEE4D999-8EF5-4517-BD5A-02DA7E27AD77}"/>
    <cellStyle name="Comma [0] 3 9 3 2 2 2 2" xfId="59041" xr:uid="{21F28DCB-7903-419C-8F74-D14FADFF2BD7}"/>
    <cellStyle name="Comma [0] 3 9 3 2 2 2 3" xfId="19921" xr:uid="{987D9E30-AA51-4583-8CEA-63CEB9B619BA}"/>
    <cellStyle name="Comma [0] 3 9 3 2 2 3" xfId="25287" xr:uid="{D91F188A-1443-42C3-BFE1-62BF7E865C24}"/>
    <cellStyle name="Comma [0] 3 9 3 2 2 4" xfId="30661" xr:uid="{D3550D7F-24B5-417C-9E0A-0F7FCB7BE0B0}"/>
    <cellStyle name="Comma [0] 3 9 3 2 2 5" xfId="36079" xr:uid="{4583D294-9B2B-4FF7-A9C4-A6E1B590D2C5}"/>
    <cellStyle name="Comma [0] 3 9 3 2 2 6" xfId="41464" xr:uid="{CF2988B9-4B5E-4726-BF78-D20C88DFF09C}"/>
    <cellStyle name="Comma [0] 3 9 3 2 2 7" xfId="46833" xr:uid="{0DCACBA9-CD99-49F1-BF50-E6F387A06A77}"/>
    <cellStyle name="Comma [0] 3 9 3 2 2 8" xfId="52205" xr:uid="{235CF801-C739-4E27-9E66-416878793D87}"/>
    <cellStyle name="Comma [0] 3 9 3 2 2 9" xfId="57585" xr:uid="{F88CA0DF-1D0F-4795-B9A4-3E5ACB90765C}"/>
    <cellStyle name="Comma [0] 3 9 3 2 3" xfId="6362" xr:uid="{140C1C22-8942-40FB-B859-75DED428162D}"/>
    <cellStyle name="Comma [0] 3 9 3 2 3 2" xfId="59040" xr:uid="{458252DC-B010-49A5-BB61-F00E681F6D0E}"/>
    <cellStyle name="Comma [0] 3 9 3 2 3 3" xfId="16361" xr:uid="{01EDCF59-8D8D-4B8F-B20F-E1B9FEBBE31A}"/>
    <cellStyle name="Comma [0] 3 9 3 2 4" xfId="21728" xr:uid="{6931E1C6-1A77-4B07-90E7-97520EC3612E}"/>
    <cellStyle name="Comma [0] 3 9 3 2 5" xfId="27102" xr:uid="{B041ED3F-085F-42E9-9D94-A914F024F7AA}"/>
    <cellStyle name="Comma [0] 3 9 3 2 6" xfId="32520" xr:uid="{75AFF06F-7EC7-49D3-9AF2-500996BA49C6}"/>
    <cellStyle name="Comma [0] 3 9 3 2 7" xfId="37905" xr:uid="{756D4F20-8116-437D-88E0-316A001B2E20}"/>
    <cellStyle name="Comma [0] 3 9 3 2 8" xfId="43274" xr:uid="{E0122CAF-431A-45B7-AE83-85A00954ECF4}"/>
    <cellStyle name="Comma [0] 3 9 3 2 9" xfId="48646" xr:uid="{BAFBA657-591F-471B-A2D7-12D01D234000}"/>
    <cellStyle name="Comma [0] 3 9 3 3" xfId="4225" xr:uid="{8AA941DD-4E6F-43A5-B484-351027AD9B61}"/>
    <cellStyle name="Comma [0] 3 9 3 3 10" xfId="10931" xr:uid="{391707F4-AB7A-44D0-9ADA-04AC7FF7C1BF}"/>
    <cellStyle name="Comma [0] 3 9 3 3 2" xfId="6364" xr:uid="{22D35BFC-9E31-48CF-AD63-C0355B9B1F25}"/>
    <cellStyle name="Comma [0] 3 9 3 3 2 2" xfId="59042" xr:uid="{21A61B9A-D71C-4B69-BF85-2621011D7A54}"/>
    <cellStyle name="Comma [0] 3 9 3 3 2 3" xfId="18231" xr:uid="{C0EA2B8A-086B-4CF9-B798-A6B7126DF394}"/>
    <cellStyle name="Comma [0] 3 9 3 3 3" xfId="23598" xr:uid="{B9FE9520-81A6-456C-998C-BBA34CDA452F}"/>
    <cellStyle name="Comma [0] 3 9 3 3 4" xfId="28972" xr:uid="{EF85BB67-82BD-4F20-AAE6-2ACA2107F0F9}"/>
    <cellStyle name="Comma [0] 3 9 3 3 5" xfId="34390" xr:uid="{055C94D1-A744-4D4B-8BCB-94E0ED36E1E9}"/>
    <cellStyle name="Comma [0] 3 9 3 3 6" xfId="39775" xr:uid="{6C08F23A-9012-444C-9F6C-3D3A781121D8}"/>
    <cellStyle name="Comma [0] 3 9 3 3 7" xfId="45144" xr:uid="{DC381A69-2669-41AD-8C39-B3DDC86327A9}"/>
    <cellStyle name="Comma [0] 3 9 3 3 8" xfId="50516" xr:uid="{1005535E-BC9E-4831-A557-1A1C96C93DB9}"/>
    <cellStyle name="Comma [0] 3 9 3 3 9" xfId="55896" xr:uid="{EBA3464F-F084-4CAC-890F-0F88BBEE46BC}"/>
    <cellStyle name="Comma [0] 3 9 3 4" xfId="6361" xr:uid="{52C6A16A-FECC-4597-B865-D03205C029C3}"/>
    <cellStyle name="Comma [0] 3 9 3 4 2" xfId="59039" xr:uid="{4F7C9894-AD3C-4C4D-A0F2-D28D8C6759F0}"/>
    <cellStyle name="Comma [0] 3 9 3 4 3" xfId="14670" xr:uid="{4FF677C9-834F-4812-BF8E-62B04DD55CBA}"/>
    <cellStyle name="Comma [0] 3 9 4" xfId="1556" xr:uid="{4D3880BE-EBA0-4BA1-8AFE-F2627C032B8A}"/>
    <cellStyle name="Comma [0] 3 9 4 10" xfId="1557" xr:uid="{482E6CD3-C874-4A23-B267-2D68167BD384}"/>
    <cellStyle name="Comma [0] 3 9 4 10 2" xfId="9062" xr:uid="{9FF67FF7-91D1-4410-A3B9-2D54FC249333}"/>
    <cellStyle name="Comma [0] 3 9 4 10 2 10" xfId="54028" xr:uid="{5424EF1C-D8A5-4AB8-B611-8BB425DA3D95}"/>
    <cellStyle name="Comma [0] 3 9 4 10 2 11" xfId="14672" xr:uid="{A5A21E08-32BC-41E4-8D95-295F8D0AB093}"/>
    <cellStyle name="Comma [0] 3 9 4 10 2 12" xfId="60156" xr:uid="{E6081B7D-DF3E-4126-83AF-4F5CAFCD2D30}"/>
    <cellStyle name="Comma [0] 3 9 4 10 2 2" xfId="12623" xr:uid="{50EB8E55-6CB2-40E9-9DD9-CA3E6DE6C1A2}"/>
    <cellStyle name="Comma [0] 3 9 4 10 2 2 2" xfId="25289" xr:uid="{C9507653-F0BB-46C9-B469-229B461DF9D3}"/>
    <cellStyle name="Comma [0] 3 9 4 10 2 2 3" xfId="30663" xr:uid="{AAE3491A-3B17-446A-9362-A50B0294CE33}"/>
    <cellStyle name="Comma [0] 3 9 4 10 2 2 4" xfId="36081" xr:uid="{6632C543-AECC-4DC6-9DA5-E7ED4AE1D8AA}"/>
    <cellStyle name="Comma [0] 3 9 4 10 2 2 5" xfId="41466" xr:uid="{330D3C1E-7EF4-4F66-9291-155EC9E3A544}"/>
    <cellStyle name="Comma [0] 3 9 4 10 2 2 6" xfId="46835" xr:uid="{B1C238E6-06DE-46EA-B133-77A1B0FD8EAA}"/>
    <cellStyle name="Comma [0] 3 9 4 10 2 2 7" xfId="52207" xr:uid="{059E9DCA-7017-4125-B9CA-A374289F499E}"/>
    <cellStyle name="Comma [0] 3 9 4 10 2 2 8" xfId="57587" xr:uid="{8CF0EBBE-CFAA-4EE3-84CF-4D299C60EEAB}"/>
    <cellStyle name="Comma [0] 3 9 4 10 2 2 9" xfId="19923" xr:uid="{281EA9C5-05A0-4434-8DDD-FBB889B6AB8F}"/>
    <cellStyle name="Comma [0] 3 9 4 10 2 3" xfId="16363" xr:uid="{68BCD7D8-2626-4D7A-9951-F769202D8D08}"/>
    <cellStyle name="Comma [0] 3 9 4 10 2 4" xfId="21730" xr:uid="{2D47A4BA-0DBE-453A-BD51-FA2F97F463CC}"/>
    <cellStyle name="Comma [0] 3 9 4 10 2 5" xfId="27104" xr:uid="{EF39F7FA-9858-4013-87E5-585F2DCD52A5}"/>
    <cellStyle name="Comma [0] 3 9 4 10 2 6" xfId="32522" xr:uid="{BF218EBD-087D-4D0A-A807-32CC9014A927}"/>
    <cellStyle name="Comma [0] 3 9 4 10 2 7" xfId="37907" xr:uid="{4DA285BF-D9F9-459E-A290-CF70D763FE6E}"/>
    <cellStyle name="Comma [0] 3 9 4 10 2 8" xfId="43276" xr:uid="{043E9541-F835-4437-A981-67362D18212F}"/>
    <cellStyle name="Comma [0] 3 9 4 10 2 9" xfId="48648" xr:uid="{09999D05-242B-48D7-972E-7DA579C2B66D}"/>
    <cellStyle name="Comma [0] 3 9 4 10 3" xfId="10933" xr:uid="{8E27B0F6-03F2-4740-B3C7-16B852B4AA96}"/>
    <cellStyle name="Comma [0] 3 9 4 10 3 2" xfId="23600" xr:uid="{DE33C490-0DAC-494B-9200-E60252F11C10}"/>
    <cellStyle name="Comma [0] 3 9 4 10 3 3" xfId="28974" xr:uid="{17E0D486-F749-45DC-B111-CBB8CBAA02A7}"/>
    <cellStyle name="Comma [0] 3 9 4 10 3 4" xfId="34392" xr:uid="{3C2319D6-6D26-432B-87FB-73361F0BB74E}"/>
    <cellStyle name="Comma [0] 3 9 4 10 3 5" xfId="39777" xr:uid="{51EC1FC8-CD48-4745-BC37-8350925FFABF}"/>
    <cellStyle name="Comma [0] 3 9 4 10 3 6" xfId="45146" xr:uid="{2C1470BE-FB95-4C16-9F85-E75A0FEB26BC}"/>
    <cellStyle name="Comma [0] 3 9 4 10 3 7" xfId="50518" xr:uid="{0AB56A24-3347-41D3-A3AF-BA8C5F74CD1B}"/>
    <cellStyle name="Comma [0] 3 9 4 10 3 8" xfId="55898" xr:uid="{BAF2E866-2D6E-4135-B811-FACEB29873B6}"/>
    <cellStyle name="Comma [0] 3 9 4 10 3 9" xfId="18233" xr:uid="{3BEF4E98-96D1-4612-B31D-2F844E39DAFA}"/>
    <cellStyle name="Comma [0] 3 9 4 10 4" xfId="7505" xr:uid="{C72814D4-F112-4FE1-8549-BBA881890570}"/>
    <cellStyle name="Comma [0] 3 9 4 11" xfId="6365" xr:uid="{2C05CF11-FBCF-4F0C-948E-A80FF315ED79}"/>
    <cellStyle name="Comma [0] 3 9 4 11 10" xfId="54027" xr:uid="{15172B5E-30F1-49BA-A417-A1F06F778031}"/>
    <cellStyle name="Comma [0] 3 9 4 11 11" xfId="14671" xr:uid="{DA07751C-2F0A-469B-BF49-9C2646B10167}"/>
    <cellStyle name="Comma [0] 3 9 4 11 12" xfId="59043" xr:uid="{B3176BCC-E2C5-46DF-B03D-2E52409E7996}"/>
    <cellStyle name="Comma [0] 3 9 4 11 13" xfId="9061" xr:uid="{3107297C-BA0B-4AAF-A11C-8E42545DD068}"/>
    <cellStyle name="Comma [0] 3 9 4 11 2" xfId="12622" xr:uid="{B79827DE-8947-4743-A333-4A29E4D3BC6A}"/>
    <cellStyle name="Comma [0] 3 9 4 11 2 2" xfId="25288" xr:uid="{BF1B1B5F-1806-44BD-8AD8-AD8A309F7DA7}"/>
    <cellStyle name="Comma [0] 3 9 4 11 2 3" xfId="30662" xr:uid="{0619137F-DA2A-4161-A1CA-431B35739140}"/>
    <cellStyle name="Comma [0] 3 9 4 11 2 4" xfId="36080" xr:uid="{14937D76-4624-41E7-82FE-4D1DC6061CC4}"/>
    <cellStyle name="Comma [0] 3 9 4 11 2 5" xfId="41465" xr:uid="{533BDAA7-962A-4285-85C8-1472B1479AF3}"/>
    <cellStyle name="Comma [0] 3 9 4 11 2 6" xfId="46834" xr:uid="{4DE42F5C-825B-452C-B76C-E95EEDB4CC48}"/>
    <cellStyle name="Comma [0] 3 9 4 11 2 7" xfId="52206" xr:uid="{B946DA23-1769-4499-994D-7B293DAB1FF7}"/>
    <cellStyle name="Comma [0] 3 9 4 11 2 8" xfId="57586" xr:uid="{BB220801-30A7-407C-9A98-0E47B8BDB237}"/>
    <cellStyle name="Comma [0] 3 9 4 11 2 9" xfId="19922" xr:uid="{51924F93-4A4E-49EE-8B49-E1BA7F2942AE}"/>
    <cellStyle name="Comma [0] 3 9 4 11 3" xfId="16362" xr:uid="{2B719978-658E-48A1-A151-9E2BE51ADBB6}"/>
    <cellStyle name="Comma [0] 3 9 4 11 4" xfId="21729" xr:uid="{3DE49D1B-35C5-49CB-8C13-9AF39B5CCA36}"/>
    <cellStyle name="Comma [0] 3 9 4 11 5" xfId="27103" xr:uid="{E1907CEA-17DF-4EB0-8C54-7B35CDABA11C}"/>
    <cellStyle name="Comma [0] 3 9 4 11 6" xfId="32521" xr:uid="{1B9829F7-5892-4FB4-87FF-4FDA3F15757E}"/>
    <cellStyle name="Comma [0] 3 9 4 11 7" xfId="37906" xr:uid="{0F50E428-30F5-442E-9686-9D371217D1A7}"/>
    <cellStyle name="Comma [0] 3 9 4 11 8" xfId="43275" xr:uid="{3CC0EE09-EABE-4DAD-B834-BA5F6B2A8AE0}"/>
    <cellStyle name="Comma [0] 3 9 4 11 9" xfId="48647" xr:uid="{784595B8-2BFA-4800-8E88-4DD290A61D82}"/>
    <cellStyle name="Comma [0] 3 9 4 12" xfId="10932" xr:uid="{D1129475-3ABF-444F-BFC0-4C6ECE498571}"/>
    <cellStyle name="Comma [0] 3 9 4 12 2" xfId="23599" xr:uid="{787EFA8D-BCFD-4E51-8184-62E1A49491B1}"/>
    <cellStyle name="Comma [0] 3 9 4 12 3" xfId="28973" xr:uid="{B460B6AF-EED9-48D8-AC99-612AF121B966}"/>
    <cellStyle name="Comma [0] 3 9 4 12 4" xfId="34391" xr:uid="{BA4CDCBD-30C9-44D2-AF8B-00958FF08825}"/>
    <cellStyle name="Comma [0] 3 9 4 12 5" xfId="39776" xr:uid="{6E2D13FD-F3E9-4B6F-B15D-0A4AFFA7CD0C}"/>
    <cellStyle name="Comma [0] 3 9 4 12 6" xfId="45145" xr:uid="{B4B2407B-E4CB-4FFB-974C-FC447D8EDAE9}"/>
    <cellStyle name="Comma [0] 3 9 4 12 7" xfId="50517" xr:uid="{B70C59E0-C6CC-43F1-B296-8ADFC843BAB7}"/>
    <cellStyle name="Comma [0] 3 9 4 12 8" xfId="55897" xr:uid="{941DD1A5-7968-4D64-8C65-1A0A2C52E63C}"/>
    <cellStyle name="Comma [0] 3 9 4 12 9" xfId="18232" xr:uid="{48C4EA11-A452-437D-95BD-02406226C12B}"/>
    <cellStyle name="Comma [0] 3 9 4 2" xfId="1558" xr:uid="{1D9FAC7F-223E-4C6E-92E3-7DE6E40A00CC}"/>
    <cellStyle name="Comma [0] 3 9 4 2 2" xfId="9063" xr:uid="{A64EF2F4-3AF0-4BB0-8128-B13EB04EFEA9}"/>
    <cellStyle name="Comma [0] 3 9 4 2 2 10" xfId="54029" xr:uid="{CF21A649-3F24-48CE-AD64-E349489E86B3}"/>
    <cellStyle name="Comma [0] 3 9 4 2 2 11" xfId="14673" xr:uid="{477ACDE4-956D-4BED-A2BF-3E4B92A0B0DE}"/>
    <cellStyle name="Comma [0] 3 9 4 2 2 12" xfId="60157" xr:uid="{F1518632-CDEF-4E04-8BB5-206183BDEB08}"/>
    <cellStyle name="Comma [0] 3 9 4 2 2 2" xfId="12624" xr:uid="{3D82EF8A-285A-4DC4-B19C-B2C0D4741F3E}"/>
    <cellStyle name="Comma [0] 3 9 4 2 2 2 2" xfId="25290" xr:uid="{09D53186-3A11-4717-8685-FC8A64A402D9}"/>
    <cellStyle name="Comma [0] 3 9 4 2 2 2 3" xfId="30664" xr:uid="{6FE6A7DF-06D2-4DF5-8E32-A1C94416DDFC}"/>
    <cellStyle name="Comma [0] 3 9 4 2 2 2 4" xfId="36082" xr:uid="{729B093F-0334-4C68-ABD4-282A3D6F631C}"/>
    <cellStyle name="Comma [0] 3 9 4 2 2 2 5" xfId="41467" xr:uid="{A14D0275-EA55-44B1-A75D-6E43F823B8D2}"/>
    <cellStyle name="Comma [0] 3 9 4 2 2 2 6" xfId="46836" xr:uid="{1258DEC8-5A14-4332-BB26-56CACAB013C5}"/>
    <cellStyle name="Comma [0] 3 9 4 2 2 2 7" xfId="52208" xr:uid="{6400A0E9-92A9-4674-A8B1-ACAF0F7A2A89}"/>
    <cellStyle name="Comma [0] 3 9 4 2 2 2 8" xfId="57588" xr:uid="{9FE25466-3897-46E1-9AF9-3074EE61D5D8}"/>
    <cellStyle name="Comma [0] 3 9 4 2 2 2 9" xfId="19924" xr:uid="{534B75D7-CBF6-48AD-85CC-D433B35A8A14}"/>
    <cellStyle name="Comma [0] 3 9 4 2 2 3" xfId="16364" xr:uid="{FFA0E322-B283-4E45-AC02-2C7CEF843C01}"/>
    <cellStyle name="Comma [0] 3 9 4 2 2 4" xfId="21731" xr:uid="{107AF709-2913-46AA-A3E8-E4F360F49825}"/>
    <cellStyle name="Comma [0] 3 9 4 2 2 5" xfId="27105" xr:uid="{7F950163-C0B6-4C9C-AE94-D67ADE426B0B}"/>
    <cellStyle name="Comma [0] 3 9 4 2 2 6" xfId="32523" xr:uid="{6361E8AE-C005-4FEF-B83A-2F8A02F1A136}"/>
    <cellStyle name="Comma [0] 3 9 4 2 2 7" xfId="37908" xr:uid="{CF566D47-47C7-404E-9F27-23289E5B9BC4}"/>
    <cellStyle name="Comma [0] 3 9 4 2 2 8" xfId="43277" xr:uid="{42D8F987-DDB4-416A-8226-78C22ECF72BA}"/>
    <cellStyle name="Comma [0] 3 9 4 2 2 9" xfId="48649" xr:uid="{F63BAB9D-E999-44F0-BFA7-4539A4C9CAAB}"/>
    <cellStyle name="Comma [0] 3 9 4 2 3" xfId="10934" xr:uid="{36368FE8-2BC1-4B0C-93BC-3E50C16FC695}"/>
    <cellStyle name="Comma [0] 3 9 4 2 3 2" xfId="23601" xr:uid="{1FBCD7F9-7E4D-4A1C-BA93-4A02539B0D14}"/>
    <cellStyle name="Comma [0] 3 9 4 2 3 3" xfId="28975" xr:uid="{6FFA9C6E-E146-4897-931B-8FABCD28B39B}"/>
    <cellStyle name="Comma [0] 3 9 4 2 3 4" xfId="34393" xr:uid="{6A93BBF7-00ED-42EC-9F56-795AF43C44C0}"/>
    <cellStyle name="Comma [0] 3 9 4 2 3 5" xfId="39778" xr:uid="{524B42FC-D0B4-4A2F-8D02-906C240AAD6B}"/>
    <cellStyle name="Comma [0] 3 9 4 2 3 6" xfId="45147" xr:uid="{8E11CAC8-EB0D-49CE-89CB-3758BAC561FE}"/>
    <cellStyle name="Comma [0] 3 9 4 2 3 7" xfId="50519" xr:uid="{71AB22EA-C890-4354-826B-4BD848A5C7C1}"/>
    <cellStyle name="Comma [0] 3 9 4 2 3 8" xfId="55899" xr:uid="{874728F4-25BD-4A48-9483-971D02760C08}"/>
    <cellStyle name="Comma [0] 3 9 4 2 3 9" xfId="18234" xr:uid="{5818E43A-516A-4AF8-8ACB-F978CBA36EC2}"/>
    <cellStyle name="Comma [0] 3 9 4 2 4" xfId="7506" xr:uid="{A1CD4822-5CD2-4AD2-ABD2-BA2110B28124}"/>
    <cellStyle name="Comma [0] 3 9 4 3" xfId="1559" xr:uid="{80F8FAEF-B4D7-45B2-8FD3-37952819DD88}"/>
    <cellStyle name="Comma [0] 3 9 4 3 2" xfId="9064" xr:uid="{05177162-F7EB-4215-A693-D9EBA6A19BB7}"/>
    <cellStyle name="Comma [0] 3 9 4 3 2 10" xfId="54030" xr:uid="{FA8C71A8-52BD-4703-8D34-12487905B988}"/>
    <cellStyle name="Comma [0] 3 9 4 3 2 11" xfId="14674" xr:uid="{5A50565E-EB97-4E8A-81AF-1BA45607B854}"/>
    <cellStyle name="Comma [0] 3 9 4 3 2 12" xfId="60158" xr:uid="{04893F84-B963-48F4-9742-778660131F2B}"/>
    <cellStyle name="Comma [0] 3 9 4 3 2 2" xfId="12625" xr:uid="{D1BFAB64-BB9D-42D9-8558-818AD7E92D71}"/>
    <cellStyle name="Comma [0] 3 9 4 3 2 2 2" xfId="25291" xr:uid="{D342CEAD-51C9-4D8E-9B95-538198633C11}"/>
    <cellStyle name="Comma [0] 3 9 4 3 2 2 3" xfId="30665" xr:uid="{51DBF941-9F3F-4F88-AF6D-E45CC3ECCDAB}"/>
    <cellStyle name="Comma [0] 3 9 4 3 2 2 4" xfId="36083" xr:uid="{1DDF328E-D476-46A2-83F8-8BA73FAB4226}"/>
    <cellStyle name="Comma [0] 3 9 4 3 2 2 5" xfId="41468" xr:uid="{7AA53D2A-0B2F-4CE1-BF20-6ED19490DC11}"/>
    <cellStyle name="Comma [0] 3 9 4 3 2 2 6" xfId="46837" xr:uid="{3299603A-7EE6-4477-B0E5-69241D99143A}"/>
    <cellStyle name="Comma [0] 3 9 4 3 2 2 7" xfId="52209" xr:uid="{C376B86C-45A5-4374-83FB-D08717571EDE}"/>
    <cellStyle name="Comma [0] 3 9 4 3 2 2 8" xfId="57589" xr:uid="{7C24BEB2-89DD-45D3-9659-39976591B659}"/>
    <cellStyle name="Comma [0] 3 9 4 3 2 2 9" xfId="19925" xr:uid="{D7B3C011-A3A6-4D5A-936A-15BD47F4C896}"/>
    <cellStyle name="Comma [0] 3 9 4 3 2 3" xfId="16365" xr:uid="{9FEE727F-786E-4107-9FE0-3B4656ACE514}"/>
    <cellStyle name="Comma [0] 3 9 4 3 2 4" xfId="21732" xr:uid="{11A581DB-21B8-4C9B-B476-D1D5BCD47DFB}"/>
    <cellStyle name="Comma [0] 3 9 4 3 2 5" xfId="27106" xr:uid="{1E4476C4-E0F9-4E1E-AACE-B63AA3A4D552}"/>
    <cellStyle name="Comma [0] 3 9 4 3 2 6" xfId="32524" xr:uid="{FAC32DE5-DDAC-473C-ADF5-C7457DB4E265}"/>
    <cellStyle name="Comma [0] 3 9 4 3 2 7" xfId="37909" xr:uid="{28F39651-D97D-4641-A98C-3110B7A32994}"/>
    <cellStyle name="Comma [0] 3 9 4 3 2 8" xfId="43278" xr:uid="{092FCACD-93F0-4F70-90EA-F3E0B563189D}"/>
    <cellStyle name="Comma [0] 3 9 4 3 2 9" xfId="48650" xr:uid="{F6385D60-0B5F-438B-B989-D2B9C9D00E72}"/>
    <cellStyle name="Comma [0] 3 9 4 3 3" xfId="10935" xr:uid="{54B3D802-2F11-482E-AA55-62DD14066DFA}"/>
    <cellStyle name="Comma [0] 3 9 4 3 3 2" xfId="23602" xr:uid="{52DCD1B7-DC5E-4161-AA65-8929AF1585D5}"/>
    <cellStyle name="Comma [0] 3 9 4 3 3 3" xfId="28976" xr:uid="{E427F768-1B5C-4251-9FD7-BBCE217A7A62}"/>
    <cellStyle name="Comma [0] 3 9 4 3 3 4" xfId="34394" xr:uid="{DC354CCC-3CB1-4489-ABB6-73175CEBBC71}"/>
    <cellStyle name="Comma [0] 3 9 4 3 3 5" xfId="39779" xr:uid="{D1FC5E32-CC59-450C-8D52-8D383F58E285}"/>
    <cellStyle name="Comma [0] 3 9 4 3 3 6" xfId="45148" xr:uid="{797DA0D7-ED2D-4B88-9991-2AFEA68C175B}"/>
    <cellStyle name="Comma [0] 3 9 4 3 3 7" xfId="50520" xr:uid="{D3B04930-5876-490D-A5D3-66BA50BAAE7B}"/>
    <cellStyle name="Comma [0] 3 9 4 3 3 8" xfId="55900" xr:uid="{B31011A3-E21D-40B9-8917-BAAA3502992D}"/>
    <cellStyle name="Comma [0] 3 9 4 3 3 9" xfId="18235" xr:uid="{F462BE63-E71A-4BC9-B597-81BA679A621B}"/>
    <cellStyle name="Comma [0] 3 9 4 3 4" xfId="7507" xr:uid="{FA517984-9956-434E-A37E-97A8DF267F60}"/>
    <cellStyle name="Comma [0] 3 9 4 4" xfId="1560" xr:uid="{7FC1D911-8949-44B2-B58B-21E93B5EB6BC}"/>
    <cellStyle name="Comma [0] 3 9 4 4 2" xfId="9065" xr:uid="{0DF985E0-986E-42E6-A446-09782A741BF0}"/>
    <cellStyle name="Comma [0] 3 9 4 4 2 10" xfId="54031" xr:uid="{A16B0FB0-9C29-4B9B-B796-F66DB4CCE15A}"/>
    <cellStyle name="Comma [0] 3 9 4 4 2 11" xfId="14675" xr:uid="{BC7F6906-3A68-436F-B798-6FB6D4BB706B}"/>
    <cellStyle name="Comma [0] 3 9 4 4 2 12" xfId="60159" xr:uid="{D0241935-45F4-482C-A388-E0DC1D82D860}"/>
    <cellStyle name="Comma [0] 3 9 4 4 2 2" xfId="12626" xr:uid="{49AC0932-7E45-4FED-965C-8B2A261FB2BB}"/>
    <cellStyle name="Comma [0] 3 9 4 4 2 2 2" xfId="25292" xr:uid="{8DBD72C2-B323-486E-87B1-D91C18A15938}"/>
    <cellStyle name="Comma [0] 3 9 4 4 2 2 3" xfId="30666" xr:uid="{DB29789D-AB90-429E-BDFE-86C617E1BEE6}"/>
    <cellStyle name="Comma [0] 3 9 4 4 2 2 4" xfId="36084" xr:uid="{A498A4A9-55F9-417C-83EF-A0DC6C745FA1}"/>
    <cellStyle name="Comma [0] 3 9 4 4 2 2 5" xfId="41469" xr:uid="{C4F9BE6F-CB60-4F4A-A5B4-0DFFD84616E3}"/>
    <cellStyle name="Comma [0] 3 9 4 4 2 2 6" xfId="46838" xr:uid="{5F7221C9-5668-4F7D-96B3-93FCC2B837D7}"/>
    <cellStyle name="Comma [0] 3 9 4 4 2 2 7" xfId="52210" xr:uid="{279605D0-7B9E-449E-B614-2A2BA1E745E7}"/>
    <cellStyle name="Comma [0] 3 9 4 4 2 2 8" xfId="57590" xr:uid="{86B0C053-5B4B-41F8-B155-0CA07F5A7614}"/>
    <cellStyle name="Comma [0] 3 9 4 4 2 2 9" xfId="19926" xr:uid="{5BA69948-F40A-4F23-87CA-0EE3FE0E51BB}"/>
    <cellStyle name="Comma [0] 3 9 4 4 2 3" xfId="16366" xr:uid="{B851CE53-9182-42CA-8063-2820B5B98459}"/>
    <cellStyle name="Comma [0] 3 9 4 4 2 4" xfId="21733" xr:uid="{7C7DD215-8358-4836-BFB1-1D99711F2F61}"/>
    <cellStyle name="Comma [0] 3 9 4 4 2 5" xfId="27107" xr:uid="{D5D4E6A4-6043-4A9D-B78A-66C159778966}"/>
    <cellStyle name="Comma [0] 3 9 4 4 2 6" xfId="32525" xr:uid="{C075CE5E-0D66-40D1-BF41-FB1F0450F9A0}"/>
    <cellStyle name="Comma [0] 3 9 4 4 2 7" xfId="37910" xr:uid="{413ED52C-272C-40BE-AFC6-C6DD8B180816}"/>
    <cellStyle name="Comma [0] 3 9 4 4 2 8" xfId="43279" xr:uid="{C44C4317-B329-49C3-9A38-6189A9C2171D}"/>
    <cellStyle name="Comma [0] 3 9 4 4 2 9" xfId="48651" xr:uid="{6D813734-59B5-4A18-BB46-7DF32F21D3E3}"/>
    <cellStyle name="Comma [0] 3 9 4 4 3" xfId="10936" xr:uid="{D272235D-18C9-45F9-A8B3-BD40F9D24960}"/>
    <cellStyle name="Comma [0] 3 9 4 4 3 2" xfId="23603" xr:uid="{E244143E-1DC1-44E8-AF8A-FB841531A4BA}"/>
    <cellStyle name="Comma [0] 3 9 4 4 3 3" xfId="28977" xr:uid="{443E3B30-91B1-4A69-9145-2207D2A70368}"/>
    <cellStyle name="Comma [0] 3 9 4 4 3 4" xfId="34395" xr:uid="{006F06F4-2FDF-4C5B-82AE-ABC8A91DCA31}"/>
    <cellStyle name="Comma [0] 3 9 4 4 3 5" xfId="39780" xr:uid="{35C93412-D473-4F5A-8AD0-30C297E82C5F}"/>
    <cellStyle name="Comma [0] 3 9 4 4 3 6" xfId="45149" xr:uid="{A31F13B8-3193-41E8-870E-2F4AE639E7C4}"/>
    <cellStyle name="Comma [0] 3 9 4 4 3 7" xfId="50521" xr:uid="{962CFCA3-5D3E-44C3-BE27-F0228F06E4E7}"/>
    <cellStyle name="Comma [0] 3 9 4 4 3 8" xfId="55901" xr:uid="{384C0595-6936-49F5-9793-05F6843574C7}"/>
    <cellStyle name="Comma [0] 3 9 4 4 3 9" xfId="18236" xr:uid="{8955D3F4-163E-483E-BEAA-B24D59BF65A2}"/>
    <cellStyle name="Comma [0] 3 9 4 4 4" xfId="7508" xr:uid="{3B19B3A8-1443-480F-8744-8C77A508F8E8}"/>
    <cellStyle name="Comma [0] 3 9 4 5" xfId="1561" xr:uid="{7A8C504C-8EC2-42D3-95B0-5297AC240B1D}"/>
    <cellStyle name="Comma [0] 3 9 4 5 2" xfId="9066" xr:uid="{13EBED21-217C-4866-A118-50F5CCAB0913}"/>
    <cellStyle name="Comma [0] 3 9 4 5 2 10" xfId="54032" xr:uid="{DBC64D6E-5CD3-446B-9DFA-A67AD8B3FC49}"/>
    <cellStyle name="Comma [0] 3 9 4 5 2 11" xfId="14676" xr:uid="{6BB70744-C9FC-47D9-952F-FACF68583FA7}"/>
    <cellStyle name="Comma [0] 3 9 4 5 2 12" xfId="60160" xr:uid="{7ABE9532-EC9E-4B64-9BEB-3463E49FC353}"/>
    <cellStyle name="Comma [0] 3 9 4 5 2 2" xfId="12627" xr:uid="{624D42A1-DA59-4645-B2E9-50AD4B29CE88}"/>
    <cellStyle name="Comma [0] 3 9 4 5 2 2 2" xfId="25293" xr:uid="{6B0854A4-609A-41F9-AAB4-138AB704C0FF}"/>
    <cellStyle name="Comma [0] 3 9 4 5 2 2 3" xfId="30667" xr:uid="{74F0654B-23AB-4FA9-AAC1-5A04B0668008}"/>
    <cellStyle name="Comma [0] 3 9 4 5 2 2 4" xfId="36085" xr:uid="{DE849536-4E2D-4247-8DE8-2CD122D90957}"/>
    <cellStyle name="Comma [0] 3 9 4 5 2 2 5" xfId="41470" xr:uid="{CA2D429D-4479-47DE-8104-3C79A67DC146}"/>
    <cellStyle name="Comma [0] 3 9 4 5 2 2 6" xfId="46839" xr:uid="{2CB4B25E-5EA8-4278-9210-E8F405A2B385}"/>
    <cellStyle name="Comma [0] 3 9 4 5 2 2 7" xfId="52211" xr:uid="{DE18BAB4-2A48-45E8-8849-0D22BE595C14}"/>
    <cellStyle name="Comma [0] 3 9 4 5 2 2 8" xfId="57591" xr:uid="{DD555F20-1ADC-4CAD-B6D4-DAE265E87A95}"/>
    <cellStyle name="Comma [0] 3 9 4 5 2 2 9" xfId="19927" xr:uid="{A16954E8-CDB4-495D-9941-BF46DF2C8EA5}"/>
    <cellStyle name="Comma [0] 3 9 4 5 2 3" xfId="16367" xr:uid="{6507FA3F-F428-443C-AF4D-1432A03AFE25}"/>
    <cellStyle name="Comma [0] 3 9 4 5 2 4" xfId="21734" xr:uid="{6E43A321-E2F6-4D6C-9B50-7BC3B3B44BA9}"/>
    <cellStyle name="Comma [0] 3 9 4 5 2 5" xfId="27108" xr:uid="{3B1834B0-FCD2-4F94-B680-7E13D2CB53E7}"/>
    <cellStyle name="Comma [0] 3 9 4 5 2 6" xfId="32526" xr:uid="{77F45D3C-6A5D-43E6-A115-B12C25AE9BFA}"/>
    <cellStyle name="Comma [0] 3 9 4 5 2 7" xfId="37911" xr:uid="{317FA2B8-D091-4BE6-BEF9-821E4C52DB11}"/>
    <cellStyle name="Comma [0] 3 9 4 5 2 8" xfId="43280" xr:uid="{7F1E4940-63F5-4B12-ABC2-ABE192590F59}"/>
    <cellStyle name="Comma [0] 3 9 4 5 2 9" xfId="48652" xr:uid="{87A4DF0D-6AFF-4635-91A0-EF500B50459A}"/>
    <cellStyle name="Comma [0] 3 9 4 5 3" xfId="10937" xr:uid="{DDF23976-39AE-4FCF-8551-2EF19C54A5D4}"/>
    <cellStyle name="Comma [0] 3 9 4 5 3 2" xfId="23604" xr:uid="{6645432B-7086-4019-9BA1-B7981748B891}"/>
    <cellStyle name="Comma [0] 3 9 4 5 3 3" xfId="28978" xr:uid="{9C3D9849-2E1C-4FE0-9474-B4724586778A}"/>
    <cellStyle name="Comma [0] 3 9 4 5 3 4" xfId="34396" xr:uid="{768375D1-A271-4A9C-A968-2812A61CC44B}"/>
    <cellStyle name="Comma [0] 3 9 4 5 3 5" xfId="39781" xr:uid="{DDD4FE1F-D5D1-4287-96B9-EF529F5310AB}"/>
    <cellStyle name="Comma [0] 3 9 4 5 3 6" xfId="45150" xr:uid="{8F89AA51-7C74-4564-A47B-6436CB60A26E}"/>
    <cellStyle name="Comma [0] 3 9 4 5 3 7" xfId="50522" xr:uid="{EE0B1E3B-7895-4BE0-A499-54016367ADB8}"/>
    <cellStyle name="Comma [0] 3 9 4 5 3 8" xfId="55902" xr:uid="{C41B21F7-044B-4F91-A467-B4517438AEAA}"/>
    <cellStyle name="Comma [0] 3 9 4 5 3 9" xfId="18237" xr:uid="{5DC7095A-F484-4782-B675-0E3F442A0956}"/>
    <cellStyle name="Comma [0] 3 9 4 5 4" xfId="7509" xr:uid="{489E7456-D8DF-4998-A6CD-2C8AEC72327E}"/>
    <cellStyle name="Comma [0] 3 9 4 6" xfId="1562" xr:uid="{BDE4A1F3-A170-44F6-AE80-97EBB659421E}"/>
    <cellStyle name="Comma [0] 3 9 4 6 2" xfId="9067" xr:uid="{2275B5B5-A997-483B-8D87-4EFC5124CA3A}"/>
    <cellStyle name="Comma [0] 3 9 4 6 2 10" xfId="54033" xr:uid="{03578C7F-0338-4634-9D32-057380230704}"/>
    <cellStyle name="Comma [0] 3 9 4 6 2 11" xfId="14677" xr:uid="{3102689B-E1D9-4C30-A1AA-09DA16F0AF7E}"/>
    <cellStyle name="Comma [0] 3 9 4 6 2 12" xfId="60161" xr:uid="{93917EED-52E7-41ED-8FE5-376B01CEE14F}"/>
    <cellStyle name="Comma [0] 3 9 4 6 2 2" xfId="12628" xr:uid="{3DDDD040-EED8-454A-881C-7DCA41B0E2C4}"/>
    <cellStyle name="Comma [0] 3 9 4 6 2 2 2" xfId="25294" xr:uid="{6D0FE154-1162-40F7-8E19-9ADE2CD9F1FB}"/>
    <cellStyle name="Comma [0] 3 9 4 6 2 2 3" xfId="30668" xr:uid="{B34C8F27-7060-448F-8A84-D25F27DD0CF1}"/>
    <cellStyle name="Comma [0] 3 9 4 6 2 2 4" xfId="36086" xr:uid="{2D2A8E55-E742-4EEA-9DB3-9464F9227109}"/>
    <cellStyle name="Comma [0] 3 9 4 6 2 2 5" xfId="41471" xr:uid="{9DEDED7E-E81A-4323-BCED-50EAC279FF5B}"/>
    <cellStyle name="Comma [0] 3 9 4 6 2 2 6" xfId="46840" xr:uid="{CA0E035D-3654-41EF-8682-B900AD4E288C}"/>
    <cellStyle name="Comma [0] 3 9 4 6 2 2 7" xfId="52212" xr:uid="{71A900B1-F839-4780-A402-DB58E523AE26}"/>
    <cellStyle name="Comma [0] 3 9 4 6 2 2 8" xfId="57592" xr:uid="{AB039D11-A274-4C4A-AC99-4B31C37EF87E}"/>
    <cellStyle name="Comma [0] 3 9 4 6 2 2 9" xfId="19928" xr:uid="{FD6DFD8C-2184-4177-B9AF-9B30CEA78045}"/>
    <cellStyle name="Comma [0] 3 9 4 6 2 3" xfId="16368" xr:uid="{DD8221B1-8194-4846-8492-906A12225326}"/>
    <cellStyle name="Comma [0] 3 9 4 6 2 4" xfId="21735" xr:uid="{688E8E14-8838-497F-BAD4-2D119EB6C25F}"/>
    <cellStyle name="Comma [0] 3 9 4 6 2 5" xfId="27109" xr:uid="{C290468E-049F-4175-893E-2199F74A859A}"/>
    <cellStyle name="Comma [0] 3 9 4 6 2 6" xfId="32527" xr:uid="{C82E4D99-0919-45A8-8D4F-EE91A8C3FE9B}"/>
    <cellStyle name="Comma [0] 3 9 4 6 2 7" xfId="37912" xr:uid="{0624236C-D83A-49BB-97D7-458269F5D3B0}"/>
    <cellStyle name="Comma [0] 3 9 4 6 2 8" xfId="43281" xr:uid="{0BF0CA5C-1E6D-486A-BA88-198A4857D8B3}"/>
    <cellStyle name="Comma [0] 3 9 4 6 2 9" xfId="48653" xr:uid="{5902621D-C7D6-46B4-BE84-29EA8FF4F06C}"/>
    <cellStyle name="Comma [0] 3 9 4 6 3" xfId="10938" xr:uid="{BBE2E5A9-1585-4765-BA3D-8A0A76A34606}"/>
    <cellStyle name="Comma [0] 3 9 4 6 3 2" xfId="23605" xr:uid="{1586AC61-A69E-4DFD-87F8-8AE88796AD6B}"/>
    <cellStyle name="Comma [0] 3 9 4 6 3 3" xfId="28979" xr:uid="{E68DB467-3BBE-4B1B-8249-BBFD7B089D17}"/>
    <cellStyle name="Comma [0] 3 9 4 6 3 4" xfId="34397" xr:uid="{4144FDAE-3970-435B-93DA-B82BCDBAE038}"/>
    <cellStyle name="Comma [0] 3 9 4 6 3 5" xfId="39782" xr:uid="{08767DE1-256B-4DCE-96B0-E001D26EA37A}"/>
    <cellStyle name="Comma [0] 3 9 4 6 3 6" xfId="45151" xr:uid="{FE409598-807A-426F-9610-678B0D7F8814}"/>
    <cellStyle name="Comma [0] 3 9 4 6 3 7" xfId="50523" xr:uid="{1078B4DE-DAB9-4384-B1D2-A74ABD2E9864}"/>
    <cellStyle name="Comma [0] 3 9 4 6 3 8" xfId="55903" xr:uid="{19BA084F-1C5F-4E90-AA2F-E2522FE3EAEA}"/>
    <cellStyle name="Comma [0] 3 9 4 6 3 9" xfId="18238" xr:uid="{57108AA2-DCB2-497B-A2C1-D14207F3261F}"/>
    <cellStyle name="Comma [0] 3 9 4 6 4" xfId="7510" xr:uid="{63FE1AAD-570F-41F8-9C0A-3BB6D8102480}"/>
    <cellStyle name="Comma [0] 3 9 4 7" xfId="1563" xr:uid="{3529F59C-0AEF-4A30-A59B-717933E24891}"/>
    <cellStyle name="Comma [0] 3 9 4 7 2" xfId="9068" xr:uid="{EC82AF11-6351-4E34-BEE2-4BBAFC321397}"/>
    <cellStyle name="Comma [0] 3 9 4 7 2 10" xfId="54034" xr:uid="{EC67F52E-689E-4AB3-B15A-87183734FBBA}"/>
    <cellStyle name="Comma [0] 3 9 4 7 2 11" xfId="14678" xr:uid="{C6E53961-0F98-49DF-A4F3-297F025F1B78}"/>
    <cellStyle name="Comma [0] 3 9 4 7 2 12" xfId="60162" xr:uid="{D5D03FE6-5B29-4C4A-97CC-05C2E615590E}"/>
    <cellStyle name="Comma [0] 3 9 4 7 2 2" xfId="12629" xr:uid="{5118E95C-939C-4B88-BA07-704B5271939A}"/>
    <cellStyle name="Comma [0] 3 9 4 7 2 2 2" xfId="25295" xr:uid="{B6DA05C0-A5FC-4216-8E20-EA313DE7C806}"/>
    <cellStyle name="Comma [0] 3 9 4 7 2 2 3" xfId="30669" xr:uid="{37464639-C04C-4B9E-A76F-ACBA4A5D1624}"/>
    <cellStyle name="Comma [0] 3 9 4 7 2 2 4" xfId="36087" xr:uid="{084681AC-C590-43CE-AF48-8256389D064E}"/>
    <cellStyle name="Comma [0] 3 9 4 7 2 2 5" xfId="41472" xr:uid="{D84DDEC3-C314-4B6D-8CEC-65113E8BA45F}"/>
    <cellStyle name="Comma [0] 3 9 4 7 2 2 6" xfId="46841" xr:uid="{890559D8-242F-4570-BF7D-2841A5518E76}"/>
    <cellStyle name="Comma [0] 3 9 4 7 2 2 7" xfId="52213" xr:uid="{D15B6420-0979-494C-AAE2-04039BEC42C8}"/>
    <cellStyle name="Comma [0] 3 9 4 7 2 2 8" xfId="57593" xr:uid="{C9B0B123-FC9B-4DA5-810C-CC941667EE5A}"/>
    <cellStyle name="Comma [0] 3 9 4 7 2 2 9" xfId="19929" xr:uid="{B24785A0-6092-4D16-B1CA-0CBBB20A2AAA}"/>
    <cellStyle name="Comma [0] 3 9 4 7 2 3" xfId="16369" xr:uid="{FA123CB3-B793-4E06-9112-FB3A5AD71AD2}"/>
    <cellStyle name="Comma [0] 3 9 4 7 2 4" xfId="21736" xr:uid="{BA6E2BDE-9368-42DD-80A6-391792B70920}"/>
    <cellStyle name="Comma [0] 3 9 4 7 2 5" xfId="27110" xr:uid="{98BD2602-CB45-4BD1-8DE1-D1F71BDDE181}"/>
    <cellStyle name="Comma [0] 3 9 4 7 2 6" xfId="32528" xr:uid="{B3564730-AA41-477A-837A-F1A33D9C62E2}"/>
    <cellStyle name="Comma [0] 3 9 4 7 2 7" xfId="37913" xr:uid="{8EAD64A7-E906-4E32-A8C4-72C694FEF771}"/>
    <cellStyle name="Comma [0] 3 9 4 7 2 8" xfId="43282" xr:uid="{F1E70693-0521-4DD1-B3F3-159D73DAACBB}"/>
    <cellStyle name="Comma [0] 3 9 4 7 2 9" xfId="48654" xr:uid="{D78A053C-3190-4A2C-AEDD-26CECB8018CE}"/>
    <cellStyle name="Comma [0] 3 9 4 7 3" xfId="10939" xr:uid="{B2CE67D9-5286-42A8-AA0D-1F071DDE42CA}"/>
    <cellStyle name="Comma [0] 3 9 4 7 3 2" xfId="23606" xr:uid="{ADACAB9D-658B-4C18-8EB9-59BC253FB194}"/>
    <cellStyle name="Comma [0] 3 9 4 7 3 3" xfId="28980" xr:uid="{A80C3922-D520-4455-AC32-59A4A290FE99}"/>
    <cellStyle name="Comma [0] 3 9 4 7 3 4" xfId="34398" xr:uid="{A453EA95-CD3F-408F-BF98-675221532C5E}"/>
    <cellStyle name="Comma [0] 3 9 4 7 3 5" xfId="39783" xr:uid="{85900306-E29C-496E-B6CA-A2D9EE8F4E04}"/>
    <cellStyle name="Comma [0] 3 9 4 7 3 6" xfId="45152" xr:uid="{0E070C74-C684-4C3D-899E-547B0EF696B1}"/>
    <cellStyle name="Comma [0] 3 9 4 7 3 7" xfId="50524" xr:uid="{200B4AF7-48AB-4D4E-AD5F-54E08230B41D}"/>
    <cellStyle name="Comma [0] 3 9 4 7 3 8" xfId="55904" xr:uid="{D613E68A-F272-4D53-A6F6-D4C58B233A29}"/>
    <cellStyle name="Comma [0] 3 9 4 7 3 9" xfId="18239" xr:uid="{603F525E-64B1-4130-BB5A-CEBB6C70B292}"/>
    <cellStyle name="Comma [0] 3 9 4 7 4" xfId="7511" xr:uid="{24F3CC78-F840-43C8-8F9C-DB567E0193A9}"/>
    <cellStyle name="Comma [0] 3 9 4 8" xfId="1564" xr:uid="{8F38BC6E-F245-4D8C-AF1A-42482F355924}"/>
    <cellStyle name="Comma [0] 3 9 4 8 2" xfId="9069" xr:uid="{C0FBF858-CD46-4AFE-98CA-31674A904BF2}"/>
    <cellStyle name="Comma [0] 3 9 4 8 2 10" xfId="54035" xr:uid="{7EADC927-18CA-4AC3-B2A1-E2C157E97B9E}"/>
    <cellStyle name="Comma [0] 3 9 4 8 2 11" xfId="14679" xr:uid="{E92BA1B6-0F5F-414E-A2C9-764703319D53}"/>
    <cellStyle name="Comma [0] 3 9 4 8 2 12" xfId="60163" xr:uid="{C498E121-58B7-4401-BD28-FF2770460120}"/>
    <cellStyle name="Comma [0] 3 9 4 8 2 2" xfId="12630" xr:uid="{6A0DAFA6-E73E-4553-B119-57023DBA0885}"/>
    <cellStyle name="Comma [0] 3 9 4 8 2 2 2" xfId="25296" xr:uid="{0C924E42-81E8-4BFD-8758-3115C4BB15EF}"/>
    <cellStyle name="Comma [0] 3 9 4 8 2 2 3" xfId="30670" xr:uid="{63A089E4-8450-4386-87F4-4D9853105B23}"/>
    <cellStyle name="Comma [0] 3 9 4 8 2 2 4" xfId="36088" xr:uid="{E684239F-1F16-44E4-93A7-FE6464FD4D24}"/>
    <cellStyle name="Comma [0] 3 9 4 8 2 2 5" xfId="41473" xr:uid="{79F27E84-608C-480A-98D1-5FDC17022CC8}"/>
    <cellStyle name="Comma [0] 3 9 4 8 2 2 6" xfId="46842" xr:uid="{0A14D8C0-1B4A-4FF5-A683-60DA29676A74}"/>
    <cellStyle name="Comma [0] 3 9 4 8 2 2 7" xfId="52214" xr:uid="{4D3E4D70-9802-40F6-B179-E535B64E4C29}"/>
    <cellStyle name="Comma [0] 3 9 4 8 2 2 8" xfId="57594" xr:uid="{EC890C2C-6768-466A-B881-BFB77CF53AFA}"/>
    <cellStyle name="Comma [0] 3 9 4 8 2 2 9" xfId="19930" xr:uid="{73173F91-EAF6-486C-BFCF-713B9FC1CDCA}"/>
    <cellStyle name="Comma [0] 3 9 4 8 2 3" xfId="16370" xr:uid="{01DF6A20-660B-4AAB-8DC3-F755A70FC647}"/>
    <cellStyle name="Comma [0] 3 9 4 8 2 4" xfId="21737" xr:uid="{20DC8A5C-CE74-43BB-A288-5F869308A95E}"/>
    <cellStyle name="Comma [0] 3 9 4 8 2 5" xfId="27111" xr:uid="{2CABEC6F-FCC7-4755-9158-54C19CEC4654}"/>
    <cellStyle name="Comma [0] 3 9 4 8 2 6" xfId="32529" xr:uid="{E35AC0C3-23A7-4258-9912-30A17FB6430F}"/>
    <cellStyle name="Comma [0] 3 9 4 8 2 7" xfId="37914" xr:uid="{19DFFC72-4DC1-409A-8486-F102CB6888B3}"/>
    <cellStyle name="Comma [0] 3 9 4 8 2 8" xfId="43283" xr:uid="{A0CC0B71-49CD-4DB0-B7AF-78CBA89B352F}"/>
    <cellStyle name="Comma [0] 3 9 4 8 2 9" xfId="48655" xr:uid="{05A0642C-E2C1-4794-AF56-C7F69F7A2856}"/>
    <cellStyle name="Comma [0] 3 9 4 8 3" xfId="10940" xr:uid="{D9455399-6735-41FE-8CAE-890676695B6E}"/>
    <cellStyle name="Comma [0] 3 9 4 8 3 2" xfId="23607" xr:uid="{248BFB8D-BA71-452A-B439-B724663B3321}"/>
    <cellStyle name="Comma [0] 3 9 4 8 3 3" xfId="28981" xr:uid="{F2C42B2D-C39A-499A-B7B7-A769763407D1}"/>
    <cellStyle name="Comma [0] 3 9 4 8 3 4" xfId="34399" xr:uid="{B9255171-E153-47BD-99C7-9C46F250F377}"/>
    <cellStyle name="Comma [0] 3 9 4 8 3 5" xfId="39784" xr:uid="{9765D7CD-D285-4984-8733-495C9370C022}"/>
    <cellStyle name="Comma [0] 3 9 4 8 3 6" xfId="45153" xr:uid="{4F8D6002-4D1A-4ACD-9A00-9146D01F74FF}"/>
    <cellStyle name="Comma [0] 3 9 4 8 3 7" xfId="50525" xr:uid="{7D4B7C57-128D-4A3F-B152-DE61FFE74FED}"/>
    <cellStyle name="Comma [0] 3 9 4 8 3 8" xfId="55905" xr:uid="{A00D7137-7E18-4153-B797-F4486A60E02D}"/>
    <cellStyle name="Comma [0] 3 9 4 8 3 9" xfId="18240" xr:uid="{3DDF2602-C182-4FFA-A7C8-FD3BA7BDA872}"/>
    <cellStyle name="Comma [0] 3 9 4 8 4" xfId="7512" xr:uid="{4D4E18D5-63B7-461E-BD2E-73EA92882806}"/>
    <cellStyle name="Comma [0] 3 9 4 9" xfId="1565" xr:uid="{96267313-198A-4EF0-B87D-D594F631E1B1}"/>
    <cellStyle name="Comma [0] 3 9 4 9 2" xfId="9070" xr:uid="{F2929035-F8A7-4CD5-B516-E1FB89DB47A4}"/>
    <cellStyle name="Comma [0] 3 9 4 9 2 10" xfId="54036" xr:uid="{0747BF4B-5513-4C9B-BA03-6D26DA2AFAFC}"/>
    <cellStyle name="Comma [0] 3 9 4 9 2 11" xfId="14680" xr:uid="{7EAA26AC-110D-4237-AA36-0D2687933343}"/>
    <cellStyle name="Comma [0] 3 9 4 9 2 12" xfId="60164" xr:uid="{2740FF3E-EBA7-41C4-AF14-60DCDDB0C1B7}"/>
    <cellStyle name="Comma [0] 3 9 4 9 2 2" xfId="12631" xr:uid="{E5563E42-DD56-431B-AD97-0EB99DE82862}"/>
    <cellStyle name="Comma [0] 3 9 4 9 2 2 2" xfId="25297" xr:uid="{568196FC-B17D-49B9-9432-C8ED82B6CC97}"/>
    <cellStyle name="Comma [0] 3 9 4 9 2 2 3" xfId="30671" xr:uid="{4D646053-852C-4769-941E-069CC777E3EB}"/>
    <cellStyle name="Comma [0] 3 9 4 9 2 2 4" xfId="36089" xr:uid="{4A028482-3939-4571-BF75-95BE0CA2BD02}"/>
    <cellStyle name="Comma [0] 3 9 4 9 2 2 5" xfId="41474" xr:uid="{C8AFA7AC-AF54-4F2C-81E3-5FD887E9A115}"/>
    <cellStyle name="Comma [0] 3 9 4 9 2 2 6" xfId="46843" xr:uid="{33E12B2A-4A1B-4FEC-A5F0-C21702A28558}"/>
    <cellStyle name="Comma [0] 3 9 4 9 2 2 7" xfId="52215" xr:uid="{A3FB0338-3C26-49A3-8F4B-6CA451274E1F}"/>
    <cellStyle name="Comma [0] 3 9 4 9 2 2 8" xfId="57595" xr:uid="{C691322F-2AB0-4628-AB5B-06DF3F8C94D2}"/>
    <cellStyle name="Comma [0] 3 9 4 9 2 2 9" xfId="19931" xr:uid="{67C22D58-851E-4B2C-A11F-57C1048EA3C0}"/>
    <cellStyle name="Comma [0] 3 9 4 9 2 3" xfId="16371" xr:uid="{B2CF6B3A-2DC6-403E-8E40-72A02B88D36E}"/>
    <cellStyle name="Comma [0] 3 9 4 9 2 4" xfId="21738" xr:uid="{298437E4-5407-42D4-B5AB-666DCE912A88}"/>
    <cellStyle name="Comma [0] 3 9 4 9 2 5" xfId="27112" xr:uid="{F3C605F6-4392-43CE-9F6A-008ADBEBCD74}"/>
    <cellStyle name="Comma [0] 3 9 4 9 2 6" xfId="32530" xr:uid="{1BA86A13-F507-496B-BDE6-A76A484A173C}"/>
    <cellStyle name="Comma [0] 3 9 4 9 2 7" xfId="37915" xr:uid="{8BB3B8B5-B4D8-415C-AFFD-772AFE63750C}"/>
    <cellStyle name="Comma [0] 3 9 4 9 2 8" xfId="43284" xr:uid="{574C9279-DEEB-4968-B27C-F8D133074C53}"/>
    <cellStyle name="Comma [0] 3 9 4 9 2 9" xfId="48656" xr:uid="{30435187-4041-4EAE-AEEB-EBD5C1E68EAB}"/>
    <cellStyle name="Comma [0] 3 9 4 9 3" xfId="10941" xr:uid="{EBAFBC4A-CFF9-4EBC-A87D-517BC4998D64}"/>
    <cellStyle name="Comma [0] 3 9 4 9 3 2" xfId="23608" xr:uid="{AA940620-30CA-424A-9FF0-183AF34F39FC}"/>
    <cellStyle name="Comma [0] 3 9 4 9 3 3" xfId="28982" xr:uid="{616F5242-5115-4933-98A5-3115989917C6}"/>
    <cellStyle name="Comma [0] 3 9 4 9 3 4" xfId="34400" xr:uid="{936554B9-7548-4EEE-8CF1-5790153D64BA}"/>
    <cellStyle name="Comma [0] 3 9 4 9 3 5" xfId="39785" xr:uid="{791B53A9-40F7-44B3-8850-2ED69C4B45F0}"/>
    <cellStyle name="Comma [0] 3 9 4 9 3 6" xfId="45154" xr:uid="{0262DBCE-C59F-4DDE-9907-F106E82C31ED}"/>
    <cellStyle name="Comma [0] 3 9 4 9 3 7" xfId="50526" xr:uid="{855AD07C-6370-4762-A736-D752C855671D}"/>
    <cellStyle name="Comma [0] 3 9 4 9 3 8" xfId="55906" xr:uid="{E7D84101-92B0-4DB0-B087-67D801BB4746}"/>
    <cellStyle name="Comma [0] 3 9 4 9 3 9" xfId="18241" xr:uid="{7CE96972-87A9-483A-BA54-BD6BEE975C1D}"/>
    <cellStyle name="Comma [0] 3 9 4 9 4" xfId="7513" xr:uid="{A7B9A0D9-5CA3-4731-B3FC-1993B3ED7AF7}"/>
    <cellStyle name="Comma [0] 3 9 5" xfId="1566" xr:uid="{D48DF6C7-F24B-436B-A23A-9CA7B4146CD6}"/>
    <cellStyle name="Comma [0] 3 9 5 2" xfId="6366" xr:uid="{94FFD0B1-839C-4946-A95C-255D374C8E92}"/>
    <cellStyle name="Comma [0] 3 9 5 2 10" xfId="54037" xr:uid="{90916FDD-8D9E-410C-B15E-19E9424E8A3E}"/>
    <cellStyle name="Comma [0] 3 9 5 2 11" xfId="14681" xr:uid="{614B1CCE-91B1-457B-ABFC-0EB825E768A3}"/>
    <cellStyle name="Comma [0] 3 9 5 2 12" xfId="59044" xr:uid="{CA38C9D9-1A08-4380-B90F-E845EFED4516}"/>
    <cellStyle name="Comma [0] 3 9 5 2 13" xfId="9071" xr:uid="{D585493C-8AA1-496D-87C5-3C70A94347BB}"/>
    <cellStyle name="Comma [0] 3 9 5 2 2" xfId="12632" xr:uid="{F7CC8A92-D1BA-407C-8297-51FB43ED707E}"/>
    <cellStyle name="Comma [0] 3 9 5 2 2 2" xfId="25298" xr:uid="{27C98F53-C219-4B28-A953-95D638217C87}"/>
    <cellStyle name="Comma [0] 3 9 5 2 2 3" xfId="30672" xr:uid="{4598A0BA-1E1F-4E85-9660-F108017134D1}"/>
    <cellStyle name="Comma [0] 3 9 5 2 2 4" xfId="36090" xr:uid="{017A73A3-5285-4E35-BB3B-61B0CADD3A72}"/>
    <cellStyle name="Comma [0] 3 9 5 2 2 5" xfId="41475" xr:uid="{8A0C6784-D9D5-4ABE-A3FE-472E4FC091D1}"/>
    <cellStyle name="Comma [0] 3 9 5 2 2 6" xfId="46844" xr:uid="{F3001D11-1F51-48D5-9172-F160534AFC7B}"/>
    <cellStyle name="Comma [0] 3 9 5 2 2 7" xfId="52216" xr:uid="{EFEAF424-74BE-4AFB-8372-C93C14CD0F9D}"/>
    <cellStyle name="Comma [0] 3 9 5 2 2 8" xfId="57596" xr:uid="{823D2095-67EB-46A8-A6C9-EDB8E6094895}"/>
    <cellStyle name="Comma [0] 3 9 5 2 2 9" xfId="19932" xr:uid="{0A3EA4B0-056D-40CF-AD5F-5E11FF489588}"/>
    <cellStyle name="Comma [0] 3 9 5 2 3" xfId="16372" xr:uid="{1F7164A1-2E3F-48C3-A620-1A896C4372BA}"/>
    <cellStyle name="Comma [0] 3 9 5 2 4" xfId="21739" xr:uid="{54FED089-BB3E-4A38-8166-E0B29D6877C1}"/>
    <cellStyle name="Comma [0] 3 9 5 2 5" xfId="27113" xr:uid="{53CC2840-EDB3-4F2B-B167-DCE52D850B5C}"/>
    <cellStyle name="Comma [0] 3 9 5 2 6" xfId="32531" xr:uid="{685A973C-389C-4D72-B33E-B2D63094F22D}"/>
    <cellStyle name="Comma [0] 3 9 5 2 7" xfId="37916" xr:uid="{AA00C3B0-A6BE-4614-8D33-462922DEA9D0}"/>
    <cellStyle name="Comma [0] 3 9 5 2 8" xfId="43285" xr:uid="{0E822290-AA03-4741-9120-0447A4835735}"/>
    <cellStyle name="Comma [0] 3 9 5 2 9" xfId="48657" xr:uid="{647DE77E-3CC8-4F74-B13E-20B0D303A3E4}"/>
    <cellStyle name="Comma [0] 3 9 5 3" xfId="10942" xr:uid="{CA8A0AA4-715F-46A8-9A43-12F1F57E682C}"/>
    <cellStyle name="Comma [0] 3 9 5 3 2" xfId="23609" xr:uid="{52271CE5-45E1-4A51-A94F-2E1F7924A225}"/>
    <cellStyle name="Comma [0] 3 9 5 3 3" xfId="28983" xr:uid="{2FCDEC27-3624-40B5-BDAF-F49F326A6529}"/>
    <cellStyle name="Comma [0] 3 9 5 3 4" xfId="34401" xr:uid="{2F7C96E3-BC04-47DF-B90A-2BED48DF962C}"/>
    <cellStyle name="Comma [0] 3 9 5 3 5" xfId="39786" xr:uid="{AAB0E563-459F-427A-A8C4-DCE82F5754EE}"/>
    <cellStyle name="Comma [0] 3 9 5 3 6" xfId="45155" xr:uid="{2F191946-E2A9-4042-AC65-1F3812E994F5}"/>
    <cellStyle name="Comma [0] 3 9 5 3 7" xfId="50527" xr:uid="{C0B6E395-6CDB-4DBE-8AE3-7A6CDA7568CA}"/>
    <cellStyle name="Comma [0] 3 9 5 3 8" xfId="55907" xr:uid="{B419045F-63EA-44C0-AAEE-23BFCD6ACB71}"/>
    <cellStyle name="Comma [0] 3 9 5 3 9" xfId="18242" xr:uid="{3FDC1B08-2856-4E31-8827-FA18FC9ACD36}"/>
    <cellStyle name="Comma [0] 3 9 6" xfId="1567" xr:uid="{B6ACB0E5-641F-4527-AF52-1087BCF617A0}"/>
    <cellStyle name="Comma [0] 3 9 6 2" xfId="4226" xr:uid="{864CA08A-7B4A-4336-872C-C21DE3D3FF2C}"/>
    <cellStyle name="Comma [0] 3 9 6 2 10" xfId="54038" xr:uid="{455062ED-5E65-48BE-8C11-C4CC71F40789}"/>
    <cellStyle name="Comma [0] 3 9 6 2 11" xfId="9072" xr:uid="{D390A9E8-A202-46E1-9BB7-4424DCC84A67}"/>
    <cellStyle name="Comma [0] 3 9 6 2 2" xfId="6368" xr:uid="{8C571269-DD24-4AE2-B17D-6BA4B33041AD}"/>
    <cellStyle name="Comma [0] 3 9 6 2 2 10" xfId="59046" xr:uid="{B52607F2-3967-4862-ABF9-5FDB755D0715}"/>
    <cellStyle name="Comma [0] 3 9 6 2 2 11" xfId="12633" xr:uid="{BBEB17FA-6C47-4B1A-9D20-A54A99562C0B}"/>
    <cellStyle name="Comma [0] 3 9 6 2 2 2" xfId="25299" xr:uid="{E38035B4-17EC-4A93-8133-3485362B769E}"/>
    <cellStyle name="Comma [0] 3 9 6 2 2 3" xfId="30673" xr:uid="{D680442B-48BD-4CAB-ABED-30C4489661A3}"/>
    <cellStyle name="Comma [0] 3 9 6 2 2 4" xfId="36091" xr:uid="{CA630444-D38A-4E3F-806A-39C53CE43F4D}"/>
    <cellStyle name="Comma [0] 3 9 6 2 2 5" xfId="41476" xr:uid="{46F235DA-CC80-45B9-8E6D-ADED5F40F936}"/>
    <cellStyle name="Comma [0] 3 9 6 2 2 6" xfId="46845" xr:uid="{9338C7C7-D5B2-4E20-86F2-125BF6887F12}"/>
    <cellStyle name="Comma [0] 3 9 6 2 2 7" xfId="52217" xr:uid="{1E11AE86-65F9-4934-BC60-D3F264D9A898}"/>
    <cellStyle name="Comma [0] 3 9 6 2 2 8" xfId="57597" xr:uid="{8A899A0A-C9B7-44F4-BEC4-C2A7F37E529A}"/>
    <cellStyle name="Comma [0] 3 9 6 2 2 9" xfId="19933" xr:uid="{5346CC76-6ECF-403A-8565-7F6BE6017958}"/>
    <cellStyle name="Comma [0] 3 9 6 2 3" xfId="16373" xr:uid="{D4F6C63F-EDCD-42C5-B1EC-E2A5B24F0492}"/>
    <cellStyle name="Comma [0] 3 9 6 2 4" xfId="21740" xr:uid="{B2E78106-8832-41B5-BBB5-DD5D85924891}"/>
    <cellStyle name="Comma [0] 3 9 6 2 5" xfId="27114" xr:uid="{B654E7DC-9B51-4068-9622-EB4D0891CE22}"/>
    <cellStyle name="Comma [0] 3 9 6 2 6" xfId="32532" xr:uid="{A7C31ACB-D5D5-4650-B188-07902AC2DE68}"/>
    <cellStyle name="Comma [0] 3 9 6 2 7" xfId="37917" xr:uid="{8AEAE2DF-8768-4EA4-9A5E-F72C1EFB7594}"/>
    <cellStyle name="Comma [0] 3 9 6 2 8" xfId="43286" xr:uid="{EACC6C15-BF85-4307-99D0-BB4ED9084EFC}"/>
    <cellStyle name="Comma [0] 3 9 6 2 9" xfId="48658" xr:uid="{25B9EAAA-5CEA-42C9-83C1-1E442735DD09}"/>
    <cellStyle name="Comma [0] 3 9 6 3" xfId="6367" xr:uid="{A1EEAF6C-3431-40C0-A183-FF884E35F3DA}"/>
    <cellStyle name="Comma [0] 3 9 6 3 10" xfId="14682" xr:uid="{32138C41-E616-4E94-BF83-CE6FC2AEC1C2}"/>
    <cellStyle name="Comma [0] 3 9 6 3 11" xfId="59045" xr:uid="{4B4B7B74-D49D-4BCB-95DA-67172DFF7DD8}"/>
    <cellStyle name="Comma [0] 3 9 6 3 12" xfId="10943" xr:uid="{D06AD2BA-7CCC-4730-B736-A2B53B933B62}"/>
    <cellStyle name="Comma [0] 3 9 6 3 2" xfId="18243" xr:uid="{FA0C9F5C-B69A-4D56-A9D3-2C5D486EE939}"/>
    <cellStyle name="Comma [0] 3 9 6 3 3" xfId="23610" xr:uid="{E2A96AF0-19E6-4881-9244-F37F4DC28185}"/>
    <cellStyle name="Comma [0] 3 9 6 3 4" xfId="28984" xr:uid="{F6CCACB2-4031-4EE8-B9F7-DDEF6C9D3008}"/>
    <cellStyle name="Comma [0] 3 9 6 3 5" xfId="34402" xr:uid="{9DFA6D01-08A0-4F11-AF3F-55EBE50B6AF0}"/>
    <cellStyle name="Comma [0] 3 9 6 3 6" xfId="39787" xr:uid="{AA121A45-14B9-4AD5-8C81-8E32B050D801}"/>
    <cellStyle name="Comma [0] 3 9 6 3 7" xfId="45156" xr:uid="{4DF2F673-C2EE-4929-8A52-5A69105C3B98}"/>
    <cellStyle name="Comma [0] 3 9 6 3 8" xfId="50528" xr:uid="{E4BD1ABF-C9A3-4154-8A92-2F43BCA53F65}"/>
    <cellStyle name="Comma [0] 3 9 6 3 9" xfId="55908" xr:uid="{8F1BDA5E-8C2C-45E2-9186-E9B6FE365A9E}"/>
    <cellStyle name="Comma [0] 3 9 7" xfId="1568" xr:uid="{079132A8-9397-4841-9D71-97733B3D79DF}"/>
    <cellStyle name="Comma [0] 3 9 7 2" xfId="6369" xr:uid="{DB6C7B7E-B3A5-4E86-8140-80F7D6A3DF98}"/>
    <cellStyle name="Comma [0] 3 9 7 2 10" xfId="54039" xr:uid="{D1CB1CC5-9385-41C0-B529-1DBF42870F62}"/>
    <cellStyle name="Comma [0] 3 9 7 2 11" xfId="14683" xr:uid="{EA2A3332-DFA6-4B74-845B-49588C06B02F}"/>
    <cellStyle name="Comma [0] 3 9 7 2 12" xfId="59047" xr:uid="{0B73DF3B-C0FB-4A56-90B2-F1414D9CF84C}"/>
    <cellStyle name="Comma [0] 3 9 7 2 13" xfId="9073" xr:uid="{6DB79D3F-CB30-40DB-A4F3-4794576599E1}"/>
    <cellStyle name="Comma [0] 3 9 7 2 2" xfId="12634" xr:uid="{13D9363A-92B9-4B2D-86B3-0E45786D1ADF}"/>
    <cellStyle name="Comma [0] 3 9 7 2 2 2" xfId="25300" xr:uid="{C542F9B7-C202-4D92-A213-D90EB3BD7D26}"/>
    <cellStyle name="Comma [0] 3 9 7 2 2 3" xfId="30674" xr:uid="{FF93D809-6E18-4772-9D91-52118E41260F}"/>
    <cellStyle name="Comma [0] 3 9 7 2 2 4" xfId="36092" xr:uid="{043BCC7E-A959-4A11-B1B8-23639355D345}"/>
    <cellStyle name="Comma [0] 3 9 7 2 2 5" xfId="41477" xr:uid="{C7281D87-A9D1-46B6-9F04-5D2F3D243ACD}"/>
    <cellStyle name="Comma [0] 3 9 7 2 2 6" xfId="46846" xr:uid="{AC4ED1F8-A199-4EF1-80A9-440A4B7A0873}"/>
    <cellStyle name="Comma [0] 3 9 7 2 2 7" xfId="52218" xr:uid="{5ADDAE01-0F5C-49B7-9262-3D3883F1F719}"/>
    <cellStyle name="Comma [0] 3 9 7 2 2 8" xfId="57598" xr:uid="{60831C00-A2DA-4F56-9D52-591D689BC137}"/>
    <cellStyle name="Comma [0] 3 9 7 2 2 9" xfId="19934" xr:uid="{6CDF5991-761A-48A3-BAF7-319AEC71F0E6}"/>
    <cellStyle name="Comma [0] 3 9 7 2 3" xfId="16374" xr:uid="{6D68DC29-1CF4-4EB5-AE07-3BD917530CCE}"/>
    <cellStyle name="Comma [0] 3 9 7 2 4" xfId="21741" xr:uid="{5EF34524-C373-44E9-A90C-9C136EA7017F}"/>
    <cellStyle name="Comma [0] 3 9 7 2 5" xfId="27115" xr:uid="{8F050DBF-552F-4810-8FB9-02D07C7493AC}"/>
    <cellStyle name="Comma [0] 3 9 7 2 6" xfId="32533" xr:uid="{895E3425-E6D2-4B10-A129-6A4CF430050E}"/>
    <cellStyle name="Comma [0] 3 9 7 2 7" xfId="37918" xr:uid="{15A113C8-53AA-4D76-80A8-17CF372A115D}"/>
    <cellStyle name="Comma [0] 3 9 7 2 8" xfId="43287" xr:uid="{60CB8A86-143A-462A-B8CA-5333A3CAD486}"/>
    <cellStyle name="Comma [0] 3 9 7 2 9" xfId="48659" xr:uid="{AD04057A-EA7A-44D8-B98F-C68CA5427C13}"/>
    <cellStyle name="Comma [0] 3 9 7 3" xfId="10944" xr:uid="{2E35217F-DCB6-42A6-BD34-935AF140ADAE}"/>
    <cellStyle name="Comma [0] 3 9 7 3 2" xfId="23611" xr:uid="{B9189DAC-8583-403B-B12F-36E931E9F58D}"/>
    <cellStyle name="Comma [0] 3 9 7 3 3" xfId="28985" xr:uid="{01CA4764-2E92-4409-B4F3-3A0A3CA9517B}"/>
    <cellStyle name="Comma [0] 3 9 7 3 4" xfId="34403" xr:uid="{AB715D39-083D-478C-BEA0-D13D5538DA5D}"/>
    <cellStyle name="Comma [0] 3 9 7 3 5" xfId="39788" xr:uid="{B68290F4-75EB-427C-80EE-E4833FEC2110}"/>
    <cellStyle name="Comma [0] 3 9 7 3 6" xfId="45157" xr:uid="{3F97498C-6FFC-4AB4-8421-41903A199E9C}"/>
    <cellStyle name="Comma [0] 3 9 7 3 7" xfId="50529" xr:uid="{6C025E15-FF5A-4251-AF84-0FC91C819062}"/>
    <cellStyle name="Comma [0] 3 9 7 3 8" xfId="55909" xr:uid="{D81FE520-F9FF-4473-A7A7-3CFD1F00EA66}"/>
    <cellStyle name="Comma [0] 3 9 7 3 9" xfId="18244" xr:uid="{8179B89D-897A-46F0-8412-844BE9762E02}"/>
    <cellStyle name="Comma [0] 3 9 8" xfId="1569" xr:uid="{A3FD6507-2D8E-4DC4-9590-242ED49DC50F}"/>
    <cellStyle name="Comma [0] 3 9 8 2" xfId="9074" xr:uid="{C3FA1309-D3D7-4BC1-B229-6B3CB8F7498A}"/>
    <cellStyle name="Comma [0] 3 9 8 2 10" xfId="54040" xr:uid="{97A6143F-89C3-46D1-86B6-BACB939598F9}"/>
    <cellStyle name="Comma [0] 3 9 8 2 11" xfId="14684" xr:uid="{09903349-CF38-4A12-895F-E8EA4ABE486E}"/>
    <cellStyle name="Comma [0] 3 9 8 2 12" xfId="60165" xr:uid="{E8A0A7CC-608C-4764-8874-CB47A26ACBF1}"/>
    <cellStyle name="Comma [0] 3 9 8 2 2" xfId="12635" xr:uid="{0F49EE17-DBDB-4E31-B34A-B9A759D4F0D1}"/>
    <cellStyle name="Comma [0] 3 9 8 2 2 2" xfId="25301" xr:uid="{4EF8C185-EC0F-4250-9AF9-85D2640A8F41}"/>
    <cellStyle name="Comma [0] 3 9 8 2 2 3" xfId="30675" xr:uid="{3EFE9D4C-757C-4196-9862-C633AC1D95AA}"/>
    <cellStyle name="Comma [0] 3 9 8 2 2 4" xfId="36093" xr:uid="{0CF3F05A-6DCE-4529-BF91-751DE8A439E9}"/>
    <cellStyle name="Comma [0] 3 9 8 2 2 5" xfId="41478" xr:uid="{0C3DFC34-D55E-4190-823F-B7CF2A9AEC5B}"/>
    <cellStyle name="Comma [0] 3 9 8 2 2 6" xfId="46847" xr:uid="{5E5A892D-A186-4F57-8C7D-6F6A4D32FB00}"/>
    <cellStyle name="Comma [0] 3 9 8 2 2 7" xfId="52219" xr:uid="{34E8E7DC-0508-4228-B119-72D3B08E6763}"/>
    <cellStyle name="Comma [0] 3 9 8 2 2 8" xfId="57599" xr:uid="{8F5EEB10-17D4-4EA9-8AD8-786226D6D32A}"/>
    <cellStyle name="Comma [0] 3 9 8 2 2 9" xfId="19935" xr:uid="{0E4BCBBB-1C88-42DB-B891-868DC32D598C}"/>
    <cellStyle name="Comma [0] 3 9 8 2 3" xfId="16375" xr:uid="{C34ECFB2-1157-437D-B6C6-6CD65732CC07}"/>
    <cellStyle name="Comma [0] 3 9 8 2 4" xfId="21742" xr:uid="{A443A81C-7F21-4041-947C-0E7682E5E7AC}"/>
    <cellStyle name="Comma [0] 3 9 8 2 5" xfId="27116" xr:uid="{887E1685-D478-4D57-8911-CDA63C935898}"/>
    <cellStyle name="Comma [0] 3 9 8 2 6" xfId="32534" xr:uid="{1C682A8F-A131-4201-A321-8583AA39312C}"/>
    <cellStyle name="Comma [0] 3 9 8 2 7" xfId="37919" xr:uid="{12CF8FF6-A2D4-4C09-88F8-2C34E0BFA1BA}"/>
    <cellStyle name="Comma [0] 3 9 8 2 8" xfId="43288" xr:uid="{D1E54988-60F0-486F-A85E-56AD4D1C7246}"/>
    <cellStyle name="Comma [0] 3 9 8 2 9" xfId="48660" xr:uid="{94772B0D-7CF5-4143-8F33-55554BC13263}"/>
    <cellStyle name="Comma [0] 3 9 8 3" xfId="10945" xr:uid="{7E905998-D8E9-43DA-91B8-905A749F5C8D}"/>
    <cellStyle name="Comma [0] 3 9 8 3 2" xfId="23612" xr:uid="{50CD33FC-CD0F-4B9B-B0C6-486B42E26101}"/>
    <cellStyle name="Comma [0] 3 9 8 3 3" xfId="28986" xr:uid="{FB97DA39-C442-4A09-87A3-8B8A0E1AC859}"/>
    <cellStyle name="Comma [0] 3 9 8 3 4" xfId="34404" xr:uid="{FA48D87A-E627-4234-9512-3F9A6A0D7613}"/>
    <cellStyle name="Comma [0] 3 9 8 3 5" xfId="39789" xr:uid="{0225D18C-AE83-466B-942C-ED078FE13E49}"/>
    <cellStyle name="Comma [0] 3 9 8 3 6" xfId="45158" xr:uid="{262044AA-906D-43AB-9669-D768CFCB8EC6}"/>
    <cellStyle name="Comma [0] 3 9 8 3 7" xfId="50530" xr:uid="{99087BD5-DCC8-4B87-AE02-7D46ADB27B67}"/>
    <cellStyle name="Comma [0] 3 9 8 3 8" xfId="55910" xr:uid="{CDB3D52F-2DF8-4A29-B247-85D386399963}"/>
    <cellStyle name="Comma [0] 3 9 8 3 9" xfId="18245" xr:uid="{C3BA1C89-E1A6-4540-853B-F5C617EF6FAF}"/>
    <cellStyle name="Comma [0] 3 9 8 4" xfId="7514" xr:uid="{7FEEB270-238C-4B34-AC64-2E4862247717}"/>
    <cellStyle name="Comma [0] 3 9 9" xfId="1570" xr:uid="{752D1226-6D3F-41C6-9C1B-DF282E27EB76}"/>
    <cellStyle name="Comma [0] 3 9 9 2" xfId="9075" xr:uid="{5A188296-CCAC-40E8-8DF4-F02A88B2F95C}"/>
    <cellStyle name="Comma [0] 3 9 9 2 10" xfId="54041" xr:uid="{10594D2B-10C6-47BD-8608-41CE9DDE9A7B}"/>
    <cellStyle name="Comma [0] 3 9 9 2 11" xfId="14685" xr:uid="{61516223-1D0A-44DA-B363-D32D123BCEE9}"/>
    <cellStyle name="Comma [0] 3 9 9 2 12" xfId="60166" xr:uid="{9D3F2CD7-8BD2-4C4D-BC4C-4F533BEDDC7C}"/>
    <cellStyle name="Comma [0] 3 9 9 2 2" xfId="12636" xr:uid="{4D693EDB-379D-4ADE-BCAA-23C79E1E0F80}"/>
    <cellStyle name="Comma [0] 3 9 9 2 2 2" xfId="25302" xr:uid="{1210F2F9-61D8-4403-B3D3-B7CBE6FACEF6}"/>
    <cellStyle name="Comma [0] 3 9 9 2 2 3" xfId="30676" xr:uid="{824017BE-8965-466E-8052-04B5C09299BF}"/>
    <cellStyle name="Comma [0] 3 9 9 2 2 4" xfId="36094" xr:uid="{78117903-2B6E-4E11-A918-5267B7A9E0C2}"/>
    <cellStyle name="Comma [0] 3 9 9 2 2 5" xfId="41479" xr:uid="{2A804C16-9C8E-4056-B5C2-F9BDA6E24CF9}"/>
    <cellStyle name="Comma [0] 3 9 9 2 2 6" xfId="46848" xr:uid="{5CDBB2E8-8C81-46DA-AAE1-313A1E785F95}"/>
    <cellStyle name="Comma [0] 3 9 9 2 2 7" xfId="52220" xr:uid="{9287F7AC-C4F0-4319-931C-FC4F69222A22}"/>
    <cellStyle name="Comma [0] 3 9 9 2 2 8" xfId="57600" xr:uid="{64F956DE-6D3A-4CBE-A3E0-FD15FA4A9BD8}"/>
    <cellStyle name="Comma [0] 3 9 9 2 2 9" xfId="19936" xr:uid="{156B9E5F-3DC0-4315-807D-F49CA0A2C594}"/>
    <cellStyle name="Comma [0] 3 9 9 2 3" xfId="16376" xr:uid="{41EC6C1D-BE53-416B-B898-610D0A0AB20B}"/>
    <cellStyle name="Comma [0] 3 9 9 2 4" xfId="21743" xr:uid="{2FF6EA46-8BEF-4B1B-81B3-3EDE6B8653EF}"/>
    <cellStyle name="Comma [0] 3 9 9 2 5" xfId="27117" xr:uid="{6AA61D75-7C4A-4C37-9D6C-1AD286FE767D}"/>
    <cellStyle name="Comma [0] 3 9 9 2 6" xfId="32535" xr:uid="{BFF6C61A-D196-4437-A023-4BED90CA2A20}"/>
    <cellStyle name="Comma [0] 3 9 9 2 7" xfId="37920" xr:uid="{AAE7634D-75C8-4EC5-9359-07E378CCCF56}"/>
    <cellStyle name="Comma [0] 3 9 9 2 8" xfId="43289" xr:uid="{B81057C4-D3AF-4AFE-8E8E-AF9918985E52}"/>
    <cellStyle name="Comma [0] 3 9 9 2 9" xfId="48661" xr:uid="{270427CD-64BB-4785-929E-2CE146F7863E}"/>
    <cellStyle name="Comma [0] 3 9 9 3" xfId="10946" xr:uid="{6B130ACC-C7FE-4B02-BAF8-9904B5DA18BD}"/>
    <cellStyle name="Comma [0] 3 9 9 3 2" xfId="23613" xr:uid="{F668D8D5-8933-4F62-846F-7AB506473EEC}"/>
    <cellStyle name="Comma [0] 3 9 9 3 3" xfId="28987" xr:uid="{7A3D98E0-91B6-4830-84F9-41A660E44E1E}"/>
    <cellStyle name="Comma [0] 3 9 9 3 4" xfId="34405" xr:uid="{E6BEC513-0E75-44EB-A26F-9C5598E76D0E}"/>
    <cellStyle name="Comma [0] 3 9 9 3 5" xfId="39790" xr:uid="{9030FD76-9E6F-48B9-8B92-B0B591AE994A}"/>
    <cellStyle name="Comma [0] 3 9 9 3 6" xfId="45159" xr:uid="{212EDC67-A977-49F3-9D5D-9FA64A0F02BD}"/>
    <cellStyle name="Comma [0] 3 9 9 3 7" xfId="50531" xr:uid="{8487B46B-1DE1-402F-9E5B-5CD9D729DCCF}"/>
    <cellStyle name="Comma [0] 3 9 9 3 8" xfId="55911" xr:uid="{927ECEFD-772B-423C-B16D-790C68BA4A85}"/>
    <cellStyle name="Comma [0] 3 9 9 3 9" xfId="18246" xr:uid="{78718A7C-2C98-4831-9EEE-476C83FC744D}"/>
    <cellStyle name="Comma [0] 3 9 9 4" xfId="7515" xr:uid="{B1C6D132-0596-4504-85C0-7966361B399F}"/>
    <cellStyle name="Comma [0] 4" xfId="22" xr:uid="{72C13598-0436-48C3-869C-C6E2BC5DC00A}"/>
    <cellStyle name="Comma [0] 4 10" xfId="1572" xr:uid="{E42F236C-84D1-4DE4-ABD9-F8EBBE3C8852}"/>
    <cellStyle name="Comma [0] 4 10 2" xfId="6370" xr:uid="{D404BB11-F4DD-4CA5-AA3A-7B2886BE55F1}"/>
    <cellStyle name="Comma [0] 4 10 2 10" xfId="54043" xr:uid="{03EB94C7-DF75-4FCE-96DC-279E7A42BCA2}"/>
    <cellStyle name="Comma [0] 4 10 2 11" xfId="14687" xr:uid="{3EE59588-4BB0-437C-8A4D-BCB832C1B93F}"/>
    <cellStyle name="Comma [0] 4 10 2 12" xfId="59048" xr:uid="{FE8AE05A-CA04-49F8-98E0-6EB3B10F1AD4}"/>
    <cellStyle name="Comma [0] 4 10 2 13" xfId="9077" xr:uid="{D774DD8D-76F0-43C6-A986-81D2A78E982C}"/>
    <cellStyle name="Comma [0] 4 10 2 2" xfId="12638" xr:uid="{162A6121-E834-4F7D-B10B-00B0CD0E4F3E}"/>
    <cellStyle name="Comma [0] 4 10 2 2 2" xfId="25304" xr:uid="{371EFB5D-1483-40D6-A35F-C7D37C215D89}"/>
    <cellStyle name="Comma [0] 4 10 2 2 3" xfId="30678" xr:uid="{8B9F0271-29D1-45F3-9942-82A71C74BB31}"/>
    <cellStyle name="Comma [0] 4 10 2 2 4" xfId="36096" xr:uid="{845E3273-B2D6-4FB5-833C-3809137ABC65}"/>
    <cellStyle name="Comma [0] 4 10 2 2 5" xfId="41481" xr:uid="{9558410D-55B4-47EB-8069-55853467DF99}"/>
    <cellStyle name="Comma [0] 4 10 2 2 6" xfId="46850" xr:uid="{88088064-80BB-4BE3-B352-7A44DC780A5D}"/>
    <cellStyle name="Comma [0] 4 10 2 2 7" xfId="52222" xr:uid="{4328C5FB-7379-4998-8113-0BCFE49BF5E1}"/>
    <cellStyle name="Comma [0] 4 10 2 2 8" xfId="57602" xr:uid="{F3F62EEE-25EB-487E-8D63-1A24923F91A8}"/>
    <cellStyle name="Comma [0] 4 10 2 2 9" xfId="19938" xr:uid="{DAFDF754-0600-4F19-9BAA-57FA6F42E186}"/>
    <cellStyle name="Comma [0] 4 10 2 3" xfId="16378" xr:uid="{3D5B604F-4859-465F-81CE-26CAA036B1E9}"/>
    <cellStyle name="Comma [0] 4 10 2 4" xfId="21745" xr:uid="{00A6C65B-24A6-4EF5-9ED7-76A3B75C6863}"/>
    <cellStyle name="Comma [0] 4 10 2 5" xfId="27119" xr:uid="{1AD6F12E-E217-4557-B4B6-0657D184CC62}"/>
    <cellStyle name="Comma [0] 4 10 2 6" xfId="32537" xr:uid="{C01B216B-93C4-469A-9EF0-922D2DB971C0}"/>
    <cellStyle name="Comma [0] 4 10 2 7" xfId="37922" xr:uid="{A62DF45C-6DC9-4B9C-ABDD-3DF116C6A9EF}"/>
    <cellStyle name="Comma [0] 4 10 2 8" xfId="43291" xr:uid="{5AF611A5-32FA-4F93-8FA1-34ACD99D8EA6}"/>
    <cellStyle name="Comma [0] 4 10 2 9" xfId="48663" xr:uid="{D6FD7D4C-2FD7-4956-85CE-CBC8470CEDDB}"/>
    <cellStyle name="Comma [0] 4 10 3" xfId="10948" xr:uid="{32F185A0-59F4-4599-8D42-887C2568D087}"/>
    <cellStyle name="Comma [0] 4 10 3 2" xfId="23615" xr:uid="{F6774886-6967-44C2-BA9C-89196500201F}"/>
    <cellStyle name="Comma [0] 4 10 3 3" xfId="28989" xr:uid="{33495D2F-EB93-4AF3-95D8-FA19D3E52A68}"/>
    <cellStyle name="Comma [0] 4 10 3 4" xfId="34407" xr:uid="{5AE94505-6201-424F-82F4-B4CC811A03D5}"/>
    <cellStyle name="Comma [0] 4 10 3 5" xfId="39792" xr:uid="{C111BF88-F2D6-4141-A724-BBB3DBA83DFA}"/>
    <cellStyle name="Comma [0] 4 10 3 6" xfId="45161" xr:uid="{1FF72117-CE94-461F-84FC-E7B25568B754}"/>
    <cellStyle name="Comma [0] 4 10 3 7" xfId="50533" xr:uid="{0CC4A6BF-6A6B-4061-985F-9AE3E252714F}"/>
    <cellStyle name="Comma [0] 4 10 3 8" xfId="55913" xr:uid="{1965B957-CCD6-43DD-8900-AFE452DA8E76}"/>
    <cellStyle name="Comma [0] 4 10 3 9" xfId="18248" xr:uid="{07686AB4-8AB2-4C5F-99AC-3169145CC443}"/>
    <cellStyle name="Comma [0] 4 11" xfId="4227" xr:uid="{8879071C-AED2-42FE-A05C-5F44848E6299}"/>
    <cellStyle name="Comma [0] 4 11 10" xfId="54042" xr:uid="{A80D2D09-5FE2-4332-889F-CC38172E0A56}"/>
    <cellStyle name="Comma [0] 4 11 11" xfId="9076" xr:uid="{08B9AD57-6CF7-4677-BBAA-A0E54D554423}"/>
    <cellStyle name="Comma [0] 4 11 2" xfId="6371" xr:uid="{5EA82B70-6722-419D-98D3-5278D4372E87}"/>
    <cellStyle name="Comma [0] 4 11 2 10" xfId="59049" xr:uid="{BDE9653F-33D3-4AF9-92B7-043E37B2CCEA}"/>
    <cellStyle name="Comma [0] 4 11 2 11" xfId="12637" xr:uid="{E2824965-C79A-468B-A624-882A442CF0F9}"/>
    <cellStyle name="Comma [0] 4 11 2 2" xfId="25303" xr:uid="{D77C0FC8-80AB-49E2-ACC6-0543CD35E3EE}"/>
    <cellStyle name="Comma [0] 4 11 2 3" xfId="30677" xr:uid="{422B01D1-A90F-4D49-95B4-00FF9C64613A}"/>
    <cellStyle name="Comma [0] 4 11 2 4" xfId="36095" xr:uid="{7065B704-7EA4-47B1-A108-EFFE9A765636}"/>
    <cellStyle name="Comma [0] 4 11 2 5" xfId="41480" xr:uid="{1990451F-BCE3-45F3-8AB0-C8B543FDA385}"/>
    <cellStyle name="Comma [0] 4 11 2 6" xfId="46849" xr:uid="{86D41215-CCD8-4051-855B-DC98CE3F968C}"/>
    <cellStyle name="Comma [0] 4 11 2 7" xfId="52221" xr:uid="{E5801C13-5C3F-4B46-A23A-93C02BE483A4}"/>
    <cellStyle name="Comma [0] 4 11 2 8" xfId="57601" xr:uid="{D11D0938-11E6-4D91-AFF9-6ADCC3C6EE76}"/>
    <cellStyle name="Comma [0] 4 11 2 9" xfId="19937" xr:uid="{AD864029-2912-40BE-86AC-71221B0849D2}"/>
    <cellStyle name="Comma [0] 4 11 3" xfId="16377" xr:uid="{A23E9492-1978-4E1F-8033-4794915522A8}"/>
    <cellStyle name="Comma [0] 4 11 4" xfId="21744" xr:uid="{A4CDE815-F8B7-4A34-AB4D-363F0AC1699E}"/>
    <cellStyle name="Comma [0] 4 11 5" xfId="27118" xr:uid="{3C3FA0D0-3451-4771-926D-269BC268C526}"/>
    <cellStyle name="Comma [0] 4 11 6" xfId="32536" xr:uid="{203FAC7A-0BAD-47B4-B0FE-F232B4E97B1D}"/>
    <cellStyle name="Comma [0] 4 11 7" xfId="37921" xr:uid="{DD322538-38E7-4CE9-A96B-4DC813AC1D35}"/>
    <cellStyle name="Comma [0] 4 11 8" xfId="43290" xr:uid="{819732FE-9ED4-4C8D-BB82-33AE57F41A64}"/>
    <cellStyle name="Comma [0] 4 11 9" xfId="48662" xr:uid="{A47B3DAD-8FB8-405F-BAD3-A7214F4011A4}"/>
    <cellStyle name="Comma [0] 4 12" xfId="4228" xr:uid="{3C3A1D93-B7B4-4AD1-AFA3-C43F058DA3F3}"/>
    <cellStyle name="Comma [0] 4 12 10" xfId="10947" xr:uid="{79C912AF-55EE-4691-B352-F8071DECEC05}"/>
    <cellStyle name="Comma [0] 4 12 2" xfId="6372" xr:uid="{AF00C358-4D4D-45DF-9FDA-F085A96EB532}"/>
    <cellStyle name="Comma [0] 4 12 2 2" xfId="59050" xr:uid="{19347FB1-A7E3-4F5E-97F5-EEA23512BA9B}"/>
    <cellStyle name="Comma [0] 4 12 2 3" xfId="18247" xr:uid="{85ABA9AA-C884-495F-BF7D-C7D249B33504}"/>
    <cellStyle name="Comma [0] 4 12 3" xfId="23614" xr:uid="{2F9522AA-98A2-4996-A88F-275D2E676898}"/>
    <cellStyle name="Comma [0] 4 12 4" xfId="28988" xr:uid="{20EADE36-C2CD-47BE-999B-4776FE6DF5E0}"/>
    <cellStyle name="Comma [0] 4 12 5" xfId="34406" xr:uid="{A6640936-616E-4C04-B4AC-F539CA6F32C1}"/>
    <cellStyle name="Comma [0] 4 12 6" xfId="39791" xr:uid="{54323009-3734-4675-8D57-84CA4FAB197A}"/>
    <cellStyle name="Comma [0] 4 12 7" xfId="45160" xr:uid="{EAA5FCBE-0FB6-4CDE-830E-80D0A8717F3B}"/>
    <cellStyle name="Comma [0] 4 12 8" xfId="50532" xr:uid="{7753F682-E138-453E-8D8D-66E08C863A11}"/>
    <cellStyle name="Comma [0] 4 12 9" xfId="55912" xr:uid="{1AF66814-7FC6-4F6B-B2B5-4A42D44FB27C}"/>
    <cellStyle name="Comma [0] 4 13" xfId="4572" xr:uid="{10863AFF-295C-4145-B591-6E7BCEC1F1CA}"/>
    <cellStyle name="Comma [0] 4 13 2" xfId="6374" xr:uid="{B46838F8-3116-43C1-A404-F42BBA65B6A0}"/>
    <cellStyle name="Comma [0] 4 13 2 2" xfId="60215" xr:uid="{CD41639B-F911-4B47-BE10-7BBEDA03683F}"/>
    <cellStyle name="Comma [0] 4 13 2 3" xfId="59052" xr:uid="{824CFCEF-3403-4D5C-BA6B-BD4EB270DBD2}"/>
    <cellStyle name="Comma [0] 4 13 3" xfId="6373" xr:uid="{4F25226A-F297-4D10-B9F7-9A138D09ED82}"/>
    <cellStyle name="Comma [0] 4 13 3 2" xfId="59051" xr:uid="{9BAF7907-1A30-482C-B34D-EA06E1D11B82}"/>
    <cellStyle name="Comma [0] 4 13 4" xfId="60214" xr:uid="{5CF650EA-484F-43B0-8D61-697308791085}"/>
    <cellStyle name="Comma [0] 4 13 5" xfId="13144" xr:uid="{270CBEFC-6990-472A-8511-99EA473E9136}"/>
    <cellStyle name="Comma [0] 4 14" xfId="14686" xr:uid="{56E1C35F-D759-47CB-8721-E7EB190F52D8}"/>
    <cellStyle name="Comma [0] 4 15" xfId="30969" xr:uid="{7FD2D539-95EB-4D8E-BCE1-1776E4E1F2F4}"/>
    <cellStyle name="Comma [0] 4 16" xfId="12909" xr:uid="{C4658FCE-9F24-423D-A777-02E0013BF13F}"/>
    <cellStyle name="Comma [0] 4 2" xfId="29" xr:uid="{31BE1EB6-6A36-42E1-9256-730F0FF2B037}"/>
    <cellStyle name="Comma [0] 4 2 2" xfId="6375" xr:uid="{498988B3-2665-493A-8D1E-B51D7BD03337}"/>
    <cellStyle name="Comma [0] 4 2 2 10" xfId="54044" xr:uid="{029D93C8-356F-405C-9802-8156C6BF358C}"/>
    <cellStyle name="Comma [0] 4 2 2 11" xfId="14688" xr:uid="{4C889577-CC28-43AC-8EB1-96F917AEEF46}"/>
    <cellStyle name="Comma [0] 4 2 2 12" xfId="59053" xr:uid="{6B2F66D9-9599-4F1B-9A3A-622842FC5C0C}"/>
    <cellStyle name="Comma [0] 4 2 2 13" xfId="9078" xr:uid="{2499D9EF-5D61-4C67-AD2C-49E94CD40744}"/>
    <cellStyle name="Comma [0] 4 2 2 2" xfId="12639" xr:uid="{30035388-3087-4B9D-AAAE-89CFB550EF24}"/>
    <cellStyle name="Comma [0] 4 2 2 2 2" xfId="25305" xr:uid="{A9601B3B-6097-4B8D-AEBE-14B44564E3A9}"/>
    <cellStyle name="Comma [0] 4 2 2 2 3" xfId="30679" xr:uid="{8778AA3E-142A-469A-968E-871D5EA93EF8}"/>
    <cellStyle name="Comma [0] 4 2 2 2 4" xfId="36097" xr:uid="{7D1B4FBD-79DA-4A12-8DFD-BE0C38D06E99}"/>
    <cellStyle name="Comma [0] 4 2 2 2 5" xfId="41482" xr:uid="{15A406F7-1891-4635-8A6B-0F5804423555}"/>
    <cellStyle name="Comma [0] 4 2 2 2 6" xfId="46851" xr:uid="{B7FECD70-9CD5-4B78-BC54-6330C72F0D4F}"/>
    <cellStyle name="Comma [0] 4 2 2 2 7" xfId="52223" xr:uid="{98AA4F8F-8617-4291-8DA3-F1E3E91AFD90}"/>
    <cellStyle name="Comma [0] 4 2 2 2 8" xfId="57603" xr:uid="{DA353222-E229-4CB0-BAB1-18C3CB26C40A}"/>
    <cellStyle name="Comma [0] 4 2 2 2 9" xfId="19939" xr:uid="{0F756C74-FCC7-4FB9-A0C0-8935F9CFF443}"/>
    <cellStyle name="Comma [0] 4 2 2 3" xfId="16379" xr:uid="{71F66473-4693-4544-92FA-0A5423BF36F7}"/>
    <cellStyle name="Comma [0] 4 2 2 4" xfId="21746" xr:uid="{0917B4A0-1D21-4CDA-9F1D-82AABB824471}"/>
    <cellStyle name="Comma [0] 4 2 2 5" xfId="27120" xr:uid="{87CDBBAA-0793-4D01-8B05-424583A1681B}"/>
    <cellStyle name="Comma [0] 4 2 2 6" xfId="32538" xr:uid="{8BA093B5-0957-4934-A250-9F0B0425AAB2}"/>
    <cellStyle name="Comma [0] 4 2 2 7" xfId="37923" xr:uid="{DFAC5644-5399-47EF-BC6F-4F8F7A2569F6}"/>
    <cellStyle name="Comma [0] 4 2 2 8" xfId="43292" xr:uid="{2BC02697-5588-446D-B7BD-E9A3603B861F}"/>
    <cellStyle name="Comma [0] 4 2 2 9" xfId="48664" xr:uid="{EE0D2CAE-1912-4A9D-A943-1317C5A63C8B}"/>
    <cellStyle name="Comma [0] 4 2 3" xfId="10949" xr:uid="{E0DAD4D5-5397-4A5F-A2DC-7DDE1CA4E8A7}"/>
    <cellStyle name="Comma [0] 4 2 3 2" xfId="23616" xr:uid="{B3AE6BFD-3554-44D4-B891-9B3CAD46C645}"/>
    <cellStyle name="Comma [0] 4 2 3 3" xfId="28990" xr:uid="{6FFC4B5B-1940-48F7-AF44-64F25FEAAE2F}"/>
    <cellStyle name="Comma [0] 4 2 3 4" xfId="34408" xr:uid="{A06A6820-9C0F-4CA5-A73C-1BE46BF5C637}"/>
    <cellStyle name="Comma [0] 4 2 3 5" xfId="39793" xr:uid="{4ED03B6F-09ED-4B07-AA59-2CFD0A04D4D5}"/>
    <cellStyle name="Comma [0] 4 2 3 6" xfId="45162" xr:uid="{0400625B-976B-4266-A37F-92C1D6EF117A}"/>
    <cellStyle name="Comma [0] 4 2 3 7" xfId="50534" xr:uid="{165131F9-2474-428A-A801-63331DA194C3}"/>
    <cellStyle name="Comma [0] 4 2 3 8" xfId="55914" xr:uid="{A33AB11D-D7D3-460E-8C4F-9D95690D8F7E}"/>
    <cellStyle name="Comma [0] 4 2 3 9" xfId="18249" xr:uid="{B9F9BD84-B294-4F0F-8B45-E67CE23F94F6}"/>
    <cellStyle name="Comma [0] 4 3" xfId="1571" xr:uid="{C3EF492A-787B-42CB-BE7E-F9F9ABE824B4}"/>
    <cellStyle name="Comma [0] 4 3 2" xfId="6376" xr:uid="{AE2EF2EF-89BA-4EC4-A769-0DEB70BBE3FC}"/>
    <cellStyle name="Comma [0] 4 3 2 10" xfId="54045" xr:uid="{19D9CAD1-292E-4101-AB47-09BE3CA67B03}"/>
    <cellStyle name="Comma [0] 4 3 2 11" xfId="14689" xr:uid="{B9F27BAB-BC42-45E5-A6C7-CFF0B94B8E15}"/>
    <cellStyle name="Comma [0] 4 3 2 12" xfId="59054" xr:uid="{1DC194B2-65DE-4B62-813F-F77A4662A4DE}"/>
    <cellStyle name="Comma [0] 4 3 2 13" xfId="9079" xr:uid="{22A0C1DF-C878-46D5-B11A-6718DB4B1F77}"/>
    <cellStyle name="Comma [0] 4 3 2 2" xfId="12640" xr:uid="{B30E9301-C686-462B-8C09-E276F4DBC82E}"/>
    <cellStyle name="Comma [0] 4 3 2 2 2" xfId="25306" xr:uid="{CF369109-521C-4934-A8C1-BED510588631}"/>
    <cellStyle name="Comma [0] 4 3 2 2 3" xfId="30680" xr:uid="{A4464F6E-1FB9-4396-871F-703F196D9207}"/>
    <cellStyle name="Comma [0] 4 3 2 2 4" xfId="36098" xr:uid="{9331E578-587D-482F-A310-03671995F2E9}"/>
    <cellStyle name="Comma [0] 4 3 2 2 5" xfId="41483" xr:uid="{C0986758-45FF-4896-995D-14B28F2024C5}"/>
    <cellStyle name="Comma [0] 4 3 2 2 6" xfId="46852" xr:uid="{625EF415-B0DC-4D41-B4CF-02573ABFFC23}"/>
    <cellStyle name="Comma [0] 4 3 2 2 7" xfId="52224" xr:uid="{8EF54642-4889-409A-8C5F-D26EFB3F8071}"/>
    <cellStyle name="Comma [0] 4 3 2 2 8" xfId="57604" xr:uid="{4E715E25-6A68-4570-B533-C8757155D010}"/>
    <cellStyle name="Comma [0] 4 3 2 2 9" xfId="19940" xr:uid="{646DF2A6-3D6F-48B4-9CFC-07FC6E6B3226}"/>
    <cellStyle name="Comma [0] 4 3 2 3" xfId="16380" xr:uid="{627E93EB-EDEE-45AB-903B-500AA34763F1}"/>
    <cellStyle name="Comma [0] 4 3 2 4" xfId="21747" xr:uid="{1F06E0AA-44B3-4F48-9E2A-323886E04F38}"/>
    <cellStyle name="Comma [0] 4 3 2 5" xfId="27121" xr:uid="{969C41D9-1BFE-4367-8075-9768747DD8D1}"/>
    <cellStyle name="Comma [0] 4 3 2 6" xfId="32539" xr:uid="{374DA9A9-5C8F-47F0-8D0A-0AB3A338761F}"/>
    <cellStyle name="Comma [0] 4 3 2 7" xfId="37924" xr:uid="{F7A718D3-AB2E-405A-9F5D-C7DC5E9ECFAE}"/>
    <cellStyle name="Comma [0] 4 3 2 8" xfId="43293" xr:uid="{E68AE7AB-F9C6-481B-89A2-D11D8DDD2935}"/>
    <cellStyle name="Comma [0] 4 3 2 9" xfId="48665" xr:uid="{937C9FD0-5668-466B-9F15-C59337C0191C}"/>
    <cellStyle name="Comma [0] 4 3 3" xfId="10950" xr:uid="{ADEFCDA3-875B-4101-9E01-F6B5AA379142}"/>
    <cellStyle name="Comma [0] 4 3 3 2" xfId="23617" xr:uid="{FA98A655-3143-415C-BEE9-960CCF5F692E}"/>
    <cellStyle name="Comma [0] 4 3 3 3" xfId="28991" xr:uid="{43CE48C5-F6E5-4047-B5AA-675276507A7D}"/>
    <cellStyle name="Comma [0] 4 3 3 4" xfId="34409" xr:uid="{F2A72050-1E75-44D0-B76B-9DB4DA09EE05}"/>
    <cellStyle name="Comma [0] 4 3 3 5" xfId="39794" xr:uid="{3D600EBD-FEA5-449A-80E7-80A35CD993AB}"/>
    <cellStyle name="Comma [0] 4 3 3 6" xfId="45163" xr:uid="{2EF8985D-8420-4D06-8D91-5C3427763A36}"/>
    <cellStyle name="Comma [0] 4 3 3 7" xfId="50535" xr:uid="{9B923272-4DF6-4EA7-8FF2-EB1701A97243}"/>
    <cellStyle name="Comma [0] 4 3 3 8" xfId="55915" xr:uid="{621E6582-C54B-4120-BA7B-AE4D13094C69}"/>
    <cellStyle name="Comma [0] 4 3 3 9" xfId="18250" xr:uid="{0DACB6DB-AF8D-43E7-B681-F77B19EE0AA4}"/>
    <cellStyle name="Comma [0] 4 4" xfId="1573" xr:uid="{1DF387F7-9BB7-4D6D-85A2-AC8811E337AC}"/>
    <cellStyle name="Comma [0] 4 4 2" xfId="6377" xr:uid="{6B442528-7EAC-4683-B2BD-B238CB719205}"/>
    <cellStyle name="Comma [0] 4 4 2 10" xfId="54046" xr:uid="{7634A36C-F2F5-4679-827F-C3B4D28E0425}"/>
    <cellStyle name="Comma [0] 4 4 2 11" xfId="14690" xr:uid="{A763352F-2B6E-401F-8BD9-55080FC20643}"/>
    <cellStyle name="Comma [0] 4 4 2 12" xfId="59055" xr:uid="{B99B7E6E-4651-493F-AA40-CAF448A7132F}"/>
    <cellStyle name="Comma [0] 4 4 2 13" xfId="9080" xr:uid="{1B3421E0-96F5-4AA7-8AC6-7D13F59BD644}"/>
    <cellStyle name="Comma [0] 4 4 2 2" xfId="12641" xr:uid="{1662B94B-79C4-4E32-87AB-0E297E7BCC99}"/>
    <cellStyle name="Comma [0] 4 4 2 2 2" xfId="25307" xr:uid="{C3D4743E-C5A7-4268-BB7D-C70059E6F7BC}"/>
    <cellStyle name="Comma [0] 4 4 2 2 3" xfId="30681" xr:uid="{442D699D-123F-48E3-B519-C0B7A3D0717B}"/>
    <cellStyle name="Comma [0] 4 4 2 2 4" xfId="36099" xr:uid="{A9B029C7-8C4A-41A0-B997-1E4E1771DCAE}"/>
    <cellStyle name="Comma [0] 4 4 2 2 5" xfId="41484" xr:uid="{13B000C6-8B7A-4284-87EA-29308E231D1F}"/>
    <cellStyle name="Comma [0] 4 4 2 2 6" xfId="46853" xr:uid="{762CA2C0-AA7E-46EE-8FD7-5DF0E0954F6E}"/>
    <cellStyle name="Comma [0] 4 4 2 2 7" xfId="52225" xr:uid="{0E60A234-CAB6-4CBC-A24C-A512608C3B6C}"/>
    <cellStyle name="Comma [0] 4 4 2 2 8" xfId="57605" xr:uid="{5BE32AAB-BFAD-4280-9B61-5D625A1FF821}"/>
    <cellStyle name="Comma [0] 4 4 2 2 9" xfId="19941" xr:uid="{881AA4A7-6F66-4448-81D2-FDE4234ECD91}"/>
    <cellStyle name="Comma [0] 4 4 2 3" xfId="16381" xr:uid="{B128F583-7DE1-468C-A229-A21CA7ED0E6D}"/>
    <cellStyle name="Comma [0] 4 4 2 4" xfId="21748" xr:uid="{8BD7A8BD-0079-4A8A-9A8A-8AEFE6275FD9}"/>
    <cellStyle name="Comma [0] 4 4 2 5" xfId="27122" xr:uid="{5452D10C-26F0-4D96-A5A1-5B1BFBD1CD17}"/>
    <cellStyle name="Comma [0] 4 4 2 6" xfId="32540" xr:uid="{7A9A8B9E-0F7D-455B-BF9B-F03BF602938F}"/>
    <cellStyle name="Comma [0] 4 4 2 7" xfId="37925" xr:uid="{CB650C32-4BED-4A86-9438-250E29D67160}"/>
    <cellStyle name="Comma [0] 4 4 2 8" xfId="43294" xr:uid="{40DD0DEA-1B3C-4836-B529-F8036BA08FF9}"/>
    <cellStyle name="Comma [0] 4 4 2 9" xfId="48666" xr:uid="{1BFB7C0D-656A-4527-ADA1-88C844B55F03}"/>
    <cellStyle name="Comma [0] 4 4 3" xfId="10951" xr:uid="{80B86BD1-940E-4E52-83BE-1596EFAD57D1}"/>
    <cellStyle name="Comma [0] 4 4 3 2" xfId="23618" xr:uid="{72593516-045E-4C0F-8EA0-0B7DF4462070}"/>
    <cellStyle name="Comma [0] 4 4 3 3" xfId="28992" xr:uid="{903BB173-DC5E-496E-8E8F-388258337AD4}"/>
    <cellStyle name="Comma [0] 4 4 3 4" xfId="34410" xr:uid="{BCDD25A6-09C1-40FD-A65E-1D85DFF993D3}"/>
    <cellStyle name="Comma [0] 4 4 3 5" xfId="39795" xr:uid="{22EBB553-91CA-4EF3-ADCE-77092C4AA597}"/>
    <cellStyle name="Comma [0] 4 4 3 6" xfId="45164" xr:uid="{2D4F5FCF-2D9A-4BAB-97A4-B0E8AC557075}"/>
    <cellStyle name="Comma [0] 4 4 3 7" xfId="50536" xr:uid="{711B805F-B78C-43F0-8CAF-5D613EC94235}"/>
    <cellStyle name="Comma [0] 4 4 3 8" xfId="55916" xr:uid="{DAD63A43-B5E9-4CCF-AC8A-5E4FFB48B6F8}"/>
    <cellStyle name="Comma [0] 4 4 3 9" xfId="18251" xr:uid="{3D18BCE0-9684-4677-9BD1-E012D08D151B}"/>
    <cellStyle name="Comma [0] 4 5" xfId="1574" xr:uid="{8F3C12BA-011D-4D2F-AE77-0C01A62D1619}"/>
    <cellStyle name="Comma [0] 4 5 2" xfId="6378" xr:uid="{FC3743F4-C4D1-4A77-BA4D-36BD06CC40E1}"/>
    <cellStyle name="Comma [0] 4 5 2 10" xfId="54047" xr:uid="{6AF26BB8-E901-474C-9702-90851CF23284}"/>
    <cellStyle name="Comma [0] 4 5 2 11" xfId="14691" xr:uid="{F1B0B606-C3CD-4647-B5ED-8B805612527D}"/>
    <cellStyle name="Comma [0] 4 5 2 12" xfId="59056" xr:uid="{909E22BF-155E-4E2C-BDA2-F412B520AAEB}"/>
    <cellStyle name="Comma [0] 4 5 2 13" xfId="9081" xr:uid="{BD6892DA-73F6-4707-A4A7-37C719C66950}"/>
    <cellStyle name="Comma [0] 4 5 2 2" xfId="12642" xr:uid="{49546305-FCC9-42F5-928B-51332813482B}"/>
    <cellStyle name="Comma [0] 4 5 2 2 2" xfId="25308" xr:uid="{676DDEAD-AFFF-47DD-8E7C-5B8F40BE9582}"/>
    <cellStyle name="Comma [0] 4 5 2 2 3" xfId="30682" xr:uid="{F8EC972B-8EA1-4685-BA06-9DE3C156401F}"/>
    <cellStyle name="Comma [0] 4 5 2 2 4" xfId="36100" xr:uid="{85B3FC69-E016-4B2C-98F4-9D107F800333}"/>
    <cellStyle name="Comma [0] 4 5 2 2 5" xfId="41485" xr:uid="{533C9F15-12F3-45CF-A3F4-7D9C36232EB6}"/>
    <cellStyle name="Comma [0] 4 5 2 2 6" xfId="46854" xr:uid="{8436A87B-0179-4DE6-A2A8-18CCCCC699CE}"/>
    <cellStyle name="Comma [0] 4 5 2 2 7" xfId="52226" xr:uid="{5AB30AB8-A518-4531-A592-134A75F5733F}"/>
    <cellStyle name="Comma [0] 4 5 2 2 8" xfId="57606" xr:uid="{7221E6B4-D493-436D-A150-FC2D4609DB74}"/>
    <cellStyle name="Comma [0] 4 5 2 2 9" xfId="19942" xr:uid="{13C711DF-2F74-476C-9779-71DCA4CEB155}"/>
    <cellStyle name="Comma [0] 4 5 2 3" xfId="16382" xr:uid="{64AAF75A-4BD1-48E5-B930-F5116007B881}"/>
    <cellStyle name="Comma [0] 4 5 2 4" xfId="21749" xr:uid="{F8FCE186-65A8-4D0C-952C-0D3D0F256A22}"/>
    <cellStyle name="Comma [0] 4 5 2 5" xfId="27123" xr:uid="{09AE403D-B235-4BF1-B446-D4D21C11D407}"/>
    <cellStyle name="Comma [0] 4 5 2 6" xfId="32541" xr:uid="{8DCD110A-F9F7-49FC-8EB5-7C063BDB0A1C}"/>
    <cellStyle name="Comma [0] 4 5 2 7" xfId="37926" xr:uid="{B7620E08-6C33-4234-B093-9A6F2378DF93}"/>
    <cellStyle name="Comma [0] 4 5 2 8" xfId="43295" xr:uid="{A8CCB5C7-0146-47FA-B985-5A8F4DBEF2CB}"/>
    <cellStyle name="Comma [0] 4 5 2 9" xfId="48667" xr:uid="{A4C0FC19-2873-44A8-A760-8FE3E516B292}"/>
    <cellStyle name="Comma [0] 4 5 3" xfId="10952" xr:uid="{7770DE61-8CA7-46D0-827C-92CD9E78E411}"/>
    <cellStyle name="Comma [0] 4 5 3 2" xfId="23619" xr:uid="{F6E5E21C-288A-4CAF-B1EF-872E7B6C0818}"/>
    <cellStyle name="Comma [0] 4 5 3 3" xfId="28993" xr:uid="{A678946D-A297-4E56-9019-61DAA3108059}"/>
    <cellStyle name="Comma [0] 4 5 3 4" xfId="34411" xr:uid="{315850AC-2351-4D16-B823-795C53FAF183}"/>
    <cellStyle name="Comma [0] 4 5 3 5" xfId="39796" xr:uid="{15B8B151-2EC6-4D2E-B323-45640507464D}"/>
    <cellStyle name="Comma [0] 4 5 3 6" xfId="45165" xr:uid="{C904C961-94F9-4436-A627-C9E901801EA7}"/>
    <cellStyle name="Comma [0] 4 5 3 7" xfId="50537" xr:uid="{A290BFA1-6363-400E-9F9D-EA54A9964169}"/>
    <cellStyle name="Comma [0] 4 5 3 8" xfId="55917" xr:uid="{A685B28A-B468-4443-8649-DA10E1D91F75}"/>
    <cellStyle name="Comma [0] 4 5 3 9" xfId="18252" xr:uid="{0207EDF6-F416-4ABF-B543-BE1D7C173DEE}"/>
    <cellStyle name="Comma [0] 4 6" xfId="1575" xr:uid="{4A5BBD8A-C2C1-4F5B-BF1F-8D20DB3C4981}"/>
    <cellStyle name="Comma [0] 4 6 2" xfId="6379" xr:uid="{63376A23-AB3D-4DBB-A630-73FBC3B84778}"/>
    <cellStyle name="Comma [0] 4 6 2 10" xfId="54048" xr:uid="{22DB7BE9-9032-4E84-82E9-7B40DEC93261}"/>
    <cellStyle name="Comma [0] 4 6 2 11" xfId="14692" xr:uid="{DF9D6E14-F77F-4C47-8A61-A857D47533F3}"/>
    <cellStyle name="Comma [0] 4 6 2 12" xfId="59057" xr:uid="{A400759B-8B5B-4F02-B7C6-6C56F9A072A5}"/>
    <cellStyle name="Comma [0] 4 6 2 13" xfId="9082" xr:uid="{8BBD6570-6DCC-4FCA-BF30-7BDB70FB3107}"/>
    <cellStyle name="Comma [0] 4 6 2 2" xfId="12643" xr:uid="{8654C93C-B6C2-4BB6-A3E8-C1EBDFBEA30A}"/>
    <cellStyle name="Comma [0] 4 6 2 2 2" xfId="25309" xr:uid="{8E9A6D18-A0EF-4D8F-A9CB-7913F13A5AD2}"/>
    <cellStyle name="Comma [0] 4 6 2 2 3" xfId="30683" xr:uid="{E6710FA9-9832-4A9F-AF10-829B6B6FE5DB}"/>
    <cellStyle name="Comma [0] 4 6 2 2 4" xfId="36101" xr:uid="{C6CC8707-4F89-4A02-AD6D-54FC72EF9DA2}"/>
    <cellStyle name="Comma [0] 4 6 2 2 5" xfId="41486" xr:uid="{570F97C2-C35B-4A92-9C46-145C2C1D637C}"/>
    <cellStyle name="Comma [0] 4 6 2 2 6" xfId="46855" xr:uid="{43823D04-B1B2-4E16-9995-9909F0C6F8C9}"/>
    <cellStyle name="Comma [0] 4 6 2 2 7" xfId="52227" xr:uid="{2B741732-401A-4831-9027-6F58F3F6CFE1}"/>
    <cellStyle name="Comma [0] 4 6 2 2 8" xfId="57607" xr:uid="{41868C6A-F5DA-4872-800D-223108D8DDD3}"/>
    <cellStyle name="Comma [0] 4 6 2 2 9" xfId="19943" xr:uid="{B6FDD9A6-B6A6-452B-8637-31B1852ABC26}"/>
    <cellStyle name="Comma [0] 4 6 2 3" xfId="16383" xr:uid="{B311C204-96D5-4100-8799-84F22658ED7A}"/>
    <cellStyle name="Comma [0] 4 6 2 4" xfId="21750" xr:uid="{8D5DD305-526D-406E-BABF-267082E6750C}"/>
    <cellStyle name="Comma [0] 4 6 2 5" xfId="27124" xr:uid="{DDFF529C-BD1A-47E6-8E8B-7751DEF8343B}"/>
    <cellStyle name="Comma [0] 4 6 2 6" xfId="32542" xr:uid="{E56042FC-C80F-4BB7-B6D9-42CD2CAAE37D}"/>
    <cellStyle name="Comma [0] 4 6 2 7" xfId="37927" xr:uid="{5F6D15FB-623F-4A2B-9BEB-DD28A05FB376}"/>
    <cellStyle name="Comma [0] 4 6 2 8" xfId="43296" xr:uid="{15653638-B9FD-4503-9DC4-ACD46E317547}"/>
    <cellStyle name="Comma [0] 4 6 2 9" xfId="48668" xr:uid="{7E96BC28-82F4-432C-B58D-EDD78684DE21}"/>
    <cellStyle name="Comma [0] 4 6 3" xfId="10953" xr:uid="{88C1B61A-19FF-4AE6-9DF8-8758690E9416}"/>
    <cellStyle name="Comma [0] 4 6 3 2" xfId="23620" xr:uid="{491F336D-E44A-4B6F-A6F5-3F9832583126}"/>
    <cellStyle name="Comma [0] 4 6 3 3" xfId="28994" xr:uid="{C94717CD-188C-4D48-896C-D3FCDF3FC6FA}"/>
    <cellStyle name="Comma [0] 4 6 3 4" xfId="34412" xr:uid="{422B6987-3885-485C-AF40-7B40E1CAFFF4}"/>
    <cellStyle name="Comma [0] 4 6 3 5" xfId="39797" xr:uid="{C0B39BFA-EE86-44FE-BF40-778AAB15B0AC}"/>
    <cellStyle name="Comma [0] 4 6 3 6" xfId="45166" xr:uid="{6D5D5E1B-44B9-42D1-B3BF-3FE4E7BD1A43}"/>
    <cellStyle name="Comma [0] 4 6 3 7" xfId="50538" xr:uid="{5A89640F-F9D3-48BE-8A72-BD9D4E1F50FC}"/>
    <cellStyle name="Comma [0] 4 6 3 8" xfId="55918" xr:uid="{E98B0864-28A0-4BE7-97DE-A6C73A6E7BB7}"/>
    <cellStyle name="Comma [0] 4 6 3 9" xfId="18253" xr:uid="{EA8B1F5B-C5FD-4DE0-B580-89C35424214B}"/>
    <cellStyle name="Comma [0] 4 7" xfId="1576" xr:uid="{0CEADF8B-576F-4D08-BE75-C5D2565D8151}"/>
    <cellStyle name="Comma [0] 4 7 2" xfId="6380" xr:uid="{2D6A9083-F4DB-4E90-BF43-248AC0A28AAA}"/>
    <cellStyle name="Comma [0] 4 7 2 10" xfId="54049" xr:uid="{BE590DAA-9444-4CFF-A842-3D08D64F4355}"/>
    <cellStyle name="Comma [0] 4 7 2 11" xfId="14693" xr:uid="{48B81BC0-9783-4A1C-B47F-F9B5604E8CF6}"/>
    <cellStyle name="Comma [0] 4 7 2 12" xfId="59058" xr:uid="{5F92A494-38DF-460E-B6A7-A55EB9E25E05}"/>
    <cellStyle name="Comma [0] 4 7 2 13" xfId="9083" xr:uid="{D7CE0DD9-3B0A-43FF-8794-57B5DE9D43C0}"/>
    <cellStyle name="Comma [0] 4 7 2 2" xfId="12644" xr:uid="{AE6C3DE3-FC7E-492A-AE7F-DD33F39FDB7E}"/>
    <cellStyle name="Comma [0] 4 7 2 2 2" xfId="25310" xr:uid="{A66D4B6D-83BC-42EF-B8A9-EA0E6C742C14}"/>
    <cellStyle name="Comma [0] 4 7 2 2 3" xfId="30684" xr:uid="{9F736367-27D5-4F86-8607-7BA669420D0E}"/>
    <cellStyle name="Comma [0] 4 7 2 2 4" xfId="36102" xr:uid="{1D2B90EF-D075-4902-A895-FDF225057724}"/>
    <cellStyle name="Comma [0] 4 7 2 2 5" xfId="41487" xr:uid="{7C21328A-FE3C-4E6E-90CB-00D52DB7FA2E}"/>
    <cellStyle name="Comma [0] 4 7 2 2 6" xfId="46856" xr:uid="{3A706795-56DF-4C79-A0C2-6D5CF0C04337}"/>
    <cellStyle name="Comma [0] 4 7 2 2 7" xfId="52228" xr:uid="{6EDC6139-A03F-4406-8516-3561B43488EE}"/>
    <cellStyle name="Comma [0] 4 7 2 2 8" xfId="57608" xr:uid="{06096043-3E30-488A-9DC5-361DA4A236F1}"/>
    <cellStyle name="Comma [0] 4 7 2 2 9" xfId="19944" xr:uid="{4EC06BE0-9810-4264-AB2C-946B2ACD7C9A}"/>
    <cellStyle name="Comma [0] 4 7 2 3" xfId="16384" xr:uid="{D75A845E-874D-4115-8B88-2BFDB335E25F}"/>
    <cellStyle name="Comma [0] 4 7 2 4" xfId="21751" xr:uid="{7203416A-897A-4233-8BE9-477C5C4BF37C}"/>
    <cellStyle name="Comma [0] 4 7 2 5" xfId="27125" xr:uid="{3900CB65-D875-42BB-8899-787550F1CCEF}"/>
    <cellStyle name="Comma [0] 4 7 2 6" xfId="32543" xr:uid="{61384FDC-65C9-45E8-A68F-99A921D449E0}"/>
    <cellStyle name="Comma [0] 4 7 2 7" xfId="37928" xr:uid="{2217A8A1-3749-4DF5-A03D-BF6D7EEF4522}"/>
    <cellStyle name="Comma [0] 4 7 2 8" xfId="43297" xr:uid="{B5CB2B7B-02ED-45C0-9844-301AD7FF1380}"/>
    <cellStyle name="Comma [0] 4 7 2 9" xfId="48669" xr:uid="{8D4C3AF7-4A11-4F7E-AD26-3BE6A6D61BA6}"/>
    <cellStyle name="Comma [0] 4 7 3" xfId="10954" xr:uid="{2798AC20-C1D3-4F77-A7F4-1A628135E642}"/>
    <cellStyle name="Comma [0] 4 7 3 2" xfId="23621" xr:uid="{6797271E-FB68-4803-9BBB-F153E706B163}"/>
    <cellStyle name="Comma [0] 4 7 3 3" xfId="28995" xr:uid="{82E32635-B370-49DB-AC7D-ECC041B8F56E}"/>
    <cellStyle name="Comma [0] 4 7 3 4" xfId="34413" xr:uid="{3A792A2F-8738-4C85-85E1-100EEAFCA7B1}"/>
    <cellStyle name="Comma [0] 4 7 3 5" xfId="39798" xr:uid="{0E5669CA-3A64-4F6A-BF5D-77509E8275D5}"/>
    <cellStyle name="Comma [0] 4 7 3 6" xfId="45167" xr:uid="{08387CD5-33D5-457D-BC7E-FAC2B3150068}"/>
    <cellStyle name="Comma [0] 4 7 3 7" xfId="50539" xr:uid="{A7F4DD6C-7ECC-4E79-BA9D-7B9E25176844}"/>
    <cellStyle name="Comma [0] 4 7 3 8" xfId="55919" xr:uid="{9F82FE69-CF99-4924-92D4-DE90254A9C6B}"/>
    <cellStyle name="Comma [0] 4 7 3 9" xfId="18254" xr:uid="{F9C696CB-5082-44D4-AEE9-CFCFD2EDE6BA}"/>
    <cellStyle name="Comma [0] 4 8" xfId="1577" xr:uid="{36592012-7E18-41BC-8FB1-E152A4512778}"/>
    <cellStyle name="Comma [0] 4 8 2" xfId="6381" xr:uid="{9DE45395-B5C6-4439-B8A2-7A45DE3FB37A}"/>
    <cellStyle name="Comma [0] 4 8 2 10" xfId="54050" xr:uid="{1DE97417-4C3C-4C58-856C-2DF8967CF686}"/>
    <cellStyle name="Comma [0] 4 8 2 11" xfId="14694" xr:uid="{52ED60C2-9025-4852-AB0A-BD41CDD9BA3B}"/>
    <cellStyle name="Comma [0] 4 8 2 12" xfId="59059" xr:uid="{0185CCF9-669D-4F7E-A493-5728EF1F1059}"/>
    <cellStyle name="Comma [0] 4 8 2 13" xfId="9084" xr:uid="{0C2C802D-7F29-4001-837E-06A255B3C50A}"/>
    <cellStyle name="Comma [0] 4 8 2 2" xfId="12645" xr:uid="{FFA9DB47-1EDC-4D3F-AB72-0066A8CA1C8A}"/>
    <cellStyle name="Comma [0] 4 8 2 2 2" xfId="25311" xr:uid="{85642326-6B60-47B9-A804-1B5F06C53C9F}"/>
    <cellStyle name="Comma [0] 4 8 2 2 3" xfId="30685" xr:uid="{58C879AE-12A0-4B6B-A724-E564CF98E6D8}"/>
    <cellStyle name="Comma [0] 4 8 2 2 4" xfId="36103" xr:uid="{7032155D-6807-4DDB-BA14-77DAA4976754}"/>
    <cellStyle name="Comma [0] 4 8 2 2 5" xfId="41488" xr:uid="{C7A88F33-5C69-4054-8E1B-2AD412F58F8D}"/>
    <cellStyle name="Comma [0] 4 8 2 2 6" xfId="46857" xr:uid="{C8F439EA-C685-4DD8-9E9E-BCBA31D68E10}"/>
    <cellStyle name="Comma [0] 4 8 2 2 7" xfId="52229" xr:uid="{0E9E5D82-A669-4F7B-8877-F4CEFE03B556}"/>
    <cellStyle name="Comma [0] 4 8 2 2 8" xfId="57609" xr:uid="{61069767-DEF2-4FBC-9BBB-B8B705BFA57E}"/>
    <cellStyle name="Comma [0] 4 8 2 2 9" xfId="19945" xr:uid="{59F7C080-680B-4783-8B31-4BB476147615}"/>
    <cellStyle name="Comma [0] 4 8 2 3" xfId="16385" xr:uid="{BA276880-1050-4E76-9F9D-2B92416DE1F2}"/>
    <cellStyle name="Comma [0] 4 8 2 4" xfId="21752" xr:uid="{AE924D89-7225-4934-BE0E-774F0189944A}"/>
    <cellStyle name="Comma [0] 4 8 2 5" xfId="27126" xr:uid="{077B6739-31B2-4FD6-B44E-F2FC2A018647}"/>
    <cellStyle name="Comma [0] 4 8 2 6" xfId="32544" xr:uid="{8685C437-5BA0-44D9-AFBF-E0B91E436585}"/>
    <cellStyle name="Comma [0] 4 8 2 7" xfId="37929" xr:uid="{35180C77-33F0-4C42-9F66-ED8574C552BE}"/>
    <cellStyle name="Comma [0] 4 8 2 8" xfId="43298" xr:uid="{6E0F4C40-7E8B-43DE-9F07-544D3E1892E7}"/>
    <cellStyle name="Comma [0] 4 8 2 9" xfId="48670" xr:uid="{5FAF4342-2E49-462E-95EE-22937AC937B5}"/>
    <cellStyle name="Comma [0] 4 8 3" xfId="10955" xr:uid="{8F36537F-A2A7-4226-B5AB-526523EBA9A5}"/>
    <cellStyle name="Comma [0] 4 8 3 2" xfId="23622" xr:uid="{1F06D9CD-26F2-4E13-BA1B-A1DD91C1A9AE}"/>
    <cellStyle name="Comma [0] 4 8 3 3" xfId="28996" xr:uid="{64110B34-1345-4EEE-A249-65FBFE8DD3E5}"/>
    <cellStyle name="Comma [0] 4 8 3 4" xfId="34414" xr:uid="{EE58C334-B187-49F0-B5DC-849D8D13DE40}"/>
    <cellStyle name="Comma [0] 4 8 3 5" xfId="39799" xr:uid="{A05C1D76-2ED0-44FF-B638-1E4C99B85AA6}"/>
    <cellStyle name="Comma [0] 4 8 3 6" xfId="45168" xr:uid="{ED59C29D-7341-4656-BA6C-8A127FC12A72}"/>
    <cellStyle name="Comma [0] 4 8 3 7" xfId="50540" xr:uid="{A6C23E51-F00E-493F-BE04-9F9F6643405F}"/>
    <cellStyle name="Comma [0] 4 8 3 8" xfId="55920" xr:uid="{AEE28430-1BA5-48E0-9F25-B28718EC0DEB}"/>
    <cellStyle name="Comma [0] 4 8 3 9" xfId="18255" xr:uid="{4DC05253-E865-4D3E-9B49-D0486A6C40D0}"/>
    <cellStyle name="Comma [0] 4 9" xfId="1578" xr:uid="{196DE0A2-1C5E-4B51-BC60-A354585FA5AA}"/>
    <cellStyle name="Comma [0] 4 9 2" xfId="6382" xr:uid="{FD080210-A2E0-4BF9-808E-DE1CCCB7EB51}"/>
    <cellStyle name="Comma [0] 4 9 2 10" xfId="54051" xr:uid="{D65B3FBB-E2D7-4C22-8B6A-CFC93C45A1A2}"/>
    <cellStyle name="Comma [0] 4 9 2 11" xfId="14695" xr:uid="{4FAC6580-8BC6-4299-A08D-5D785A2F4970}"/>
    <cellStyle name="Comma [0] 4 9 2 12" xfId="59060" xr:uid="{5384B15C-F12C-4EF8-AF97-80D254978B3D}"/>
    <cellStyle name="Comma [0] 4 9 2 13" xfId="9085" xr:uid="{73425577-4DFE-408F-9E79-E03E35344E4B}"/>
    <cellStyle name="Comma [0] 4 9 2 2" xfId="12646" xr:uid="{6AED64F0-2D37-4BCB-8753-401171DCBBDC}"/>
    <cellStyle name="Comma [0] 4 9 2 2 2" xfId="25312" xr:uid="{64AADFDC-7FE6-472A-B65A-652FBD032089}"/>
    <cellStyle name="Comma [0] 4 9 2 2 3" xfId="30686" xr:uid="{7456E6A1-DAA2-498B-8B07-D35C52D78F9B}"/>
    <cellStyle name="Comma [0] 4 9 2 2 4" xfId="36104" xr:uid="{CF268C02-EA87-4133-B112-A30F587ECFCC}"/>
    <cellStyle name="Comma [0] 4 9 2 2 5" xfId="41489" xr:uid="{DED867B0-C15D-47FD-B103-CE9552928BD4}"/>
    <cellStyle name="Comma [0] 4 9 2 2 6" xfId="46858" xr:uid="{786C6255-BA3C-4C5C-B27F-8A95E3140C32}"/>
    <cellStyle name="Comma [0] 4 9 2 2 7" xfId="52230" xr:uid="{17C9D058-2D37-45A8-AC3E-CB898965A8AA}"/>
    <cellStyle name="Comma [0] 4 9 2 2 8" xfId="57610" xr:uid="{1FBB5CBB-13B6-4B79-8DCB-FCB8F58BD476}"/>
    <cellStyle name="Comma [0] 4 9 2 2 9" xfId="19946" xr:uid="{CF77D125-8D79-4C58-90B7-4B03B07A69A4}"/>
    <cellStyle name="Comma [0] 4 9 2 3" xfId="16386" xr:uid="{4C519F6B-ED5D-4EFE-A86E-E43238225C71}"/>
    <cellStyle name="Comma [0] 4 9 2 4" xfId="21753" xr:uid="{CE05FCB2-61CF-4CB4-BAF9-1EB0CEBE3D3F}"/>
    <cellStyle name="Comma [0] 4 9 2 5" xfId="27127" xr:uid="{975B22EA-3422-4F8E-877E-93AD66625254}"/>
    <cellStyle name="Comma [0] 4 9 2 6" xfId="32545" xr:uid="{3CE37AE4-A525-4A6A-A09D-90B7084B12B7}"/>
    <cellStyle name="Comma [0] 4 9 2 7" xfId="37930" xr:uid="{FD3E1C1E-9375-4B09-B638-EB796F6DECB7}"/>
    <cellStyle name="Comma [0] 4 9 2 8" xfId="43299" xr:uid="{3BF78B5A-CD05-4C95-8D53-C23403CAEEEC}"/>
    <cellStyle name="Comma [0] 4 9 2 9" xfId="48671" xr:uid="{13A0C6DD-7643-466D-B62C-52BD68A7B558}"/>
    <cellStyle name="Comma [0] 4 9 3" xfId="10956" xr:uid="{35172202-D053-4361-9512-18F88F08C0DC}"/>
    <cellStyle name="Comma [0] 4 9 3 2" xfId="23623" xr:uid="{2DEDA856-BD2C-4AEB-AC5C-7CF09A639D73}"/>
    <cellStyle name="Comma [0] 4 9 3 3" xfId="28997" xr:uid="{1DE80951-854D-47B0-94D9-91BF93F6BB82}"/>
    <cellStyle name="Comma [0] 4 9 3 4" xfId="34415" xr:uid="{FCCE0BEA-4223-4F42-9B22-1BC8179ABAC7}"/>
    <cellStyle name="Comma [0] 4 9 3 5" xfId="39800" xr:uid="{C2DB26E7-5684-4903-9A59-91CABB089A3A}"/>
    <cellStyle name="Comma [0] 4 9 3 6" xfId="45169" xr:uid="{39A625F3-2262-4882-BF0B-EF9197A8784A}"/>
    <cellStyle name="Comma [0] 4 9 3 7" xfId="50541" xr:uid="{5DA1B0FD-161F-4361-A4EA-1788596EF4E0}"/>
    <cellStyle name="Comma [0] 4 9 3 8" xfId="55921" xr:uid="{158D77BB-BD89-41A8-A11B-73C11DD759AF}"/>
    <cellStyle name="Comma [0] 4 9 3 9" xfId="18256" xr:uid="{CC00C62F-C247-4379-BA93-B2641C32FEA7}"/>
    <cellStyle name="Comma [0] 5" xfId="1579" xr:uid="{712E5148-43E1-461D-8B32-9CBDA8CD3A5E}"/>
    <cellStyle name="Comma [0] 5 10" xfId="1580" xr:uid="{FDC444F5-63A1-478F-9FB5-611732536A6B}"/>
    <cellStyle name="Comma [0] 5 10 2" xfId="6383" xr:uid="{0290791C-57BF-4E42-AB91-47140B01261A}"/>
    <cellStyle name="Comma [0] 5 10 2 10" xfId="54053" xr:uid="{C0C5E6A2-C0D9-492B-9700-CB136B93A4E8}"/>
    <cellStyle name="Comma [0] 5 10 2 11" xfId="14697" xr:uid="{DAAD6B43-5EA1-4D5A-ACB9-EA1099944EEF}"/>
    <cellStyle name="Comma [0] 5 10 2 12" xfId="59061" xr:uid="{015BEDC5-8297-4DAD-BF0C-B20629DDDF2F}"/>
    <cellStyle name="Comma [0] 5 10 2 13" xfId="9087" xr:uid="{89836634-8812-4845-BFC7-FC13507F0B17}"/>
    <cellStyle name="Comma [0] 5 10 2 2" xfId="12648" xr:uid="{013B3306-9216-4CC8-8F6D-70B983CB835C}"/>
    <cellStyle name="Comma [0] 5 10 2 2 2" xfId="25314" xr:uid="{67DA593E-DD83-49B6-BF6D-058FA872FF2E}"/>
    <cellStyle name="Comma [0] 5 10 2 2 3" xfId="30688" xr:uid="{9D42B6A1-A8CE-4944-9B55-883A0AED40A3}"/>
    <cellStyle name="Comma [0] 5 10 2 2 4" xfId="36106" xr:uid="{08BE2E4E-A1C6-4165-9494-7F81B34342F4}"/>
    <cellStyle name="Comma [0] 5 10 2 2 5" xfId="41491" xr:uid="{AA6353A7-E473-4376-8E5C-DB91EFC5506B}"/>
    <cellStyle name="Comma [0] 5 10 2 2 6" xfId="46860" xr:uid="{2352E8F9-A5AE-482C-B0BF-E7540860A90B}"/>
    <cellStyle name="Comma [0] 5 10 2 2 7" xfId="52232" xr:uid="{72821B69-103A-4A95-9B1E-692728C1D761}"/>
    <cellStyle name="Comma [0] 5 10 2 2 8" xfId="57612" xr:uid="{D1DEAEBE-481B-4416-95D1-09AC23544BE5}"/>
    <cellStyle name="Comma [0] 5 10 2 2 9" xfId="19948" xr:uid="{2992EA57-42FA-4086-9F08-D0F985BFC675}"/>
    <cellStyle name="Comma [0] 5 10 2 3" xfId="16388" xr:uid="{1A2C4E81-FEB7-4F7A-A91E-664631D0AB9A}"/>
    <cellStyle name="Comma [0] 5 10 2 4" xfId="21755" xr:uid="{18B96C3D-4422-497C-A3F3-AA076C346BAB}"/>
    <cellStyle name="Comma [0] 5 10 2 5" xfId="27129" xr:uid="{5106F4E3-6A07-499F-8953-DACC1228EBF2}"/>
    <cellStyle name="Comma [0] 5 10 2 6" xfId="32547" xr:uid="{6992CB30-D78B-496C-911B-5C77D13719AA}"/>
    <cellStyle name="Comma [0] 5 10 2 7" xfId="37932" xr:uid="{011A28D9-444A-4BDA-A404-FF8F2591A074}"/>
    <cellStyle name="Comma [0] 5 10 2 8" xfId="43301" xr:uid="{1D4FB0DB-F350-4CEF-8266-BE3A4CA75627}"/>
    <cellStyle name="Comma [0] 5 10 2 9" xfId="48673" xr:uid="{5D4E1D52-8B68-4AF8-A9A7-A97FDA304286}"/>
    <cellStyle name="Comma [0] 5 10 3" xfId="10958" xr:uid="{ACD01626-8B03-4B1D-AADF-5A1ED442E8DB}"/>
    <cellStyle name="Comma [0] 5 10 3 2" xfId="23625" xr:uid="{E01CDA4A-1A0F-4D07-9D39-35402DF5FAB4}"/>
    <cellStyle name="Comma [0] 5 10 3 3" xfId="28999" xr:uid="{F4667FC6-5363-4BE3-91F4-5853A8E980FF}"/>
    <cellStyle name="Comma [0] 5 10 3 4" xfId="34417" xr:uid="{FD327340-F625-4A84-BF93-3224D0BD47F5}"/>
    <cellStyle name="Comma [0] 5 10 3 5" xfId="39802" xr:uid="{25A60B36-97CA-479E-B917-97F5423A552A}"/>
    <cellStyle name="Comma [0] 5 10 3 6" xfId="45171" xr:uid="{95A76B8C-7243-4411-A145-EC73D43F7575}"/>
    <cellStyle name="Comma [0] 5 10 3 7" xfId="50543" xr:uid="{C909613C-D02F-46FC-9EC1-316FDC0DEC43}"/>
    <cellStyle name="Comma [0] 5 10 3 8" xfId="55923" xr:uid="{20074E79-0C9F-4424-B744-D65684DCA9A0}"/>
    <cellStyle name="Comma [0] 5 10 3 9" xfId="18258" xr:uid="{7EC42FF4-4F84-4AF3-AC3E-135579BAD3A1}"/>
    <cellStyle name="Comma [0] 5 11" xfId="1581" xr:uid="{256C0336-40E8-4BB6-9DFA-4C65BDDFE563}"/>
    <cellStyle name="Comma [0] 5 11 2" xfId="6384" xr:uid="{D1448814-ECEC-4F9A-BB6D-38C5D9F3FBC4}"/>
    <cellStyle name="Comma [0] 5 11 2 10" xfId="54054" xr:uid="{A84D483F-F227-415A-9EA9-30B3946D122F}"/>
    <cellStyle name="Comma [0] 5 11 2 11" xfId="14698" xr:uid="{0AF4DAC9-856B-493E-848E-EC633F38D24F}"/>
    <cellStyle name="Comma [0] 5 11 2 12" xfId="59062" xr:uid="{4A34B809-E267-49F8-AE58-A4AB59BB95C7}"/>
    <cellStyle name="Comma [0] 5 11 2 13" xfId="9088" xr:uid="{E9B2AD77-8EC7-4824-A9B2-D8F9ADA24419}"/>
    <cellStyle name="Comma [0] 5 11 2 2" xfId="12649" xr:uid="{8D13D250-FCD6-4607-ABC4-542B049DF6AF}"/>
    <cellStyle name="Comma [0] 5 11 2 2 2" xfId="25315" xr:uid="{B22903F2-D428-4DD4-B973-40700FC92F8B}"/>
    <cellStyle name="Comma [0] 5 11 2 2 3" xfId="30689" xr:uid="{06E0D24C-A2A7-4374-BECC-2FCD8ABB102B}"/>
    <cellStyle name="Comma [0] 5 11 2 2 4" xfId="36107" xr:uid="{79FD4F66-2251-45A8-B298-BC1DFD4F2D8C}"/>
    <cellStyle name="Comma [0] 5 11 2 2 5" xfId="41492" xr:uid="{FAD2F2FA-5D33-4C05-BEFE-AB201ADAF1A4}"/>
    <cellStyle name="Comma [0] 5 11 2 2 6" xfId="46861" xr:uid="{7DF3AFA0-7141-4BDB-B970-31CB1E09BA61}"/>
    <cellStyle name="Comma [0] 5 11 2 2 7" xfId="52233" xr:uid="{AB2EE6C4-912E-47FD-8EEF-F5EB7D2CD450}"/>
    <cellStyle name="Comma [0] 5 11 2 2 8" xfId="57613" xr:uid="{22CC73FA-544B-4220-9288-54E523FA92BA}"/>
    <cellStyle name="Comma [0] 5 11 2 2 9" xfId="19949" xr:uid="{7D994F4D-0220-4E2D-AE92-C64A13EA6755}"/>
    <cellStyle name="Comma [0] 5 11 2 3" xfId="16389" xr:uid="{3C542482-9C6A-48E8-8797-2B0868556A50}"/>
    <cellStyle name="Comma [0] 5 11 2 4" xfId="21756" xr:uid="{4DE9BE4F-9B4A-4108-B697-15CCF9F17636}"/>
    <cellStyle name="Comma [0] 5 11 2 5" xfId="27130" xr:uid="{2C4B4C8E-C908-4830-944D-9DE1BE93C079}"/>
    <cellStyle name="Comma [0] 5 11 2 6" xfId="32548" xr:uid="{89833ED6-021A-428A-B8F9-6B1A8A45D5ED}"/>
    <cellStyle name="Comma [0] 5 11 2 7" xfId="37933" xr:uid="{0532ACE0-244E-4D7C-B700-B3EBED0B2FF2}"/>
    <cellStyle name="Comma [0] 5 11 2 8" xfId="43302" xr:uid="{B1BAB1AD-9906-43A3-B139-890CE04A6F21}"/>
    <cellStyle name="Comma [0] 5 11 2 9" xfId="48674" xr:uid="{B23FB617-08B5-44E8-A3A1-AC124ABC3FFC}"/>
    <cellStyle name="Comma [0] 5 11 3" xfId="10959" xr:uid="{B488B036-67F6-4982-9C32-82FDF6BF86B4}"/>
    <cellStyle name="Comma [0] 5 11 3 2" xfId="23626" xr:uid="{C15E2AF9-1E94-4AB7-9785-4A8EE893D5FF}"/>
    <cellStyle name="Comma [0] 5 11 3 3" xfId="29000" xr:uid="{1165C550-1592-4F5D-8946-E51B5EF6A991}"/>
    <cellStyle name="Comma [0] 5 11 3 4" xfId="34418" xr:uid="{154E5C33-97D4-4751-919E-8ED801604322}"/>
    <cellStyle name="Comma [0] 5 11 3 5" xfId="39803" xr:uid="{48ACB57C-E2C9-42E6-81E5-D497D8419A09}"/>
    <cellStyle name="Comma [0] 5 11 3 6" xfId="45172" xr:uid="{35827242-B641-42B6-8649-5FD675EB76C0}"/>
    <cellStyle name="Comma [0] 5 11 3 7" xfId="50544" xr:uid="{11084D60-6A54-47C7-9A9C-D763FB80AD25}"/>
    <cellStyle name="Comma [0] 5 11 3 8" xfId="55924" xr:uid="{E973F12F-6182-4F09-BA03-9A794547DE9E}"/>
    <cellStyle name="Comma [0] 5 11 3 9" xfId="18259" xr:uid="{8F14F635-AFAB-4281-AF71-108E6E6BFEE2}"/>
    <cellStyle name="Comma [0] 5 12" xfId="1582" xr:uid="{C975F465-AEA8-48DF-8461-77AC66952460}"/>
    <cellStyle name="Comma [0] 5 12 2" xfId="6385" xr:uid="{C38B3E91-0A7B-40F1-B44B-7D4BEAF18854}"/>
    <cellStyle name="Comma [0] 5 12 2 10" xfId="54055" xr:uid="{A95A039E-9CD3-485B-BCE9-9C1816D5B80A}"/>
    <cellStyle name="Comma [0] 5 12 2 11" xfId="14699" xr:uid="{FC4EE961-E64F-4FF8-BC7C-13D26F0A93E6}"/>
    <cellStyle name="Comma [0] 5 12 2 12" xfId="59063" xr:uid="{D4712E02-1EED-4B1F-804F-4E400CF4FAEB}"/>
    <cellStyle name="Comma [0] 5 12 2 13" xfId="9089" xr:uid="{E3CF9EF7-70F5-4A2A-9992-DDAF02BDAB1A}"/>
    <cellStyle name="Comma [0] 5 12 2 2" xfId="12650" xr:uid="{A2911A79-BB7A-475C-B73F-60CD279507A3}"/>
    <cellStyle name="Comma [0] 5 12 2 2 2" xfId="25316" xr:uid="{9338F01C-1F60-4E72-8DCF-9173A12684C8}"/>
    <cellStyle name="Comma [0] 5 12 2 2 3" xfId="30690" xr:uid="{CD1C1E12-F06C-4723-92CE-96D79BE8DC35}"/>
    <cellStyle name="Comma [0] 5 12 2 2 4" xfId="36108" xr:uid="{D3354F43-7387-4DF0-82B3-A3A97B0DED5B}"/>
    <cellStyle name="Comma [0] 5 12 2 2 5" xfId="41493" xr:uid="{AD7EC13F-16C3-4339-A8F6-37FD934CD568}"/>
    <cellStyle name="Comma [0] 5 12 2 2 6" xfId="46862" xr:uid="{43DCB8CA-0DA5-4634-86EC-CDB3BDC3F76B}"/>
    <cellStyle name="Comma [0] 5 12 2 2 7" xfId="52234" xr:uid="{2F85E6CF-65B4-4D33-B500-C67E44679493}"/>
    <cellStyle name="Comma [0] 5 12 2 2 8" xfId="57614" xr:uid="{3F5B5563-45C3-4634-9BBE-116DD9171275}"/>
    <cellStyle name="Comma [0] 5 12 2 2 9" xfId="19950" xr:uid="{F4BA3443-FED0-4E21-AA05-F92317D3900E}"/>
    <cellStyle name="Comma [0] 5 12 2 3" xfId="16390" xr:uid="{A6F4D353-B16A-4E06-8460-7DE14226D7AD}"/>
    <cellStyle name="Comma [0] 5 12 2 4" xfId="21757" xr:uid="{0D0757AE-EADE-46DB-882E-4504B2697266}"/>
    <cellStyle name="Comma [0] 5 12 2 5" xfId="27131" xr:uid="{69C58F93-CEA6-4036-8344-776BCDD2B591}"/>
    <cellStyle name="Comma [0] 5 12 2 6" xfId="32549" xr:uid="{BCB7F1C6-587C-48CE-8F35-B0FA8FED4869}"/>
    <cellStyle name="Comma [0] 5 12 2 7" xfId="37934" xr:uid="{D53E4D58-8C81-454F-8BDF-78B063CDF76F}"/>
    <cellStyle name="Comma [0] 5 12 2 8" xfId="43303" xr:uid="{E78B4F5B-5A68-42CC-9AE2-D6E774F2D8CB}"/>
    <cellStyle name="Comma [0] 5 12 2 9" xfId="48675" xr:uid="{622749D1-CE4C-4A8C-A2B9-791E0FBD2A0C}"/>
    <cellStyle name="Comma [0] 5 12 3" xfId="10960" xr:uid="{BAB5D958-5168-461B-9796-3F77B6933564}"/>
    <cellStyle name="Comma [0] 5 12 3 2" xfId="23627" xr:uid="{3549A9DB-2144-4F63-99D8-9F7BA488D69F}"/>
    <cellStyle name="Comma [0] 5 12 3 3" xfId="29001" xr:uid="{8811D40B-F284-41D1-B8E9-C6AAC179B9B2}"/>
    <cellStyle name="Comma [0] 5 12 3 4" xfId="34419" xr:uid="{775CC699-4E24-4DB6-9EA2-97BE628780A6}"/>
    <cellStyle name="Comma [0] 5 12 3 5" xfId="39804" xr:uid="{5930769F-A19D-44D5-9725-7A40F49A550F}"/>
    <cellStyle name="Comma [0] 5 12 3 6" xfId="45173" xr:uid="{73D42FDA-7EE8-4E8E-BCC7-41DDA37760F0}"/>
    <cellStyle name="Comma [0] 5 12 3 7" xfId="50545" xr:uid="{C11D3280-8CF3-4211-8245-F53E127D33A6}"/>
    <cellStyle name="Comma [0] 5 12 3 8" xfId="55925" xr:uid="{6E30F10E-9005-45BF-8FB7-33A1A2B4D728}"/>
    <cellStyle name="Comma [0] 5 12 3 9" xfId="18260" xr:uid="{992022E1-BEC9-40AD-B656-CAD0A3C3AC07}"/>
    <cellStyle name="Comma [0] 5 13" xfId="1583" xr:uid="{EB54B3D4-DBE9-46FE-AFCD-0EBC7CA42218}"/>
    <cellStyle name="Comma [0] 5 13 2" xfId="6386" xr:uid="{27065B72-8640-4DFC-A858-C22C6CD06BFA}"/>
    <cellStyle name="Comma [0] 5 13 2 10" xfId="54056" xr:uid="{9E57B877-3669-488C-A5EF-41CDB74A5BD5}"/>
    <cellStyle name="Comma [0] 5 13 2 11" xfId="14700" xr:uid="{660935FE-E409-4766-BF5B-B343F461EABC}"/>
    <cellStyle name="Comma [0] 5 13 2 12" xfId="59064" xr:uid="{9D357D02-300D-4E4A-ADBC-DCFB7E83D5FF}"/>
    <cellStyle name="Comma [0] 5 13 2 13" xfId="9090" xr:uid="{CA3C6F8F-6E23-41BB-8264-CFDEB6D7F8EC}"/>
    <cellStyle name="Comma [0] 5 13 2 2" xfId="12651" xr:uid="{DFCAC488-A08D-46A1-B3AD-1D7AB27984F2}"/>
    <cellStyle name="Comma [0] 5 13 2 2 2" xfId="25317" xr:uid="{428C3FD5-7563-4800-A93B-AD40A0851A44}"/>
    <cellStyle name="Comma [0] 5 13 2 2 3" xfId="30691" xr:uid="{5079782A-59BC-46A1-97D7-9489BD1D95A7}"/>
    <cellStyle name="Comma [0] 5 13 2 2 4" xfId="36109" xr:uid="{B3F052CD-7FD8-4B2F-9D24-FED4A51AF454}"/>
    <cellStyle name="Comma [0] 5 13 2 2 5" xfId="41494" xr:uid="{26D54B48-A52B-4BA5-AF1F-3120DF59153D}"/>
    <cellStyle name="Comma [0] 5 13 2 2 6" xfId="46863" xr:uid="{821D4B56-D394-47B8-BC47-C144F86EAC95}"/>
    <cellStyle name="Comma [0] 5 13 2 2 7" xfId="52235" xr:uid="{083BE0D9-29FE-47E4-975A-DB2E32D5CE59}"/>
    <cellStyle name="Comma [0] 5 13 2 2 8" xfId="57615" xr:uid="{45E558C9-E5A8-48F3-81F7-CDB6165AFF32}"/>
    <cellStyle name="Comma [0] 5 13 2 2 9" xfId="19951" xr:uid="{47D78369-0F5B-41A4-B37D-D9F45DF4BBB1}"/>
    <cellStyle name="Comma [0] 5 13 2 3" xfId="16391" xr:uid="{5097578B-0E5D-4994-AD29-D6CCBE18CC44}"/>
    <cellStyle name="Comma [0] 5 13 2 4" xfId="21758" xr:uid="{BDDE1B65-BDF2-4AFC-88B8-F76792954D39}"/>
    <cellStyle name="Comma [0] 5 13 2 5" xfId="27132" xr:uid="{9633CD90-711A-4969-B8A8-AFDD6B15BF6E}"/>
    <cellStyle name="Comma [0] 5 13 2 6" xfId="32550" xr:uid="{E24945DA-8438-43EE-BBFB-569106A2B6CA}"/>
    <cellStyle name="Comma [0] 5 13 2 7" xfId="37935" xr:uid="{833216F0-B37C-460F-A098-1F8F80BA95E0}"/>
    <cellStyle name="Comma [0] 5 13 2 8" xfId="43304" xr:uid="{CAB85DE4-524E-466B-BB4C-B492E5B8C21C}"/>
    <cellStyle name="Comma [0] 5 13 2 9" xfId="48676" xr:uid="{7762288F-A5E1-4D64-AE61-C21935C18EB6}"/>
    <cellStyle name="Comma [0] 5 13 3" xfId="10961" xr:uid="{278289C1-84ED-4C25-A5CE-AE65369C54C8}"/>
    <cellStyle name="Comma [0] 5 13 3 2" xfId="23628" xr:uid="{A27D7CF8-E9E4-481F-BB76-81CB7A290127}"/>
    <cellStyle name="Comma [0] 5 13 3 3" xfId="29002" xr:uid="{65B87E09-46EA-49C4-8F1B-BC9E3D570D57}"/>
    <cellStyle name="Comma [0] 5 13 3 4" xfId="34420" xr:uid="{0992BE9F-0407-4F8D-A3F2-7B0790B7C985}"/>
    <cellStyle name="Comma [0] 5 13 3 5" xfId="39805" xr:uid="{36BA9357-8EE7-4D11-8866-EED1A18C5935}"/>
    <cellStyle name="Comma [0] 5 13 3 6" xfId="45174" xr:uid="{951A5F31-8547-4EE2-822E-7B74F7280CC5}"/>
    <cellStyle name="Comma [0] 5 13 3 7" xfId="50546" xr:uid="{154A2FD9-EFA8-497A-BBB4-ABB8B1855E5E}"/>
    <cellStyle name="Comma [0] 5 13 3 8" xfId="55926" xr:uid="{1DE7E9B3-AC30-4F0D-AB75-A7D23B7E7ADE}"/>
    <cellStyle name="Comma [0] 5 13 3 9" xfId="18261" xr:uid="{20BF6330-162E-45C0-91AA-C63886E8B837}"/>
    <cellStyle name="Comma [0] 5 14" xfId="1584" xr:uid="{576FA2F5-8284-41FB-B40E-4A6511F9A144}"/>
    <cellStyle name="Comma [0] 5 14 2" xfId="6387" xr:uid="{FDB51D75-FBFA-4B62-B7DB-F3358CC543C5}"/>
    <cellStyle name="Comma [0] 5 14 2 10" xfId="54057" xr:uid="{99D05FAF-DE00-4CF4-80EF-5B99D2608AD3}"/>
    <cellStyle name="Comma [0] 5 14 2 11" xfId="14701" xr:uid="{230E613C-F034-477A-836A-11174BE79FD6}"/>
    <cellStyle name="Comma [0] 5 14 2 12" xfId="59065" xr:uid="{3198B4D1-026E-4469-B21E-25A6904E7597}"/>
    <cellStyle name="Comma [0] 5 14 2 13" xfId="9091" xr:uid="{18269534-E56E-4690-97C0-749BECE05405}"/>
    <cellStyle name="Comma [0] 5 14 2 2" xfId="12652" xr:uid="{C3E229B5-5DF3-49E4-9FCE-60665D222F85}"/>
    <cellStyle name="Comma [0] 5 14 2 2 2" xfId="25318" xr:uid="{8995C659-3251-47CF-8369-70FF9E72A9B1}"/>
    <cellStyle name="Comma [0] 5 14 2 2 3" xfId="30692" xr:uid="{A5E92701-8FB3-40DA-BA0A-8C3E37D1C28A}"/>
    <cellStyle name="Comma [0] 5 14 2 2 4" xfId="36110" xr:uid="{A93D0828-BD51-4278-A98D-AA24EC206AFB}"/>
    <cellStyle name="Comma [0] 5 14 2 2 5" xfId="41495" xr:uid="{2FD47A4E-EF7A-47D0-B144-F31A678D916E}"/>
    <cellStyle name="Comma [0] 5 14 2 2 6" xfId="46864" xr:uid="{3F91E77C-3CB0-4EEF-A751-9A2017E015B7}"/>
    <cellStyle name="Comma [0] 5 14 2 2 7" xfId="52236" xr:uid="{6D995F13-BCCA-4B63-8F3F-9D4F00929944}"/>
    <cellStyle name="Comma [0] 5 14 2 2 8" xfId="57616" xr:uid="{EB389A37-C27D-45B1-9992-F3028D50E8DA}"/>
    <cellStyle name="Comma [0] 5 14 2 2 9" xfId="19952" xr:uid="{7687262F-6426-4DC6-82C9-55E87032DFB7}"/>
    <cellStyle name="Comma [0] 5 14 2 3" xfId="16392" xr:uid="{7CB2A642-9779-4AE8-8B6E-3A4EA67D0945}"/>
    <cellStyle name="Comma [0] 5 14 2 4" xfId="21759" xr:uid="{2FDFA38F-0908-4DDD-8FD3-CCF0201EF7C6}"/>
    <cellStyle name="Comma [0] 5 14 2 5" xfId="27133" xr:uid="{BB68E8E1-95E2-4D5C-92B5-E4158E2BE44D}"/>
    <cellStyle name="Comma [0] 5 14 2 6" xfId="32551" xr:uid="{963EE14B-DCE9-4BCD-8DA8-80DDB01AAAD0}"/>
    <cellStyle name="Comma [0] 5 14 2 7" xfId="37936" xr:uid="{33DA0C5D-A688-4FDC-B4BF-6B2022ED7847}"/>
    <cellStyle name="Comma [0] 5 14 2 8" xfId="43305" xr:uid="{C22E2680-DD19-493B-8020-EE29BFE24D14}"/>
    <cellStyle name="Comma [0] 5 14 2 9" xfId="48677" xr:uid="{41F1C3D9-052E-472E-9684-50BCA74CDEBD}"/>
    <cellStyle name="Comma [0] 5 14 3" xfId="10962" xr:uid="{FC73B4DA-F4D4-4819-B5FF-8655231A3B69}"/>
    <cellStyle name="Comma [0] 5 14 3 2" xfId="23629" xr:uid="{E8F352BD-C01E-4662-8E88-C19BEDFA9756}"/>
    <cellStyle name="Comma [0] 5 14 3 3" xfId="29003" xr:uid="{52D89C97-E312-4EB6-ABE0-E9D3E92D10AC}"/>
    <cellStyle name="Comma [0] 5 14 3 4" xfId="34421" xr:uid="{6D9B1629-DC34-4D4A-9A64-EFC0B9C9DB94}"/>
    <cellStyle name="Comma [0] 5 14 3 5" xfId="39806" xr:uid="{C6210B84-3FB9-49CD-8B2D-3CBB1D86A28C}"/>
    <cellStyle name="Comma [0] 5 14 3 6" xfId="45175" xr:uid="{0DA492C1-68C2-468D-B154-02BE28D930ED}"/>
    <cellStyle name="Comma [0] 5 14 3 7" xfId="50547" xr:uid="{0E0C4BCE-DF1C-47E0-AF92-637B69A91B82}"/>
    <cellStyle name="Comma [0] 5 14 3 8" xfId="55927" xr:uid="{787F368A-7D71-4C94-A7B7-F2F83BF04667}"/>
    <cellStyle name="Comma [0] 5 14 3 9" xfId="18262" xr:uid="{24599F15-8C15-41A9-A598-AF023E9422EB}"/>
    <cellStyle name="Comma [0] 5 15" xfId="1585" xr:uid="{2228BB02-56E1-44D9-AA8A-43F6908E155C}"/>
    <cellStyle name="Comma [0] 5 15 2" xfId="6388" xr:uid="{79DC4106-D34D-4AAB-8FBF-93EA7A169EDD}"/>
    <cellStyle name="Comma [0] 5 15 2 10" xfId="54058" xr:uid="{B7CE2CC2-CB70-4667-A1C7-F48A3343A97E}"/>
    <cellStyle name="Comma [0] 5 15 2 11" xfId="14702" xr:uid="{7D55F617-C668-4B5E-9817-F56BB6048623}"/>
    <cellStyle name="Comma [0] 5 15 2 12" xfId="59066" xr:uid="{E80690D6-11C4-4B4F-9AD0-A139AFB29D63}"/>
    <cellStyle name="Comma [0] 5 15 2 13" xfId="9092" xr:uid="{27BE3DCB-DD75-4B10-993F-B5B7914A4040}"/>
    <cellStyle name="Comma [0] 5 15 2 2" xfId="12653" xr:uid="{A2C52A35-4EE8-4047-8346-FFAE17F14AA1}"/>
    <cellStyle name="Comma [0] 5 15 2 2 2" xfId="25319" xr:uid="{CBD4571D-CEA0-424C-85F0-CA7A1E697D22}"/>
    <cellStyle name="Comma [0] 5 15 2 2 3" xfId="30693" xr:uid="{F7385171-8E3D-4E0E-837A-00C5705FEF52}"/>
    <cellStyle name="Comma [0] 5 15 2 2 4" xfId="36111" xr:uid="{4E98CCF2-39D4-4C3E-AAA8-7D47BA53FECD}"/>
    <cellStyle name="Comma [0] 5 15 2 2 5" xfId="41496" xr:uid="{16D8C706-672F-4D93-8131-7106FEE8F35C}"/>
    <cellStyle name="Comma [0] 5 15 2 2 6" xfId="46865" xr:uid="{1595DC4F-A40F-4853-B934-ADAC99B39DA6}"/>
    <cellStyle name="Comma [0] 5 15 2 2 7" xfId="52237" xr:uid="{594CD06B-40ED-4FFA-A292-2D41414A3908}"/>
    <cellStyle name="Comma [0] 5 15 2 2 8" xfId="57617" xr:uid="{C611411F-1493-4DB6-AF40-B6AF6B29E3B1}"/>
    <cellStyle name="Comma [0] 5 15 2 2 9" xfId="19953" xr:uid="{6E31A8C8-AEF9-4759-92ED-A53A466CE803}"/>
    <cellStyle name="Comma [0] 5 15 2 3" xfId="16393" xr:uid="{55AF1D75-29D0-4DE1-B95E-3C46E30096FE}"/>
    <cellStyle name="Comma [0] 5 15 2 4" xfId="21760" xr:uid="{567E72CD-D506-4E71-94B0-B9F7D0AA9852}"/>
    <cellStyle name="Comma [0] 5 15 2 5" xfId="27134" xr:uid="{289400CC-0A71-4DC8-A0F6-F88B23D1DFCC}"/>
    <cellStyle name="Comma [0] 5 15 2 6" xfId="32552" xr:uid="{6E230F14-4E51-42C2-BC77-77849098BE81}"/>
    <cellStyle name="Comma [0] 5 15 2 7" xfId="37937" xr:uid="{D4B88F50-F839-4FF6-90BA-343D1F01A65F}"/>
    <cellStyle name="Comma [0] 5 15 2 8" xfId="43306" xr:uid="{5B57CE9A-497F-48FF-A70B-AE44672208A8}"/>
    <cellStyle name="Comma [0] 5 15 2 9" xfId="48678" xr:uid="{BD580C99-62D7-488A-A23D-B404A78F0A76}"/>
    <cellStyle name="Comma [0] 5 15 3" xfId="10963" xr:uid="{051847E6-49DE-4EAA-BCB0-8AA651C3E4DB}"/>
    <cellStyle name="Comma [0] 5 15 3 2" xfId="23630" xr:uid="{B8C3ABBB-A884-4193-80CC-ABE01A6DFCBB}"/>
    <cellStyle name="Comma [0] 5 15 3 3" xfId="29004" xr:uid="{AF069F0E-2D10-4635-91CA-093F0266CF71}"/>
    <cellStyle name="Comma [0] 5 15 3 4" xfId="34422" xr:uid="{26AF8E9E-8212-4C5F-BC71-08BB9AD27523}"/>
    <cellStyle name="Comma [0] 5 15 3 5" xfId="39807" xr:uid="{28532FB5-55DB-498D-B8F1-006CE8D726E4}"/>
    <cellStyle name="Comma [0] 5 15 3 6" xfId="45176" xr:uid="{E8CC1EF7-0083-4C0A-8C41-0706E3DD100E}"/>
    <cellStyle name="Comma [0] 5 15 3 7" xfId="50548" xr:uid="{503332B8-751F-4D74-B9CC-B1435298BEDE}"/>
    <cellStyle name="Comma [0] 5 15 3 8" xfId="55928" xr:uid="{9E5B100F-5B16-4946-8381-F3C3E00B1A29}"/>
    <cellStyle name="Comma [0] 5 15 3 9" xfId="18263" xr:uid="{54B223BD-D3A8-449E-A888-2C2682A82F2E}"/>
    <cellStyle name="Comma [0] 5 16" xfId="1586" xr:uid="{4809C717-1D56-40F0-A31E-3415D47273B1}"/>
    <cellStyle name="Comma [0] 5 16 2" xfId="6389" xr:uid="{5CCC5186-4BC5-4431-A04F-3ED2D94E5C74}"/>
    <cellStyle name="Comma [0] 5 16 2 10" xfId="54059" xr:uid="{2623A56B-D856-4C22-9833-3658F59B6505}"/>
    <cellStyle name="Comma [0] 5 16 2 11" xfId="14703" xr:uid="{0F1F612F-BCFA-4B1F-A7E9-CF91B0828C71}"/>
    <cellStyle name="Comma [0] 5 16 2 12" xfId="59067" xr:uid="{8FF0868B-5FF7-4AB5-882F-556AE2781332}"/>
    <cellStyle name="Comma [0] 5 16 2 13" xfId="9093" xr:uid="{E2942FE5-78BB-408F-AA72-6EDD84C9B6BE}"/>
    <cellStyle name="Comma [0] 5 16 2 2" xfId="12654" xr:uid="{2D05738C-8A69-4A7C-A9C6-142FD8D3443B}"/>
    <cellStyle name="Comma [0] 5 16 2 2 2" xfId="25320" xr:uid="{A9AE7FBB-CC1E-48B8-A704-FF52D1E80A9F}"/>
    <cellStyle name="Comma [0] 5 16 2 2 3" xfId="30694" xr:uid="{E3896486-8A58-4F3D-A713-6013C7202C29}"/>
    <cellStyle name="Comma [0] 5 16 2 2 4" xfId="36112" xr:uid="{9B5CB620-8015-4087-9D70-3B50AF897F4F}"/>
    <cellStyle name="Comma [0] 5 16 2 2 5" xfId="41497" xr:uid="{85A5AEA9-4F09-4858-8FAE-EB52B0E2206B}"/>
    <cellStyle name="Comma [0] 5 16 2 2 6" xfId="46866" xr:uid="{8C983D21-4BD9-4F40-9E89-E081F01E2860}"/>
    <cellStyle name="Comma [0] 5 16 2 2 7" xfId="52238" xr:uid="{4E8F4A57-0F0B-48DE-82F1-946B066C5156}"/>
    <cellStyle name="Comma [0] 5 16 2 2 8" xfId="57618" xr:uid="{82397645-8113-424D-8E97-6A7BAE68C4A9}"/>
    <cellStyle name="Comma [0] 5 16 2 2 9" xfId="19954" xr:uid="{A50AAC63-061A-45DC-8CFF-25F0215B34B6}"/>
    <cellStyle name="Comma [0] 5 16 2 3" xfId="16394" xr:uid="{AEB0CF51-8557-43B2-9010-B83A0605CE75}"/>
    <cellStyle name="Comma [0] 5 16 2 4" xfId="21761" xr:uid="{8F2C0313-E0AB-44D1-A4F6-24A28DB1664F}"/>
    <cellStyle name="Comma [0] 5 16 2 5" xfId="27135" xr:uid="{00791733-5670-4175-A767-D25A0E23E07E}"/>
    <cellStyle name="Comma [0] 5 16 2 6" xfId="32553" xr:uid="{480E4AE5-AE11-4DD7-A4A5-86F5909A34F3}"/>
    <cellStyle name="Comma [0] 5 16 2 7" xfId="37938" xr:uid="{88B45374-8B97-4092-91A0-95F25BA482EE}"/>
    <cellStyle name="Comma [0] 5 16 2 8" xfId="43307" xr:uid="{24DF51B0-E178-4BD2-9D34-CF7C05242D31}"/>
    <cellStyle name="Comma [0] 5 16 2 9" xfId="48679" xr:uid="{7D9B05F8-393B-41C9-AC40-5CE79065D027}"/>
    <cellStyle name="Comma [0] 5 16 3" xfId="10964" xr:uid="{DE5D81BE-668A-4CE4-A949-8A235CD1A033}"/>
    <cellStyle name="Comma [0] 5 16 3 2" xfId="23631" xr:uid="{E294AA18-FF0C-4459-B4D8-F2BF5EE5D483}"/>
    <cellStyle name="Comma [0] 5 16 3 3" xfId="29005" xr:uid="{93EFE083-F404-4DCB-BD50-99A5194BE99C}"/>
    <cellStyle name="Comma [0] 5 16 3 4" xfId="34423" xr:uid="{EF4D5B81-1F78-4050-ADE3-D552C0C8DA60}"/>
    <cellStyle name="Comma [0] 5 16 3 5" xfId="39808" xr:uid="{3FBDE0F8-F0DA-4F07-80AE-594D3EC79FB8}"/>
    <cellStyle name="Comma [0] 5 16 3 6" xfId="45177" xr:uid="{108E317B-A470-4824-A632-AB4D12FB15AE}"/>
    <cellStyle name="Comma [0] 5 16 3 7" xfId="50549" xr:uid="{06689F84-D998-40A4-ACE9-602CCE5E3480}"/>
    <cellStyle name="Comma [0] 5 16 3 8" xfId="55929" xr:uid="{57BD2370-8406-466A-B0CB-B582165D3F1C}"/>
    <cellStyle name="Comma [0] 5 16 3 9" xfId="18264" xr:uid="{62C18431-C251-4737-8E51-3D5A44733980}"/>
    <cellStyle name="Comma [0] 5 17" xfId="1587" xr:uid="{59A0FC3C-9F45-433B-9FB1-9BCF20F8E184}"/>
    <cellStyle name="Comma [0] 5 17 2" xfId="6390" xr:uid="{BC5313DF-D164-45F7-A3B9-9DBC79D6E43B}"/>
    <cellStyle name="Comma [0] 5 17 2 10" xfId="54060" xr:uid="{C3D348C5-2006-4192-8A24-C68F07D0D60D}"/>
    <cellStyle name="Comma [0] 5 17 2 11" xfId="14704" xr:uid="{65635566-39D9-4A93-BA6A-7D250C679C99}"/>
    <cellStyle name="Comma [0] 5 17 2 12" xfId="59068" xr:uid="{0B09B938-21B4-4A8F-9471-2CDECE226C8D}"/>
    <cellStyle name="Comma [0] 5 17 2 13" xfId="9094" xr:uid="{69BF49E6-4B35-4C4F-86C9-391E3F342888}"/>
    <cellStyle name="Comma [0] 5 17 2 2" xfId="12655" xr:uid="{05C4318E-D530-4D31-9DCE-2F0563C5CC77}"/>
    <cellStyle name="Comma [0] 5 17 2 2 2" xfId="25321" xr:uid="{AAEC199C-0F5B-4364-B58E-93127566C933}"/>
    <cellStyle name="Comma [0] 5 17 2 2 3" xfId="30695" xr:uid="{E5C06385-6AE7-4BA1-A175-CB0C14AF8785}"/>
    <cellStyle name="Comma [0] 5 17 2 2 4" xfId="36113" xr:uid="{183B52D8-389C-492C-BEE3-80529A27A462}"/>
    <cellStyle name="Comma [0] 5 17 2 2 5" xfId="41498" xr:uid="{DA0656FE-34CF-4A53-88BB-0350550B6A8B}"/>
    <cellStyle name="Comma [0] 5 17 2 2 6" xfId="46867" xr:uid="{9F205233-862F-4781-8F28-61774B95A2A2}"/>
    <cellStyle name="Comma [0] 5 17 2 2 7" xfId="52239" xr:uid="{AFC1CC0C-1B16-4973-9D99-347B2284E9A7}"/>
    <cellStyle name="Comma [0] 5 17 2 2 8" xfId="57619" xr:uid="{FA83675F-BE1F-4B7B-B98B-C25127FC4D22}"/>
    <cellStyle name="Comma [0] 5 17 2 2 9" xfId="19955" xr:uid="{528DF2C7-531E-45DC-876C-59204734D461}"/>
    <cellStyle name="Comma [0] 5 17 2 3" xfId="16395" xr:uid="{FF2D3673-C9BA-457A-A0AE-6639333213BB}"/>
    <cellStyle name="Comma [0] 5 17 2 4" xfId="21762" xr:uid="{403DE13F-2AA3-4938-A6FA-61E57BAFABAD}"/>
    <cellStyle name="Comma [0] 5 17 2 5" xfId="27136" xr:uid="{4B3DCEA0-6BCD-448B-BEFC-48BC21D16FDF}"/>
    <cellStyle name="Comma [0] 5 17 2 6" xfId="32554" xr:uid="{349B2222-5B5B-42B3-B223-999ECE8A07D9}"/>
    <cellStyle name="Comma [0] 5 17 2 7" xfId="37939" xr:uid="{6F6A4FB3-B580-4D3B-A52F-7BA9EB9A500D}"/>
    <cellStyle name="Comma [0] 5 17 2 8" xfId="43308" xr:uid="{664308BA-DDAF-4D15-B19D-AF45600F6BAA}"/>
    <cellStyle name="Comma [0] 5 17 2 9" xfId="48680" xr:uid="{752CF70F-671F-4BA2-9B54-3C7A4A4CA3C9}"/>
    <cellStyle name="Comma [0] 5 17 3" xfId="10965" xr:uid="{097FBCC9-D448-4420-909D-88DF4A378DEC}"/>
    <cellStyle name="Comma [0] 5 17 3 2" xfId="23632" xr:uid="{506955B2-7A8B-4615-AB7F-6735D7325B88}"/>
    <cellStyle name="Comma [0] 5 17 3 3" xfId="29006" xr:uid="{33D3034E-1AE3-40E0-BF94-76B48B3CFCB3}"/>
    <cellStyle name="Comma [0] 5 17 3 4" xfId="34424" xr:uid="{51828525-C2D1-4CA6-909C-531660F52A35}"/>
    <cellStyle name="Comma [0] 5 17 3 5" xfId="39809" xr:uid="{B2357EA1-F2CD-49E7-8DEE-6561391B18FE}"/>
    <cellStyle name="Comma [0] 5 17 3 6" xfId="45178" xr:uid="{CDB3B57E-4E45-45B5-864C-9E9C9F4EE872}"/>
    <cellStyle name="Comma [0] 5 17 3 7" xfId="50550" xr:uid="{A1333BC0-6019-4859-8AFE-61CC017B84D6}"/>
    <cellStyle name="Comma [0] 5 17 3 8" xfId="55930" xr:uid="{33508367-488A-4550-B48D-679BECC2FF6D}"/>
    <cellStyle name="Comma [0] 5 17 3 9" xfId="18265" xr:uid="{91E789DC-0EC0-4CDA-975C-29667208BFF6}"/>
    <cellStyle name="Comma [0] 5 18" xfId="1588" xr:uid="{37C2AFAD-6B5C-4297-866C-02A475D3D57A}"/>
    <cellStyle name="Comma [0] 5 18 2" xfId="6391" xr:uid="{044ECDAB-3DEA-4AAC-A7B7-0FE012C9BE79}"/>
    <cellStyle name="Comma [0] 5 18 2 10" xfId="54061" xr:uid="{555C9007-B086-47FA-AA9A-A9CFD12CBA51}"/>
    <cellStyle name="Comma [0] 5 18 2 11" xfId="14705" xr:uid="{A937C163-D83A-4573-97A3-CC8163F1E273}"/>
    <cellStyle name="Comma [0] 5 18 2 12" xfId="59069" xr:uid="{3A7BE203-60F8-47DA-9D76-ED19BF0FC5F9}"/>
    <cellStyle name="Comma [0] 5 18 2 13" xfId="9095" xr:uid="{9218DA20-A729-4CF1-BE72-D4A6E8ADC7FE}"/>
    <cellStyle name="Comma [0] 5 18 2 2" xfId="12656" xr:uid="{5D436803-0490-4171-A305-4B59B65EF09C}"/>
    <cellStyle name="Comma [0] 5 18 2 2 2" xfId="25322" xr:uid="{F0C92833-C5C6-44C0-8A37-7BEA7CBE0FFD}"/>
    <cellStyle name="Comma [0] 5 18 2 2 3" xfId="30696" xr:uid="{617A957D-55AB-40D8-AA79-E622E73EBB5C}"/>
    <cellStyle name="Comma [0] 5 18 2 2 4" xfId="36114" xr:uid="{C8CD9757-C85C-4FB1-976B-4401C821F788}"/>
    <cellStyle name="Comma [0] 5 18 2 2 5" xfId="41499" xr:uid="{8DE9EA2C-4FE8-4B67-BE3F-5278EBCCD7CC}"/>
    <cellStyle name="Comma [0] 5 18 2 2 6" xfId="46868" xr:uid="{B9114E14-62E2-42B1-BCDD-7C5C12C8F651}"/>
    <cellStyle name="Comma [0] 5 18 2 2 7" xfId="52240" xr:uid="{939E1E3F-6CB5-4ED7-9571-9AC1FD081CB1}"/>
    <cellStyle name="Comma [0] 5 18 2 2 8" xfId="57620" xr:uid="{51756CDE-7C49-4228-BDB3-69A3D4889DB2}"/>
    <cellStyle name="Comma [0] 5 18 2 2 9" xfId="19956" xr:uid="{B35CFCA6-5909-4A71-95D5-F48ACA534743}"/>
    <cellStyle name="Comma [0] 5 18 2 3" xfId="16396" xr:uid="{ED7553FD-ECA8-44FE-8E79-42B0F4D094E0}"/>
    <cellStyle name="Comma [0] 5 18 2 4" xfId="21763" xr:uid="{898543E4-07A1-4F34-9B78-AD3A6AAA5AA3}"/>
    <cellStyle name="Comma [0] 5 18 2 5" xfId="27137" xr:uid="{97B227AF-31F7-4F66-9838-7D7B421B4D7D}"/>
    <cellStyle name="Comma [0] 5 18 2 6" xfId="32555" xr:uid="{016A4914-1135-426B-A4D5-69C578E9E917}"/>
    <cellStyle name="Comma [0] 5 18 2 7" xfId="37940" xr:uid="{89B80963-6075-4093-BDB4-1069D82247C4}"/>
    <cellStyle name="Comma [0] 5 18 2 8" xfId="43309" xr:uid="{3584AA0C-7768-4401-B1BA-EC42A1B8BDE8}"/>
    <cellStyle name="Comma [0] 5 18 2 9" xfId="48681" xr:uid="{1FA5A7BF-BC81-4242-971D-86BC61D6DABF}"/>
    <cellStyle name="Comma [0] 5 18 3" xfId="10966" xr:uid="{BA129341-3381-4971-A126-D8F454859AA7}"/>
    <cellStyle name="Comma [0] 5 18 3 2" xfId="23633" xr:uid="{7869F8C3-9411-40CD-AFF7-E2D4DEE6D80E}"/>
    <cellStyle name="Comma [0] 5 18 3 3" xfId="29007" xr:uid="{3F4C146C-F00E-431F-8D6B-8A198695C5C6}"/>
    <cellStyle name="Comma [0] 5 18 3 4" xfId="34425" xr:uid="{34F38690-8134-4860-9573-95D8AA2F8315}"/>
    <cellStyle name="Comma [0] 5 18 3 5" xfId="39810" xr:uid="{F5600FE0-0C64-482D-977C-409AA981C972}"/>
    <cellStyle name="Comma [0] 5 18 3 6" xfId="45179" xr:uid="{4C6AD811-4237-46D4-A563-218889FC5803}"/>
    <cellStyle name="Comma [0] 5 18 3 7" xfId="50551" xr:uid="{E51B7F12-536F-4C83-8AF6-4D1886C64403}"/>
    <cellStyle name="Comma [0] 5 18 3 8" xfId="55931" xr:uid="{9AF27A2E-36BB-43F7-9BE8-651AE12E22BA}"/>
    <cellStyle name="Comma [0] 5 18 3 9" xfId="18266" xr:uid="{F5B2CEB8-AE0C-4496-B447-8B30822209C4}"/>
    <cellStyle name="Comma [0] 5 19" xfId="4229" xr:uid="{879AAC5E-3C73-4947-88A8-95E8F63BD3DC}"/>
    <cellStyle name="Comma [0] 5 19 10" xfId="54052" xr:uid="{DFB3D836-B793-4BF6-959B-4C2E3E251834}"/>
    <cellStyle name="Comma [0] 5 19 11" xfId="9086" xr:uid="{A52F3E82-D380-4324-97C0-0D916A928AC5}"/>
    <cellStyle name="Comma [0] 5 19 2" xfId="6392" xr:uid="{A6DAE9FC-7605-4E06-AED7-E8336F7A130A}"/>
    <cellStyle name="Comma [0] 5 19 2 10" xfId="59070" xr:uid="{06573BE2-841E-4BAC-935B-53292F0FA53E}"/>
    <cellStyle name="Comma [0] 5 19 2 11" xfId="12647" xr:uid="{F66EE0F0-C644-4B56-8CB4-DAA48A613705}"/>
    <cellStyle name="Comma [0] 5 19 2 2" xfId="25313" xr:uid="{437859D9-24D3-46B6-8C1E-A36AB7068DBE}"/>
    <cellStyle name="Comma [0] 5 19 2 3" xfId="30687" xr:uid="{74BE04D9-6E28-43B7-B461-52D5F793DF41}"/>
    <cellStyle name="Comma [0] 5 19 2 4" xfId="36105" xr:uid="{5040D0F9-4082-485D-AF42-418D166D26A9}"/>
    <cellStyle name="Comma [0] 5 19 2 5" xfId="41490" xr:uid="{C62E2EE8-8925-4E0D-8E72-828761C11ED0}"/>
    <cellStyle name="Comma [0] 5 19 2 6" xfId="46859" xr:uid="{0BD1E481-C95B-4DC3-9264-358BF36CC13E}"/>
    <cellStyle name="Comma [0] 5 19 2 7" xfId="52231" xr:uid="{11E72491-58DF-461D-97D0-8DD562C56F49}"/>
    <cellStyle name="Comma [0] 5 19 2 8" xfId="57611" xr:uid="{40D5224A-B339-4C40-8F13-3A2ADCD98263}"/>
    <cellStyle name="Comma [0] 5 19 2 9" xfId="19947" xr:uid="{28DFA1CA-D7C3-4262-8FEF-60C3D6D8539A}"/>
    <cellStyle name="Comma [0] 5 19 3" xfId="16387" xr:uid="{E0D074AF-7868-4629-B78B-F45D21DEEF89}"/>
    <cellStyle name="Comma [0] 5 19 4" xfId="21754" xr:uid="{E416CA8F-A378-4AFD-B6DA-D1226D87F6A9}"/>
    <cellStyle name="Comma [0] 5 19 5" xfId="27128" xr:uid="{52ABD830-064B-4CBE-9734-7D00BA67C4FE}"/>
    <cellStyle name="Comma [0] 5 19 6" xfId="32546" xr:uid="{AD4867B8-EFAD-4F51-A6B4-CC6225AC311B}"/>
    <cellStyle name="Comma [0] 5 19 7" xfId="37931" xr:uid="{ED44A217-8936-482D-AEC9-BBCEF6BFFEC7}"/>
    <cellStyle name="Comma [0] 5 19 8" xfId="43300" xr:uid="{6C9BE8A2-B5FD-4069-B927-42AF688F5420}"/>
    <cellStyle name="Comma [0] 5 19 9" xfId="48672" xr:uid="{0E5EB314-5901-4446-8648-2CDD14C8D811}"/>
    <cellStyle name="Comma [0] 5 2" xfId="1589" xr:uid="{6294066C-0F43-4FDB-AE92-86CDE3A45ACE}"/>
    <cellStyle name="Comma [0] 5 2 2" xfId="5102" xr:uid="{814D0E99-CB61-447C-A45C-F05EC3436865}"/>
    <cellStyle name="Comma [0] 5 2 2 10" xfId="54062" xr:uid="{C69B79C9-944E-476B-A5DA-BD8C5028D24F}"/>
    <cellStyle name="Comma [0] 5 2 2 11" xfId="13158" xr:uid="{2CB75552-2810-49F5-8309-E61CF9955732}"/>
    <cellStyle name="Comma [0] 5 2 2 12" xfId="9096" xr:uid="{EBA035AC-CC1F-436C-BBFF-B6F67B9A728B}"/>
    <cellStyle name="Comma [0] 5 2 2 2" xfId="12657" xr:uid="{9EB02BC9-A9D5-41A2-B67D-07EE9D11E926}"/>
    <cellStyle name="Comma [0] 5 2 2 2 2" xfId="25323" xr:uid="{6B692242-F84A-4AE5-8901-5A3085F39E68}"/>
    <cellStyle name="Comma [0] 5 2 2 2 3" xfId="30697" xr:uid="{80B9A538-B320-4B76-94A2-AB3404FD39D5}"/>
    <cellStyle name="Comma [0] 5 2 2 2 4" xfId="36115" xr:uid="{7D00E55F-13B2-422D-93EC-890D43AD7910}"/>
    <cellStyle name="Comma [0] 5 2 2 2 5" xfId="41500" xr:uid="{DF489FDE-550F-4E77-ABDB-7245D60831F9}"/>
    <cellStyle name="Comma [0] 5 2 2 2 6" xfId="46869" xr:uid="{E56D6F1B-4F6E-42B9-B62B-DC9AB224A683}"/>
    <cellStyle name="Comma [0] 5 2 2 2 7" xfId="52241" xr:uid="{D8488329-A881-4D67-B1CD-4CD523487ED7}"/>
    <cellStyle name="Comma [0] 5 2 2 2 8" xfId="57621" xr:uid="{9BBDC993-8986-4E2F-9C5A-2306D2630399}"/>
    <cellStyle name="Comma [0] 5 2 2 2 9" xfId="19957" xr:uid="{164A3EB9-FBDD-48A9-BB26-CFE1207EF098}"/>
    <cellStyle name="Comma [0] 5 2 2 3" xfId="16397" xr:uid="{798F2D46-0B1F-4DFA-9361-6A88A262AD14}"/>
    <cellStyle name="Comma [0] 5 2 2 4" xfId="21764" xr:uid="{ECAC155F-6439-4631-B7AB-99B0549E9EA7}"/>
    <cellStyle name="Comma [0] 5 2 2 5" xfId="27138" xr:uid="{8EBC2DB2-FAD2-40A9-BD8D-45A737DE669B}"/>
    <cellStyle name="Comma [0] 5 2 2 6" xfId="32556" xr:uid="{7EADF9F6-9C37-4B8A-96AD-A7311739839E}"/>
    <cellStyle name="Comma [0] 5 2 2 7" xfId="37941" xr:uid="{E1D19ECE-FA17-4D2A-ACDC-BB94C3BC60F6}"/>
    <cellStyle name="Comma [0] 5 2 2 8" xfId="43310" xr:uid="{30795AC2-68D6-4618-B86A-597F478DD3D7}"/>
    <cellStyle name="Comma [0] 5 2 2 9" xfId="48682" xr:uid="{39BB57DA-816F-4CC9-A5D6-261BE37E4B33}"/>
    <cellStyle name="Comma [0] 5 2 3" xfId="6393" xr:uid="{AE96B2F8-4805-411F-ABD0-F1F689C099BB}"/>
    <cellStyle name="Comma [0] 5 2 3 10" xfId="14706" xr:uid="{892E2770-EA1F-4C61-B322-F9D4470674EE}"/>
    <cellStyle name="Comma [0] 5 2 3 11" xfId="59071" xr:uid="{7BDF70AA-6300-469F-A8B5-DD87D440388E}"/>
    <cellStyle name="Comma [0] 5 2 3 12" xfId="10967" xr:uid="{09ED8678-BBA3-418B-9FAC-5251B7E3E9F7}"/>
    <cellStyle name="Comma [0] 5 2 3 2" xfId="18267" xr:uid="{037F1C2F-1AD9-44CF-9A5D-0FE9522DBCC3}"/>
    <cellStyle name="Comma [0] 5 2 3 3" xfId="23634" xr:uid="{8F12482F-32B5-47DF-ADC7-EC12CF67682F}"/>
    <cellStyle name="Comma [0] 5 2 3 4" xfId="29008" xr:uid="{4A067128-1C10-4539-9988-EA46572E9B23}"/>
    <cellStyle name="Comma [0] 5 2 3 5" xfId="34426" xr:uid="{C9CAC714-CFC6-4FC7-A25E-7CEBE25474EB}"/>
    <cellStyle name="Comma [0] 5 2 3 6" xfId="39811" xr:uid="{7DCD62C3-352C-4105-95CE-4902A5C84CC1}"/>
    <cellStyle name="Comma [0] 5 2 3 7" xfId="45180" xr:uid="{4B386574-B367-402C-BC15-8279CF2BC040}"/>
    <cellStyle name="Comma [0] 5 2 3 8" xfId="50552" xr:uid="{E23E353A-1E3A-42F4-9A58-53D0F51AB1F5}"/>
    <cellStyle name="Comma [0] 5 2 3 9" xfId="55932" xr:uid="{A883D3FA-A03D-4F53-ADE9-19A51E8CE3A5}"/>
    <cellStyle name="Comma [0] 5 20" xfId="6394" xr:uid="{EC9942E4-8B51-408B-A510-4C2CC9E46130}"/>
    <cellStyle name="Comma [0] 5 20 10" xfId="14696" xr:uid="{EC5A97C0-C2B9-436B-8D60-23E1BCB8FBD1}"/>
    <cellStyle name="Comma [0] 5 20 11" xfId="59072" xr:uid="{0C917D9A-AA42-4305-962D-0C83BC7D682B}"/>
    <cellStyle name="Comma [0] 5 20 12" xfId="10957" xr:uid="{1BB3713C-2211-4F8C-B7C5-04B99F7C35A9}"/>
    <cellStyle name="Comma [0] 5 20 2" xfId="6395" xr:uid="{50B21DE6-DE2E-4ACA-9E0A-023AABFECCAA}"/>
    <cellStyle name="Comma [0] 5 20 2 2" xfId="60217" xr:uid="{E36BDD3E-8A83-4D46-9542-3169F282B81D}"/>
    <cellStyle name="Comma [0] 5 20 2 3" xfId="59073" xr:uid="{8B6253C0-6E70-4CC5-AEEF-7F836DFBB8FE}"/>
    <cellStyle name="Comma [0] 5 20 2 4" xfId="18257" xr:uid="{6CE27998-A1B7-4A4E-BA30-1ACA48CB12BA}"/>
    <cellStyle name="Comma [0] 5 20 3" xfId="23624" xr:uid="{4183C24E-8B72-4279-9BC0-9E337ECA5FF0}"/>
    <cellStyle name="Comma [0] 5 20 3 2" xfId="60216" xr:uid="{E2BC5CA2-CD11-4594-AF23-3D4E737B163E}"/>
    <cellStyle name="Comma [0] 5 20 4" xfId="28998" xr:uid="{782C04D3-B885-4C00-ADAC-E71BEDDBB2F7}"/>
    <cellStyle name="Comma [0] 5 20 5" xfId="34416" xr:uid="{88A77BAE-69A2-40D8-84AD-04FA4F62425D}"/>
    <cellStyle name="Comma [0] 5 20 6" xfId="39801" xr:uid="{5AC4ACD9-B3B9-4160-A22D-1BEFC0C0D454}"/>
    <cellStyle name="Comma [0] 5 20 7" xfId="45170" xr:uid="{F7BE24E4-A301-4546-A972-B8953D957FA3}"/>
    <cellStyle name="Comma [0] 5 20 8" xfId="50542" xr:uid="{36C88127-713F-4ED5-B21B-1FB271EC8558}"/>
    <cellStyle name="Comma [0] 5 20 9" xfId="55922" xr:uid="{4E99DABC-1A6E-44C1-9B97-264A81E59FB4}"/>
    <cellStyle name="Comma [0] 5 21" xfId="30976" xr:uid="{8869C536-D005-4A98-B58A-EAFF2C430519}"/>
    <cellStyle name="Comma [0] 5 22" xfId="57882" xr:uid="{0E19671C-8FB6-4034-A095-1C397824169C}"/>
    <cellStyle name="Comma [0] 5 3" xfId="1590" xr:uid="{7A90B5C0-5E98-4E1C-8135-DFA8338365D2}"/>
    <cellStyle name="Comma [0] 5 3 2" xfId="5109" xr:uid="{FF8BA7A3-16EF-48A3-A1CC-C061834B5C1D}"/>
    <cellStyle name="Comma [0] 5 3 2 10" xfId="54063" xr:uid="{52076276-5E01-4E49-A86B-0E9A0594AA2A}"/>
    <cellStyle name="Comma [0] 5 3 2 11" xfId="13162" xr:uid="{3D6A2791-D990-4ADB-874F-70C1E4F8E0AF}"/>
    <cellStyle name="Comma [0] 5 3 2 12" xfId="9097" xr:uid="{D8998F51-2E56-4332-8E6F-3D926A42C9BB}"/>
    <cellStyle name="Comma [0] 5 3 2 2" xfId="12658" xr:uid="{1B4D7578-24B2-45CC-B34F-426392AA684D}"/>
    <cellStyle name="Comma [0] 5 3 2 2 2" xfId="25324" xr:uid="{AEE759C3-C5DA-419C-BD0B-55F2A3508DE1}"/>
    <cellStyle name="Comma [0] 5 3 2 2 3" xfId="30698" xr:uid="{D7BA4579-F40F-4A33-A148-5C4B832DD3EE}"/>
    <cellStyle name="Comma [0] 5 3 2 2 4" xfId="36116" xr:uid="{C65E4D5D-050A-48ED-A9C2-42BFB0A17CCE}"/>
    <cellStyle name="Comma [0] 5 3 2 2 5" xfId="41501" xr:uid="{BBCED5ED-69CF-473C-B7F5-A75354EE360E}"/>
    <cellStyle name="Comma [0] 5 3 2 2 6" xfId="46870" xr:uid="{314DC495-E88E-4FF1-B94D-8346DDC6A0FD}"/>
    <cellStyle name="Comma [0] 5 3 2 2 7" xfId="52242" xr:uid="{BDE9CF27-C7A6-4FAC-AFC7-9BA194DDE8C3}"/>
    <cellStyle name="Comma [0] 5 3 2 2 8" xfId="57622" xr:uid="{522C041B-45DF-410C-84FF-48D01AEF75B4}"/>
    <cellStyle name="Comma [0] 5 3 2 2 9" xfId="19958" xr:uid="{CF1A0F76-B427-4179-9FD9-68AA46365B07}"/>
    <cellStyle name="Comma [0] 5 3 2 3" xfId="16398" xr:uid="{FEF09E0F-A0FE-4E98-B163-E6F621D283B9}"/>
    <cellStyle name="Comma [0] 5 3 2 4" xfId="21765" xr:uid="{A755E963-B7D9-47D3-BABD-C4FC2705127C}"/>
    <cellStyle name="Comma [0] 5 3 2 5" xfId="27139" xr:uid="{934A905A-C096-4C91-B975-F490ED4B4AE2}"/>
    <cellStyle name="Comma [0] 5 3 2 6" xfId="32557" xr:uid="{DAFACAE4-FA02-423B-BE34-21B25FA4F889}"/>
    <cellStyle name="Comma [0] 5 3 2 7" xfId="37942" xr:uid="{5C5CDB56-A27B-418F-81F4-BA9B42767494}"/>
    <cellStyle name="Comma [0] 5 3 2 8" xfId="43311" xr:uid="{C2013ED8-3066-4583-8383-08AE307904E2}"/>
    <cellStyle name="Comma [0] 5 3 2 9" xfId="48683" xr:uid="{176AFD91-2FE5-43D2-886F-93751C42BC2B}"/>
    <cellStyle name="Comma [0] 5 3 3" xfId="6396" xr:uid="{8388BC49-14CE-45F6-A398-60C6E5AAD0C2}"/>
    <cellStyle name="Comma [0] 5 3 3 10" xfId="14707" xr:uid="{E3C50B54-96A0-48D0-8561-3CC63E4AF669}"/>
    <cellStyle name="Comma [0] 5 3 3 11" xfId="59074" xr:uid="{9B98810F-39BF-4623-9595-72016CCF2197}"/>
    <cellStyle name="Comma [0] 5 3 3 12" xfId="10968" xr:uid="{550446DB-D4F3-4243-8413-CE0980FD3922}"/>
    <cellStyle name="Comma [0] 5 3 3 2" xfId="18268" xr:uid="{A964853A-B58F-4010-828B-79976650C649}"/>
    <cellStyle name="Comma [0] 5 3 3 3" xfId="23635" xr:uid="{6CB3379B-2FA8-41A5-B3CC-B9BBD02299F6}"/>
    <cellStyle name="Comma [0] 5 3 3 4" xfId="29009" xr:uid="{9FC53F3D-1D32-4363-ADDA-239860C657FE}"/>
    <cellStyle name="Comma [0] 5 3 3 5" xfId="34427" xr:uid="{CB38D301-CD7F-44DE-B1EE-6B63AECF1974}"/>
    <cellStyle name="Comma [0] 5 3 3 6" xfId="39812" xr:uid="{360DA030-7CAF-4BB4-8315-42B045C945B8}"/>
    <cellStyle name="Comma [0] 5 3 3 7" xfId="45181" xr:uid="{16082F4F-E791-4C2F-A268-FF2D7AF4E691}"/>
    <cellStyle name="Comma [0] 5 3 3 8" xfId="50553" xr:uid="{F5BE6669-9C23-489D-B148-6D351E7AC30F}"/>
    <cellStyle name="Comma [0] 5 3 3 9" xfId="55933" xr:uid="{BA4CB3A1-1CE1-480C-86A4-5431E5629498}"/>
    <cellStyle name="Comma [0] 5 4" xfId="1591" xr:uid="{155A1C72-AC47-4239-A7C3-F7D329E56B83}"/>
    <cellStyle name="Comma [0] 5 4 2" xfId="5110" xr:uid="{CB75A469-44C2-4BCA-B1AC-3CAEA7047AFF}"/>
    <cellStyle name="Comma [0] 5 4 2 10" xfId="54064" xr:uid="{3F0F5F9A-CCC2-4A68-A615-0B6ED14C44E9}"/>
    <cellStyle name="Comma [0] 5 4 2 11" xfId="13163" xr:uid="{57006F28-1841-445E-B0B7-B08A17613AEA}"/>
    <cellStyle name="Comma [0] 5 4 2 12" xfId="9098" xr:uid="{B1A68C53-333E-474D-B63D-9F18BFC7B7E9}"/>
    <cellStyle name="Comma [0] 5 4 2 2" xfId="12659" xr:uid="{862605F5-F3DB-432C-886D-AA35F86C7F99}"/>
    <cellStyle name="Comma [0] 5 4 2 2 2" xfId="25325" xr:uid="{1C2E09B5-7796-4166-9312-0575C7833EDA}"/>
    <cellStyle name="Comma [0] 5 4 2 2 3" xfId="30699" xr:uid="{A9DCFC0E-D546-41C3-944B-EB70257B8DA9}"/>
    <cellStyle name="Comma [0] 5 4 2 2 4" xfId="36117" xr:uid="{BB9044C0-FAE0-4E31-8796-A3537EEBAB26}"/>
    <cellStyle name="Comma [0] 5 4 2 2 5" xfId="41502" xr:uid="{AED18965-BA9B-4F03-BCBA-C2BA5130345E}"/>
    <cellStyle name="Comma [0] 5 4 2 2 6" xfId="46871" xr:uid="{E6E228ED-CAAE-4AE6-A941-AB584E85BBA9}"/>
    <cellStyle name="Comma [0] 5 4 2 2 7" xfId="52243" xr:uid="{32B620D6-610A-44AC-BCFD-E2623EB8EE77}"/>
    <cellStyle name="Comma [0] 5 4 2 2 8" xfId="57623" xr:uid="{E4DC181F-77F6-4756-9C22-8C4B81A68177}"/>
    <cellStyle name="Comma [0] 5 4 2 2 9" xfId="19959" xr:uid="{D66C27E2-19CF-42A6-B163-635E0DAE0ADD}"/>
    <cellStyle name="Comma [0] 5 4 2 3" xfId="16399" xr:uid="{CC09961B-A1B3-4032-AB12-9E242DE3C877}"/>
    <cellStyle name="Comma [0] 5 4 2 4" xfId="21766" xr:uid="{8C241C67-176D-4511-9033-F191EF0D330E}"/>
    <cellStyle name="Comma [0] 5 4 2 5" xfId="27140" xr:uid="{E3E8322B-2487-45FC-9A95-78301403BF58}"/>
    <cellStyle name="Comma [0] 5 4 2 6" xfId="32558" xr:uid="{4A8310B7-8C9C-460D-9B18-43CE39D01FF6}"/>
    <cellStyle name="Comma [0] 5 4 2 7" xfId="37943" xr:uid="{D29F48DC-548E-4783-B55B-EE78D6969D33}"/>
    <cellStyle name="Comma [0] 5 4 2 8" xfId="43312" xr:uid="{C246C797-86A6-49D3-B922-7D6CF26E65D7}"/>
    <cellStyle name="Comma [0] 5 4 2 9" xfId="48684" xr:uid="{77027496-42AF-46ED-830D-9706AA0E99AA}"/>
    <cellStyle name="Comma [0] 5 4 3" xfId="6397" xr:uid="{294B0BF7-A2B0-4B6A-97B7-71F045C8D087}"/>
    <cellStyle name="Comma [0] 5 4 3 10" xfId="14708" xr:uid="{11038136-9EEB-4163-BCFB-0AF5563655EB}"/>
    <cellStyle name="Comma [0] 5 4 3 11" xfId="59075" xr:uid="{59087457-C097-45C8-A36E-4F63F339407A}"/>
    <cellStyle name="Comma [0] 5 4 3 12" xfId="10969" xr:uid="{7822ACC9-8CDE-4809-BFD7-56FCA80BE071}"/>
    <cellStyle name="Comma [0] 5 4 3 2" xfId="18269" xr:uid="{F247DFF3-7691-4AEE-813A-807B651091D5}"/>
    <cellStyle name="Comma [0] 5 4 3 3" xfId="23636" xr:uid="{03100CFC-C270-4850-8ABF-D093BF138965}"/>
    <cellStyle name="Comma [0] 5 4 3 4" xfId="29010" xr:uid="{7F1276BC-80B6-4B9E-9D24-F15F9B62B06D}"/>
    <cellStyle name="Comma [0] 5 4 3 5" xfId="34428" xr:uid="{E1C66587-6D43-454F-AB3D-E9F3BFBEF3EA}"/>
    <cellStyle name="Comma [0] 5 4 3 6" xfId="39813" xr:uid="{C9E03147-4AB7-416B-B710-D56A19301ACA}"/>
    <cellStyle name="Comma [0] 5 4 3 7" xfId="45182" xr:uid="{051CD4B6-6168-4C57-9C09-E3E9A6D3D4E7}"/>
    <cellStyle name="Comma [0] 5 4 3 8" xfId="50554" xr:uid="{611FFE70-51E1-42A7-9650-813A8F0DF3E3}"/>
    <cellStyle name="Comma [0] 5 4 3 9" xfId="55934" xr:uid="{28BA7F20-5C16-473E-BDA5-8F664DDE8592}"/>
    <cellStyle name="Comma [0] 5 5" xfId="1592" xr:uid="{644ADC56-36F3-44E3-8D57-DEAF228E25A9}"/>
    <cellStyle name="Comma [0] 5 5 2" xfId="5111" xr:uid="{A7EAD5EC-B460-492D-82AC-9A4885FCE756}"/>
    <cellStyle name="Comma [0] 5 5 2 10" xfId="54065" xr:uid="{291236F5-E7DF-40A0-9AF2-C1CEAD3D2EA5}"/>
    <cellStyle name="Comma [0] 5 5 2 11" xfId="13164" xr:uid="{1EF2682C-14F2-4067-93D1-566189CD8C94}"/>
    <cellStyle name="Comma [0] 5 5 2 12" xfId="9099" xr:uid="{3C250D6D-0C00-408A-82C6-BE8D968B6A46}"/>
    <cellStyle name="Comma [0] 5 5 2 2" xfId="12660" xr:uid="{6C1B90C5-4520-4090-9697-62BD8DB2CB97}"/>
    <cellStyle name="Comma [0] 5 5 2 2 2" xfId="25326" xr:uid="{136EA9DB-1E89-4C22-974C-6F03AA66A884}"/>
    <cellStyle name="Comma [0] 5 5 2 2 3" xfId="30700" xr:uid="{3B5000A0-9F86-4CC2-B0AC-9E5DC5C6D60D}"/>
    <cellStyle name="Comma [0] 5 5 2 2 4" xfId="36118" xr:uid="{DC2349B3-F982-4097-AA09-4CEE6B9F8973}"/>
    <cellStyle name="Comma [0] 5 5 2 2 5" xfId="41503" xr:uid="{FC999BE4-3F5B-4E23-B481-1718F1C49FC9}"/>
    <cellStyle name="Comma [0] 5 5 2 2 6" xfId="46872" xr:uid="{1E6CD53C-C75F-42FF-9FDD-6ACD3185E96C}"/>
    <cellStyle name="Comma [0] 5 5 2 2 7" xfId="52244" xr:uid="{DA8C5E5E-BC11-479B-8D46-28845F4BD47B}"/>
    <cellStyle name="Comma [0] 5 5 2 2 8" xfId="57624" xr:uid="{FBDA0CE2-1BA7-4F37-AA1B-6CA4259EAF3E}"/>
    <cellStyle name="Comma [0] 5 5 2 2 9" xfId="19960" xr:uid="{578C43B4-F083-417E-ACE4-F0A1FC071014}"/>
    <cellStyle name="Comma [0] 5 5 2 3" xfId="16400" xr:uid="{FFA20435-F11F-488B-8F8A-5AFE2B0C7573}"/>
    <cellStyle name="Comma [0] 5 5 2 4" xfId="21767" xr:uid="{1A54D2CC-BA58-4E7A-845E-5C43BD82EAF0}"/>
    <cellStyle name="Comma [0] 5 5 2 5" xfId="27141" xr:uid="{2F124839-58F8-4AEF-8EC8-DDB0E9AE8539}"/>
    <cellStyle name="Comma [0] 5 5 2 6" xfId="32559" xr:uid="{F136A75F-20CB-4B69-AE43-697734B9B691}"/>
    <cellStyle name="Comma [0] 5 5 2 7" xfId="37944" xr:uid="{2A4EAD90-15B2-426F-8AD5-7AF68E36B6EA}"/>
    <cellStyle name="Comma [0] 5 5 2 8" xfId="43313" xr:uid="{DC62D1A5-5F28-4EEE-A090-B3D349CCCA27}"/>
    <cellStyle name="Comma [0] 5 5 2 9" xfId="48685" xr:uid="{2502EA66-1518-44EE-A997-0647102F76EE}"/>
    <cellStyle name="Comma [0] 5 5 3" xfId="6398" xr:uid="{236B7712-5D2E-4E2C-8229-2F1FE4A1AD33}"/>
    <cellStyle name="Comma [0] 5 5 3 10" xfId="14709" xr:uid="{21B7ACC4-22F8-4A65-9D29-5830C9BA40C6}"/>
    <cellStyle name="Comma [0] 5 5 3 11" xfId="59076" xr:uid="{B6ABB521-3332-42E9-B2AE-2E98D38A0EF6}"/>
    <cellStyle name="Comma [0] 5 5 3 12" xfId="10970" xr:uid="{D24C39F1-2F0D-46B8-B467-1396713360BC}"/>
    <cellStyle name="Comma [0] 5 5 3 2" xfId="18270" xr:uid="{8DFC4459-55D1-40BB-B887-97314DB95450}"/>
    <cellStyle name="Comma [0] 5 5 3 3" xfId="23637" xr:uid="{16610CFF-6D4B-4F5A-A950-E9787AE55ADB}"/>
    <cellStyle name="Comma [0] 5 5 3 4" xfId="29011" xr:uid="{D2BBA706-CB16-4539-8CCE-EF0DFA3DED00}"/>
    <cellStyle name="Comma [0] 5 5 3 5" xfId="34429" xr:uid="{7EFE8D22-5DC6-4CAA-8635-DE38D7756289}"/>
    <cellStyle name="Comma [0] 5 5 3 6" xfId="39814" xr:uid="{B43E1B9B-911A-4B4B-9ADC-BAB41802FC60}"/>
    <cellStyle name="Comma [0] 5 5 3 7" xfId="45183" xr:uid="{CCA55E6C-2CF1-4AE2-B527-B4C04202B281}"/>
    <cellStyle name="Comma [0] 5 5 3 8" xfId="50555" xr:uid="{85ACA07F-E080-499D-AB65-9A28E4B647F6}"/>
    <cellStyle name="Comma [0] 5 5 3 9" xfId="55935" xr:uid="{2159C8A7-E38E-4A50-A429-843BA04D6EFE}"/>
    <cellStyle name="Comma [0] 5 6" xfId="1593" xr:uid="{EC6D6DAF-D992-4A95-9D4D-D30650D49038}"/>
    <cellStyle name="Comma [0] 5 6 2" xfId="6399" xr:uid="{ECA515EF-D8CD-4473-BBA1-EBBF30BCA503}"/>
    <cellStyle name="Comma [0] 5 6 2 10" xfId="54066" xr:uid="{94325A00-104E-4D81-90C7-4178C188B5A4}"/>
    <cellStyle name="Comma [0] 5 6 2 11" xfId="14710" xr:uid="{8CEEE40D-E6D5-4441-8AB8-8E7B4669853F}"/>
    <cellStyle name="Comma [0] 5 6 2 12" xfId="59077" xr:uid="{FEADA01C-C710-4CA7-BAF0-ED80E5C7A4EB}"/>
    <cellStyle name="Comma [0] 5 6 2 13" xfId="9100" xr:uid="{6930612F-938C-4A1C-BB49-13F26FB5E1AA}"/>
    <cellStyle name="Comma [0] 5 6 2 2" xfId="12661" xr:uid="{E933E0B7-72D6-44F7-998F-DE52F34A03AE}"/>
    <cellStyle name="Comma [0] 5 6 2 2 2" xfId="25327" xr:uid="{FCB0DDD4-928E-413A-8CCC-6E11DBEDC94B}"/>
    <cellStyle name="Comma [0] 5 6 2 2 3" xfId="30701" xr:uid="{0FD8D16B-9F81-47A1-BB7E-5C9B27148B5E}"/>
    <cellStyle name="Comma [0] 5 6 2 2 4" xfId="36119" xr:uid="{D27B5D74-F2E1-408C-8211-28C367FF6FC5}"/>
    <cellStyle name="Comma [0] 5 6 2 2 5" xfId="41504" xr:uid="{AED4D524-E874-470E-A433-6BB961736EA9}"/>
    <cellStyle name="Comma [0] 5 6 2 2 6" xfId="46873" xr:uid="{1C4AB802-1278-494A-9F3A-3A7E53822AFD}"/>
    <cellStyle name="Comma [0] 5 6 2 2 7" xfId="52245" xr:uid="{1CD97F7C-5BF5-4348-BE19-C8AA854B8F63}"/>
    <cellStyle name="Comma [0] 5 6 2 2 8" xfId="57625" xr:uid="{D7DC9847-F8D6-4B7C-9197-B2A92471B73F}"/>
    <cellStyle name="Comma [0] 5 6 2 2 9" xfId="19961" xr:uid="{F6A0F2F7-9A29-4593-997F-8862B45FE7D5}"/>
    <cellStyle name="Comma [0] 5 6 2 3" xfId="16401" xr:uid="{64598CE7-6D02-40FC-BB92-F3555151827B}"/>
    <cellStyle name="Comma [0] 5 6 2 4" xfId="21768" xr:uid="{8EB30904-5657-43A4-81CE-B9F6D1EEDEEE}"/>
    <cellStyle name="Comma [0] 5 6 2 5" xfId="27142" xr:uid="{2028205D-A8F8-442A-AF8E-3D0264DC56AD}"/>
    <cellStyle name="Comma [0] 5 6 2 6" xfId="32560" xr:uid="{0609ABF7-0306-489A-AE74-4570ED62B36A}"/>
    <cellStyle name="Comma [0] 5 6 2 7" xfId="37945" xr:uid="{63A67192-0845-4BCA-B599-614353B0AE32}"/>
    <cellStyle name="Comma [0] 5 6 2 8" xfId="43314" xr:uid="{13C84118-5619-435E-AA99-FA1FD0CC19AE}"/>
    <cellStyle name="Comma [0] 5 6 2 9" xfId="48686" xr:uid="{B6922F42-00A2-4669-8488-95DA510EE7BC}"/>
    <cellStyle name="Comma [0] 5 6 3" xfId="10971" xr:uid="{DE430E23-A0C2-4707-AF8B-BF0B61C60401}"/>
    <cellStyle name="Comma [0] 5 6 3 2" xfId="23638" xr:uid="{993BC2D6-BA56-4824-8B6B-7D124E3F7130}"/>
    <cellStyle name="Comma [0] 5 6 3 3" xfId="29012" xr:uid="{A7DC4B8A-A3A8-417C-82EF-C5B1233C6F41}"/>
    <cellStyle name="Comma [0] 5 6 3 4" xfId="34430" xr:uid="{BCC854C2-6E65-4F5E-BCEA-BF6FBE095C05}"/>
    <cellStyle name="Comma [0] 5 6 3 5" xfId="39815" xr:uid="{335CC21A-36B2-4472-B096-F773CC250259}"/>
    <cellStyle name="Comma [0] 5 6 3 6" xfId="45184" xr:uid="{853A822A-6913-4DB3-9C9D-597C28BFF117}"/>
    <cellStyle name="Comma [0] 5 6 3 7" xfId="50556" xr:uid="{141FCA1D-B6B8-4E18-B712-949DC66B30A6}"/>
    <cellStyle name="Comma [0] 5 6 3 8" xfId="55936" xr:uid="{81E8AB4B-4D77-4BFA-9BA7-C79A0C5A8905}"/>
    <cellStyle name="Comma [0] 5 6 3 9" xfId="18271" xr:uid="{010364DA-F658-4857-A559-5794121B479D}"/>
    <cellStyle name="Comma [0] 5 7" xfId="1594" xr:uid="{B3630052-95A3-4535-A693-8AAF2C1B2A12}"/>
    <cellStyle name="Comma [0] 5 7 2" xfId="6400" xr:uid="{7B4A044E-B396-4E87-AA70-69F6B4EA204B}"/>
    <cellStyle name="Comma [0] 5 7 2 10" xfId="54067" xr:uid="{E4589CAB-BB22-4464-B138-24610414AC54}"/>
    <cellStyle name="Comma [0] 5 7 2 11" xfId="14711" xr:uid="{27444292-171D-4E81-B827-756C2C31A74D}"/>
    <cellStyle name="Comma [0] 5 7 2 12" xfId="59078" xr:uid="{951B58A0-7B87-44F5-BB61-80BBA2B72344}"/>
    <cellStyle name="Comma [0] 5 7 2 13" xfId="9101" xr:uid="{84DC368D-5C52-4DA5-B8EA-0AF14823B40A}"/>
    <cellStyle name="Comma [0] 5 7 2 2" xfId="12662" xr:uid="{7134272F-973C-4B6F-897E-53CAF57C34DD}"/>
    <cellStyle name="Comma [0] 5 7 2 2 2" xfId="25328" xr:uid="{E8E2439E-F48D-4767-AF09-8EDDBC9AF113}"/>
    <cellStyle name="Comma [0] 5 7 2 2 3" xfId="30702" xr:uid="{BA0B3F73-3613-4F3F-B271-EE58C00FC789}"/>
    <cellStyle name="Comma [0] 5 7 2 2 4" xfId="36120" xr:uid="{9631434E-95F0-4818-BFE6-71B7272495C6}"/>
    <cellStyle name="Comma [0] 5 7 2 2 5" xfId="41505" xr:uid="{5C1E9D41-4CCE-4C5A-B3F5-C8FFADD7F8B6}"/>
    <cellStyle name="Comma [0] 5 7 2 2 6" xfId="46874" xr:uid="{FFB71AE3-BAB3-44B7-B50E-5E5DB7100C66}"/>
    <cellStyle name="Comma [0] 5 7 2 2 7" xfId="52246" xr:uid="{CD562170-9B50-4D33-B792-FD30BA7DF985}"/>
    <cellStyle name="Comma [0] 5 7 2 2 8" xfId="57626" xr:uid="{136F734E-498E-4FD3-BE18-72F800CAD739}"/>
    <cellStyle name="Comma [0] 5 7 2 2 9" xfId="19962" xr:uid="{D7303510-7BC5-4F13-9BC3-51EE819F4B93}"/>
    <cellStyle name="Comma [0] 5 7 2 3" xfId="16402" xr:uid="{0A1443D9-104C-4AAC-8956-8FEAA78BAF72}"/>
    <cellStyle name="Comma [0] 5 7 2 4" xfId="21769" xr:uid="{BC676F75-EB4C-4E24-B11B-571D1F193499}"/>
    <cellStyle name="Comma [0] 5 7 2 5" xfId="27143" xr:uid="{5056752C-D394-447C-9D34-282474406666}"/>
    <cellStyle name="Comma [0] 5 7 2 6" xfId="32561" xr:uid="{A6AE81C1-A337-456F-9F52-9ED805A0121B}"/>
    <cellStyle name="Comma [0] 5 7 2 7" xfId="37946" xr:uid="{D607675B-667A-4ED4-A21E-4258FAB63101}"/>
    <cellStyle name="Comma [0] 5 7 2 8" xfId="43315" xr:uid="{59821BE1-024E-4EBC-9B0D-859485DFE503}"/>
    <cellStyle name="Comma [0] 5 7 2 9" xfId="48687" xr:uid="{ABA77B51-93FE-4989-9F7C-1B2BFECA1BCF}"/>
    <cellStyle name="Comma [0] 5 7 3" xfId="10972" xr:uid="{DA2EFE8C-2A6B-488E-BA3C-06DA10D27882}"/>
    <cellStyle name="Comma [0] 5 7 3 2" xfId="23639" xr:uid="{82A8E3DA-D40D-4A8A-9828-B34475AF6A83}"/>
    <cellStyle name="Comma [0] 5 7 3 3" xfId="29013" xr:uid="{EC3574D9-4E50-4B54-9004-31CE181DC9C5}"/>
    <cellStyle name="Comma [0] 5 7 3 4" xfId="34431" xr:uid="{056CFE44-7542-482C-AB05-58381CFCB0A4}"/>
    <cellStyle name="Comma [0] 5 7 3 5" xfId="39816" xr:uid="{9ABAD520-99D6-4732-BCC9-9D9D85CF6B99}"/>
    <cellStyle name="Comma [0] 5 7 3 6" xfId="45185" xr:uid="{6DDBACF4-F3B4-462F-B76C-5E7D661AEE27}"/>
    <cellStyle name="Comma [0] 5 7 3 7" xfId="50557" xr:uid="{C4BB8C47-9245-4E85-8287-9B0200541807}"/>
    <cellStyle name="Comma [0] 5 7 3 8" xfId="55937" xr:uid="{0DBE3EB2-5030-4ABD-927A-4BB1FCD31118}"/>
    <cellStyle name="Comma [0] 5 7 3 9" xfId="18272" xr:uid="{370ACAF9-0CCE-4505-9576-B0089D5971B4}"/>
    <cellStyle name="Comma [0] 5 8" xfId="1595" xr:uid="{A0671B1D-7ADF-4259-9F3A-5A8096352553}"/>
    <cellStyle name="Comma [0] 5 8 2" xfId="6401" xr:uid="{3E867701-585F-432A-8B3A-7E6B153FCC88}"/>
    <cellStyle name="Comma [0] 5 8 2 10" xfId="54068" xr:uid="{1A681DDD-9C26-409F-AC48-A11883583C30}"/>
    <cellStyle name="Comma [0] 5 8 2 11" xfId="14712" xr:uid="{581D8A79-82E8-4ACF-9258-6D3CC457A691}"/>
    <cellStyle name="Comma [0] 5 8 2 12" xfId="59079" xr:uid="{B75C1C5B-9A21-46D8-8A70-9045DE1AF606}"/>
    <cellStyle name="Comma [0] 5 8 2 13" xfId="9102" xr:uid="{0A5375AB-33F9-42CC-B3C2-8238693203AB}"/>
    <cellStyle name="Comma [0] 5 8 2 2" xfId="12663" xr:uid="{B764785E-684A-4E0D-AC37-27EB44B7791B}"/>
    <cellStyle name="Comma [0] 5 8 2 2 2" xfId="25329" xr:uid="{B9D98588-D5D9-4561-86F2-57270DEDFF99}"/>
    <cellStyle name="Comma [0] 5 8 2 2 3" xfId="30703" xr:uid="{2AF96768-3AF3-44BA-AC0C-93922BD29384}"/>
    <cellStyle name="Comma [0] 5 8 2 2 4" xfId="36121" xr:uid="{77792388-0CB6-4AA2-9B60-41D37D5AD0AA}"/>
    <cellStyle name="Comma [0] 5 8 2 2 5" xfId="41506" xr:uid="{D92004BD-9273-43FA-BECB-F924E47F35ED}"/>
    <cellStyle name="Comma [0] 5 8 2 2 6" xfId="46875" xr:uid="{82901DF6-F209-42EE-A38F-4FF47217D633}"/>
    <cellStyle name="Comma [0] 5 8 2 2 7" xfId="52247" xr:uid="{02DDB35F-3BF6-405E-A4B7-45B2A7D9DA2D}"/>
    <cellStyle name="Comma [0] 5 8 2 2 8" xfId="57627" xr:uid="{9E165CD9-149A-4FF3-A484-FA12B7DE0FE3}"/>
    <cellStyle name="Comma [0] 5 8 2 2 9" xfId="19963" xr:uid="{828D7E10-895D-48EE-BD1A-DBC9D5A0B1A8}"/>
    <cellStyle name="Comma [0] 5 8 2 3" xfId="16403" xr:uid="{146FCDE3-91DE-410E-8397-958283140ADC}"/>
    <cellStyle name="Comma [0] 5 8 2 4" xfId="21770" xr:uid="{9C3D38C4-0153-4462-AE6F-337A94FA1F5E}"/>
    <cellStyle name="Comma [0] 5 8 2 5" xfId="27144" xr:uid="{2E32686F-3FA9-41F8-AB96-2B23D5A8CCEC}"/>
    <cellStyle name="Comma [0] 5 8 2 6" xfId="32562" xr:uid="{AA279ADA-E42F-43CB-A6ED-497520F3B806}"/>
    <cellStyle name="Comma [0] 5 8 2 7" xfId="37947" xr:uid="{B4315D54-13D8-4EB3-AFD3-A4FE30813022}"/>
    <cellStyle name="Comma [0] 5 8 2 8" xfId="43316" xr:uid="{270CC083-E022-457B-B87D-41D4D8E8F16B}"/>
    <cellStyle name="Comma [0] 5 8 2 9" xfId="48688" xr:uid="{6D5E7740-C674-4849-BFCF-A6850ED9C7A5}"/>
    <cellStyle name="Comma [0] 5 8 3" xfId="10973" xr:uid="{EB2CC8BD-2979-43CB-8B97-B5F2817F50C3}"/>
    <cellStyle name="Comma [0] 5 8 3 2" xfId="23640" xr:uid="{83443267-E8A8-417C-8D6D-2836F6E94DB8}"/>
    <cellStyle name="Comma [0] 5 8 3 3" xfId="29014" xr:uid="{64E01CE7-60ED-4A22-BD77-7672AE515CCA}"/>
    <cellStyle name="Comma [0] 5 8 3 4" xfId="34432" xr:uid="{80369D42-88B5-43B4-9612-2FC1729C90BB}"/>
    <cellStyle name="Comma [0] 5 8 3 5" xfId="39817" xr:uid="{39710808-6D4A-4201-A73F-137DE1445EA6}"/>
    <cellStyle name="Comma [0] 5 8 3 6" xfId="45186" xr:uid="{86249711-8C87-401A-8269-F16429717B4B}"/>
    <cellStyle name="Comma [0] 5 8 3 7" xfId="50558" xr:uid="{CDAF7AA5-CF7B-4574-AE85-EAA42BEEE2BE}"/>
    <cellStyle name="Comma [0] 5 8 3 8" xfId="55938" xr:uid="{F0B439B2-F9C3-495A-9850-69071FAA79C2}"/>
    <cellStyle name="Comma [0] 5 8 3 9" xfId="18273" xr:uid="{1E31BFD7-08E9-43AA-99AC-3C6284E02CD1}"/>
    <cellStyle name="Comma [0] 5 9" xfId="1596" xr:uid="{882FE849-2F22-4272-A12C-8D046C2A0C6B}"/>
    <cellStyle name="Comma [0] 5 9 2" xfId="6402" xr:uid="{95B0AB2A-76C6-411B-AB1C-FD575CC06E12}"/>
    <cellStyle name="Comma [0] 5 9 2 10" xfId="54069" xr:uid="{6362121B-83C5-423B-8297-22FEFB61F806}"/>
    <cellStyle name="Comma [0] 5 9 2 11" xfId="14713" xr:uid="{A7F2537C-E8A2-4681-B367-4FBFFBCA68FD}"/>
    <cellStyle name="Comma [0] 5 9 2 12" xfId="59080" xr:uid="{D40BD4FB-E03C-4DD7-BF6B-88D8B4FF5035}"/>
    <cellStyle name="Comma [0] 5 9 2 13" xfId="9103" xr:uid="{A9C05245-F666-4F3F-BD03-76DCC3648D44}"/>
    <cellStyle name="Comma [0] 5 9 2 2" xfId="12664" xr:uid="{AD90B059-E24E-4399-85B7-AC4AB65DA65E}"/>
    <cellStyle name="Comma [0] 5 9 2 2 2" xfId="25330" xr:uid="{6E06EF8B-945C-49BD-A656-7A0BF92BE0B1}"/>
    <cellStyle name="Comma [0] 5 9 2 2 3" xfId="30704" xr:uid="{696D2A2E-364E-460F-BB3C-B529D7A2B0C2}"/>
    <cellStyle name="Comma [0] 5 9 2 2 4" xfId="36122" xr:uid="{564E4A01-88D6-4FF4-BA1A-BC984EE2C93F}"/>
    <cellStyle name="Comma [0] 5 9 2 2 5" xfId="41507" xr:uid="{027D611E-C790-43CD-82D9-9EE0531CBA31}"/>
    <cellStyle name="Comma [0] 5 9 2 2 6" xfId="46876" xr:uid="{8B56DD96-D270-4B68-A57C-2C4A15200406}"/>
    <cellStyle name="Comma [0] 5 9 2 2 7" xfId="52248" xr:uid="{95133540-3D30-440F-A54F-C960B43E9643}"/>
    <cellStyle name="Comma [0] 5 9 2 2 8" xfId="57628" xr:uid="{ADD3F24F-68D1-454C-B822-F27DB2C928AD}"/>
    <cellStyle name="Comma [0] 5 9 2 2 9" xfId="19964" xr:uid="{12EE8447-6F9B-4156-8C8F-F43CB71BE09F}"/>
    <cellStyle name="Comma [0] 5 9 2 3" xfId="16404" xr:uid="{F3CFBE91-D126-42B4-AA8E-3F00C0496E42}"/>
    <cellStyle name="Comma [0] 5 9 2 4" xfId="21771" xr:uid="{59AB73BD-3578-4052-8137-F6D4D23ABE1F}"/>
    <cellStyle name="Comma [0] 5 9 2 5" xfId="27145" xr:uid="{AC45E35A-8DE1-4160-AF00-1CC09F7658EE}"/>
    <cellStyle name="Comma [0] 5 9 2 6" xfId="32563" xr:uid="{B236660B-16B5-47F1-A5CE-B41CA36564C1}"/>
    <cellStyle name="Comma [0] 5 9 2 7" xfId="37948" xr:uid="{582E5806-C0A3-4AA1-BD6A-DFA26AEAD3B6}"/>
    <cellStyle name="Comma [0] 5 9 2 8" xfId="43317" xr:uid="{2E72EDB8-B46A-499A-8672-CAEE7BAA7E37}"/>
    <cellStyle name="Comma [0] 5 9 2 9" xfId="48689" xr:uid="{6C3DF7CE-F755-41DF-964C-63F086C2FA2D}"/>
    <cellStyle name="Comma [0] 5 9 3" xfId="10974" xr:uid="{3B06B7F8-597E-447D-9AF0-C89C31AD4EB6}"/>
    <cellStyle name="Comma [0] 5 9 3 2" xfId="23641" xr:uid="{3CD0D6A7-1A2E-494D-9AAA-48358E9873E6}"/>
    <cellStyle name="Comma [0] 5 9 3 3" xfId="29015" xr:uid="{2092F027-F746-48D2-851F-66978E922050}"/>
    <cellStyle name="Comma [0] 5 9 3 4" xfId="34433" xr:uid="{3F9F94C2-D968-44E6-8979-6C712EE173D4}"/>
    <cellStyle name="Comma [0] 5 9 3 5" xfId="39818" xr:uid="{2882A496-8571-4E23-9480-ABEF54F68C6C}"/>
    <cellStyle name="Comma [0] 5 9 3 6" xfId="45187" xr:uid="{B32690BB-73E6-4EEB-8592-9CC7EA3AFC07}"/>
    <cellStyle name="Comma [0] 5 9 3 7" xfId="50559" xr:uid="{575DCC81-53A6-40CE-A8DD-B6303465B685}"/>
    <cellStyle name="Comma [0] 5 9 3 8" xfId="55939" xr:uid="{8012E4AE-0C9E-4CF2-8476-B540D6AB3F55}"/>
    <cellStyle name="Comma [0] 5 9 3 9" xfId="18274" xr:uid="{E200062E-F672-4648-9F5C-6FEF4E07E8F5}"/>
    <cellStyle name="Comma [0] 6" xfId="4418" xr:uid="{323DC116-2C56-45E3-9A31-C8D13114D05C}"/>
    <cellStyle name="Comma [0] 6 2" xfId="4573" xr:uid="{32FE188A-14C6-4A7F-B237-B31F1A9F5282}"/>
    <cellStyle name="Comma [0] 6 2 10" xfId="54187" xr:uid="{D624BE74-B526-4A96-9100-D17E51CBE0C0}"/>
    <cellStyle name="Comma [0] 6 2 11" xfId="13145" xr:uid="{E9DDB483-2230-47E8-A48A-75B4289B3228}"/>
    <cellStyle name="Comma [0] 6 2 12" xfId="9221" xr:uid="{A8CA764B-E6E9-479F-8D83-1F80D8706DCB}"/>
    <cellStyle name="Comma [0] 6 2 2" xfId="6404" xr:uid="{1763165B-615E-48C1-9EC6-2787052EF8AC}"/>
    <cellStyle name="Comma [0] 6 2 2 10" xfId="59082" xr:uid="{8C605AF4-48EB-42B7-AD01-32196122A4CC}"/>
    <cellStyle name="Comma [0] 6 2 2 11" xfId="12782" xr:uid="{243789F4-5AC2-4DA4-A560-F8645C7F7AC3}"/>
    <cellStyle name="Comma [0] 6 2 2 2" xfId="25448" xr:uid="{59A43E5F-1F3A-4CAD-8B35-4A12C775A35A}"/>
    <cellStyle name="Comma [0] 6 2 2 2 2" xfId="60219" xr:uid="{BA2634F3-90C9-4ACF-8810-C970E668C204}"/>
    <cellStyle name="Comma [0] 6 2 2 3" xfId="30822" xr:uid="{B732CF9C-AB3F-48CB-AEA3-0B0DDAF99877}"/>
    <cellStyle name="Comma [0] 6 2 2 4" xfId="36240" xr:uid="{AE3FBC46-45FD-4D07-8127-1B50423FD83E}"/>
    <cellStyle name="Comma [0] 6 2 2 5" xfId="41625" xr:uid="{F9A28C35-ED98-4C94-B272-94740CD73E3E}"/>
    <cellStyle name="Comma [0] 6 2 2 6" xfId="46994" xr:uid="{2719F04B-24B9-4227-A6EC-72952FFCCB10}"/>
    <cellStyle name="Comma [0] 6 2 2 7" xfId="52366" xr:uid="{3AA3801F-F89C-4B58-8894-EFC1A37528E0}"/>
    <cellStyle name="Comma [0] 6 2 2 8" xfId="57746" xr:uid="{0EFF7B56-5C7A-4F80-B936-BA850CF49FD7}"/>
    <cellStyle name="Comma [0] 6 2 2 9" xfId="20082" xr:uid="{06A132F3-73D4-4302-9EDF-1FE83E44C406}"/>
    <cellStyle name="Comma [0] 6 2 3" xfId="6403" xr:uid="{2C3CB71A-2EBD-4FFD-A6F8-973B8ACEBB0F}"/>
    <cellStyle name="Comma [0] 6 2 3 2" xfId="59081" xr:uid="{6466406E-D0C7-4E9E-8B18-002164FF4C7C}"/>
    <cellStyle name="Comma [0] 6 2 3 3" xfId="16522" xr:uid="{AC0C9269-C3DE-4322-95A6-C854CAC3AE6D}"/>
    <cellStyle name="Comma [0] 6 2 4" xfId="21889" xr:uid="{8E2054DC-51BE-4B60-808E-109C540E7608}"/>
    <cellStyle name="Comma [0] 6 2 4 2" xfId="60218" xr:uid="{B2DF43B1-855E-4190-B346-7BD9F2A0D520}"/>
    <cellStyle name="Comma [0] 6 2 5" xfId="27263" xr:uid="{487E5EAE-564C-432D-A00D-F1FFDA142B34}"/>
    <cellStyle name="Comma [0] 6 2 6" xfId="32681" xr:uid="{3A9179AF-7A5E-49E0-999E-CAA05C95ADC0}"/>
    <cellStyle name="Comma [0] 6 2 7" xfId="38066" xr:uid="{BEB19D3C-27D7-466F-9E47-E65C349D74CF}"/>
    <cellStyle name="Comma [0] 6 2 8" xfId="43435" xr:uid="{C8A943E0-D426-49FA-9904-D1D76C3E6AB5}"/>
    <cellStyle name="Comma [0] 6 2 9" xfId="48807" xr:uid="{6B2A3FD4-1A8F-4019-9DBF-A155AD2AB780}"/>
    <cellStyle name="Comma [0] 6 3" xfId="11102" xr:uid="{C9685992-306C-4A50-9EDC-8EDEECF8488A}"/>
    <cellStyle name="Comma [0] 6 3 2" xfId="23769" xr:uid="{CE63D65D-6CE0-4136-B2D0-DD0FA54818A7}"/>
    <cellStyle name="Comma [0] 6 3 3" xfId="29143" xr:uid="{A6B84FFB-A658-40CC-A535-75536C932E58}"/>
    <cellStyle name="Comma [0] 6 3 4" xfId="34561" xr:uid="{1B332FD8-6D19-4629-A4B9-DD44BA11F6E8}"/>
    <cellStyle name="Comma [0] 6 3 5" xfId="39946" xr:uid="{CABEF064-BD50-4732-9686-3A6B6FA41CB7}"/>
    <cellStyle name="Comma [0] 6 3 6" xfId="45315" xr:uid="{CDA5FBA4-2F13-4575-AD9D-F6CCE62B77F0}"/>
    <cellStyle name="Comma [0] 6 3 7" xfId="50687" xr:uid="{1CFB39AD-2CB6-48A8-8F49-DC5E47BF4063}"/>
    <cellStyle name="Comma [0] 6 3 8" xfId="56067" xr:uid="{54F42455-DD30-4D12-916E-AF868474ECA7}"/>
    <cellStyle name="Comma [0] 6 3 9" xfId="18402" xr:uid="{566A6153-35F4-4B84-9F05-32A3E4928A55}"/>
    <cellStyle name="Comma [0] 6 4" xfId="11090" xr:uid="{16DD73E4-96F7-4608-B09A-9EEA0D1D74C1}"/>
    <cellStyle name="Comma [0] 6 4 10" xfId="57982" xr:uid="{0247DF12-0B15-4D62-B4D9-49642B480E31}"/>
    <cellStyle name="Comma [0] 6 4 11" xfId="58001" xr:uid="{04F0C771-B43D-41B3-82C5-710F1FE32211}"/>
    <cellStyle name="Comma [0] 6 4 12" xfId="58011" xr:uid="{D914EC05-73D2-4498-B754-0C22C1A78721}"/>
    <cellStyle name="Comma [0] 6 4 13" xfId="18390" xr:uid="{5EA993EA-530F-492C-A1B9-B769242E7513}"/>
    <cellStyle name="Comma [0] 6 4 2" xfId="23757" xr:uid="{45B4938A-BD60-4E6B-B176-CAF24FEFA3FB}"/>
    <cellStyle name="Comma [0] 6 4 3" xfId="29131" xr:uid="{4A582EAD-D8DF-4B4D-9F4E-F03695A2EC0F}"/>
    <cellStyle name="Comma [0] 6 4 4" xfId="34549" xr:uid="{35077311-BDAC-49F0-84F8-20EC631B8D0D}"/>
    <cellStyle name="Comma [0] 6 4 5" xfId="39934" xr:uid="{C06823B4-E280-44D1-9400-E7512DFDB7F3}"/>
    <cellStyle name="Comma [0] 6 4 6" xfId="45303" xr:uid="{4A2BA8B3-D929-4111-8294-15DD9F6E8440}"/>
    <cellStyle name="Comma [0] 6 4 7" xfId="50675" xr:uid="{3E0F7809-106F-4654-A816-6CDBC47CD317}"/>
    <cellStyle name="Comma [0] 6 4 8" xfId="56055" xr:uid="{D0F20FBE-86B6-4CEE-93E8-A22430A9DFA9}"/>
    <cellStyle name="Comma [0] 6 4 9" xfId="57951" xr:uid="{9548C978-A541-4C67-8255-1D8148302A7B}"/>
    <cellStyle name="Comma [0] 6 5" xfId="14835" xr:uid="{EE8185E0-46EC-4268-A820-AF410A1E6EB1}"/>
    <cellStyle name="Comma [0] 6 6" xfId="7531" xr:uid="{641174FB-7E2C-4363-AFB8-8D3A1FA644E4}"/>
    <cellStyle name="Comma [0] 7" xfId="1597" xr:uid="{AAB8D86C-F9D6-4211-A81B-17B87C6985FF}"/>
    <cellStyle name="Comma [0] 7 10" xfId="1598" xr:uid="{B34177A2-C853-4C94-96E6-BF70E5E005D6}"/>
    <cellStyle name="Comma [0] 7 10 2" xfId="6405" xr:uid="{75115C3E-9A1F-4825-B57A-321985AC03F1}"/>
    <cellStyle name="Comma [0] 7 10 2 10" xfId="54071" xr:uid="{0BA43F83-552C-4E83-90A2-9CF7C24AE9B4}"/>
    <cellStyle name="Comma [0] 7 10 2 11" xfId="14715" xr:uid="{36384E38-9C83-4F3B-A1EC-1559789432D4}"/>
    <cellStyle name="Comma [0] 7 10 2 12" xfId="59083" xr:uid="{488B4C7A-CD77-492B-904B-7E94816A760A}"/>
    <cellStyle name="Comma [0] 7 10 2 13" xfId="9105" xr:uid="{EC9D7528-52FF-466C-9C5B-BDA3D122787B}"/>
    <cellStyle name="Comma [0] 7 10 2 2" xfId="12666" xr:uid="{8BB9F3DD-A9FC-409F-82FE-8EC1B6BB3D5A}"/>
    <cellStyle name="Comma [0] 7 10 2 2 2" xfId="25332" xr:uid="{2B9DCAF0-AA39-4C13-A87E-4E473D756214}"/>
    <cellStyle name="Comma [0] 7 10 2 2 3" xfId="30706" xr:uid="{1D2668D4-2A33-42C8-9E1B-F19710870C08}"/>
    <cellStyle name="Comma [0] 7 10 2 2 4" xfId="36124" xr:uid="{B4226E81-801F-4C6C-8873-2DB5BDA1E797}"/>
    <cellStyle name="Comma [0] 7 10 2 2 5" xfId="41509" xr:uid="{A96053D1-1979-4DDD-9FF4-BE468DCA8125}"/>
    <cellStyle name="Comma [0] 7 10 2 2 6" xfId="46878" xr:uid="{820637DF-BA2D-4EBA-9827-F72BD5A12005}"/>
    <cellStyle name="Comma [0] 7 10 2 2 7" xfId="52250" xr:uid="{66193285-7444-43B2-AB6F-A8E96B452F82}"/>
    <cellStyle name="Comma [0] 7 10 2 2 8" xfId="57630" xr:uid="{29E287F9-D6FD-4420-ABF9-699D10F14D3B}"/>
    <cellStyle name="Comma [0] 7 10 2 2 9" xfId="19966" xr:uid="{E2752429-9198-4FB0-A425-31504018CAD9}"/>
    <cellStyle name="Comma [0] 7 10 2 3" xfId="16406" xr:uid="{DE30E71C-1E9D-4267-9E95-805D5656204B}"/>
    <cellStyle name="Comma [0] 7 10 2 4" xfId="21773" xr:uid="{C0B167B3-7629-426E-BAF7-923EC40076E9}"/>
    <cellStyle name="Comma [0] 7 10 2 5" xfId="27147" xr:uid="{B3CF7686-C13B-4ADE-A3A1-962A35A847AD}"/>
    <cellStyle name="Comma [0] 7 10 2 6" xfId="32565" xr:uid="{53E9B02A-8CC8-4732-8091-7D174254D81D}"/>
    <cellStyle name="Comma [0] 7 10 2 7" xfId="37950" xr:uid="{6392E4AE-8BDE-40CE-9B9E-E16431028717}"/>
    <cellStyle name="Comma [0] 7 10 2 8" xfId="43319" xr:uid="{819C214A-001E-4E42-8ED2-C2F07813E4E4}"/>
    <cellStyle name="Comma [0] 7 10 2 9" xfId="48691" xr:uid="{AFF89B71-8C9D-44CB-82A2-A2FBA018D67B}"/>
    <cellStyle name="Comma [0] 7 10 3" xfId="10976" xr:uid="{7479E126-3C53-4C62-9452-2F6BAB6AB795}"/>
    <cellStyle name="Comma [0] 7 10 3 2" xfId="23643" xr:uid="{65B100CE-670B-423F-B5BD-F590B1967F3E}"/>
    <cellStyle name="Comma [0] 7 10 3 3" xfId="29017" xr:uid="{2A008C74-FF0C-480B-9221-AE6FDBD3DA04}"/>
    <cellStyle name="Comma [0] 7 10 3 4" xfId="34435" xr:uid="{DA6776BC-E0C3-4404-AB81-8C5EC44962AD}"/>
    <cellStyle name="Comma [0] 7 10 3 5" xfId="39820" xr:uid="{65016423-7000-457D-9639-2AA0AD215FD5}"/>
    <cellStyle name="Comma [0] 7 10 3 6" xfId="45189" xr:uid="{C48C13E9-BA61-46CF-B858-BF4216976116}"/>
    <cellStyle name="Comma [0] 7 10 3 7" xfId="50561" xr:uid="{3B81604A-E752-4579-A563-99CF5B5FEBC9}"/>
    <cellStyle name="Comma [0] 7 10 3 8" xfId="55941" xr:uid="{89716099-6357-4854-BEDC-14EF5CDA2462}"/>
    <cellStyle name="Comma [0] 7 10 3 9" xfId="18276" xr:uid="{627CD76D-23A4-401A-BE27-651DBC3BC049}"/>
    <cellStyle name="Comma [0] 7 11" xfId="1599" xr:uid="{2529148F-EB4D-4A5E-AF1E-D83F808F1A4F}"/>
    <cellStyle name="Comma [0] 7 11 2" xfId="6406" xr:uid="{C88F9F29-90FC-46D9-81CA-D42153931725}"/>
    <cellStyle name="Comma [0] 7 11 2 10" xfId="54072" xr:uid="{8D80BC72-A0D5-4C79-BE9F-1B4704100376}"/>
    <cellStyle name="Comma [0] 7 11 2 11" xfId="14716" xr:uid="{96105A3F-C7AD-4933-AB25-EF9AC721A62D}"/>
    <cellStyle name="Comma [0] 7 11 2 12" xfId="59084" xr:uid="{2A4EF6BC-8F7B-4919-A0FD-E9C1A3FDFCBC}"/>
    <cellStyle name="Comma [0] 7 11 2 13" xfId="9106" xr:uid="{A1B740A3-BC98-40C5-BFD7-AEDA1CAF1C94}"/>
    <cellStyle name="Comma [0] 7 11 2 2" xfId="12667" xr:uid="{6DF74E59-07C7-44F1-8C87-A86006FE8952}"/>
    <cellStyle name="Comma [0] 7 11 2 2 2" xfId="25333" xr:uid="{8E9E7657-8D61-455D-8F03-6CA4DB110D9A}"/>
    <cellStyle name="Comma [0] 7 11 2 2 3" xfId="30707" xr:uid="{F3E68951-FD61-455F-A473-E9137CCF00B6}"/>
    <cellStyle name="Comma [0] 7 11 2 2 4" xfId="36125" xr:uid="{187D3897-908F-4A62-8BCC-9E990835FFD4}"/>
    <cellStyle name="Comma [0] 7 11 2 2 5" xfId="41510" xr:uid="{CB4539E8-9745-4D86-89AC-335E5899A02F}"/>
    <cellStyle name="Comma [0] 7 11 2 2 6" xfId="46879" xr:uid="{B921BC8F-B93D-4CE5-9770-CBCF80A82A08}"/>
    <cellStyle name="Comma [0] 7 11 2 2 7" xfId="52251" xr:uid="{30DD7CBE-F71C-4CFD-94DA-1F5941E967C2}"/>
    <cellStyle name="Comma [0] 7 11 2 2 8" xfId="57631" xr:uid="{F70DFF7C-D6A2-4329-B3D1-2F97639846F7}"/>
    <cellStyle name="Comma [0] 7 11 2 2 9" xfId="19967" xr:uid="{7BE493CA-AAC3-4F85-86F0-65D2135814E6}"/>
    <cellStyle name="Comma [0] 7 11 2 3" xfId="16407" xr:uid="{81FC9CF0-A135-4F20-8DA6-83747249E048}"/>
    <cellStyle name="Comma [0] 7 11 2 4" xfId="21774" xr:uid="{555FCA12-E0C3-417A-BEC7-DEFA66A43E17}"/>
    <cellStyle name="Comma [0] 7 11 2 5" xfId="27148" xr:uid="{DC37F111-EF3F-4568-8029-AE3A55B9798D}"/>
    <cellStyle name="Comma [0] 7 11 2 6" xfId="32566" xr:uid="{363856CE-B716-4854-A497-4CAD67422685}"/>
    <cellStyle name="Comma [0] 7 11 2 7" xfId="37951" xr:uid="{7A0BFE89-0368-419B-88C1-B7DDC922AA02}"/>
    <cellStyle name="Comma [0] 7 11 2 8" xfId="43320" xr:uid="{CE58E297-34CD-4414-A254-3C95F2CA7842}"/>
    <cellStyle name="Comma [0] 7 11 2 9" xfId="48692" xr:uid="{B5865428-9457-46EB-94B0-CED7458158F5}"/>
    <cellStyle name="Comma [0] 7 11 3" xfId="10977" xr:uid="{77D7F907-7D62-4000-A3FE-37DF8B394F30}"/>
    <cellStyle name="Comma [0] 7 11 3 2" xfId="23644" xr:uid="{B19288DA-7A54-4EED-9ADB-B79F5D027339}"/>
    <cellStyle name="Comma [0] 7 11 3 3" xfId="29018" xr:uid="{3F0102CE-54CD-408B-BDC9-1608F0BB7C62}"/>
    <cellStyle name="Comma [0] 7 11 3 4" xfId="34436" xr:uid="{8B4D978B-E0B2-4D18-AAE3-BAFB56D928B7}"/>
    <cellStyle name="Comma [0] 7 11 3 5" xfId="39821" xr:uid="{5DB56660-5502-4FC2-A3AE-23FE7C0847E3}"/>
    <cellStyle name="Comma [0] 7 11 3 6" xfId="45190" xr:uid="{024E5623-FB6E-4C66-B806-B48B9540D1D4}"/>
    <cellStyle name="Comma [0] 7 11 3 7" xfId="50562" xr:uid="{1A165783-50D4-4AB3-AFAE-C70506A65A8C}"/>
    <cellStyle name="Comma [0] 7 11 3 8" xfId="55942" xr:uid="{3CF1791A-D03D-4C82-BC86-B80FB464A320}"/>
    <cellStyle name="Comma [0] 7 11 3 9" xfId="18277" xr:uid="{83651155-7F41-40DC-98EF-BA614786ED76}"/>
    <cellStyle name="Comma [0] 7 12" xfId="1600" xr:uid="{552711E8-3B06-41D8-B7C4-1F37E29E32C0}"/>
    <cellStyle name="Comma [0] 7 12 2" xfId="6407" xr:uid="{B4152D88-46B4-4BAC-A948-4B6338944680}"/>
    <cellStyle name="Comma [0] 7 12 2 10" xfId="54073" xr:uid="{B8AC0C2D-2266-4A6A-8953-AE3187B33430}"/>
    <cellStyle name="Comma [0] 7 12 2 11" xfId="14717" xr:uid="{8EA04948-5CA7-4687-978C-D57F20AABDAA}"/>
    <cellStyle name="Comma [0] 7 12 2 12" xfId="59085" xr:uid="{619D3400-2E31-4B8A-BA1A-EE9268B12040}"/>
    <cellStyle name="Comma [0] 7 12 2 13" xfId="9107" xr:uid="{D8A3294B-684D-455E-BABC-8782142243A2}"/>
    <cellStyle name="Comma [0] 7 12 2 2" xfId="12668" xr:uid="{A7908ED7-8EB3-4383-9A68-9B95C281B9DF}"/>
    <cellStyle name="Comma [0] 7 12 2 2 2" xfId="25334" xr:uid="{A01D5531-DAC0-4001-B891-1B2745D082BE}"/>
    <cellStyle name="Comma [0] 7 12 2 2 3" xfId="30708" xr:uid="{3FFFE235-A244-48E6-AAB5-0ADCB398385A}"/>
    <cellStyle name="Comma [0] 7 12 2 2 4" xfId="36126" xr:uid="{A9C7F835-57BC-4F77-97AD-D18122DC0074}"/>
    <cellStyle name="Comma [0] 7 12 2 2 5" xfId="41511" xr:uid="{F4C5C0C2-9E6B-4826-8EF7-897D7CE17646}"/>
    <cellStyle name="Comma [0] 7 12 2 2 6" xfId="46880" xr:uid="{B6F2401D-AF7A-4C64-8D81-748A632A10CC}"/>
    <cellStyle name="Comma [0] 7 12 2 2 7" xfId="52252" xr:uid="{77B0F442-821E-4B45-9CD4-5E657C64B6D3}"/>
    <cellStyle name="Comma [0] 7 12 2 2 8" xfId="57632" xr:uid="{978C13A9-7058-4E50-A7CB-A0DF90F184F2}"/>
    <cellStyle name="Comma [0] 7 12 2 2 9" xfId="19968" xr:uid="{A222A8EB-50AE-47BE-B99C-CE992DBB1F08}"/>
    <cellStyle name="Comma [0] 7 12 2 3" xfId="16408" xr:uid="{FE71CBC5-449C-4B34-A6A0-9DD67B348EC9}"/>
    <cellStyle name="Comma [0] 7 12 2 4" xfId="21775" xr:uid="{B2804F27-7623-40E5-9761-A1CE6323D3B8}"/>
    <cellStyle name="Comma [0] 7 12 2 5" xfId="27149" xr:uid="{0CC7F67A-EBCE-4F9D-85F6-2A8BD66F6E3D}"/>
    <cellStyle name="Comma [0] 7 12 2 6" xfId="32567" xr:uid="{BFD9ED2B-2661-4603-B40D-C292C495BA33}"/>
    <cellStyle name="Comma [0] 7 12 2 7" xfId="37952" xr:uid="{FEE98547-1A83-41DE-9F27-48166C63F278}"/>
    <cellStyle name="Comma [0] 7 12 2 8" xfId="43321" xr:uid="{1DD4CD0D-CFF6-48CC-9B90-18C7D8E315B4}"/>
    <cellStyle name="Comma [0] 7 12 2 9" xfId="48693" xr:uid="{5FBCE8DB-5580-4BBD-A7A5-B793FAC20E00}"/>
    <cellStyle name="Comma [0] 7 12 3" xfId="10978" xr:uid="{2AE15484-3437-4EA1-AE97-14F43DCD8F8A}"/>
    <cellStyle name="Comma [0] 7 12 3 2" xfId="23645" xr:uid="{09CCD4C2-B285-4040-A0CF-30877AB2ED6C}"/>
    <cellStyle name="Comma [0] 7 12 3 3" xfId="29019" xr:uid="{CF1723BA-C676-47D3-B66A-B568E63BA47A}"/>
    <cellStyle name="Comma [0] 7 12 3 4" xfId="34437" xr:uid="{8A3B864D-EBDC-4B10-A2E2-07E45F5908EF}"/>
    <cellStyle name="Comma [0] 7 12 3 5" xfId="39822" xr:uid="{5D9E666C-3C88-475F-9F61-945249C81731}"/>
    <cellStyle name="Comma [0] 7 12 3 6" xfId="45191" xr:uid="{3588F214-6D34-4DC5-B5A0-60040C3C7721}"/>
    <cellStyle name="Comma [0] 7 12 3 7" xfId="50563" xr:uid="{481E44E2-75BC-4AB8-B83C-654B362D0BD0}"/>
    <cellStyle name="Comma [0] 7 12 3 8" xfId="55943" xr:uid="{B3B206E0-D52C-4EBD-8095-28D3E4F809C1}"/>
    <cellStyle name="Comma [0] 7 12 3 9" xfId="18278" xr:uid="{3C9C1E9D-BD87-430B-8786-8C25E6AF315D}"/>
    <cellStyle name="Comma [0] 7 13" xfId="1601" xr:uid="{688BF132-3094-4F19-A623-A66555692296}"/>
    <cellStyle name="Comma [0] 7 13 2" xfId="6408" xr:uid="{1BE6ABBD-D5F7-4A43-B6E0-16C5CB6257EC}"/>
    <cellStyle name="Comma [0] 7 13 2 10" xfId="54074" xr:uid="{425E30A5-D06A-44CF-9BFA-94C2C6E8BBE5}"/>
    <cellStyle name="Comma [0] 7 13 2 11" xfId="14718" xr:uid="{98BD21D2-DF4A-4E5A-A30E-FB04A0025282}"/>
    <cellStyle name="Comma [0] 7 13 2 12" xfId="59086" xr:uid="{286D0051-CCAF-4D14-8F22-1DEE07C11447}"/>
    <cellStyle name="Comma [0] 7 13 2 13" xfId="9108" xr:uid="{1DF82322-9861-4B48-92B2-F92F090BF04F}"/>
    <cellStyle name="Comma [0] 7 13 2 2" xfId="12669" xr:uid="{530EF693-5621-4BD8-AADE-F2771B08C255}"/>
    <cellStyle name="Comma [0] 7 13 2 2 2" xfId="25335" xr:uid="{6191F700-9E80-40CA-8D4E-C3CF8581564D}"/>
    <cellStyle name="Comma [0] 7 13 2 2 3" xfId="30709" xr:uid="{3E80EC20-8217-48F4-92AA-5B09A0D3A25F}"/>
    <cellStyle name="Comma [0] 7 13 2 2 4" xfId="36127" xr:uid="{7D7A986A-9501-4E53-83FC-277C6A862614}"/>
    <cellStyle name="Comma [0] 7 13 2 2 5" xfId="41512" xr:uid="{55854441-D87E-458A-B15E-F1D736170D3E}"/>
    <cellStyle name="Comma [0] 7 13 2 2 6" xfId="46881" xr:uid="{33EE4C35-756A-41B6-94F5-8041FD4FBC14}"/>
    <cellStyle name="Comma [0] 7 13 2 2 7" xfId="52253" xr:uid="{37BCECD0-B83C-4E88-AAC6-9977A9A2D565}"/>
    <cellStyle name="Comma [0] 7 13 2 2 8" xfId="57633" xr:uid="{1A6B323E-3983-4317-826B-D0DFA2BFE698}"/>
    <cellStyle name="Comma [0] 7 13 2 2 9" xfId="19969" xr:uid="{739114F8-CDB2-4300-9323-119F6AB1E2C7}"/>
    <cellStyle name="Comma [0] 7 13 2 3" xfId="16409" xr:uid="{285755E2-681A-4BB7-8E5A-8587CA14959F}"/>
    <cellStyle name="Comma [0] 7 13 2 4" xfId="21776" xr:uid="{2742B78E-08CF-46C7-8155-022C5697991E}"/>
    <cellStyle name="Comma [0] 7 13 2 5" xfId="27150" xr:uid="{4C097DB0-9D72-44E7-B7B3-97DB336084A3}"/>
    <cellStyle name="Comma [0] 7 13 2 6" xfId="32568" xr:uid="{4CD65870-B354-458D-8EF3-DCE60FECEF6E}"/>
    <cellStyle name="Comma [0] 7 13 2 7" xfId="37953" xr:uid="{6F332B26-2110-4ED3-A245-3FC9D7B630F7}"/>
    <cellStyle name="Comma [0] 7 13 2 8" xfId="43322" xr:uid="{82A19454-870D-4600-9C1D-BF47E01580A8}"/>
    <cellStyle name="Comma [0] 7 13 2 9" xfId="48694" xr:uid="{AF6C1930-7DC1-45A7-BA0B-725554A6F747}"/>
    <cellStyle name="Comma [0] 7 13 3" xfId="10979" xr:uid="{D167033F-0AF2-4229-A3CA-16002B4D7CBA}"/>
    <cellStyle name="Comma [0] 7 13 3 2" xfId="23646" xr:uid="{68138A51-9A09-4948-8431-1EE2E1FC3370}"/>
    <cellStyle name="Comma [0] 7 13 3 3" xfId="29020" xr:uid="{0B905440-4E83-4D79-AA06-6E8B9AF410DF}"/>
    <cellStyle name="Comma [0] 7 13 3 4" xfId="34438" xr:uid="{680876A8-6FC0-4926-A718-8B06DA9E0DA4}"/>
    <cellStyle name="Comma [0] 7 13 3 5" xfId="39823" xr:uid="{2FD19DB0-CAC8-4412-B779-C69A39FFBA93}"/>
    <cellStyle name="Comma [0] 7 13 3 6" xfId="45192" xr:uid="{D4E02373-AED7-48F4-9D41-E5C925314267}"/>
    <cellStyle name="Comma [0] 7 13 3 7" xfId="50564" xr:uid="{61CE2E5B-F3E5-4582-986B-E97A127B11FF}"/>
    <cellStyle name="Comma [0] 7 13 3 8" xfId="55944" xr:uid="{D8BF49BA-FC12-42CF-914B-E7C9C08E4342}"/>
    <cellStyle name="Comma [0] 7 13 3 9" xfId="18279" xr:uid="{2A3F8449-54D9-48FE-866E-7666295294BB}"/>
    <cellStyle name="Comma [0] 7 14" xfId="1602" xr:uid="{9F006C30-CC0D-4983-8A3D-BEB24C148634}"/>
    <cellStyle name="Comma [0] 7 14 2" xfId="6409" xr:uid="{14DCC425-96D4-469F-B254-0378CB7679F9}"/>
    <cellStyle name="Comma [0] 7 14 2 10" xfId="54075" xr:uid="{35700E4B-C285-4AE0-A0EB-D7D83E04F062}"/>
    <cellStyle name="Comma [0] 7 14 2 11" xfId="14719" xr:uid="{C8DB2CB3-CA25-4054-84E0-E2565ADE90F2}"/>
    <cellStyle name="Comma [0] 7 14 2 12" xfId="59087" xr:uid="{4E2F36E3-C0D9-40BA-9BB7-5F0D5704F4C4}"/>
    <cellStyle name="Comma [0] 7 14 2 13" xfId="9109" xr:uid="{9DDB980B-F057-4463-829B-1EE116C02E8F}"/>
    <cellStyle name="Comma [0] 7 14 2 2" xfId="12670" xr:uid="{10665B02-52B2-4463-AA59-AED7E9E87D79}"/>
    <cellStyle name="Comma [0] 7 14 2 2 2" xfId="25336" xr:uid="{6BA3000B-B2D9-4709-A15D-A45AB6C8C3A0}"/>
    <cellStyle name="Comma [0] 7 14 2 2 3" xfId="30710" xr:uid="{BEF7FAE8-2603-4502-8803-28611D4FD211}"/>
    <cellStyle name="Comma [0] 7 14 2 2 4" xfId="36128" xr:uid="{450EFB39-EB8D-4C3F-BDA4-BC91570CC706}"/>
    <cellStyle name="Comma [0] 7 14 2 2 5" xfId="41513" xr:uid="{83612312-2BC8-41E1-93A3-4D05D8EAE4B7}"/>
    <cellStyle name="Comma [0] 7 14 2 2 6" xfId="46882" xr:uid="{2D0E1D93-B278-40D1-BA52-D98B510F3871}"/>
    <cellStyle name="Comma [0] 7 14 2 2 7" xfId="52254" xr:uid="{2B978936-84A6-4526-9049-D4727FB6BBA2}"/>
    <cellStyle name="Comma [0] 7 14 2 2 8" xfId="57634" xr:uid="{DDC8E441-9341-4359-8797-BEE01AAD589F}"/>
    <cellStyle name="Comma [0] 7 14 2 2 9" xfId="19970" xr:uid="{6200F1ED-E177-4268-95A7-F783701E6870}"/>
    <cellStyle name="Comma [0] 7 14 2 3" xfId="16410" xr:uid="{F0620ECD-AC95-464D-ABE1-23763A379AF1}"/>
    <cellStyle name="Comma [0] 7 14 2 4" xfId="21777" xr:uid="{12E0EC78-DA66-44DF-A086-6792EB5D0899}"/>
    <cellStyle name="Comma [0] 7 14 2 5" xfId="27151" xr:uid="{86157A74-7282-4BB7-A9C1-35287E4689F4}"/>
    <cellStyle name="Comma [0] 7 14 2 6" xfId="32569" xr:uid="{3884C25B-508B-445F-88D4-124C54DD7978}"/>
    <cellStyle name="Comma [0] 7 14 2 7" xfId="37954" xr:uid="{AAE658F3-0FDD-40E7-B867-B662272103A9}"/>
    <cellStyle name="Comma [0] 7 14 2 8" xfId="43323" xr:uid="{20498ACC-48EA-4145-80DE-D0DA22E7B5D2}"/>
    <cellStyle name="Comma [0] 7 14 2 9" xfId="48695" xr:uid="{D5FF5804-895C-4793-8D3D-083E6BAF2784}"/>
    <cellStyle name="Comma [0] 7 14 3" xfId="10980" xr:uid="{737C9A22-B75D-4AFD-8C35-9BA0A9CC0E50}"/>
    <cellStyle name="Comma [0] 7 14 3 2" xfId="23647" xr:uid="{29B49608-7FF0-43D5-8ABE-D3055AA5A30A}"/>
    <cellStyle name="Comma [0] 7 14 3 3" xfId="29021" xr:uid="{E8A9BA00-9143-442C-8DE3-E3B40FC7D6DC}"/>
    <cellStyle name="Comma [0] 7 14 3 4" xfId="34439" xr:uid="{D1860202-273C-4C57-9531-8E8AE8145493}"/>
    <cellStyle name="Comma [0] 7 14 3 5" xfId="39824" xr:uid="{2DC1F5A7-5485-4DF2-8E45-92C43CD62D52}"/>
    <cellStyle name="Comma [0] 7 14 3 6" xfId="45193" xr:uid="{C1B2AA49-35BB-48F1-B5F5-A84B2DC2A303}"/>
    <cellStyle name="Comma [0] 7 14 3 7" xfId="50565" xr:uid="{39A523DB-24DE-421D-B2DF-EC18CAA5418F}"/>
    <cellStyle name="Comma [0] 7 14 3 8" xfId="55945" xr:uid="{81DEB126-ED32-4419-8B80-8E23EE791C27}"/>
    <cellStyle name="Comma [0] 7 14 3 9" xfId="18280" xr:uid="{726FDB44-558E-470F-9ED5-F14DD41873EC}"/>
    <cellStyle name="Comma [0] 7 15" xfId="4232" xr:uid="{5E64342A-B20B-43F9-AD6A-3959E30BDA7D}"/>
    <cellStyle name="Comma [0] 7 15 10" xfId="54070" xr:uid="{6A7AD691-B7AA-493C-A64D-4C5098D0750B}"/>
    <cellStyle name="Comma [0] 7 15 11" xfId="9104" xr:uid="{551AB8EC-DE7D-4D35-8E7D-CE3D8B439324}"/>
    <cellStyle name="Comma [0] 7 15 2" xfId="6410" xr:uid="{0D39CCA7-6DAE-4EF7-B5F3-18023C98FBEA}"/>
    <cellStyle name="Comma [0] 7 15 2 10" xfId="59088" xr:uid="{C3A97638-7363-4A08-BD62-EE788FA526EE}"/>
    <cellStyle name="Comma [0] 7 15 2 11" xfId="12665" xr:uid="{27179821-EE5B-48FB-A8C4-6F26281AD17E}"/>
    <cellStyle name="Comma [0] 7 15 2 2" xfId="25331" xr:uid="{418F2CED-415E-443E-97D0-3CC2C8A42947}"/>
    <cellStyle name="Comma [0] 7 15 2 3" xfId="30705" xr:uid="{6A11A485-7ECF-4CF2-BB5C-233E75A997E0}"/>
    <cellStyle name="Comma [0] 7 15 2 4" xfId="36123" xr:uid="{0522B64C-CED8-4BF7-BEEB-B8276A1DC356}"/>
    <cellStyle name="Comma [0] 7 15 2 5" xfId="41508" xr:uid="{8C131216-E63A-4C51-9F6A-75E6944E3157}"/>
    <cellStyle name="Comma [0] 7 15 2 6" xfId="46877" xr:uid="{6A586680-0F27-4F4C-8F23-835563AAA35B}"/>
    <cellStyle name="Comma [0] 7 15 2 7" xfId="52249" xr:uid="{714A7FB1-8EC4-4FC8-AFF7-A5A2167C3FBC}"/>
    <cellStyle name="Comma [0] 7 15 2 8" xfId="57629" xr:uid="{995301D4-CAFD-420D-9601-B9A025E0E031}"/>
    <cellStyle name="Comma [0] 7 15 2 9" xfId="19965" xr:uid="{AE2F4397-D03E-49BC-9989-71953F5678DC}"/>
    <cellStyle name="Comma [0] 7 15 3" xfId="16405" xr:uid="{47102360-AF3A-4A60-909D-8B251F5E2CDF}"/>
    <cellStyle name="Comma [0] 7 15 4" xfId="21772" xr:uid="{EFE99BB2-970E-45CE-B950-8C50F9C5E2C3}"/>
    <cellStyle name="Comma [0] 7 15 5" xfId="27146" xr:uid="{FEE70EF9-9428-4B61-AB3C-520AE9E2EA7E}"/>
    <cellStyle name="Comma [0] 7 15 6" xfId="32564" xr:uid="{033C4480-5127-4B58-8222-D14C4CC696E0}"/>
    <cellStyle name="Comma [0] 7 15 7" xfId="37949" xr:uid="{C3584A8D-C8B5-4CD2-AEEA-DA0F9B611CB8}"/>
    <cellStyle name="Comma [0] 7 15 8" xfId="43318" xr:uid="{542876F1-D757-4F81-85DE-F2824A3FF7B6}"/>
    <cellStyle name="Comma [0] 7 15 9" xfId="48690" xr:uid="{12590CD8-C68F-43F3-8B35-1BE018AC70F5}"/>
    <cellStyle name="Comma [0] 7 16" xfId="10975" xr:uid="{8F7DD644-8DFD-4121-B058-E4D1615D0541}"/>
    <cellStyle name="Comma [0] 7 16 10" xfId="14714" xr:uid="{8262F1B4-BBD3-447F-AEEA-45A3A6E7EBE4}"/>
    <cellStyle name="Comma [0] 7 16 2" xfId="18275" xr:uid="{4348DB6B-7E42-4561-A466-8DC77D7A4354}"/>
    <cellStyle name="Comma [0] 7 16 3" xfId="23642" xr:uid="{073FF847-E058-4EAB-999C-8C8E012A4C21}"/>
    <cellStyle name="Comma [0] 7 16 4" xfId="29016" xr:uid="{E46F7EA7-C71D-4EB2-B70E-BA148CD01DC0}"/>
    <cellStyle name="Comma [0] 7 16 5" xfId="34434" xr:uid="{85313A97-034D-4B1A-8A22-050FCD32F36B}"/>
    <cellStyle name="Comma [0] 7 16 6" xfId="39819" xr:uid="{28DD9813-8CB6-4228-AD2A-8AF16B359EFE}"/>
    <cellStyle name="Comma [0] 7 16 7" xfId="45188" xr:uid="{E1CB3A71-4931-4BB2-8866-23A9FE88BE8C}"/>
    <cellStyle name="Comma [0] 7 16 8" xfId="50560" xr:uid="{44DFF451-AEC4-4FFD-8989-1A810B427E2F}"/>
    <cellStyle name="Comma [0] 7 16 9" xfId="55940" xr:uid="{19CB00AB-C7E4-46DE-BC5A-2FD341B2320B}"/>
    <cellStyle name="Comma [0] 7 2" xfId="1603" xr:uid="{589BA523-0EA1-4068-98D4-4D4413FDE34D}"/>
    <cellStyle name="Comma [0] 7 2 2" xfId="6411" xr:uid="{3E9736EA-6591-4510-AD65-055E693B38F5}"/>
    <cellStyle name="Comma [0] 7 2 2 10" xfId="54076" xr:uid="{111C5B56-1CC7-4F60-AEB4-E0DE1F0365B8}"/>
    <cellStyle name="Comma [0] 7 2 2 11" xfId="14720" xr:uid="{3E9D838B-0CCB-4E3E-9230-C93D814CC7E2}"/>
    <cellStyle name="Comma [0] 7 2 2 12" xfId="59089" xr:uid="{696A8E30-589D-4D91-8044-A8C21C94B805}"/>
    <cellStyle name="Comma [0] 7 2 2 13" xfId="9110" xr:uid="{295037B1-9335-4D0D-930B-98B74F00694D}"/>
    <cellStyle name="Comma [0] 7 2 2 2" xfId="12671" xr:uid="{3C8344E4-7D39-452B-903D-D479711B0723}"/>
    <cellStyle name="Comma [0] 7 2 2 2 2" xfId="25337" xr:uid="{8B22F597-8CD1-4B98-A6C0-2D1D27587190}"/>
    <cellStyle name="Comma [0] 7 2 2 2 3" xfId="30711" xr:uid="{9E3F524B-B9C4-4F11-8309-732A7AEE5990}"/>
    <cellStyle name="Comma [0] 7 2 2 2 4" xfId="36129" xr:uid="{97F8D13D-72FD-4831-B6F4-3B0D17DF3A51}"/>
    <cellStyle name="Comma [0] 7 2 2 2 5" xfId="41514" xr:uid="{A47EF338-4E51-4D0F-9E4F-ABBED29BCDBA}"/>
    <cellStyle name="Comma [0] 7 2 2 2 6" xfId="46883" xr:uid="{A44FF0D9-3076-48C2-A208-7458A1280781}"/>
    <cellStyle name="Comma [0] 7 2 2 2 7" xfId="52255" xr:uid="{47F67229-5206-4CCC-B1C0-D8E96934D931}"/>
    <cellStyle name="Comma [0] 7 2 2 2 8" xfId="57635" xr:uid="{0D6950B2-C8C2-404B-B369-7CD21628E694}"/>
    <cellStyle name="Comma [0] 7 2 2 2 9" xfId="19971" xr:uid="{B149346F-C008-4694-944B-854C61A690D1}"/>
    <cellStyle name="Comma [0] 7 2 2 3" xfId="16411" xr:uid="{3540D413-99FE-4A88-B782-31FB9E53709F}"/>
    <cellStyle name="Comma [0] 7 2 2 4" xfId="21778" xr:uid="{1466C7F4-FA6E-4422-B117-4FCC7A0942C8}"/>
    <cellStyle name="Comma [0] 7 2 2 5" xfId="27152" xr:uid="{DFC09937-D7D5-434E-9B7B-17DD6867A4DE}"/>
    <cellStyle name="Comma [0] 7 2 2 6" xfId="32570" xr:uid="{0F2CA575-0A45-4300-8668-54D4DBF367F1}"/>
    <cellStyle name="Comma [0] 7 2 2 7" xfId="37955" xr:uid="{77D09CC4-D381-4CE6-9AAF-D27A5C2314C2}"/>
    <cellStyle name="Comma [0] 7 2 2 8" xfId="43324" xr:uid="{DBC971E6-FE2F-43BA-B442-B983380A6F6C}"/>
    <cellStyle name="Comma [0] 7 2 2 9" xfId="48696" xr:uid="{EFAD1D23-1620-45A4-955A-7CFA03D18CFD}"/>
    <cellStyle name="Comma [0] 7 2 3" xfId="10981" xr:uid="{5BCDD431-3FB2-4003-968D-5689717C44B2}"/>
    <cellStyle name="Comma [0] 7 2 3 2" xfId="23648" xr:uid="{0148F4FC-C80A-4D2B-A395-AF2D7A73DEE2}"/>
    <cellStyle name="Comma [0] 7 2 3 3" xfId="29022" xr:uid="{B8C4630D-117C-4FC2-8BB8-4C3BE3870D3A}"/>
    <cellStyle name="Comma [0] 7 2 3 4" xfId="34440" xr:uid="{34645178-2300-4172-9DB6-72128124A449}"/>
    <cellStyle name="Comma [0] 7 2 3 5" xfId="39825" xr:uid="{2AA94820-A6DC-4ECC-9344-86A40FC0C017}"/>
    <cellStyle name="Comma [0] 7 2 3 6" xfId="45194" xr:uid="{05D4B960-7527-4B0A-87BC-E1170EA7939C}"/>
    <cellStyle name="Comma [0] 7 2 3 7" xfId="50566" xr:uid="{FD39713C-8E5B-4E9D-90D6-A50CD888F640}"/>
    <cellStyle name="Comma [0] 7 2 3 8" xfId="55946" xr:uid="{C7159A2F-2915-4E6F-9C02-BF84BCAACB71}"/>
    <cellStyle name="Comma [0] 7 2 3 9" xfId="18281" xr:uid="{10E2E236-3773-41D0-9683-6FB9FE4C0209}"/>
    <cellStyle name="Comma [0] 7 3" xfId="1604" xr:uid="{3F449B49-230D-4F60-96D9-2F9F03971415}"/>
    <cellStyle name="Comma [0] 7 3 2" xfId="6412" xr:uid="{B4110823-7286-435C-B70D-74FFA05D832C}"/>
    <cellStyle name="Comma [0] 7 3 2 10" xfId="54077" xr:uid="{BF311A5A-8F87-41CE-B3B0-3AEA62AFE3DE}"/>
    <cellStyle name="Comma [0] 7 3 2 11" xfId="14721" xr:uid="{7B0A4A83-AE27-4E77-ABA1-D4B73E1B7201}"/>
    <cellStyle name="Comma [0] 7 3 2 12" xfId="59090" xr:uid="{D9A535A4-F85F-4010-9FAF-302C2C180597}"/>
    <cellStyle name="Comma [0] 7 3 2 13" xfId="9111" xr:uid="{F65A778A-71E6-44C6-AE3C-9B2674D42AF6}"/>
    <cellStyle name="Comma [0] 7 3 2 2" xfId="12672" xr:uid="{2282031A-8E81-42CA-9DB3-4A18DB7BE6CC}"/>
    <cellStyle name="Comma [0] 7 3 2 2 2" xfId="25338" xr:uid="{243CB7CF-62B8-4D09-A161-5D44F7A1CD67}"/>
    <cellStyle name="Comma [0] 7 3 2 2 3" xfId="30712" xr:uid="{E031F1DF-5EE0-4213-8BE2-915E149EFF7C}"/>
    <cellStyle name="Comma [0] 7 3 2 2 4" xfId="36130" xr:uid="{676EA85E-3606-40B8-A4F8-D65FEF55F1FE}"/>
    <cellStyle name="Comma [0] 7 3 2 2 5" xfId="41515" xr:uid="{3A8CCDC3-7DBD-428D-9EB5-FDA58DDDA3BD}"/>
    <cellStyle name="Comma [0] 7 3 2 2 6" xfId="46884" xr:uid="{1F230A8A-9F02-4B66-B08B-EDFE66995A6B}"/>
    <cellStyle name="Comma [0] 7 3 2 2 7" xfId="52256" xr:uid="{15187711-A2E1-4FFB-9C0E-8698984BC939}"/>
    <cellStyle name="Comma [0] 7 3 2 2 8" xfId="57636" xr:uid="{EE005E37-CAD4-4AD5-B138-0F43A7E9CA75}"/>
    <cellStyle name="Comma [0] 7 3 2 2 9" xfId="19972" xr:uid="{F6063974-285D-4052-8BE5-F9718B3F4466}"/>
    <cellStyle name="Comma [0] 7 3 2 3" xfId="16412" xr:uid="{229AEF1A-C079-45CA-A1E5-6F5EA2B94E6A}"/>
    <cellStyle name="Comma [0] 7 3 2 4" xfId="21779" xr:uid="{87CA1978-371B-43D1-BD33-FD652AC05500}"/>
    <cellStyle name="Comma [0] 7 3 2 5" xfId="27153" xr:uid="{C606059D-61BC-4AE2-A111-37CB6333B28F}"/>
    <cellStyle name="Comma [0] 7 3 2 6" xfId="32571" xr:uid="{BA5C851F-EEAF-412E-B902-5A0CBB01B6F3}"/>
    <cellStyle name="Comma [0] 7 3 2 7" xfId="37956" xr:uid="{7C765F6A-E60C-46B8-933D-DE7DA94629C5}"/>
    <cellStyle name="Comma [0] 7 3 2 8" xfId="43325" xr:uid="{FA6A1010-BFD4-437E-A6E2-2312B32DED12}"/>
    <cellStyle name="Comma [0] 7 3 2 9" xfId="48697" xr:uid="{91360CCD-631C-44C4-B290-C1292A1B546E}"/>
    <cellStyle name="Comma [0] 7 3 3" xfId="10982" xr:uid="{13DC8620-96F7-454E-A1FA-8BEE90DEDF3A}"/>
    <cellStyle name="Comma [0] 7 3 3 2" xfId="23649" xr:uid="{D91CB092-22F3-432A-B9A9-7CCA56E44B24}"/>
    <cellStyle name="Comma [0] 7 3 3 3" xfId="29023" xr:uid="{A3181F3D-9798-4383-8FC5-39E228DA724D}"/>
    <cellStyle name="Comma [0] 7 3 3 4" xfId="34441" xr:uid="{7357990B-9058-45B5-94C4-E5648ABC08F0}"/>
    <cellStyle name="Comma [0] 7 3 3 5" xfId="39826" xr:uid="{0644E98F-72C2-4E39-84F6-2C7395FFF3AD}"/>
    <cellStyle name="Comma [0] 7 3 3 6" xfId="45195" xr:uid="{A9E40576-FCF7-47F3-ADA7-57228B26CA21}"/>
    <cellStyle name="Comma [0] 7 3 3 7" xfId="50567" xr:uid="{A83C0786-E196-463F-ABDF-63ED1D1FAB06}"/>
    <cellStyle name="Comma [0] 7 3 3 8" xfId="55947" xr:uid="{46F293D9-47E5-44E7-BCEA-AFFB6230324F}"/>
    <cellStyle name="Comma [0] 7 3 3 9" xfId="18282" xr:uid="{1D5C7F5C-D5E8-4B28-AA7A-9079B758C8BF}"/>
    <cellStyle name="Comma [0] 7 4" xfId="1605" xr:uid="{32E45D9B-9795-4AA4-94EB-4A3C3DC67001}"/>
    <cellStyle name="Comma [0] 7 4 2" xfId="6413" xr:uid="{6D94339B-FB18-4A59-A81F-09FDAE7B439C}"/>
    <cellStyle name="Comma [0] 7 4 2 10" xfId="54078" xr:uid="{DC27027C-F1F1-4DC3-8DEA-E5D685E4D845}"/>
    <cellStyle name="Comma [0] 7 4 2 11" xfId="14722" xr:uid="{7A0D7BAB-E140-4D0C-BF05-CCFF829E527A}"/>
    <cellStyle name="Comma [0] 7 4 2 12" xfId="59091" xr:uid="{2AF5FF05-0F3B-491A-AFD2-AB9B8892431F}"/>
    <cellStyle name="Comma [0] 7 4 2 13" xfId="9112" xr:uid="{4C63171A-6C73-4AFC-A710-54E7457EEA60}"/>
    <cellStyle name="Comma [0] 7 4 2 2" xfId="12673" xr:uid="{BC3F43CF-29DA-4BAD-89B3-3F246D1F7663}"/>
    <cellStyle name="Comma [0] 7 4 2 2 2" xfId="25339" xr:uid="{F192F957-93C9-489B-97C0-D8A0A8BED2D8}"/>
    <cellStyle name="Comma [0] 7 4 2 2 3" xfId="30713" xr:uid="{A65F16A4-DD51-4541-AEA7-464B91F6617A}"/>
    <cellStyle name="Comma [0] 7 4 2 2 4" xfId="36131" xr:uid="{152C428C-D243-47FC-9426-942E703EC2BD}"/>
    <cellStyle name="Comma [0] 7 4 2 2 5" xfId="41516" xr:uid="{628C2A73-D594-42B4-B8DB-242ABCC0538D}"/>
    <cellStyle name="Comma [0] 7 4 2 2 6" xfId="46885" xr:uid="{8508E693-F258-430E-A5CE-1DB5F398D324}"/>
    <cellStyle name="Comma [0] 7 4 2 2 7" xfId="52257" xr:uid="{F496A1B9-9CE7-4B43-963D-96A6A403D9D7}"/>
    <cellStyle name="Comma [0] 7 4 2 2 8" xfId="57637" xr:uid="{BAD1BF65-9C35-4468-8178-1DC0316AD0E1}"/>
    <cellStyle name="Comma [0] 7 4 2 2 9" xfId="19973" xr:uid="{AA7B58D7-C5A3-45B6-8B08-007AB9299CE3}"/>
    <cellStyle name="Comma [0] 7 4 2 3" xfId="16413" xr:uid="{ECAA2A63-27FA-4B80-95A8-B8FD389DAF2C}"/>
    <cellStyle name="Comma [0] 7 4 2 4" xfId="21780" xr:uid="{720AA6DD-372B-4AF4-9267-03C5A8D1A331}"/>
    <cellStyle name="Comma [0] 7 4 2 5" xfId="27154" xr:uid="{FD650465-7040-431F-8B79-3A8119188D5D}"/>
    <cellStyle name="Comma [0] 7 4 2 6" xfId="32572" xr:uid="{FD8FC6D6-3333-4019-9C90-8E510C2FF3A2}"/>
    <cellStyle name="Comma [0] 7 4 2 7" xfId="37957" xr:uid="{B1D83DD8-359D-464F-885C-91A21BD4BB95}"/>
    <cellStyle name="Comma [0] 7 4 2 8" xfId="43326" xr:uid="{5F8810E9-8EB6-4B02-A899-BAD292EBCE00}"/>
    <cellStyle name="Comma [0] 7 4 2 9" xfId="48698" xr:uid="{1DA34B7B-9E89-4F57-9F5F-B05B4A29426A}"/>
    <cellStyle name="Comma [0] 7 4 3" xfId="10983" xr:uid="{BB90E585-03A7-4B01-BDE9-6F624B1A0EFC}"/>
    <cellStyle name="Comma [0] 7 4 3 2" xfId="23650" xr:uid="{1B7186B8-DAEC-4466-BB15-08F3B1A75DBF}"/>
    <cellStyle name="Comma [0] 7 4 3 3" xfId="29024" xr:uid="{D4526CBE-390D-4354-9B0F-4C76A75FD259}"/>
    <cellStyle name="Comma [0] 7 4 3 4" xfId="34442" xr:uid="{25CE52C6-0237-4ABA-AB7F-2DD6D16DF463}"/>
    <cellStyle name="Comma [0] 7 4 3 5" xfId="39827" xr:uid="{FAFEAAC2-FC72-4AC2-9772-E45CE2FFBCF3}"/>
    <cellStyle name="Comma [0] 7 4 3 6" xfId="45196" xr:uid="{333C2B03-F758-4909-AC2E-129633F7BFFC}"/>
    <cellStyle name="Comma [0] 7 4 3 7" xfId="50568" xr:uid="{674BA081-3CE3-4768-BF36-0140C5244BAA}"/>
    <cellStyle name="Comma [0] 7 4 3 8" xfId="55948" xr:uid="{7BA8BD64-D3AF-4BFA-A5D7-226EC2F46357}"/>
    <cellStyle name="Comma [0] 7 4 3 9" xfId="18283" xr:uid="{DEA3E602-26CF-4CD5-8DD9-C2528C6000DF}"/>
    <cellStyle name="Comma [0] 7 5" xfId="1606" xr:uid="{02BFAAF8-543E-4903-AA95-54B640F17EAE}"/>
    <cellStyle name="Comma [0] 7 5 2" xfId="6414" xr:uid="{3CD9C898-E799-4F99-9001-DAD9FB9FA544}"/>
    <cellStyle name="Comma [0] 7 5 2 10" xfId="54079" xr:uid="{13AB9D86-67F0-4497-BA8A-0F189816B864}"/>
    <cellStyle name="Comma [0] 7 5 2 11" xfId="14723" xr:uid="{80970920-AC66-4326-AD95-E88207B57E31}"/>
    <cellStyle name="Comma [0] 7 5 2 12" xfId="59092" xr:uid="{BCBEF87D-597B-4C65-9EEF-7D87D49CEC8F}"/>
    <cellStyle name="Comma [0] 7 5 2 13" xfId="9113" xr:uid="{B0BB71C2-B6D5-4C2A-ADC1-A645233C6CD9}"/>
    <cellStyle name="Comma [0] 7 5 2 2" xfId="12674" xr:uid="{FE593C62-B8AB-4678-AE79-23C1A244F80F}"/>
    <cellStyle name="Comma [0] 7 5 2 2 2" xfId="25340" xr:uid="{A121A148-FA75-42F7-9A81-73E0A65732FA}"/>
    <cellStyle name="Comma [0] 7 5 2 2 3" xfId="30714" xr:uid="{7083D614-F31E-4793-B60C-853901B97F49}"/>
    <cellStyle name="Comma [0] 7 5 2 2 4" xfId="36132" xr:uid="{AE2B4B91-C97D-47B3-9179-27BC297CA831}"/>
    <cellStyle name="Comma [0] 7 5 2 2 5" xfId="41517" xr:uid="{CD3DF009-81EC-43CB-934A-7515EF701899}"/>
    <cellStyle name="Comma [0] 7 5 2 2 6" xfId="46886" xr:uid="{483250E4-C7AD-44A9-A2CC-F981D3872779}"/>
    <cellStyle name="Comma [0] 7 5 2 2 7" xfId="52258" xr:uid="{C938192D-6CDF-421A-9AFF-3B9991BFAA90}"/>
    <cellStyle name="Comma [0] 7 5 2 2 8" xfId="57638" xr:uid="{A9638CF8-A007-4322-8E50-CBDF83DA9582}"/>
    <cellStyle name="Comma [0] 7 5 2 2 9" xfId="19974" xr:uid="{BE7A76E1-072F-4356-BC55-E6B919AB5DBC}"/>
    <cellStyle name="Comma [0] 7 5 2 3" xfId="16414" xr:uid="{9786B6F2-FD91-4E6E-A77E-583E16367D7E}"/>
    <cellStyle name="Comma [0] 7 5 2 4" xfId="21781" xr:uid="{8DA321E1-5E53-41D8-B174-0462CDCC335C}"/>
    <cellStyle name="Comma [0] 7 5 2 5" xfId="27155" xr:uid="{9863B40C-8E19-49C3-B512-8CC9923CCA1A}"/>
    <cellStyle name="Comma [0] 7 5 2 6" xfId="32573" xr:uid="{174EFFCE-4586-40A4-8207-3CEC8A3D3984}"/>
    <cellStyle name="Comma [0] 7 5 2 7" xfId="37958" xr:uid="{277B0C55-D23B-4070-8525-DB57108E5251}"/>
    <cellStyle name="Comma [0] 7 5 2 8" xfId="43327" xr:uid="{9BACB020-12AB-46CF-9E1B-6164EF0937F5}"/>
    <cellStyle name="Comma [0] 7 5 2 9" xfId="48699" xr:uid="{6D58CB5E-E147-41F8-9C3D-864DE7F8FEA8}"/>
    <cellStyle name="Comma [0] 7 5 3" xfId="10984" xr:uid="{36E6F38F-86E1-4CC8-8E15-EC78C3404F23}"/>
    <cellStyle name="Comma [0] 7 5 3 2" xfId="23651" xr:uid="{5795F996-CC23-46E1-9DA9-92786E014377}"/>
    <cellStyle name="Comma [0] 7 5 3 3" xfId="29025" xr:uid="{6FF37FD0-E4AD-4CE9-99D0-31FF54164D40}"/>
    <cellStyle name="Comma [0] 7 5 3 4" xfId="34443" xr:uid="{49FB4B9A-1B82-44F2-9F8B-5FB6718FAB57}"/>
    <cellStyle name="Comma [0] 7 5 3 5" xfId="39828" xr:uid="{76BF0A3F-D1D3-4D1B-842D-19A965E8CA64}"/>
    <cellStyle name="Comma [0] 7 5 3 6" xfId="45197" xr:uid="{28E84084-78A8-4A53-827B-0C037D3372D7}"/>
    <cellStyle name="Comma [0] 7 5 3 7" xfId="50569" xr:uid="{05AACA5A-DFF7-434A-8CF8-879F400A8D9A}"/>
    <cellStyle name="Comma [0] 7 5 3 8" xfId="55949" xr:uid="{602C1336-1EA6-4ED9-B2EA-6E297BE35AF4}"/>
    <cellStyle name="Comma [0] 7 5 3 9" xfId="18284" xr:uid="{EBC3E09C-5027-4A7F-9D8C-86C352D6A7F2}"/>
    <cellStyle name="Comma [0] 7 6" xfId="1607" xr:uid="{A002E915-C587-49FF-85F7-FCD3638ACBB8}"/>
    <cellStyle name="Comma [0] 7 6 2" xfId="6415" xr:uid="{51E8DE75-A93B-457F-B79F-12CEBD019141}"/>
    <cellStyle name="Comma [0] 7 6 2 10" xfId="54080" xr:uid="{078AEBA0-F856-40F1-A524-412D999D6FB8}"/>
    <cellStyle name="Comma [0] 7 6 2 11" xfId="14724" xr:uid="{BC9776A8-B8A8-466E-AE9F-7DB7DA9D51A1}"/>
    <cellStyle name="Comma [0] 7 6 2 12" xfId="59093" xr:uid="{15B8932A-42A4-4391-B872-3BB866313DEA}"/>
    <cellStyle name="Comma [0] 7 6 2 13" xfId="9114" xr:uid="{2695A6A0-CDDC-4AD4-9563-9FFBE5B24BAE}"/>
    <cellStyle name="Comma [0] 7 6 2 2" xfId="12675" xr:uid="{80E01858-8621-4557-9BAC-DACC63D23704}"/>
    <cellStyle name="Comma [0] 7 6 2 2 2" xfId="25341" xr:uid="{735ED4DD-FF88-4A47-A8AA-16D1C5C0C316}"/>
    <cellStyle name="Comma [0] 7 6 2 2 3" xfId="30715" xr:uid="{A5A8CE0C-6FF1-40CF-904E-BD86C76B510D}"/>
    <cellStyle name="Comma [0] 7 6 2 2 4" xfId="36133" xr:uid="{55107A35-D4D1-4C3F-AA63-7D78C5A101BA}"/>
    <cellStyle name="Comma [0] 7 6 2 2 5" xfId="41518" xr:uid="{BF539F6F-86A4-4DE8-A856-1A9193E8B43E}"/>
    <cellStyle name="Comma [0] 7 6 2 2 6" xfId="46887" xr:uid="{516718EE-5C2E-48D4-A403-E46E3348B615}"/>
    <cellStyle name="Comma [0] 7 6 2 2 7" xfId="52259" xr:uid="{5217FB75-AAB5-4A84-8A16-0CF66BA95FD3}"/>
    <cellStyle name="Comma [0] 7 6 2 2 8" xfId="57639" xr:uid="{446FB3D8-C9C8-49C0-948A-070E736D0D91}"/>
    <cellStyle name="Comma [0] 7 6 2 2 9" xfId="19975" xr:uid="{1313593B-3425-4E8E-BC05-7C69093B55F3}"/>
    <cellStyle name="Comma [0] 7 6 2 3" xfId="16415" xr:uid="{57CB08C3-A2BC-4C77-A8A0-3791E8264195}"/>
    <cellStyle name="Comma [0] 7 6 2 4" xfId="21782" xr:uid="{B68F7257-CC43-4607-9220-EEF97FB86AB4}"/>
    <cellStyle name="Comma [0] 7 6 2 5" xfId="27156" xr:uid="{9EE2D77B-3E2A-409A-A5A7-188A321F6397}"/>
    <cellStyle name="Comma [0] 7 6 2 6" xfId="32574" xr:uid="{D9226D70-6323-4B05-A5C3-3B9F6D6ED82A}"/>
    <cellStyle name="Comma [0] 7 6 2 7" xfId="37959" xr:uid="{C836506F-6C4A-4B56-BC32-F8054176150C}"/>
    <cellStyle name="Comma [0] 7 6 2 8" xfId="43328" xr:uid="{B8ED35B0-C726-442B-9A70-E602A7AA7678}"/>
    <cellStyle name="Comma [0] 7 6 2 9" xfId="48700" xr:uid="{F67AAC2D-563A-4411-AAEE-75144104D5BD}"/>
    <cellStyle name="Comma [0] 7 6 3" xfId="10985" xr:uid="{41A192F6-1842-4281-9293-5583A5CA7BB4}"/>
    <cellStyle name="Comma [0] 7 6 3 2" xfId="23652" xr:uid="{AA4DFD6E-B001-4202-869C-83C8CB7300D7}"/>
    <cellStyle name="Comma [0] 7 6 3 3" xfId="29026" xr:uid="{F83BD4B0-E315-41C5-9E60-4DB2485C7867}"/>
    <cellStyle name="Comma [0] 7 6 3 4" xfId="34444" xr:uid="{4FACECDE-A97A-4462-ABC7-EB77F57F2B2B}"/>
    <cellStyle name="Comma [0] 7 6 3 5" xfId="39829" xr:uid="{E0D37221-5D33-4DF2-9A1B-DDDC9E251813}"/>
    <cellStyle name="Comma [0] 7 6 3 6" xfId="45198" xr:uid="{1D5EC678-EBDC-4E0D-BB6E-06E3AE2D7B29}"/>
    <cellStyle name="Comma [0] 7 6 3 7" xfId="50570" xr:uid="{DF308A28-C7EC-499A-A54A-484492F8250F}"/>
    <cellStyle name="Comma [0] 7 6 3 8" xfId="55950" xr:uid="{0A294E56-47E0-470F-84AF-B8C4360879D8}"/>
    <cellStyle name="Comma [0] 7 6 3 9" xfId="18285" xr:uid="{A19DB765-4AC4-4147-828A-0825FA78BE75}"/>
    <cellStyle name="Comma [0] 7 7" xfId="1608" xr:uid="{71D574D4-3F3F-4210-8D6F-2B7F39D08180}"/>
    <cellStyle name="Comma [0] 7 7 2" xfId="6416" xr:uid="{52663773-7A3E-4B4E-816E-96F6275851B2}"/>
    <cellStyle name="Comma [0] 7 7 2 10" xfId="54081" xr:uid="{85CDC565-1E14-4796-A3A3-CD41B8A45BA8}"/>
    <cellStyle name="Comma [0] 7 7 2 11" xfId="14725" xr:uid="{9E6F1AAC-A708-431C-B62C-3348535B8CB2}"/>
    <cellStyle name="Comma [0] 7 7 2 12" xfId="59094" xr:uid="{BD764916-2423-480A-AB44-052B945B3BBE}"/>
    <cellStyle name="Comma [0] 7 7 2 13" xfId="9115" xr:uid="{91699808-9EE3-47A4-9093-D70ECFE7CA98}"/>
    <cellStyle name="Comma [0] 7 7 2 2" xfId="12676" xr:uid="{9B43A1EF-19F9-45BC-9425-872F0925DBB1}"/>
    <cellStyle name="Comma [0] 7 7 2 2 2" xfId="25342" xr:uid="{68110380-8868-44EE-BF89-AF8D0ED3FD49}"/>
    <cellStyle name="Comma [0] 7 7 2 2 3" xfId="30716" xr:uid="{E1BB1E33-E0AC-4035-9BDC-B467AE42ACB2}"/>
    <cellStyle name="Comma [0] 7 7 2 2 4" xfId="36134" xr:uid="{0C4BB00C-E983-4240-8997-A1CF6B73FCE1}"/>
    <cellStyle name="Comma [0] 7 7 2 2 5" xfId="41519" xr:uid="{65CDEEAC-25E8-4A20-BC68-B654D0BB350C}"/>
    <cellStyle name="Comma [0] 7 7 2 2 6" xfId="46888" xr:uid="{54732953-B309-4FFB-B250-64A9F9650654}"/>
    <cellStyle name="Comma [0] 7 7 2 2 7" xfId="52260" xr:uid="{8A0A9138-46F4-43A1-8170-C4BEA6A8160A}"/>
    <cellStyle name="Comma [0] 7 7 2 2 8" xfId="57640" xr:uid="{699AA404-0D73-4C6F-BE2E-0FF5F8CF3D5A}"/>
    <cellStyle name="Comma [0] 7 7 2 2 9" xfId="19976" xr:uid="{E495DE84-0FC3-4494-95C6-A4C64CBA74CE}"/>
    <cellStyle name="Comma [0] 7 7 2 3" xfId="16416" xr:uid="{60B285D9-EF16-4449-85AC-3A1AD65E836A}"/>
    <cellStyle name="Comma [0] 7 7 2 4" xfId="21783" xr:uid="{567C6FFA-7AD2-40CE-B49F-6F5D8B1EC3ED}"/>
    <cellStyle name="Comma [0] 7 7 2 5" xfId="27157" xr:uid="{25C7E2D6-E72D-424E-9D2D-09A3D114EAEB}"/>
    <cellStyle name="Comma [0] 7 7 2 6" xfId="32575" xr:uid="{4F8E96E3-79CE-4FF5-A894-6CF1BD11AE9D}"/>
    <cellStyle name="Comma [0] 7 7 2 7" xfId="37960" xr:uid="{FF49B9CA-52A8-4596-A7B4-A19D97EF9534}"/>
    <cellStyle name="Comma [0] 7 7 2 8" xfId="43329" xr:uid="{D05426E1-9D25-4CA5-AC53-CDD74780404A}"/>
    <cellStyle name="Comma [0] 7 7 2 9" xfId="48701" xr:uid="{B1ED69A5-9E75-4A62-A3BD-EBE96FCF25C4}"/>
    <cellStyle name="Comma [0] 7 7 3" xfId="10986" xr:uid="{54D3AF97-B541-42BD-BA19-4031E43DA043}"/>
    <cellStyle name="Comma [0] 7 7 3 2" xfId="23653" xr:uid="{D13C2787-039E-4413-A37F-F75D3CE64279}"/>
    <cellStyle name="Comma [0] 7 7 3 3" xfId="29027" xr:uid="{82D55E05-A32B-45F9-803C-7B56E0062AF5}"/>
    <cellStyle name="Comma [0] 7 7 3 4" xfId="34445" xr:uid="{C511F5EF-EB41-4E0D-B491-8F5B07B67F90}"/>
    <cellStyle name="Comma [0] 7 7 3 5" xfId="39830" xr:uid="{9723F127-F505-48E0-B04B-38F8960C1870}"/>
    <cellStyle name="Comma [0] 7 7 3 6" xfId="45199" xr:uid="{C13F0FB1-F363-460D-AC41-898E478214FC}"/>
    <cellStyle name="Comma [0] 7 7 3 7" xfId="50571" xr:uid="{ADD73403-450E-437E-A642-180F4760B47A}"/>
    <cellStyle name="Comma [0] 7 7 3 8" xfId="55951" xr:uid="{D865A104-30D4-4C83-87C8-29FF633FC597}"/>
    <cellStyle name="Comma [0] 7 7 3 9" xfId="18286" xr:uid="{C2985CAF-83BF-46C9-8BD8-F9145CFC1AAE}"/>
    <cellStyle name="Comma [0] 7 8" xfId="1609" xr:uid="{981DCDEF-9DA3-41C4-8C66-536912145132}"/>
    <cellStyle name="Comma [0] 7 8 2" xfId="6417" xr:uid="{2775E80E-0091-4D4A-9AA8-59161AE59408}"/>
    <cellStyle name="Comma [0] 7 8 2 10" xfId="54082" xr:uid="{A6376AB9-F825-4822-B528-54B5D9155D8E}"/>
    <cellStyle name="Comma [0] 7 8 2 11" xfId="14726" xr:uid="{3AAA42CF-F035-4343-B033-80D95F978BA8}"/>
    <cellStyle name="Comma [0] 7 8 2 12" xfId="59095" xr:uid="{20025275-5513-4A8A-9E55-E4485EF5FE7D}"/>
    <cellStyle name="Comma [0] 7 8 2 13" xfId="9116" xr:uid="{6ABFEA69-C477-4215-A015-5091DA0AFF4E}"/>
    <cellStyle name="Comma [0] 7 8 2 2" xfId="12677" xr:uid="{8296AEE2-3A04-4969-9D6D-E8935458AFB2}"/>
    <cellStyle name="Comma [0] 7 8 2 2 2" xfId="25343" xr:uid="{FFF32277-FAC2-45A9-B4F2-6D2C5230E7FA}"/>
    <cellStyle name="Comma [0] 7 8 2 2 3" xfId="30717" xr:uid="{8AA87166-F725-4317-B422-880D4913DACA}"/>
    <cellStyle name="Comma [0] 7 8 2 2 4" xfId="36135" xr:uid="{773E2678-FA00-4FFB-88B5-D25EB9A9BF2D}"/>
    <cellStyle name="Comma [0] 7 8 2 2 5" xfId="41520" xr:uid="{B932BA13-B1B8-4DE2-A2F1-C00803A628E7}"/>
    <cellStyle name="Comma [0] 7 8 2 2 6" xfId="46889" xr:uid="{EE944795-EB21-4125-AEFD-65691343AF32}"/>
    <cellStyle name="Comma [0] 7 8 2 2 7" xfId="52261" xr:uid="{82859B52-0953-471B-9D88-9858FBA580D0}"/>
    <cellStyle name="Comma [0] 7 8 2 2 8" xfId="57641" xr:uid="{FA658A9A-6BE9-4E9C-B343-08768F66FD9E}"/>
    <cellStyle name="Comma [0] 7 8 2 2 9" xfId="19977" xr:uid="{26BBEE3C-7BAF-4508-99F9-2AB94A7ECC4C}"/>
    <cellStyle name="Comma [0] 7 8 2 3" xfId="16417" xr:uid="{C285386A-E08A-43B7-AF56-F566142189E8}"/>
    <cellStyle name="Comma [0] 7 8 2 4" xfId="21784" xr:uid="{09B6522F-15FC-4B27-9066-DC492B980BD4}"/>
    <cellStyle name="Comma [0] 7 8 2 5" xfId="27158" xr:uid="{40E8C256-4377-45F5-B6B4-E2C871BBBF8F}"/>
    <cellStyle name="Comma [0] 7 8 2 6" xfId="32576" xr:uid="{CBD27F77-02AD-4C6E-911B-4EC804D03634}"/>
    <cellStyle name="Comma [0] 7 8 2 7" xfId="37961" xr:uid="{C9BBA435-4EBA-4ED7-88EB-777A1F9094DE}"/>
    <cellStyle name="Comma [0] 7 8 2 8" xfId="43330" xr:uid="{0F8707E7-9ACA-48B3-84D1-A8EB1FEF899F}"/>
    <cellStyle name="Comma [0] 7 8 2 9" xfId="48702" xr:uid="{D0B60B69-2EC6-4441-B291-7DA0B6B4BBBC}"/>
    <cellStyle name="Comma [0] 7 8 3" xfId="10987" xr:uid="{D25DB3F7-AAEF-4F37-81FD-4FB3C78A7F04}"/>
    <cellStyle name="Comma [0] 7 8 3 2" xfId="23654" xr:uid="{B07EBF02-79A9-4191-A79F-568AC383CD0D}"/>
    <cellStyle name="Comma [0] 7 8 3 3" xfId="29028" xr:uid="{30600CA5-D5F5-44B7-9B7B-DEB264366817}"/>
    <cellStyle name="Comma [0] 7 8 3 4" xfId="34446" xr:uid="{6C292604-AF89-4432-B22D-A2A8F8DFE387}"/>
    <cellStyle name="Comma [0] 7 8 3 5" xfId="39831" xr:uid="{9DC22A2F-EA7F-4D06-BDD4-F668E6260BAE}"/>
    <cellStyle name="Comma [0] 7 8 3 6" xfId="45200" xr:uid="{C7C8D69E-7D67-41D5-A6C9-76C107D592CA}"/>
    <cellStyle name="Comma [0] 7 8 3 7" xfId="50572" xr:uid="{202BB48E-84AF-4C75-ABDB-5C2E1382D518}"/>
    <cellStyle name="Comma [0] 7 8 3 8" xfId="55952" xr:uid="{FEA157BA-CC0B-4902-BB3F-1E28F30109E1}"/>
    <cellStyle name="Comma [0] 7 8 3 9" xfId="18287" xr:uid="{C071B43E-AE72-421D-870B-F8A1249C810C}"/>
    <cellStyle name="Comma [0] 7 9" xfId="1610" xr:uid="{2332B1AA-C04D-4DBD-85A5-E5DE550A1EB0}"/>
    <cellStyle name="Comma [0] 7 9 2" xfId="6418" xr:uid="{5D708099-C434-4B71-BD50-6FE16F4557C4}"/>
    <cellStyle name="Comma [0] 7 9 2 10" xfId="54083" xr:uid="{7AEF1CB7-345B-4911-A25D-A24419C13B3C}"/>
    <cellStyle name="Comma [0] 7 9 2 11" xfId="14727" xr:uid="{CDC0A0AE-A4EA-4CD3-B5B9-72A3B92B0568}"/>
    <cellStyle name="Comma [0] 7 9 2 12" xfId="59096" xr:uid="{61BFE3B2-F4B6-480F-BBF3-707C3BCF80F7}"/>
    <cellStyle name="Comma [0] 7 9 2 13" xfId="9117" xr:uid="{D6509475-C9E2-412A-A990-4950E3C05BF4}"/>
    <cellStyle name="Comma [0] 7 9 2 2" xfId="12678" xr:uid="{3CBEC298-0BE9-44AE-8302-1F327559FDC5}"/>
    <cellStyle name="Comma [0] 7 9 2 2 2" xfId="25344" xr:uid="{A9772948-A6B0-4921-9E97-E17AA14DAC82}"/>
    <cellStyle name="Comma [0] 7 9 2 2 3" xfId="30718" xr:uid="{4339B879-7CC3-429F-8416-7C7C610C6698}"/>
    <cellStyle name="Comma [0] 7 9 2 2 4" xfId="36136" xr:uid="{CCD60F6C-EC92-4A19-9EFE-155441B38E04}"/>
    <cellStyle name="Comma [0] 7 9 2 2 5" xfId="41521" xr:uid="{26F4517D-8E9C-49ED-A1A8-3FE47643458A}"/>
    <cellStyle name="Comma [0] 7 9 2 2 6" xfId="46890" xr:uid="{9CFBF35F-2AB9-49C6-AE83-BDB880AA1893}"/>
    <cellStyle name="Comma [0] 7 9 2 2 7" xfId="52262" xr:uid="{32907ACE-DBD1-4BBB-A788-AE8FD3A508AB}"/>
    <cellStyle name="Comma [0] 7 9 2 2 8" xfId="57642" xr:uid="{ED89A733-FDED-405B-AE28-2EF21D39FEA5}"/>
    <cellStyle name="Comma [0] 7 9 2 2 9" xfId="19978" xr:uid="{FAAC6057-E9A5-44D2-9E99-0C1001310DC2}"/>
    <cellStyle name="Comma [0] 7 9 2 3" xfId="16418" xr:uid="{F29C5C90-E507-41FA-87FB-05107DCE1F1D}"/>
    <cellStyle name="Comma [0] 7 9 2 4" xfId="21785" xr:uid="{4581E9F5-5EEB-489F-9BBE-63F190225BA4}"/>
    <cellStyle name="Comma [0] 7 9 2 5" xfId="27159" xr:uid="{DF805367-4DEA-4494-B26C-C226A641C58D}"/>
    <cellStyle name="Comma [0] 7 9 2 6" xfId="32577" xr:uid="{E6A114CF-3A58-4DCC-B2B7-DCD99636A647}"/>
    <cellStyle name="Comma [0] 7 9 2 7" xfId="37962" xr:uid="{A8AAABF5-4424-4A11-A8A9-5BC67958BF2E}"/>
    <cellStyle name="Comma [0] 7 9 2 8" xfId="43331" xr:uid="{92A0504F-67D4-4C8D-9C81-76C324721814}"/>
    <cellStyle name="Comma [0] 7 9 2 9" xfId="48703" xr:uid="{5E7FD5DC-2065-4FB2-BF47-5A6D3AB6D97E}"/>
    <cellStyle name="Comma [0] 7 9 3" xfId="10988" xr:uid="{EE024118-B8F7-4F8D-9D58-D6F9ECE0DD62}"/>
    <cellStyle name="Comma [0] 7 9 3 2" xfId="23655" xr:uid="{B1A13EEC-D2D6-46B1-AE5C-75D424B26A43}"/>
    <cellStyle name="Comma [0] 7 9 3 3" xfId="29029" xr:uid="{14592578-81D8-40D4-A6BB-B54896A4C792}"/>
    <cellStyle name="Comma [0] 7 9 3 4" xfId="34447" xr:uid="{D444E4CF-C758-4AFA-A55B-4DE9A439069D}"/>
    <cellStyle name="Comma [0] 7 9 3 5" xfId="39832" xr:uid="{5CA287EB-B21B-4CA6-9512-27423F8BF2DE}"/>
    <cellStyle name="Comma [0] 7 9 3 6" xfId="45201" xr:uid="{7D52726F-D348-452C-A39F-44D7021BAC9E}"/>
    <cellStyle name="Comma [0] 7 9 3 7" xfId="50573" xr:uid="{26ED8EAA-6FBA-4807-A409-E8C0EE5DE7FA}"/>
    <cellStyle name="Comma [0] 7 9 3 8" xfId="55953" xr:uid="{09F886C3-41BC-498F-842E-AA8C50626B46}"/>
    <cellStyle name="Comma [0] 7 9 3 9" xfId="18288" xr:uid="{C5BA5609-B97D-461A-8987-EED03B96DA6C}"/>
    <cellStyle name="Comma [0] 8" xfId="1611" xr:uid="{F4B66CC4-EEE5-43E5-AFA0-C51C5B30CDD1}"/>
    <cellStyle name="Comma [0] 8 10" xfId="1612" xr:uid="{26A3B072-FC9B-44A7-8C9A-DBB63F370C8F}"/>
    <cellStyle name="Comma [0] 8 10 2" xfId="6419" xr:uid="{4E10E55A-565A-4CDD-A8CC-55DBF1D1EEC7}"/>
    <cellStyle name="Comma [0] 8 10 2 10" xfId="54085" xr:uid="{239866CE-3D68-45CE-8E6D-66A35CA78A2D}"/>
    <cellStyle name="Comma [0] 8 10 2 11" xfId="14729" xr:uid="{A60B656A-F01F-4C35-9C6C-991D9A379BE4}"/>
    <cellStyle name="Comma [0] 8 10 2 12" xfId="59097" xr:uid="{4B588CC3-5919-4A74-B24C-99E760F5DF54}"/>
    <cellStyle name="Comma [0] 8 10 2 13" xfId="9119" xr:uid="{90F4ED60-1FB2-4D76-A954-818219985576}"/>
    <cellStyle name="Comma [0] 8 10 2 2" xfId="12680" xr:uid="{B3DBB74B-9961-40FD-B65A-793BF29C05C8}"/>
    <cellStyle name="Comma [0] 8 10 2 2 2" xfId="25346" xr:uid="{AF7C1F2F-38EA-474E-8B80-5B733B211CAC}"/>
    <cellStyle name="Comma [0] 8 10 2 2 3" xfId="30720" xr:uid="{CE232B1F-91F8-44C1-B631-0188DFA025AA}"/>
    <cellStyle name="Comma [0] 8 10 2 2 4" xfId="36138" xr:uid="{2D72908C-ED15-4560-92A5-9C64DF2B12F0}"/>
    <cellStyle name="Comma [0] 8 10 2 2 5" xfId="41523" xr:uid="{8FE504E8-99BD-406C-91BF-AE5B65F79FE5}"/>
    <cellStyle name="Comma [0] 8 10 2 2 6" xfId="46892" xr:uid="{0D01F990-C31C-418B-B3EF-CC7AE5B57D52}"/>
    <cellStyle name="Comma [0] 8 10 2 2 7" xfId="52264" xr:uid="{2CAB45BB-4FA8-4E23-8466-567DE1AE8D3D}"/>
    <cellStyle name="Comma [0] 8 10 2 2 8" xfId="57644" xr:uid="{BE2C4F2F-0C6C-410B-89DD-CD3059C1D0AB}"/>
    <cellStyle name="Comma [0] 8 10 2 2 9" xfId="19980" xr:uid="{C6DFDBC0-2EBB-49BF-B963-4BC39BE122E0}"/>
    <cellStyle name="Comma [0] 8 10 2 3" xfId="16420" xr:uid="{EBA40067-8B28-48CE-A07C-B8942CF07A9B}"/>
    <cellStyle name="Comma [0] 8 10 2 4" xfId="21787" xr:uid="{89A3AF39-49DF-40E2-AE9D-D60FD0BAC37C}"/>
    <cellStyle name="Comma [0] 8 10 2 5" xfId="27161" xr:uid="{B3EBF598-7BB0-48E7-AFE8-B7AFB69C7467}"/>
    <cellStyle name="Comma [0] 8 10 2 6" xfId="32579" xr:uid="{1E6E84F4-AEF4-4F33-9325-CA5C61D7CEBE}"/>
    <cellStyle name="Comma [0] 8 10 2 7" xfId="37964" xr:uid="{487D2DB2-2E15-4961-ACE7-8F21E639B941}"/>
    <cellStyle name="Comma [0] 8 10 2 8" xfId="43333" xr:uid="{6A000E1A-A183-407A-A04C-4B05A4AD34BB}"/>
    <cellStyle name="Comma [0] 8 10 2 9" xfId="48705" xr:uid="{0369C0A6-9E22-46C6-800A-504F7185E430}"/>
    <cellStyle name="Comma [0] 8 10 3" xfId="10990" xr:uid="{50F913B5-92E2-4858-B18B-8993A93A478E}"/>
    <cellStyle name="Comma [0] 8 10 3 2" xfId="23657" xr:uid="{58B9559E-4826-4C2F-849B-28D49DC59B3A}"/>
    <cellStyle name="Comma [0] 8 10 3 3" xfId="29031" xr:uid="{3033A76B-16D5-4C7C-A5A0-3AB7C46241E2}"/>
    <cellStyle name="Comma [0] 8 10 3 4" xfId="34449" xr:uid="{668EFC67-7345-43AC-8A40-0A3A80C42805}"/>
    <cellStyle name="Comma [0] 8 10 3 5" xfId="39834" xr:uid="{615A5C24-9B25-4485-ABFA-0222CD47FF57}"/>
    <cellStyle name="Comma [0] 8 10 3 6" xfId="45203" xr:uid="{C3248C12-92BD-4338-A877-B7708904E8B1}"/>
    <cellStyle name="Comma [0] 8 10 3 7" xfId="50575" xr:uid="{97D1D46C-3DE0-4988-924D-0C635DAD00B0}"/>
    <cellStyle name="Comma [0] 8 10 3 8" xfId="55955" xr:uid="{D01BC5BA-CF48-4DC6-8C5A-3F0E0FC67458}"/>
    <cellStyle name="Comma [0] 8 10 3 9" xfId="18290" xr:uid="{4076AD6E-D486-415E-BD6E-4154C9913D95}"/>
    <cellStyle name="Comma [0] 8 11" xfId="1613" xr:uid="{2F79AF78-DC57-47A4-B572-22CF6C97789C}"/>
    <cellStyle name="Comma [0] 8 11 2" xfId="6420" xr:uid="{15E9FFEA-D9B0-498A-8C6E-D14671F83ADB}"/>
    <cellStyle name="Comma [0] 8 11 2 10" xfId="54086" xr:uid="{7CEFB2B5-0DA6-42CA-8F26-17B361C39DB7}"/>
    <cellStyle name="Comma [0] 8 11 2 11" xfId="14730" xr:uid="{4C092BBD-7556-4E13-BE33-9634F1E3B8CC}"/>
    <cellStyle name="Comma [0] 8 11 2 12" xfId="59098" xr:uid="{BAFFD22B-FA26-4CAF-88FE-6206258151B6}"/>
    <cellStyle name="Comma [0] 8 11 2 13" xfId="9120" xr:uid="{C34AE56E-BB2D-430D-833B-6548EB4848BF}"/>
    <cellStyle name="Comma [0] 8 11 2 2" xfId="12681" xr:uid="{BBCE8B3F-5772-4E4F-B04C-68C003887ADB}"/>
    <cellStyle name="Comma [0] 8 11 2 2 2" xfId="25347" xr:uid="{4A5F596D-8123-4B75-BB36-6890086CAA9C}"/>
    <cellStyle name="Comma [0] 8 11 2 2 3" xfId="30721" xr:uid="{90C52A92-B556-4C8D-AF54-2D3AF45C8DDA}"/>
    <cellStyle name="Comma [0] 8 11 2 2 4" xfId="36139" xr:uid="{6F8EA947-2AC3-4DB6-A092-8CDD5A75824A}"/>
    <cellStyle name="Comma [0] 8 11 2 2 5" xfId="41524" xr:uid="{1F22F2EF-9067-4F35-BB74-934903B9FA68}"/>
    <cellStyle name="Comma [0] 8 11 2 2 6" xfId="46893" xr:uid="{912C7937-A918-405D-8881-0403853FE531}"/>
    <cellStyle name="Comma [0] 8 11 2 2 7" xfId="52265" xr:uid="{0D353D68-2F77-409F-A8B6-CC64F302F466}"/>
    <cellStyle name="Comma [0] 8 11 2 2 8" xfId="57645" xr:uid="{C2D12827-86E9-4FFF-B1DB-E845963AD173}"/>
    <cellStyle name="Comma [0] 8 11 2 2 9" xfId="19981" xr:uid="{F478ACC2-7968-4537-8BE8-A32E59619F74}"/>
    <cellStyle name="Comma [0] 8 11 2 3" xfId="16421" xr:uid="{5BC8660E-A9B4-4939-8855-4B77B233A181}"/>
    <cellStyle name="Comma [0] 8 11 2 4" xfId="21788" xr:uid="{D463B036-3D44-442A-9BDD-C0A4E544D7B8}"/>
    <cellStyle name="Comma [0] 8 11 2 5" xfId="27162" xr:uid="{4734AE2C-9DCE-449B-8078-0E027F5462FD}"/>
    <cellStyle name="Comma [0] 8 11 2 6" xfId="32580" xr:uid="{7D03CE21-90C8-434D-AFAF-C1219CDC1177}"/>
    <cellStyle name="Comma [0] 8 11 2 7" xfId="37965" xr:uid="{CA1346B6-DFD9-4C88-A611-C5225298CF77}"/>
    <cellStyle name="Comma [0] 8 11 2 8" xfId="43334" xr:uid="{F435F533-05E5-42E4-A6E9-D72F10068D6B}"/>
    <cellStyle name="Comma [0] 8 11 2 9" xfId="48706" xr:uid="{56409BCA-02E3-4A05-A937-DE9AB8E3009C}"/>
    <cellStyle name="Comma [0] 8 11 3" xfId="10991" xr:uid="{9EB5BF60-C7DC-4048-A345-0474CBA8DB44}"/>
    <cellStyle name="Comma [0] 8 11 3 2" xfId="23658" xr:uid="{4BF741CF-5D13-4D58-BD15-F60E4798283C}"/>
    <cellStyle name="Comma [0] 8 11 3 3" xfId="29032" xr:uid="{4BFF424F-1255-4CEE-B886-FBA6770A6FE6}"/>
    <cellStyle name="Comma [0] 8 11 3 4" xfId="34450" xr:uid="{A1EF99D4-B07A-4D7B-BEDF-FD400172B2C6}"/>
    <cellStyle name="Comma [0] 8 11 3 5" xfId="39835" xr:uid="{1766DEAE-A333-4843-8805-B4DBA6930D0C}"/>
    <cellStyle name="Comma [0] 8 11 3 6" xfId="45204" xr:uid="{DAF24F0A-DCBB-455E-9A17-0474DAE80EC1}"/>
    <cellStyle name="Comma [0] 8 11 3 7" xfId="50576" xr:uid="{E2DA3359-B943-47C4-8C51-C008FC1D29EA}"/>
    <cellStyle name="Comma [0] 8 11 3 8" xfId="55956" xr:uid="{58240C72-2721-4E77-A5B4-80A4C3D1AF12}"/>
    <cellStyle name="Comma [0] 8 11 3 9" xfId="18291" xr:uid="{E5E61347-9ABD-4A38-A013-1E3625ED6B28}"/>
    <cellStyle name="Comma [0] 8 12" xfId="1614" xr:uid="{A4B6DBA7-A2F9-4384-BD80-09988752751C}"/>
    <cellStyle name="Comma [0] 8 12 2" xfId="6421" xr:uid="{2CA9A7C2-770E-4457-B32B-A955E32C0DDB}"/>
    <cellStyle name="Comma [0] 8 12 2 10" xfId="54087" xr:uid="{D06BC879-2427-4AB4-922B-EFE3DC118AA3}"/>
    <cellStyle name="Comma [0] 8 12 2 11" xfId="14731" xr:uid="{40D391D1-8C3A-4A6F-9800-11F1EF9779B0}"/>
    <cellStyle name="Comma [0] 8 12 2 12" xfId="59099" xr:uid="{BAA7C609-1453-42C7-833C-28AE01DE1F0E}"/>
    <cellStyle name="Comma [0] 8 12 2 13" xfId="9121" xr:uid="{96389E34-9954-487C-B73E-04BD1C413C1C}"/>
    <cellStyle name="Comma [0] 8 12 2 2" xfId="12682" xr:uid="{05740040-3FCC-42A9-A546-9251AC5DAAC4}"/>
    <cellStyle name="Comma [0] 8 12 2 2 2" xfId="25348" xr:uid="{080524A1-C96A-4780-A77E-819417E549DC}"/>
    <cellStyle name="Comma [0] 8 12 2 2 3" xfId="30722" xr:uid="{1F2243AF-CEFF-453E-8675-97965F2016EF}"/>
    <cellStyle name="Comma [0] 8 12 2 2 4" xfId="36140" xr:uid="{DAF2D04D-75C5-49EC-BD50-DD220F2B4FAF}"/>
    <cellStyle name="Comma [0] 8 12 2 2 5" xfId="41525" xr:uid="{5AE614C5-417B-4308-B6D1-BE9E12930A22}"/>
    <cellStyle name="Comma [0] 8 12 2 2 6" xfId="46894" xr:uid="{4092666B-26DF-40B6-BB4F-949CACC9A0E6}"/>
    <cellStyle name="Comma [0] 8 12 2 2 7" xfId="52266" xr:uid="{C592C13A-9264-4AF2-B9E3-8AB778D9C1EB}"/>
    <cellStyle name="Comma [0] 8 12 2 2 8" xfId="57646" xr:uid="{2CFE4CC9-C368-4308-9D0C-7099E6588F89}"/>
    <cellStyle name="Comma [0] 8 12 2 2 9" xfId="19982" xr:uid="{4E8DB18B-3088-4715-94FA-1E8375B3F2AD}"/>
    <cellStyle name="Comma [0] 8 12 2 3" xfId="16422" xr:uid="{6323E9B1-E89D-47D8-8F8D-167839FE98AD}"/>
    <cellStyle name="Comma [0] 8 12 2 4" xfId="21789" xr:uid="{83840821-8793-4F42-9AFD-90381D7C9017}"/>
    <cellStyle name="Comma [0] 8 12 2 5" xfId="27163" xr:uid="{2DAEB6D8-C1C1-449B-A0FE-64ED4DC3E98D}"/>
    <cellStyle name="Comma [0] 8 12 2 6" xfId="32581" xr:uid="{FA615885-8D17-4136-8054-E9F16580F185}"/>
    <cellStyle name="Comma [0] 8 12 2 7" xfId="37966" xr:uid="{508CCF43-DDD0-4D32-8F9C-19BDA99EBB7B}"/>
    <cellStyle name="Comma [0] 8 12 2 8" xfId="43335" xr:uid="{F662413D-5029-4833-BB4C-E32A2819A053}"/>
    <cellStyle name="Comma [0] 8 12 2 9" xfId="48707" xr:uid="{69E290DA-E757-4C5A-B0D9-33A81A3BF1AB}"/>
    <cellStyle name="Comma [0] 8 12 3" xfId="10992" xr:uid="{48B95D65-5A14-4DE9-9C03-45C6C9399AA3}"/>
    <cellStyle name="Comma [0] 8 12 3 2" xfId="23659" xr:uid="{A76E8865-4247-4A4A-B971-4466BD9F05E7}"/>
    <cellStyle name="Comma [0] 8 12 3 3" xfId="29033" xr:uid="{803C3261-9CDE-465D-860F-B367484DCE0C}"/>
    <cellStyle name="Comma [0] 8 12 3 4" xfId="34451" xr:uid="{116EB1A4-D6B3-4AEA-9538-70322D797892}"/>
    <cellStyle name="Comma [0] 8 12 3 5" xfId="39836" xr:uid="{9371F742-3745-49E3-B395-9CD68F0C1104}"/>
    <cellStyle name="Comma [0] 8 12 3 6" xfId="45205" xr:uid="{BA33A57A-C0BF-49DD-901F-A536E671ABA8}"/>
    <cellStyle name="Comma [0] 8 12 3 7" xfId="50577" xr:uid="{A11D712E-C2AF-48BF-A293-FFC237F00AB5}"/>
    <cellStyle name="Comma [0] 8 12 3 8" xfId="55957" xr:uid="{BA872ACC-E75C-47BD-9ACC-2EE2B13BB6B6}"/>
    <cellStyle name="Comma [0] 8 12 3 9" xfId="18292" xr:uid="{6F060CA1-9B5E-4FD9-9633-AD2D743C0D90}"/>
    <cellStyle name="Comma [0] 8 13" xfId="1615" xr:uid="{0B7B4BAA-2ACD-4875-8AD1-33A98C689A4B}"/>
    <cellStyle name="Comma [0] 8 13 2" xfId="6422" xr:uid="{F38F4695-2238-4F49-AF7A-E05B0AA219D6}"/>
    <cellStyle name="Comma [0] 8 13 2 10" xfId="54088" xr:uid="{F1839246-9835-414D-BC81-F7D041EF6B44}"/>
    <cellStyle name="Comma [0] 8 13 2 11" xfId="14732" xr:uid="{0B483FA0-F118-475D-B8B0-D99E5AF9C1D5}"/>
    <cellStyle name="Comma [0] 8 13 2 12" xfId="59100" xr:uid="{C6BC7993-82DA-4A2A-8732-1905D4AA307F}"/>
    <cellStyle name="Comma [0] 8 13 2 13" xfId="9122" xr:uid="{2D68F367-84AF-442D-B72F-73E9AB05EDE8}"/>
    <cellStyle name="Comma [0] 8 13 2 2" xfId="12683" xr:uid="{02313ECA-FA51-44B0-ACF5-63A099EF1429}"/>
    <cellStyle name="Comma [0] 8 13 2 2 2" xfId="25349" xr:uid="{D74E52BA-A430-4C43-9AA9-E76CBC60955F}"/>
    <cellStyle name="Comma [0] 8 13 2 2 3" xfId="30723" xr:uid="{1A2D320F-436B-4D6A-9F85-63385B4A8D98}"/>
    <cellStyle name="Comma [0] 8 13 2 2 4" xfId="36141" xr:uid="{08CC93CC-585A-45C8-884C-6CD6708FC4FA}"/>
    <cellStyle name="Comma [0] 8 13 2 2 5" xfId="41526" xr:uid="{0E5B4002-587C-421B-BCA0-1C33A8659114}"/>
    <cellStyle name="Comma [0] 8 13 2 2 6" xfId="46895" xr:uid="{89D90484-1F4C-44DC-9C05-93599DF1B172}"/>
    <cellStyle name="Comma [0] 8 13 2 2 7" xfId="52267" xr:uid="{5E34A7F4-CDA8-4CB6-977D-CAA396F72431}"/>
    <cellStyle name="Comma [0] 8 13 2 2 8" xfId="57647" xr:uid="{2BA31383-C400-4098-A651-2A545D1581EC}"/>
    <cellStyle name="Comma [0] 8 13 2 2 9" xfId="19983" xr:uid="{41C6AC29-BF77-43F8-828B-95EAA23FCE5D}"/>
    <cellStyle name="Comma [0] 8 13 2 3" xfId="16423" xr:uid="{E4D0BEF0-F754-47E0-A617-55C10DF9BBF8}"/>
    <cellStyle name="Comma [0] 8 13 2 4" xfId="21790" xr:uid="{53976B76-0BC5-4214-AAF1-3F5AA70E70A0}"/>
    <cellStyle name="Comma [0] 8 13 2 5" xfId="27164" xr:uid="{EEB15930-0370-4B4B-9F7E-74AC5BF6E2BE}"/>
    <cellStyle name="Comma [0] 8 13 2 6" xfId="32582" xr:uid="{B51D7243-3678-4C42-8948-DD45C514C572}"/>
    <cellStyle name="Comma [0] 8 13 2 7" xfId="37967" xr:uid="{E465BE08-EB85-4702-83E1-A8EDAA81A194}"/>
    <cellStyle name="Comma [0] 8 13 2 8" xfId="43336" xr:uid="{1F0CB5CE-88F5-4F77-9932-215F78A84B07}"/>
    <cellStyle name="Comma [0] 8 13 2 9" xfId="48708" xr:uid="{0E8D7F13-8DD6-49C7-9593-D29377A0EE27}"/>
    <cellStyle name="Comma [0] 8 13 3" xfId="10993" xr:uid="{2B07691A-781E-4875-93C7-DB22EE7FB0E0}"/>
    <cellStyle name="Comma [0] 8 13 3 2" xfId="23660" xr:uid="{A973E9B8-0C2D-4C08-88F7-5CFAA8B5AAB7}"/>
    <cellStyle name="Comma [0] 8 13 3 3" xfId="29034" xr:uid="{9F0B19CC-78F1-4F45-9295-8A1A6D3704AE}"/>
    <cellStyle name="Comma [0] 8 13 3 4" xfId="34452" xr:uid="{17941AF6-1F81-43CA-AB51-2502614DACA7}"/>
    <cellStyle name="Comma [0] 8 13 3 5" xfId="39837" xr:uid="{A93DDA65-0CBA-4621-A836-0A4C10069CCF}"/>
    <cellStyle name="Comma [0] 8 13 3 6" xfId="45206" xr:uid="{7415E61D-ADB2-44A4-ACFA-D60E686B8218}"/>
    <cellStyle name="Comma [0] 8 13 3 7" xfId="50578" xr:uid="{1DA7BE8E-4DF0-4188-A888-8194E0171C58}"/>
    <cellStyle name="Comma [0] 8 13 3 8" xfId="55958" xr:uid="{F9CAAC1A-B1F3-4319-91AB-521D36D5473C}"/>
    <cellStyle name="Comma [0] 8 13 3 9" xfId="18293" xr:uid="{E85B6CDD-0A68-48BE-898E-EF8776FFB6CE}"/>
    <cellStyle name="Comma [0] 8 14" xfId="1616" xr:uid="{56C3E260-6CAF-4242-9F2C-6ACD6E5DBED7}"/>
    <cellStyle name="Comma [0] 8 14 2" xfId="6423" xr:uid="{26EC68D7-0110-49EE-A942-01166796183D}"/>
    <cellStyle name="Comma [0] 8 14 2 10" xfId="54089" xr:uid="{B0207A4D-136D-4741-BCE1-346BB72A8D92}"/>
    <cellStyle name="Comma [0] 8 14 2 11" xfId="14733" xr:uid="{09C9FCFE-D22F-46C4-BCA5-2FB6C88625D4}"/>
    <cellStyle name="Comma [0] 8 14 2 12" xfId="59101" xr:uid="{28A2EDDF-5E8C-4252-8A6B-1B88EED39106}"/>
    <cellStyle name="Comma [0] 8 14 2 13" xfId="9123" xr:uid="{CDD3B0B8-44B3-48FC-A8E8-1FF31414F559}"/>
    <cellStyle name="Comma [0] 8 14 2 2" xfId="12684" xr:uid="{261FF316-DF99-48F1-AD23-45FC3E1C83FD}"/>
    <cellStyle name="Comma [0] 8 14 2 2 2" xfId="25350" xr:uid="{45A92DD1-FCDA-45C9-90CC-FBE5F7EC4E7B}"/>
    <cellStyle name="Comma [0] 8 14 2 2 3" xfId="30724" xr:uid="{8A2D96C9-6ECA-45C1-AD8B-980CA85B4088}"/>
    <cellStyle name="Comma [0] 8 14 2 2 4" xfId="36142" xr:uid="{B876DD35-3B1A-4643-9083-5BF7A04E30DD}"/>
    <cellStyle name="Comma [0] 8 14 2 2 5" xfId="41527" xr:uid="{0FC99920-7B84-4F42-B25A-98EE03E6A178}"/>
    <cellStyle name="Comma [0] 8 14 2 2 6" xfId="46896" xr:uid="{38376208-B760-4380-850B-577A6036C6D6}"/>
    <cellStyle name="Comma [0] 8 14 2 2 7" xfId="52268" xr:uid="{5972FB81-2A26-4D2A-A699-DE1492DB22CC}"/>
    <cellStyle name="Comma [0] 8 14 2 2 8" xfId="57648" xr:uid="{FCAD1577-CCFE-4248-836B-2BC203C54D54}"/>
    <cellStyle name="Comma [0] 8 14 2 2 9" xfId="19984" xr:uid="{B64EB72E-C9E7-4500-9D56-A9BB05853EF7}"/>
    <cellStyle name="Comma [0] 8 14 2 3" xfId="16424" xr:uid="{6CEA3A35-7F38-4155-A91E-105D9AFDC956}"/>
    <cellStyle name="Comma [0] 8 14 2 4" xfId="21791" xr:uid="{F45DBD2A-C2DC-4AEE-ADBC-33C897A3895D}"/>
    <cellStyle name="Comma [0] 8 14 2 5" xfId="27165" xr:uid="{6D7DC4A7-B01C-4960-9752-A61B924790F0}"/>
    <cellStyle name="Comma [0] 8 14 2 6" xfId="32583" xr:uid="{F80F9EEB-4A71-4DAA-B99C-D28C01E4DB02}"/>
    <cellStyle name="Comma [0] 8 14 2 7" xfId="37968" xr:uid="{6AA2ECD2-D919-4602-B311-B9717D2B4276}"/>
    <cellStyle name="Comma [0] 8 14 2 8" xfId="43337" xr:uid="{95D9FF5A-0EAE-4A7F-A5A2-DA4AD9D876DE}"/>
    <cellStyle name="Comma [0] 8 14 2 9" xfId="48709" xr:uid="{64944E31-5D62-4C68-AB24-F43EFD25D95C}"/>
    <cellStyle name="Comma [0] 8 14 3" xfId="10994" xr:uid="{61F484D0-F66E-41FB-B6C7-9206321EAB9E}"/>
    <cellStyle name="Comma [0] 8 14 3 2" xfId="23661" xr:uid="{AE964067-0436-47BE-92B2-AFDA8FFD9432}"/>
    <cellStyle name="Comma [0] 8 14 3 3" xfId="29035" xr:uid="{00520010-71AC-4F2B-995C-0D1B9B6003F5}"/>
    <cellStyle name="Comma [0] 8 14 3 4" xfId="34453" xr:uid="{F3D1A7C4-F5C8-44F0-8C9A-FD7CE424644D}"/>
    <cellStyle name="Comma [0] 8 14 3 5" xfId="39838" xr:uid="{80E04B71-0783-42C1-8749-4949875D1E0F}"/>
    <cellStyle name="Comma [0] 8 14 3 6" xfId="45207" xr:uid="{2654C330-76C3-4B17-91D2-20CCBD2509F5}"/>
    <cellStyle name="Comma [0] 8 14 3 7" xfId="50579" xr:uid="{AEA8BCDA-4FFE-45AC-A888-A103560CC517}"/>
    <cellStyle name="Comma [0] 8 14 3 8" xfId="55959" xr:uid="{0DCD3E7B-10E4-455A-B196-EE31511C40EF}"/>
    <cellStyle name="Comma [0] 8 14 3 9" xfId="18294" xr:uid="{D3AD5B0D-211F-4CD6-B73C-678CF5BDD044}"/>
    <cellStyle name="Comma [0] 8 15" xfId="4233" xr:uid="{D0524F28-4A0D-4EF1-B25A-A65AE2350D74}"/>
    <cellStyle name="Comma [0] 8 15 10" xfId="54084" xr:uid="{DCB3249B-35F3-4AE1-B250-DFC2123832E6}"/>
    <cellStyle name="Comma [0] 8 15 11" xfId="9118" xr:uid="{BADB24C5-67A0-43A4-A115-AE94525B2E92}"/>
    <cellStyle name="Comma [0] 8 15 2" xfId="6424" xr:uid="{327DE078-2194-4859-9313-2274CE0EE8C5}"/>
    <cellStyle name="Comma [0] 8 15 2 10" xfId="59102" xr:uid="{37DC83B6-C19C-42D2-90A2-E32C4DC7132D}"/>
    <cellStyle name="Comma [0] 8 15 2 11" xfId="12679" xr:uid="{30BFA267-341A-4CF9-9D0E-964C8DF983E7}"/>
    <cellStyle name="Comma [0] 8 15 2 2" xfId="25345" xr:uid="{DCB5C8CA-6A7F-40E0-B498-9CC16DBB0954}"/>
    <cellStyle name="Comma [0] 8 15 2 3" xfId="30719" xr:uid="{47F08AF3-48F0-44A5-8480-EAE903708FDF}"/>
    <cellStyle name="Comma [0] 8 15 2 4" xfId="36137" xr:uid="{F0F5D7F2-4400-44CB-BCF5-2418A010BAB6}"/>
    <cellStyle name="Comma [0] 8 15 2 5" xfId="41522" xr:uid="{338DC7FE-5AD4-489C-B572-6B7430C436F4}"/>
    <cellStyle name="Comma [0] 8 15 2 6" xfId="46891" xr:uid="{62D17750-7CBC-4385-9C6E-772F79B80E5A}"/>
    <cellStyle name="Comma [0] 8 15 2 7" xfId="52263" xr:uid="{9C548DE0-21C4-4BA7-94C8-3969C0FFD69C}"/>
    <cellStyle name="Comma [0] 8 15 2 8" xfId="57643" xr:uid="{88746C65-543C-485D-957C-6FC2F2916A45}"/>
    <cellStyle name="Comma [0] 8 15 2 9" xfId="19979" xr:uid="{C9EDE32B-53E5-4412-A92F-0DA7313CFC3F}"/>
    <cellStyle name="Comma [0] 8 15 3" xfId="16419" xr:uid="{A8285BEF-96E8-4B0F-BB91-4402C428A14A}"/>
    <cellStyle name="Comma [0] 8 15 4" xfId="21786" xr:uid="{3413C713-B480-4C22-B966-93D007A4198C}"/>
    <cellStyle name="Comma [0] 8 15 5" xfId="27160" xr:uid="{7A4C35C1-07B1-4FCB-9D0C-DA841687CE75}"/>
    <cellStyle name="Comma [0] 8 15 6" xfId="32578" xr:uid="{1CF8AA66-2B75-47F7-8EDD-CD4F2ED9D806}"/>
    <cellStyle name="Comma [0] 8 15 7" xfId="37963" xr:uid="{663E4009-4AF9-4CE2-8540-C68AAEF54D76}"/>
    <cellStyle name="Comma [0] 8 15 8" xfId="43332" xr:uid="{F4260670-9F6E-49E4-95BB-31CEE3B3D568}"/>
    <cellStyle name="Comma [0] 8 15 9" xfId="48704" xr:uid="{36A340CE-D3D2-4443-80F4-77FE2FAE4BCB}"/>
    <cellStyle name="Comma [0] 8 16" xfId="6425" xr:uid="{51608963-E7B5-49CB-B566-928D0C00DC69}"/>
    <cellStyle name="Comma [0] 8 16 10" xfId="14728" xr:uid="{DC40E521-4EC1-4087-A5B4-6A4A2E8C5FFA}"/>
    <cellStyle name="Comma [0] 8 16 11" xfId="59103" xr:uid="{802FD470-9F5A-47F1-A546-4626243AEA67}"/>
    <cellStyle name="Comma [0] 8 16 12" xfId="10989" xr:uid="{D76FF7D5-ECF1-45C2-A5EF-AC114506F4C9}"/>
    <cellStyle name="Comma [0] 8 16 2" xfId="6426" xr:uid="{FBB8463D-624B-4FC3-ABC0-12D898E672B1}"/>
    <cellStyle name="Comma [0] 8 16 2 2" xfId="60221" xr:uid="{349DC178-B2F9-4BA2-9909-BEB607337717}"/>
    <cellStyle name="Comma [0] 8 16 2 3" xfId="59104" xr:uid="{F9740201-99C4-4861-B29F-917769998350}"/>
    <cellStyle name="Comma [0] 8 16 2 4" xfId="18289" xr:uid="{01640124-5895-4922-8D0B-2FC32E20357E}"/>
    <cellStyle name="Comma [0] 8 16 3" xfId="23656" xr:uid="{17C6AE10-8756-48DA-8928-CFDD3180BD01}"/>
    <cellStyle name="Comma [0] 8 16 3 2" xfId="60220" xr:uid="{922364BF-6B64-4E1C-90EB-F43A1E335046}"/>
    <cellStyle name="Comma [0] 8 16 4" xfId="29030" xr:uid="{40DDA460-E386-447E-B6AE-F2CE3A9412C6}"/>
    <cellStyle name="Comma [0] 8 16 5" xfId="34448" xr:uid="{44B32737-F592-46DB-8FA2-BE4F180839BC}"/>
    <cellStyle name="Comma [0] 8 16 6" xfId="39833" xr:uid="{BDDED080-45D0-4244-B769-BAD8338CF3C6}"/>
    <cellStyle name="Comma [0] 8 16 7" xfId="45202" xr:uid="{D5BBCE1A-F2DE-4952-B715-5B7B74480A19}"/>
    <cellStyle name="Comma [0] 8 16 8" xfId="50574" xr:uid="{04C6F584-B212-4458-974E-38A907E4973A}"/>
    <cellStyle name="Comma [0] 8 16 9" xfId="55954" xr:uid="{27ED53F8-F9AE-4F58-908E-4606A0E811DD}"/>
    <cellStyle name="Comma [0] 8 17" xfId="30979" xr:uid="{A68B6653-2AA4-435D-92C7-A1BADB2CEF59}"/>
    <cellStyle name="Comma [0] 8 18" xfId="57883" xr:uid="{9089A3F1-B239-486B-A9F9-6472FEFA07E6}"/>
    <cellStyle name="Comma [0] 8 2" xfId="1617" xr:uid="{97283950-247F-49F6-9D15-273390AF2494}"/>
    <cellStyle name="Comma [0] 8 2 2" xfId="6427" xr:uid="{166FF98B-B6C0-492A-B174-21DC50D761B5}"/>
    <cellStyle name="Comma [0] 8 2 2 10" xfId="54090" xr:uid="{5EA4D84B-D768-47A8-9F48-D7C00137A466}"/>
    <cellStyle name="Comma [0] 8 2 2 11" xfId="14734" xr:uid="{3351F72E-8ABB-4F7F-8CF0-01A5B2F56B87}"/>
    <cellStyle name="Comma [0] 8 2 2 12" xfId="59105" xr:uid="{8720AE3E-B651-4E3C-A79F-D19C73B80BD1}"/>
    <cellStyle name="Comma [0] 8 2 2 13" xfId="9124" xr:uid="{3BCEFAF9-CF84-414B-9821-1BC0A39A577B}"/>
    <cellStyle name="Comma [0] 8 2 2 2" xfId="12685" xr:uid="{14967DFD-60AF-4505-955A-D392FCB08D72}"/>
    <cellStyle name="Comma [0] 8 2 2 2 2" xfId="25351" xr:uid="{256A5217-25C0-4899-8C26-2D87C6A1DF8F}"/>
    <cellStyle name="Comma [0] 8 2 2 2 3" xfId="30725" xr:uid="{116621B5-1C13-461B-95C2-8BBBAA33C922}"/>
    <cellStyle name="Comma [0] 8 2 2 2 4" xfId="36143" xr:uid="{1C41B870-2432-4B5F-B679-66325B2C147A}"/>
    <cellStyle name="Comma [0] 8 2 2 2 5" xfId="41528" xr:uid="{9F699A58-C9D0-4905-A075-27FF14990517}"/>
    <cellStyle name="Comma [0] 8 2 2 2 6" xfId="46897" xr:uid="{A39EC469-E088-48FD-A949-C0E86AE71061}"/>
    <cellStyle name="Comma [0] 8 2 2 2 7" xfId="52269" xr:uid="{2E70E177-B4D1-4B6F-BCB6-F6024A24A881}"/>
    <cellStyle name="Comma [0] 8 2 2 2 8" xfId="57649" xr:uid="{F60DD09A-A515-40E5-B640-F12B5BD4E447}"/>
    <cellStyle name="Comma [0] 8 2 2 2 9" xfId="19985" xr:uid="{1EA56812-66FA-4304-8A85-EA67909C9C54}"/>
    <cellStyle name="Comma [0] 8 2 2 3" xfId="16425" xr:uid="{5866970E-AA96-4495-9E4C-99706BE8740A}"/>
    <cellStyle name="Comma [0] 8 2 2 4" xfId="21792" xr:uid="{A9359B7C-C426-43F9-B8F6-6582E28A71D1}"/>
    <cellStyle name="Comma [0] 8 2 2 5" xfId="27166" xr:uid="{D72C3139-7860-43CD-838A-609C76D0B563}"/>
    <cellStyle name="Comma [0] 8 2 2 6" xfId="32584" xr:uid="{ACE2D128-86D8-42E0-9A83-AC8F2A3630B4}"/>
    <cellStyle name="Comma [0] 8 2 2 7" xfId="37969" xr:uid="{EF368927-4521-4277-A63F-12E56733C21E}"/>
    <cellStyle name="Comma [0] 8 2 2 8" xfId="43338" xr:uid="{32DD654C-C957-4824-93AC-2C6C220A8C1C}"/>
    <cellStyle name="Comma [0] 8 2 2 9" xfId="48710" xr:uid="{2C1C639A-3A77-4B39-8776-4924DAB17306}"/>
    <cellStyle name="Comma [0] 8 2 3" xfId="10995" xr:uid="{5FC35093-D461-4BB7-B6A8-74B80B2C072F}"/>
    <cellStyle name="Comma [0] 8 2 3 2" xfId="23662" xr:uid="{9A9D3C62-9546-4F3C-AE26-95B243B1C1B4}"/>
    <cellStyle name="Comma [0] 8 2 3 3" xfId="29036" xr:uid="{9F4A9829-875B-4EC4-8EF9-65A4E5F6C9F8}"/>
    <cellStyle name="Comma [0] 8 2 3 4" xfId="34454" xr:uid="{59C82CD4-1C30-4C93-8AC9-FF31E2FD3A0A}"/>
    <cellStyle name="Comma [0] 8 2 3 5" xfId="39839" xr:uid="{AB54AD07-3E7B-4C68-B02B-09B9D54FF29E}"/>
    <cellStyle name="Comma [0] 8 2 3 6" xfId="45208" xr:uid="{FFB6B2FA-37CE-4A62-9134-C9D3BA1E01B4}"/>
    <cellStyle name="Comma [0] 8 2 3 7" xfId="50580" xr:uid="{483A8842-0686-443E-83AE-F668A48BBA2A}"/>
    <cellStyle name="Comma [0] 8 2 3 8" xfId="55960" xr:uid="{F2750D88-225A-401F-8BC9-8893DD3DFE4D}"/>
    <cellStyle name="Comma [0] 8 2 3 9" xfId="18295" xr:uid="{8E7DBC36-678D-4D34-9CC4-B8F8761F4578}"/>
    <cellStyle name="Comma [0] 8 3" xfId="1618" xr:uid="{5A572B73-FAFB-4BB9-BAB5-ECF33DD96FB3}"/>
    <cellStyle name="Comma [0] 8 3 2" xfId="6428" xr:uid="{FD940B1F-D129-4142-9919-BC8AA045E360}"/>
    <cellStyle name="Comma [0] 8 3 2 10" xfId="54091" xr:uid="{DC9A3CB5-BAD3-4AF8-AB81-54E561032E82}"/>
    <cellStyle name="Comma [0] 8 3 2 11" xfId="14735" xr:uid="{B0044F70-E268-48DA-BC80-FC60FA754D1A}"/>
    <cellStyle name="Comma [0] 8 3 2 12" xfId="59106" xr:uid="{C9770B4C-B4AB-4E71-9FCD-0323D2040F93}"/>
    <cellStyle name="Comma [0] 8 3 2 13" xfId="9125" xr:uid="{8518738A-6B3E-459E-8833-E9A9254E0AA9}"/>
    <cellStyle name="Comma [0] 8 3 2 2" xfId="12686" xr:uid="{5926FAC4-0E9A-4800-9C85-CB97D204EDDD}"/>
    <cellStyle name="Comma [0] 8 3 2 2 2" xfId="25352" xr:uid="{DE1DDFC5-FFEE-4CE6-A12F-3DE967F8C74B}"/>
    <cellStyle name="Comma [0] 8 3 2 2 3" xfId="30726" xr:uid="{DEDE873C-53AF-4CB9-8196-9324B238FE19}"/>
    <cellStyle name="Comma [0] 8 3 2 2 4" xfId="36144" xr:uid="{83B75791-EBD3-42D5-8CAD-BFD80B6D795C}"/>
    <cellStyle name="Comma [0] 8 3 2 2 5" xfId="41529" xr:uid="{5B06F881-B4CB-4E8C-952E-CF43E955951B}"/>
    <cellStyle name="Comma [0] 8 3 2 2 6" xfId="46898" xr:uid="{97925EF3-F2BA-4964-A3CF-BB5801010C1C}"/>
    <cellStyle name="Comma [0] 8 3 2 2 7" xfId="52270" xr:uid="{41237F91-FA3A-4B38-B301-E9F83DC758EA}"/>
    <cellStyle name="Comma [0] 8 3 2 2 8" xfId="57650" xr:uid="{5371A84F-20A0-4C35-B21B-924656E3634E}"/>
    <cellStyle name="Comma [0] 8 3 2 2 9" xfId="19986" xr:uid="{FB7C2B9F-4C1B-4EEA-A055-A19F8EA1212D}"/>
    <cellStyle name="Comma [0] 8 3 2 3" xfId="16426" xr:uid="{10F3A016-E9E2-4D32-B26F-284E709E3070}"/>
    <cellStyle name="Comma [0] 8 3 2 4" xfId="21793" xr:uid="{79BF6244-1063-42A4-A48C-8F921F933DDF}"/>
    <cellStyle name="Comma [0] 8 3 2 5" xfId="27167" xr:uid="{25B1DA8E-854E-419A-9D52-EA52E93D2218}"/>
    <cellStyle name="Comma [0] 8 3 2 6" xfId="32585" xr:uid="{4DA1A485-DDB0-4840-A0AC-734CD840917A}"/>
    <cellStyle name="Comma [0] 8 3 2 7" xfId="37970" xr:uid="{8D4EF45C-F280-4060-A2DD-9499D9742ED8}"/>
    <cellStyle name="Comma [0] 8 3 2 8" xfId="43339" xr:uid="{1A4DF0AA-3C71-4637-BAFD-1B95EF029F94}"/>
    <cellStyle name="Comma [0] 8 3 2 9" xfId="48711" xr:uid="{02ADB1DB-5DE9-4862-8892-8AF8F411C8A6}"/>
    <cellStyle name="Comma [0] 8 3 3" xfId="10996" xr:uid="{03C7BBEA-3D2D-47EE-A361-3F3D11897F51}"/>
    <cellStyle name="Comma [0] 8 3 3 2" xfId="23663" xr:uid="{4DB22188-685B-43C0-B336-E0B9C7CD2366}"/>
    <cellStyle name="Comma [0] 8 3 3 3" xfId="29037" xr:uid="{C9CB8D25-706A-4348-8273-4DAC5AB8BD20}"/>
    <cellStyle name="Comma [0] 8 3 3 4" xfId="34455" xr:uid="{E63F4888-1F14-44EE-9568-27E7E92A0752}"/>
    <cellStyle name="Comma [0] 8 3 3 5" xfId="39840" xr:uid="{749AA2CC-5A70-4706-9811-5894846CF7E0}"/>
    <cellStyle name="Comma [0] 8 3 3 6" xfId="45209" xr:uid="{668CC3AE-8C66-4313-BB1C-647D1D6B3F8B}"/>
    <cellStyle name="Comma [0] 8 3 3 7" xfId="50581" xr:uid="{6D89E495-E896-456B-9BF6-F18E9FFD945D}"/>
    <cellStyle name="Comma [0] 8 3 3 8" xfId="55961" xr:uid="{8FFF24D7-48F4-46ED-AAD7-322702A5D9E7}"/>
    <cellStyle name="Comma [0] 8 3 3 9" xfId="18296" xr:uid="{387AF09F-C66F-4530-97C4-DA2E5692939D}"/>
    <cellStyle name="Comma [0] 8 4" xfId="1619" xr:uid="{FB3E7E91-57C4-46D0-857F-A2C667615E69}"/>
    <cellStyle name="Comma [0] 8 4 2" xfId="6429" xr:uid="{1006B0E3-35D3-442F-9D29-A66716A0011E}"/>
    <cellStyle name="Comma [0] 8 4 2 10" xfId="54092" xr:uid="{6789F415-9BD8-4D39-A558-583AA9E0678C}"/>
    <cellStyle name="Comma [0] 8 4 2 11" xfId="14736" xr:uid="{45A3E934-03E3-4441-AC4A-613948F461AC}"/>
    <cellStyle name="Comma [0] 8 4 2 12" xfId="59107" xr:uid="{E656829A-8DFB-41A6-A685-5B57976AD76A}"/>
    <cellStyle name="Comma [0] 8 4 2 13" xfId="9126" xr:uid="{88803E84-C12E-4A2A-A35A-00E4E1BE98AE}"/>
    <cellStyle name="Comma [0] 8 4 2 2" xfId="12687" xr:uid="{88959F4B-0A9C-437D-A97F-E99B186D9685}"/>
    <cellStyle name="Comma [0] 8 4 2 2 2" xfId="25353" xr:uid="{22B6A0BB-899F-43EE-93E1-568852DA60F3}"/>
    <cellStyle name="Comma [0] 8 4 2 2 3" xfId="30727" xr:uid="{89ACD224-568E-4C2D-97CF-33D8487B8EC2}"/>
    <cellStyle name="Comma [0] 8 4 2 2 4" xfId="36145" xr:uid="{ABE73BB4-4150-4C5C-9994-BDAEA7986F21}"/>
    <cellStyle name="Comma [0] 8 4 2 2 5" xfId="41530" xr:uid="{8DF9D052-63E7-4B1D-8364-B9625A6368DD}"/>
    <cellStyle name="Comma [0] 8 4 2 2 6" xfId="46899" xr:uid="{7A588EF9-FC19-48E4-992B-54003EAD86EC}"/>
    <cellStyle name="Comma [0] 8 4 2 2 7" xfId="52271" xr:uid="{CB730413-C03C-4ED3-B423-FA6338FB2482}"/>
    <cellStyle name="Comma [0] 8 4 2 2 8" xfId="57651" xr:uid="{C09F3308-4F91-4BB4-B03E-FF3DB7A09A1C}"/>
    <cellStyle name="Comma [0] 8 4 2 2 9" xfId="19987" xr:uid="{3723D126-4EC6-4BF3-B88E-585AE7E0CBA9}"/>
    <cellStyle name="Comma [0] 8 4 2 3" xfId="16427" xr:uid="{24C0E559-DAD8-4086-8DC0-D1279A440415}"/>
    <cellStyle name="Comma [0] 8 4 2 4" xfId="21794" xr:uid="{58D948D0-F8F0-4616-B699-C53CD92A414B}"/>
    <cellStyle name="Comma [0] 8 4 2 5" xfId="27168" xr:uid="{B93A003A-835E-45DC-95C2-307DF4B6B575}"/>
    <cellStyle name="Comma [0] 8 4 2 6" xfId="32586" xr:uid="{275DC774-769B-4AE8-BF9E-C5623A2D96FA}"/>
    <cellStyle name="Comma [0] 8 4 2 7" xfId="37971" xr:uid="{2E584A95-865B-4405-B6BD-ADF22FC8F669}"/>
    <cellStyle name="Comma [0] 8 4 2 8" xfId="43340" xr:uid="{EB12E052-344C-449B-9316-F4F7194ED3BB}"/>
    <cellStyle name="Comma [0] 8 4 2 9" xfId="48712" xr:uid="{CC20724D-4FF1-4590-900D-C21C4E5433F9}"/>
    <cellStyle name="Comma [0] 8 4 3" xfId="10997" xr:uid="{336D550B-4925-449D-8BF4-8E3F00AA86D8}"/>
    <cellStyle name="Comma [0] 8 4 3 2" xfId="23664" xr:uid="{E87FFBCE-369A-4331-817C-A320E6F6CE15}"/>
    <cellStyle name="Comma [0] 8 4 3 3" xfId="29038" xr:uid="{635CB7D3-AD53-46FE-8B54-64F7488A63D3}"/>
    <cellStyle name="Comma [0] 8 4 3 4" xfId="34456" xr:uid="{92E44743-560C-401A-8EE9-BF4E3420D508}"/>
    <cellStyle name="Comma [0] 8 4 3 5" xfId="39841" xr:uid="{2C25F4CB-BA4D-43E2-A0C2-D0ED736158BC}"/>
    <cellStyle name="Comma [0] 8 4 3 6" xfId="45210" xr:uid="{DB1910E2-0705-4B9A-84F9-8D21B66780FF}"/>
    <cellStyle name="Comma [0] 8 4 3 7" xfId="50582" xr:uid="{40C2A794-0F1E-47D3-BD0E-FFC433C0454F}"/>
    <cellStyle name="Comma [0] 8 4 3 8" xfId="55962" xr:uid="{D2005106-5CA2-436C-B219-9759D8D1AEBB}"/>
    <cellStyle name="Comma [0] 8 4 3 9" xfId="18297" xr:uid="{47026D9E-821F-4F65-9CED-EBAEA531CA54}"/>
    <cellStyle name="Comma [0] 8 5" xfId="1620" xr:uid="{129E166A-AC13-45AA-B0E4-6A00CBA89594}"/>
    <cellStyle name="Comma [0] 8 5 2" xfId="6430" xr:uid="{8BEBEA42-79BC-4593-8D23-9F21118F6CB6}"/>
    <cellStyle name="Comma [0] 8 5 2 10" xfId="54093" xr:uid="{97F4719C-E5BC-47F9-AD16-B6C1CF443B01}"/>
    <cellStyle name="Comma [0] 8 5 2 11" xfId="14737" xr:uid="{51478ABD-DCA6-4BBD-833A-9E35060C1547}"/>
    <cellStyle name="Comma [0] 8 5 2 12" xfId="59108" xr:uid="{45D1719C-7E33-4C52-9970-674475F3144D}"/>
    <cellStyle name="Comma [0] 8 5 2 13" xfId="9127" xr:uid="{4FA94F59-D245-4E52-8BA1-BBCF5EF5C68C}"/>
    <cellStyle name="Comma [0] 8 5 2 2" xfId="12688" xr:uid="{DA757E41-DA70-45FA-9CE6-4292CEDBCE59}"/>
    <cellStyle name="Comma [0] 8 5 2 2 2" xfId="25354" xr:uid="{9D84B6F8-E1C3-48DF-8336-6729194FE2B2}"/>
    <cellStyle name="Comma [0] 8 5 2 2 3" xfId="30728" xr:uid="{630517CE-83DC-4787-978D-BE2667D8FE22}"/>
    <cellStyle name="Comma [0] 8 5 2 2 4" xfId="36146" xr:uid="{7BB22DB7-5BCC-4BF3-B42B-948CEE044FD3}"/>
    <cellStyle name="Comma [0] 8 5 2 2 5" xfId="41531" xr:uid="{5F9118AE-692F-49E6-9B40-1C948233E29C}"/>
    <cellStyle name="Comma [0] 8 5 2 2 6" xfId="46900" xr:uid="{F6CC11E2-8FA0-497B-8AC6-81B1AF6E4EFD}"/>
    <cellStyle name="Comma [0] 8 5 2 2 7" xfId="52272" xr:uid="{7D0280D2-537D-4880-9D82-3016ADBC7611}"/>
    <cellStyle name="Comma [0] 8 5 2 2 8" xfId="57652" xr:uid="{4FB618FD-9C00-4491-842A-7E6CAA740994}"/>
    <cellStyle name="Comma [0] 8 5 2 2 9" xfId="19988" xr:uid="{598B2E51-2F06-42CB-AFC0-606E616A972A}"/>
    <cellStyle name="Comma [0] 8 5 2 3" xfId="16428" xr:uid="{1E2FCF75-0123-452F-A27A-C960213CC457}"/>
    <cellStyle name="Comma [0] 8 5 2 4" xfId="21795" xr:uid="{62ED49A3-0B6E-4228-B2A2-F400504D1EF8}"/>
    <cellStyle name="Comma [0] 8 5 2 5" xfId="27169" xr:uid="{4B0A08BE-F0A6-414D-816D-FD4F13CF9571}"/>
    <cellStyle name="Comma [0] 8 5 2 6" xfId="32587" xr:uid="{FDDF25BD-127E-4D9A-932B-FF893D735DD3}"/>
    <cellStyle name="Comma [0] 8 5 2 7" xfId="37972" xr:uid="{998B39B7-C9BB-4154-AE1D-8234D1527FA3}"/>
    <cellStyle name="Comma [0] 8 5 2 8" xfId="43341" xr:uid="{632EF492-0A75-4819-878C-2B91D3EAEA06}"/>
    <cellStyle name="Comma [0] 8 5 2 9" xfId="48713" xr:uid="{0B55B55C-8FA7-4CEA-9119-FAEBAE5F74FF}"/>
    <cellStyle name="Comma [0] 8 5 3" xfId="10998" xr:uid="{6BE95083-D545-446A-B6DA-C5E3FA66A353}"/>
    <cellStyle name="Comma [0] 8 5 3 2" xfId="23665" xr:uid="{D0F19CA7-B95C-4E4B-82FE-46C6F93BBCCA}"/>
    <cellStyle name="Comma [0] 8 5 3 3" xfId="29039" xr:uid="{5CB88B45-0AC7-4AD8-8980-A48A97514AFD}"/>
    <cellStyle name="Comma [0] 8 5 3 4" xfId="34457" xr:uid="{75F1D5C7-1F5C-4FAF-9D95-BE87312AE351}"/>
    <cellStyle name="Comma [0] 8 5 3 5" xfId="39842" xr:uid="{D03080D4-435A-4E18-934B-7FC2F2ADA259}"/>
    <cellStyle name="Comma [0] 8 5 3 6" xfId="45211" xr:uid="{57FB4A0F-6CAC-4974-8574-A8A5E2B7A721}"/>
    <cellStyle name="Comma [0] 8 5 3 7" xfId="50583" xr:uid="{B6BCB621-E196-4C7B-B390-99ED7E8C7C35}"/>
    <cellStyle name="Comma [0] 8 5 3 8" xfId="55963" xr:uid="{C9ECEE56-D7AB-41C9-A769-7E1619DA5973}"/>
    <cellStyle name="Comma [0] 8 5 3 9" xfId="18298" xr:uid="{D817A329-8208-463D-83CE-ADFFB8C55D80}"/>
    <cellStyle name="Comma [0] 8 6" xfId="1621" xr:uid="{5E679062-21D9-4F45-BC0E-CD72413DC62A}"/>
    <cellStyle name="Comma [0] 8 6 2" xfId="6431" xr:uid="{14DF8ED7-81F7-4643-83E8-CEF0BBBB16C2}"/>
    <cellStyle name="Comma [0] 8 6 2 10" xfId="54094" xr:uid="{465F7106-E069-42DC-94A5-94A89ACC8413}"/>
    <cellStyle name="Comma [0] 8 6 2 11" xfId="14738" xr:uid="{DE0EAB3B-8D98-4697-B250-33F7498EECD4}"/>
    <cellStyle name="Comma [0] 8 6 2 12" xfId="59109" xr:uid="{78CECFFB-233C-4635-A56B-B6EC6B9B6FBB}"/>
    <cellStyle name="Comma [0] 8 6 2 13" xfId="9128" xr:uid="{89A20FC3-30FF-463D-814D-C3BF25D97444}"/>
    <cellStyle name="Comma [0] 8 6 2 2" xfId="12689" xr:uid="{BE95C8B1-E449-4E20-B972-4C0B46163078}"/>
    <cellStyle name="Comma [0] 8 6 2 2 2" xfId="25355" xr:uid="{F244A308-D48D-4596-B38D-93E74CAF6B4A}"/>
    <cellStyle name="Comma [0] 8 6 2 2 3" xfId="30729" xr:uid="{FFE66A89-7CBE-4E51-A4C9-72F727B9BF86}"/>
    <cellStyle name="Comma [0] 8 6 2 2 4" xfId="36147" xr:uid="{6E35211F-B70F-4512-83BF-D61090FFE634}"/>
    <cellStyle name="Comma [0] 8 6 2 2 5" xfId="41532" xr:uid="{72A38B49-4EDD-48CB-BDCA-E7689FE3C3E9}"/>
    <cellStyle name="Comma [0] 8 6 2 2 6" xfId="46901" xr:uid="{9E1702AF-FA7E-4B36-BEFC-7EF03138F4DF}"/>
    <cellStyle name="Comma [0] 8 6 2 2 7" xfId="52273" xr:uid="{5CBB0AFD-852E-4BDB-9A6C-7161FE458FD2}"/>
    <cellStyle name="Comma [0] 8 6 2 2 8" xfId="57653" xr:uid="{B134A7E4-4FBA-44CF-BCFF-E7A2C94509E5}"/>
    <cellStyle name="Comma [0] 8 6 2 2 9" xfId="19989" xr:uid="{9E709907-2674-470A-97F0-E374BC4A1523}"/>
    <cellStyle name="Comma [0] 8 6 2 3" xfId="16429" xr:uid="{C48227E9-5332-4DE4-B9A3-6BFB2B7D410E}"/>
    <cellStyle name="Comma [0] 8 6 2 4" xfId="21796" xr:uid="{45C54F4E-C5C2-4070-B6F9-C9D6A1990766}"/>
    <cellStyle name="Comma [0] 8 6 2 5" xfId="27170" xr:uid="{08F3B465-004A-4444-A82E-F99227C72AE3}"/>
    <cellStyle name="Comma [0] 8 6 2 6" xfId="32588" xr:uid="{07700053-811F-4475-9BBF-2905F37E25E2}"/>
    <cellStyle name="Comma [0] 8 6 2 7" xfId="37973" xr:uid="{EFACEB0A-9432-4E66-BDED-38D0219DB4DD}"/>
    <cellStyle name="Comma [0] 8 6 2 8" xfId="43342" xr:uid="{7A0B45EB-A0C8-43B1-B90B-3FCC6287B911}"/>
    <cellStyle name="Comma [0] 8 6 2 9" xfId="48714" xr:uid="{72E87435-9F7E-4483-8750-04A2B614CE00}"/>
    <cellStyle name="Comma [0] 8 6 3" xfId="10999" xr:uid="{FCFDD8CF-51C2-418D-8C38-C987B9DE0721}"/>
    <cellStyle name="Comma [0] 8 6 3 2" xfId="23666" xr:uid="{8B40D141-32D4-435E-A1FB-42FC2484D18F}"/>
    <cellStyle name="Comma [0] 8 6 3 3" xfId="29040" xr:uid="{C0033A91-B20A-4077-9C65-7B75CC009BDF}"/>
    <cellStyle name="Comma [0] 8 6 3 4" xfId="34458" xr:uid="{3E39B76F-5592-48D3-B4F6-B280581D51C4}"/>
    <cellStyle name="Comma [0] 8 6 3 5" xfId="39843" xr:uid="{0F8BE149-1903-48E3-8CE2-A896130D4B1A}"/>
    <cellStyle name="Comma [0] 8 6 3 6" xfId="45212" xr:uid="{8BB3A77D-625E-4B2A-B879-063869F9AE3B}"/>
    <cellStyle name="Comma [0] 8 6 3 7" xfId="50584" xr:uid="{25AE899B-D883-4F9D-B877-963BE75D1CF2}"/>
    <cellStyle name="Comma [0] 8 6 3 8" xfId="55964" xr:uid="{AC088C16-90D4-49B4-ABA0-EF5244D71E1E}"/>
    <cellStyle name="Comma [0] 8 6 3 9" xfId="18299" xr:uid="{E7F310BE-55FF-47A9-BC61-DB9E72D888CB}"/>
    <cellStyle name="Comma [0] 8 7" xfId="1622" xr:uid="{58D4B3BF-4DCB-4006-B972-8BE12E7BCB4C}"/>
    <cellStyle name="Comma [0] 8 7 2" xfId="6432" xr:uid="{1C49F14E-261C-49A0-BCAA-28C5C1910040}"/>
    <cellStyle name="Comma [0] 8 7 2 10" xfId="54095" xr:uid="{A31D34C9-B875-41F2-9ED1-0A9803263D8D}"/>
    <cellStyle name="Comma [0] 8 7 2 11" xfId="14739" xr:uid="{491D6DAA-550E-46BA-92AA-D2C891C4AF8C}"/>
    <cellStyle name="Comma [0] 8 7 2 12" xfId="59110" xr:uid="{AA96C694-7947-4202-84F0-A6991671975F}"/>
    <cellStyle name="Comma [0] 8 7 2 13" xfId="9129" xr:uid="{8D4D511C-F5E6-4A3F-AA80-695F9FF19854}"/>
    <cellStyle name="Comma [0] 8 7 2 2" xfId="12690" xr:uid="{B2C7F199-B6CC-404A-B018-056C9575D597}"/>
    <cellStyle name="Comma [0] 8 7 2 2 2" xfId="25356" xr:uid="{9B4F8F5C-7A8B-474A-B46E-22B8C1BEAC58}"/>
    <cellStyle name="Comma [0] 8 7 2 2 3" xfId="30730" xr:uid="{496ACE23-EF22-441D-8520-59D3C706DB15}"/>
    <cellStyle name="Comma [0] 8 7 2 2 4" xfId="36148" xr:uid="{EBE6C0A0-F084-4677-BF8A-D11FF5124630}"/>
    <cellStyle name="Comma [0] 8 7 2 2 5" xfId="41533" xr:uid="{40189FCF-830D-42FA-8934-948BC6496F10}"/>
    <cellStyle name="Comma [0] 8 7 2 2 6" xfId="46902" xr:uid="{E61DFBDA-0260-49BE-8444-632C3540C82A}"/>
    <cellStyle name="Comma [0] 8 7 2 2 7" xfId="52274" xr:uid="{7C98BA6E-B134-4075-A8BC-72FAAB6A5D19}"/>
    <cellStyle name="Comma [0] 8 7 2 2 8" xfId="57654" xr:uid="{5B658DF9-F3DB-4395-A210-195994374B85}"/>
    <cellStyle name="Comma [0] 8 7 2 2 9" xfId="19990" xr:uid="{D7C8E661-1E49-4474-ADA7-91810F9891D6}"/>
    <cellStyle name="Comma [0] 8 7 2 3" xfId="16430" xr:uid="{E8FD283B-7879-4F98-A21C-0E65B27BDC4E}"/>
    <cellStyle name="Comma [0] 8 7 2 4" xfId="21797" xr:uid="{530BFA30-86E6-4E40-8D57-6556662E1284}"/>
    <cellStyle name="Comma [0] 8 7 2 5" xfId="27171" xr:uid="{EC05E276-7135-487D-876C-4905D7BDE44B}"/>
    <cellStyle name="Comma [0] 8 7 2 6" xfId="32589" xr:uid="{5F438CD2-DE66-4933-937A-C234BAE73D2A}"/>
    <cellStyle name="Comma [0] 8 7 2 7" xfId="37974" xr:uid="{837844B6-CDB2-423B-B2F9-3FE6C3E69C2B}"/>
    <cellStyle name="Comma [0] 8 7 2 8" xfId="43343" xr:uid="{FFB685BE-CE5B-4F0E-AA7E-F6BA1347A51C}"/>
    <cellStyle name="Comma [0] 8 7 2 9" xfId="48715" xr:uid="{8EAACC74-6FE6-4914-ABFE-01D1E0410505}"/>
    <cellStyle name="Comma [0] 8 7 3" xfId="11000" xr:uid="{90648325-5BE6-456C-8096-B0ABD92FE35A}"/>
    <cellStyle name="Comma [0] 8 7 3 2" xfId="23667" xr:uid="{6D00F93D-EE4B-42DF-A6ED-67F8B3BD07FA}"/>
    <cellStyle name="Comma [0] 8 7 3 3" xfId="29041" xr:uid="{CA2394BB-928C-4E19-B169-BA358BD2FEE8}"/>
    <cellStyle name="Comma [0] 8 7 3 4" xfId="34459" xr:uid="{7FBEC6F0-31EC-4E13-98CB-C0DD088A6BB9}"/>
    <cellStyle name="Comma [0] 8 7 3 5" xfId="39844" xr:uid="{1D748BD6-497F-4214-A233-A2D5F67FED8E}"/>
    <cellStyle name="Comma [0] 8 7 3 6" xfId="45213" xr:uid="{11CC5041-5EF1-4046-A18E-2263BF0A49E2}"/>
    <cellStyle name="Comma [0] 8 7 3 7" xfId="50585" xr:uid="{08C95DD3-AB96-401F-B0E9-0E65E7216B9C}"/>
    <cellStyle name="Comma [0] 8 7 3 8" xfId="55965" xr:uid="{EC55CE67-6D91-4905-AABC-BFA0FF0646BB}"/>
    <cellStyle name="Comma [0] 8 7 3 9" xfId="18300" xr:uid="{FE1BD4F4-71C6-4B7A-9E6F-4366AFC035BB}"/>
    <cellStyle name="Comma [0] 8 8" xfId="1623" xr:uid="{1C8B25AC-2CB8-4E9E-8A6A-C956D47A1BC6}"/>
    <cellStyle name="Comma [0] 8 8 2" xfId="6433" xr:uid="{77974F69-96F5-41F4-8AE7-3CBE7A176928}"/>
    <cellStyle name="Comma [0] 8 8 2 10" xfId="54096" xr:uid="{439B75D9-D210-42F7-B7DF-7B74BC45547B}"/>
    <cellStyle name="Comma [0] 8 8 2 11" xfId="14740" xr:uid="{E4EF5C17-18E7-41C3-9164-CB5AE94252FC}"/>
    <cellStyle name="Comma [0] 8 8 2 12" xfId="59111" xr:uid="{2C1BF1A0-F160-4F91-B324-8AB56FD9DEAD}"/>
    <cellStyle name="Comma [0] 8 8 2 13" xfId="9130" xr:uid="{7CDF55F7-A715-4110-A264-A4D812EF6EE1}"/>
    <cellStyle name="Comma [0] 8 8 2 2" xfId="12691" xr:uid="{C7BFF005-A84B-4C5F-A94B-AFBD9BE3C602}"/>
    <cellStyle name="Comma [0] 8 8 2 2 2" xfId="25357" xr:uid="{BFD92E94-C50C-489E-9CF0-89598ABDE681}"/>
    <cellStyle name="Comma [0] 8 8 2 2 3" xfId="30731" xr:uid="{3DAD6ED8-D71B-42F8-9F8B-8CA0CFDB957E}"/>
    <cellStyle name="Comma [0] 8 8 2 2 4" xfId="36149" xr:uid="{485E3CDF-7A4C-44E2-8618-EEBB30731D66}"/>
    <cellStyle name="Comma [0] 8 8 2 2 5" xfId="41534" xr:uid="{ED8F5939-1373-428A-AC61-B70CEB53F3EC}"/>
    <cellStyle name="Comma [0] 8 8 2 2 6" xfId="46903" xr:uid="{2ED672A9-FC9D-426D-BFE8-5A9DFD93ABDF}"/>
    <cellStyle name="Comma [0] 8 8 2 2 7" xfId="52275" xr:uid="{0B374DFD-4204-4F30-9BBC-852546E47E62}"/>
    <cellStyle name="Comma [0] 8 8 2 2 8" xfId="57655" xr:uid="{67D19526-273C-42FC-AA4B-7EE0122544A3}"/>
    <cellStyle name="Comma [0] 8 8 2 2 9" xfId="19991" xr:uid="{31F60B61-78F6-4321-8187-14BE82D4C4A1}"/>
    <cellStyle name="Comma [0] 8 8 2 3" xfId="16431" xr:uid="{76309888-A363-4CAD-B7E6-BF2847B28EC4}"/>
    <cellStyle name="Comma [0] 8 8 2 4" xfId="21798" xr:uid="{43341561-DD8E-4DB6-8C93-95473D30FED2}"/>
    <cellStyle name="Comma [0] 8 8 2 5" xfId="27172" xr:uid="{069A94BC-1C69-4204-8273-EE29C5C7B4FD}"/>
    <cellStyle name="Comma [0] 8 8 2 6" xfId="32590" xr:uid="{AD3856B0-FE3D-43A2-9172-A4580FBAC1C4}"/>
    <cellStyle name="Comma [0] 8 8 2 7" xfId="37975" xr:uid="{69A95B4E-F8D4-481B-BF15-EA5A1B00E382}"/>
    <cellStyle name="Comma [0] 8 8 2 8" xfId="43344" xr:uid="{37A6E032-88E5-47ED-90AB-E332E82A1E65}"/>
    <cellStyle name="Comma [0] 8 8 2 9" xfId="48716" xr:uid="{A6B3A9CC-2EA9-4C66-9AE6-8A10E7207A0C}"/>
    <cellStyle name="Comma [0] 8 8 3" xfId="11001" xr:uid="{F84105CD-FD7C-4C3E-AF5F-6834715C5EEC}"/>
    <cellStyle name="Comma [0] 8 8 3 2" xfId="23668" xr:uid="{390614FA-7A7E-4ACC-9E09-0D096409C0A0}"/>
    <cellStyle name="Comma [0] 8 8 3 3" xfId="29042" xr:uid="{93B25BFD-A11F-4F0D-873D-BB3C07ADB257}"/>
    <cellStyle name="Comma [0] 8 8 3 4" xfId="34460" xr:uid="{9C08443A-61D8-47A6-ABD6-E9ACF1006981}"/>
    <cellStyle name="Comma [0] 8 8 3 5" xfId="39845" xr:uid="{83891AB9-1D83-4A9E-BB53-377E3088BA0D}"/>
    <cellStyle name="Comma [0] 8 8 3 6" xfId="45214" xr:uid="{8FE10570-752C-4AC6-A6E7-38DE5C03A68F}"/>
    <cellStyle name="Comma [0] 8 8 3 7" xfId="50586" xr:uid="{C80CE4BC-10D6-493F-92CC-AE19145B7BEA}"/>
    <cellStyle name="Comma [0] 8 8 3 8" xfId="55966" xr:uid="{C197494E-E8DE-41D1-8EDF-8328D1C4E13B}"/>
    <cellStyle name="Comma [0] 8 8 3 9" xfId="18301" xr:uid="{C220DE67-D156-49D9-8391-CAE5F653F81A}"/>
    <cellStyle name="Comma [0] 8 9" xfId="1624" xr:uid="{5235D5E8-980E-48C1-BDDF-E2A6B7CC846C}"/>
    <cellStyle name="Comma [0] 8 9 2" xfId="6434" xr:uid="{81AB779C-33B0-4CFF-B528-86897612A327}"/>
    <cellStyle name="Comma [0] 8 9 2 10" xfId="54097" xr:uid="{61012A0F-373B-4497-BA87-14290020E187}"/>
    <cellStyle name="Comma [0] 8 9 2 11" xfId="14741" xr:uid="{36BF5D83-C83C-4CA2-A69B-46824CE9BE3F}"/>
    <cellStyle name="Comma [0] 8 9 2 12" xfId="59112" xr:uid="{24D85E39-9D5F-4A63-952F-0989207F0D9F}"/>
    <cellStyle name="Comma [0] 8 9 2 13" xfId="9131" xr:uid="{02541003-CCDF-41DA-8763-6697A152B900}"/>
    <cellStyle name="Comma [0] 8 9 2 2" xfId="12692" xr:uid="{0D7F4667-641F-4748-B182-609ADFD012E1}"/>
    <cellStyle name="Comma [0] 8 9 2 2 2" xfId="25358" xr:uid="{7C161082-20C9-41FC-9C65-56837F551593}"/>
    <cellStyle name="Comma [0] 8 9 2 2 3" xfId="30732" xr:uid="{C85ED018-8723-49FF-BD92-3AB77D37CE83}"/>
    <cellStyle name="Comma [0] 8 9 2 2 4" xfId="36150" xr:uid="{40788884-BA9B-4D88-872B-FE775E296B49}"/>
    <cellStyle name="Comma [0] 8 9 2 2 5" xfId="41535" xr:uid="{C0A370D4-52A1-486C-88EA-4901A99A5385}"/>
    <cellStyle name="Comma [0] 8 9 2 2 6" xfId="46904" xr:uid="{1EEF2386-C67D-4D49-8695-ABA4974EF571}"/>
    <cellStyle name="Comma [0] 8 9 2 2 7" xfId="52276" xr:uid="{3FE3A97F-9744-4604-BB2A-A0DFA7B579E9}"/>
    <cellStyle name="Comma [0] 8 9 2 2 8" xfId="57656" xr:uid="{A781F90C-ACBC-4429-9EC6-17E632F69F79}"/>
    <cellStyle name="Comma [0] 8 9 2 2 9" xfId="19992" xr:uid="{E22F5AAF-E7F0-469F-AA90-A93B77CAF8A4}"/>
    <cellStyle name="Comma [0] 8 9 2 3" xfId="16432" xr:uid="{BCE8F727-D9B1-4FAB-8E77-973BAD5EC0B4}"/>
    <cellStyle name="Comma [0] 8 9 2 4" xfId="21799" xr:uid="{90322D04-1090-4D07-90B3-5FFCF39FC3BD}"/>
    <cellStyle name="Comma [0] 8 9 2 5" xfId="27173" xr:uid="{D637BA0B-EDD1-4B40-9E77-3E5D7A171F3C}"/>
    <cellStyle name="Comma [0] 8 9 2 6" xfId="32591" xr:uid="{D1B11E71-DF6A-4260-A15A-8F8A37C09852}"/>
    <cellStyle name="Comma [0] 8 9 2 7" xfId="37976" xr:uid="{55E5B35F-A26B-4F79-8647-09E84DDDB681}"/>
    <cellStyle name="Comma [0] 8 9 2 8" xfId="43345" xr:uid="{20094671-29B7-4950-ABD4-9E32178BD144}"/>
    <cellStyle name="Comma [0] 8 9 2 9" xfId="48717" xr:uid="{936E9BDA-D670-4D65-A7B5-63A7BDD364FD}"/>
    <cellStyle name="Comma [0] 8 9 3" xfId="11002" xr:uid="{FB4E212E-4863-4335-8F5A-1BA9089D67B7}"/>
    <cellStyle name="Comma [0] 8 9 3 2" xfId="23669" xr:uid="{1FD2A616-D346-404D-8230-6962F98B3857}"/>
    <cellStyle name="Comma [0] 8 9 3 3" xfId="29043" xr:uid="{31B66B46-534A-4F83-8771-7C0AACACE23E}"/>
    <cellStyle name="Comma [0] 8 9 3 4" xfId="34461" xr:uid="{9555B946-3730-4203-9B7D-49F47B2889CF}"/>
    <cellStyle name="Comma [0] 8 9 3 5" xfId="39846" xr:uid="{37E21D7E-E2AA-4B6C-8CEF-F1B452949E59}"/>
    <cellStyle name="Comma [0] 8 9 3 6" xfId="45215" xr:uid="{3D94ECD1-7397-4277-8853-0FB4B0EC0154}"/>
    <cellStyle name="Comma [0] 8 9 3 7" xfId="50587" xr:uid="{EF4C651E-5EB3-4481-92E3-220DF0630CAF}"/>
    <cellStyle name="Comma [0] 8 9 3 8" xfId="55967" xr:uid="{7ADD0F53-D446-4ABA-B176-3F79FA8B3FCB}"/>
    <cellStyle name="Comma [0] 8 9 3 9" xfId="18302" xr:uid="{0103AC24-E357-44DB-9655-9B8683F3DC94}"/>
    <cellStyle name="Comma [0] 9" xfId="21" xr:uid="{29300D2B-65B1-401F-B048-A15F638EA4C3}"/>
    <cellStyle name="Comma [0] 9 10" xfId="1625" xr:uid="{D5BB9A2B-8D8A-4323-88F7-6050CFD52BC2}"/>
    <cellStyle name="Comma [0] 9 10 2" xfId="6435" xr:uid="{BA7BBA3A-9618-45AB-9E9C-C1AA071AD2B5}"/>
    <cellStyle name="Comma [0] 9 10 2 10" xfId="54099" xr:uid="{DE3917F2-ECAB-4FAB-83E5-C0002DBD8A8E}"/>
    <cellStyle name="Comma [0] 9 10 2 11" xfId="14743" xr:uid="{1E1B9A1C-C374-4515-BF39-E04033686C28}"/>
    <cellStyle name="Comma [0] 9 10 2 12" xfId="59113" xr:uid="{20DF56CB-EF0B-4519-A390-03BDB5766E1E}"/>
    <cellStyle name="Comma [0] 9 10 2 13" xfId="9133" xr:uid="{7F365335-5C32-4FC7-BA9B-2931904EED37}"/>
    <cellStyle name="Comma [0] 9 10 2 2" xfId="12694" xr:uid="{9DF1F6CF-997A-41AE-B905-EDE859FAA7C3}"/>
    <cellStyle name="Comma [0] 9 10 2 2 2" xfId="25360" xr:uid="{034F5184-6CB5-4876-8482-2902B9FE23C7}"/>
    <cellStyle name="Comma [0] 9 10 2 2 3" xfId="30734" xr:uid="{6447C18F-774B-48AA-91D6-DE77C130B8C9}"/>
    <cellStyle name="Comma [0] 9 10 2 2 4" xfId="36152" xr:uid="{134A6E5B-E75B-41BE-975B-7DCF4C02E579}"/>
    <cellStyle name="Comma [0] 9 10 2 2 5" xfId="41537" xr:uid="{CBAB2829-F339-4583-96F0-35AA42C276C1}"/>
    <cellStyle name="Comma [0] 9 10 2 2 6" xfId="46906" xr:uid="{4D995EE1-28E6-4D7F-9817-0F35374C0F2C}"/>
    <cellStyle name="Comma [0] 9 10 2 2 7" xfId="52278" xr:uid="{600364CA-751A-4DAA-946A-CB474023B52C}"/>
    <cellStyle name="Comma [0] 9 10 2 2 8" xfId="57658" xr:uid="{2FFB399D-2D35-42A6-8120-96CA1E8034E5}"/>
    <cellStyle name="Comma [0] 9 10 2 2 9" xfId="19994" xr:uid="{238BA629-2CD9-443B-907B-AB3AF58955AB}"/>
    <cellStyle name="Comma [0] 9 10 2 3" xfId="16434" xr:uid="{B475B3FC-113A-432D-9BB6-A0C17B582EB0}"/>
    <cellStyle name="Comma [0] 9 10 2 4" xfId="21801" xr:uid="{F2184F08-9C71-496B-892F-421BFFE0CEB8}"/>
    <cellStyle name="Comma [0] 9 10 2 5" xfId="27175" xr:uid="{75285BCB-39B4-402B-B323-9C229E576E8C}"/>
    <cellStyle name="Comma [0] 9 10 2 6" xfId="32593" xr:uid="{7623CA22-F2DF-41CD-A643-6B7F011E32D3}"/>
    <cellStyle name="Comma [0] 9 10 2 7" xfId="37978" xr:uid="{DF0CDCBD-415A-4D08-B9B2-5E0F8D5CB026}"/>
    <cellStyle name="Comma [0] 9 10 2 8" xfId="43347" xr:uid="{C92A6E66-6942-4C98-B1B5-7B086620C7DE}"/>
    <cellStyle name="Comma [0] 9 10 2 9" xfId="48719" xr:uid="{A0680987-08B0-481E-AF06-FDE5F083EAD8}"/>
    <cellStyle name="Comma [0] 9 10 3" xfId="11004" xr:uid="{A57BFB3D-A763-44C6-9045-B690DD545727}"/>
    <cellStyle name="Comma [0] 9 10 3 2" xfId="23671" xr:uid="{99F20F4E-7CE3-4D13-B396-DD5B7D90AC16}"/>
    <cellStyle name="Comma [0] 9 10 3 3" xfId="29045" xr:uid="{F28EE612-82B4-4AA9-A801-DD2830ADA819}"/>
    <cellStyle name="Comma [0] 9 10 3 4" xfId="34463" xr:uid="{637E30E6-3B58-45F1-BAC4-B72593AEA1F0}"/>
    <cellStyle name="Comma [0] 9 10 3 5" xfId="39848" xr:uid="{36A29E66-54F2-4DBE-BE3B-F5C095EE47B6}"/>
    <cellStyle name="Comma [0] 9 10 3 6" xfId="45217" xr:uid="{E7C3D2B4-79D0-4AB8-BFC8-D2A4ED85BE4B}"/>
    <cellStyle name="Comma [0] 9 10 3 7" xfId="50589" xr:uid="{13CE16B2-4E67-49B5-947C-945436BFC5D0}"/>
    <cellStyle name="Comma [0] 9 10 3 8" xfId="55969" xr:uid="{9B2194BA-A91D-4B72-9C6C-3D64D8D2781A}"/>
    <cellStyle name="Comma [0] 9 10 3 9" xfId="18304" xr:uid="{223B0691-C06E-4060-9209-301D49048B79}"/>
    <cellStyle name="Comma [0] 9 11" xfId="1626" xr:uid="{6BDC0ACB-4907-4DB7-89B2-A68827795596}"/>
    <cellStyle name="Comma [0] 9 11 2" xfId="6436" xr:uid="{B753DAEC-AF05-4F53-8C8B-0779A584C59B}"/>
    <cellStyle name="Comma [0] 9 11 2 10" xfId="54100" xr:uid="{3E5EA4D2-F075-4467-9351-6BD9F5623F32}"/>
    <cellStyle name="Comma [0] 9 11 2 11" xfId="14744" xr:uid="{C31A1514-4008-4EDC-A1A3-1117AF96612E}"/>
    <cellStyle name="Comma [0] 9 11 2 12" xfId="59114" xr:uid="{93314B28-166A-4330-B489-8EBCFA5B8EDA}"/>
    <cellStyle name="Comma [0] 9 11 2 13" xfId="9134" xr:uid="{85C5B1AA-88DB-43C3-9D05-A3B1AF584055}"/>
    <cellStyle name="Comma [0] 9 11 2 2" xfId="12695" xr:uid="{47D46F50-C505-4603-B82C-3570C7D564FA}"/>
    <cellStyle name="Comma [0] 9 11 2 2 2" xfId="25361" xr:uid="{78CD44C2-2E78-4B27-B52C-95911A97F49B}"/>
    <cellStyle name="Comma [0] 9 11 2 2 3" xfId="30735" xr:uid="{80958E00-FD12-4FFB-89EC-5324534D260B}"/>
    <cellStyle name="Comma [0] 9 11 2 2 4" xfId="36153" xr:uid="{0755FF36-68CD-444A-AA40-90C1447F80EA}"/>
    <cellStyle name="Comma [0] 9 11 2 2 5" xfId="41538" xr:uid="{FAC2391F-345F-4F46-9DA7-6E4CCAE9E129}"/>
    <cellStyle name="Comma [0] 9 11 2 2 6" xfId="46907" xr:uid="{BDC252F8-1046-4C72-8B72-DDBA76D903B8}"/>
    <cellStyle name="Comma [0] 9 11 2 2 7" xfId="52279" xr:uid="{A2E849CA-E9CE-4C09-BAD2-95904A1829A4}"/>
    <cellStyle name="Comma [0] 9 11 2 2 8" xfId="57659" xr:uid="{2D6DFA41-BE87-4D74-B922-4DA55FEBDAB1}"/>
    <cellStyle name="Comma [0] 9 11 2 2 9" xfId="19995" xr:uid="{6ED073CE-371B-4B5D-BF38-5059F555E3E2}"/>
    <cellStyle name="Comma [0] 9 11 2 3" xfId="16435" xr:uid="{557A2BB0-0397-4EE0-800E-7FC8D96CBF93}"/>
    <cellStyle name="Comma [0] 9 11 2 4" xfId="21802" xr:uid="{3158AD18-DC83-4185-A490-6483D7C0294A}"/>
    <cellStyle name="Comma [0] 9 11 2 5" xfId="27176" xr:uid="{D4516D9D-0C50-404A-88D2-F74C63E6440B}"/>
    <cellStyle name="Comma [0] 9 11 2 6" xfId="32594" xr:uid="{69E3F5AF-832F-4D68-BE83-90E1041DDFA3}"/>
    <cellStyle name="Comma [0] 9 11 2 7" xfId="37979" xr:uid="{6610008C-D5CC-4869-9EEC-0499D8163E98}"/>
    <cellStyle name="Comma [0] 9 11 2 8" xfId="43348" xr:uid="{0220E2A9-9032-4CA6-B10A-1F4C0F543A55}"/>
    <cellStyle name="Comma [0] 9 11 2 9" xfId="48720" xr:uid="{27060D12-29E5-4FD9-90FB-FBB81DDF9947}"/>
    <cellStyle name="Comma [0] 9 11 3" xfId="11005" xr:uid="{6A0B52CB-39ED-4184-BD04-463EAF117924}"/>
    <cellStyle name="Comma [0] 9 11 3 2" xfId="23672" xr:uid="{FCF4A68F-36E0-4497-9378-3F9EB55C064F}"/>
    <cellStyle name="Comma [0] 9 11 3 3" xfId="29046" xr:uid="{3911D3E5-7634-408A-ADFD-4C935A7335A3}"/>
    <cellStyle name="Comma [0] 9 11 3 4" xfId="34464" xr:uid="{08A8C8E9-21F6-43A8-991A-A8239ECDC7C7}"/>
    <cellStyle name="Comma [0] 9 11 3 5" xfId="39849" xr:uid="{6EB8F6AA-7E50-495D-A593-E155B50DE715}"/>
    <cellStyle name="Comma [0] 9 11 3 6" xfId="45218" xr:uid="{4469E5FB-C3FE-44CA-84C4-C3ECE4115D41}"/>
    <cellStyle name="Comma [0] 9 11 3 7" xfId="50590" xr:uid="{D577ACA5-2F56-44A9-BAB7-6667549D4A5C}"/>
    <cellStyle name="Comma [0] 9 11 3 8" xfId="55970" xr:uid="{89291820-092F-4FF9-B25A-CC00D7A6294B}"/>
    <cellStyle name="Comma [0] 9 11 3 9" xfId="18305" xr:uid="{DF6337F1-8E3D-4E32-91E2-BE46748D3F47}"/>
    <cellStyle name="Comma [0] 9 12" xfId="1627" xr:uid="{6EFE29E3-28F5-4064-BA4F-6F5F9574EC5F}"/>
    <cellStyle name="Comma [0] 9 12 2" xfId="6437" xr:uid="{19B926AE-449A-414A-83FE-AB9282C40C6E}"/>
    <cellStyle name="Comma [0] 9 12 2 10" xfId="54101" xr:uid="{5968FBC3-E877-4028-B170-4B0B183BE78E}"/>
    <cellStyle name="Comma [0] 9 12 2 11" xfId="14745" xr:uid="{B82F9B77-7B7B-430C-89F1-4E52D1985BAB}"/>
    <cellStyle name="Comma [0] 9 12 2 12" xfId="59115" xr:uid="{4E9C14FE-CA8A-44F6-A8D2-A87E851A8381}"/>
    <cellStyle name="Comma [0] 9 12 2 13" xfId="9135" xr:uid="{9A1F1DAC-A71A-4EAF-86B3-9FDC974C4BB1}"/>
    <cellStyle name="Comma [0] 9 12 2 2" xfId="12696" xr:uid="{01B0047E-233B-4567-877F-1B0B4A012E06}"/>
    <cellStyle name="Comma [0] 9 12 2 2 2" xfId="25362" xr:uid="{1A0D3C72-FB5C-4D40-B050-6B32919A1289}"/>
    <cellStyle name="Comma [0] 9 12 2 2 3" xfId="30736" xr:uid="{6F445246-7378-4741-9B16-85EF1FA2ABE2}"/>
    <cellStyle name="Comma [0] 9 12 2 2 4" xfId="36154" xr:uid="{535A50F6-CF81-459B-929D-92F1CED6DF94}"/>
    <cellStyle name="Comma [0] 9 12 2 2 5" xfId="41539" xr:uid="{FCCEC116-F181-4051-9677-5F98E83A1406}"/>
    <cellStyle name="Comma [0] 9 12 2 2 6" xfId="46908" xr:uid="{B30D2C0A-8193-4A5B-8AE9-A258E419BDF5}"/>
    <cellStyle name="Comma [0] 9 12 2 2 7" xfId="52280" xr:uid="{CA0F5146-0850-4622-81F3-6403531B4568}"/>
    <cellStyle name="Comma [0] 9 12 2 2 8" xfId="57660" xr:uid="{949D0983-D735-47A1-A0B9-2A38D51D3FC7}"/>
    <cellStyle name="Comma [0] 9 12 2 2 9" xfId="19996" xr:uid="{328763E8-4E47-4B90-8951-8D7FA1F387AD}"/>
    <cellStyle name="Comma [0] 9 12 2 3" xfId="16436" xr:uid="{D170C2FE-1ED8-4D02-B479-7AA0C0BBC11E}"/>
    <cellStyle name="Comma [0] 9 12 2 4" xfId="21803" xr:uid="{9400CFDC-F9ED-44DA-B0B8-E4C3E8007663}"/>
    <cellStyle name="Comma [0] 9 12 2 5" xfId="27177" xr:uid="{0BB0C199-8CC1-4D1E-8AEE-F1B9EAE2278D}"/>
    <cellStyle name="Comma [0] 9 12 2 6" xfId="32595" xr:uid="{58921868-61AF-41C4-93DE-1594F68F95F6}"/>
    <cellStyle name="Comma [0] 9 12 2 7" xfId="37980" xr:uid="{B164F3F8-1886-47BC-8DC1-BE690D667BBD}"/>
    <cellStyle name="Comma [0] 9 12 2 8" xfId="43349" xr:uid="{E7C76DA0-DA15-4D42-9642-829AE9E139C0}"/>
    <cellStyle name="Comma [0] 9 12 2 9" xfId="48721" xr:uid="{E8D5A54C-C462-4424-BAED-EF623508C61D}"/>
    <cellStyle name="Comma [0] 9 12 3" xfId="11006" xr:uid="{C9A78FD3-6091-4052-B0F3-25F57CF0C546}"/>
    <cellStyle name="Comma [0] 9 12 3 2" xfId="23673" xr:uid="{DA4D435B-6C9E-447B-B282-39B56066000E}"/>
    <cellStyle name="Comma [0] 9 12 3 3" xfId="29047" xr:uid="{A66B8910-8DDA-4D4F-AFE2-D3CAF15DADDB}"/>
    <cellStyle name="Comma [0] 9 12 3 4" xfId="34465" xr:uid="{C906C40F-85BC-4A71-8A4A-86EA020680EE}"/>
    <cellStyle name="Comma [0] 9 12 3 5" xfId="39850" xr:uid="{23381F97-F44D-4BC8-9C2E-9AC680BB0E53}"/>
    <cellStyle name="Comma [0] 9 12 3 6" xfId="45219" xr:uid="{83E55ED0-44BF-4FB1-8DDE-B981EFFF60CC}"/>
    <cellStyle name="Comma [0] 9 12 3 7" xfId="50591" xr:uid="{7E005168-EAAF-428A-B29F-6F606CC71C45}"/>
    <cellStyle name="Comma [0] 9 12 3 8" xfId="55971" xr:uid="{022D5648-106D-4360-AABD-7E1366928369}"/>
    <cellStyle name="Comma [0] 9 12 3 9" xfId="18306" xr:uid="{9BAF26CA-0224-4CD7-B01E-97561899CAB3}"/>
    <cellStyle name="Comma [0] 9 13" xfId="1628" xr:uid="{3EB27CE6-44D7-4DDC-8904-78825E178DFF}"/>
    <cellStyle name="Comma [0] 9 13 2" xfId="6438" xr:uid="{762F49BC-CAFD-45D9-BA22-75EF9598116F}"/>
    <cellStyle name="Comma [0] 9 13 2 10" xfId="54102" xr:uid="{C7874ADC-4CD5-4C72-AF1B-2F216389B890}"/>
    <cellStyle name="Comma [0] 9 13 2 11" xfId="14746" xr:uid="{527F47E4-6F3F-490A-85FA-72E8DC9D628B}"/>
    <cellStyle name="Comma [0] 9 13 2 12" xfId="59116" xr:uid="{BB961CC2-C453-4B0A-BC74-DA89B3E7F11B}"/>
    <cellStyle name="Comma [0] 9 13 2 13" xfId="9136" xr:uid="{0841A5A9-01D8-4122-8DB9-FC2209E109AD}"/>
    <cellStyle name="Comma [0] 9 13 2 2" xfId="12697" xr:uid="{E8E48F8D-0287-437C-B64B-D795609F42D7}"/>
    <cellStyle name="Comma [0] 9 13 2 2 2" xfId="25363" xr:uid="{57C99819-B063-4890-A6EE-F336629A9816}"/>
    <cellStyle name="Comma [0] 9 13 2 2 3" xfId="30737" xr:uid="{EE907B7E-42CF-4727-8ECB-ACE63B5E03CD}"/>
    <cellStyle name="Comma [0] 9 13 2 2 4" xfId="36155" xr:uid="{7926E828-29E6-409A-9879-B184B11C3578}"/>
    <cellStyle name="Comma [0] 9 13 2 2 5" xfId="41540" xr:uid="{A75C73C5-A79B-4483-92B8-480D322675F9}"/>
    <cellStyle name="Comma [0] 9 13 2 2 6" xfId="46909" xr:uid="{369A4E8E-C4A6-426A-9C13-01840D8F1584}"/>
    <cellStyle name="Comma [0] 9 13 2 2 7" xfId="52281" xr:uid="{4EC74173-0683-4449-A4E9-EF280FDC6428}"/>
    <cellStyle name="Comma [0] 9 13 2 2 8" xfId="57661" xr:uid="{A8DC2F8E-7463-4B71-BDEC-6AE7998E2D96}"/>
    <cellStyle name="Comma [0] 9 13 2 2 9" xfId="19997" xr:uid="{27965371-AC32-4D15-ACC8-11B826F552B6}"/>
    <cellStyle name="Comma [0] 9 13 2 3" xfId="16437" xr:uid="{09B2081B-49AF-4646-9106-DE5AA7A68033}"/>
    <cellStyle name="Comma [0] 9 13 2 4" xfId="21804" xr:uid="{0FD49E7F-5148-4A43-825D-1803379DD317}"/>
    <cellStyle name="Comma [0] 9 13 2 5" xfId="27178" xr:uid="{9A915D6C-D2A8-428A-865B-248EFA2171A0}"/>
    <cellStyle name="Comma [0] 9 13 2 6" xfId="32596" xr:uid="{6AF4BCAE-A5FC-4C14-854E-D924D608FE36}"/>
    <cellStyle name="Comma [0] 9 13 2 7" xfId="37981" xr:uid="{A0A9932F-BF7B-4E38-9C3C-ED85552B9EB4}"/>
    <cellStyle name="Comma [0] 9 13 2 8" xfId="43350" xr:uid="{8C645344-A544-4E8D-89FF-B79C720F56D4}"/>
    <cellStyle name="Comma [0] 9 13 2 9" xfId="48722" xr:uid="{D2F32F6E-368B-487C-86EF-08FFCB3148DA}"/>
    <cellStyle name="Comma [0] 9 13 3" xfId="11007" xr:uid="{A296813F-0894-45D4-84C6-2D537B3A0535}"/>
    <cellStyle name="Comma [0] 9 13 3 2" xfId="23674" xr:uid="{BF0083F0-2699-4A8E-9E90-12A2A33553A5}"/>
    <cellStyle name="Comma [0] 9 13 3 3" xfId="29048" xr:uid="{916F90A9-3504-44FF-8433-5373C259F400}"/>
    <cellStyle name="Comma [0] 9 13 3 4" xfId="34466" xr:uid="{DFCE4ECF-E40A-459F-A4A9-50B58671B90B}"/>
    <cellStyle name="Comma [0] 9 13 3 5" xfId="39851" xr:uid="{3DB94489-A84F-4ADD-867B-90E52A6E02AC}"/>
    <cellStyle name="Comma [0] 9 13 3 6" xfId="45220" xr:uid="{894DBD0C-1E0E-4217-BD0E-4F91CD9E69DD}"/>
    <cellStyle name="Comma [0] 9 13 3 7" xfId="50592" xr:uid="{00852F14-B5AB-4CAC-A4CC-F37A8CEB9B22}"/>
    <cellStyle name="Comma [0] 9 13 3 8" xfId="55972" xr:uid="{A712A9DD-349C-4577-8EAF-9C53B485ED60}"/>
    <cellStyle name="Comma [0] 9 13 3 9" xfId="18307" xr:uid="{379F3E2F-4787-48D3-8221-2F7BFBA8842D}"/>
    <cellStyle name="Comma [0] 9 14" xfId="1629" xr:uid="{97DC69A2-E3FF-493B-9CF3-8D00BA12440C}"/>
    <cellStyle name="Comma [0] 9 14 2" xfId="6439" xr:uid="{A6E53AEF-D794-425E-92C5-4D58C09D8885}"/>
    <cellStyle name="Comma [0] 9 14 2 10" xfId="54103" xr:uid="{74B00AF0-DB5E-467B-AE65-09BFC89DE1BB}"/>
    <cellStyle name="Comma [0] 9 14 2 11" xfId="14747" xr:uid="{DCC47173-275B-4488-A7C2-2B79B4EBBAE0}"/>
    <cellStyle name="Comma [0] 9 14 2 12" xfId="59117" xr:uid="{CBD6C6EA-E1F0-476C-82B0-0F3CF933E570}"/>
    <cellStyle name="Comma [0] 9 14 2 13" xfId="9137" xr:uid="{31F09340-B1B4-4FB9-A59B-BDEBB8965A7F}"/>
    <cellStyle name="Comma [0] 9 14 2 2" xfId="12698" xr:uid="{B1D45899-7DF8-41FB-9CCE-2A8BAABAD95F}"/>
    <cellStyle name="Comma [0] 9 14 2 2 2" xfId="25364" xr:uid="{A0828FDE-0521-4327-9704-76A46F0C1CBD}"/>
    <cellStyle name="Comma [0] 9 14 2 2 3" xfId="30738" xr:uid="{E02C9E90-A757-4DD1-BE47-B3014D458664}"/>
    <cellStyle name="Comma [0] 9 14 2 2 4" xfId="36156" xr:uid="{FE75FFDF-FEFF-4968-A91E-63EAA5A79DF1}"/>
    <cellStyle name="Comma [0] 9 14 2 2 5" xfId="41541" xr:uid="{9FC26324-6E1C-493B-A4FE-C2FAA33C8CF8}"/>
    <cellStyle name="Comma [0] 9 14 2 2 6" xfId="46910" xr:uid="{52B95914-0820-4FF4-8829-6E08D49A07CF}"/>
    <cellStyle name="Comma [0] 9 14 2 2 7" xfId="52282" xr:uid="{3CB02CF0-A6CD-48F4-A3A9-CB16C8064910}"/>
    <cellStyle name="Comma [0] 9 14 2 2 8" xfId="57662" xr:uid="{31C89680-B8CC-4C66-839E-68E96185D734}"/>
    <cellStyle name="Comma [0] 9 14 2 2 9" xfId="19998" xr:uid="{352ABC07-CC63-4A29-909C-7272048FB6CC}"/>
    <cellStyle name="Comma [0] 9 14 2 3" xfId="16438" xr:uid="{94D9A44C-B11E-4F10-83BB-C72732C73F73}"/>
    <cellStyle name="Comma [0] 9 14 2 4" xfId="21805" xr:uid="{291E45B0-A169-4DE9-B3A8-15BF46AD60B1}"/>
    <cellStyle name="Comma [0] 9 14 2 5" xfId="27179" xr:uid="{A80FECA6-3292-42C8-B677-26856ECB6726}"/>
    <cellStyle name="Comma [0] 9 14 2 6" xfId="32597" xr:uid="{C293007F-A10D-4CB9-BD20-5152CCD12911}"/>
    <cellStyle name="Comma [0] 9 14 2 7" xfId="37982" xr:uid="{5932A4CD-A733-4C1A-91D7-504AD1A5E596}"/>
    <cellStyle name="Comma [0] 9 14 2 8" xfId="43351" xr:uid="{7DA11294-FE24-4895-8617-7B6F47219280}"/>
    <cellStyle name="Comma [0] 9 14 2 9" xfId="48723" xr:uid="{4A735E4A-1CEA-4683-855E-1D3B1B6ACB3D}"/>
    <cellStyle name="Comma [0] 9 14 3" xfId="11008" xr:uid="{703036EB-CB76-472E-A0EC-A23E0AC81A38}"/>
    <cellStyle name="Comma [0] 9 14 3 2" xfId="23675" xr:uid="{97FDAAD3-948F-498E-A178-3F22E01B718E}"/>
    <cellStyle name="Comma [0] 9 14 3 3" xfId="29049" xr:uid="{14F4EEB7-35B8-4A29-9A9C-595775E6BEE7}"/>
    <cellStyle name="Comma [0] 9 14 3 4" xfId="34467" xr:uid="{D9F2050F-451B-4B1E-BC84-07A029A76A62}"/>
    <cellStyle name="Comma [0] 9 14 3 5" xfId="39852" xr:uid="{19B765CD-E64D-4891-B828-B49BB2FDD1DE}"/>
    <cellStyle name="Comma [0] 9 14 3 6" xfId="45221" xr:uid="{14FA727A-EDCF-470C-8105-B59ED11D50F2}"/>
    <cellStyle name="Comma [0] 9 14 3 7" xfId="50593" xr:uid="{87721BC7-67AF-475C-97E9-5EC084E34B47}"/>
    <cellStyle name="Comma [0] 9 14 3 8" xfId="55973" xr:uid="{ABA5F312-BC87-4285-9041-C18F95CA5C6D}"/>
    <cellStyle name="Comma [0] 9 14 3 9" xfId="18308" xr:uid="{F34B8B7C-BA79-4C81-8F3F-F92EF962F2F7}"/>
    <cellStyle name="Comma [0] 9 15" xfId="4234" xr:uid="{125334EC-5760-451F-AA4B-A0A8958CFAB0}"/>
    <cellStyle name="Comma [0] 9 15 10" xfId="54098" xr:uid="{14E7C2FD-1586-4500-9C12-41E353CB7C58}"/>
    <cellStyle name="Comma [0] 9 15 11" xfId="9132" xr:uid="{C59D554D-B6E1-446C-A244-5EDDB073E89A}"/>
    <cellStyle name="Comma [0] 9 15 2" xfId="6440" xr:uid="{2E3F4143-11EB-4354-8AF3-2452BCF7C0A5}"/>
    <cellStyle name="Comma [0] 9 15 2 10" xfId="59118" xr:uid="{1DC955C5-8183-499E-9132-867198666821}"/>
    <cellStyle name="Comma [0] 9 15 2 11" xfId="12693" xr:uid="{8A45DD35-463A-4293-8B47-7EC07EEAFE83}"/>
    <cellStyle name="Comma [0] 9 15 2 2" xfId="25359" xr:uid="{5BB6DF72-1B28-4263-A32E-ED2160882516}"/>
    <cellStyle name="Comma [0] 9 15 2 3" xfId="30733" xr:uid="{2F2D774B-4CD1-4E3D-A45A-4EBB007E194B}"/>
    <cellStyle name="Comma [0] 9 15 2 4" xfId="36151" xr:uid="{8868657B-495D-41FF-805C-4FB3440AD5DC}"/>
    <cellStyle name="Comma [0] 9 15 2 5" xfId="41536" xr:uid="{92050065-4AFC-49C7-88A3-1293CE04F129}"/>
    <cellStyle name="Comma [0] 9 15 2 6" xfId="46905" xr:uid="{CAD8ED5C-D08B-44F3-A371-CF121CD32000}"/>
    <cellStyle name="Comma [0] 9 15 2 7" xfId="52277" xr:uid="{9125AC15-ABFF-4808-AD25-1D694CE032E5}"/>
    <cellStyle name="Comma [0] 9 15 2 8" xfId="57657" xr:uid="{36838B08-AB8D-4C4C-BA02-1830BE4C9B9A}"/>
    <cellStyle name="Comma [0] 9 15 2 9" xfId="19993" xr:uid="{50E5656D-135C-4A92-AE7A-86CADF6E99D0}"/>
    <cellStyle name="Comma [0] 9 15 3" xfId="16433" xr:uid="{A0105CE7-9F44-43F8-A2CA-A01AAF19FCB8}"/>
    <cellStyle name="Comma [0] 9 15 4" xfId="21800" xr:uid="{22A74B5F-5F85-4255-BF28-1022400DE245}"/>
    <cellStyle name="Comma [0] 9 15 5" xfId="27174" xr:uid="{F75B0A01-8D6E-4004-B42D-C2924B7EB2EB}"/>
    <cellStyle name="Comma [0] 9 15 6" xfId="32592" xr:uid="{BCAFD8B2-6D08-42CB-AC23-0D2AC2A5755E}"/>
    <cellStyle name="Comma [0] 9 15 7" xfId="37977" xr:uid="{899EB3D3-E75C-4F63-B9A9-9189BBAE4BFB}"/>
    <cellStyle name="Comma [0] 9 15 8" xfId="43346" xr:uid="{A4F03AF1-9BAC-4B94-86E1-04E192D734B5}"/>
    <cellStyle name="Comma [0] 9 15 9" xfId="48718" xr:uid="{4472D001-185B-43FF-9B8F-3D68F5D7D8E5}"/>
    <cellStyle name="Comma [0] 9 16" xfId="11003" xr:uid="{0241FFF0-B310-40B8-A67F-CA5355482F3E}"/>
    <cellStyle name="Comma [0] 9 16 10" xfId="14742" xr:uid="{CB5A529F-3CEE-4788-9085-BCFEAB01D989}"/>
    <cellStyle name="Comma [0] 9 16 2" xfId="18303" xr:uid="{886175F7-A616-4532-A610-8EAAD8D01B19}"/>
    <cellStyle name="Comma [0] 9 16 3" xfId="23670" xr:uid="{14723A80-5769-4C40-AAA0-434FD10AF952}"/>
    <cellStyle name="Comma [0] 9 16 4" xfId="29044" xr:uid="{1E048355-8155-4032-AB1C-3DA1623170F7}"/>
    <cellStyle name="Comma [0] 9 16 5" xfId="34462" xr:uid="{91BFACA9-F1D9-4CD0-8517-8AE62690E46F}"/>
    <cellStyle name="Comma [0] 9 16 6" xfId="39847" xr:uid="{11414FF4-9652-4ACA-96D9-8C30F2F51043}"/>
    <cellStyle name="Comma [0] 9 16 7" xfId="45216" xr:uid="{2DF925E6-4119-4437-BD67-8F5B5D411953}"/>
    <cellStyle name="Comma [0] 9 16 8" xfId="50588" xr:uid="{B5E8CD40-B699-498D-BAC7-6CB91BE1F2B2}"/>
    <cellStyle name="Comma [0] 9 16 9" xfId="55968" xr:uid="{77FA0731-CFD8-406E-A634-939912F91F47}"/>
    <cellStyle name="Comma [0] 9 2" xfId="1630" xr:uid="{557FF22E-C609-4B72-B5BD-8FF322EA0B06}"/>
    <cellStyle name="Comma [0] 9 2 2" xfId="5100" xr:uid="{6B081447-737E-4B45-AC0A-7F7D150AC172}"/>
    <cellStyle name="Comma [0] 9 2 2 10" xfId="54104" xr:uid="{03ABA6E6-8156-4C40-A4D8-AD8547392B83}"/>
    <cellStyle name="Comma [0] 9 2 2 11" xfId="13156" xr:uid="{5DE3290B-8302-4968-91FC-E95B07135B6E}"/>
    <cellStyle name="Comma [0] 9 2 2 12" xfId="9138" xr:uid="{86597375-61AB-488E-847A-5374384FB0AE}"/>
    <cellStyle name="Comma [0] 9 2 2 2" xfId="12699" xr:uid="{4B794921-F463-4332-86DF-ED64018A81E9}"/>
    <cellStyle name="Comma [0] 9 2 2 2 2" xfId="25365" xr:uid="{2D63F58C-5AF6-4447-81D5-287C59856079}"/>
    <cellStyle name="Comma [0] 9 2 2 2 3" xfId="30739" xr:uid="{69D7CA1C-F426-45A0-A7A3-384EEBA9D835}"/>
    <cellStyle name="Comma [0] 9 2 2 2 4" xfId="36157" xr:uid="{14EA6BF1-B811-41CE-A5EA-8008FBCDE916}"/>
    <cellStyle name="Comma [0] 9 2 2 2 5" xfId="41542" xr:uid="{BA03CFBA-AA17-4DAD-98F0-CBA74F140753}"/>
    <cellStyle name="Comma [0] 9 2 2 2 6" xfId="46911" xr:uid="{00F2115C-6AE7-4A65-9B43-C8AA02ABE301}"/>
    <cellStyle name="Comma [0] 9 2 2 2 7" xfId="52283" xr:uid="{01657154-7CFA-4A3A-8F38-5F60D0E45880}"/>
    <cellStyle name="Comma [0] 9 2 2 2 8" xfId="57663" xr:uid="{664DC2F4-20E8-4D38-99A9-A18BD689C0A3}"/>
    <cellStyle name="Comma [0] 9 2 2 2 9" xfId="19999" xr:uid="{37EF6AF0-454A-4E38-8CAB-F49416370A61}"/>
    <cellStyle name="Comma [0] 9 2 2 3" xfId="16439" xr:uid="{D99CF660-AC1D-4F77-A3E9-B8D1979D0AA5}"/>
    <cellStyle name="Comma [0] 9 2 2 4" xfId="21806" xr:uid="{BD2823E1-AF37-4E24-9660-A7CA494E7B3D}"/>
    <cellStyle name="Comma [0] 9 2 2 5" xfId="27180" xr:uid="{7D6C4CCA-7620-4564-B108-C1C5AA005016}"/>
    <cellStyle name="Comma [0] 9 2 2 6" xfId="32598" xr:uid="{0089663B-D8D0-43F4-87A4-D1C0C2DD6D51}"/>
    <cellStyle name="Comma [0] 9 2 2 7" xfId="37983" xr:uid="{52DA9CF3-8342-4CF1-AEA3-401C5B624A6F}"/>
    <cellStyle name="Comma [0] 9 2 2 8" xfId="43352" xr:uid="{41C9AA00-F19E-4092-878A-FE7492C46F2B}"/>
    <cellStyle name="Comma [0] 9 2 2 9" xfId="48724" xr:uid="{96E75B9E-E311-4E63-8A5E-B5770F3B0203}"/>
    <cellStyle name="Comma [0] 9 2 3" xfId="6441" xr:uid="{F043EA86-97CC-4A1D-9F1E-17735B5C3208}"/>
    <cellStyle name="Comma [0] 9 2 3 10" xfId="14748" xr:uid="{ABAD0259-F587-4834-B5D2-C6F8C7407ED3}"/>
    <cellStyle name="Comma [0] 9 2 3 11" xfId="59119" xr:uid="{DAB30E85-274F-4AA2-8847-AE3EF9499C07}"/>
    <cellStyle name="Comma [0] 9 2 3 12" xfId="11009" xr:uid="{F630C72A-E4FD-4831-B415-B190BCD266A8}"/>
    <cellStyle name="Comma [0] 9 2 3 2" xfId="18309" xr:uid="{836E04AB-934A-49B0-B8CD-545D06B0EF64}"/>
    <cellStyle name="Comma [0] 9 2 3 3" xfId="23676" xr:uid="{A905190F-3553-4B5D-A4D1-41BD0D2F0467}"/>
    <cellStyle name="Comma [0] 9 2 3 4" xfId="29050" xr:uid="{A3F135E2-DB98-4DF2-9FA2-6EC9BD3B99F8}"/>
    <cellStyle name="Comma [0] 9 2 3 5" xfId="34468" xr:uid="{C2BA2FC8-17EF-41C4-8AEB-8818DE3E0F36}"/>
    <cellStyle name="Comma [0] 9 2 3 6" xfId="39853" xr:uid="{2EB15CB4-15C9-4695-990B-A1A9ABF5127A}"/>
    <cellStyle name="Comma [0] 9 2 3 7" xfId="45222" xr:uid="{B291A7B2-9951-440E-9862-85AA1AE27988}"/>
    <cellStyle name="Comma [0] 9 2 3 8" xfId="50594" xr:uid="{D2E5504D-9978-48B0-A696-620C6BFE3CD5}"/>
    <cellStyle name="Comma [0] 9 2 3 9" xfId="55974" xr:uid="{D009E03A-03D4-44E3-858E-C3AD57104583}"/>
    <cellStyle name="Comma [0] 9 2 4" xfId="25584" xr:uid="{4D77CC76-10D3-4A6E-9BDE-BE01C4E5E63F}"/>
    <cellStyle name="Comma [0] 9 2 5" xfId="30953" xr:uid="{7A1027EF-01F3-4258-B85C-2AD61896D222}"/>
    <cellStyle name="Comma [0] 9 2 6" xfId="36376" xr:uid="{87D77708-3F29-456D-80D2-1B463240D707}"/>
    <cellStyle name="Comma [0] 9 3" xfId="1631" xr:uid="{4738CCCC-7521-4ABC-BAD4-25861B3424F6}"/>
    <cellStyle name="Comma [0] 9 3 2" xfId="5112" xr:uid="{A136B083-B29C-49A8-ABB8-10FA5B0BF337}"/>
    <cellStyle name="Comma [0] 9 3 2 10" xfId="54105" xr:uid="{3F4310A6-6433-4540-8177-81364D12A86B}"/>
    <cellStyle name="Comma [0] 9 3 2 11" xfId="13165" xr:uid="{6E770111-BABD-47B4-94EB-8E84C70E6429}"/>
    <cellStyle name="Comma [0] 9 3 2 12" xfId="9139" xr:uid="{60A09895-27E2-4C0B-BA1F-4E72AEB1F031}"/>
    <cellStyle name="Comma [0] 9 3 2 2" xfId="12700" xr:uid="{4C03F4CA-F388-4D09-A6FE-60F759ABBB54}"/>
    <cellStyle name="Comma [0] 9 3 2 2 2" xfId="25366" xr:uid="{F661C77C-2163-445D-8D7A-5054056122FD}"/>
    <cellStyle name="Comma [0] 9 3 2 2 3" xfId="30740" xr:uid="{5C7F13E9-297B-491A-8D5B-503DF8AFCC6A}"/>
    <cellStyle name="Comma [0] 9 3 2 2 4" xfId="36158" xr:uid="{8612B2E3-9A73-4742-A3B3-0C83165BA781}"/>
    <cellStyle name="Comma [0] 9 3 2 2 5" xfId="41543" xr:uid="{F1F579C5-5AA7-436B-B91F-1433B413C1AD}"/>
    <cellStyle name="Comma [0] 9 3 2 2 6" xfId="46912" xr:uid="{81EB2FC1-72F4-45C7-9BAF-EACECEEFD8FF}"/>
    <cellStyle name="Comma [0] 9 3 2 2 7" xfId="52284" xr:uid="{D3567CCA-76CF-4BEB-BE2D-9B75C0F3BE56}"/>
    <cellStyle name="Comma [0] 9 3 2 2 8" xfId="57664" xr:uid="{6C8B4814-09E2-475D-A707-3364F0BAD093}"/>
    <cellStyle name="Comma [0] 9 3 2 2 9" xfId="20000" xr:uid="{1E87DC8A-F1B8-4D7C-B24E-006DE67711BF}"/>
    <cellStyle name="Comma [0] 9 3 2 3" xfId="16440" xr:uid="{2340D153-4F82-48A3-A5AD-DDF698A64503}"/>
    <cellStyle name="Comma [0] 9 3 2 4" xfId="21807" xr:uid="{C33BC490-BD39-4B3E-A5E1-B1D0FA57A6D9}"/>
    <cellStyle name="Comma [0] 9 3 2 5" xfId="27181" xr:uid="{81237F43-D399-4E1E-9C46-5F8D4B88D60A}"/>
    <cellStyle name="Comma [0] 9 3 2 6" xfId="32599" xr:uid="{92E4E2B7-C235-40F3-88C5-D5A3E65A7AB9}"/>
    <cellStyle name="Comma [0] 9 3 2 7" xfId="37984" xr:uid="{076154FD-4A3F-4088-B1E3-C4C25BBA726E}"/>
    <cellStyle name="Comma [0] 9 3 2 8" xfId="43353" xr:uid="{BDCBCE36-3DE4-437D-8E86-C31A3D07DCD7}"/>
    <cellStyle name="Comma [0] 9 3 2 9" xfId="48725" xr:uid="{DFF4F5E4-0B1C-4F6C-9394-7AEB301E066C}"/>
    <cellStyle name="Comma [0] 9 3 3" xfId="6442" xr:uid="{BCC66BA3-94D9-4CF8-9411-D81AEE2AE5F0}"/>
    <cellStyle name="Comma [0] 9 3 3 10" xfId="14749" xr:uid="{A918D9D0-8068-49D5-8B5D-6DC99866EEA0}"/>
    <cellStyle name="Comma [0] 9 3 3 11" xfId="59120" xr:uid="{74BB98BA-7AAE-4DFB-88B4-881347B36BB1}"/>
    <cellStyle name="Comma [0] 9 3 3 12" xfId="11010" xr:uid="{B497E9A4-5BFB-4417-8467-7E403F2BE0EE}"/>
    <cellStyle name="Comma [0] 9 3 3 2" xfId="18310" xr:uid="{8BDC3A81-16D2-4B03-80C5-135FAD2B4FB5}"/>
    <cellStyle name="Comma [0] 9 3 3 3" xfId="23677" xr:uid="{E9DD7EDB-16F8-465E-AAE0-ADA693F5354A}"/>
    <cellStyle name="Comma [0] 9 3 3 4" xfId="29051" xr:uid="{3D27985E-C1B2-4B5E-968A-109D5AED51F9}"/>
    <cellStyle name="Comma [0] 9 3 3 5" xfId="34469" xr:uid="{28A44CDE-9578-4F2F-88BE-AFDA7339FBEA}"/>
    <cellStyle name="Comma [0] 9 3 3 6" xfId="39854" xr:uid="{8BE8967E-3DCC-4344-9B67-B5BFB0479005}"/>
    <cellStyle name="Comma [0] 9 3 3 7" xfId="45223" xr:uid="{1674B71A-2A68-419C-8433-61A23927434E}"/>
    <cellStyle name="Comma [0] 9 3 3 8" xfId="50595" xr:uid="{12917CFC-62FE-43F2-ABF6-671FA74F8C55}"/>
    <cellStyle name="Comma [0] 9 3 3 9" xfId="55975" xr:uid="{B1B3B82D-3F88-4128-A5AD-C7182B61A5A4}"/>
    <cellStyle name="Comma [0] 9 4" xfId="1632" xr:uid="{C40A4A51-902C-4E57-BFBD-DD529D7CB877}"/>
    <cellStyle name="Comma [0] 9 4 2" xfId="5113" xr:uid="{42CB3C33-599B-4F56-8D7A-6969347B80D2}"/>
    <cellStyle name="Comma [0] 9 4 2 10" xfId="54106" xr:uid="{B4BCCE00-0A97-4F31-B69A-14987F340290}"/>
    <cellStyle name="Comma [0] 9 4 2 11" xfId="13166" xr:uid="{997BD063-541F-425D-959D-268C8CB663AA}"/>
    <cellStyle name="Comma [0] 9 4 2 12" xfId="9140" xr:uid="{CA3C6D32-112F-48CC-A48D-39F30B7187E0}"/>
    <cellStyle name="Comma [0] 9 4 2 2" xfId="12701" xr:uid="{786ADAD0-8EAB-467F-AE52-03604D373E95}"/>
    <cellStyle name="Comma [0] 9 4 2 2 2" xfId="25367" xr:uid="{F78497A7-4037-4C88-A756-F9160D0F40E2}"/>
    <cellStyle name="Comma [0] 9 4 2 2 3" xfId="30741" xr:uid="{D58C5BBD-004A-4D20-8983-A5D53848B5C9}"/>
    <cellStyle name="Comma [0] 9 4 2 2 4" xfId="36159" xr:uid="{9F178C5B-CE1A-4E78-AB27-15CDB438D765}"/>
    <cellStyle name="Comma [0] 9 4 2 2 5" xfId="41544" xr:uid="{24C92156-8ABF-4ECA-BCEB-65EC04AF0D59}"/>
    <cellStyle name="Comma [0] 9 4 2 2 6" xfId="46913" xr:uid="{4E6B4B8A-BD14-46D1-9172-69A401ED86B9}"/>
    <cellStyle name="Comma [0] 9 4 2 2 7" xfId="52285" xr:uid="{60AC82C4-D9F1-45DA-A7D8-59149F937BA9}"/>
    <cellStyle name="Comma [0] 9 4 2 2 8" xfId="57665" xr:uid="{7BF30185-0B63-4E91-91AA-FBC3782E55F4}"/>
    <cellStyle name="Comma [0] 9 4 2 2 9" xfId="20001" xr:uid="{2BC908EC-9A90-4E5A-B143-24856931BC57}"/>
    <cellStyle name="Comma [0] 9 4 2 3" xfId="16441" xr:uid="{8D9C3AC0-130B-4D1D-AC71-300DEE789691}"/>
    <cellStyle name="Comma [0] 9 4 2 4" xfId="21808" xr:uid="{7E8F1B3E-9235-473B-8514-4BD2501A6A7B}"/>
    <cellStyle name="Comma [0] 9 4 2 5" xfId="27182" xr:uid="{F456099C-A799-49D9-8221-4BD424F0A2B2}"/>
    <cellStyle name="Comma [0] 9 4 2 6" xfId="32600" xr:uid="{9AE9C59A-601A-48CF-A4AE-BAFA83AE08C7}"/>
    <cellStyle name="Comma [0] 9 4 2 7" xfId="37985" xr:uid="{793CB740-FC6D-441B-B005-7463E473F377}"/>
    <cellStyle name="Comma [0] 9 4 2 8" xfId="43354" xr:uid="{8B84DAD5-BD48-46BA-BAC4-9E0628C4609F}"/>
    <cellStyle name="Comma [0] 9 4 2 9" xfId="48726" xr:uid="{8557F872-FB5B-4CC8-93F3-0294C1E2A2C4}"/>
    <cellStyle name="Comma [0] 9 4 3" xfId="6443" xr:uid="{13D5BE2E-810E-4741-8F7E-AC25A66228EF}"/>
    <cellStyle name="Comma [0] 9 4 3 10" xfId="14750" xr:uid="{9DC33FEC-48D0-4C38-985B-0A2D80022121}"/>
    <cellStyle name="Comma [0] 9 4 3 11" xfId="59121" xr:uid="{BF6115B0-C13A-4020-B8A9-58EFCD3221BF}"/>
    <cellStyle name="Comma [0] 9 4 3 12" xfId="11011" xr:uid="{F682B181-C7A5-4DEF-9633-BE800BBFE480}"/>
    <cellStyle name="Comma [0] 9 4 3 2" xfId="18311" xr:uid="{15EC0411-BCF7-41BC-A5E1-6BFBDA5B25F5}"/>
    <cellStyle name="Comma [0] 9 4 3 3" xfId="23678" xr:uid="{5BFDBF13-AD82-4BBB-8896-685C8DF709F2}"/>
    <cellStyle name="Comma [0] 9 4 3 4" xfId="29052" xr:uid="{F19B433F-FED6-4FF5-BA91-489D8F2519BD}"/>
    <cellStyle name="Comma [0] 9 4 3 5" xfId="34470" xr:uid="{6365C394-9295-4058-A214-E5FFA8D2B7F5}"/>
    <cellStyle name="Comma [0] 9 4 3 6" xfId="39855" xr:uid="{EB54F9B6-050F-4E66-8AC5-22439A9462C9}"/>
    <cellStyle name="Comma [0] 9 4 3 7" xfId="45224" xr:uid="{2B5B0C52-81DE-4D2D-ADD1-07223C872665}"/>
    <cellStyle name="Comma [0] 9 4 3 8" xfId="50596" xr:uid="{98DCB8FD-BF4E-477D-8486-398AE04CAF0B}"/>
    <cellStyle name="Comma [0] 9 4 3 9" xfId="55976" xr:uid="{7FD5DE2F-8C91-4728-9879-F1F304BB67D1}"/>
    <cellStyle name="Comma [0] 9 5" xfId="1633" xr:uid="{72429DF0-E054-4197-BAEC-867CBABEFF6F}"/>
    <cellStyle name="Comma [0] 9 5 2" xfId="5114" xr:uid="{0A4CB5F3-B7C8-463B-A675-94FD0907F83F}"/>
    <cellStyle name="Comma [0] 9 5 2 10" xfId="54107" xr:uid="{3BECAB7F-17B2-4645-897F-0D1BE79BDBC2}"/>
    <cellStyle name="Comma [0] 9 5 2 11" xfId="13167" xr:uid="{7AF809FF-FA42-48E0-B5C9-A96E8AA284F9}"/>
    <cellStyle name="Comma [0] 9 5 2 12" xfId="9141" xr:uid="{2FE1C00F-DF30-4F42-B02F-150B789F252C}"/>
    <cellStyle name="Comma [0] 9 5 2 2" xfId="12702" xr:uid="{4766D8D4-8B50-4655-A715-E7CD8652E392}"/>
    <cellStyle name="Comma [0] 9 5 2 2 2" xfId="25368" xr:uid="{FDB73D9B-4C98-47DB-BD83-1446289679E1}"/>
    <cellStyle name="Comma [0] 9 5 2 2 3" xfId="30742" xr:uid="{D7899686-3796-44A6-915D-33E7A5112D83}"/>
    <cellStyle name="Comma [0] 9 5 2 2 4" xfId="36160" xr:uid="{05FD5DF9-42E7-47A8-AC20-2F5682145193}"/>
    <cellStyle name="Comma [0] 9 5 2 2 5" xfId="41545" xr:uid="{97348124-6957-4DDF-AD25-A72E8902F01A}"/>
    <cellStyle name="Comma [0] 9 5 2 2 6" xfId="46914" xr:uid="{6BAAB7C6-0E19-4253-97EC-47462E60F3DC}"/>
    <cellStyle name="Comma [0] 9 5 2 2 7" xfId="52286" xr:uid="{DE1DF8B9-9E8D-42EF-B5DD-7E37AD6691C1}"/>
    <cellStyle name="Comma [0] 9 5 2 2 8" xfId="57666" xr:uid="{2CFA4CBD-1425-4DAD-9447-D758815C843E}"/>
    <cellStyle name="Comma [0] 9 5 2 2 9" xfId="20002" xr:uid="{0270B17F-E660-44A1-A135-5E1C9C6FFE23}"/>
    <cellStyle name="Comma [0] 9 5 2 3" xfId="16442" xr:uid="{7704EFEB-E9D6-4F2E-8651-D36EE78D993A}"/>
    <cellStyle name="Comma [0] 9 5 2 4" xfId="21809" xr:uid="{AC39BA5F-CF82-49B9-A529-D07C2E9E9037}"/>
    <cellStyle name="Comma [0] 9 5 2 5" xfId="27183" xr:uid="{F587EF09-CECC-4865-B731-37D00E593473}"/>
    <cellStyle name="Comma [0] 9 5 2 6" xfId="32601" xr:uid="{02A12891-C205-4C44-8BD3-42E82C169FCC}"/>
    <cellStyle name="Comma [0] 9 5 2 7" xfId="37986" xr:uid="{05F79674-FF30-43F3-B156-C823AEA6B5C5}"/>
    <cellStyle name="Comma [0] 9 5 2 8" xfId="43355" xr:uid="{B17BFA1F-D529-4EF1-BA75-B7057FF363C2}"/>
    <cellStyle name="Comma [0] 9 5 2 9" xfId="48727" xr:uid="{437411C0-F3A0-4EC9-A3D6-330BA32558CA}"/>
    <cellStyle name="Comma [0] 9 5 3" xfId="6444" xr:uid="{6C4C51C1-217C-427D-9603-479ED02673AB}"/>
    <cellStyle name="Comma [0] 9 5 3 10" xfId="14751" xr:uid="{3E190731-FB74-4003-9421-FD30553CB65B}"/>
    <cellStyle name="Comma [0] 9 5 3 11" xfId="59122" xr:uid="{AFC2470A-3E8F-42C3-85B2-852C890DDBCE}"/>
    <cellStyle name="Comma [0] 9 5 3 12" xfId="11012" xr:uid="{1B456D4C-66F5-4227-935E-D2F32EF52E9C}"/>
    <cellStyle name="Comma [0] 9 5 3 2" xfId="18312" xr:uid="{62C4BC1D-FE15-43A0-AEF2-BA250C2ED99C}"/>
    <cellStyle name="Comma [0] 9 5 3 3" xfId="23679" xr:uid="{C6B67B4D-E164-42DE-A10A-E5EA823B7AA7}"/>
    <cellStyle name="Comma [0] 9 5 3 4" xfId="29053" xr:uid="{65F0B3B3-F574-44A8-9FB5-D8E4EB9A5566}"/>
    <cellStyle name="Comma [0] 9 5 3 5" xfId="34471" xr:uid="{23ADC65D-BBC3-4BAD-AA23-428ABC391850}"/>
    <cellStyle name="Comma [0] 9 5 3 6" xfId="39856" xr:uid="{6DD95E92-64ED-464E-AA7A-FFA765D2FFCB}"/>
    <cellStyle name="Comma [0] 9 5 3 7" xfId="45225" xr:uid="{1919E11E-6916-4C27-B517-F1E0BD28A4BF}"/>
    <cellStyle name="Comma [0] 9 5 3 8" xfId="50597" xr:uid="{46C0FCFC-AA3D-4385-B618-439830A2E3A9}"/>
    <cellStyle name="Comma [0] 9 5 3 9" xfId="55977" xr:uid="{3A63941F-4435-4C8B-8291-7A3C63FA506C}"/>
    <cellStyle name="Comma [0] 9 6" xfId="1634" xr:uid="{1B82EC34-E45C-4EE0-AE76-ECC4BD1BA504}"/>
    <cellStyle name="Comma [0] 9 6 2" xfId="6445" xr:uid="{AE0AC497-C671-4EB1-BD9B-EFB20BEBECBF}"/>
    <cellStyle name="Comma [0] 9 6 2 10" xfId="54108" xr:uid="{3FAD5E46-6490-4D0B-8D3D-9F7D439A311F}"/>
    <cellStyle name="Comma [0] 9 6 2 11" xfId="14752" xr:uid="{0440BD7A-34A3-4AC7-81C2-D76DC0BD8770}"/>
    <cellStyle name="Comma [0] 9 6 2 12" xfId="59123" xr:uid="{C660A823-C7F6-4182-A9ED-CEC2A1A94AB0}"/>
    <cellStyle name="Comma [0] 9 6 2 13" xfId="9142" xr:uid="{7CEA47F9-FDA0-4CF4-95C4-771741AAA810}"/>
    <cellStyle name="Comma [0] 9 6 2 2" xfId="12703" xr:uid="{E5EBFC76-E42B-4AFB-B19A-FE26A8ADE306}"/>
    <cellStyle name="Comma [0] 9 6 2 2 2" xfId="25369" xr:uid="{52E766BC-3BB7-455F-A606-792FD445A058}"/>
    <cellStyle name="Comma [0] 9 6 2 2 3" xfId="30743" xr:uid="{81AF62E1-8AD5-4401-B33E-F6489BE550B8}"/>
    <cellStyle name="Comma [0] 9 6 2 2 4" xfId="36161" xr:uid="{7D3638BC-388C-4BF8-BE19-DF9EDCBFCC15}"/>
    <cellStyle name="Comma [0] 9 6 2 2 5" xfId="41546" xr:uid="{B66582D5-2BDB-4055-B623-736E8AB48339}"/>
    <cellStyle name="Comma [0] 9 6 2 2 6" xfId="46915" xr:uid="{9B64E242-3CE0-470F-9B14-271B33D57478}"/>
    <cellStyle name="Comma [0] 9 6 2 2 7" xfId="52287" xr:uid="{ED334B17-4C1D-433C-BE83-174C73CF5DFB}"/>
    <cellStyle name="Comma [0] 9 6 2 2 8" xfId="57667" xr:uid="{9577E41A-1E0D-40F8-963D-55579E1A285A}"/>
    <cellStyle name="Comma [0] 9 6 2 2 9" xfId="20003" xr:uid="{71295683-D852-45CB-A12F-63A99C4A1CB8}"/>
    <cellStyle name="Comma [0] 9 6 2 3" xfId="16443" xr:uid="{CD945F44-C3B0-4D58-853A-3F0AF08671EB}"/>
    <cellStyle name="Comma [0] 9 6 2 4" xfId="21810" xr:uid="{3E2C7F28-EE83-4816-B200-64AAF420027C}"/>
    <cellStyle name="Comma [0] 9 6 2 5" xfId="27184" xr:uid="{AADB8C27-14A4-429D-88A9-31D506818534}"/>
    <cellStyle name="Comma [0] 9 6 2 6" xfId="32602" xr:uid="{C42460CF-1F11-4F95-91FA-7C67CD28962A}"/>
    <cellStyle name="Comma [0] 9 6 2 7" xfId="37987" xr:uid="{DA7DA1B4-56B1-4126-80C8-1C104AAA9A49}"/>
    <cellStyle name="Comma [0] 9 6 2 8" xfId="43356" xr:uid="{00A188D3-A32E-49A6-A2F5-762C9A1BD95C}"/>
    <cellStyle name="Comma [0] 9 6 2 9" xfId="48728" xr:uid="{178D6D5F-C7CA-4EE0-B7C1-4ECBFAC50BD9}"/>
    <cellStyle name="Comma [0] 9 6 3" xfId="11013" xr:uid="{CFC5C627-166A-4B59-89A8-47C073759BE8}"/>
    <cellStyle name="Comma [0] 9 6 3 2" xfId="23680" xr:uid="{9FE9F5B2-E1AB-4551-AFE1-CA8B3931C2FC}"/>
    <cellStyle name="Comma [0] 9 6 3 3" xfId="29054" xr:uid="{7CABBA43-99B7-43F6-982E-45FA9D8C54B7}"/>
    <cellStyle name="Comma [0] 9 6 3 4" xfId="34472" xr:uid="{998EF78C-E51F-4F92-ADD1-AD0C9921F93C}"/>
    <cellStyle name="Comma [0] 9 6 3 5" xfId="39857" xr:uid="{7FAEBFC2-E614-4BCE-AD9B-722CCAE5A168}"/>
    <cellStyle name="Comma [0] 9 6 3 6" xfId="45226" xr:uid="{9DB2FFB7-68D7-45C4-8F4E-2ABFECBF9153}"/>
    <cellStyle name="Comma [0] 9 6 3 7" xfId="50598" xr:uid="{16CE578A-8C1C-4A6C-8C7A-D5FDDEAAD995}"/>
    <cellStyle name="Comma [0] 9 6 3 8" xfId="55978" xr:uid="{1F8FAA19-5198-4C69-83B7-519898BECECA}"/>
    <cellStyle name="Comma [0] 9 6 3 9" xfId="18313" xr:uid="{D2E82FDC-9832-4E31-AE00-E3807B1B154D}"/>
    <cellStyle name="Comma [0] 9 7" xfId="1635" xr:uid="{91AB1D25-94B5-4959-975B-D775A065869B}"/>
    <cellStyle name="Comma [0] 9 7 2" xfId="6446" xr:uid="{73D849EC-C4B8-4251-A545-8BAD7871628D}"/>
    <cellStyle name="Comma [0] 9 7 2 10" xfId="54109" xr:uid="{64FAAB94-3F78-4A95-925C-9F0D06254FD2}"/>
    <cellStyle name="Comma [0] 9 7 2 11" xfId="14753" xr:uid="{B9393AC5-476B-4919-B593-1F72266C1EF8}"/>
    <cellStyle name="Comma [0] 9 7 2 12" xfId="59124" xr:uid="{9D61EC53-0E32-4D2D-90D7-94921D00809E}"/>
    <cellStyle name="Comma [0] 9 7 2 13" xfId="9143" xr:uid="{706022B7-3DBC-43DC-9D26-095D5EC38F32}"/>
    <cellStyle name="Comma [0] 9 7 2 2" xfId="12704" xr:uid="{2544C531-8690-4E26-86FF-A4E78C06D946}"/>
    <cellStyle name="Comma [0] 9 7 2 2 2" xfId="25370" xr:uid="{6B458B1D-3E67-4440-ACB9-32103A88B36D}"/>
    <cellStyle name="Comma [0] 9 7 2 2 3" xfId="30744" xr:uid="{7ECACA4C-CCFD-4F3F-B0B5-3B4DBBDFEDB0}"/>
    <cellStyle name="Comma [0] 9 7 2 2 4" xfId="36162" xr:uid="{72FCEFF2-F37E-494F-AF4D-39E42564740E}"/>
    <cellStyle name="Comma [0] 9 7 2 2 5" xfId="41547" xr:uid="{11FEA8CF-29B0-4E60-9596-70D5876A6DF2}"/>
    <cellStyle name="Comma [0] 9 7 2 2 6" xfId="46916" xr:uid="{29E5BBF8-D50B-41BF-8923-155B0D1A90F7}"/>
    <cellStyle name="Comma [0] 9 7 2 2 7" xfId="52288" xr:uid="{C08E79DA-BFA2-4391-B3C2-F1E7B8A1C228}"/>
    <cellStyle name="Comma [0] 9 7 2 2 8" xfId="57668" xr:uid="{6BC42C36-CEB6-4277-BD22-3E1C9F25CD76}"/>
    <cellStyle name="Comma [0] 9 7 2 2 9" xfId="20004" xr:uid="{76C41A91-4B0E-45DF-B775-0EBE69387528}"/>
    <cellStyle name="Comma [0] 9 7 2 3" xfId="16444" xr:uid="{BED4BF21-4DAC-4D44-B976-AFD8C8D23F95}"/>
    <cellStyle name="Comma [0] 9 7 2 4" xfId="21811" xr:uid="{1169FFC8-BA85-4429-8DD7-FD19373E1332}"/>
    <cellStyle name="Comma [0] 9 7 2 5" xfId="27185" xr:uid="{FCF6D558-40A6-4796-B78E-CD76CAD478AC}"/>
    <cellStyle name="Comma [0] 9 7 2 6" xfId="32603" xr:uid="{EEE1C1EC-7222-4301-8AE1-E5F311535050}"/>
    <cellStyle name="Comma [0] 9 7 2 7" xfId="37988" xr:uid="{DDB32FE1-A8EA-45F3-BBCE-288DA490F747}"/>
    <cellStyle name="Comma [0] 9 7 2 8" xfId="43357" xr:uid="{533A5687-F09D-44B0-AF1D-3B8C0D80DDC1}"/>
    <cellStyle name="Comma [0] 9 7 2 9" xfId="48729" xr:uid="{23CA707A-18D3-4AD7-8E4E-7D34CFE20F48}"/>
    <cellStyle name="Comma [0] 9 7 3" xfId="11014" xr:uid="{6673E116-7B47-44E1-87E7-2F4637C0B59A}"/>
    <cellStyle name="Comma [0] 9 7 3 2" xfId="23681" xr:uid="{9E29A11B-4E38-4699-9998-A7270E86BCA7}"/>
    <cellStyle name="Comma [0] 9 7 3 3" xfId="29055" xr:uid="{BB9D055D-D55E-46EB-BE44-AD02EA95D142}"/>
    <cellStyle name="Comma [0] 9 7 3 4" xfId="34473" xr:uid="{95A8D466-2855-4DB7-87B4-B993F080AC7B}"/>
    <cellStyle name="Comma [0] 9 7 3 5" xfId="39858" xr:uid="{79DA5CD9-5C13-4CE2-8E15-7A4F5CFA737A}"/>
    <cellStyle name="Comma [0] 9 7 3 6" xfId="45227" xr:uid="{3CA5E198-A862-409B-BCCE-47EE91ACCA35}"/>
    <cellStyle name="Comma [0] 9 7 3 7" xfId="50599" xr:uid="{E9F8EE70-7CF4-47B2-BE15-5A36E0035EEF}"/>
    <cellStyle name="Comma [0] 9 7 3 8" xfId="55979" xr:uid="{9CE410D8-4539-456A-A2AF-2FAC48F4A7B4}"/>
    <cellStyle name="Comma [0] 9 7 3 9" xfId="18314" xr:uid="{76AA38DD-F749-4558-B265-EF50090F3BDA}"/>
    <cellStyle name="Comma [0] 9 8" xfId="1636" xr:uid="{93B1C435-9208-472D-A93D-1F26587CEA32}"/>
    <cellStyle name="Comma [0] 9 8 2" xfId="6447" xr:uid="{A2F35524-86D6-42CC-A2DE-9679683CA534}"/>
    <cellStyle name="Comma [0] 9 8 2 10" xfId="54110" xr:uid="{79FDF8F3-8669-4B24-8A73-69353C5A8456}"/>
    <cellStyle name="Comma [0] 9 8 2 11" xfId="14754" xr:uid="{06E22538-9E12-40C6-8D36-82328EDC849F}"/>
    <cellStyle name="Comma [0] 9 8 2 12" xfId="59125" xr:uid="{6009AFB7-2935-43D3-A12F-90EA6D7D5675}"/>
    <cellStyle name="Comma [0] 9 8 2 13" xfId="9144" xr:uid="{931B896E-8F4C-43F1-A077-4AC76A996528}"/>
    <cellStyle name="Comma [0] 9 8 2 2" xfId="12705" xr:uid="{A0932504-21D8-4844-B994-8B74C7EC32D7}"/>
    <cellStyle name="Comma [0] 9 8 2 2 2" xfId="25371" xr:uid="{76FAF8D3-B8B5-4B96-9BA3-60B06A6DFF48}"/>
    <cellStyle name="Comma [0] 9 8 2 2 3" xfId="30745" xr:uid="{4BB7E5AD-99B8-48FA-B887-E0018C8F2B22}"/>
    <cellStyle name="Comma [0] 9 8 2 2 4" xfId="36163" xr:uid="{E2CAB34E-EAD8-40BD-975E-44AA0B3FDAD8}"/>
    <cellStyle name="Comma [0] 9 8 2 2 5" xfId="41548" xr:uid="{D407BED7-572B-4C82-9084-1F141D4BFB09}"/>
    <cellStyle name="Comma [0] 9 8 2 2 6" xfId="46917" xr:uid="{E3F9D885-E187-4384-9FAB-958DACE5706E}"/>
    <cellStyle name="Comma [0] 9 8 2 2 7" xfId="52289" xr:uid="{6A34A85E-3D8C-4E30-956E-1C5CDDDFB0CC}"/>
    <cellStyle name="Comma [0] 9 8 2 2 8" xfId="57669" xr:uid="{E7DCEC4B-A82A-4AD6-A06D-51EA4A2602E0}"/>
    <cellStyle name="Comma [0] 9 8 2 2 9" xfId="20005" xr:uid="{030086C3-774B-4F77-AF58-E06942A20F0E}"/>
    <cellStyle name="Comma [0] 9 8 2 3" xfId="16445" xr:uid="{C9EB3375-9676-4E11-9368-394E336500ED}"/>
    <cellStyle name="Comma [0] 9 8 2 4" xfId="21812" xr:uid="{5D14BCBC-1A2E-4F51-ACDF-88012283C859}"/>
    <cellStyle name="Comma [0] 9 8 2 5" xfId="27186" xr:uid="{F37C7D5E-4C0B-45A9-A4D5-33619E8924B2}"/>
    <cellStyle name="Comma [0] 9 8 2 6" xfId="32604" xr:uid="{A8359876-5B69-4336-9F33-DAB2C14DBD40}"/>
    <cellStyle name="Comma [0] 9 8 2 7" xfId="37989" xr:uid="{72782A32-31D7-496F-AF50-E2250D08494D}"/>
    <cellStyle name="Comma [0] 9 8 2 8" xfId="43358" xr:uid="{AB7F62AA-A61F-4198-9F44-E213C7A2198D}"/>
    <cellStyle name="Comma [0] 9 8 2 9" xfId="48730" xr:uid="{FF482DFD-CCEB-4578-B8BE-E5B7513FB471}"/>
    <cellStyle name="Comma [0] 9 8 3" xfId="11015" xr:uid="{AA1A8BF9-4B49-4024-AE4C-7121C0B5752E}"/>
    <cellStyle name="Comma [0] 9 8 3 2" xfId="23682" xr:uid="{02286643-D4C1-4529-9B4B-1C50339E4366}"/>
    <cellStyle name="Comma [0] 9 8 3 3" xfId="29056" xr:uid="{190825F3-94D3-41C6-9F0B-94D3EECAA603}"/>
    <cellStyle name="Comma [0] 9 8 3 4" xfId="34474" xr:uid="{7978AB10-E555-4E8C-83E0-C4FE19E6E903}"/>
    <cellStyle name="Comma [0] 9 8 3 5" xfId="39859" xr:uid="{35D92928-41B1-482F-AA9F-F3BFC662364E}"/>
    <cellStyle name="Comma [0] 9 8 3 6" xfId="45228" xr:uid="{ED0BA782-4EB7-4328-966C-08EA3CE59554}"/>
    <cellStyle name="Comma [0] 9 8 3 7" xfId="50600" xr:uid="{5C476666-2172-4AB5-B2A3-A4C7844F496E}"/>
    <cellStyle name="Comma [0] 9 8 3 8" xfId="55980" xr:uid="{02513493-DE54-4AF5-96FB-1095211A086F}"/>
    <cellStyle name="Comma [0] 9 8 3 9" xfId="18315" xr:uid="{76B165C5-7BE6-46AD-B2FB-D21CB99B4EE7}"/>
    <cellStyle name="Comma [0] 9 9" xfId="1637" xr:uid="{B6C88E98-74FC-4683-9C1B-3F1092EE2FB0}"/>
    <cellStyle name="Comma [0] 9 9 2" xfId="6448" xr:uid="{B7F9E55F-A28C-4D16-9DE2-804375E91A1E}"/>
    <cellStyle name="Comma [0] 9 9 2 10" xfId="54111" xr:uid="{428A08F0-C1E9-4555-89DD-9C5510C2638E}"/>
    <cellStyle name="Comma [0] 9 9 2 11" xfId="14755" xr:uid="{9D19CEA8-41F1-4834-BEE4-BE96E948BF8D}"/>
    <cellStyle name="Comma [0] 9 9 2 12" xfId="59126" xr:uid="{2498CC29-E5BC-41C4-8B67-7BD127D6D7A7}"/>
    <cellStyle name="Comma [0] 9 9 2 13" xfId="9145" xr:uid="{26BEC763-49DB-4B87-B301-D0464A9DDDBC}"/>
    <cellStyle name="Comma [0] 9 9 2 2" xfId="12706" xr:uid="{6C5D534F-B14B-4650-BF62-827E41537951}"/>
    <cellStyle name="Comma [0] 9 9 2 2 2" xfId="25372" xr:uid="{1475B9AC-BE95-48DE-AA78-5343F4FC7E1A}"/>
    <cellStyle name="Comma [0] 9 9 2 2 3" xfId="30746" xr:uid="{E17CE594-1D72-41DF-9681-9AD419E25A9C}"/>
    <cellStyle name="Comma [0] 9 9 2 2 4" xfId="36164" xr:uid="{74582412-46F9-4773-B1B4-D892155A8A9C}"/>
    <cellStyle name="Comma [0] 9 9 2 2 5" xfId="41549" xr:uid="{5007EA77-F28A-4100-85E9-A987989162BA}"/>
    <cellStyle name="Comma [0] 9 9 2 2 6" xfId="46918" xr:uid="{07B39B08-0CCD-4758-A21F-BEC42EEA4C50}"/>
    <cellStyle name="Comma [0] 9 9 2 2 7" xfId="52290" xr:uid="{47D7EC45-4920-4D5C-A727-51B3315D65D1}"/>
    <cellStyle name="Comma [0] 9 9 2 2 8" xfId="57670" xr:uid="{85A61A90-AAA9-4E66-ADCE-90FC29F6482B}"/>
    <cellStyle name="Comma [0] 9 9 2 2 9" xfId="20006" xr:uid="{BCD5C1EF-B130-49E1-9D5E-B344DECFF12A}"/>
    <cellStyle name="Comma [0] 9 9 2 3" xfId="16446" xr:uid="{6880D518-D086-4951-B24B-D79A72E58CCE}"/>
    <cellStyle name="Comma [0] 9 9 2 4" xfId="21813" xr:uid="{F0601E3D-62C5-46F0-A129-F44FE3CA52F8}"/>
    <cellStyle name="Comma [0] 9 9 2 5" xfId="27187" xr:uid="{F535890F-212F-46F4-8974-37D79981AA77}"/>
    <cellStyle name="Comma [0] 9 9 2 6" xfId="32605" xr:uid="{DC5A3ED0-2925-47E1-9368-BB439E52DF05}"/>
    <cellStyle name="Comma [0] 9 9 2 7" xfId="37990" xr:uid="{E3076A2C-DEFD-4CDE-9FCE-88FCE30987E9}"/>
    <cellStyle name="Comma [0] 9 9 2 8" xfId="43359" xr:uid="{348B0C6E-B64E-4018-9376-250936E2EDD5}"/>
    <cellStyle name="Comma [0] 9 9 2 9" xfId="48731" xr:uid="{6E60DD00-D9D2-4464-9DB5-F4F678D72764}"/>
    <cellStyle name="Comma [0] 9 9 3" xfId="11016" xr:uid="{44638814-1D88-41B5-8EAF-91FC0DD788C9}"/>
    <cellStyle name="Comma [0] 9 9 3 2" xfId="23683" xr:uid="{EB6D6DDB-CDD6-4E70-BAF5-7F68E5B48553}"/>
    <cellStyle name="Comma [0] 9 9 3 3" xfId="29057" xr:uid="{D3AA2A9D-E67D-42C8-8664-BA21B7731CD1}"/>
    <cellStyle name="Comma [0] 9 9 3 4" xfId="34475" xr:uid="{3CEA142B-AFE3-428A-9584-D4C21D5F6287}"/>
    <cellStyle name="Comma [0] 9 9 3 5" xfId="39860" xr:uid="{D116AC4E-D8C2-4D7F-8199-3F99AC2FDF38}"/>
    <cellStyle name="Comma [0] 9 9 3 6" xfId="45229" xr:uid="{4A7BA22C-889B-4BDC-B627-757B40EB915C}"/>
    <cellStyle name="Comma [0] 9 9 3 7" xfId="50601" xr:uid="{EB0B69D7-3045-48B5-9474-2F4F9699CA29}"/>
    <cellStyle name="Comma [0] 9 9 3 8" xfId="55981" xr:uid="{7C8C99F2-AB21-423E-8BE4-D6361B7BCAE8}"/>
    <cellStyle name="Comma [0] 9 9 3 9" xfId="18316" xr:uid="{B3ED9B4C-2BDB-4B18-BBA6-8D7FB40381EF}"/>
    <cellStyle name="Comma 10" xfId="13" xr:uid="{E9BFD982-D91A-4995-A68C-33B4D0EF6380}"/>
    <cellStyle name="Comma 10 10" xfId="1638" xr:uid="{8027EE1E-DCC3-49FB-A5C0-F7FB09F84662}"/>
    <cellStyle name="Comma 10 10 2" xfId="6450" xr:uid="{058253D5-CFA7-42CE-9634-F8B7C76A5B98}"/>
    <cellStyle name="Comma 10 10 2 10" xfId="54112" xr:uid="{5B8175FA-82E6-4E44-89AB-B7B5C8548D0A}"/>
    <cellStyle name="Comma 10 10 2 11" xfId="14756" xr:uid="{C12C347C-BB24-4F83-8E97-6E7E3646437F}"/>
    <cellStyle name="Comma 10 10 2 12" xfId="59128" xr:uid="{CB6C4F47-A2B0-4DE6-9166-E80DBEA8C483}"/>
    <cellStyle name="Comma 10 10 2 13" xfId="9146" xr:uid="{7475C728-242E-4A9B-8C08-1D34CBBD7AA3}"/>
    <cellStyle name="Comma 10 10 2 2" xfId="12707" xr:uid="{0EE0FBA7-B193-4405-8BDC-10354EBE21B4}"/>
    <cellStyle name="Comma 10 10 2 2 2" xfId="25373" xr:uid="{846D9C52-03B1-42BC-83E7-21D5BEB23C8B}"/>
    <cellStyle name="Comma 10 10 2 2 3" xfId="30747" xr:uid="{6BD2B4D0-3CB4-4AAC-A70C-71AEFEE02A05}"/>
    <cellStyle name="Comma 10 10 2 2 4" xfId="36165" xr:uid="{3A80A1BA-18E0-47FE-86EF-6A16CC4786C4}"/>
    <cellStyle name="Comma 10 10 2 2 5" xfId="41550" xr:uid="{DD9C88C4-CF96-4345-9CCA-3CAD4603EAC9}"/>
    <cellStyle name="Comma 10 10 2 2 6" xfId="46919" xr:uid="{AD08AD14-9CD7-4E61-8958-401ECB600592}"/>
    <cellStyle name="Comma 10 10 2 2 7" xfId="52291" xr:uid="{D5AE8922-1F15-4C89-976D-37C9BAF0782F}"/>
    <cellStyle name="Comma 10 10 2 2 8" xfId="57671" xr:uid="{1F534958-EEDF-4886-940A-D1CBDA30868A}"/>
    <cellStyle name="Comma 10 10 2 2 9" xfId="20007" xr:uid="{947C8897-B12F-42E6-B5E8-02583868340E}"/>
    <cellStyle name="Comma 10 10 2 3" xfId="16447" xr:uid="{3C6A6111-8D92-4240-9B6A-84AD23FDFD89}"/>
    <cellStyle name="Comma 10 10 2 4" xfId="21814" xr:uid="{97A6DCA0-EF20-4FA8-BD13-6E827DCD8E72}"/>
    <cellStyle name="Comma 10 10 2 5" xfId="27188" xr:uid="{4C7D126B-62C5-4EF3-B3F1-BDF24D975EAD}"/>
    <cellStyle name="Comma 10 10 2 6" xfId="32606" xr:uid="{7AA863CE-1E3B-4A47-832D-CE4A895BB09E}"/>
    <cellStyle name="Comma 10 10 2 7" xfId="37991" xr:uid="{15E261EC-1256-429F-B6B0-5F9CCCE1A325}"/>
    <cellStyle name="Comma 10 10 2 8" xfId="43360" xr:uid="{D877F140-0488-4850-8996-A575BA3B9E1F}"/>
    <cellStyle name="Comma 10 10 2 9" xfId="48732" xr:uid="{520F0680-C2A1-4590-AE20-9A7F1DA44D6F}"/>
    <cellStyle name="Comma 10 10 3" xfId="11017" xr:uid="{0A209D1F-A90A-49A2-9B4E-0786E9F16D4D}"/>
    <cellStyle name="Comma 10 10 3 2" xfId="23684" xr:uid="{5ACA2FCA-980E-4700-B13A-49A147AB500E}"/>
    <cellStyle name="Comma 10 10 3 3" xfId="29058" xr:uid="{3BFB563E-C604-4738-A5E9-7ED89D6A8800}"/>
    <cellStyle name="Comma 10 10 3 4" xfId="34476" xr:uid="{39C58FD9-BB19-4228-95C0-EFB3E6A5C5DE}"/>
    <cellStyle name="Comma 10 10 3 5" xfId="39861" xr:uid="{1276DBB9-491D-4321-9A43-5394E74C0609}"/>
    <cellStyle name="Comma 10 10 3 6" xfId="45230" xr:uid="{DC2CCCFA-18E7-4423-87F5-086296E5D56F}"/>
    <cellStyle name="Comma 10 10 3 7" xfId="50602" xr:uid="{D501616D-E228-4FF2-B2E8-A9BDFDE0A082}"/>
    <cellStyle name="Comma 10 10 3 8" xfId="55982" xr:uid="{5209E403-324C-4ED5-8DDE-01EDCD9B91C4}"/>
    <cellStyle name="Comma 10 10 3 9" xfId="18317" xr:uid="{E86C2E93-A183-4050-8EC3-2025BA93667D}"/>
    <cellStyle name="Comma 10 11" xfId="1639" xr:uid="{B5E3709B-D5A4-4782-B3D5-1D1B4B497470}"/>
    <cellStyle name="Comma 10 11 2" xfId="6451" xr:uid="{003BB184-4814-4C28-9840-09649FDD9042}"/>
    <cellStyle name="Comma 10 11 2 10" xfId="54113" xr:uid="{C9ABE990-003F-4B97-B942-43E45835E64A}"/>
    <cellStyle name="Comma 10 11 2 11" xfId="14757" xr:uid="{D93174CA-5831-4A5A-A913-B62FEDF7CEC3}"/>
    <cellStyle name="Comma 10 11 2 12" xfId="59129" xr:uid="{FE9818A8-4155-40AE-8900-8500B071F7B1}"/>
    <cellStyle name="Comma 10 11 2 13" xfId="9147" xr:uid="{C906EACC-5E85-4559-BD25-407AE1ED8ABF}"/>
    <cellStyle name="Comma 10 11 2 2" xfId="12708" xr:uid="{18B4B8C0-59AF-4F11-AD24-E7783F86BACB}"/>
    <cellStyle name="Comma 10 11 2 2 2" xfId="25374" xr:uid="{A618E315-8704-4CE3-B912-3A69F38070F2}"/>
    <cellStyle name="Comma 10 11 2 2 3" xfId="30748" xr:uid="{F3A18368-C8B8-4023-8992-E3CD35ED8EC0}"/>
    <cellStyle name="Comma 10 11 2 2 4" xfId="36166" xr:uid="{8633AE21-0270-4383-82B5-DFA75A55AB74}"/>
    <cellStyle name="Comma 10 11 2 2 5" xfId="41551" xr:uid="{CC99AB6F-EAAC-4721-90A8-4CE54CCA626B}"/>
    <cellStyle name="Comma 10 11 2 2 6" xfId="46920" xr:uid="{5FC3AB1D-42FE-4CBF-BD52-8D4F2D091ABD}"/>
    <cellStyle name="Comma 10 11 2 2 7" xfId="52292" xr:uid="{15BE2294-9B1F-463A-BA43-2FCE954F0F16}"/>
    <cellStyle name="Comma 10 11 2 2 8" xfId="57672" xr:uid="{FBA08A6A-E094-4D4D-BE1D-9F84596CADA6}"/>
    <cellStyle name="Comma 10 11 2 2 9" xfId="20008" xr:uid="{E4CA8327-9929-4FF5-BC7E-0EEF34F225BF}"/>
    <cellStyle name="Comma 10 11 2 3" xfId="16448" xr:uid="{00B1230C-B9A6-4845-8A9C-9C4460F46DEA}"/>
    <cellStyle name="Comma 10 11 2 4" xfId="21815" xr:uid="{AA1EFCBE-AF93-4168-847F-29D7C6A103C4}"/>
    <cellStyle name="Comma 10 11 2 5" xfId="27189" xr:uid="{B5B02FCC-DD5F-4BEF-98CF-4A11FDECE3EA}"/>
    <cellStyle name="Comma 10 11 2 6" xfId="32607" xr:uid="{AA2D1EAC-57B0-4818-8A2F-68138983E7D4}"/>
    <cellStyle name="Comma 10 11 2 7" xfId="37992" xr:uid="{C6182139-ECB9-494E-9CA3-703860031EC2}"/>
    <cellStyle name="Comma 10 11 2 8" xfId="43361" xr:uid="{666ED8E5-47E2-4A5E-AF60-C6B14AB7D1F6}"/>
    <cellStyle name="Comma 10 11 2 9" xfId="48733" xr:uid="{5ACA1D7B-E0CD-4155-A144-488DE178B7DE}"/>
    <cellStyle name="Comma 10 11 3" xfId="11018" xr:uid="{E7C6E3A4-CD09-47FC-A8DF-07FF0523459C}"/>
    <cellStyle name="Comma 10 11 3 2" xfId="23685" xr:uid="{B4B3FB68-1A56-4F0A-A1CF-6635918677CA}"/>
    <cellStyle name="Comma 10 11 3 3" xfId="29059" xr:uid="{02B917B2-E37A-4375-A37D-A82B25FAF8D0}"/>
    <cellStyle name="Comma 10 11 3 4" xfId="34477" xr:uid="{501DB8DF-7534-4000-A6BA-E81CF42722E1}"/>
    <cellStyle name="Comma 10 11 3 5" xfId="39862" xr:uid="{695F1761-649D-4385-9061-DEC676EC420B}"/>
    <cellStyle name="Comma 10 11 3 6" xfId="45231" xr:uid="{279CD9C5-57CD-4E8E-B28F-94D608F17FA7}"/>
    <cellStyle name="Comma 10 11 3 7" xfId="50603" xr:uid="{752AAFAE-4ED3-4153-AACB-FD6B4A90DD87}"/>
    <cellStyle name="Comma 10 11 3 8" xfId="55983" xr:uid="{2249EAF4-3FAE-463D-8991-002C45F31EA9}"/>
    <cellStyle name="Comma 10 11 3 9" xfId="18318" xr:uid="{2752E78A-26CD-4F2C-A427-AF6A2FB5AC75}"/>
    <cellStyle name="Comma 10 12" xfId="1640" xr:uid="{009BAEB6-48BA-4EA3-AD0F-6500202B731A}"/>
    <cellStyle name="Comma 10 12 2" xfId="6452" xr:uid="{022AC6B6-A19D-47A9-B517-75A0A7CD8E0E}"/>
    <cellStyle name="Comma 10 12 2 10" xfId="54114" xr:uid="{BA7BF8CB-8F34-4212-A8DC-2A2512918003}"/>
    <cellStyle name="Comma 10 12 2 11" xfId="14758" xr:uid="{3654E247-B1BE-43F2-B9FE-A0CC62F0758D}"/>
    <cellStyle name="Comma 10 12 2 12" xfId="59130" xr:uid="{6391D9D3-1639-4DF5-BA5A-F24C35F1C648}"/>
    <cellStyle name="Comma 10 12 2 13" xfId="9148" xr:uid="{EB0502A7-941F-4B6F-9D4B-E4D0F90AA6B1}"/>
    <cellStyle name="Comma 10 12 2 2" xfId="12709" xr:uid="{DB3FBC02-24D2-4A99-A47F-4B997B86D61B}"/>
    <cellStyle name="Comma 10 12 2 2 2" xfId="25375" xr:uid="{6F3B6A3A-A9DA-45A2-9774-F9E122F804E0}"/>
    <cellStyle name="Comma 10 12 2 2 3" xfId="30749" xr:uid="{10AE46E9-7D6F-4A70-974F-8BEF82D1ED6A}"/>
    <cellStyle name="Comma 10 12 2 2 4" xfId="36167" xr:uid="{C545932E-25D6-49D2-B789-EE63ACDC1B83}"/>
    <cellStyle name="Comma 10 12 2 2 5" xfId="41552" xr:uid="{34ED41C2-58C8-432E-BD98-335B18306921}"/>
    <cellStyle name="Comma 10 12 2 2 6" xfId="46921" xr:uid="{DC2BE075-C3AD-4BC1-A0DC-C6E71F7C6179}"/>
    <cellStyle name="Comma 10 12 2 2 7" xfId="52293" xr:uid="{B7484776-1037-4A52-B75C-E1430C272B30}"/>
    <cellStyle name="Comma 10 12 2 2 8" xfId="57673" xr:uid="{0C83320D-7C97-481B-91D3-4EAF82014A4B}"/>
    <cellStyle name="Comma 10 12 2 2 9" xfId="20009" xr:uid="{715EFAA6-AA95-497C-BFC7-269CB269CB39}"/>
    <cellStyle name="Comma 10 12 2 3" xfId="16449" xr:uid="{658759DD-8055-4F14-B48E-72B881F2FD40}"/>
    <cellStyle name="Comma 10 12 2 4" xfId="21816" xr:uid="{EE69F989-CD90-409A-AF62-6DD85276D27A}"/>
    <cellStyle name="Comma 10 12 2 5" xfId="27190" xr:uid="{9D5AAD6C-7D03-490B-B422-25D91AD0BC96}"/>
    <cellStyle name="Comma 10 12 2 6" xfId="32608" xr:uid="{F1E18633-0BB1-4FBE-8688-F10A34019BE3}"/>
    <cellStyle name="Comma 10 12 2 7" xfId="37993" xr:uid="{3F92015A-5DD8-4EC1-BFC0-1FF7ED630E29}"/>
    <cellStyle name="Comma 10 12 2 8" xfId="43362" xr:uid="{C21265E8-54F3-4632-9CDB-A5EFFF007B79}"/>
    <cellStyle name="Comma 10 12 2 9" xfId="48734" xr:uid="{82F76F34-1EC3-4EE8-B518-4DF655703C33}"/>
    <cellStyle name="Comma 10 12 3" xfId="11019" xr:uid="{59291532-6A48-4180-8C7A-78862421D1C0}"/>
    <cellStyle name="Comma 10 12 3 2" xfId="23686" xr:uid="{E7ECD8AF-67E1-4B9C-B586-006F269BB268}"/>
    <cellStyle name="Comma 10 12 3 3" xfId="29060" xr:uid="{F1AB9D1D-4DBC-4F66-8A11-22984801F497}"/>
    <cellStyle name="Comma 10 12 3 4" xfId="34478" xr:uid="{70AE04B1-552C-4652-9272-89B795557717}"/>
    <cellStyle name="Comma 10 12 3 5" xfId="39863" xr:uid="{182B94E0-0FD6-4E43-B5A9-5E3EB8974B09}"/>
    <cellStyle name="Comma 10 12 3 6" xfId="45232" xr:uid="{D882D65E-B932-4301-8E6E-A5B590F3E5EB}"/>
    <cellStyle name="Comma 10 12 3 7" xfId="50604" xr:uid="{D944CC38-2029-4AEE-8317-EB37E46CA278}"/>
    <cellStyle name="Comma 10 12 3 8" xfId="55984" xr:uid="{55FAC0BE-4D4E-4F52-B57C-37B9B6391EAE}"/>
    <cellStyle name="Comma 10 12 3 9" xfId="18319" xr:uid="{9574625F-2D5A-472B-B9B6-56ABC1C5AF79}"/>
    <cellStyle name="Comma 10 13" xfId="1641" xr:uid="{18371488-CC87-4EA4-8849-68792F6F2F36}"/>
    <cellStyle name="Comma 10 13 2" xfId="6453" xr:uid="{FB45366B-0CD8-4C55-8900-1F4F01A86B8D}"/>
    <cellStyle name="Comma 10 13 2 10" xfId="54115" xr:uid="{F1E7C948-DAFC-4926-BB94-5B8E3B352174}"/>
    <cellStyle name="Comma 10 13 2 11" xfId="14759" xr:uid="{45BF28C7-9ED6-4E90-AAAE-6C82136F1438}"/>
    <cellStyle name="Comma 10 13 2 12" xfId="59131" xr:uid="{A7DF6491-8E39-4C1B-813F-3232FE8AEA9A}"/>
    <cellStyle name="Comma 10 13 2 13" xfId="9149" xr:uid="{5C1EF9AB-645F-402F-9922-206231473DE8}"/>
    <cellStyle name="Comma 10 13 2 2" xfId="12710" xr:uid="{E691694B-D35D-4035-831C-A5290F18C03F}"/>
    <cellStyle name="Comma 10 13 2 2 2" xfId="25376" xr:uid="{82ADC84C-21C8-48FE-980B-F06F59FBCCE6}"/>
    <cellStyle name="Comma 10 13 2 2 3" xfId="30750" xr:uid="{45A8D2B9-B21F-47C3-96E4-EC4D61C5B9BE}"/>
    <cellStyle name="Comma 10 13 2 2 4" xfId="36168" xr:uid="{725A4B2A-8629-4366-B894-A850BAE9036F}"/>
    <cellStyle name="Comma 10 13 2 2 5" xfId="41553" xr:uid="{CC6DDAC0-7837-4256-8113-0F6ED8835933}"/>
    <cellStyle name="Comma 10 13 2 2 6" xfId="46922" xr:uid="{031C0536-B1F4-4D8C-BA59-5BF077ADA923}"/>
    <cellStyle name="Comma 10 13 2 2 7" xfId="52294" xr:uid="{03B70261-F658-4DCA-906D-6AF81A285059}"/>
    <cellStyle name="Comma 10 13 2 2 8" xfId="57674" xr:uid="{E9577090-BDB9-4FC5-89E8-32B4BF1598BD}"/>
    <cellStyle name="Comma 10 13 2 2 9" xfId="20010" xr:uid="{6C35573F-441F-408A-B18E-19D674DFEF71}"/>
    <cellStyle name="Comma 10 13 2 3" xfId="16450" xr:uid="{2B2C31BC-EE84-40DB-BB00-1E6536C512EC}"/>
    <cellStyle name="Comma 10 13 2 4" xfId="21817" xr:uid="{AD325303-ADF2-4084-989E-5372E3EC2860}"/>
    <cellStyle name="Comma 10 13 2 5" xfId="27191" xr:uid="{FA154D8A-E061-4DE3-BB7D-933682915A35}"/>
    <cellStyle name="Comma 10 13 2 6" xfId="32609" xr:uid="{AAE3A1BB-F273-43A4-A000-C61A08F4A0D4}"/>
    <cellStyle name="Comma 10 13 2 7" xfId="37994" xr:uid="{40E577DB-A62D-4753-8203-B8BF703793A1}"/>
    <cellStyle name="Comma 10 13 2 8" xfId="43363" xr:uid="{BC0CEAAA-FFA6-4BC3-BDF9-10555F6434E4}"/>
    <cellStyle name="Comma 10 13 2 9" xfId="48735" xr:uid="{1CAEFC01-599D-4000-BE35-023EAFAFFE4C}"/>
    <cellStyle name="Comma 10 13 3" xfId="11020" xr:uid="{4C513D71-FAAC-4DC3-9192-E5737B3C0B4D}"/>
    <cellStyle name="Comma 10 13 3 2" xfId="23687" xr:uid="{9307E4DD-A9B5-4D3D-B245-C06571E5CB76}"/>
    <cellStyle name="Comma 10 13 3 3" xfId="29061" xr:uid="{F7B88F7D-E1AD-4F56-9640-B0EDAD935668}"/>
    <cellStyle name="Comma 10 13 3 4" xfId="34479" xr:uid="{441554DA-05C5-4AB2-B676-B41794DF7618}"/>
    <cellStyle name="Comma 10 13 3 5" xfId="39864" xr:uid="{99193420-21F8-4158-9BA1-72DC38FF7946}"/>
    <cellStyle name="Comma 10 13 3 6" xfId="45233" xr:uid="{1F62B415-3261-42DB-AFFB-F4C32A5A5633}"/>
    <cellStyle name="Comma 10 13 3 7" xfId="50605" xr:uid="{AE7BACCD-24EE-4557-8929-BB19797792E1}"/>
    <cellStyle name="Comma 10 13 3 8" xfId="55985" xr:uid="{E4169A77-45E3-4BAC-B5FA-DBB671524517}"/>
    <cellStyle name="Comma 10 13 3 9" xfId="18320" xr:uid="{EFF0A969-A16D-4887-9814-03802A666479}"/>
    <cellStyle name="Comma 10 14" xfId="1642" xr:uid="{BEEB6AA4-4CC1-4C53-97BE-D585584BAE85}"/>
    <cellStyle name="Comma 10 14 2" xfId="6454" xr:uid="{3E34D02B-4D4D-4833-89C5-E655FC87C791}"/>
    <cellStyle name="Comma 10 14 2 10" xfId="54116" xr:uid="{B9FE0C7D-7D04-419F-9721-5AA89B13B9E5}"/>
    <cellStyle name="Comma 10 14 2 11" xfId="14760" xr:uid="{13D04A74-C3A2-4722-B528-F7CE2C7464FD}"/>
    <cellStyle name="Comma 10 14 2 12" xfId="59132" xr:uid="{3457584D-F3E3-4FFA-8EEA-A6FD1D49481C}"/>
    <cellStyle name="Comma 10 14 2 13" xfId="9150" xr:uid="{2A42FD1E-8EBA-408C-9936-C532B0507A7E}"/>
    <cellStyle name="Comma 10 14 2 2" xfId="12711" xr:uid="{F9D441E3-F033-4714-AE40-ED170E19872F}"/>
    <cellStyle name="Comma 10 14 2 2 2" xfId="25377" xr:uid="{DBA15FA0-26DD-454D-9ECD-31A9E0399575}"/>
    <cellStyle name="Comma 10 14 2 2 3" xfId="30751" xr:uid="{D0D75568-2B60-42E4-A3AC-2672BA7A6796}"/>
    <cellStyle name="Comma 10 14 2 2 4" xfId="36169" xr:uid="{56C07788-EBE2-4F46-ABEC-BFE49A20302D}"/>
    <cellStyle name="Comma 10 14 2 2 5" xfId="41554" xr:uid="{1DCAF5C1-4600-490E-8970-2A5D221956F2}"/>
    <cellStyle name="Comma 10 14 2 2 6" xfId="46923" xr:uid="{BD6BC7A3-9E46-4A31-B626-05D5A5DC4DA9}"/>
    <cellStyle name="Comma 10 14 2 2 7" xfId="52295" xr:uid="{8B36D0E2-4491-4C12-806B-64BC19E2F2A7}"/>
    <cellStyle name="Comma 10 14 2 2 8" xfId="57675" xr:uid="{F7CA947F-CF34-401E-9418-0EA69949F269}"/>
    <cellStyle name="Comma 10 14 2 2 9" xfId="20011" xr:uid="{362E682B-E93A-44F5-8CF3-BCB071F26355}"/>
    <cellStyle name="Comma 10 14 2 3" xfId="16451" xr:uid="{C8DB8F91-8DC0-44B6-90ED-4A7FB47187E8}"/>
    <cellStyle name="Comma 10 14 2 4" xfId="21818" xr:uid="{097D6611-B865-44F8-B150-FCCBDE199914}"/>
    <cellStyle name="Comma 10 14 2 5" xfId="27192" xr:uid="{F62F9B78-C2C4-4A35-B154-2459CA5910F0}"/>
    <cellStyle name="Comma 10 14 2 6" xfId="32610" xr:uid="{BD419DF4-3DD0-47E3-B018-2649655F36EE}"/>
    <cellStyle name="Comma 10 14 2 7" xfId="37995" xr:uid="{B6040AA4-B957-40B6-898F-362A9C1084FF}"/>
    <cellStyle name="Comma 10 14 2 8" xfId="43364" xr:uid="{7170A826-1D51-47CA-83B1-E9F06398765C}"/>
    <cellStyle name="Comma 10 14 2 9" xfId="48736" xr:uid="{DBBD12F2-0941-4F1A-ADCD-61D1A0629F12}"/>
    <cellStyle name="Comma 10 14 3" xfId="11021" xr:uid="{FA12667D-B833-409B-8514-5996AF7F9AE4}"/>
    <cellStyle name="Comma 10 14 3 2" xfId="23688" xr:uid="{32CFF6BB-6AD8-47E8-82CA-F615153B9918}"/>
    <cellStyle name="Comma 10 14 3 3" xfId="29062" xr:uid="{803A0ABE-08D8-4BE8-9E6E-6B37B20AA67F}"/>
    <cellStyle name="Comma 10 14 3 4" xfId="34480" xr:uid="{AC98B911-FA2B-408E-BD9C-F97751D51B5E}"/>
    <cellStyle name="Comma 10 14 3 5" xfId="39865" xr:uid="{DA3329E3-BF67-4A3F-99BD-6C104BBD6D5D}"/>
    <cellStyle name="Comma 10 14 3 6" xfId="45234" xr:uid="{2EBE9058-7469-4F15-A79F-029567DDCCF4}"/>
    <cellStyle name="Comma 10 14 3 7" xfId="50606" xr:uid="{71F37A3E-FA7E-4020-AA82-283724FB458B}"/>
    <cellStyle name="Comma 10 14 3 8" xfId="55986" xr:uid="{F1C6110B-D573-4902-BA2C-D127A2FFE51E}"/>
    <cellStyle name="Comma 10 14 3 9" xfId="18321" xr:uid="{C952149C-7919-4C46-9B53-574991D3ED36}"/>
    <cellStyle name="Comma 10 15" xfId="1643" xr:uid="{54E83FEC-7EF7-401C-A8FA-C9972C62E44B}"/>
    <cellStyle name="Comma 10 15 2" xfId="6455" xr:uid="{0E48E52E-1127-4D64-A0E4-E9D04FF4923E}"/>
    <cellStyle name="Comma 10 15 2 10" xfId="54117" xr:uid="{16000EB9-607B-4CC5-A886-EF9F0877FB56}"/>
    <cellStyle name="Comma 10 15 2 11" xfId="14761" xr:uid="{25B6C190-B658-450A-B72E-093A9E8FC098}"/>
    <cellStyle name="Comma 10 15 2 12" xfId="59133" xr:uid="{AC0AE068-F2DE-4B8A-9A25-FCC192BAD380}"/>
    <cellStyle name="Comma 10 15 2 13" xfId="9151" xr:uid="{E4DE744E-75DB-4AAF-9F41-D6AB4EE9F0A9}"/>
    <cellStyle name="Comma 10 15 2 2" xfId="12712" xr:uid="{D498F8F7-D2F0-4E9B-B8B0-1CAABF895DB4}"/>
    <cellStyle name="Comma 10 15 2 2 2" xfId="25378" xr:uid="{19928FBE-DE5E-4B54-A517-9269BC9DF928}"/>
    <cellStyle name="Comma 10 15 2 2 3" xfId="30752" xr:uid="{4B4597E2-B413-499C-A3CA-ED20FD44473E}"/>
    <cellStyle name="Comma 10 15 2 2 4" xfId="36170" xr:uid="{1BCECF8C-DE7F-4EC6-B715-431A82000F89}"/>
    <cellStyle name="Comma 10 15 2 2 5" xfId="41555" xr:uid="{D8387339-91CC-41DB-BFAD-46965FBA438F}"/>
    <cellStyle name="Comma 10 15 2 2 6" xfId="46924" xr:uid="{2974E174-35B8-478A-9E56-82D6A52353F5}"/>
    <cellStyle name="Comma 10 15 2 2 7" xfId="52296" xr:uid="{80309ED5-1422-409C-B73F-645DE93E04B8}"/>
    <cellStyle name="Comma 10 15 2 2 8" xfId="57676" xr:uid="{7AC60A3F-2CE2-4E5E-9B32-D6F3940982C7}"/>
    <cellStyle name="Comma 10 15 2 2 9" xfId="20012" xr:uid="{E430E70B-8F58-4C84-B83A-EB277DD8EDCD}"/>
    <cellStyle name="Comma 10 15 2 3" xfId="16452" xr:uid="{683C2183-996C-4A8C-8BC5-0C722BD28DB9}"/>
    <cellStyle name="Comma 10 15 2 4" xfId="21819" xr:uid="{6E651DF2-7655-42BE-97CA-65B0F569E33B}"/>
    <cellStyle name="Comma 10 15 2 5" xfId="27193" xr:uid="{AE069567-E683-4D99-8643-F406201123FA}"/>
    <cellStyle name="Comma 10 15 2 6" xfId="32611" xr:uid="{8354CC09-E3FF-44A8-ACD1-D80CF09113B5}"/>
    <cellStyle name="Comma 10 15 2 7" xfId="37996" xr:uid="{D29D06C5-FA34-4215-9E41-72FDE2DEF650}"/>
    <cellStyle name="Comma 10 15 2 8" xfId="43365" xr:uid="{2F6A7C2D-A9F9-4058-8512-306B87CECB25}"/>
    <cellStyle name="Comma 10 15 2 9" xfId="48737" xr:uid="{AC716EE6-C6F7-434C-8373-B92A56FCED39}"/>
    <cellStyle name="Comma 10 15 3" xfId="11022" xr:uid="{F954857F-47F8-4AC2-8906-AC30FA7E59D9}"/>
    <cellStyle name="Comma 10 15 3 2" xfId="23689" xr:uid="{AC27757B-FF7D-4CF5-86D5-ABBF5C736DB7}"/>
    <cellStyle name="Comma 10 15 3 3" xfId="29063" xr:uid="{F2D4D0DA-C0AD-4250-A746-76F18B647E0F}"/>
    <cellStyle name="Comma 10 15 3 4" xfId="34481" xr:uid="{B81C423F-1600-444A-8746-69D9B44086B3}"/>
    <cellStyle name="Comma 10 15 3 5" xfId="39866" xr:uid="{6A356B89-6240-49AC-AA00-E9487918CD6C}"/>
    <cellStyle name="Comma 10 15 3 6" xfId="45235" xr:uid="{F432CB0E-905D-4BA9-8241-A55A9409F399}"/>
    <cellStyle name="Comma 10 15 3 7" xfId="50607" xr:uid="{061F1606-ED87-457C-AB0D-92DE6A3459DF}"/>
    <cellStyle name="Comma 10 15 3 8" xfId="55987" xr:uid="{EBDD6041-C98F-43C5-B061-D34387299997}"/>
    <cellStyle name="Comma 10 15 3 9" xfId="18322" xr:uid="{9FEC91C2-BBCD-4DE3-B7F4-30A2B73E91DE}"/>
    <cellStyle name="Comma 10 16" xfId="1644" xr:uid="{9BFD6A37-D993-4922-A6AB-20C6A992CAA5}"/>
    <cellStyle name="Comma 10 16 2" xfId="6456" xr:uid="{5B6775BF-583D-433B-9FB2-E5FC90CB9625}"/>
    <cellStyle name="Comma 10 16 2 10" xfId="54118" xr:uid="{16D58E6E-3213-44F5-B36D-7C234E21321E}"/>
    <cellStyle name="Comma 10 16 2 11" xfId="14762" xr:uid="{CF0812E4-27FB-481F-8BA1-F662EAF41514}"/>
    <cellStyle name="Comma 10 16 2 12" xfId="59134" xr:uid="{98034696-C229-4182-A39A-BC4BC78B278A}"/>
    <cellStyle name="Comma 10 16 2 13" xfId="9152" xr:uid="{0DB5588A-7429-4402-B9DC-12BD117AFA1E}"/>
    <cellStyle name="Comma 10 16 2 2" xfId="12713" xr:uid="{90F4F46D-AEC8-4A59-81A6-5BEF342696FD}"/>
    <cellStyle name="Comma 10 16 2 2 2" xfId="25379" xr:uid="{A7610BA2-13DD-403E-A8A2-239DC91318F4}"/>
    <cellStyle name="Comma 10 16 2 2 3" xfId="30753" xr:uid="{2D096737-D936-4711-BF45-D34A83D0EE7F}"/>
    <cellStyle name="Comma 10 16 2 2 4" xfId="36171" xr:uid="{537112CB-ACCE-4776-B18A-9EDDCB96A36F}"/>
    <cellStyle name="Comma 10 16 2 2 5" xfId="41556" xr:uid="{C8943E1B-7223-4AE6-932F-D2D7B474AF4E}"/>
    <cellStyle name="Comma 10 16 2 2 6" xfId="46925" xr:uid="{CBC4DF2B-93B6-4737-A59E-6A683D43531B}"/>
    <cellStyle name="Comma 10 16 2 2 7" xfId="52297" xr:uid="{336FF511-DA5C-44D2-A45E-C5830DF1ED4C}"/>
    <cellStyle name="Comma 10 16 2 2 8" xfId="57677" xr:uid="{82A6CBE1-0EA0-46CE-A280-BDDC8C4C546D}"/>
    <cellStyle name="Comma 10 16 2 2 9" xfId="20013" xr:uid="{92A1FA51-E44A-4A81-B290-F1BF56860DC4}"/>
    <cellStyle name="Comma 10 16 2 3" xfId="16453" xr:uid="{9E3AB0D5-843A-40A1-A133-47714711EA69}"/>
    <cellStyle name="Comma 10 16 2 4" xfId="21820" xr:uid="{9A4D5E34-8055-487E-8E07-308BBB0D8C91}"/>
    <cellStyle name="Comma 10 16 2 5" xfId="27194" xr:uid="{9B6F03C3-84E8-4F0C-B0DA-077FC0D11677}"/>
    <cellStyle name="Comma 10 16 2 6" xfId="32612" xr:uid="{50DA544E-8D84-4788-9F37-9BDC5AA45B0A}"/>
    <cellStyle name="Comma 10 16 2 7" xfId="37997" xr:uid="{67759157-301F-4E9E-84E4-D6480550E9E2}"/>
    <cellStyle name="Comma 10 16 2 8" xfId="43366" xr:uid="{6184BDB9-8A90-434D-8A41-49DB0FEC5954}"/>
    <cellStyle name="Comma 10 16 2 9" xfId="48738" xr:uid="{AC1C45F9-9ED2-4219-B21E-4D4EB53F3DDA}"/>
    <cellStyle name="Comma 10 16 3" xfId="11023" xr:uid="{DF359368-6779-488C-8AC0-6BE9A0CC1C2C}"/>
    <cellStyle name="Comma 10 16 3 2" xfId="23690" xr:uid="{33BB6744-556B-44A5-B401-34135E709A80}"/>
    <cellStyle name="Comma 10 16 3 3" xfId="29064" xr:uid="{F58D5D25-0BF5-45A9-A3AC-4C31C1AB772F}"/>
    <cellStyle name="Comma 10 16 3 4" xfId="34482" xr:uid="{87F79B19-EF7A-4029-9BFB-7A3151935E2F}"/>
    <cellStyle name="Comma 10 16 3 5" xfId="39867" xr:uid="{DB2DBBCC-B2ED-4996-B230-CE460DDF2D6B}"/>
    <cellStyle name="Comma 10 16 3 6" xfId="45236" xr:uid="{4E715E95-89E7-40D3-AFC6-BC3871680136}"/>
    <cellStyle name="Comma 10 16 3 7" xfId="50608" xr:uid="{8CCB4737-A711-463A-ADC8-8CFAE2245573}"/>
    <cellStyle name="Comma 10 16 3 8" xfId="55988" xr:uid="{36388934-B38E-4E64-95D1-A8596317AF07}"/>
    <cellStyle name="Comma 10 16 3 9" xfId="18323" xr:uid="{7DA046A5-5519-4B77-972F-A134B59AFD7A}"/>
    <cellStyle name="Comma 10 17" xfId="1645" xr:uid="{D70FDEB5-7DFF-46B2-9160-4F6B4F013FCE}"/>
    <cellStyle name="Comma 10 17 2" xfId="6457" xr:uid="{3BFC5D2A-4268-4BE2-B7F1-37B10E30122D}"/>
    <cellStyle name="Comma 10 17 2 10" xfId="54119" xr:uid="{8AF39B06-E4FC-4032-9CBC-FD81AA0D16F3}"/>
    <cellStyle name="Comma 10 17 2 11" xfId="14763" xr:uid="{32FBCA9E-A47C-4E40-B577-6919E3DD444F}"/>
    <cellStyle name="Comma 10 17 2 12" xfId="59135" xr:uid="{5E260695-7F62-4494-A0B8-F900A77B49B6}"/>
    <cellStyle name="Comma 10 17 2 13" xfId="9153" xr:uid="{5423C084-B5E9-429A-B005-05051E7A7308}"/>
    <cellStyle name="Comma 10 17 2 2" xfId="12714" xr:uid="{5AAC264E-C88A-4126-87D1-D585E1F89D6A}"/>
    <cellStyle name="Comma 10 17 2 2 2" xfId="25380" xr:uid="{77545CF8-C496-4AB5-87D5-94E2B3A51A90}"/>
    <cellStyle name="Comma 10 17 2 2 3" xfId="30754" xr:uid="{550B385F-291D-487D-94ED-461FBA9D4CE8}"/>
    <cellStyle name="Comma 10 17 2 2 4" xfId="36172" xr:uid="{035EE4BE-D053-42DB-B069-D0704DC44486}"/>
    <cellStyle name="Comma 10 17 2 2 5" xfId="41557" xr:uid="{662ACEC2-446E-4954-B581-CC70550EFBF2}"/>
    <cellStyle name="Comma 10 17 2 2 6" xfId="46926" xr:uid="{AF2F8903-0CBE-4FE0-BDDE-4E0FDFB587B8}"/>
    <cellStyle name="Comma 10 17 2 2 7" xfId="52298" xr:uid="{69C6C5F8-609A-43D8-B8E8-3155E5123A5C}"/>
    <cellStyle name="Comma 10 17 2 2 8" xfId="57678" xr:uid="{5F36B38B-BEF2-40E9-89D2-5BC6B293EE25}"/>
    <cellStyle name="Comma 10 17 2 2 9" xfId="20014" xr:uid="{D56277D8-059A-4191-A109-C4B851E82DE3}"/>
    <cellStyle name="Comma 10 17 2 3" xfId="16454" xr:uid="{9FFE055C-1FDC-43C7-9C0A-922C6281D9FB}"/>
    <cellStyle name="Comma 10 17 2 4" xfId="21821" xr:uid="{28F4A9FE-80B1-46B4-8672-99B093ED3915}"/>
    <cellStyle name="Comma 10 17 2 5" xfId="27195" xr:uid="{00A3956E-C621-4C4B-AC50-736FFF0E4383}"/>
    <cellStyle name="Comma 10 17 2 6" xfId="32613" xr:uid="{882BA8DD-FDDE-4FEC-B28D-F4EF73D4C913}"/>
    <cellStyle name="Comma 10 17 2 7" xfId="37998" xr:uid="{6A8CEFEF-4AF6-4AE1-8263-7FE94D73B151}"/>
    <cellStyle name="Comma 10 17 2 8" xfId="43367" xr:uid="{7E1A40BD-CDA5-48C6-937E-7FF43BEE52A1}"/>
    <cellStyle name="Comma 10 17 2 9" xfId="48739" xr:uid="{E0B9C967-ABB0-4A0B-8ABD-242BC8279F7B}"/>
    <cellStyle name="Comma 10 17 3" xfId="11024" xr:uid="{FEFBCBDC-F344-4908-842D-901EDC3C3227}"/>
    <cellStyle name="Comma 10 17 3 2" xfId="23691" xr:uid="{5C3C27F6-F23A-4766-87BF-01EDE73AB1EF}"/>
    <cellStyle name="Comma 10 17 3 3" xfId="29065" xr:uid="{0D3E6CA8-475B-45CE-B028-9AF597EE0A3C}"/>
    <cellStyle name="Comma 10 17 3 4" xfId="34483" xr:uid="{AC47FA06-159A-4138-B4C3-2E94B516301B}"/>
    <cellStyle name="Comma 10 17 3 5" xfId="39868" xr:uid="{EF4A884C-2A5C-4FB7-9F48-FCCD4309B870}"/>
    <cellStyle name="Comma 10 17 3 6" xfId="45237" xr:uid="{191B0C71-A4F5-4A31-871B-C77BED41C0CF}"/>
    <cellStyle name="Comma 10 17 3 7" xfId="50609" xr:uid="{16EB688A-E87A-4C4E-A6B0-68F4CDB6C917}"/>
    <cellStyle name="Comma 10 17 3 8" xfId="55989" xr:uid="{20CB6DA9-13B3-47EE-9B11-3E299979CD1F}"/>
    <cellStyle name="Comma 10 17 3 9" xfId="18324" xr:uid="{C6BCA0E7-DB0C-43B4-9DAC-E71866FD11ED}"/>
    <cellStyle name="Comma 10 18" xfId="1646" xr:uid="{3919177C-7EA9-4547-B464-CCEF42FE5608}"/>
    <cellStyle name="Comma 10 18 2" xfId="6458" xr:uid="{F8CADECA-763E-4A01-A24D-250EBAB2A8D4}"/>
    <cellStyle name="Comma 10 18 2 10" xfId="54120" xr:uid="{A3E3338D-6423-42D6-842E-CE897888D2DC}"/>
    <cellStyle name="Comma 10 18 2 11" xfId="14764" xr:uid="{95274F82-032E-4A3E-A24C-CDA915BDC09D}"/>
    <cellStyle name="Comma 10 18 2 12" xfId="59136" xr:uid="{61A55A92-3CE7-4227-A15B-D3F5CCEBB577}"/>
    <cellStyle name="Comma 10 18 2 13" xfId="9154" xr:uid="{C5CB6039-D99A-4B70-9098-6E0DEC5B3FDE}"/>
    <cellStyle name="Comma 10 18 2 2" xfId="12715" xr:uid="{D6D39DE4-A60A-49C1-969C-BBBDBE80590D}"/>
    <cellStyle name="Comma 10 18 2 2 2" xfId="25381" xr:uid="{02DAA521-A3FF-4986-9F3C-8625E6C65C86}"/>
    <cellStyle name="Comma 10 18 2 2 3" xfId="30755" xr:uid="{1A596359-BA19-4C6E-96CF-F388DFA74820}"/>
    <cellStyle name="Comma 10 18 2 2 4" xfId="36173" xr:uid="{4C261F8D-21A3-44F5-812F-5844BC2D90F5}"/>
    <cellStyle name="Comma 10 18 2 2 5" xfId="41558" xr:uid="{43973CE0-F450-4C06-B30D-0D952F89C643}"/>
    <cellStyle name="Comma 10 18 2 2 6" xfId="46927" xr:uid="{4DF7AF65-76E9-4277-9DDB-7F3352942715}"/>
    <cellStyle name="Comma 10 18 2 2 7" xfId="52299" xr:uid="{5BBBE8F2-33D1-450D-8336-0E506D82682E}"/>
    <cellStyle name="Comma 10 18 2 2 8" xfId="57679" xr:uid="{A9C9224C-7EB8-44E2-84D8-A5D834147666}"/>
    <cellStyle name="Comma 10 18 2 2 9" xfId="20015" xr:uid="{2A3C6284-2831-49C6-8F16-94E7764E6AC0}"/>
    <cellStyle name="Comma 10 18 2 3" xfId="16455" xr:uid="{47967507-130A-4052-8AA2-95B2811778D0}"/>
    <cellStyle name="Comma 10 18 2 4" xfId="21822" xr:uid="{7E37C339-D831-45DA-8BED-6A42288F9D60}"/>
    <cellStyle name="Comma 10 18 2 5" xfId="27196" xr:uid="{1F89E499-EA12-47B7-B040-775C419B76B0}"/>
    <cellStyle name="Comma 10 18 2 6" xfId="32614" xr:uid="{A2841ED0-99B6-4CAF-B87C-CFED9BD0C640}"/>
    <cellStyle name="Comma 10 18 2 7" xfId="37999" xr:uid="{AC5ED641-3D4D-480C-BE77-BDBD319CEDD3}"/>
    <cellStyle name="Comma 10 18 2 8" xfId="43368" xr:uid="{9FCFA0D4-351C-46CA-92F6-F4E1D951A54D}"/>
    <cellStyle name="Comma 10 18 2 9" xfId="48740" xr:uid="{06E8B376-5700-439E-A24F-3FF908127F14}"/>
    <cellStyle name="Comma 10 18 3" xfId="11025" xr:uid="{BF7DEBC5-DD57-4EA3-A226-B88DCAEE0ACD}"/>
    <cellStyle name="Comma 10 18 3 2" xfId="23692" xr:uid="{84CE259D-6536-4C1C-8119-FA7826316FEC}"/>
    <cellStyle name="Comma 10 18 3 3" xfId="29066" xr:uid="{5C2BB55C-F400-4476-B701-28D766049AB3}"/>
    <cellStyle name="Comma 10 18 3 4" xfId="34484" xr:uid="{5507065A-3F6D-4B12-8BC7-F50D94C0CFE8}"/>
    <cellStyle name="Comma 10 18 3 5" xfId="39869" xr:uid="{940B028D-C29F-4883-B5F4-2F712C2A70EF}"/>
    <cellStyle name="Comma 10 18 3 6" xfId="45238" xr:uid="{006CD824-037B-4B73-809A-B1DF7C103312}"/>
    <cellStyle name="Comma 10 18 3 7" xfId="50610" xr:uid="{01F4F031-85EB-4BC4-872C-C397C4EB2F75}"/>
    <cellStyle name="Comma 10 18 3 8" xfId="55990" xr:uid="{88079781-80F7-46DF-896C-2B5C364A23F1}"/>
    <cellStyle name="Comma 10 18 3 9" xfId="18325" xr:uid="{F1EB537E-7798-425D-AC33-1E850BD5E7B3}"/>
    <cellStyle name="Comma 10 19" xfId="1647" xr:uid="{762A0B9D-0F83-4B51-9C97-1AC23541E503}"/>
    <cellStyle name="Comma 10 19 2" xfId="6459" xr:uid="{C26B34CE-D256-4C9B-B9BA-5565549A347B}"/>
    <cellStyle name="Comma 10 19 2 10" xfId="54121" xr:uid="{07B247EE-A897-4949-B34D-D7D3AE31C585}"/>
    <cellStyle name="Comma 10 19 2 11" xfId="14765" xr:uid="{7EE4727C-A2F3-4E5E-B9AD-1ACDB305AB39}"/>
    <cellStyle name="Comma 10 19 2 12" xfId="59137" xr:uid="{E06BD5BE-86E7-4204-9B6D-36462B521D6E}"/>
    <cellStyle name="Comma 10 19 2 13" xfId="9155" xr:uid="{7ED50D13-2ECC-474F-8DFE-42FFD2B2AE53}"/>
    <cellStyle name="Comma 10 19 2 2" xfId="12716" xr:uid="{21462231-387F-4829-8EEE-54E052C64F88}"/>
    <cellStyle name="Comma 10 19 2 2 2" xfId="25382" xr:uid="{99267E42-4A70-497F-838A-013281705C88}"/>
    <cellStyle name="Comma 10 19 2 2 3" xfId="30756" xr:uid="{0FDBDF5C-B459-4F6C-B74E-DDD9789616CC}"/>
    <cellStyle name="Comma 10 19 2 2 4" xfId="36174" xr:uid="{C256220A-6904-4573-8FBC-D7B05FAA9783}"/>
    <cellStyle name="Comma 10 19 2 2 5" xfId="41559" xr:uid="{9AFF0214-6711-4489-9A45-B7CDD577BECA}"/>
    <cellStyle name="Comma 10 19 2 2 6" xfId="46928" xr:uid="{E75E7F55-654F-4A89-8523-006A9DE5DF6A}"/>
    <cellStyle name="Comma 10 19 2 2 7" xfId="52300" xr:uid="{CDF11E9D-5DE8-4B8B-BA62-7B7D2B035E77}"/>
    <cellStyle name="Comma 10 19 2 2 8" xfId="57680" xr:uid="{9C1EC7A7-93A0-4A86-B068-C416DCA2CB95}"/>
    <cellStyle name="Comma 10 19 2 2 9" xfId="20016" xr:uid="{CFA35E10-8E4D-45BF-BE82-09D35545566A}"/>
    <cellStyle name="Comma 10 19 2 3" xfId="16456" xr:uid="{37609597-16B9-4360-96C1-5456B4A408FC}"/>
    <cellStyle name="Comma 10 19 2 4" xfId="21823" xr:uid="{CFFF7B6F-6589-492D-9D55-2743CB076DC9}"/>
    <cellStyle name="Comma 10 19 2 5" xfId="27197" xr:uid="{B9965A94-8F08-4813-B41A-D895EF380DAB}"/>
    <cellStyle name="Comma 10 19 2 6" xfId="32615" xr:uid="{867A5AD0-97E8-4ADB-B1CE-F18FA2101099}"/>
    <cellStyle name="Comma 10 19 2 7" xfId="38000" xr:uid="{17A64581-F492-4E07-8EF9-AD521473777A}"/>
    <cellStyle name="Comma 10 19 2 8" xfId="43369" xr:uid="{7ED30C02-1151-4FFA-A1D4-8F2D617716C7}"/>
    <cellStyle name="Comma 10 19 2 9" xfId="48741" xr:uid="{1597351D-C034-4E80-BD3B-280733707411}"/>
    <cellStyle name="Comma 10 19 3" xfId="11026" xr:uid="{46762CDA-3E08-4262-A28B-19375504C5D3}"/>
    <cellStyle name="Comma 10 19 3 2" xfId="23693" xr:uid="{AA595103-7182-49A7-A042-E49343AA2688}"/>
    <cellStyle name="Comma 10 19 3 3" xfId="29067" xr:uid="{356BF87E-AB2B-4BDE-AE83-0BD13EEDDCF2}"/>
    <cellStyle name="Comma 10 19 3 4" xfId="34485" xr:uid="{62228D98-CED4-4DA4-A4B6-14282BF789F9}"/>
    <cellStyle name="Comma 10 19 3 5" xfId="39870" xr:uid="{493E0BA7-95FB-439C-ACD3-D5F1A8559A70}"/>
    <cellStyle name="Comma 10 19 3 6" xfId="45239" xr:uid="{0B48E6C3-E378-4A08-9E31-8D4B6035AB34}"/>
    <cellStyle name="Comma 10 19 3 7" xfId="50611" xr:uid="{C5148916-6173-42BA-8277-A7DC903838E2}"/>
    <cellStyle name="Comma 10 19 3 8" xfId="55991" xr:uid="{BBC56D85-2541-4C99-BB6C-F1B1B7319102}"/>
    <cellStyle name="Comma 10 19 3 9" xfId="18326" xr:uid="{7932A147-E467-4B88-BFBA-30EA88BF0F74}"/>
    <cellStyle name="Comma 10 2" xfId="1648" xr:uid="{56D1FCFD-6AE6-4B72-A500-E17DB7E73871}"/>
    <cellStyle name="Comma 10 2 2" xfId="6460" xr:uid="{F8B9A4C8-2558-4230-890B-A6F7E6190EFC}"/>
    <cellStyle name="Comma 10 2 2 10" xfId="54122" xr:uid="{C1105F0C-B8C5-40A8-8535-2915E6268AE2}"/>
    <cellStyle name="Comma 10 2 2 11" xfId="14766" xr:uid="{69AC39B2-5FAB-4017-A785-AA4A8FB5AC8C}"/>
    <cellStyle name="Comma 10 2 2 12" xfId="59138" xr:uid="{830948AD-DE50-4582-A67C-EA084DF711F9}"/>
    <cellStyle name="Comma 10 2 2 13" xfId="9156" xr:uid="{A24C9319-5C7E-4D35-85DD-731014C1BD87}"/>
    <cellStyle name="Comma 10 2 2 2" xfId="12717" xr:uid="{371285D5-E098-4E96-9ADB-373CCCB2CD65}"/>
    <cellStyle name="Comma 10 2 2 2 2" xfId="25383" xr:uid="{390B9BD4-C84A-47BB-93EA-0417273C5092}"/>
    <cellStyle name="Comma 10 2 2 2 3" xfId="30757" xr:uid="{563BE594-6A46-4D49-A25B-714816B33EAE}"/>
    <cellStyle name="Comma 10 2 2 2 4" xfId="36175" xr:uid="{C4E71E03-4943-49E7-971F-F6E371417D1D}"/>
    <cellStyle name="Comma 10 2 2 2 5" xfId="41560" xr:uid="{82518464-0843-48BD-85DC-8D39A94F3C6F}"/>
    <cellStyle name="Comma 10 2 2 2 6" xfId="46929" xr:uid="{865DC5DD-9B69-4156-8D31-F3714D453ECB}"/>
    <cellStyle name="Comma 10 2 2 2 7" xfId="52301" xr:uid="{AD8DE348-18BB-49AF-ADB7-C74D331A333E}"/>
    <cellStyle name="Comma 10 2 2 2 8" xfId="57681" xr:uid="{670A03FF-19A4-489D-A965-141B799698C8}"/>
    <cellStyle name="Comma 10 2 2 2 9" xfId="20017" xr:uid="{79F60107-08BB-4F3E-8DC1-A3F6F3093848}"/>
    <cellStyle name="Comma 10 2 2 3" xfId="16457" xr:uid="{A839F0E0-FCAA-4FFA-879E-947FEB5D9FDB}"/>
    <cellStyle name="Comma 10 2 2 4" xfId="21824" xr:uid="{201F1F5A-E04C-4E79-BE46-FA332D253495}"/>
    <cellStyle name="Comma 10 2 2 5" xfId="27198" xr:uid="{946E3A7D-AD1F-47A3-AAE2-9857463B60B1}"/>
    <cellStyle name="Comma 10 2 2 6" xfId="32616" xr:uid="{E58F0C2B-8D08-4C14-9BCC-21B22DE30C85}"/>
    <cellStyle name="Comma 10 2 2 7" xfId="38001" xr:uid="{CAE022AB-C7CC-47CD-9AA3-22D018C9E54E}"/>
    <cellStyle name="Comma 10 2 2 8" xfId="43370" xr:uid="{D53AEFBC-BD73-481B-99F8-9C154848F328}"/>
    <cellStyle name="Comma 10 2 2 9" xfId="48742" xr:uid="{4082F4D6-C852-47E4-87EB-2E6F1292C5DE}"/>
    <cellStyle name="Comma 10 2 3" xfId="11027" xr:uid="{B31FFE29-898E-415D-A1B6-4CB40D952D60}"/>
    <cellStyle name="Comma 10 2 3 2" xfId="23694" xr:uid="{69BDBA0A-3B51-4D09-A104-73BA7D6FBD77}"/>
    <cellStyle name="Comma 10 2 3 3" xfId="29068" xr:uid="{910D04D8-7203-4054-8876-ACE712839CE1}"/>
    <cellStyle name="Comma 10 2 3 4" xfId="34486" xr:uid="{C8891806-972F-44E6-9493-B74D9686904B}"/>
    <cellStyle name="Comma 10 2 3 5" xfId="39871" xr:uid="{6974A342-81EC-4E4F-A343-EA08392E4717}"/>
    <cellStyle name="Comma 10 2 3 6" xfId="45240" xr:uid="{E0480C6E-6025-4938-96E4-B107CAB8CBCF}"/>
    <cellStyle name="Comma 10 2 3 7" xfId="50612" xr:uid="{D146D0F7-766C-4140-97BE-90B2B91973D2}"/>
    <cellStyle name="Comma 10 2 3 8" xfId="55992" xr:uid="{1B689F13-716A-461B-B4F7-56DDBFC7043E}"/>
    <cellStyle name="Comma 10 2 3 9" xfId="18327" xr:uid="{2BE77DEF-08B3-461A-82D6-6A8F11F67AC7}"/>
    <cellStyle name="Comma 10 2 4" xfId="25578" xr:uid="{66A351D8-E674-41D7-8F3A-2795A85C8E70}"/>
    <cellStyle name="Comma 10 2 5" xfId="36373" xr:uid="{DFCDE493-A841-4069-BCC2-B4955B2F1A52}"/>
    <cellStyle name="Comma 10 20" xfId="1649" xr:uid="{8370D4D8-DC88-4264-8E67-7ECEA8CAC901}"/>
    <cellStyle name="Comma 10 20 2" xfId="6461" xr:uid="{E11C7042-745B-40E6-89F7-90DA21FC1B8E}"/>
    <cellStyle name="Comma 10 20 2 10" xfId="54123" xr:uid="{AF62BBDE-8E0F-4846-9D5F-A08061AB02A8}"/>
    <cellStyle name="Comma 10 20 2 11" xfId="14767" xr:uid="{4C25EC2D-D2A1-4ED4-9FB5-3B5311666C6A}"/>
    <cellStyle name="Comma 10 20 2 12" xfId="59139" xr:uid="{F04E6307-1466-4EAC-B4D9-650FB49C482B}"/>
    <cellStyle name="Comma 10 20 2 13" xfId="9157" xr:uid="{AA8DCDB1-D4FF-4C44-9BE6-858833CB39D2}"/>
    <cellStyle name="Comma 10 20 2 2" xfId="12718" xr:uid="{BCA99814-9027-4A07-A544-87E13C4CE3F4}"/>
    <cellStyle name="Comma 10 20 2 2 2" xfId="25384" xr:uid="{1281561D-904E-43ED-994B-E19FB346DCD3}"/>
    <cellStyle name="Comma 10 20 2 2 3" xfId="30758" xr:uid="{7ACEE84B-39CA-42E7-8ACC-1ED5B9FA2EBB}"/>
    <cellStyle name="Comma 10 20 2 2 4" xfId="36176" xr:uid="{33583E1C-FFE5-4523-BA46-EA2D8F0DF3D7}"/>
    <cellStyle name="Comma 10 20 2 2 5" xfId="41561" xr:uid="{B9A48AE8-E8C2-492C-AFD9-D136285194F5}"/>
    <cellStyle name="Comma 10 20 2 2 6" xfId="46930" xr:uid="{6DBDD345-3638-4D94-8BB6-2130AD05733F}"/>
    <cellStyle name="Comma 10 20 2 2 7" xfId="52302" xr:uid="{AAA57A0D-3BFA-48D0-8C32-AAE6FB89D7C0}"/>
    <cellStyle name="Comma 10 20 2 2 8" xfId="57682" xr:uid="{B04BCCE1-6A60-4A15-9C7D-003306396EDE}"/>
    <cellStyle name="Comma 10 20 2 2 9" xfId="20018" xr:uid="{A7486873-3785-4694-AE03-6418825CC024}"/>
    <cellStyle name="Comma 10 20 2 3" xfId="16458" xr:uid="{EDFCFC90-6094-435F-B564-F6C19E138D9A}"/>
    <cellStyle name="Comma 10 20 2 4" xfId="21825" xr:uid="{6B726987-5EFF-4CD5-BBB9-96B4B2C032BB}"/>
    <cellStyle name="Comma 10 20 2 5" xfId="27199" xr:uid="{4C28C43D-ECCE-4495-84D8-2045820A034C}"/>
    <cellStyle name="Comma 10 20 2 6" xfId="32617" xr:uid="{9B5624B1-8820-44AC-A897-CC06D62426B8}"/>
    <cellStyle name="Comma 10 20 2 7" xfId="38002" xr:uid="{136B9AB8-536A-4E10-8978-9252F383A46D}"/>
    <cellStyle name="Comma 10 20 2 8" xfId="43371" xr:uid="{5CB7D528-A634-4C9B-A726-F70A04F7BC36}"/>
    <cellStyle name="Comma 10 20 2 9" xfId="48743" xr:uid="{6529B7E0-7B5E-4C49-BA5E-659955A2179E}"/>
    <cellStyle name="Comma 10 20 3" xfId="11028" xr:uid="{E8AAD2EF-3DA1-4739-AE4D-B78940A9285C}"/>
    <cellStyle name="Comma 10 20 3 2" xfId="23695" xr:uid="{1D2FB519-AB8E-41B7-A7CD-D7D38A1E06AE}"/>
    <cellStyle name="Comma 10 20 3 3" xfId="29069" xr:uid="{4486F49A-6236-4A1F-8B72-00593CFAD901}"/>
    <cellStyle name="Comma 10 20 3 4" xfId="34487" xr:uid="{5F488E95-2F4A-4570-9801-C6EBC66E2D01}"/>
    <cellStyle name="Comma 10 20 3 5" xfId="39872" xr:uid="{F4004B57-1CCC-46E3-B8F4-E7355FCFE1DF}"/>
    <cellStyle name="Comma 10 20 3 6" xfId="45241" xr:uid="{46381047-E4D1-4869-BE76-1DF237CCE58B}"/>
    <cellStyle name="Comma 10 20 3 7" xfId="50613" xr:uid="{253A9451-8C1A-4FFE-A0D9-E35B8AAFD664}"/>
    <cellStyle name="Comma 10 20 3 8" xfId="55993" xr:uid="{31C5903B-CEEE-4910-9E2E-2F06B7E01383}"/>
    <cellStyle name="Comma 10 20 3 9" xfId="18328" xr:uid="{B0EE095F-5EA3-43F9-82F7-676EC8CBA0DB}"/>
    <cellStyle name="Comma 10 21" xfId="1650" xr:uid="{CB9C51BC-D8B5-43A2-9972-6D2BB04EB7D1}"/>
    <cellStyle name="Comma 10 21 2" xfId="6462" xr:uid="{C5FBB1F2-6A7E-4435-9AE8-0ADA4A23C423}"/>
    <cellStyle name="Comma 10 21 2 10" xfId="54124" xr:uid="{DB5378DE-9690-4D9D-A175-B9BE9B7394A8}"/>
    <cellStyle name="Comma 10 21 2 11" xfId="14768" xr:uid="{2B599D36-E3C1-4B88-85E3-A658AB7DDF28}"/>
    <cellStyle name="Comma 10 21 2 12" xfId="59140" xr:uid="{EE482671-3E90-4085-9F8E-D401D585DACA}"/>
    <cellStyle name="Comma 10 21 2 13" xfId="9158" xr:uid="{09C0E141-8F96-4252-B0DB-58F8F13FE552}"/>
    <cellStyle name="Comma 10 21 2 2" xfId="12719" xr:uid="{4CBB3223-7A40-48F4-893D-F301E20401C9}"/>
    <cellStyle name="Comma 10 21 2 2 2" xfId="25385" xr:uid="{75D3647B-4E40-482C-9A0D-4E240AEF23A1}"/>
    <cellStyle name="Comma 10 21 2 2 3" xfId="30759" xr:uid="{3CC5AF79-6DEA-4618-A737-A7B3115DBC8B}"/>
    <cellStyle name="Comma 10 21 2 2 4" xfId="36177" xr:uid="{F39EC2AB-94C2-4E67-8AA4-7711064BEA9F}"/>
    <cellStyle name="Comma 10 21 2 2 5" xfId="41562" xr:uid="{8DF4284E-D03A-4A75-BC19-872818E34CED}"/>
    <cellStyle name="Comma 10 21 2 2 6" xfId="46931" xr:uid="{302FF285-E9CE-4672-B358-FAA63A42E677}"/>
    <cellStyle name="Comma 10 21 2 2 7" xfId="52303" xr:uid="{8ED2AD23-8F26-40B1-A47B-79CAB1BC5E19}"/>
    <cellStyle name="Comma 10 21 2 2 8" xfId="57683" xr:uid="{E71A752E-5932-4640-9D61-B63DB7539C53}"/>
    <cellStyle name="Comma 10 21 2 2 9" xfId="20019" xr:uid="{1E12F947-8A10-43E4-9873-B2DA32E82935}"/>
    <cellStyle name="Comma 10 21 2 3" xfId="16459" xr:uid="{33EAA3EF-5F03-4E53-A3F1-8BA792A8EEBB}"/>
    <cellStyle name="Comma 10 21 2 4" xfId="21826" xr:uid="{D9FE62E5-CB3E-487B-93E9-6DD8CB48B037}"/>
    <cellStyle name="Comma 10 21 2 5" xfId="27200" xr:uid="{72E40ACC-BB39-46EA-BD8D-B1927E0621E0}"/>
    <cellStyle name="Comma 10 21 2 6" xfId="32618" xr:uid="{E94DFBA6-9AA8-41BF-819D-691602F8604C}"/>
    <cellStyle name="Comma 10 21 2 7" xfId="38003" xr:uid="{270C366E-763F-44A7-AF94-B02AECEE677C}"/>
    <cellStyle name="Comma 10 21 2 8" xfId="43372" xr:uid="{FB5568C5-946C-4304-9CF9-9A550B25E577}"/>
    <cellStyle name="Comma 10 21 2 9" xfId="48744" xr:uid="{F96F8ECF-360E-4B5E-9F80-7479588911BB}"/>
    <cellStyle name="Comma 10 21 3" xfId="11029" xr:uid="{D2FAFB6D-470D-4ED6-8020-63555388B809}"/>
    <cellStyle name="Comma 10 21 3 10" xfId="60222" xr:uid="{B1F4BAF6-2E32-4790-B2BD-8FAB9C754805}"/>
    <cellStyle name="Comma 10 21 3 2" xfId="23696" xr:uid="{41F1A748-675E-4002-8B7D-754021ED7C95}"/>
    <cellStyle name="Comma 10 21 3 3" xfId="29070" xr:uid="{849DC69E-341A-495A-8C5D-8AE362521C7F}"/>
    <cellStyle name="Comma 10 21 3 4" xfId="34488" xr:uid="{DB9A2A57-C7FC-4712-9891-1525B9065CDE}"/>
    <cellStyle name="Comma 10 21 3 5" xfId="39873" xr:uid="{9FF897AE-05CE-4149-ABEC-3E56083CAFB9}"/>
    <cellStyle name="Comma 10 21 3 6" xfId="45242" xr:uid="{D0D95F4D-DDAF-4FFC-AB59-0843962C3004}"/>
    <cellStyle name="Comma 10 21 3 7" xfId="50614" xr:uid="{00643877-BE9B-4412-8F9B-3CE2FF50CBD9}"/>
    <cellStyle name="Comma 10 21 3 8" xfId="55994" xr:uid="{1449AB27-2F6F-4E2B-8114-37BB0AD62E4F}"/>
    <cellStyle name="Comma 10 21 3 9" xfId="18329" xr:uid="{77B7A328-8E1D-481A-A711-757A153141E1}"/>
    <cellStyle name="Comma 10 22" xfId="1651" xr:uid="{3BBDCB93-9353-4FAE-B1B0-D5FF94091F95}"/>
    <cellStyle name="Comma 10 22 2" xfId="9159" xr:uid="{8D079D39-6F0A-479F-B8AA-88ED99450696}"/>
    <cellStyle name="Comma 10 22 2 10" xfId="54125" xr:uid="{218C1382-6229-4042-9AEC-D006F64AC299}"/>
    <cellStyle name="Comma 10 22 2 11" xfId="14769" xr:uid="{8ED45A0A-7F32-4B6C-A458-2D96B2061B51}"/>
    <cellStyle name="Comma 10 22 2 12" xfId="60167" xr:uid="{28E76CE2-6B35-40D6-9B8A-468A7C6A19E8}"/>
    <cellStyle name="Comma 10 22 2 2" xfId="12720" xr:uid="{48899734-F8A0-4C8D-875E-60E665A3F0E0}"/>
    <cellStyle name="Comma 10 22 2 2 2" xfId="25386" xr:uid="{17669DFC-D7EA-4012-95E1-F8460B1E7D8D}"/>
    <cellStyle name="Comma 10 22 2 2 3" xfId="30760" xr:uid="{B2A426B9-8FCC-4002-B8BE-4982AF8DDF80}"/>
    <cellStyle name="Comma 10 22 2 2 4" xfId="36178" xr:uid="{AE7FC730-DDD3-4D2D-90EC-5870B5C98837}"/>
    <cellStyle name="Comma 10 22 2 2 5" xfId="41563" xr:uid="{428FB5EA-DA90-4089-9584-66CA685DEE3A}"/>
    <cellStyle name="Comma 10 22 2 2 6" xfId="46932" xr:uid="{024B9D2B-4437-40C1-B286-CA343485EC70}"/>
    <cellStyle name="Comma 10 22 2 2 7" xfId="52304" xr:uid="{5AD1E743-2419-4F65-8E86-380CE4DF10F1}"/>
    <cellStyle name="Comma 10 22 2 2 8" xfId="57684" xr:uid="{964935CB-2087-4EAD-A2D5-D549830A0BCB}"/>
    <cellStyle name="Comma 10 22 2 2 9" xfId="20020" xr:uid="{63F59B3D-7094-4607-9F51-9111096E742A}"/>
    <cellStyle name="Comma 10 22 2 3" xfId="16460" xr:uid="{4A950A62-2002-456F-A9E5-60D35F5881C5}"/>
    <cellStyle name="Comma 10 22 2 4" xfId="21827" xr:uid="{039D4186-2DAC-45C6-96B2-F58B029C092F}"/>
    <cellStyle name="Comma 10 22 2 5" xfId="27201" xr:uid="{911C446F-F381-4592-8016-E3337823D648}"/>
    <cellStyle name="Comma 10 22 2 6" xfId="32619" xr:uid="{1B9F0A79-F3CB-4241-8B24-6E8640AA6D5A}"/>
    <cellStyle name="Comma 10 22 2 7" xfId="38004" xr:uid="{101AAF12-564C-4B50-8688-73050E7C43DC}"/>
    <cellStyle name="Comma 10 22 2 8" xfId="43373" xr:uid="{11A341F6-A4F0-42B3-B0AF-BC54649AF423}"/>
    <cellStyle name="Comma 10 22 2 9" xfId="48745" xr:uid="{8368B2C3-F0CE-4102-B9F9-F20E8BB1D08C}"/>
    <cellStyle name="Comma 10 22 3" xfId="11030" xr:uid="{90DCE0B3-431D-4ACC-85C2-8D776516D9D9}"/>
    <cellStyle name="Comma 10 22 3 2" xfId="23697" xr:uid="{57BC9CB3-8F22-4989-857F-B58EA9A0FCE8}"/>
    <cellStyle name="Comma 10 22 3 3" xfId="29071" xr:uid="{B6EBA05A-CF66-4860-A75B-92E6DA250674}"/>
    <cellStyle name="Comma 10 22 3 4" xfId="34489" xr:uid="{503F41F1-FB67-4658-B1D9-A6FBF4401E22}"/>
    <cellStyle name="Comma 10 22 3 5" xfId="39874" xr:uid="{B6AD0F7D-064B-46CB-B5E7-6ADE3215AE84}"/>
    <cellStyle name="Comma 10 22 3 6" xfId="45243" xr:uid="{8CEBA7B2-FCF7-415B-BD07-D846254E0CD9}"/>
    <cellStyle name="Comma 10 22 3 7" xfId="50615" xr:uid="{AC792FB0-27F1-4D1F-800D-5FA2E9781CAC}"/>
    <cellStyle name="Comma 10 22 3 8" xfId="55995" xr:uid="{86E9032C-740D-4B40-A966-DEDE9FB58275}"/>
    <cellStyle name="Comma 10 22 3 9" xfId="18330" xr:uid="{B2DE9799-D30E-44DA-820B-A8588D460889}"/>
    <cellStyle name="Comma 10 22 4" xfId="7516" xr:uid="{22C1119E-54EC-414C-9D5A-150452E9E5B0}"/>
    <cellStyle name="Comma 10 23" xfId="1652" xr:uid="{EE7D88D4-0744-4FDE-A592-F1DEA6FF2281}"/>
    <cellStyle name="Comma 10 23 2" xfId="9160" xr:uid="{2EBC6DD8-1CAF-40EC-A443-8D416A13F4B6}"/>
    <cellStyle name="Comma 10 23 2 10" xfId="54126" xr:uid="{F62ECCE4-5B6D-4C3C-8F90-529F69E89B7E}"/>
    <cellStyle name="Comma 10 23 2 11" xfId="14770" xr:uid="{959F3EF1-3CF4-4A02-A933-59B719B69736}"/>
    <cellStyle name="Comma 10 23 2 12" xfId="60168" xr:uid="{CDDF5DEB-9F9D-4E3E-B76C-CBCF11F06DA6}"/>
    <cellStyle name="Comma 10 23 2 2" xfId="12721" xr:uid="{0DF24338-C2B9-4468-9C0D-DD677C666739}"/>
    <cellStyle name="Comma 10 23 2 2 2" xfId="25387" xr:uid="{40B6AF4B-6D53-49EF-A01A-385C320CC197}"/>
    <cellStyle name="Comma 10 23 2 2 3" xfId="30761" xr:uid="{75EBCF95-9A60-44EF-9F9C-030AB9B57779}"/>
    <cellStyle name="Comma 10 23 2 2 4" xfId="36179" xr:uid="{674D0010-54E0-4080-BCDA-A99D99BB9FFB}"/>
    <cellStyle name="Comma 10 23 2 2 5" xfId="41564" xr:uid="{59466F0F-8074-4A22-813F-3CC5049EB3B8}"/>
    <cellStyle name="Comma 10 23 2 2 6" xfId="46933" xr:uid="{6C58A654-9216-4E77-9831-807EF4B0F552}"/>
    <cellStyle name="Comma 10 23 2 2 7" xfId="52305" xr:uid="{BE0822A7-BC60-4DD9-B2D7-5C6B6DD69D97}"/>
    <cellStyle name="Comma 10 23 2 2 8" xfId="57685" xr:uid="{B7B45693-4175-45E4-BA1D-7E2FD1E46ACE}"/>
    <cellStyle name="Comma 10 23 2 2 9" xfId="20021" xr:uid="{884A7BA3-ABC4-4F59-B335-00CE912ACAEA}"/>
    <cellStyle name="Comma 10 23 2 3" xfId="16461" xr:uid="{AD62B218-6E4A-4264-A2A4-7EEB3838AA1C}"/>
    <cellStyle name="Comma 10 23 2 4" xfId="21828" xr:uid="{2DF26A3A-B73F-4C12-9CC4-6D877E97BDBB}"/>
    <cellStyle name="Comma 10 23 2 5" xfId="27202" xr:uid="{B28D9F80-ED52-4E79-BB22-41FDE5A3BD06}"/>
    <cellStyle name="Comma 10 23 2 6" xfId="32620" xr:uid="{03DB9AD6-A62A-45BD-926F-CC87A42899A1}"/>
    <cellStyle name="Comma 10 23 2 7" xfId="38005" xr:uid="{47A08229-0705-4644-8DCF-4DC722FE3243}"/>
    <cellStyle name="Comma 10 23 2 8" xfId="43374" xr:uid="{582D1A3D-C7F4-4AA1-A79E-03D42055B17B}"/>
    <cellStyle name="Comma 10 23 2 9" xfId="48746" xr:uid="{9AFDD013-4A65-49B3-90FE-3F93B6AA0D1D}"/>
    <cellStyle name="Comma 10 23 3" xfId="11031" xr:uid="{009047FD-2BAF-4E90-A50A-572EAF93EAA2}"/>
    <cellStyle name="Comma 10 23 3 2" xfId="23698" xr:uid="{92A4D220-6BFD-46FF-AAC3-C19910D7B10D}"/>
    <cellStyle name="Comma 10 23 3 3" xfId="29072" xr:uid="{E681AA31-0845-457E-9769-C5ECE72C1005}"/>
    <cellStyle name="Comma 10 23 3 4" xfId="34490" xr:uid="{5E8860F0-22B3-4F2A-B61A-77AA9F453743}"/>
    <cellStyle name="Comma 10 23 3 5" xfId="39875" xr:uid="{F93F3BDF-3419-408F-A19A-19EB5F074F48}"/>
    <cellStyle name="Comma 10 23 3 6" xfId="45244" xr:uid="{BE4B363D-2034-4EE1-B129-C8ABA22F594D}"/>
    <cellStyle name="Comma 10 23 3 7" xfId="50616" xr:uid="{F1A84556-D138-452D-966A-9332B3D1D58F}"/>
    <cellStyle name="Comma 10 23 3 8" xfId="55996" xr:uid="{8EE1E3D9-DAA9-4020-BAEA-65ADB9C64698}"/>
    <cellStyle name="Comma 10 23 3 9" xfId="18331" xr:uid="{358E9EA6-7A23-4C23-9C39-61A626E32429}"/>
    <cellStyle name="Comma 10 23 4" xfId="7517" xr:uid="{D6379553-AEA9-42FD-9438-65D84BE6EB4C}"/>
    <cellStyle name="Comma 10 24" xfId="1653" xr:uid="{8EB314CD-56B0-4CA8-8FA8-9A2FDDEE7D0E}"/>
    <cellStyle name="Comma 10 24 2" xfId="9161" xr:uid="{A1D22449-AE01-4DD7-A272-70D3398CEE1D}"/>
    <cellStyle name="Comma 10 24 2 10" xfId="54127" xr:uid="{F59FA1EE-661C-40EE-B627-AA35D6B4AED9}"/>
    <cellStyle name="Comma 10 24 2 11" xfId="14771" xr:uid="{963A0274-FE02-40ED-8A4F-EC8C1B40BFC5}"/>
    <cellStyle name="Comma 10 24 2 12" xfId="60169" xr:uid="{224B01C6-6F6A-4B24-8221-5259BD933390}"/>
    <cellStyle name="Comma 10 24 2 2" xfId="12722" xr:uid="{14B16EBE-76F4-46D1-AF52-D6702F4E547E}"/>
    <cellStyle name="Comma 10 24 2 2 2" xfId="25388" xr:uid="{C89BE774-CECF-48C9-B982-226DC470BD06}"/>
    <cellStyle name="Comma 10 24 2 2 3" xfId="30762" xr:uid="{E4C596F4-F88B-43A2-A8BE-6DF47F25187D}"/>
    <cellStyle name="Comma 10 24 2 2 4" xfId="36180" xr:uid="{11937584-08F4-427B-B68A-BF53A5354199}"/>
    <cellStyle name="Comma 10 24 2 2 5" xfId="41565" xr:uid="{A4D38C44-6A3A-4C68-A648-C97A725EF567}"/>
    <cellStyle name="Comma 10 24 2 2 6" xfId="46934" xr:uid="{CCE51AE6-6EA9-492F-A3F1-398441BCAAC4}"/>
    <cellStyle name="Comma 10 24 2 2 7" xfId="52306" xr:uid="{B6A44CC6-0446-4D17-9967-4ADB198D91D5}"/>
    <cellStyle name="Comma 10 24 2 2 8" xfId="57686" xr:uid="{4375735F-85D4-41D1-82C8-25198E78DE24}"/>
    <cellStyle name="Comma 10 24 2 2 9" xfId="20022" xr:uid="{1DBD15DC-6203-4281-B9C8-083C41D9C29C}"/>
    <cellStyle name="Comma 10 24 2 3" xfId="16462" xr:uid="{0A4E2C11-6607-4AE8-976D-363D41AF53C9}"/>
    <cellStyle name="Comma 10 24 2 4" xfId="21829" xr:uid="{1CDC5DA9-A4AF-40B6-BFD3-1600DEFF06CE}"/>
    <cellStyle name="Comma 10 24 2 5" xfId="27203" xr:uid="{F54BEB69-8D02-40A4-9B90-98954188E8F3}"/>
    <cellStyle name="Comma 10 24 2 6" xfId="32621" xr:uid="{70215B37-5435-4E9E-B375-21672987F61B}"/>
    <cellStyle name="Comma 10 24 2 7" xfId="38006" xr:uid="{0725EF4D-2F5A-4D99-BFDB-8989A6DC18CF}"/>
    <cellStyle name="Comma 10 24 2 8" xfId="43375" xr:uid="{8247713F-902F-4169-A328-F964D5B1D7E8}"/>
    <cellStyle name="Comma 10 24 2 9" xfId="48747" xr:uid="{05F0A37D-165A-4F25-B042-DEECBC874A68}"/>
    <cellStyle name="Comma 10 24 3" xfId="11032" xr:uid="{6BA2F704-32A1-4505-BD2F-F8D1810F272E}"/>
    <cellStyle name="Comma 10 24 3 2" xfId="23699" xr:uid="{C28A62B6-B7AA-4203-B90B-1D5C634D162E}"/>
    <cellStyle name="Comma 10 24 3 3" xfId="29073" xr:uid="{7B81AF3D-74AC-46C2-9973-5E8609C14BC8}"/>
    <cellStyle name="Comma 10 24 3 4" xfId="34491" xr:uid="{E6EE2962-E517-4D94-9AC3-BEDF0F3DCA62}"/>
    <cellStyle name="Comma 10 24 3 5" xfId="39876" xr:uid="{D1D94340-4C41-40D1-BF3D-F55BF67DC434}"/>
    <cellStyle name="Comma 10 24 3 6" xfId="45245" xr:uid="{FA5EDC58-FA8D-49F3-831B-647EE7CE5519}"/>
    <cellStyle name="Comma 10 24 3 7" xfId="50617" xr:uid="{EDC9B0CD-B264-447F-857B-0A533FD1324B}"/>
    <cellStyle name="Comma 10 24 3 8" xfId="55997" xr:uid="{41C9E0AF-DEC1-4CDC-8D25-61FD727D2C7F}"/>
    <cellStyle name="Comma 10 24 3 9" xfId="18332" xr:uid="{6AFA3D70-3149-4653-BB4C-7FABA4ADF14D}"/>
    <cellStyle name="Comma 10 24 4" xfId="7518" xr:uid="{58585761-C9B4-42A8-BEFA-82083772974B}"/>
    <cellStyle name="Comma 10 25" xfId="1654" xr:uid="{C707B881-01C9-4F6C-850F-D0C5FEAFF170}"/>
    <cellStyle name="Comma 10 25 2" xfId="9162" xr:uid="{AF11D09B-CDF4-47D2-94E6-5F844A362C29}"/>
    <cellStyle name="Comma 10 25 2 10" xfId="54128" xr:uid="{6125A7B5-7A1B-4311-A8DD-BB645D7464B6}"/>
    <cellStyle name="Comma 10 25 2 11" xfId="14772" xr:uid="{B5561733-7BE0-48A6-A0C1-883FB89E7038}"/>
    <cellStyle name="Comma 10 25 2 12" xfId="60170" xr:uid="{76B26927-643A-4DD8-8F1F-46A61D1B0F64}"/>
    <cellStyle name="Comma 10 25 2 2" xfId="12723" xr:uid="{9CA02932-B6A0-4651-AA29-59EBCF24F6B5}"/>
    <cellStyle name="Comma 10 25 2 2 2" xfId="25389" xr:uid="{F32D00EB-E78B-4B47-8F6F-5ED37131C2AA}"/>
    <cellStyle name="Comma 10 25 2 2 3" xfId="30763" xr:uid="{6A69D083-C4EC-41FC-9CCB-DBCCBB056F64}"/>
    <cellStyle name="Comma 10 25 2 2 4" xfId="36181" xr:uid="{3B33BE7E-94ED-416E-9046-4357CCD974AE}"/>
    <cellStyle name="Comma 10 25 2 2 5" xfId="41566" xr:uid="{BB6B231A-0D03-4C7E-8CC7-FED2D581B699}"/>
    <cellStyle name="Comma 10 25 2 2 6" xfId="46935" xr:uid="{ACF398BE-9D1B-4044-91B0-AF51811E2EB6}"/>
    <cellStyle name="Comma 10 25 2 2 7" xfId="52307" xr:uid="{7D5B07FC-D478-41A1-BAF3-3C0638619C54}"/>
    <cellStyle name="Comma 10 25 2 2 8" xfId="57687" xr:uid="{A73346AA-EC10-45C6-8ECE-6EB1E03D1D61}"/>
    <cellStyle name="Comma 10 25 2 2 9" xfId="20023" xr:uid="{195DF8F4-DED5-4A2A-8533-8ECA528E2153}"/>
    <cellStyle name="Comma 10 25 2 3" xfId="16463" xr:uid="{146F7039-5C9B-4B1F-B544-FA4A1E1570B3}"/>
    <cellStyle name="Comma 10 25 2 4" xfId="21830" xr:uid="{56AD7AA9-B43F-4AB2-80B0-41FA022DA07B}"/>
    <cellStyle name="Comma 10 25 2 5" xfId="27204" xr:uid="{A3A5EA27-07FE-4A8C-9F3C-3DCAD9B7CABD}"/>
    <cellStyle name="Comma 10 25 2 6" xfId="32622" xr:uid="{208EB525-528B-4DAF-97F8-FC6EE233798F}"/>
    <cellStyle name="Comma 10 25 2 7" xfId="38007" xr:uid="{DFABEB18-586C-4163-96F2-BE06A671FC0B}"/>
    <cellStyle name="Comma 10 25 2 8" xfId="43376" xr:uid="{28D491D5-0CBA-4874-85BE-3609A1C8D0C8}"/>
    <cellStyle name="Comma 10 25 2 9" xfId="48748" xr:uid="{0A48FE51-D00C-4CD8-82BA-EDCEE785E9CD}"/>
    <cellStyle name="Comma 10 25 3" xfId="11033" xr:uid="{637A0E60-9F63-4EBA-AF0E-6914206D8540}"/>
    <cellStyle name="Comma 10 25 3 2" xfId="23700" xr:uid="{BDEFF107-49CF-4797-BEC8-B6A764A91543}"/>
    <cellStyle name="Comma 10 25 3 3" xfId="29074" xr:uid="{BCF719A8-7916-46DA-930D-3F2C9F76EF64}"/>
    <cellStyle name="Comma 10 25 3 4" xfId="34492" xr:uid="{0AEEC1DA-97EF-4CAD-91D8-7B14BA940E55}"/>
    <cellStyle name="Comma 10 25 3 5" xfId="39877" xr:uid="{49B91F0F-6013-467E-B2C5-7D80459F6812}"/>
    <cellStyle name="Comma 10 25 3 6" xfId="45246" xr:uid="{0012F6CB-0E93-4F8C-BAE9-13959B9A6E1A}"/>
    <cellStyle name="Comma 10 25 3 7" xfId="50618" xr:uid="{3785B0C0-94CA-4057-AE5D-69617E41AB03}"/>
    <cellStyle name="Comma 10 25 3 8" xfId="55998" xr:uid="{1D545033-2B85-45DA-973F-4C151887D85F}"/>
    <cellStyle name="Comma 10 25 3 9" xfId="18333" xr:uid="{80CAE7FD-0B00-4BE7-B998-43EE090C16DC}"/>
    <cellStyle name="Comma 10 25 4" xfId="7519" xr:uid="{BA8358DD-1771-49D3-96FA-D1C2F32CE6DE}"/>
    <cellStyle name="Comma 10 26" xfId="1655" xr:uid="{F76726F4-0EF1-44C8-AE10-5A60AD6A496D}"/>
    <cellStyle name="Comma 10 26 2" xfId="9163" xr:uid="{F6779546-CFE7-44C0-94B4-F0463F42CD11}"/>
    <cellStyle name="Comma 10 26 2 10" xfId="54129" xr:uid="{28054BA0-78E1-4520-8DEC-AB6B63C8EBCE}"/>
    <cellStyle name="Comma 10 26 2 11" xfId="14773" xr:uid="{6548EF69-3702-4E7D-B5EF-C697A81964D6}"/>
    <cellStyle name="Comma 10 26 2 12" xfId="60171" xr:uid="{F344B289-FF81-43B6-8A24-A9E00992AEA2}"/>
    <cellStyle name="Comma 10 26 2 2" xfId="12724" xr:uid="{CD927F47-A982-4956-9D79-8ADB5767F421}"/>
    <cellStyle name="Comma 10 26 2 2 2" xfId="25390" xr:uid="{792AECFE-A846-4F67-AB1E-A39758498387}"/>
    <cellStyle name="Comma 10 26 2 2 3" xfId="30764" xr:uid="{E18404F4-EA1D-4B4A-A067-787ACE01553F}"/>
    <cellStyle name="Comma 10 26 2 2 4" xfId="36182" xr:uid="{81EC0A1D-B9E7-497D-8556-609BBD0A006C}"/>
    <cellStyle name="Comma 10 26 2 2 5" xfId="41567" xr:uid="{91BA3944-EA0C-413A-90A4-32914DBE6660}"/>
    <cellStyle name="Comma 10 26 2 2 6" xfId="46936" xr:uid="{903A4B66-524C-4BF2-9D75-FC3FE9A89380}"/>
    <cellStyle name="Comma 10 26 2 2 7" xfId="52308" xr:uid="{F5114C77-3640-4609-8C81-65ACFB1F9962}"/>
    <cellStyle name="Comma 10 26 2 2 8" xfId="57688" xr:uid="{A37C8554-B140-4F44-8526-C2766BD67391}"/>
    <cellStyle name="Comma 10 26 2 2 9" xfId="20024" xr:uid="{2511AB1F-D22D-43E0-BFB4-F523E0831C18}"/>
    <cellStyle name="Comma 10 26 2 3" xfId="16464" xr:uid="{AC85F864-8EF0-45C5-B88C-654B9022DA68}"/>
    <cellStyle name="Comma 10 26 2 4" xfId="21831" xr:uid="{CBCA3A56-AE39-4448-8533-25B84A2192C9}"/>
    <cellStyle name="Comma 10 26 2 5" xfId="27205" xr:uid="{98B9FD85-F1F8-4BE5-980D-FA0A8347EB4C}"/>
    <cellStyle name="Comma 10 26 2 6" xfId="32623" xr:uid="{4684709F-E088-4673-870A-95B6E03DBAF7}"/>
    <cellStyle name="Comma 10 26 2 7" xfId="38008" xr:uid="{607B8BEA-09D4-469F-9041-6F8800B126E5}"/>
    <cellStyle name="Comma 10 26 2 8" xfId="43377" xr:uid="{6BB18A42-C2FD-4502-9A52-06CE5E6A867B}"/>
    <cellStyle name="Comma 10 26 2 9" xfId="48749" xr:uid="{BF4F270F-457F-4EA0-9954-D4C8EDB74C8D}"/>
    <cellStyle name="Comma 10 26 3" xfId="11034" xr:uid="{0DF72B32-403D-4B32-ADEF-4C9600935419}"/>
    <cellStyle name="Comma 10 26 3 2" xfId="23701" xr:uid="{905C77A4-7BBA-4598-91D8-179D4AC5FBD5}"/>
    <cellStyle name="Comma 10 26 3 3" xfId="29075" xr:uid="{B2DADD30-B56E-4A11-A7AC-73E1150C16C8}"/>
    <cellStyle name="Comma 10 26 3 4" xfId="34493" xr:uid="{F407B9DB-7877-421A-87B3-B3423CBFA845}"/>
    <cellStyle name="Comma 10 26 3 5" xfId="39878" xr:uid="{05CAAC80-925C-42AA-A394-4B6B2A886F8D}"/>
    <cellStyle name="Comma 10 26 3 6" xfId="45247" xr:uid="{B54AD28C-3F49-46EE-AAD8-1CF94E8990DE}"/>
    <cellStyle name="Comma 10 26 3 7" xfId="50619" xr:uid="{B7518C78-B3A6-4018-B704-E183780C388C}"/>
    <cellStyle name="Comma 10 26 3 8" xfId="55999" xr:uid="{5BF368EB-0789-444C-A2BA-001D886BD3C8}"/>
    <cellStyle name="Comma 10 26 3 9" xfId="18334" xr:uid="{1DD73E6C-0A6C-4FEF-B8F6-6F48C13159A5}"/>
    <cellStyle name="Comma 10 26 4" xfId="7520" xr:uid="{A7F7D559-DE19-46AB-95EF-926050684EDE}"/>
    <cellStyle name="Comma 10 27" xfId="6449" xr:uid="{773F9A25-A29E-4D6D-84DA-A4BE527C2C1A}"/>
    <cellStyle name="Comma 10 27 10" xfId="52540" xr:uid="{550C359C-8847-4E95-A9C6-171B1C84FD0C}"/>
    <cellStyle name="Comma 10 27 11" xfId="13184" xr:uid="{F397DD41-B6C5-4D01-8C36-79511B26A87B}"/>
    <cellStyle name="Comma 10 27 12" xfId="59127" xr:uid="{D202A535-F2B4-4BAE-BF11-3AEECCDC835D}"/>
    <cellStyle name="Comma 10 27 13" xfId="7574" xr:uid="{EAADD087-A9C0-4A13-9CF9-A048804450FC}"/>
    <cellStyle name="Comma 10 27 2" xfId="11135" xr:uid="{3AC2DE09-75A4-46B1-ADB8-3D9DA42783C9}"/>
    <cellStyle name="Comma 10 27 2 2" xfId="23801" xr:uid="{B5DA3DBF-1E40-4257-9B3A-9BEC7B9CDFF7}"/>
    <cellStyle name="Comma 10 27 2 3" xfId="29175" xr:uid="{CADF8E68-54BF-4CA4-87F2-E33DE4F892F8}"/>
    <cellStyle name="Comma 10 27 2 4" xfId="34593" xr:uid="{604B40D8-10C2-45AC-B6B5-EF61FC2C9DBD}"/>
    <cellStyle name="Comma 10 27 2 5" xfId="39978" xr:uid="{FA571E8F-A98C-4479-89D4-56B069C4F77E}"/>
    <cellStyle name="Comma 10 27 2 6" xfId="45347" xr:uid="{8C5EE041-D7FD-439E-90B3-C9DD9A109501}"/>
    <cellStyle name="Comma 10 27 2 7" xfId="50719" xr:uid="{044EFCB3-AF59-4B2E-A5DF-4A31F57FFDC5}"/>
    <cellStyle name="Comma 10 27 2 8" xfId="56099" xr:uid="{B4BC1222-95B4-4ECD-8BF5-71AE429000B9}"/>
    <cellStyle name="Comma 10 27 2 9" xfId="18435" xr:uid="{2D659F6A-1950-4203-BB61-2D939AB0F8FE}"/>
    <cellStyle name="Comma 10 27 3" xfId="14875" xr:uid="{B40C1263-5911-4BC1-9B2F-BD78F61EC4C6}"/>
    <cellStyle name="Comma 10 27 4" xfId="20242" xr:uid="{BD55CB03-FAD2-4BC3-AF25-E3B39DDFE9B9}"/>
    <cellStyle name="Comma 10 27 5" xfId="25616" xr:uid="{F9827D06-565F-437F-835B-A998492444D3}"/>
    <cellStyle name="Comma 10 27 6" xfId="31034" xr:uid="{6735A581-0097-4F12-9103-8A3F5CB932EE}"/>
    <cellStyle name="Comma 10 27 7" xfId="36419" xr:uid="{281E88B8-CA7D-405F-A11B-7FC4BB47FE1A}"/>
    <cellStyle name="Comma 10 27 8" xfId="41788" xr:uid="{A1B0BA96-166D-4644-BF83-9F837E29C8FB}"/>
    <cellStyle name="Comma 10 27 9" xfId="47160" xr:uid="{014347BF-3706-4AEF-BBDC-61656A8BD177}"/>
    <cellStyle name="Comma 10 28" xfId="9445" xr:uid="{991A64EF-8E14-4EFD-B378-7E78342A60D0}"/>
    <cellStyle name="Comma 10 28 2" xfId="22112" xr:uid="{E550F7A2-84F8-45C3-9D6A-30EC5A8534F1}"/>
    <cellStyle name="Comma 10 28 3" xfId="27486" xr:uid="{0F708DAD-4CF4-4AFE-B071-8AA151AFDBA0}"/>
    <cellStyle name="Comma 10 28 4" xfId="32904" xr:uid="{05655431-11A8-4AE8-92F8-14EAF900DBB4}"/>
    <cellStyle name="Comma 10 28 5" xfId="38289" xr:uid="{AC1C5F79-CFC1-4866-A07A-41B0CBAEC2F9}"/>
    <cellStyle name="Comma 10 28 6" xfId="43658" xr:uid="{1CCB52F6-2F66-442E-AA22-B14C5AB72843}"/>
    <cellStyle name="Comma 10 28 7" xfId="49030" xr:uid="{DB11DC00-A8DC-46F2-B3B1-9D42FD7CAE58}"/>
    <cellStyle name="Comma 10 28 8" xfId="54410" xr:uid="{9EFE76C5-11F4-4B5D-99A7-5F3B79FE8C40}"/>
    <cellStyle name="Comma 10 28 9" xfId="16745" xr:uid="{5BA5BBD8-D93D-4DA3-A16F-965ECD3D814B}"/>
    <cellStyle name="Comma 10 29" xfId="30" xr:uid="{B584B05B-4E50-4086-B044-8733B7D3D687}"/>
    <cellStyle name="Comma 10 3" xfId="1656" xr:uid="{80B20F41-D8D3-4980-8AB6-5D42AB365F91}"/>
    <cellStyle name="Comma 10 3 2" xfId="6463" xr:uid="{E739058D-D17F-4A73-93B0-2BC23A816B73}"/>
    <cellStyle name="Comma 10 3 2 10" xfId="54130" xr:uid="{F4ED81C6-3D66-468A-92F5-6B8FD5E307A7}"/>
    <cellStyle name="Comma 10 3 2 11" xfId="14774" xr:uid="{D499AA71-743C-482C-84B3-78CAE91614FF}"/>
    <cellStyle name="Comma 10 3 2 12" xfId="59141" xr:uid="{F1FD4C99-583B-45E4-BE37-F3F1CDBDEB4A}"/>
    <cellStyle name="Comma 10 3 2 13" xfId="9164" xr:uid="{DE7219F7-C416-46D7-B69E-124482570202}"/>
    <cellStyle name="Comma 10 3 2 2" xfId="12725" xr:uid="{CE486DE1-BC19-4E7F-BB9C-3DCC6602E787}"/>
    <cellStyle name="Comma 10 3 2 2 2" xfId="25391" xr:uid="{136439F1-B219-4781-B233-CD31ACEB3A40}"/>
    <cellStyle name="Comma 10 3 2 2 3" xfId="30765" xr:uid="{9D507DAC-9F0B-4CD9-A142-DDAF6BEF1D03}"/>
    <cellStyle name="Comma 10 3 2 2 4" xfId="36183" xr:uid="{66AA072D-22CD-4A40-8A44-3BF1AF62CE88}"/>
    <cellStyle name="Comma 10 3 2 2 5" xfId="41568" xr:uid="{4AE37A17-E0A4-4225-8D3A-145A05DE31B5}"/>
    <cellStyle name="Comma 10 3 2 2 6" xfId="46937" xr:uid="{5043249A-01DD-4763-BA9F-6041257E5B10}"/>
    <cellStyle name="Comma 10 3 2 2 7" xfId="52309" xr:uid="{4B1824BF-C466-4841-B040-17E368CF234D}"/>
    <cellStyle name="Comma 10 3 2 2 8" xfId="57689" xr:uid="{6FA2DA9A-12EE-40B3-B19F-8F85C3902E39}"/>
    <cellStyle name="Comma 10 3 2 2 9" xfId="20025" xr:uid="{BE109740-F2B6-4ED4-9717-F6F5E637403A}"/>
    <cellStyle name="Comma 10 3 2 3" xfId="16465" xr:uid="{23DD4D8E-3C1F-41AB-BCFE-AC98D622A04C}"/>
    <cellStyle name="Comma 10 3 2 4" xfId="21832" xr:uid="{B725A75E-F508-427B-A4E2-648793BE1F38}"/>
    <cellStyle name="Comma 10 3 2 5" xfId="27206" xr:uid="{FC8EE1DC-B49A-4BD7-B4A1-619E2C2344D0}"/>
    <cellStyle name="Comma 10 3 2 6" xfId="32624" xr:uid="{B2F9C05D-42DF-492E-B977-13AB66A60A68}"/>
    <cellStyle name="Comma 10 3 2 7" xfId="38009" xr:uid="{68DAA992-2118-408D-9459-25C919850FE6}"/>
    <cellStyle name="Comma 10 3 2 8" xfId="43378" xr:uid="{724E64ED-D966-4FB8-A8C6-53A08D95C3BD}"/>
    <cellStyle name="Comma 10 3 2 9" xfId="48750" xr:uid="{E763B041-30BF-4CAB-926E-9AEF86F53B27}"/>
    <cellStyle name="Comma 10 3 3" xfId="11035" xr:uid="{7C07BDE4-9002-4387-9BB6-E803A37536FB}"/>
    <cellStyle name="Comma 10 3 3 2" xfId="23702" xr:uid="{8E0186AB-F77E-4B8B-9BF2-1756C2601D51}"/>
    <cellStyle name="Comma 10 3 3 3" xfId="29076" xr:uid="{7F23D523-A184-447F-A61C-F9CBF94C6F61}"/>
    <cellStyle name="Comma 10 3 3 4" xfId="34494" xr:uid="{5B4826CE-54F1-46C5-9234-2DDAF3BDD6E9}"/>
    <cellStyle name="Comma 10 3 3 5" xfId="39879" xr:uid="{AF4EAC0F-15B9-47B5-903B-795462BBD3B0}"/>
    <cellStyle name="Comma 10 3 3 6" xfId="45248" xr:uid="{8D49A0E3-5213-4ACE-BFC6-63E25D64010F}"/>
    <cellStyle name="Comma 10 3 3 7" xfId="50620" xr:uid="{4D8E1249-C7EC-40C6-AE07-930318101A2B}"/>
    <cellStyle name="Comma 10 3 3 8" xfId="56000" xr:uid="{8A5BBC3D-9605-4DD7-A2CC-DD0AA755AA46}"/>
    <cellStyle name="Comma 10 3 3 9" xfId="18335" xr:uid="{283DA4E9-9475-462C-A35F-F52C9675D7CC}"/>
    <cellStyle name="Comma 10 4" xfId="1657" xr:uid="{847AB502-AF12-40F0-942F-710AD57F7F89}"/>
    <cellStyle name="Comma 10 4 2" xfId="6464" xr:uid="{5355164D-7049-4678-A666-83C15C35485A}"/>
    <cellStyle name="Comma 10 4 2 10" xfId="54131" xr:uid="{FD449D18-2DCC-4655-BFF7-E5DD5895A44B}"/>
    <cellStyle name="Comma 10 4 2 11" xfId="14775" xr:uid="{FCCD0A03-8265-4E45-95C5-83226EEACEFA}"/>
    <cellStyle name="Comma 10 4 2 12" xfId="59142" xr:uid="{4885FC98-CB9C-49A8-AE8F-DE278D67C780}"/>
    <cellStyle name="Comma 10 4 2 13" xfId="9165" xr:uid="{FC8E43EF-A863-40BA-84D9-8D5BAA990481}"/>
    <cellStyle name="Comma 10 4 2 2" xfId="12726" xr:uid="{32468009-F152-4E08-B5D5-7138452FC4F5}"/>
    <cellStyle name="Comma 10 4 2 2 2" xfId="25392" xr:uid="{382BE5B9-90E5-4CEB-B0C0-A5E4CB46481A}"/>
    <cellStyle name="Comma 10 4 2 2 3" xfId="30766" xr:uid="{C0983119-ABDF-4976-9231-349E93D0DC3A}"/>
    <cellStyle name="Comma 10 4 2 2 4" xfId="36184" xr:uid="{C9F281CE-8BF8-4B32-81D5-34A4639EDB51}"/>
    <cellStyle name="Comma 10 4 2 2 5" xfId="41569" xr:uid="{124167BA-0DF6-434F-9EBE-601285B08C49}"/>
    <cellStyle name="Comma 10 4 2 2 6" xfId="46938" xr:uid="{50148A6E-4031-48F8-BEFD-DB06550A29EE}"/>
    <cellStyle name="Comma 10 4 2 2 7" xfId="52310" xr:uid="{5BA69431-4A51-45A3-A769-6A27EA50E678}"/>
    <cellStyle name="Comma 10 4 2 2 8" xfId="57690" xr:uid="{8B9795D0-F07E-4EA7-92A9-D602B8D447E4}"/>
    <cellStyle name="Comma 10 4 2 2 9" xfId="20026" xr:uid="{EB5349BC-DFE1-4E61-AA32-AD0A7E995238}"/>
    <cellStyle name="Comma 10 4 2 3" xfId="16466" xr:uid="{5E0253B4-5AD0-4BA8-AD99-D614FCD24708}"/>
    <cellStyle name="Comma 10 4 2 4" xfId="21833" xr:uid="{E2447523-0B77-4735-B2A4-37212458695D}"/>
    <cellStyle name="Comma 10 4 2 5" xfId="27207" xr:uid="{0739AD6E-8F2A-4BE2-82AD-1E16ADC30405}"/>
    <cellStyle name="Comma 10 4 2 6" xfId="32625" xr:uid="{FDBAFC26-D58C-457B-BF6B-3CAE542BDD8C}"/>
    <cellStyle name="Comma 10 4 2 7" xfId="38010" xr:uid="{DFFF0879-1F2D-4F6D-B670-585C3919832E}"/>
    <cellStyle name="Comma 10 4 2 8" xfId="43379" xr:uid="{18F43D70-2E4A-490C-A279-37CE0FF2AD37}"/>
    <cellStyle name="Comma 10 4 2 9" xfId="48751" xr:uid="{59261A0D-D8A6-4235-A25A-8668EDD60DA8}"/>
    <cellStyle name="Comma 10 4 3" xfId="11036" xr:uid="{A4DEEFEB-485B-4173-8E35-B2A59EF088B4}"/>
    <cellStyle name="Comma 10 4 3 2" xfId="23703" xr:uid="{C8AE47B3-D84D-4082-84A9-946828DF400B}"/>
    <cellStyle name="Comma 10 4 3 3" xfId="29077" xr:uid="{37EC950F-7EC5-42D6-871D-172A7947718F}"/>
    <cellStyle name="Comma 10 4 3 4" xfId="34495" xr:uid="{61059457-4C8A-40C9-9C1B-0108AD8CC402}"/>
    <cellStyle name="Comma 10 4 3 5" xfId="39880" xr:uid="{4EE92882-918C-429A-BF34-B6F14786489E}"/>
    <cellStyle name="Comma 10 4 3 6" xfId="45249" xr:uid="{4021B8E9-A10E-4068-9021-3BF00CF6B5A2}"/>
    <cellStyle name="Comma 10 4 3 7" xfId="50621" xr:uid="{81CC95A7-419A-42B7-9C94-40ADC0B62C2D}"/>
    <cellStyle name="Comma 10 4 3 8" xfId="56001" xr:uid="{FAD3D665-0CBC-47FE-80DF-528A3AFC0913}"/>
    <cellStyle name="Comma 10 4 3 9" xfId="18336" xr:uid="{E3AEE9B9-54EA-4D7C-9351-FF9F0DC7CCC7}"/>
    <cellStyle name="Comma 10 5" xfId="1658" xr:uid="{3F7CA3C9-A3B4-4DA2-9A0E-85350D8755BD}"/>
    <cellStyle name="Comma 10 5 2" xfId="6465" xr:uid="{03BD9AE1-1997-4B83-8C0E-10BABE6E2639}"/>
    <cellStyle name="Comma 10 5 2 10" xfId="54132" xr:uid="{D9771DDE-5E35-47FD-A1A2-E404ACFB8AF4}"/>
    <cellStyle name="Comma 10 5 2 11" xfId="14776" xr:uid="{74D35538-01B3-45A8-9AE6-5449407D5F56}"/>
    <cellStyle name="Comma 10 5 2 12" xfId="59143" xr:uid="{7AD2DA85-8BAF-4694-89EC-3CF119EBEB02}"/>
    <cellStyle name="Comma 10 5 2 13" xfId="9166" xr:uid="{AC2EA333-C2AF-47A7-8FFF-6D0D984C4068}"/>
    <cellStyle name="Comma 10 5 2 2" xfId="12727" xr:uid="{284A2AC4-59A4-4DF9-BFFF-208993EBD57C}"/>
    <cellStyle name="Comma 10 5 2 2 2" xfId="25393" xr:uid="{9297FE70-4F4B-41F0-BCE4-5C3D12E5EE9D}"/>
    <cellStyle name="Comma 10 5 2 2 3" xfId="30767" xr:uid="{C3D4A508-8E67-494C-85EA-68BB7796003D}"/>
    <cellStyle name="Comma 10 5 2 2 4" xfId="36185" xr:uid="{44F0C0B0-33AD-45A1-9FCF-A87720521809}"/>
    <cellStyle name="Comma 10 5 2 2 5" xfId="41570" xr:uid="{9EE6FCD5-2091-47EB-9C4C-CD06331E49F8}"/>
    <cellStyle name="Comma 10 5 2 2 6" xfId="46939" xr:uid="{9BD0DF14-919F-414E-8AA0-22D41399546B}"/>
    <cellStyle name="Comma 10 5 2 2 7" xfId="52311" xr:uid="{3C6EECA9-ABB6-4D32-BE55-731675829BC5}"/>
    <cellStyle name="Comma 10 5 2 2 8" xfId="57691" xr:uid="{8E34C0FA-A2E0-4178-8494-70AE70FF92E1}"/>
    <cellStyle name="Comma 10 5 2 2 9" xfId="20027" xr:uid="{84B41DAE-98CA-4260-A145-D168470F6FB4}"/>
    <cellStyle name="Comma 10 5 2 3" xfId="16467" xr:uid="{A7D77463-A299-4010-8A5E-31EDC45F3066}"/>
    <cellStyle name="Comma 10 5 2 4" xfId="21834" xr:uid="{2550F333-CBCA-4AA3-9B41-3F23CB9605FC}"/>
    <cellStyle name="Comma 10 5 2 5" xfId="27208" xr:uid="{EEEF9188-F064-4806-A7E6-4AC091669832}"/>
    <cellStyle name="Comma 10 5 2 6" xfId="32626" xr:uid="{5C88F85B-F0E2-44ED-A3CF-1A3AC6C77EC4}"/>
    <cellStyle name="Comma 10 5 2 7" xfId="38011" xr:uid="{90409883-883C-4F05-B722-2AA38ABE3004}"/>
    <cellStyle name="Comma 10 5 2 8" xfId="43380" xr:uid="{0FFFCDF2-E6DB-47B0-B6D5-E7B50B4E799B}"/>
    <cellStyle name="Comma 10 5 2 9" xfId="48752" xr:uid="{399A41CA-4CB4-4F47-A942-B6B932588351}"/>
    <cellStyle name="Comma 10 5 3" xfId="11037" xr:uid="{AFB03012-E1D4-4BD2-8E0F-BED3D52F957C}"/>
    <cellStyle name="Comma 10 5 3 2" xfId="23704" xr:uid="{B04ED02E-EC23-4389-A102-1AA23C2CCBC8}"/>
    <cellStyle name="Comma 10 5 3 3" xfId="29078" xr:uid="{241394D8-99C7-4D24-B99E-EF318F6B2888}"/>
    <cellStyle name="Comma 10 5 3 4" xfId="34496" xr:uid="{86C46B49-9453-40DB-B8C3-0E125647D315}"/>
    <cellStyle name="Comma 10 5 3 5" xfId="39881" xr:uid="{2431CD67-CE0B-4B25-8A3E-8CB02EBDFF6C}"/>
    <cellStyle name="Comma 10 5 3 6" xfId="45250" xr:uid="{B15882E0-596F-42EA-AD34-8D3A718A0469}"/>
    <cellStyle name="Comma 10 5 3 7" xfId="50622" xr:uid="{7176E1F6-F115-425E-AB2D-1A8CC77FBA69}"/>
    <cellStyle name="Comma 10 5 3 8" xfId="56002" xr:uid="{06437E7D-B9E4-49AD-92DE-6B85EC087A80}"/>
    <cellStyle name="Comma 10 5 3 9" xfId="18337" xr:uid="{0267FAF5-48F1-46E6-8813-202291367977}"/>
    <cellStyle name="Comma 10 6" xfId="1659" xr:uid="{231BB790-7C9F-4C97-B8AA-0BAEAB04FA04}"/>
    <cellStyle name="Comma 10 6 2" xfId="6466" xr:uid="{1D2DFDD2-4A9A-4293-ADDE-AE0C6D725B85}"/>
    <cellStyle name="Comma 10 6 2 10" xfId="54133" xr:uid="{2CC28F93-0553-475A-8EC7-AEF09C5B7813}"/>
    <cellStyle name="Comma 10 6 2 11" xfId="14777" xr:uid="{B0075656-0F5B-4209-B1C6-A6244A4AC232}"/>
    <cellStyle name="Comma 10 6 2 12" xfId="59144" xr:uid="{7772F6C2-7F04-4A78-B127-55C124600090}"/>
    <cellStyle name="Comma 10 6 2 13" xfId="9167" xr:uid="{A36753E8-CE1F-48BD-B327-B1E7BD67846C}"/>
    <cellStyle name="Comma 10 6 2 2" xfId="12728" xr:uid="{E8677E43-6038-46D2-9F9C-59F0AB3B4DEE}"/>
    <cellStyle name="Comma 10 6 2 2 2" xfId="25394" xr:uid="{0061DEA8-CB09-44BC-BB2B-4A75FB9379A9}"/>
    <cellStyle name="Comma 10 6 2 2 3" xfId="30768" xr:uid="{7DE828E3-B6B9-4F5C-8162-01BD6AF7E6E8}"/>
    <cellStyle name="Comma 10 6 2 2 4" xfId="36186" xr:uid="{C8F5FDDC-9242-4D92-880B-F248CD6BAB1B}"/>
    <cellStyle name="Comma 10 6 2 2 5" xfId="41571" xr:uid="{90CCD6B5-E95E-4D86-9AAB-B45EB00D5026}"/>
    <cellStyle name="Comma 10 6 2 2 6" xfId="46940" xr:uid="{AE3BE11D-22E5-459C-91BA-370864D4AF9B}"/>
    <cellStyle name="Comma 10 6 2 2 7" xfId="52312" xr:uid="{5D326E41-7D77-4E86-AF1C-594B2EFBAF6F}"/>
    <cellStyle name="Comma 10 6 2 2 8" xfId="57692" xr:uid="{EB032956-B2C3-4E88-8FBE-759934A64CF8}"/>
    <cellStyle name="Comma 10 6 2 2 9" xfId="20028" xr:uid="{B6436685-C543-4FC4-86F3-B4EE2980A0BB}"/>
    <cellStyle name="Comma 10 6 2 3" xfId="16468" xr:uid="{0DAE720D-E98E-4752-8962-45E0BF14C000}"/>
    <cellStyle name="Comma 10 6 2 4" xfId="21835" xr:uid="{DE02AC39-E014-47F3-9A01-7D2342CD4BA5}"/>
    <cellStyle name="Comma 10 6 2 5" xfId="27209" xr:uid="{348909EE-488F-4D03-A57F-ABE2163082D4}"/>
    <cellStyle name="Comma 10 6 2 6" xfId="32627" xr:uid="{8A76A64A-2115-48C5-BA85-8A6DFB2E3FC7}"/>
    <cellStyle name="Comma 10 6 2 7" xfId="38012" xr:uid="{28831CE4-B0DE-4249-A145-923E58BCE15A}"/>
    <cellStyle name="Comma 10 6 2 8" xfId="43381" xr:uid="{6C94A106-4103-42A8-A8ED-4F64BA17F2EC}"/>
    <cellStyle name="Comma 10 6 2 9" xfId="48753" xr:uid="{5937F5F8-DB17-417B-BB0C-88D8FB954E42}"/>
    <cellStyle name="Comma 10 6 3" xfId="11038" xr:uid="{8463F2A2-B25C-4008-AC2F-175437AE69C4}"/>
    <cellStyle name="Comma 10 6 3 2" xfId="23705" xr:uid="{A68BA67B-C100-41E7-9ABF-DA958F553C5A}"/>
    <cellStyle name="Comma 10 6 3 3" xfId="29079" xr:uid="{841522D6-A7F3-48B0-8BB1-4E6D1CCA0DAA}"/>
    <cellStyle name="Comma 10 6 3 4" xfId="34497" xr:uid="{1CA72045-E588-40A6-9FB8-C492C89A7489}"/>
    <cellStyle name="Comma 10 6 3 5" xfId="39882" xr:uid="{C8F9D367-C864-4A66-9AD6-D8104CC4F8EE}"/>
    <cellStyle name="Comma 10 6 3 6" xfId="45251" xr:uid="{13913731-83ED-4DAE-B73D-D79A518AE61C}"/>
    <cellStyle name="Comma 10 6 3 7" xfId="50623" xr:uid="{6F749846-89D0-4861-B8F7-0F75933B9CB8}"/>
    <cellStyle name="Comma 10 6 3 8" xfId="56003" xr:uid="{707B84E9-8594-42BA-AFF1-44506C47F202}"/>
    <cellStyle name="Comma 10 6 3 9" xfId="18338" xr:uid="{4A1D40C2-EA3A-4280-B746-BD92891ED7EE}"/>
    <cellStyle name="Comma 10 7" xfId="1660" xr:uid="{2E8FD1EA-D604-44CE-90E5-D770D7AFC232}"/>
    <cellStyle name="Comma 10 7 2" xfId="6467" xr:uid="{1C176449-8DB8-4728-8160-4EDC84B28F1F}"/>
    <cellStyle name="Comma 10 7 2 10" xfId="54134" xr:uid="{17405543-36D6-45AE-A442-C778851B3164}"/>
    <cellStyle name="Comma 10 7 2 11" xfId="14778" xr:uid="{BCC72252-45B8-4B21-A5F6-E882AD7BD957}"/>
    <cellStyle name="Comma 10 7 2 12" xfId="59145" xr:uid="{FAC074C2-265B-47EB-9DE4-8FA96F7D1622}"/>
    <cellStyle name="Comma 10 7 2 13" xfId="9168" xr:uid="{DB09A33C-DD61-4EFD-8FB8-7D9B635E7681}"/>
    <cellStyle name="Comma 10 7 2 2" xfId="12729" xr:uid="{651CE850-72EC-4978-94FF-21CBC8EA06A4}"/>
    <cellStyle name="Comma 10 7 2 2 2" xfId="25395" xr:uid="{5BF1396F-6B1D-412E-9817-F15B74AC0890}"/>
    <cellStyle name="Comma 10 7 2 2 3" xfId="30769" xr:uid="{24B234E7-9D5E-4E1A-BAC7-37A853EAB6EE}"/>
    <cellStyle name="Comma 10 7 2 2 4" xfId="36187" xr:uid="{99E24AF0-D43B-4FDE-A85D-26E71FC16DE5}"/>
    <cellStyle name="Comma 10 7 2 2 5" xfId="41572" xr:uid="{53271E16-8DCD-417F-9645-B2643394FB72}"/>
    <cellStyle name="Comma 10 7 2 2 6" xfId="46941" xr:uid="{DBE2AF53-538C-4ECD-A209-B6A9C758A09B}"/>
    <cellStyle name="Comma 10 7 2 2 7" xfId="52313" xr:uid="{C8242513-11C9-4E1F-97B8-778055AF3EF7}"/>
    <cellStyle name="Comma 10 7 2 2 8" xfId="57693" xr:uid="{70733929-2F7E-4E15-9B46-8BEBF30803F5}"/>
    <cellStyle name="Comma 10 7 2 2 9" xfId="20029" xr:uid="{E9E93089-4E75-4C19-8784-D7B85ED1AAA5}"/>
    <cellStyle name="Comma 10 7 2 3" xfId="16469" xr:uid="{5608719E-723D-4C0C-9343-98AC2A00281B}"/>
    <cellStyle name="Comma 10 7 2 4" xfId="21836" xr:uid="{F5E84E13-E1E3-43F8-BFE3-1F008C5B88E5}"/>
    <cellStyle name="Comma 10 7 2 5" xfId="27210" xr:uid="{D461D8B1-FCB9-42DD-AFF5-678EA90CDFF3}"/>
    <cellStyle name="Comma 10 7 2 6" xfId="32628" xr:uid="{E3541BE2-94BC-442C-9EFE-1E6EBAAE0E2C}"/>
    <cellStyle name="Comma 10 7 2 7" xfId="38013" xr:uid="{954D034A-FC40-4579-97CF-042AD9C00611}"/>
    <cellStyle name="Comma 10 7 2 8" xfId="43382" xr:uid="{30E5E27A-2001-438D-A438-FFE7BB90AED5}"/>
    <cellStyle name="Comma 10 7 2 9" xfId="48754" xr:uid="{3FEB7BE6-970B-498D-8E3B-936B92599C3E}"/>
    <cellStyle name="Comma 10 7 3" xfId="11039" xr:uid="{6C1F0E37-B3CA-45CC-B58D-759AA6FB30B9}"/>
    <cellStyle name="Comma 10 7 3 2" xfId="23706" xr:uid="{269D7E2F-1035-4030-9766-FC3E67F83206}"/>
    <cellStyle name="Comma 10 7 3 3" xfId="29080" xr:uid="{72B77CD9-1422-405C-A86D-CE6D83FB9D33}"/>
    <cellStyle name="Comma 10 7 3 4" xfId="34498" xr:uid="{CD1B274D-4E09-4494-AF69-FAAE6081CCBB}"/>
    <cellStyle name="Comma 10 7 3 5" xfId="39883" xr:uid="{108E6CC2-910A-4EF9-B6CB-859089E2FAB3}"/>
    <cellStyle name="Comma 10 7 3 6" xfId="45252" xr:uid="{DE10C143-B0F2-4B85-B8D4-4E94FCC77E71}"/>
    <cellStyle name="Comma 10 7 3 7" xfId="50624" xr:uid="{EE97D7D8-FBF7-41FE-826B-33DA4CCA0F28}"/>
    <cellStyle name="Comma 10 7 3 8" xfId="56004" xr:uid="{89249621-FA3C-41D6-964E-61A6FA33C0E1}"/>
    <cellStyle name="Comma 10 7 3 9" xfId="18339" xr:uid="{F8181BBD-438A-453F-991C-BB65D2546013}"/>
    <cellStyle name="Comma 10 8" xfId="1661" xr:uid="{8B031635-BBA8-4FD0-8BCE-9D329756BBB5}"/>
    <cellStyle name="Comma 10 8 2" xfId="6468" xr:uid="{FE3E92A8-D622-4A90-83E7-2015BFA456FC}"/>
    <cellStyle name="Comma 10 8 2 10" xfId="54135" xr:uid="{53D5EE3A-D904-4CFE-A481-43DE4BA7A73B}"/>
    <cellStyle name="Comma 10 8 2 11" xfId="14779" xr:uid="{702A3320-4578-44C1-9C30-70AF11429180}"/>
    <cellStyle name="Comma 10 8 2 12" xfId="59146" xr:uid="{AAE1C73C-6CDE-41B7-A309-723B815A72C6}"/>
    <cellStyle name="Comma 10 8 2 13" xfId="9169" xr:uid="{130A76C3-1C98-471E-86DA-0A3FF4ED5A98}"/>
    <cellStyle name="Comma 10 8 2 2" xfId="12730" xr:uid="{5F4F524B-3A39-41AF-8F22-BDD8ED9077AA}"/>
    <cellStyle name="Comma 10 8 2 2 2" xfId="25396" xr:uid="{0FA51284-9461-4665-9E73-82E06B1838C2}"/>
    <cellStyle name="Comma 10 8 2 2 3" xfId="30770" xr:uid="{9F89FEC8-1EF6-4CB4-BC98-604FB14484D1}"/>
    <cellStyle name="Comma 10 8 2 2 4" xfId="36188" xr:uid="{5F925F22-37C5-4E38-91BF-C76174BADA06}"/>
    <cellStyle name="Comma 10 8 2 2 5" xfId="41573" xr:uid="{9D1D27D8-2FBA-45C7-9633-A3C05EDF139B}"/>
    <cellStyle name="Comma 10 8 2 2 6" xfId="46942" xr:uid="{FD15FB1F-EEA6-48BE-A17B-8430C88331E5}"/>
    <cellStyle name="Comma 10 8 2 2 7" xfId="52314" xr:uid="{31B1B8AE-9297-4AD0-9E84-81A6E1B739C9}"/>
    <cellStyle name="Comma 10 8 2 2 8" xfId="57694" xr:uid="{ACF640BC-EC23-470B-8300-C80A38397092}"/>
    <cellStyle name="Comma 10 8 2 2 9" xfId="20030" xr:uid="{D904CE89-A116-467B-A4F6-86F54D2E9E4B}"/>
    <cellStyle name="Comma 10 8 2 3" xfId="16470" xr:uid="{0D0D8629-2E70-4865-8016-F23DBCD2D8A9}"/>
    <cellStyle name="Comma 10 8 2 4" xfId="21837" xr:uid="{EE0B4A59-3118-4C9B-8213-268FF689C9EA}"/>
    <cellStyle name="Comma 10 8 2 5" xfId="27211" xr:uid="{56DF4FB8-0193-4BB0-98EE-AF3BE18B3E00}"/>
    <cellStyle name="Comma 10 8 2 6" xfId="32629" xr:uid="{EC788D20-C601-4DCB-8B03-DC291BDCEAA8}"/>
    <cellStyle name="Comma 10 8 2 7" xfId="38014" xr:uid="{FDF87013-E806-426E-A4FA-763E2C14A11C}"/>
    <cellStyle name="Comma 10 8 2 8" xfId="43383" xr:uid="{1E3E8F4C-A650-40FC-BFA9-32ED9CD057F0}"/>
    <cellStyle name="Comma 10 8 2 9" xfId="48755" xr:uid="{8CF423A0-108A-48FB-B58D-58BF79F5EB1B}"/>
    <cellStyle name="Comma 10 8 3" xfId="11040" xr:uid="{DF749EB2-E255-400F-8D08-8910FA864A5A}"/>
    <cellStyle name="Comma 10 8 3 2" xfId="23707" xr:uid="{84AFAE21-4347-4663-92AB-8920BA5D1DAB}"/>
    <cellStyle name="Comma 10 8 3 3" xfId="29081" xr:uid="{407A27D7-258E-4C9D-B526-78CB73DC2BEB}"/>
    <cellStyle name="Comma 10 8 3 4" xfId="34499" xr:uid="{807BF469-3706-4FC3-88A2-3427A0A02713}"/>
    <cellStyle name="Comma 10 8 3 5" xfId="39884" xr:uid="{F278E6BA-A6AC-472D-8582-E8621BB769E9}"/>
    <cellStyle name="Comma 10 8 3 6" xfId="45253" xr:uid="{C4BEE495-5772-4CCA-951A-327148F4DC66}"/>
    <cellStyle name="Comma 10 8 3 7" xfId="50625" xr:uid="{D10745D1-B4C8-418F-9E2B-E9DBF9504A51}"/>
    <cellStyle name="Comma 10 8 3 8" xfId="56005" xr:uid="{DC1FE7E8-DE52-49F7-8A2E-A948CFF242C5}"/>
    <cellStyle name="Comma 10 8 3 9" xfId="18340" xr:uid="{9EFBE718-B3F9-4479-911C-ACF28DD53DF6}"/>
    <cellStyle name="Comma 10 9" xfId="1662" xr:uid="{F1B3E6FA-9773-4FDE-9B89-059FE9F8DC5F}"/>
    <cellStyle name="Comma 10 9 2" xfId="6469" xr:uid="{8FB25ABA-8A66-4AAA-87C7-DCC6ABC369FA}"/>
    <cellStyle name="Comma 10 9 2 10" xfId="54136" xr:uid="{E4F85379-9F90-4FDA-8086-84BE80DF4CD4}"/>
    <cellStyle name="Comma 10 9 2 11" xfId="14780" xr:uid="{738FA15F-D421-4D73-BC1A-58D2331D5EB5}"/>
    <cellStyle name="Comma 10 9 2 12" xfId="59147" xr:uid="{0DF0DF25-5322-4CBD-B71E-88FAD937AC03}"/>
    <cellStyle name="Comma 10 9 2 13" xfId="9170" xr:uid="{4EB52A0F-ADA5-4786-837E-08490BC390ED}"/>
    <cellStyle name="Comma 10 9 2 2" xfId="12731" xr:uid="{9F7093AF-D21E-4A85-899C-E4792F44D651}"/>
    <cellStyle name="Comma 10 9 2 2 2" xfId="25397" xr:uid="{15F691D5-DCE9-4356-BC05-1328D28C615A}"/>
    <cellStyle name="Comma 10 9 2 2 3" xfId="30771" xr:uid="{939ECACC-8677-4C58-8ACD-70D5E2701724}"/>
    <cellStyle name="Comma 10 9 2 2 4" xfId="36189" xr:uid="{39FC92ED-C42F-43F9-AED0-4D3F4BF5A161}"/>
    <cellStyle name="Comma 10 9 2 2 5" xfId="41574" xr:uid="{F66532E3-A391-4074-A4CD-7E0FD1006239}"/>
    <cellStyle name="Comma 10 9 2 2 6" xfId="46943" xr:uid="{63C31E85-B769-447D-9493-E74D36768BB2}"/>
    <cellStyle name="Comma 10 9 2 2 7" xfId="52315" xr:uid="{55393B9A-9C9C-4FA2-98CF-3B7B6F548194}"/>
    <cellStyle name="Comma 10 9 2 2 8" xfId="57695" xr:uid="{9FBD8F81-9E63-44EC-A789-44597CAFCC2C}"/>
    <cellStyle name="Comma 10 9 2 2 9" xfId="20031" xr:uid="{4ED6417E-1637-40EF-9721-EF4BBD45ED51}"/>
    <cellStyle name="Comma 10 9 2 3" xfId="16471" xr:uid="{F1808F17-424B-41AC-908F-A6D3931F4D5C}"/>
    <cellStyle name="Comma 10 9 2 4" xfId="21838" xr:uid="{3DA76F3C-B464-45F9-8446-EBD1AFD27C11}"/>
    <cellStyle name="Comma 10 9 2 5" xfId="27212" xr:uid="{71E1F30E-F82E-44B0-83AD-A30C7942BBA6}"/>
    <cellStyle name="Comma 10 9 2 6" xfId="32630" xr:uid="{CF4389DE-BD1E-4D7D-9C27-8D99BA50AE5E}"/>
    <cellStyle name="Comma 10 9 2 7" xfId="38015" xr:uid="{82354CC1-968C-4ACD-8F81-E40003A2197F}"/>
    <cellStyle name="Comma 10 9 2 8" xfId="43384" xr:uid="{A73CE417-DF3C-4A25-929B-8DAE644947BE}"/>
    <cellStyle name="Comma 10 9 2 9" xfId="48756" xr:uid="{838C44CB-E9AA-4DDC-8497-54E7FB3F55DE}"/>
    <cellStyle name="Comma 10 9 3" xfId="11041" xr:uid="{A4ACC12A-43E6-4FAD-B188-B50ED9744B55}"/>
    <cellStyle name="Comma 10 9 3 2" xfId="23708" xr:uid="{5E3A9CD7-B070-4C29-A7E6-E3A9119AB0D1}"/>
    <cellStyle name="Comma 10 9 3 3" xfId="29082" xr:uid="{A0A50AFD-B86F-4CAE-99C4-AB25EEED9769}"/>
    <cellStyle name="Comma 10 9 3 4" xfId="34500" xr:uid="{87DFBE4C-018E-4CA8-8817-4BA8A69552EA}"/>
    <cellStyle name="Comma 10 9 3 5" xfId="39885" xr:uid="{66D17836-B857-4477-B84D-1E0AFF24348E}"/>
    <cellStyle name="Comma 10 9 3 6" xfId="45254" xr:uid="{CE29CA43-1EDE-4F6A-A44D-C124CDDFDA5F}"/>
    <cellStyle name="Comma 10 9 3 7" xfId="50626" xr:uid="{A34EBA7E-73F1-4FE4-80ED-A23F5552EEB7}"/>
    <cellStyle name="Comma 10 9 3 8" xfId="56006" xr:uid="{A418A0DF-691F-4CE8-A131-E2E56CF1953B}"/>
    <cellStyle name="Comma 10 9 3 9" xfId="18341" xr:uid="{8B9792B0-4C9B-4DB0-ACCC-CCF420291CEF}"/>
    <cellStyle name="Comma 11" xfId="6545" xr:uid="{5EAB0870-6995-4053-8E57-9FF331E8C546}"/>
    <cellStyle name="Comma 11 10" xfId="9389" xr:uid="{26B62AF4-D24E-4304-9AC2-A8B1C6624738}"/>
    <cellStyle name="Comma 11 10 2" xfId="22057" xr:uid="{28FB5C3E-CA26-4556-A079-5CC99A7B5847}"/>
    <cellStyle name="Comma 11 10 3" xfId="27431" xr:uid="{9C999390-377D-41BC-906B-975B140BB7DD}"/>
    <cellStyle name="Comma 11 10 4" xfId="32849" xr:uid="{DC8092CE-0AB1-4A11-86B0-3D9F6D7A4E80}"/>
    <cellStyle name="Comma 11 10 5" xfId="38234" xr:uid="{447AFECC-CC1E-4A41-AB0B-CD231B8BDE55}"/>
    <cellStyle name="Comma 11 10 6" xfId="43603" xr:uid="{21263B10-1304-44B8-95BF-539529B6E3DB}"/>
    <cellStyle name="Comma 11 10 7" xfId="48975" xr:uid="{DED345FE-70AC-407D-BCA6-46E828CCE871}"/>
    <cellStyle name="Comma 11 10 8" xfId="54355" xr:uid="{21C5F267-D24A-4C9A-B14C-F9C70EA5839A}"/>
    <cellStyle name="Comma 11 10 9" xfId="16690" xr:uid="{8F191A41-9316-4274-86F9-8819ACB02B23}"/>
    <cellStyle name="Comma 11 11" xfId="9408" xr:uid="{BC4AA438-27BF-4E9F-B0CE-6F7F6B1B0270}"/>
    <cellStyle name="Comma 11 11 2" xfId="22076" xr:uid="{11E714C3-FD31-4430-90DE-1D81A33C7939}"/>
    <cellStyle name="Comma 11 11 3" xfId="27450" xr:uid="{EBA5B296-64DE-4979-926E-73BE6CC3A82F}"/>
    <cellStyle name="Comma 11 11 4" xfId="32868" xr:uid="{790EDA6D-7676-4AB3-BE2F-0FC4AA8423FD}"/>
    <cellStyle name="Comma 11 11 5" xfId="38253" xr:uid="{345F3A8B-62F3-4B43-AD28-19AE8EDA87C1}"/>
    <cellStyle name="Comma 11 11 6" xfId="43622" xr:uid="{B3420906-9864-4D8A-AE27-7D5928D7B738}"/>
    <cellStyle name="Comma 11 11 7" xfId="48994" xr:uid="{7FE259CF-4C7B-486A-B2C3-A5CD52EA88AC}"/>
    <cellStyle name="Comma 11 11 8" xfId="54374" xr:uid="{DA39635B-25F6-4ABF-8B37-EBAAC1D1D4B0}"/>
    <cellStyle name="Comma 11 11 9" xfId="16709" xr:uid="{D7DA9288-6C28-481D-950B-A3BCB082C27F}"/>
    <cellStyle name="Comma 11 12" xfId="9427" xr:uid="{E0E97558-D55B-4C5E-BFC1-3F6D0C0A66C8}"/>
    <cellStyle name="Comma 11 12 2" xfId="22095" xr:uid="{16ECFD61-FE16-42D5-9DFB-300ACB3E6DE7}"/>
    <cellStyle name="Comma 11 12 3" xfId="27469" xr:uid="{580BC27F-12FF-471E-A7CD-41EC1EEF56F6}"/>
    <cellStyle name="Comma 11 12 4" xfId="32887" xr:uid="{8D468C45-D96C-4E6A-9AE4-AB60AD4DF2E6}"/>
    <cellStyle name="Comma 11 12 5" xfId="38272" xr:uid="{CD528265-E16E-41EC-A140-76E0CC9B83E7}"/>
    <cellStyle name="Comma 11 12 6" xfId="43641" xr:uid="{5B3810EA-0C9D-4CA0-80BF-33642416232E}"/>
    <cellStyle name="Comma 11 12 7" xfId="49013" xr:uid="{64DE4EB8-53FE-427D-A40E-B98DB6EA59C0}"/>
    <cellStyle name="Comma 11 12 8" xfId="54393" xr:uid="{7F653FE5-7C24-4EAA-890E-FDE790035593}"/>
    <cellStyle name="Comma 11 12 9" xfId="16728" xr:uid="{74874FD1-540A-4E6C-AB96-FE6F3D9C5BBE}"/>
    <cellStyle name="Comma 11 13" xfId="11121" xr:uid="{6726813F-5690-4EC7-ADD4-B4CA6A567863}"/>
    <cellStyle name="Comma 11 13 2" xfId="23787" xr:uid="{A71F9C98-7EC1-4663-9AD9-3C54139B708D}"/>
    <cellStyle name="Comma 11 13 3" xfId="29161" xr:uid="{1CB53475-B313-44BF-B338-D82C8EED11CB}"/>
    <cellStyle name="Comma 11 13 4" xfId="34579" xr:uid="{908B1A0E-52A0-4EFF-B237-18A32C310203}"/>
    <cellStyle name="Comma 11 13 5" xfId="39964" xr:uid="{B48DEA38-7C17-4271-99D9-17B8773CD0D1}"/>
    <cellStyle name="Comma 11 13 6" xfId="45333" xr:uid="{5E97AEE9-BE25-4B90-BF96-6EE2CB2F63C3}"/>
    <cellStyle name="Comma 11 13 7" xfId="50705" xr:uid="{09795615-0B26-4CA3-A1BE-4CB745AC7AFA}"/>
    <cellStyle name="Comma 11 13 8" xfId="56085" xr:uid="{19CF7370-751A-4F3E-9D06-2CDB4A2F761B}"/>
    <cellStyle name="Comma 11 13 9" xfId="18421" xr:uid="{7D3C73F4-7AD1-42AD-ABF3-0CAE09429C35}"/>
    <cellStyle name="Comma 11 14" xfId="14859" xr:uid="{F9650285-D5D1-4F8C-9E75-8DDEAE58B04B}"/>
    <cellStyle name="Comma 11 15" xfId="20226" xr:uid="{032936C8-609D-4B2D-8454-8CF4F2843CF2}"/>
    <cellStyle name="Comma 11 16" xfId="25600" xr:uid="{C4B78DEA-B34B-4004-8540-3DE7A0C6C013}"/>
    <cellStyle name="Comma 11 17" xfId="31018" xr:uid="{6441D259-DBFB-41B9-A1C4-58942469E643}"/>
    <cellStyle name="Comma 11 18" xfId="36403" xr:uid="{59F7353C-D8AB-479F-93E3-9E10600FDA36}"/>
    <cellStyle name="Comma 11 19" xfId="41772" xr:uid="{080A35F7-ECB8-44AD-B0BA-B45226777AA5}"/>
    <cellStyle name="Comma 11 2" xfId="9240" xr:uid="{E7D6B9A0-402D-44B0-AA07-2A1AFB009B09}"/>
    <cellStyle name="Comma 11 2 10" xfId="16541" xr:uid="{294C3EE7-E7D4-44C1-B72C-D8BE097FBADB}"/>
    <cellStyle name="Comma 11 2 2" xfId="12800" xr:uid="{9736F741-C638-4C53-B886-A06BF18176C0}"/>
    <cellStyle name="Comma 11 2 2 2" xfId="25466" xr:uid="{6D67C028-A91A-44C8-9794-54DDA2774333}"/>
    <cellStyle name="Comma 11 2 2 3" xfId="30840" xr:uid="{C3FB0597-A79C-4333-BA52-BDCA279BE7A8}"/>
    <cellStyle name="Comma 11 2 2 4" xfId="36258" xr:uid="{3213FB9A-3EBA-4BEF-BB94-8E8CEAFAEA9D}"/>
    <cellStyle name="Comma 11 2 2 5" xfId="41643" xr:uid="{912A1531-394F-4629-AD25-2C4B5C2CA621}"/>
    <cellStyle name="Comma 11 2 2 6" xfId="47012" xr:uid="{D73BB879-4D7D-435A-9CCA-56A167399A38}"/>
    <cellStyle name="Comma 11 2 2 7" xfId="52384" xr:uid="{2D2B14CC-CC5B-4ACF-A358-9A7B26BC5403}"/>
    <cellStyle name="Comma 11 2 2 8" xfId="57764" xr:uid="{91BEC5B5-BF97-4DDE-8C3B-2DCF02DB13E7}"/>
    <cellStyle name="Comma 11 2 2 9" xfId="20100" xr:uid="{71C4FFD1-31D0-42FA-8598-25E2CC10D0F5}"/>
    <cellStyle name="Comma 11 2 3" xfId="21908" xr:uid="{BBBEA0EB-00CD-42FA-B1CF-BDB34EC0477A}"/>
    <cellStyle name="Comma 11 2 4" xfId="27282" xr:uid="{1E9A0E50-D283-4E15-99A5-D0D4126ED97B}"/>
    <cellStyle name="Comma 11 2 5" xfId="32700" xr:uid="{0746AA18-A027-43B5-8107-4DA6111BEEF1}"/>
    <cellStyle name="Comma 11 2 6" xfId="38085" xr:uid="{B6AFB629-9EC6-4061-B032-E4697DFFE70C}"/>
    <cellStyle name="Comma 11 2 7" xfId="43454" xr:uid="{7D89AC9A-50F4-4300-84AB-92A3290C5E7F}"/>
    <cellStyle name="Comma 11 2 8" xfId="48826" xr:uid="{04E61821-424A-4FFF-923C-FE3298E7CCAD}"/>
    <cellStyle name="Comma 11 2 9" xfId="54206" xr:uid="{39215F77-5DC5-4027-A1CF-346967E701DD}"/>
    <cellStyle name="Comma 11 20" xfId="47144" xr:uid="{FE4E6998-F138-469C-8DEA-9744A66050C1}"/>
    <cellStyle name="Comma 11 21" xfId="52524" xr:uid="{62F4BE02-6CFE-4656-81B5-7315CDE14A3B}"/>
    <cellStyle name="Comma 11 22" xfId="57928" xr:uid="{FEEE51D8-2F83-44F4-A22D-FFDA33E9B434}"/>
    <cellStyle name="Comma 11 23" xfId="14828" xr:uid="{01BF677D-65E0-4CB7-AE3A-9195FE9ED51C}"/>
    <cellStyle name="Comma 11 24" xfId="59205" xr:uid="{D142E895-0E16-4E27-98FA-913E85ED03F9}"/>
    <cellStyle name="Comma 11 25" xfId="7558" xr:uid="{A48CF35B-0799-4553-BCED-A25AC84DFCE6}"/>
    <cellStyle name="Comma 11 3" xfId="9258" xr:uid="{5307B47C-3BC8-46F8-B140-F942D2DA9AE7}"/>
    <cellStyle name="Comma 11 3 10" xfId="16559" xr:uid="{A7682C58-5D1D-4B40-B06A-DA4C066F118D}"/>
    <cellStyle name="Comma 11 3 2" xfId="12817" xr:uid="{E3A4E9D8-E6D4-4190-A476-ED81781BE68E}"/>
    <cellStyle name="Comma 11 3 2 2" xfId="25483" xr:uid="{1B63DDAB-F745-478F-972F-644CAC5FF341}"/>
    <cellStyle name="Comma 11 3 2 3" xfId="30857" xr:uid="{2578BF6C-5251-41DA-9293-D7C6B738AFE9}"/>
    <cellStyle name="Comma 11 3 2 4" xfId="36275" xr:uid="{75A38428-2AA9-4E50-80B6-6C25F9030EFA}"/>
    <cellStyle name="Comma 11 3 2 5" xfId="41660" xr:uid="{6DC75224-A036-4237-AC90-EB44B978D896}"/>
    <cellStyle name="Comma 11 3 2 6" xfId="47029" xr:uid="{DF37C6E4-926D-411D-965C-666B6A293C25}"/>
    <cellStyle name="Comma 11 3 2 7" xfId="52401" xr:uid="{F179A6BD-1241-4686-882F-3A595A62D6CB}"/>
    <cellStyle name="Comma 11 3 2 8" xfId="57781" xr:uid="{1AB1BE73-5047-415E-B448-FF124B12CC38}"/>
    <cellStyle name="Comma 11 3 2 9" xfId="20117" xr:uid="{05FF2ED1-C822-45E9-ADE7-BDE22FA29992}"/>
    <cellStyle name="Comma 11 3 3" xfId="21926" xr:uid="{4B81FB2C-38EA-4E4E-87CE-32B950CC28C9}"/>
    <cellStyle name="Comma 11 3 4" xfId="27300" xr:uid="{842A73E1-736D-49DB-B3F1-1C97AADC8BAD}"/>
    <cellStyle name="Comma 11 3 5" xfId="32718" xr:uid="{AA25C8E3-1937-4BF3-9985-9D61E39C8032}"/>
    <cellStyle name="Comma 11 3 6" xfId="38103" xr:uid="{0E35D9D2-8103-4673-9C57-517649A0385B}"/>
    <cellStyle name="Comma 11 3 7" xfId="43472" xr:uid="{A5BA4AEF-2A75-4EF0-AE87-FEF1C8A9F3E5}"/>
    <cellStyle name="Comma 11 3 8" xfId="48844" xr:uid="{726198C1-C621-4081-A5BD-6059D3D66A0C}"/>
    <cellStyle name="Comma 11 3 9" xfId="54224" xr:uid="{7692B749-B9F0-4005-8CF8-DF595DC92D15}"/>
    <cellStyle name="Comma 11 4" xfId="9277" xr:uid="{B2D408F2-1E3C-4ECC-86DA-B608412A9420}"/>
    <cellStyle name="Comma 11 4 10" xfId="16578" xr:uid="{03508A7E-EBFF-4DBF-A3F9-0D50E6AB467D}"/>
    <cellStyle name="Comma 11 4 2" xfId="12836" xr:uid="{A79208FC-E382-45D0-B9F3-5E020CCBAF52}"/>
    <cellStyle name="Comma 11 4 2 2" xfId="25502" xr:uid="{79313A7F-1284-4BE5-95E0-16FA9694014C}"/>
    <cellStyle name="Comma 11 4 2 3" xfId="30876" xr:uid="{1D711768-2CA5-4CFC-891A-3890DB43AA17}"/>
    <cellStyle name="Comma 11 4 2 4" xfId="36294" xr:uid="{D0E8EC14-01FB-4D43-B5B5-0DC326A2CE1F}"/>
    <cellStyle name="Comma 11 4 2 5" xfId="41679" xr:uid="{049F349B-7B35-403A-B59D-9B4C1761E2B8}"/>
    <cellStyle name="Comma 11 4 2 6" xfId="47048" xr:uid="{4D62ECF0-E497-4032-B8CA-CCBD41CE3CEC}"/>
    <cellStyle name="Comma 11 4 2 7" xfId="52420" xr:uid="{ECC73953-2DA8-42E4-B652-94315A198661}"/>
    <cellStyle name="Comma 11 4 2 8" xfId="57800" xr:uid="{28494CB4-0167-4F60-859C-3A249A03B325}"/>
    <cellStyle name="Comma 11 4 2 9" xfId="20136" xr:uid="{067C35B0-6B7F-4013-B8CE-52D03BEEEAB3}"/>
    <cellStyle name="Comma 11 4 3" xfId="21945" xr:uid="{A2BD2FE9-BC2B-4F9A-923B-5B0910760910}"/>
    <cellStyle name="Comma 11 4 4" xfId="27319" xr:uid="{9E06FA24-34C2-4210-8991-52ADCD2206D1}"/>
    <cellStyle name="Comma 11 4 5" xfId="32737" xr:uid="{7D681A2E-7D93-417C-9AC1-52DCCBEA4D28}"/>
    <cellStyle name="Comma 11 4 6" xfId="38122" xr:uid="{A06B9863-91A2-49C5-A34F-7829D4544E5F}"/>
    <cellStyle name="Comma 11 4 7" xfId="43491" xr:uid="{38133B9E-5AC0-4089-AFFE-F140206B7002}"/>
    <cellStyle name="Comma 11 4 8" xfId="48863" xr:uid="{02B468EC-FF1C-42EB-86F7-FCF9DA283AC1}"/>
    <cellStyle name="Comma 11 4 9" xfId="54243" xr:uid="{BF009141-EE7B-45CD-B27D-93A2D10FA0DB}"/>
    <cellStyle name="Comma 11 5" xfId="9296" xr:uid="{B6343CBD-EF6F-46C7-A382-A8AD5300CF60}"/>
    <cellStyle name="Comma 11 5 10" xfId="16597" xr:uid="{5E581520-4C62-44D6-9973-8C0D4438E085}"/>
    <cellStyle name="Comma 11 5 2" xfId="12854" xr:uid="{FE808087-37D4-4620-BD78-A40FA3B4667F}"/>
    <cellStyle name="Comma 11 5 2 2" xfId="25520" xr:uid="{F55F5F65-AECF-4516-A47E-4B44DAB9648D}"/>
    <cellStyle name="Comma 11 5 2 3" xfId="30894" xr:uid="{ACB6918D-A1B5-4511-996A-73C5B2F8DD61}"/>
    <cellStyle name="Comma 11 5 2 4" xfId="36312" xr:uid="{F396EFEE-848C-4CD0-BB6A-D9B56C893134}"/>
    <cellStyle name="Comma 11 5 2 5" xfId="41697" xr:uid="{7851441C-4300-4A7B-9615-1BD19B8DEF0A}"/>
    <cellStyle name="Comma 11 5 2 6" xfId="47066" xr:uid="{9A10720B-8564-4DC2-A2C0-034681E60043}"/>
    <cellStyle name="Comma 11 5 2 7" xfId="52438" xr:uid="{AD8AC94F-BE40-41B7-8253-D74D66360B28}"/>
    <cellStyle name="Comma 11 5 2 8" xfId="57818" xr:uid="{C5E93A6C-9E32-40EC-9644-5E81172F738A}"/>
    <cellStyle name="Comma 11 5 2 9" xfId="20154" xr:uid="{9801F054-5F44-4E3E-A038-67006D35C020}"/>
    <cellStyle name="Comma 11 5 3" xfId="21964" xr:uid="{0FA697A5-4B8A-46BB-A7C9-E104715983BA}"/>
    <cellStyle name="Comma 11 5 4" xfId="27338" xr:uid="{8739CFA5-CC7D-4FAD-A90B-A1317BC1669B}"/>
    <cellStyle name="Comma 11 5 5" xfId="32756" xr:uid="{E3A8C82B-3D75-452F-B4F2-4A7C92E725A4}"/>
    <cellStyle name="Comma 11 5 6" xfId="38141" xr:uid="{AD23E73B-E32D-4D32-8598-33315509E4D7}"/>
    <cellStyle name="Comma 11 5 7" xfId="43510" xr:uid="{CCEFA3B9-824F-4AF0-9E40-6ED90315D7FC}"/>
    <cellStyle name="Comma 11 5 8" xfId="48882" xr:uid="{4AE59461-275C-4C8A-ADBD-653CC12BD12E}"/>
    <cellStyle name="Comma 11 5 9" xfId="54262" xr:uid="{0C0856AF-B1EE-4AC3-9133-3232E70E4BE5}"/>
    <cellStyle name="Comma 11 6" xfId="9315" xr:uid="{B5C76018-6A10-4372-B750-19ECAC5F6D29}"/>
    <cellStyle name="Comma 11 6 10" xfId="16616" xr:uid="{7FEBEE73-05C5-4172-BC83-3EB31E7B17C8}"/>
    <cellStyle name="Comma 11 6 2" xfId="12872" xr:uid="{B7FAA8F9-9E51-4A25-9306-2BA23CEAE6B7}"/>
    <cellStyle name="Comma 11 6 2 2" xfId="25538" xr:uid="{9700A455-79FC-434B-AE07-2DD19A434E5A}"/>
    <cellStyle name="Comma 11 6 2 3" xfId="30912" xr:uid="{37079579-2E63-4546-A5B7-ED729E1E02F6}"/>
    <cellStyle name="Comma 11 6 2 4" xfId="36330" xr:uid="{31D455B0-AC70-461C-9E07-7F20EB1D69B1}"/>
    <cellStyle name="Comma 11 6 2 5" xfId="41715" xr:uid="{C727A528-174A-44CD-9600-4314E32F0A88}"/>
    <cellStyle name="Comma 11 6 2 6" xfId="47084" xr:uid="{5CC34118-8836-4EF9-BB19-58CA06D3802B}"/>
    <cellStyle name="Comma 11 6 2 7" xfId="52456" xr:uid="{8959A71E-2E16-4FF5-B1AB-87D1D5573D87}"/>
    <cellStyle name="Comma 11 6 2 8" xfId="57836" xr:uid="{B860AB68-86A8-43F5-B50C-3C5D8D3054E6}"/>
    <cellStyle name="Comma 11 6 2 9" xfId="20172" xr:uid="{778D9B22-1386-4AA8-875F-AD79FA03A5AF}"/>
    <cellStyle name="Comma 11 6 3" xfId="21983" xr:uid="{6EEC3939-290D-4F9E-ADCF-EDC68A2ABB03}"/>
    <cellStyle name="Comma 11 6 4" xfId="27357" xr:uid="{F5F040B4-FD4D-42AD-A44D-BDBBE898E137}"/>
    <cellStyle name="Comma 11 6 5" xfId="32775" xr:uid="{01F533FC-3E0A-4486-A0D0-A339838253B0}"/>
    <cellStyle name="Comma 11 6 6" xfId="38160" xr:uid="{4AA38971-1644-4A5C-BB1E-59F578DCFBDC}"/>
    <cellStyle name="Comma 11 6 7" xfId="43529" xr:uid="{FE58224C-B92E-4EEB-BF75-FC98500FB6F4}"/>
    <cellStyle name="Comma 11 6 8" xfId="48901" xr:uid="{60BC7DAB-1A32-4564-879B-48553EAE485C}"/>
    <cellStyle name="Comma 11 6 9" xfId="54281" xr:uid="{F29275D4-AA8C-47A0-BB97-600942BC328C}"/>
    <cellStyle name="Comma 11 7" xfId="9333" xr:uid="{2B16CE2A-497F-4723-BC02-A040E120238F}"/>
    <cellStyle name="Comma 11 7 10" xfId="16634" xr:uid="{33BA31BF-E630-4BDD-8BB1-59E2F5F2B78E}"/>
    <cellStyle name="Comma 11 7 2" xfId="12890" xr:uid="{050AF3E6-4F32-4219-9E4B-A69B7335660E}"/>
    <cellStyle name="Comma 11 7 2 2" xfId="25556" xr:uid="{7856343E-B92D-41DB-8FE7-085E703569D3}"/>
    <cellStyle name="Comma 11 7 2 3" xfId="30930" xr:uid="{D66E442F-D412-40B2-8F46-F2DD3199D289}"/>
    <cellStyle name="Comma 11 7 2 4" xfId="36348" xr:uid="{0165B841-250A-4D50-B93C-399C546AF099}"/>
    <cellStyle name="Comma 11 7 2 5" xfId="41733" xr:uid="{78672899-F10B-421B-AE30-94212F7449AD}"/>
    <cellStyle name="Comma 11 7 2 6" xfId="47102" xr:uid="{26F4A769-6956-46AD-A67F-1F0B3EB6FC39}"/>
    <cellStyle name="Comma 11 7 2 7" xfId="52474" xr:uid="{2AF58641-BBA3-4B76-9BA4-81933E1270E2}"/>
    <cellStyle name="Comma 11 7 2 8" xfId="57854" xr:uid="{2E478D12-745A-446B-9C81-BAA5CA547D50}"/>
    <cellStyle name="Comma 11 7 2 9" xfId="20190" xr:uid="{B4D2A2D7-9B7B-4A07-8C58-E27CC5220D06}"/>
    <cellStyle name="Comma 11 7 3" xfId="22001" xr:uid="{58DCE979-2D28-4014-B918-AFA573E0EF68}"/>
    <cellStyle name="Comma 11 7 4" xfId="27375" xr:uid="{AE92548C-0ECC-413F-8CB5-317F10B31F43}"/>
    <cellStyle name="Comma 11 7 5" xfId="32793" xr:uid="{10949DE8-0766-4551-803C-FCE4D334B632}"/>
    <cellStyle name="Comma 11 7 6" xfId="38178" xr:uid="{72018736-E242-48FC-AB1E-C818DE52A5BC}"/>
    <cellStyle name="Comma 11 7 7" xfId="43547" xr:uid="{8BA90A4F-3D0B-4B3D-96B1-AB5DA847AB04}"/>
    <cellStyle name="Comma 11 7 8" xfId="48919" xr:uid="{77F497A9-E467-46A2-A86B-66B943F562FF}"/>
    <cellStyle name="Comma 11 7 9" xfId="54299" xr:uid="{3989418F-5528-4E5A-9E53-824128D99BF4}"/>
    <cellStyle name="Comma 11 8" xfId="9351" xr:uid="{CA63209A-92AC-4631-9F3F-310BB5A628FD}"/>
    <cellStyle name="Comma 11 8 2" xfId="22019" xr:uid="{C5085EEA-E280-4AE6-B612-4018F06E6D0A}"/>
    <cellStyle name="Comma 11 8 3" xfId="27393" xr:uid="{8AAAD43A-BF2F-44AF-A40B-D65EAB0F3586}"/>
    <cellStyle name="Comma 11 8 4" xfId="32811" xr:uid="{1DF3A32C-3897-424D-AD25-B7910B406984}"/>
    <cellStyle name="Comma 11 8 5" xfId="38196" xr:uid="{8782F53A-7679-4C6B-B5E3-43EEF5B6A3AA}"/>
    <cellStyle name="Comma 11 8 6" xfId="43565" xr:uid="{2E335B45-BAFA-4B12-B39A-27B7C26D486A}"/>
    <cellStyle name="Comma 11 8 7" xfId="48937" xr:uid="{4DA84649-A71E-4DFE-8009-265238466B71}"/>
    <cellStyle name="Comma 11 8 8" xfId="54317" xr:uid="{2B461722-9FD7-412D-B906-4F97DC122148}"/>
    <cellStyle name="Comma 11 8 9" xfId="16652" xr:uid="{B606B328-7234-436D-8050-6F9CA02D48F0}"/>
    <cellStyle name="Comma 11 9" xfId="9370" xr:uid="{0FB3FA88-3EB2-4DF2-9CF6-CF05A2828B9C}"/>
    <cellStyle name="Comma 11 9 2" xfId="22038" xr:uid="{DCF726B9-44F2-4617-9996-F8C285EFE3DB}"/>
    <cellStyle name="Comma 11 9 3" xfId="27412" xr:uid="{DAFE05A3-1A0A-44BE-841A-1257C163D256}"/>
    <cellStyle name="Comma 11 9 4" xfId="32830" xr:uid="{20C8454F-E836-4D57-8A05-D08ED2584574}"/>
    <cellStyle name="Comma 11 9 5" xfId="38215" xr:uid="{D9CF42A8-3B7E-4B95-98E7-B2A0ADF46863}"/>
    <cellStyle name="Comma 11 9 6" xfId="43584" xr:uid="{84C3C05F-E773-4623-8F35-658044A4B342}"/>
    <cellStyle name="Comma 11 9 7" xfId="48956" xr:uid="{829499EA-E5D5-4B80-B7CE-69259F75A46F}"/>
    <cellStyle name="Comma 11 9 8" xfId="54336" xr:uid="{76BF62CE-6ADC-4704-9DDE-1F7BA6621CBC}"/>
    <cellStyle name="Comma 11 9 9" xfId="16671" xr:uid="{DCF2F663-2829-4690-9E86-36267BEC41F8}"/>
    <cellStyle name="Comma 12" xfId="7560" xr:uid="{3D922001-4391-4B7B-82C3-0CF88B4B3F3D}"/>
    <cellStyle name="Comma 12 10" xfId="9391" xr:uid="{B06A798C-2517-4D29-9B91-4301FD5E0D31}"/>
    <cellStyle name="Comma 12 10 2" xfId="22059" xr:uid="{77606430-5A51-423E-B64B-DA2533FDC08F}"/>
    <cellStyle name="Comma 12 10 3" xfId="27433" xr:uid="{EC83879A-57DB-4C89-BA94-60A042B6F271}"/>
    <cellStyle name="Comma 12 10 4" xfId="32851" xr:uid="{613AB53D-3181-4374-BD45-9337522B6173}"/>
    <cellStyle name="Comma 12 10 5" xfId="38236" xr:uid="{AE8A40E5-A6E5-4A6B-AABF-53EAF0BF333C}"/>
    <cellStyle name="Comma 12 10 6" xfId="43605" xr:uid="{B52451BB-A073-4F56-B81C-5FC521A11C85}"/>
    <cellStyle name="Comma 12 10 7" xfId="48977" xr:uid="{82FE1C1D-44B1-4BAF-B57B-C05645914446}"/>
    <cellStyle name="Comma 12 10 8" xfId="54357" xr:uid="{1EF5F503-BE39-4C2A-8B63-0B75E26DE87B}"/>
    <cellStyle name="Comma 12 10 9" xfId="16692" xr:uid="{C06DE6ED-B6E6-4455-A432-52B6EFCB7457}"/>
    <cellStyle name="Comma 12 11" xfId="9410" xr:uid="{BA53C4CF-662A-4008-8A84-DEB602D985D6}"/>
    <cellStyle name="Comma 12 11 2" xfId="22078" xr:uid="{B3B89B8F-2F15-4D9D-BDFB-5ACD7CCAC7C8}"/>
    <cellStyle name="Comma 12 11 3" xfId="27452" xr:uid="{4D454B65-19E6-462B-81BF-09FA9664FD70}"/>
    <cellStyle name="Comma 12 11 4" xfId="32870" xr:uid="{091483BE-EEAB-42D5-8663-4B4137C648ED}"/>
    <cellStyle name="Comma 12 11 5" xfId="38255" xr:uid="{018BA556-DCB8-489C-B3D7-CA2723F3EDCF}"/>
    <cellStyle name="Comma 12 11 6" xfId="43624" xr:uid="{0E8177C7-C08B-42E3-8996-DBC43D052213}"/>
    <cellStyle name="Comma 12 11 7" xfId="48996" xr:uid="{0A7AB60B-F9F2-44B8-9C29-54B1BCC093E4}"/>
    <cellStyle name="Comma 12 11 8" xfId="54376" xr:uid="{C72583BB-5398-4DDA-BCE4-8CC5EC3A9F44}"/>
    <cellStyle name="Comma 12 11 9" xfId="16711" xr:uid="{584BD98D-9B72-43A0-B975-0CA470465ECE}"/>
    <cellStyle name="Comma 12 12" xfId="9429" xr:uid="{C9B95FC4-10E2-4DB4-96E1-0362D2616707}"/>
    <cellStyle name="Comma 12 12 2" xfId="22097" xr:uid="{EAB977DC-BF24-4F38-BF9D-70C6EC7759EF}"/>
    <cellStyle name="Comma 12 12 3" xfId="27471" xr:uid="{84B10533-BACE-49CF-8541-5423F9DEB7F3}"/>
    <cellStyle name="Comma 12 12 4" xfId="32889" xr:uid="{57D49945-D111-418B-B135-D11F3396FC90}"/>
    <cellStyle name="Comma 12 12 5" xfId="38274" xr:uid="{B69DCFA5-1B5A-49F1-9F72-0B5EBDC039AF}"/>
    <cellStyle name="Comma 12 12 6" xfId="43643" xr:uid="{551D5E06-4FBD-42EA-87E7-DAC1BFA550C4}"/>
    <cellStyle name="Comma 12 12 7" xfId="49015" xr:uid="{630CA4C1-052F-4C60-9E05-08985E5F3815}"/>
    <cellStyle name="Comma 12 12 8" xfId="54395" xr:uid="{0AF0DA42-F18C-44F6-A90B-EED65F9DE895}"/>
    <cellStyle name="Comma 12 12 9" xfId="16730" xr:uid="{9E447D05-0D56-4E29-8C1B-F37613BEAB61}"/>
    <cellStyle name="Comma 12 13" xfId="11094" xr:uid="{76328F84-67F9-4786-9598-5C24FDCD5645}"/>
    <cellStyle name="Comma 12 13 2" xfId="23761" xr:uid="{46A81813-582E-4D48-9BB1-DF63E1560B23}"/>
    <cellStyle name="Comma 12 13 3" xfId="29135" xr:uid="{17F10639-2447-4151-A354-DE4DFA22BB15}"/>
    <cellStyle name="Comma 12 13 4" xfId="34553" xr:uid="{468D7D87-178C-4DAC-A5D3-91168AA13917}"/>
    <cellStyle name="Comma 12 13 5" xfId="39938" xr:uid="{A95927E1-2A57-4588-A59F-94524BDD6CC7}"/>
    <cellStyle name="Comma 12 13 6" xfId="45307" xr:uid="{3DABEFB4-16BE-401A-A4AD-2C3C8410459F}"/>
    <cellStyle name="Comma 12 13 7" xfId="50679" xr:uid="{2E6A5298-B2A1-4AA5-AC51-98B14C5BAD1F}"/>
    <cellStyle name="Comma 12 13 8" xfId="56059" xr:uid="{EFC00525-BAF4-4FB1-AB21-76AE24C9F787}"/>
    <cellStyle name="Comma 12 13 9" xfId="18394" xr:uid="{FE905EE4-A551-444C-9697-389B30B1506B}"/>
    <cellStyle name="Comma 12 14" xfId="20228" xr:uid="{C924C83E-C562-4531-AF26-40A415BC96E1}"/>
    <cellStyle name="Comma 12 15" xfId="25602" xr:uid="{C51958BE-DF2D-4B35-9B80-F2628BC8901C}"/>
    <cellStyle name="Comma 12 16" xfId="31020" xr:uid="{4A9FD347-6C52-4962-BA7E-62E67D7EC640}"/>
    <cellStyle name="Comma 12 17" xfId="36405" xr:uid="{DB860567-C3ED-4E5C-8553-836B3696D0CA}"/>
    <cellStyle name="Comma 12 18" xfId="41774" xr:uid="{321DAC7C-F446-49D0-802B-7CC737289047}"/>
    <cellStyle name="Comma 12 19" xfId="47146" xr:uid="{D8481B16-F2C7-4FEC-BDD3-589AE9587849}"/>
    <cellStyle name="Comma 12 2" xfId="9242" xr:uid="{E17A44B1-6686-4D56-9562-EBB32741ECB3}"/>
    <cellStyle name="Comma 12 2 10" xfId="16543" xr:uid="{3346716A-4FCA-46F1-9C62-A6639DD8421D}"/>
    <cellStyle name="Comma 12 2 2" xfId="12802" xr:uid="{1BBC6181-7F34-488F-A61C-920A61219C50}"/>
    <cellStyle name="Comma 12 2 2 2" xfId="25468" xr:uid="{083CAE9D-8B04-46F5-990A-F900A3FFFF61}"/>
    <cellStyle name="Comma 12 2 2 3" xfId="30842" xr:uid="{50C82004-010F-4E95-ABB3-B050C5E9C7F1}"/>
    <cellStyle name="Comma 12 2 2 4" xfId="36260" xr:uid="{E95D8432-933E-4CC4-A7DD-0FFA0B9FADD6}"/>
    <cellStyle name="Comma 12 2 2 5" xfId="41645" xr:uid="{B2B39E7B-F832-46CC-8EB6-41575C133A4F}"/>
    <cellStyle name="Comma 12 2 2 6" xfId="47014" xr:uid="{9088338F-796D-4528-9A4F-112ADC19F1AC}"/>
    <cellStyle name="Comma 12 2 2 7" xfId="52386" xr:uid="{F72D624B-CB57-4DC2-8DEF-B63EDF93B373}"/>
    <cellStyle name="Comma 12 2 2 8" xfId="57766" xr:uid="{EF744249-8743-49CD-9F0A-837F11A50665}"/>
    <cellStyle name="Comma 12 2 2 9" xfId="20102" xr:uid="{DA8E4C0B-330D-4D5D-AD41-E76621BDCA6A}"/>
    <cellStyle name="Comma 12 2 3" xfId="21910" xr:uid="{020BFBBB-6B84-4FB6-8575-F4CC11E718E7}"/>
    <cellStyle name="Comma 12 2 4" xfId="27284" xr:uid="{A50AD21A-0A94-4CD3-B68C-D4AB89B3AF06}"/>
    <cellStyle name="Comma 12 2 5" xfId="32702" xr:uid="{A3579263-B89A-4F51-B309-E97D7AF3CA83}"/>
    <cellStyle name="Comma 12 2 6" xfId="38087" xr:uid="{629E4A50-165B-4163-A17D-0F56B72524B0}"/>
    <cellStyle name="Comma 12 2 7" xfId="43456" xr:uid="{34D1DCE1-A77B-4234-8302-132681AF30BA}"/>
    <cellStyle name="Comma 12 2 8" xfId="48828" xr:uid="{293C0B03-92EC-4EC2-8D26-4E7D46F75845}"/>
    <cellStyle name="Comma 12 2 9" xfId="54208" xr:uid="{4C1FFF0A-31D0-4A5A-A743-FFA6B9178273}"/>
    <cellStyle name="Comma 12 20" xfId="52526" xr:uid="{50414CEE-C7EA-4B4A-8832-16ECFCD26CA3}"/>
    <cellStyle name="Comma 12 21" xfId="14861" xr:uid="{FCE2963B-9A2E-4CAC-A939-7DE3E842A9EF}"/>
    <cellStyle name="Comma 12 22" xfId="59212" xr:uid="{00F362F3-0C59-45CD-BC3C-1085343100ED}"/>
    <cellStyle name="Comma 12 3" xfId="9260" xr:uid="{9D1FC10B-4AF7-424F-87BA-F101B4EC7947}"/>
    <cellStyle name="Comma 12 3 10" xfId="16561" xr:uid="{528B7501-50AE-4AFC-8837-A822FA44486C}"/>
    <cellStyle name="Comma 12 3 2" xfId="12819" xr:uid="{0224755F-1A43-4C62-B57B-E800A68A5F45}"/>
    <cellStyle name="Comma 12 3 2 2" xfId="25485" xr:uid="{9130ECB0-CCEF-468F-9863-F10FF39ACB48}"/>
    <cellStyle name="Comma 12 3 2 3" xfId="30859" xr:uid="{FE4281A1-F803-4344-8126-C4F682479C44}"/>
    <cellStyle name="Comma 12 3 2 4" xfId="36277" xr:uid="{12D5939A-54B8-4641-BED0-5F0F6D002D0B}"/>
    <cellStyle name="Comma 12 3 2 5" xfId="41662" xr:uid="{A32DD68D-9ECB-48F7-9BB2-A332C7AB5079}"/>
    <cellStyle name="Comma 12 3 2 6" xfId="47031" xr:uid="{AC53EBF9-C40E-4CC6-9BC0-BC8282AD2A67}"/>
    <cellStyle name="Comma 12 3 2 7" xfId="52403" xr:uid="{138577A7-4681-4FC1-BE1A-0C3DE327EBFA}"/>
    <cellStyle name="Comma 12 3 2 8" xfId="57783" xr:uid="{01F092E5-25C2-4C77-BD77-FDAA83BA1BAB}"/>
    <cellStyle name="Comma 12 3 2 9" xfId="20119" xr:uid="{1F20D8F2-2D1E-4D4E-82FF-C11A3FE576F5}"/>
    <cellStyle name="Comma 12 3 3" xfId="21928" xr:uid="{CABD71A9-EF3A-4365-AB66-992EEBFD7B67}"/>
    <cellStyle name="Comma 12 3 4" xfId="27302" xr:uid="{7147580B-E702-478E-B18E-70A06C7C40D3}"/>
    <cellStyle name="Comma 12 3 5" xfId="32720" xr:uid="{F3ED0038-3ECC-4792-878F-5B9E1EE9BED9}"/>
    <cellStyle name="Comma 12 3 6" xfId="38105" xr:uid="{08A6EF3B-D6EE-46E4-838D-52D5E56C07CC}"/>
    <cellStyle name="Comma 12 3 7" xfId="43474" xr:uid="{C488A60B-9ECB-43DC-80AF-CBEDC56B7153}"/>
    <cellStyle name="Comma 12 3 8" xfId="48846" xr:uid="{045CCC3F-0149-4D2A-8718-253640285FE5}"/>
    <cellStyle name="Comma 12 3 9" xfId="54226" xr:uid="{3F2DD65E-8D89-46AC-B350-30613E976AA4}"/>
    <cellStyle name="Comma 12 4" xfId="9279" xr:uid="{C85EE03D-BEA8-4012-BE9B-DB46C931E002}"/>
    <cellStyle name="Comma 12 4 10" xfId="16580" xr:uid="{1C7D5EA2-7A91-4AB7-BCAC-7C4B982DAC9C}"/>
    <cellStyle name="Comma 12 4 2" xfId="12838" xr:uid="{9101C56E-B8D0-4042-A535-1371B894BC37}"/>
    <cellStyle name="Comma 12 4 2 2" xfId="25504" xr:uid="{F190E57A-FA89-4870-A07C-99BCBD211A19}"/>
    <cellStyle name="Comma 12 4 2 3" xfId="30878" xr:uid="{2AE6F904-77D6-4865-8C49-FEA8402950A8}"/>
    <cellStyle name="Comma 12 4 2 4" xfId="36296" xr:uid="{CF378A44-5F18-49C9-A686-DE528311B109}"/>
    <cellStyle name="Comma 12 4 2 5" xfId="41681" xr:uid="{1D744ECE-0D19-4EA7-9028-E5A4247DC2FA}"/>
    <cellStyle name="Comma 12 4 2 6" xfId="47050" xr:uid="{EE0D7285-61E2-4A89-9608-DD8058E869BC}"/>
    <cellStyle name="Comma 12 4 2 7" xfId="52422" xr:uid="{4166F2C5-CC22-42C6-B137-3F15CD2958C5}"/>
    <cellStyle name="Comma 12 4 2 8" xfId="57802" xr:uid="{1165DFBF-1125-4FE8-B9D9-1A84D5782856}"/>
    <cellStyle name="Comma 12 4 2 9" xfId="20138" xr:uid="{1810C5CA-2506-4F51-84C7-55B26A0001C6}"/>
    <cellStyle name="Comma 12 4 3" xfId="21947" xr:uid="{46C5A28E-E8F3-436A-A4A9-EE015DEEFE24}"/>
    <cellStyle name="Comma 12 4 4" xfId="27321" xr:uid="{90341BBF-83A3-4A99-B405-D53248799580}"/>
    <cellStyle name="Comma 12 4 5" xfId="32739" xr:uid="{79A8C3B8-0280-4DEC-BFC7-D73E85A0C2EE}"/>
    <cellStyle name="Comma 12 4 6" xfId="38124" xr:uid="{B99C49E0-31AF-4050-B399-8E35C8C011C4}"/>
    <cellStyle name="Comma 12 4 7" xfId="43493" xr:uid="{43CB4C96-FFF3-498B-833B-D140B2632B19}"/>
    <cellStyle name="Comma 12 4 8" xfId="48865" xr:uid="{59313B76-6DC0-45EB-BF66-4F8D7A260D18}"/>
    <cellStyle name="Comma 12 4 9" xfId="54245" xr:uid="{5C0CF719-2A89-469C-A7D8-B3A86C5E87F3}"/>
    <cellStyle name="Comma 12 5" xfId="9298" xr:uid="{5794BD5B-509B-49C1-AC06-D7648C202247}"/>
    <cellStyle name="Comma 12 5 10" xfId="16599" xr:uid="{C63D494F-E893-4CA8-AFFA-5E50C0F3228A}"/>
    <cellStyle name="Comma 12 5 2" xfId="12856" xr:uid="{D9C6AEBD-853E-4897-94B2-62BFC68974E0}"/>
    <cellStyle name="Comma 12 5 2 2" xfId="25522" xr:uid="{3306BE97-1F57-4415-B986-73D6A3BFDB4E}"/>
    <cellStyle name="Comma 12 5 2 3" xfId="30896" xr:uid="{46D22B45-93A4-47F7-B858-C844E9818143}"/>
    <cellStyle name="Comma 12 5 2 4" xfId="36314" xr:uid="{B1318CA7-5E94-4B3A-80F9-812398D35EA7}"/>
    <cellStyle name="Comma 12 5 2 5" xfId="41699" xr:uid="{ACC40725-D7B2-40B0-B4C3-AC294BD69FF4}"/>
    <cellStyle name="Comma 12 5 2 6" xfId="47068" xr:uid="{3C7E93AE-FB5E-4178-803F-FC81E77F497F}"/>
    <cellStyle name="Comma 12 5 2 7" xfId="52440" xr:uid="{6D96CF87-6812-42BC-ABB1-B4A8D71535D0}"/>
    <cellStyle name="Comma 12 5 2 8" xfId="57820" xr:uid="{13DCBB87-F809-470C-AF1B-8552AFD25528}"/>
    <cellStyle name="Comma 12 5 2 9" xfId="20156" xr:uid="{8CC35E2D-7D83-42A9-B765-4671C7837119}"/>
    <cellStyle name="Comma 12 5 3" xfId="21966" xr:uid="{CEC26640-DBFE-49A2-B277-E290427421CC}"/>
    <cellStyle name="Comma 12 5 4" xfId="27340" xr:uid="{89E10E7C-86D1-49A0-ABA4-8AB876EEBA4C}"/>
    <cellStyle name="Comma 12 5 5" xfId="32758" xr:uid="{7FAA849F-207B-4D4C-9142-8711C9B75EEA}"/>
    <cellStyle name="Comma 12 5 6" xfId="38143" xr:uid="{819FE11D-E5B7-45A7-8CA7-76AFF9815F75}"/>
    <cellStyle name="Comma 12 5 7" xfId="43512" xr:uid="{1CEB52A9-B5D5-4A15-A9E5-6566B455368D}"/>
    <cellStyle name="Comma 12 5 8" xfId="48884" xr:uid="{36933226-47D7-476B-A49E-3C9E4F7B12DF}"/>
    <cellStyle name="Comma 12 5 9" xfId="54264" xr:uid="{55898488-8A6C-499E-91AA-6030CF362471}"/>
    <cellStyle name="Comma 12 6" xfId="9317" xr:uid="{3F91996C-8E7B-4BDA-A3A5-5703598698B5}"/>
    <cellStyle name="Comma 12 6 10" xfId="16618" xr:uid="{4B1DB4F0-E7FB-4ECA-BF9F-70FE04707991}"/>
    <cellStyle name="Comma 12 6 2" xfId="12874" xr:uid="{34C98808-892B-46B7-8DFA-A82A6F6311FB}"/>
    <cellStyle name="Comma 12 6 2 2" xfId="25540" xr:uid="{0A6AFE6D-23D0-499D-8A75-677AA4DF0F29}"/>
    <cellStyle name="Comma 12 6 2 3" xfId="30914" xr:uid="{293C3DCC-A38C-47C8-AB16-3061B5C76421}"/>
    <cellStyle name="Comma 12 6 2 4" xfId="36332" xr:uid="{6E9D612B-C775-4E1C-B1E8-46287443BFC3}"/>
    <cellStyle name="Comma 12 6 2 5" xfId="41717" xr:uid="{F8329ACF-FE13-43B4-979B-F9C42F63801D}"/>
    <cellStyle name="Comma 12 6 2 6" xfId="47086" xr:uid="{EC1E8DD5-02B7-4680-80A6-8A3D175C6882}"/>
    <cellStyle name="Comma 12 6 2 7" xfId="52458" xr:uid="{E01C484E-D9F0-4C07-A800-DCD19CE249F7}"/>
    <cellStyle name="Comma 12 6 2 8" xfId="57838" xr:uid="{9C95A807-C175-4AAC-B6DB-AB3B7FFD0E66}"/>
    <cellStyle name="Comma 12 6 2 9" xfId="20174" xr:uid="{61302949-E8B1-4A19-9C78-B031131C7CF2}"/>
    <cellStyle name="Comma 12 6 3" xfId="21985" xr:uid="{BB35D1B4-D99C-4A63-A7AD-4B38C5B39EB7}"/>
    <cellStyle name="Comma 12 6 4" xfId="27359" xr:uid="{79784A82-CF69-4260-A657-E90D39595296}"/>
    <cellStyle name="Comma 12 6 5" xfId="32777" xr:uid="{134619E5-6B91-4151-A56A-CC4E288C0AEC}"/>
    <cellStyle name="Comma 12 6 6" xfId="38162" xr:uid="{99B00D54-610C-494A-8781-F9B503E8E897}"/>
    <cellStyle name="Comma 12 6 7" xfId="43531" xr:uid="{2144491B-1776-4AD2-A3B1-C0B5145357AB}"/>
    <cellStyle name="Comma 12 6 8" xfId="48903" xr:uid="{DC763719-BCF4-4945-BA28-97E2DA479D6F}"/>
    <cellStyle name="Comma 12 6 9" xfId="54283" xr:uid="{4EC31DD9-C15F-4CED-8D20-D204FEC5D93C}"/>
    <cellStyle name="Comma 12 7" xfId="9335" xr:uid="{8851C28E-0A9A-4602-9BC5-4644C6D711B9}"/>
    <cellStyle name="Comma 12 7 10" xfId="16636" xr:uid="{9AC1DA45-797E-4DAF-976F-76F263D7EFED}"/>
    <cellStyle name="Comma 12 7 2" xfId="12892" xr:uid="{3CE671A9-FB6F-4ECF-8AC8-7C5C852E495E}"/>
    <cellStyle name="Comma 12 7 2 2" xfId="25558" xr:uid="{4E8BB1C8-9953-4717-9081-3B2AEE67CEE7}"/>
    <cellStyle name="Comma 12 7 2 3" xfId="30932" xr:uid="{2D6DA3D8-CD65-40A7-A952-D4BB280FB438}"/>
    <cellStyle name="Comma 12 7 2 4" xfId="36350" xr:uid="{DC169703-AEBB-4ED8-8B93-DB0D4BACFF71}"/>
    <cellStyle name="Comma 12 7 2 5" xfId="41735" xr:uid="{1C1F4A1B-10B5-4CCB-86A4-18B8E5A6E105}"/>
    <cellStyle name="Comma 12 7 2 6" xfId="47104" xr:uid="{ED68710D-A052-4183-A6BB-E6C52E8760FF}"/>
    <cellStyle name="Comma 12 7 2 7" xfId="52476" xr:uid="{53B03381-0265-433F-91A5-B853B2B1A51B}"/>
    <cellStyle name="Comma 12 7 2 8" xfId="57856" xr:uid="{594731AF-5CB9-4797-9483-FB7CF0A5C838}"/>
    <cellStyle name="Comma 12 7 2 9" xfId="20192" xr:uid="{A264EF7B-96F7-4AB2-95B0-58E60A1F34DE}"/>
    <cellStyle name="Comma 12 7 3" xfId="22003" xr:uid="{862A6E15-CAA3-4514-A966-F11A95FE9AE6}"/>
    <cellStyle name="Comma 12 7 4" xfId="27377" xr:uid="{2CB6873E-7EFD-4AA6-AEBB-088F2DA883E2}"/>
    <cellStyle name="Comma 12 7 5" xfId="32795" xr:uid="{849CE83B-85ED-4D54-8F88-4CC135635798}"/>
    <cellStyle name="Comma 12 7 6" xfId="38180" xr:uid="{E27F183E-63BF-49B2-BE39-1C570391B896}"/>
    <cellStyle name="Comma 12 7 7" xfId="43549" xr:uid="{0D0431B9-CB81-437A-8C50-8806C6F61FFA}"/>
    <cellStyle name="Comma 12 7 8" xfId="48921" xr:uid="{ED946755-2474-4DA0-802B-6077D5F353FE}"/>
    <cellStyle name="Comma 12 7 9" xfId="54301" xr:uid="{B6F4BCB1-4728-49C1-B4F0-E8E4FD7FB68D}"/>
    <cellStyle name="Comma 12 8" xfId="9353" xr:uid="{9E00DA4F-7155-4D6E-9174-A066978D11CD}"/>
    <cellStyle name="Comma 12 8 2" xfId="22021" xr:uid="{8824CC25-B69E-4B62-B12F-B2F704E3621A}"/>
    <cellStyle name="Comma 12 8 3" xfId="27395" xr:uid="{51F36571-936F-4483-9102-04BE3E55E1D1}"/>
    <cellStyle name="Comma 12 8 4" xfId="32813" xr:uid="{D4BBE47F-73BC-43AD-9B30-61FE0F2D7D49}"/>
    <cellStyle name="Comma 12 8 5" xfId="38198" xr:uid="{B28CAF91-D09B-4B46-AA78-B6A6F9424EAC}"/>
    <cellStyle name="Comma 12 8 6" xfId="43567" xr:uid="{C99E3F70-DA0F-492E-A86B-7E83D7B19871}"/>
    <cellStyle name="Comma 12 8 7" xfId="48939" xr:uid="{44B6B01D-B368-40CA-9030-D116E051D1E0}"/>
    <cellStyle name="Comma 12 8 8" xfId="54319" xr:uid="{CBAF0EAE-DC93-42C5-A5E9-3A20C68D7BD3}"/>
    <cellStyle name="Comma 12 8 9" xfId="16654" xr:uid="{6758E698-D7C1-425E-8980-4F5FF3F6E007}"/>
    <cellStyle name="Comma 12 9" xfId="9372" xr:uid="{7716DD0D-2611-43E3-9C3C-C70EB52969F9}"/>
    <cellStyle name="Comma 12 9 2" xfId="22040" xr:uid="{AAA1217C-FCE0-443B-8130-E2A0E59C5E22}"/>
    <cellStyle name="Comma 12 9 3" xfId="27414" xr:uid="{0012F203-F29A-4AA0-A357-D73A929088BE}"/>
    <cellStyle name="Comma 12 9 4" xfId="32832" xr:uid="{37B62F8E-7971-406C-BD95-604547791C3D}"/>
    <cellStyle name="Comma 12 9 5" xfId="38217" xr:uid="{06925B2E-75B3-4DB8-9B89-C0A76689B689}"/>
    <cellStyle name="Comma 12 9 6" xfId="43586" xr:uid="{D172CA35-C073-429B-A170-561BFE9EEC82}"/>
    <cellStyle name="Comma 12 9 7" xfId="48958" xr:uid="{5B2DB294-8304-4195-97E4-93387F99B1F9}"/>
    <cellStyle name="Comma 12 9 8" xfId="54338" xr:uid="{07745352-9A0B-4B6C-9F0A-54DB6DEEE42E}"/>
    <cellStyle name="Comma 12 9 9" xfId="16673" xr:uid="{CAED85A3-2290-4574-9F94-49C5EC96D53E}"/>
    <cellStyle name="Comma 13" xfId="7561" xr:uid="{DA4BD491-666E-434E-B6F3-E35F9569FC5B}"/>
    <cellStyle name="Comma 13 10" xfId="9392" xr:uid="{1CF7BEB6-2C2F-4D31-AEAF-8FA0AAA1F021}"/>
    <cellStyle name="Comma 13 10 2" xfId="22060" xr:uid="{4B2FE395-CC8E-4DE3-84D0-0B6FDBAD117B}"/>
    <cellStyle name="Comma 13 10 3" xfId="27434" xr:uid="{BE3C8CED-228F-4523-871B-A39403B67DB7}"/>
    <cellStyle name="Comma 13 10 4" xfId="32852" xr:uid="{0D8E510F-BD32-470D-8475-E36A83A6C055}"/>
    <cellStyle name="Comma 13 10 5" xfId="38237" xr:uid="{0A95C389-60BF-45D1-BE32-4C89CB71EE14}"/>
    <cellStyle name="Comma 13 10 6" xfId="43606" xr:uid="{81B4806B-BC72-4900-AA20-2F55C3206B43}"/>
    <cellStyle name="Comma 13 10 7" xfId="48978" xr:uid="{C25E60C6-8CD3-4EE3-A9D2-F8AC86D7FC07}"/>
    <cellStyle name="Comma 13 10 8" xfId="54358" xr:uid="{C19C597D-1A49-4FDF-BDB7-9F28E52DFC07}"/>
    <cellStyle name="Comma 13 10 9" xfId="16693" xr:uid="{A0A3F6D3-F7E4-4C97-A83E-4D32F880DCE7}"/>
    <cellStyle name="Comma 13 11" xfId="9411" xr:uid="{34DC63E5-DE8D-4FFE-8767-402652A85162}"/>
    <cellStyle name="Comma 13 11 2" xfId="22079" xr:uid="{3149FCB5-D3ED-447F-AEAB-8DADA8A29BCB}"/>
    <cellStyle name="Comma 13 11 3" xfId="27453" xr:uid="{68CD78F4-E6A8-47B6-AF9E-5DC6036586A6}"/>
    <cellStyle name="Comma 13 11 4" xfId="32871" xr:uid="{C7CDC049-B941-4D0D-B049-AFFA2C4FA944}"/>
    <cellStyle name="Comma 13 11 5" xfId="38256" xr:uid="{2A664BB8-C0B2-4077-8883-DAE59659D677}"/>
    <cellStyle name="Comma 13 11 6" xfId="43625" xr:uid="{13679A9E-B839-4914-9469-6ED0C4F3A598}"/>
    <cellStyle name="Comma 13 11 7" xfId="48997" xr:uid="{970A51C6-5D61-4808-93CD-1730B77531F3}"/>
    <cellStyle name="Comma 13 11 8" xfId="54377" xr:uid="{0DCD25E0-39CF-4C3A-9E5B-45221E756EB2}"/>
    <cellStyle name="Comma 13 11 9" xfId="16712" xr:uid="{ACC1A09A-4E88-4952-BE71-85851803EE6C}"/>
    <cellStyle name="Comma 13 12" xfId="9430" xr:uid="{E43E83E6-5F9C-4F07-AD1A-66920E302FE8}"/>
    <cellStyle name="Comma 13 12 2" xfId="22098" xr:uid="{449945A4-6BB6-4E84-ABCA-42A95C16E4F4}"/>
    <cellStyle name="Comma 13 12 3" xfId="27472" xr:uid="{2945EDC8-D98A-40C9-ABC4-FC6CB374359C}"/>
    <cellStyle name="Comma 13 12 4" xfId="32890" xr:uid="{E2A56541-0406-493F-9852-C7A176639DDE}"/>
    <cellStyle name="Comma 13 12 5" xfId="38275" xr:uid="{3B70CAF8-B8B5-4290-A82E-BE650EBD29A9}"/>
    <cellStyle name="Comma 13 12 6" xfId="43644" xr:uid="{F60D51AD-B933-4406-93BF-31EF3902223F}"/>
    <cellStyle name="Comma 13 12 7" xfId="49016" xr:uid="{726E5610-CE4B-43AC-854E-E5CC9A5B6DD7}"/>
    <cellStyle name="Comma 13 12 8" xfId="54396" xr:uid="{99AEEFDE-B784-49D4-AFF3-93EE34FC9399}"/>
    <cellStyle name="Comma 13 12 9" xfId="16731" xr:uid="{65D49F2B-0314-42DA-AA98-E6D5840898D2}"/>
    <cellStyle name="Comma 13 13" xfId="11123" xr:uid="{7208763B-4BF8-4AF1-B1D6-94E8CD1317CF}"/>
    <cellStyle name="Comma 13 13 2" xfId="23789" xr:uid="{F03701E9-D2C7-49C8-8283-D31B1FBA0120}"/>
    <cellStyle name="Comma 13 13 3" xfId="29163" xr:uid="{44EA3718-8285-481A-91EF-E3160C76FFA9}"/>
    <cellStyle name="Comma 13 13 4" xfId="34581" xr:uid="{78039E2F-AE06-436D-8755-0B950FCD4312}"/>
    <cellStyle name="Comma 13 13 5" xfId="39966" xr:uid="{FA96A79E-7433-4B37-8672-24EF95AAE1E5}"/>
    <cellStyle name="Comma 13 13 6" xfId="45335" xr:uid="{8CBF1BDB-4E3F-4566-9042-A91172C48D86}"/>
    <cellStyle name="Comma 13 13 7" xfId="50707" xr:uid="{36F5422F-1EAD-4548-8317-AB54466E6262}"/>
    <cellStyle name="Comma 13 13 8" xfId="56087" xr:uid="{A36BC263-96EF-4F43-9F6C-2AFD1EF604F0}"/>
    <cellStyle name="Comma 13 13 9" xfId="18423" xr:uid="{06C21906-4DA2-4239-AA17-3C92F6343B4C}"/>
    <cellStyle name="Comma 13 14" xfId="20229" xr:uid="{83DA9003-BC50-4025-A1AC-63F954E600F7}"/>
    <cellStyle name="Comma 13 15" xfId="25603" xr:uid="{474CD24A-D519-4BB4-8D81-85E6203F810F}"/>
    <cellStyle name="Comma 13 16" xfId="31021" xr:uid="{32D3580B-BD17-4718-B56D-D0D4E7BF22D1}"/>
    <cellStyle name="Comma 13 17" xfId="36406" xr:uid="{24910B1B-AC69-4856-892B-83840334C8C3}"/>
    <cellStyle name="Comma 13 18" xfId="41775" xr:uid="{93FDF9B6-BDCD-4857-807E-9222E0C1D397}"/>
    <cellStyle name="Comma 13 19" xfId="47147" xr:uid="{4A74C26F-6CB2-483F-9C72-60B99B62ED89}"/>
    <cellStyle name="Comma 13 2" xfId="9243" xr:uid="{AE4CE221-68BD-4EF7-8F06-3EBA80061775}"/>
    <cellStyle name="Comma 13 2 10" xfId="16544" xr:uid="{5E1E9AE3-9926-4A22-BD28-0B158476F921}"/>
    <cellStyle name="Comma 13 2 2" xfId="12803" xr:uid="{0898636C-E985-4C29-BD70-B7D5A806258A}"/>
    <cellStyle name="Comma 13 2 2 2" xfId="25469" xr:uid="{4F2D56DA-A9D2-4987-990A-E80EFE5202B1}"/>
    <cellStyle name="Comma 13 2 2 3" xfId="30843" xr:uid="{0565AA87-A7FC-4026-97C2-9CD4BFDC174C}"/>
    <cellStyle name="Comma 13 2 2 4" xfId="36261" xr:uid="{82EDCB46-A7F2-43FD-9B14-892D77B89AEC}"/>
    <cellStyle name="Comma 13 2 2 5" xfId="41646" xr:uid="{4348527F-C492-499B-BB50-ECED40AD6C6C}"/>
    <cellStyle name="Comma 13 2 2 6" xfId="47015" xr:uid="{75AC8BDB-475B-40CB-9320-759D6A5321C1}"/>
    <cellStyle name="Comma 13 2 2 7" xfId="52387" xr:uid="{73F18025-87A9-4202-8E4A-F5FD8AA78065}"/>
    <cellStyle name="Comma 13 2 2 8" xfId="57767" xr:uid="{17D25652-EE93-4596-B4D9-E875A6A3F7CB}"/>
    <cellStyle name="Comma 13 2 2 9" xfId="20103" xr:uid="{286B378E-CF21-4222-B779-F01501C1D5C2}"/>
    <cellStyle name="Comma 13 2 3" xfId="21911" xr:uid="{ECF555B1-FCEA-40AA-91CA-39E3DC3B2155}"/>
    <cellStyle name="Comma 13 2 4" xfId="27285" xr:uid="{3D2FFFB2-5A07-4EFD-A017-E557763552F9}"/>
    <cellStyle name="Comma 13 2 5" xfId="32703" xr:uid="{1EA480B1-DEB9-4577-BF76-FB1DA2C78CAC}"/>
    <cellStyle name="Comma 13 2 6" xfId="38088" xr:uid="{D444A720-126D-4AC4-9DD3-B3A9CB0D7457}"/>
    <cellStyle name="Comma 13 2 7" xfId="43457" xr:uid="{3EC22F55-EB96-4C51-9CCA-8AF07F7C284C}"/>
    <cellStyle name="Comma 13 2 8" xfId="48829" xr:uid="{7257FADF-BD54-4846-B7C7-3CA3BE008E75}"/>
    <cellStyle name="Comma 13 2 9" xfId="54209" xr:uid="{95E148A8-EB6C-4CD6-A57E-35E3CF1FFD49}"/>
    <cellStyle name="Comma 13 20" xfId="52527" xr:uid="{AB3CDA20-2721-4739-90D9-3576BBA0C0BE}"/>
    <cellStyle name="Comma 13 21" xfId="14862" xr:uid="{066AA9E9-CDEC-4D8E-BC2B-C3BFAD45C015}"/>
    <cellStyle name="Comma 13 22" xfId="60180" xr:uid="{7C547E22-18E3-47F3-9E92-23F3184BBD8F}"/>
    <cellStyle name="Comma 13 3" xfId="9261" xr:uid="{9E268EFD-011F-4CA2-9AD0-C7A3B999F54D}"/>
    <cellStyle name="Comma 13 3 10" xfId="16562" xr:uid="{CF12194E-5BAE-4C2A-BD05-50479C9BB43A}"/>
    <cellStyle name="Comma 13 3 2" xfId="12820" xr:uid="{92A88135-C93B-4525-A71B-291393E61506}"/>
    <cellStyle name="Comma 13 3 2 2" xfId="25486" xr:uid="{73857BA7-2C45-4854-A391-945FD8E356C4}"/>
    <cellStyle name="Comma 13 3 2 3" xfId="30860" xr:uid="{0AE67E2A-B951-4452-8147-455AE2A3E797}"/>
    <cellStyle name="Comma 13 3 2 4" xfId="36278" xr:uid="{170AFC08-CBF1-481E-8030-A2B70EE7FE57}"/>
    <cellStyle name="Comma 13 3 2 5" xfId="41663" xr:uid="{A8615CAA-24E5-4FC2-93F7-4364E4EAF01E}"/>
    <cellStyle name="Comma 13 3 2 6" xfId="47032" xr:uid="{D445F967-F626-4CE2-9F89-E086443232A9}"/>
    <cellStyle name="Comma 13 3 2 7" xfId="52404" xr:uid="{8A08DD6F-8BAA-4DDF-9CE2-339124FA4194}"/>
    <cellStyle name="Comma 13 3 2 8" xfId="57784" xr:uid="{1B629D93-0DBC-4573-9424-AB5A37A905B2}"/>
    <cellStyle name="Comma 13 3 2 9" xfId="20120" xr:uid="{01E89B17-A304-43FB-9BE6-842D4D27CDBF}"/>
    <cellStyle name="Comma 13 3 3" xfId="21929" xr:uid="{DC87D49A-0D76-4C2A-899D-43AB7D285969}"/>
    <cellStyle name="Comma 13 3 4" xfId="27303" xr:uid="{9B82226B-DA87-465C-8CF6-0604B59888FF}"/>
    <cellStyle name="Comma 13 3 5" xfId="32721" xr:uid="{C505B383-6B57-41BB-BFBE-3DEB592CEF15}"/>
    <cellStyle name="Comma 13 3 6" xfId="38106" xr:uid="{D9BE9D30-27DE-435A-9DF9-88956CBEB4A3}"/>
    <cellStyle name="Comma 13 3 7" xfId="43475" xr:uid="{B9EF61A8-50AD-463E-8293-8159FFFB211E}"/>
    <cellStyle name="Comma 13 3 8" xfId="48847" xr:uid="{1EED147B-EC72-4FE0-BC4C-A55DBC1120E6}"/>
    <cellStyle name="Comma 13 3 9" xfId="54227" xr:uid="{09E97B80-E7BA-40AA-92D3-0435B2EC9036}"/>
    <cellStyle name="Comma 13 4" xfId="9280" xr:uid="{8949C93E-B33F-4249-8470-1A5EBF4C2C35}"/>
    <cellStyle name="Comma 13 4 10" xfId="16581" xr:uid="{CD3835C3-4B5D-46C3-8FE5-DB2B02ADE1F2}"/>
    <cellStyle name="Comma 13 4 2" xfId="12839" xr:uid="{E82E62F5-05D1-446C-93FB-51571C554FF9}"/>
    <cellStyle name="Comma 13 4 2 2" xfId="25505" xr:uid="{42683C3D-AB00-4CDF-AE9F-CDC359A7A871}"/>
    <cellStyle name="Comma 13 4 2 3" xfId="30879" xr:uid="{BE20864A-3D5D-4B93-81C5-574EB8E7FDE9}"/>
    <cellStyle name="Comma 13 4 2 4" xfId="36297" xr:uid="{2FFD8C35-9536-42BD-9CD7-D687CE667786}"/>
    <cellStyle name="Comma 13 4 2 5" xfId="41682" xr:uid="{3CBA6204-CC73-4FC7-9399-5DDC27517E9D}"/>
    <cellStyle name="Comma 13 4 2 6" xfId="47051" xr:uid="{DF48A4D0-1FB7-4219-A3C8-AE6B494FB783}"/>
    <cellStyle name="Comma 13 4 2 7" xfId="52423" xr:uid="{7EDCC607-4A92-494B-9010-EAC28C19F2A5}"/>
    <cellStyle name="Comma 13 4 2 8" xfId="57803" xr:uid="{F8998C65-B734-47D8-A41F-9EA4FAC327AC}"/>
    <cellStyle name="Comma 13 4 2 9" xfId="20139" xr:uid="{2AB73165-2429-4D54-88A0-CB2FF9931630}"/>
    <cellStyle name="Comma 13 4 3" xfId="21948" xr:uid="{0A3F6735-1617-4B99-8FC6-32E5EB29FB77}"/>
    <cellStyle name="Comma 13 4 4" xfId="27322" xr:uid="{326EF763-C7E6-4375-AF28-C116409B3CF1}"/>
    <cellStyle name="Comma 13 4 5" xfId="32740" xr:uid="{E8C1C437-A698-4BDE-B84B-126164A3D258}"/>
    <cellStyle name="Comma 13 4 6" xfId="38125" xr:uid="{D79B1780-8D6E-4B5F-A980-DE214EF0B900}"/>
    <cellStyle name="Comma 13 4 7" xfId="43494" xr:uid="{566326E9-A099-45CD-B565-8029F61BD49F}"/>
    <cellStyle name="Comma 13 4 8" xfId="48866" xr:uid="{B0DEF1E6-70AB-4AD4-89C6-B618A3A8AE2C}"/>
    <cellStyle name="Comma 13 4 9" xfId="54246" xr:uid="{2A85EC05-7ED6-4475-9B88-911A1CB0BE6A}"/>
    <cellStyle name="Comma 13 5" xfId="9299" xr:uid="{79616AD3-7153-4675-B125-04329AAF1A91}"/>
    <cellStyle name="Comma 13 5 10" xfId="16600" xr:uid="{6D9B2D31-CDB3-4562-8DBA-1CDB6985B13B}"/>
    <cellStyle name="Comma 13 5 2" xfId="12857" xr:uid="{930D285D-9FA4-45AC-A817-32F501C536A8}"/>
    <cellStyle name="Comma 13 5 2 2" xfId="25523" xr:uid="{7A2496A0-A1AE-46EB-A8A8-AFD2B3CBCA5B}"/>
    <cellStyle name="Comma 13 5 2 3" xfId="30897" xr:uid="{0B2CB800-F8C1-4247-A107-BD9E22CA50AC}"/>
    <cellStyle name="Comma 13 5 2 4" xfId="36315" xr:uid="{C68D5952-D8A4-4621-BCA6-58F03F4A4368}"/>
    <cellStyle name="Comma 13 5 2 5" xfId="41700" xr:uid="{A8DADEBC-64D0-44E6-9ED8-58395F18C808}"/>
    <cellStyle name="Comma 13 5 2 6" xfId="47069" xr:uid="{A33EAB17-92B6-4D92-AEC3-4533932AD131}"/>
    <cellStyle name="Comma 13 5 2 7" xfId="52441" xr:uid="{761F275A-8D9B-4AFA-9D9D-6763C895A734}"/>
    <cellStyle name="Comma 13 5 2 8" xfId="57821" xr:uid="{D9A8C416-19A1-4BF4-8F51-C1946ACBFA15}"/>
    <cellStyle name="Comma 13 5 2 9" xfId="20157" xr:uid="{A07753E1-E35D-460B-B668-AF54881379DB}"/>
    <cellStyle name="Comma 13 5 3" xfId="21967" xr:uid="{5C4CAB6A-A80C-4480-A75D-8C834B12E621}"/>
    <cellStyle name="Comma 13 5 4" xfId="27341" xr:uid="{EFE9E20B-D251-4AE6-BDF3-D3388E34F882}"/>
    <cellStyle name="Comma 13 5 5" xfId="32759" xr:uid="{2A868CB9-3083-4648-A5FF-55B9D931D285}"/>
    <cellStyle name="Comma 13 5 6" xfId="38144" xr:uid="{163AFA8C-FA9F-479A-AEE9-A69CAF272522}"/>
    <cellStyle name="Comma 13 5 7" xfId="43513" xr:uid="{A49024D5-CB47-427B-B047-8F4B0E127B12}"/>
    <cellStyle name="Comma 13 5 8" xfId="48885" xr:uid="{555D68B2-1E47-48C5-97F7-C9CB8868EB06}"/>
    <cellStyle name="Comma 13 5 9" xfId="54265" xr:uid="{24CA65F7-1940-425F-ABDA-79833AFBD780}"/>
    <cellStyle name="Comma 13 6" xfId="9318" xr:uid="{A1EBE26B-842C-4EB3-B116-DBFE461A7452}"/>
    <cellStyle name="Comma 13 6 10" xfId="16619" xr:uid="{A59F3D5D-3F1F-429C-A409-3CF7423AC112}"/>
    <cellStyle name="Comma 13 6 2" xfId="12875" xr:uid="{ADBD0578-0082-4285-94BE-9561AFCE8713}"/>
    <cellStyle name="Comma 13 6 2 2" xfId="25541" xr:uid="{536C38A1-331C-44A1-B37B-7C7DC5634D89}"/>
    <cellStyle name="Comma 13 6 2 3" xfId="30915" xr:uid="{15ECA5F0-DF2B-4ADD-A2DC-762D2B388A91}"/>
    <cellStyle name="Comma 13 6 2 4" xfId="36333" xr:uid="{86CAF211-C3D7-4BF6-BA93-AAA29A42700B}"/>
    <cellStyle name="Comma 13 6 2 5" xfId="41718" xr:uid="{BF7DEA8C-9770-4C63-B025-87B225038E51}"/>
    <cellStyle name="Comma 13 6 2 6" xfId="47087" xr:uid="{3B63E5EE-D9DB-460E-9E5D-B7C3FE58AC3D}"/>
    <cellStyle name="Comma 13 6 2 7" xfId="52459" xr:uid="{A97562F5-6D9E-4C9B-802E-5E39368D99AF}"/>
    <cellStyle name="Comma 13 6 2 8" xfId="57839" xr:uid="{0F077669-F3E8-4015-AEE9-19BED71AC4BE}"/>
    <cellStyle name="Comma 13 6 2 9" xfId="20175" xr:uid="{C27771D5-ED38-43D5-80C3-77B788449F50}"/>
    <cellStyle name="Comma 13 6 3" xfId="21986" xr:uid="{116FFCE8-034C-4762-B291-EB28C983028B}"/>
    <cellStyle name="Comma 13 6 4" xfId="27360" xr:uid="{6B8B087E-240C-4273-932F-CC098618ACB1}"/>
    <cellStyle name="Comma 13 6 5" xfId="32778" xr:uid="{E1DDEA1F-44CE-4855-8391-96133C0346D1}"/>
    <cellStyle name="Comma 13 6 6" xfId="38163" xr:uid="{EF2D0B14-73DE-4C32-A071-39CC3CCD9E5D}"/>
    <cellStyle name="Comma 13 6 7" xfId="43532" xr:uid="{8E5EBCBF-66AC-46B4-B48F-F69A9808CA67}"/>
    <cellStyle name="Comma 13 6 8" xfId="48904" xr:uid="{4DDD9C2D-314B-41A1-A241-67D3A37B7CAE}"/>
    <cellStyle name="Comma 13 6 9" xfId="54284" xr:uid="{F7D242DD-F189-41CC-A9AF-962267CF1EEC}"/>
    <cellStyle name="Comma 13 7" xfId="9336" xr:uid="{0A49CB98-9604-464D-BC58-B4871421B309}"/>
    <cellStyle name="Comma 13 7 10" xfId="16637" xr:uid="{BB39180E-B837-4562-A33C-A8A8AA815E4D}"/>
    <cellStyle name="Comma 13 7 2" xfId="12893" xr:uid="{6D52493B-6DF2-42DB-862D-03D4023D1235}"/>
    <cellStyle name="Comma 13 7 2 2" xfId="25559" xr:uid="{F3D0EA18-14A0-4154-8418-706706079F17}"/>
    <cellStyle name="Comma 13 7 2 3" xfId="30933" xr:uid="{1D12FDED-C7FC-4EB4-B034-4B1828EA5CE6}"/>
    <cellStyle name="Comma 13 7 2 4" xfId="36351" xr:uid="{1305A102-1AF1-447E-94BC-B2D59D02C60F}"/>
    <cellStyle name="Comma 13 7 2 5" xfId="41736" xr:uid="{01905D80-09E1-47C8-B414-4E7B0D660627}"/>
    <cellStyle name="Comma 13 7 2 6" xfId="47105" xr:uid="{F88C207E-624E-4220-8209-DCFE29B9B526}"/>
    <cellStyle name="Comma 13 7 2 7" xfId="52477" xr:uid="{4B5173FC-F019-4D4A-96EB-A3E53359CC4A}"/>
    <cellStyle name="Comma 13 7 2 8" xfId="57857" xr:uid="{9A6F77AC-72EE-4689-8D43-BCF428E684CA}"/>
    <cellStyle name="Comma 13 7 2 9" xfId="20193" xr:uid="{885D26BA-717A-4F24-8D55-221861ABA290}"/>
    <cellStyle name="Comma 13 7 3" xfId="22004" xr:uid="{4F57F92B-FFCB-4D2F-AB53-1CCE9600EC41}"/>
    <cellStyle name="Comma 13 7 4" xfId="27378" xr:uid="{7E96BC4B-F733-4407-9D1C-AFB603CEFA5E}"/>
    <cellStyle name="Comma 13 7 5" xfId="32796" xr:uid="{504C25CE-CCC2-4A05-BC2B-B40A1C933466}"/>
    <cellStyle name="Comma 13 7 6" xfId="38181" xr:uid="{D9EADEEE-8FA1-4F9D-AD59-69643F55DD36}"/>
    <cellStyle name="Comma 13 7 7" xfId="43550" xr:uid="{AEAB44EE-9004-46B7-82AA-C49D4523EE25}"/>
    <cellStyle name="Comma 13 7 8" xfId="48922" xr:uid="{2D803BC6-1792-4950-92C5-06F105E1C584}"/>
    <cellStyle name="Comma 13 7 9" xfId="54302" xr:uid="{F5AD9DAD-66AD-4AA7-B51C-4116099077E8}"/>
    <cellStyle name="Comma 13 8" xfId="9354" xr:uid="{5C398476-37B0-47CA-84F4-FD00F6115976}"/>
    <cellStyle name="Comma 13 8 2" xfId="22022" xr:uid="{954A097D-1CA5-47A9-BF7D-DAE0B3F0DB04}"/>
    <cellStyle name="Comma 13 8 3" xfId="27396" xr:uid="{A9F77B07-FFA4-4EBB-9630-154F0BDC9C5F}"/>
    <cellStyle name="Comma 13 8 4" xfId="32814" xr:uid="{E3FFEE21-DBED-4EC9-8957-3F3C72EEAAE2}"/>
    <cellStyle name="Comma 13 8 5" xfId="38199" xr:uid="{0621D248-16EA-4359-B5B7-2150F7BEA548}"/>
    <cellStyle name="Comma 13 8 6" xfId="43568" xr:uid="{3291838B-EF93-4826-9D7E-6B5FEE6A31C9}"/>
    <cellStyle name="Comma 13 8 7" xfId="48940" xr:uid="{C92C78EF-85DA-4B0D-8CC9-704C999BC9A4}"/>
    <cellStyle name="Comma 13 8 8" xfId="54320" xr:uid="{7355C755-A0E5-4370-B5F1-BC5B2F86C2B3}"/>
    <cellStyle name="Comma 13 8 9" xfId="16655" xr:uid="{739FA28A-F3E6-44AA-B2B3-7BB6BAAC2D5F}"/>
    <cellStyle name="Comma 13 9" xfId="9373" xr:uid="{9D89859C-836A-4B56-ABC7-F99B44DD8187}"/>
    <cellStyle name="Comma 13 9 2" xfId="22041" xr:uid="{213EBB44-DC18-4798-9970-B39C5F113336}"/>
    <cellStyle name="Comma 13 9 3" xfId="27415" xr:uid="{93E1C552-45AF-4182-A10F-CA45EF24F8E4}"/>
    <cellStyle name="Comma 13 9 4" xfId="32833" xr:uid="{AF687E54-94C7-470D-8EC2-7F133E015AF5}"/>
    <cellStyle name="Comma 13 9 5" xfId="38218" xr:uid="{E9942556-3B66-429B-9FEC-C2122B37FF5D}"/>
    <cellStyle name="Comma 13 9 6" xfId="43587" xr:uid="{9B98928D-E8AB-402E-B0D5-A401B3E92952}"/>
    <cellStyle name="Comma 13 9 7" xfId="48959" xr:uid="{36F52E12-5FAB-4F3E-B4F3-1E71CF17DDA7}"/>
    <cellStyle name="Comma 13 9 8" xfId="54339" xr:uid="{7D02046B-0220-4C24-A56A-9CA80FDF5DB6}"/>
    <cellStyle name="Comma 13 9 9" xfId="16674" xr:uid="{1E0650A4-80F7-4D0C-98CF-03E89B5F8762}"/>
    <cellStyle name="Comma 14" xfId="7559" xr:uid="{FA631207-621E-4705-B806-28E695B86EA1}"/>
    <cellStyle name="Comma 14 10" xfId="9390" xr:uid="{7AC52683-D4AD-4BA9-B02A-700523C722A6}"/>
    <cellStyle name="Comma 14 10 2" xfId="22058" xr:uid="{F7B475B7-8868-4709-80E7-5CBC7D46257F}"/>
    <cellStyle name="Comma 14 10 3" xfId="27432" xr:uid="{F58C8695-6460-498B-8553-8EC6A00CF848}"/>
    <cellStyle name="Comma 14 10 4" xfId="32850" xr:uid="{35F31C3F-50B6-4675-9777-26CA35610F03}"/>
    <cellStyle name="Comma 14 10 5" xfId="38235" xr:uid="{FC1A5084-5A9C-4F8B-8EDB-42B30BF2A26E}"/>
    <cellStyle name="Comma 14 10 6" xfId="43604" xr:uid="{91816596-7D4D-4DC8-99C9-5AD73854CE40}"/>
    <cellStyle name="Comma 14 10 7" xfId="48976" xr:uid="{2FE497DC-D5D2-4A4C-931E-4B0F4F2C8F71}"/>
    <cellStyle name="Comma 14 10 8" xfId="54356" xr:uid="{622CB685-967C-44AB-979E-CC0294DA1609}"/>
    <cellStyle name="Comma 14 10 9" xfId="16691" xr:uid="{681E8058-6EB1-4073-81A1-8E3937AF3D35}"/>
    <cellStyle name="Comma 14 11" xfId="9409" xr:uid="{57CF3E0C-4BC8-4942-9213-B8EA92B14EF9}"/>
    <cellStyle name="Comma 14 11 2" xfId="22077" xr:uid="{68B5ECBC-C4DC-4366-BB5E-0EF86B9B294D}"/>
    <cellStyle name="Comma 14 11 3" xfId="27451" xr:uid="{1C19AE0B-56DC-473E-A583-9A452F8C8E1B}"/>
    <cellStyle name="Comma 14 11 4" xfId="32869" xr:uid="{B547A523-E856-486E-ABE5-F74AA45808AA}"/>
    <cellStyle name="Comma 14 11 5" xfId="38254" xr:uid="{30898FAE-0BD7-467D-8B8A-47877389F801}"/>
    <cellStyle name="Comma 14 11 6" xfId="43623" xr:uid="{D0A4B1DC-D00F-44A8-B147-B067CC514C36}"/>
    <cellStyle name="Comma 14 11 7" xfId="48995" xr:uid="{EAA84E46-D579-4799-B836-18A0C440B1EE}"/>
    <cellStyle name="Comma 14 11 8" xfId="54375" xr:uid="{9495D91A-7379-42AB-9D26-A5E703D0F9A7}"/>
    <cellStyle name="Comma 14 11 9" xfId="16710" xr:uid="{F49FAC97-558F-4245-8D0C-1E30DF6CEB9B}"/>
    <cellStyle name="Comma 14 12" xfId="9428" xr:uid="{CB4D9CD5-D281-4A9E-BDD9-2348DDF8454B}"/>
    <cellStyle name="Comma 14 12 2" xfId="22096" xr:uid="{152D7DEB-F755-4AF4-B025-436D2B497606}"/>
    <cellStyle name="Comma 14 12 3" xfId="27470" xr:uid="{D9979142-D000-4862-ABCB-CB8FF5E04498}"/>
    <cellStyle name="Comma 14 12 4" xfId="32888" xr:uid="{CD5442A0-C350-4C35-8B08-95CF47D20989}"/>
    <cellStyle name="Comma 14 12 5" xfId="38273" xr:uid="{51927A56-D306-4914-8367-6C4220A4BD98}"/>
    <cellStyle name="Comma 14 12 6" xfId="43642" xr:uid="{B2592186-B5FD-4C68-8AF3-7B44EFCCD83B}"/>
    <cellStyle name="Comma 14 12 7" xfId="49014" xr:uid="{036B7E63-C361-4CCD-8517-2A63DC855D07}"/>
    <cellStyle name="Comma 14 12 8" xfId="54394" xr:uid="{C6DA16BA-BFA1-44B8-89F8-17C418FA6368}"/>
    <cellStyle name="Comma 14 12 9" xfId="16729" xr:uid="{F382CFF9-F53B-46E6-894D-5BD0BCBCCF65}"/>
    <cellStyle name="Comma 14 13" xfId="11122" xr:uid="{58663C7F-20A6-41B0-90F1-B47B53D048D2}"/>
    <cellStyle name="Comma 14 13 2" xfId="23788" xr:uid="{9C90A2BD-2F2F-4190-9ABD-4C7BEC11EB61}"/>
    <cellStyle name="Comma 14 13 3" xfId="29162" xr:uid="{4C3760B6-BA6C-4F46-B96C-09E54F6B4AF6}"/>
    <cellStyle name="Comma 14 13 4" xfId="34580" xr:uid="{563FEDB0-843F-4EFB-95F0-B8E32494520A}"/>
    <cellStyle name="Comma 14 13 5" xfId="39965" xr:uid="{2ADF1355-036B-440D-93B5-3048DE3DB205}"/>
    <cellStyle name="Comma 14 13 6" xfId="45334" xr:uid="{FC0F3FF5-AD2B-437C-918C-8B0C4AD08063}"/>
    <cellStyle name="Comma 14 13 7" xfId="50706" xr:uid="{36225EC9-F6DE-41C0-AC91-2470DD9954D9}"/>
    <cellStyle name="Comma 14 13 8" xfId="56086" xr:uid="{792B56AB-B5A4-4020-92D8-AAC4DC6F626B}"/>
    <cellStyle name="Comma 14 13 9" xfId="18422" xr:uid="{BA802265-0E6A-4B70-871C-4ACBB705C237}"/>
    <cellStyle name="Comma 14 14" xfId="20227" xr:uid="{9A56F40D-53CD-4040-BA67-7D03D54DC37E}"/>
    <cellStyle name="Comma 14 15" xfId="25601" xr:uid="{9C85AB5C-9236-4DBA-94C1-1359D70ED1F3}"/>
    <cellStyle name="Comma 14 16" xfId="31019" xr:uid="{B5E8159B-FC43-4DEF-8986-11EFDC8A8FF3}"/>
    <cellStyle name="Comma 14 17" xfId="36404" xr:uid="{31EF7F02-558D-4443-97A1-680B75F1EBAB}"/>
    <cellStyle name="Comma 14 18" xfId="41773" xr:uid="{9959561C-970F-4298-A75C-32C882CA663B}"/>
    <cellStyle name="Comma 14 19" xfId="47145" xr:uid="{4AE5FBE1-1D68-475D-BC7D-86DED7482C30}"/>
    <cellStyle name="Comma 14 2" xfId="9241" xr:uid="{298B92A3-CF2A-4437-9F2B-322530F5BDFE}"/>
    <cellStyle name="Comma 14 2 10" xfId="16542" xr:uid="{FD62479C-AF3A-4516-BE77-F1A9BA14C14E}"/>
    <cellStyle name="Comma 14 2 2" xfId="12801" xr:uid="{0FF578DA-9E16-4B15-80F2-927EE2517BC2}"/>
    <cellStyle name="Comma 14 2 2 2" xfId="25467" xr:uid="{CC7D4284-C6DF-4D9D-8B87-8BC8664DC09C}"/>
    <cellStyle name="Comma 14 2 2 3" xfId="30841" xr:uid="{28679119-58FD-442B-B497-2B062C4455F1}"/>
    <cellStyle name="Comma 14 2 2 4" xfId="36259" xr:uid="{805ACC36-E6CC-4E82-93FF-E69CB6D07016}"/>
    <cellStyle name="Comma 14 2 2 5" xfId="41644" xr:uid="{72773C72-7411-407F-BA81-2B3006579027}"/>
    <cellStyle name="Comma 14 2 2 6" xfId="47013" xr:uid="{9CDCDDD4-8E21-435A-B1C1-040029F9463F}"/>
    <cellStyle name="Comma 14 2 2 7" xfId="52385" xr:uid="{BAA40EAB-7509-4F60-9C32-E69E444E4909}"/>
    <cellStyle name="Comma 14 2 2 8" xfId="57765" xr:uid="{0978CB99-B29C-40E0-90AD-79EC283260B0}"/>
    <cellStyle name="Comma 14 2 2 9" xfId="20101" xr:uid="{C1EBE7FF-FAEB-40D9-8703-9F7702BED0E9}"/>
    <cellStyle name="Comma 14 2 3" xfId="21909" xr:uid="{E8F0EAB9-D183-4A7F-9400-2E38A408F9D9}"/>
    <cellStyle name="Comma 14 2 4" xfId="27283" xr:uid="{C4180074-55E6-476C-9AE5-B8617A844BC4}"/>
    <cellStyle name="Comma 14 2 5" xfId="32701" xr:uid="{8175C8A2-D585-4C36-8449-985FD0B38BE3}"/>
    <cellStyle name="Comma 14 2 6" xfId="38086" xr:uid="{47F2FEE7-6064-498D-921E-C7EED726F645}"/>
    <cellStyle name="Comma 14 2 7" xfId="43455" xr:uid="{3D179DBD-3455-4D7C-A898-EFB149CC3B1C}"/>
    <cellStyle name="Comma 14 2 8" xfId="48827" xr:uid="{07D86E12-92FE-4B73-A807-29DFA550EAA2}"/>
    <cellStyle name="Comma 14 2 9" xfId="54207" xr:uid="{3BCB46CC-C0DA-4D92-A1E9-72006FBF3C84}"/>
    <cellStyle name="Comma 14 20" xfId="52525" xr:uid="{F552DD44-A216-42C4-9A70-2BC09BABCD25}"/>
    <cellStyle name="Comma 14 21" xfId="14860" xr:uid="{1CCCE4A4-1623-4FA2-8D19-030BFD12FD5A}"/>
    <cellStyle name="Comma 14 22" xfId="60179" xr:uid="{E52F5C18-3C5A-4494-89B1-75DA87BC1202}"/>
    <cellStyle name="Comma 14 3" xfId="9259" xr:uid="{65A8C261-B06B-4233-A56D-D6CCDFCE2849}"/>
    <cellStyle name="Comma 14 3 10" xfId="16560" xr:uid="{5FD7F429-E259-4A57-9F81-5237BD466B2C}"/>
    <cellStyle name="Comma 14 3 2" xfId="12818" xr:uid="{5BD0A474-6931-49B9-8670-81EBFDF00D67}"/>
    <cellStyle name="Comma 14 3 2 2" xfId="25484" xr:uid="{B36BA40F-08BA-4E84-98CC-5FCE684E9353}"/>
    <cellStyle name="Comma 14 3 2 3" xfId="30858" xr:uid="{B6BA2F92-4CB8-4D4E-818F-9CEC0734783D}"/>
    <cellStyle name="Comma 14 3 2 4" xfId="36276" xr:uid="{BFD6C5D9-0A2F-4A3E-9CDB-7778CB539D16}"/>
    <cellStyle name="Comma 14 3 2 5" xfId="41661" xr:uid="{2C9E35A0-6783-4930-8CE1-CB66E0986FA3}"/>
    <cellStyle name="Comma 14 3 2 6" xfId="47030" xr:uid="{B0CBE4BF-62F2-43CA-9015-AD10F4FA2F2D}"/>
    <cellStyle name="Comma 14 3 2 7" xfId="52402" xr:uid="{FB9BA938-BD34-4799-AB4A-9C0A016B289F}"/>
    <cellStyle name="Comma 14 3 2 8" xfId="57782" xr:uid="{839BE93E-2D85-4996-B881-72D06573A586}"/>
    <cellStyle name="Comma 14 3 2 9" xfId="20118" xr:uid="{34F78883-7C7A-4096-8A40-5A85151ABC15}"/>
    <cellStyle name="Comma 14 3 3" xfId="21927" xr:uid="{2ABFF02B-2ED4-4299-8D0A-A6358092FCDB}"/>
    <cellStyle name="Comma 14 3 4" xfId="27301" xr:uid="{C0FE3EA5-0F5A-4AEC-98E0-E839E1AB1313}"/>
    <cellStyle name="Comma 14 3 5" xfId="32719" xr:uid="{45842241-08FD-4A6E-A57F-446026E38C1E}"/>
    <cellStyle name="Comma 14 3 6" xfId="38104" xr:uid="{58D45539-E6E3-49C6-9D8F-FA57D95105C9}"/>
    <cellStyle name="Comma 14 3 7" xfId="43473" xr:uid="{5BCD95C8-F316-4600-BA67-F1A9890B87BE}"/>
    <cellStyle name="Comma 14 3 8" xfId="48845" xr:uid="{520E0DB8-BB35-4899-BBCE-44783270492B}"/>
    <cellStyle name="Comma 14 3 9" xfId="54225" xr:uid="{3C3D6691-DBBD-486B-805D-7FBD3677BDD3}"/>
    <cellStyle name="Comma 14 4" xfId="9278" xr:uid="{1FEBC468-EF52-402E-A146-A5ECFE118E96}"/>
    <cellStyle name="Comma 14 4 10" xfId="16579" xr:uid="{F8103C03-84A9-4557-94D0-49C8A51D7124}"/>
    <cellStyle name="Comma 14 4 2" xfId="12837" xr:uid="{D2305398-D6FB-41BA-A060-0D8CC03190E0}"/>
    <cellStyle name="Comma 14 4 2 2" xfId="25503" xr:uid="{3EA2D725-5564-4B45-A747-11B0C55B80C6}"/>
    <cellStyle name="Comma 14 4 2 3" xfId="30877" xr:uid="{62FC5281-7C93-401D-8700-FB72D96F6199}"/>
    <cellStyle name="Comma 14 4 2 4" xfId="36295" xr:uid="{1CD7C463-B23D-468A-B05E-3A43489FEE23}"/>
    <cellStyle name="Comma 14 4 2 5" xfId="41680" xr:uid="{B09A12D5-D5ED-43D5-8672-2B0481D516C6}"/>
    <cellStyle name="Comma 14 4 2 6" xfId="47049" xr:uid="{664C7F78-F886-4E14-9C28-B7B53BC4D686}"/>
    <cellStyle name="Comma 14 4 2 7" xfId="52421" xr:uid="{BC3E1184-749E-4250-B677-66DCA6C86A50}"/>
    <cellStyle name="Comma 14 4 2 8" xfId="57801" xr:uid="{8C71C19C-8237-462A-8B93-A28314B55711}"/>
    <cellStyle name="Comma 14 4 2 9" xfId="20137" xr:uid="{52735F08-B877-44BD-806D-1A0295B7AC64}"/>
    <cellStyle name="Comma 14 4 3" xfId="21946" xr:uid="{DBEFC607-3E7A-47C6-897B-F7F1A99CA675}"/>
    <cellStyle name="Comma 14 4 4" xfId="27320" xr:uid="{F66D8C75-457D-40C8-A904-31F3479F9DD8}"/>
    <cellStyle name="Comma 14 4 5" xfId="32738" xr:uid="{A3FA4DFD-5B03-47E7-AB2E-E49323E34375}"/>
    <cellStyle name="Comma 14 4 6" xfId="38123" xr:uid="{CF7511C2-28C0-4D0E-8372-BAD156E17C0B}"/>
    <cellStyle name="Comma 14 4 7" xfId="43492" xr:uid="{84A561EA-8EA1-4CAB-8753-F51D12CE277C}"/>
    <cellStyle name="Comma 14 4 8" xfId="48864" xr:uid="{F90FEC2A-9FFC-4215-91EC-4B92FEBF55DF}"/>
    <cellStyle name="Comma 14 4 9" xfId="54244" xr:uid="{C434A7B2-DC1B-4D13-B314-1BF3868D9B99}"/>
    <cellStyle name="Comma 14 5" xfId="9297" xr:uid="{64FEAAF2-40DA-4F5A-A603-5305B8AE9F53}"/>
    <cellStyle name="Comma 14 5 10" xfId="16598" xr:uid="{2CA4D7B1-FD60-46BF-85A7-1B7FB8FBD9A8}"/>
    <cellStyle name="Comma 14 5 2" xfId="12855" xr:uid="{EF3136EB-E4A9-4263-AEA3-1D57697265ED}"/>
    <cellStyle name="Comma 14 5 2 2" xfId="25521" xr:uid="{9AB2F201-D14E-4942-9E5D-22D3AC79FD33}"/>
    <cellStyle name="Comma 14 5 2 3" xfId="30895" xr:uid="{B2F30D6B-CA2F-48F5-882A-053E5F8737D6}"/>
    <cellStyle name="Comma 14 5 2 4" xfId="36313" xr:uid="{EB7718C5-9A38-4DAD-958F-E791E0E3C4E6}"/>
    <cellStyle name="Comma 14 5 2 5" xfId="41698" xr:uid="{24090A0C-32BB-44A5-839E-A352427B9C1D}"/>
    <cellStyle name="Comma 14 5 2 6" xfId="47067" xr:uid="{FC0F3982-A9E0-40AC-AB7C-216DB2B07F7C}"/>
    <cellStyle name="Comma 14 5 2 7" xfId="52439" xr:uid="{D6EC8CB7-974D-48A7-8287-746200037754}"/>
    <cellStyle name="Comma 14 5 2 8" xfId="57819" xr:uid="{78D8F010-6CD4-44A5-A3C3-191059B53718}"/>
    <cellStyle name="Comma 14 5 2 9" xfId="20155" xr:uid="{13875776-9BF6-4749-83DA-F71CC39F1B0A}"/>
    <cellStyle name="Comma 14 5 3" xfId="21965" xr:uid="{345EEE20-62A7-4985-BCBD-CE65E0021FDF}"/>
    <cellStyle name="Comma 14 5 4" xfId="27339" xr:uid="{3B1288E2-8443-4B5B-A627-115F5F1C5AE4}"/>
    <cellStyle name="Comma 14 5 5" xfId="32757" xr:uid="{D8056401-71F7-43CB-8701-A6D60EF8C9C4}"/>
    <cellStyle name="Comma 14 5 6" xfId="38142" xr:uid="{8B5B6A0A-4506-4A5C-8967-6457B26EAC27}"/>
    <cellStyle name="Comma 14 5 7" xfId="43511" xr:uid="{DEC064D0-4C5F-41F9-96A6-874E76EA696E}"/>
    <cellStyle name="Comma 14 5 8" xfId="48883" xr:uid="{4FBD022F-4420-422F-94B8-AB7FFE43DC0A}"/>
    <cellStyle name="Comma 14 5 9" xfId="54263" xr:uid="{E21CA3D0-ACBA-4C81-9FAC-663F79532F83}"/>
    <cellStyle name="Comma 14 6" xfId="9316" xr:uid="{28412C3B-C50B-4464-9A07-96A948EE768C}"/>
    <cellStyle name="Comma 14 6 10" xfId="16617" xr:uid="{B2FCFF59-9D46-4134-A7F0-D92B28C3A677}"/>
    <cellStyle name="Comma 14 6 2" xfId="12873" xr:uid="{55AD4468-AF86-40FC-8CC7-0B78B6897BF2}"/>
    <cellStyle name="Comma 14 6 2 2" xfId="25539" xr:uid="{547FD825-6327-4E33-88F8-834B66666874}"/>
    <cellStyle name="Comma 14 6 2 3" xfId="30913" xr:uid="{42460156-3160-41FC-840A-03D0DCE0D535}"/>
    <cellStyle name="Comma 14 6 2 4" xfId="36331" xr:uid="{A2369A4F-215E-4CC8-80B1-1CCEE70A5398}"/>
    <cellStyle name="Comma 14 6 2 5" xfId="41716" xr:uid="{F68A160C-BBFF-40A3-B88E-8BE66E872DEF}"/>
    <cellStyle name="Comma 14 6 2 6" xfId="47085" xr:uid="{C3741F22-962E-4426-9F03-C74C6215E1D2}"/>
    <cellStyle name="Comma 14 6 2 7" xfId="52457" xr:uid="{52762DA1-B7BF-40D7-AF45-D0EBA13EA06D}"/>
    <cellStyle name="Comma 14 6 2 8" xfId="57837" xr:uid="{85A1F47C-36D0-449A-9EAE-1B02421E32E8}"/>
    <cellStyle name="Comma 14 6 2 9" xfId="20173" xr:uid="{C4B5754D-FD4A-4C47-AB88-4DB84BD140FB}"/>
    <cellStyle name="Comma 14 6 3" xfId="21984" xr:uid="{63020182-A14F-4AC1-B1C6-93E0709276A7}"/>
    <cellStyle name="Comma 14 6 4" xfId="27358" xr:uid="{DB36BAD5-EE7A-46CF-80E4-3A0ED8A29998}"/>
    <cellStyle name="Comma 14 6 5" xfId="32776" xr:uid="{AC5AD683-C3C1-45BF-9B40-9FB8F907849D}"/>
    <cellStyle name="Comma 14 6 6" xfId="38161" xr:uid="{D43812FB-F671-41CE-A32D-494F1856D05B}"/>
    <cellStyle name="Comma 14 6 7" xfId="43530" xr:uid="{180EFD57-0EB5-4F37-8371-71320BF74766}"/>
    <cellStyle name="Comma 14 6 8" xfId="48902" xr:uid="{4FC1835F-AFCC-4B88-88F5-2F2436077F3B}"/>
    <cellStyle name="Comma 14 6 9" xfId="54282" xr:uid="{60C6F175-AB4B-471D-93C6-65FCB3EF3947}"/>
    <cellStyle name="Comma 14 7" xfId="9334" xr:uid="{BE38BD54-D04C-4859-B8E0-F496474A642D}"/>
    <cellStyle name="Comma 14 7 10" xfId="16635" xr:uid="{BA3A3BE5-844B-4DAB-AFAF-FBB81BB80607}"/>
    <cellStyle name="Comma 14 7 2" xfId="12891" xr:uid="{5944503D-0E49-4D82-A51D-F37B629135B4}"/>
    <cellStyle name="Comma 14 7 2 2" xfId="25557" xr:uid="{8AE4BDE5-8E8B-4467-9B6B-4ED046818FB0}"/>
    <cellStyle name="Comma 14 7 2 3" xfId="30931" xr:uid="{D7F73CD9-C945-4841-848F-B49C6DD2D7D0}"/>
    <cellStyle name="Comma 14 7 2 4" xfId="36349" xr:uid="{08450C61-2B81-4913-B1C2-DBBA8FFCD7B6}"/>
    <cellStyle name="Comma 14 7 2 5" xfId="41734" xr:uid="{FFC91C0B-25DA-4937-BD60-9805F2DCCC57}"/>
    <cellStyle name="Comma 14 7 2 6" xfId="47103" xr:uid="{6F45929C-B26A-4AB8-949C-AE290CBCE888}"/>
    <cellStyle name="Comma 14 7 2 7" xfId="52475" xr:uid="{0EDF74A1-461D-457C-A845-4D76C2B3A9C0}"/>
    <cellStyle name="Comma 14 7 2 8" xfId="57855" xr:uid="{C29A55F0-E148-412C-8E8F-1826551BC6E1}"/>
    <cellStyle name="Comma 14 7 2 9" xfId="20191" xr:uid="{1D568D16-E4BE-4513-8561-4F8CF86E92EE}"/>
    <cellStyle name="Comma 14 7 3" xfId="22002" xr:uid="{8952D4EA-491D-4613-B1E1-D795E3299AA7}"/>
    <cellStyle name="Comma 14 7 4" xfId="27376" xr:uid="{5CF6C436-A1C2-41C3-8561-3882795AF378}"/>
    <cellStyle name="Comma 14 7 5" xfId="32794" xr:uid="{AA409401-0019-4B28-A29B-5E6492B3C899}"/>
    <cellStyle name="Comma 14 7 6" xfId="38179" xr:uid="{BC8E671B-5A25-4055-95E2-969FB6321235}"/>
    <cellStyle name="Comma 14 7 7" xfId="43548" xr:uid="{674F257E-4518-4892-B1CC-3D80AFBF876C}"/>
    <cellStyle name="Comma 14 7 8" xfId="48920" xr:uid="{BE813C39-3FF1-4C0F-8CF0-35CFE5753FE4}"/>
    <cellStyle name="Comma 14 7 9" xfId="54300" xr:uid="{CE7B693B-6CBB-4EC6-B95F-6AE71FC47B9E}"/>
    <cellStyle name="Comma 14 8" xfId="9352" xr:uid="{480C779D-3576-4109-A5D0-925ABD08F606}"/>
    <cellStyle name="Comma 14 8 2" xfId="22020" xr:uid="{822D14C4-E4C2-4611-810F-ECB7BCD10A6C}"/>
    <cellStyle name="Comma 14 8 3" xfId="27394" xr:uid="{47E45B1E-2CAB-4E3D-A623-B98A427FC62B}"/>
    <cellStyle name="Comma 14 8 4" xfId="32812" xr:uid="{4894D6DA-8B10-491E-A12D-FEEFCEA891B8}"/>
    <cellStyle name="Comma 14 8 5" xfId="38197" xr:uid="{7FF51027-DB02-4EDF-88F9-58AE870A6694}"/>
    <cellStyle name="Comma 14 8 6" xfId="43566" xr:uid="{4CF611CF-5E68-494D-BD8D-AD0844EDB78F}"/>
    <cellStyle name="Comma 14 8 7" xfId="48938" xr:uid="{65895B15-2FF9-43A2-A3EA-86F42DF6827F}"/>
    <cellStyle name="Comma 14 8 8" xfId="54318" xr:uid="{DF1672B1-9C72-4E1D-93EB-EF9802EDCF92}"/>
    <cellStyle name="Comma 14 8 9" xfId="16653" xr:uid="{80CC73F2-40F5-4595-B9AC-C9D241478AB6}"/>
    <cellStyle name="Comma 14 9" xfId="9371" xr:uid="{DBB41428-4586-41D3-A25D-9855EB90C52A}"/>
    <cellStyle name="Comma 14 9 2" xfId="22039" xr:uid="{E11E71B2-2158-4596-8780-FD993B6DA9CD}"/>
    <cellStyle name="Comma 14 9 3" xfId="27413" xr:uid="{2DAC716A-766F-4B9B-B135-F45338C7C641}"/>
    <cellStyle name="Comma 14 9 4" xfId="32831" xr:uid="{B9AA8FBE-C809-4AAD-94DE-92804EDF274B}"/>
    <cellStyle name="Comma 14 9 5" xfId="38216" xr:uid="{3A30313B-96D5-43E8-9519-90C4BBC869D0}"/>
    <cellStyle name="Comma 14 9 6" xfId="43585" xr:uid="{6988895C-144C-4AE8-96EC-F36C194A02DC}"/>
    <cellStyle name="Comma 14 9 7" xfId="48957" xr:uid="{3BB02C96-C1BF-486E-98F6-E97CCAE250F7}"/>
    <cellStyle name="Comma 14 9 8" xfId="54337" xr:uid="{6CE78C6B-F966-49FE-8912-269D7E970DA5}"/>
    <cellStyle name="Comma 14 9 9" xfId="16672" xr:uid="{834DF2E5-20AC-417A-A2D6-F2DE831DFCFC}"/>
    <cellStyle name="Comma 15" xfId="7562" xr:uid="{2412A05A-BA8C-4AC4-82FD-202B4A119810}"/>
    <cellStyle name="Comma 15 10" xfId="9393" xr:uid="{70F3D9A6-A178-4B29-B061-59E64000E701}"/>
    <cellStyle name="Comma 15 10 2" xfId="22061" xr:uid="{278A6F42-69C0-4E4F-A70F-9D8B152B49A9}"/>
    <cellStyle name="Comma 15 10 3" xfId="27435" xr:uid="{6437D5F8-0194-4620-B39D-0F95CA810A23}"/>
    <cellStyle name="Comma 15 10 4" xfId="32853" xr:uid="{40266B37-599C-4F03-A57D-428F86C16FCE}"/>
    <cellStyle name="Comma 15 10 5" xfId="38238" xr:uid="{5857E0E7-A62A-46B8-B009-327B72DB85A1}"/>
    <cellStyle name="Comma 15 10 6" xfId="43607" xr:uid="{DA8F2B99-A9F6-4233-96FF-3CED548FB75B}"/>
    <cellStyle name="Comma 15 10 7" xfId="48979" xr:uid="{5610D59E-1777-4291-9150-6BC47EDF86EE}"/>
    <cellStyle name="Comma 15 10 8" xfId="54359" xr:uid="{9CE81FD2-AC59-4D07-98DF-C316EFF252E3}"/>
    <cellStyle name="Comma 15 10 9" xfId="16694" xr:uid="{F5788E1C-1CF2-4887-876E-95C612FEFE52}"/>
    <cellStyle name="Comma 15 11" xfId="9412" xr:uid="{C5389653-04F2-4BE6-A05A-87ED009CEC14}"/>
    <cellStyle name="Comma 15 11 2" xfId="22080" xr:uid="{23DF76ED-C686-4AB8-AE55-93645CA2B8DE}"/>
    <cellStyle name="Comma 15 11 3" xfId="27454" xr:uid="{F76A821E-0557-420E-A365-A98FA0BA9613}"/>
    <cellStyle name="Comma 15 11 4" xfId="32872" xr:uid="{F5B6FC7C-EA90-4710-9A8C-67D9C5486517}"/>
    <cellStyle name="Comma 15 11 5" xfId="38257" xr:uid="{C6F3FD65-C65A-41A8-9CC8-63D443ACF021}"/>
    <cellStyle name="Comma 15 11 6" xfId="43626" xr:uid="{C05B879B-BC9B-4C97-B40F-9628265C8429}"/>
    <cellStyle name="Comma 15 11 7" xfId="48998" xr:uid="{2858BAFF-B9BD-49CD-87B8-42FF15008D49}"/>
    <cellStyle name="Comma 15 11 8" xfId="54378" xr:uid="{D5682C08-FE91-4A14-88D6-A18E162D8FC5}"/>
    <cellStyle name="Comma 15 11 9" xfId="16713" xr:uid="{4E7A2CAF-C8B0-4FFA-99CD-F65AAF873B7A}"/>
    <cellStyle name="Comma 15 12" xfId="9431" xr:uid="{372675BD-D8AD-4499-BEF9-2C2700D72F8C}"/>
    <cellStyle name="Comma 15 12 2" xfId="22099" xr:uid="{A2713B20-5EB3-476A-8653-A1F3A621A9D3}"/>
    <cellStyle name="Comma 15 12 3" xfId="27473" xr:uid="{02DF8FF2-8E3A-4030-A486-7977C9A01BD6}"/>
    <cellStyle name="Comma 15 12 4" xfId="32891" xr:uid="{E2EB7166-3F77-4B62-86D4-FCBCB5BAA157}"/>
    <cellStyle name="Comma 15 12 5" xfId="38276" xr:uid="{233082F5-44A3-4564-A967-81B4458E89A3}"/>
    <cellStyle name="Comma 15 12 6" xfId="43645" xr:uid="{6068FE67-CE65-4D8F-ACFA-B10931A3AF54}"/>
    <cellStyle name="Comma 15 12 7" xfId="49017" xr:uid="{EDEC9D63-97AF-438D-8038-5D7BC30AD00F}"/>
    <cellStyle name="Comma 15 12 8" xfId="54397" xr:uid="{24002AC9-3176-461D-B61E-D31AA1CAFA9E}"/>
    <cellStyle name="Comma 15 12 9" xfId="16732" xr:uid="{65CE1163-020A-4D91-A188-5E96924161B5}"/>
    <cellStyle name="Comma 15 13" xfId="11124" xr:uid="{0A90E5FF-6F00-4811-BA5A-32C11B5C6418}"/>
    <cellStyle name="Comma 15 13 2" xfId="23790" xr:uid="{88CCF6F1-53DB-4DB2-8E70-7F48A3302ECC}"/>
    <cellStyle name="Comma 15 13 3" xfId="29164" xr:uid="{A845ACD6-A109-4F6F-9317-5252A742F5D8}"/>
    <cellStyle name="Comma 15 13 4" xfId="34582" xr:uid="{C0F961FB-680E-48EC-B918-85212E7D870D}"/>
    <cellStyle name="Comma 15 13 5" xfId="39967" xr:uid="{E5AB9291-AFB5-41B4-B6BC-7757D0CFA84E}"/>
    <cellStyle name="Comma 15 13 6" xfId="45336" xr:uid="{8021A967-CC9A-493C-A158-0BA25E354D8D}"/>
    <cellStyle name="Comma 15 13 7" xfId="50708" xr:uid="{BEFDF4F6-B6A0-4417-BC55-59DF3A4F9698}"/>
    <cellStyle name="Comma 15 13 8" xfId="56088" xr:uid="{C15CAE87-DA99-43FA-8703-AC8BE1BA86C7}"/>
    <cellStyle name="Comma 15 13 9" xfId="18424" xr:uid="{5FBB7866-DE7B-4D51-B7BF-FA95AD0F1ED7}"/>
    <cellStyle name="Comma 15 14" xfId="20230" xr:uid="{A5CA2C00-E304-4715-9685-0A73D83CF312}"/>
    <cellStyle name="Comma 15 15" xfId="25604" xr:uid="{ACAC8B27-A133-4B8B-8DD9-431FFD01C802}"/>
    <cellStyle name="Comma 15 16" xfId="31022" xr:uid="{C6A537EF-F0FB-4D80-A5DD-F4E76E4C9BDE}"/>
    <cellStyle name="Comma 15 17" xfId="36407" xr:uid="{B9846387-0FB8-4286-8BAD-71965C7A0DA4}"/>
    <cellStyle name="Comma 15 18" xfId="41776" xr:uid="{8362EE24-FB3B-4D88-9AA9-34E145C2A7A7}"/>
    <cellStyle name="Comma 15 19" xfId="47148" xr:uid="{6315DEA7-3CCF-49C6-95E2-69FCFE38A12D}"/>
    <cellStyle name="Comma 15 2" xfId="9244" xr:uid="{FCB71FFE-0A74-4971-B18B-FB4CCB5E604B}"/>
    <cellStyle name="Comma 15 2 10" xfId="16545" xr:uid="{755B9BFC-8FDF-4C06-9259-237D7D3823C8}"/>
    <cellStyle name="Comma 15 2 2" xfId="12804" xr:uid="{80953048-DE8A-4C50-BEE1-3716CF173023}"/>
    <cellStyle name="Comma 15 2 2 2" xfId="25470" xr:uid="{94323383-2F69-4A9A-BFBB-087C0210ECCB}"/>
    <cellStyle name="Comma 15 2 2 3" xfId="30844" xr:uid="{7DC7854F-AE20-4C8E-AD17-FF04C0039D5E}"/>
    <cellStyle name="Comma 15 2 2 4" xfId="36262" xr:uid="{B2B5840C-85CE-42C0-B3C5-A0A18C4365B3}"/>
    <cellStyle name="Comma 15 2 2 5" xfId="41647" xr:uid="{B7731038-199E-4A83-BCEB-6EC3DA4F1A69}"/>
    <cellStyle name="Comma 15 2 2 6" xfId="47016" xr:uid="{8D1CC4C0-038E-4433-BBD6-F7146D98A66F}"/>
    <cellStyle name="Comma 15 2 2 7" xfId="52388" xr:uid="{DD05A3E2-A55A-4A25-8264-A007683E7787}"/>
    <cellStyle name="Comma 15 2 2 8" xfId="57768" xr:uid="{E64152FD-0B62-4E92-9EA9-3F6A2F244230}"/>
    <cellStyle name="Comma 15 2 2 9" xfId="20104" xr:uid="{D07F6C1A-25D7-4961-848A-63179FF11679}"/>
    <cellStyle name="Comma 15 2 3" xfId="21912" xr:uid="{0CF53832-B302-4785-A89C-EF881894753B}"/>
    <cellStyle name="Comma 15 2 4" xfId="27286" xr:uid="{3A0B85AD-298B-4D66-9BBC-CBA12C5FFB7F}"/>
    <cellStyle name="Comma 15 2 5" xfId="32704" xr:uid="{43F427A8-0BA8-4632-A48B-B9CB0DB1D1EE}"/>
    <cellStyle name="Comma 15 2 6" xfId="38089" xr:uid="{9DFFDBC8-85B5-4191-9DA4-0BB1085FF682}"/>
    <cellStyle name="Comma 15 2 7" xfId="43458" xr:uid="{2F966501-CC3D-4AA8-BCFA-5E1AFDD8F34C}"/>
    <cellStyle name="Comma 15 2 8" xfId="48830" xr:uid="{79E37C03-01A7-4573-8FEF-CE06DF3A3854}"/>
    <cellStyle name="Comma 15 2 9" xfId="54210" xr:uid="{D069B28C-84BC-44FB-A13B-859D50308B5C}"/>
    <cellStyle name="Comma 15 20" xfId="52528" xr:uid="{F69EDD90-270F-4730-818D-0EF86D6D6DE0}"/>
    <cellStyle name="Comma 15 21" xfId="14863" xr:uid="{78EF8CDA-EBA7-4177-9B08-C8CB36FD5DDD}"/>
    <cellStyle name="Comma 15 22" xfId="60182" xr:uid="{D6801770-5FE1-4F94-8FD8-EFD361CEA9F9}"/>
    <cellStyle name="Comma 15 3" xfId="9262" xr:uid="{DDFA8326-3B81-4BD6-AEE5-AD2F0C7D9C15}"/>
    <cellStyle name="Comma 15 3 10" xfId="16563" xr:uid="{713640A2-3ED1-4DB3-9191-F8C29811DF13}"/>
    <cellStyle name="Comma 15 3 2" xfId="12821" xr:uid="{E36EDB87-55A5-49D8-BDC7-89EFE9544D50}"/>
    <cellStyle name="Comma 15 3 2 2" xfId="25487" xr:uid="{17A82192-6935-4B46-B0AD-A6E06D1624BD}"/>
    <cellStyle name="Comma 15 3 2 3" xfId="30861" xr:uid="{413F7195-B0A8-4FEF-B221-5EDF001422AB}"/>
    <cellStyle name="Comma 15 3 2 4" xfId="36279" xr:uid="{5010CE5F-3E2A-4E2E-8B87-412DCB4D2EFA}"/>
    <cellStyle name="Comma 15 3 2 5" xfId="41664" xr:uid="{D9029CA5-6DF9-4C23-B0C1-4FD3EB69EB68}"/>
    <cellStyle name="Comma 15 3 2 6" xfId="47033" xr:uid="{43124CBF-BB98-4AB6-BB6D-0DAE2321EF67}"/>
    <cellStyle name="Comma 15 3 2 7" xfId="52405" xr:uid="{1FBF8BD4-BF6F-4867-BBDB-ED01E70AB80C}"/>
    <cellStyle name="Comma 15 3 2 8" xfId="57785" xr:uid="{50087BB1-DA26-4568-B392-806465211C98}"/>
    <cellStyle name="Comma 15 3 2 9" xfId="20121" xr:uid="{B37605C1-0DE6-41B2-8642-2B2BFEE8B77E}"/>
    <cellStyle name="Comma 15 3 3" xfId="21930" xr:uid="{2AA6047D-38CC-4B83-814D-D63366FF5B88}"/>
    <cellStyle name="Comma 15 3 4" xfId="27304" xr:uid="{43E3B15B-3362-4266-9925-426F65EC9945}"/>
    <cellStyle name="Comma 15 3 5" xfId="32722" xr:uid="{CE8B17D4-4450-4116-AB8F-408583E038E4}"/>
    <cellStyle name="Comma 15 3 6" xfId="38107" xr:uid="{40FBB9CE-04A3-4DB9-89EC-0768D232EF5E}"/>
    <cellStyle name="Comma 15 3 7" xfId="43476" xr:uid="{E6ECCE86-4D39-4F81-9347-B501D466B990}"/>
    <cellStyle name="Comma 15 3 8" xfId="48848" xr:uid="{702E8CB8-81ED-49A9-92A9-2D292AB1B3AB}"/>
    <cellStyle name="Comma 15 3 9" xfId="54228" xr:uid="{1F28DC5E-7AF8-45AC-B1EF-69034621F109}"/>
    <cellStyle name="Comma 15 4" xfId="9281" xr:uid="{B3C3A2B0-AB1C-4AF7-BB19-BE27CA16E655}"/>
    <cellStyle name="Comma 15 4 10" xfId="16582" xr:uid="{C20025F8-4DA5-450B-B1D5-555359C48B6C}"/>
    <cellStyle name="Comma 15 4 2" xfId="12840" xr:uid="{4275DA31-B757-4FC4-91F7-8666C3972476}"/>
    <cellStyle name="Comma 15 4 2 2" xfId="25506" xr:uid="{21AF3004-39B9-48EC-A291-4AD8DA9EADBC}"/>
    <cellStyle name="Comma 15 4 2 3" xfId="30880" xr:uid="{5EA6BF13-7BF0-405E-9187-1BD1134827A1}"/>
    <cellStyle name="Comma 15 4 2 4" xfId="36298" xr:uid="{56A86758-3591-4DFD-AE9D-6D3293192169}"/>
    <cellStyle name="Comma 15 4 2 5" xfId="41683" xr:uid="{348EE6ED-63FD-4CA0-8F1A-1B8ED506D3E4}"/>
    <cellStyle name="Comma 15 4 2 6" xfId="47052" xr:uid="{9B3B1786-774A-4743-9137-1BE354843598}"/>
    <cellStyle name="Comma 15 4 2 7" xfId="52424" xr:uid="{55F3AA05-BBDF-40F9-AD3A-8CC1FD2F3CE3}"/>
    <cellStyle name="Comma 15 4 2 8" xfId="57804" xr:uid="{167D960D-6BD9-419E-B0A8-B9CCE839F2E5}"/>
    <cellStyle name="Comma 15 4 2 9" xfId="20140" xr:uid="{5703E123-E609-40FB-A972-0147FA1E9A54}"/>
    <cellStyle name="Comma 15 4 3" xfId="21949" xr:uid="{048D008D-86F5-4923-8EEC-9D94B0ECBC52}"/>
    <cellStyle name="Comma 15 4 4" xfId="27323" xr:uid="{F9CE14EA-AEE2-47DB-A5AC-BD7C38976648}"/>
    <cellStyle name="Comma 15 4 5" xfId="32741" xr:uid="{FC3034C9-5CC8-4B61-B2C0-7553FD877C8A}"/>
    <cellStyle name="Comma 15 4 6" xfId="38126" xr:uid="{5FF05A3F-6326-41DB-807F-A855E1E11A45}"/>
    <cellStyle name="Comma 15 4 7" xfId="43495" xr:uid="{D61E4648-CE05-418E-B45F-82350A57F827}"/>
    <cellStyle name="Comma 15 4 8" xfId="48867" xr:uid="{299B8C2E-BCFF-4C7C-AC43-1F074E82D141}"/>
    <cellStyle name="Comma 15 4 9" xfId="54247" xr:uid="{BDC82AFB-6BF1-405A-BCE3-A3E6A7584A7B}"/>
    <cellStyle name="Comma 15 5" xfId="9300" xr:uid="{9FC4FEE0-9560-41EE-A724-7156CDAE6E7D}"/>
    <cellStyle name="Comma 15 5 10" xfId="16601" xr:uid="{0BAFF1C1-68E4-4571-813B-A09A2C9AD888}"/>
    <cellStyle name="Comma 15 5 2" xfId="12858" xr:uid="{AE5BBA35-C3D3-4E49-8E85-8533079E381D}"/>
    <cellStyle name="Comma 15 5 2 2" xfId="25524" xr:uid="{BC85E9A9-3FC1-4043-9FDC-3D0A3079E0EC}"/>
    <cellStyle name="Comma 15 5 2 3" xfId="30898" xr:uid="{45A96E89-3E49-4595-9CF7-4942835026B6}"/>
    <cellStyle name="Comma 15 5 2 4" xfId="36316" xr:uid="{D9EF992E-800F-4A1D-96DD-012E5D62C8CA}"/>
    <cellStyle name="Comma 15 5 2 5" xfId="41701" xr:uid="{16036B77-4B48-4391-BDDF-AB183F7D69EB}"/>
    <cellStyle name="Comma 15 5 2 6" xfId="47070" xr:uid="{5E4A5CCE-04AF-4759-9062-A0D5128ECC6C}"/>
    <cellStyle name="Comma 15 5 2 7" xfId="52442" xr:uid="{16074FC9-83B6-42F8-B856-BEE250C149AB}"/>
    <cellStyle name="Comma 15 5 2 8" xfId="57822" xr:uid="{3FB1413B-6FAA-4B2E-8B1D-C1F394673BC5}"/>
    <cellStyle name="Comma 15 5 2 9" xfId="20158" xr:uid="{DD74D540-A778-4B08-A1A1-EC3A63C6651B}"/>
    <cellStyle name="Comma 15 5 3" xfId="21968" xr:uid="{5F488660-0377-41A1-AB2F-8EDA627D8831}"/>
    <cellStyle name="Comma 15 5 4" xfId="27342" xr:uid="{280315F1-E61E-4E86-8055-A1D6BB1A8F5F}"/>
    <cellStyle name="Comma 15 5 5" xfId="32760" xr:uid="{7C28C10B-CBBB-412E-9DE9-2F57EB8F693B}"/>
    <cellStyle name="Comma 15 5 6" xfId="38145" xr:uid="{56F51555-A80E-4F97-9DCE-5778CA293E13}"/>
    <cellStyle name="Comma 15 5 7" xfId="43514" xr:uid="{10EFE58B-608E-45FF-A894-6A52EAD6FB46}"/>
    <cellStyle name="Comma 15 5 8" xfId="48886" xr:uid="{A1DC3DA3-C205-47CF-967D-634E74BA3A83}"/>
    <cellStyle name="Comma 15 5 9" xfId="54266" xr:uid="{8D92ECD6-FAE5-4353-8617-D184713120DA}"/>
    <cellStyle name="Comma 15 6" xfId="9319" xr:uid="{0ED4B471-9FAC-44AF-AA30-5813CF481935}"/>
    <cellStyle name="Comma 15 6 10" xfId="16620" xr:uid="{9717ED6F-24CE-4D3A-9E21-7F0C154E83EE}"/>
    <cellStyle name="Comma 15 6 2" xfId="12876" xr:uid="{3B2C9C49-B862-41FF-9468-6B4961322F31}"/>
    <cellStyle name="Comma 15 6 2 2" xfId="25542" xr:uid="{521EF5C4-5622-4982-BDF7-04B51298E256}"/>
    <cellStyle name="Comma 15 6 2 3" xfId="30916" xr:uid="{AE35CE4A-C9FE-47A1-B19A-48229A2EC79A}"/>
    <cellStyle name="Comma 15 6 2 4" xfId="36334" xr:uid="{50F5E6A8-BCEA-4D36-B738-33578184E79D}"/>
    <cellStyle name="Comma 15 6 2 5" xfId="41719" xr:uid="{DFFB95DB-82F7-4811-A4E0-AF8B5850F1D0}"/>
    <cellStyle name="Comma 15 6 2 6" xfId="47088" xr:uid="{4F1C611D-E67C-4417-B868-315D19B10A13}"/>
    <cellStyle name="Comma 15 6 2 7" xfId="52460" xr:uid="{22066B95-F968-4366-9BEA-8A130309A15D}"/>
    <cellStyle name="Comma 15 6 2 8" xfId="57840" xr:uid="{7D7A8F00-80C3-4FCB-B569-B045F04734EF}"/>
    <cellStyle name="Comma 15 6 2 9" xfId="20176" xr:uid="{C3A351B3-C117-44C6-9DFD-EEFFBDB8F485}"/>
    <cellStyle name="Comma 15 6 3" xfId="21987" xr:uid="{8610CD0C-68BC-4E71-B157-B335BF907F84}"/>
    <cellStyle name="Comma 15 6 4" xfId="27361" xr:uid="{09A5B670-1D55-4DBB-B249-CE5DDCAC9ED6}"/>
    <cellStyle name="Comma 15 6 5" xfId="32779" xr:uid="{887B00EA-F865-4136-82C2-F0E691550C8A}"/>
    <cellStyle name="Comma 15 6 6" xfId="38164" xr:uid="{29A23BB2-E5B4-4D05-8448-F91D989C4F44}"/>
    <cellStyle name="Comma 15 6 7" xfId="43533" xr:uid="{071D23D2-F0B9-4737-A19D-E14D83493E7F}"/>
    <cellStyle name="Comma 15 6 8" xfId="48905" xr:uid="{7C909A42-B0EB-42F1-AA68-12164FB658B9}"/>
    <cellStyle name="Comma 15 6 9" xfId="54285" xr:uid="{906E62BF-919C-4B38-845B-AF2C5432BB20}"/>
    <cellStyle name="Comma 15 7" xfId="9337" xr:uid="{162CE777-1BD5-46C0-AD92-ECC928F4B9C9}"/>
    <cellStyle name="Comma 15 7 10" xfId="16638" xr:uid="{B41574A7-390C-4CCD-BBCA-3A1004CFE4B1}"/>
    <cellStyle name="Comma 15 7 2" xfId="12894" xr:uid="{0AEED000-5F0C-45B8-8B0C-50C1D141EAD8}"/>
    <cellStyle name="Comma 15 7 2 2" xfId="25560" xr:uid="{C7B30EF2-4194-49E8-BD17-1F5B3A301069}"/>
    <cellStyle name="Comma 15 7 2 3" xfId="30934" xr:uid="{3A64C6E7-3102-4745-9CA9-FCF738D8704E}"/>
    <cellStyle name="Comma 15 7 2 4" xfId="36352" xr:uid="{F8F97F5F-0BF3-432E-A561-9F6BBA84D505}"/>
    <cellStyle name="Comma 15 7 2 5" xfId="41737" xr:uid="{37C194B9-A90F-47A1-93AE-32C55C8C5E56}"/>
    <cellStyle name="Comma 15 7 2 6" xfId="47106" xr:uid="{93F0F518-5AD8-4FE4-9D53-9E944300844E}"/>
    <cellStyle name="Comma 15 7 2 7" xfId="52478" xr:uid="{16495B23-4290-44D7-B926-5A4AFA8D4B7C}"/>
    <cellStyle name="Comma 15 7 2 8" xfId="57858" xr:uid="{1F11124D-228E-4A5A-A63B-5B40195B322A}"/>
    <cellStyle name="Comma 15 7 2 9" xfId="20194" xr:uid="{9020275D-C6F3-4869-81F9-DA39601ADCAD}"/>
    <cellStyle name="Comma 15 7 3" xfId="22005" xr:uid="{78E2BEF3-B42F-4421-8180-D162423185D5}"/>
    <cellStyle name="Comma 15 7 4" xfId="27379" xr:uid="{9A0FF7A5-1F05-46B9-AFC7-05D92E1F1673}"/>
    <cellStyle name="Comma 15 7 5" xfId="32797" xr:uid="{1B60CD8F-8C75-40F3-A322-922DE2BFF2CC}"/>
    <cellStyle name="Comma 15 7 6" xfId="38182" xr:uid="{0E7EA036-C46D-4CBF-B620-ABE0847B7278}"/>
    <cellStyle name="Comma 15 7 7" xfId="43551" xr:uid="{71DA3387-4B90-4304-9879-2B0F87EF4E16}"/>
    <cellStyle name="Comma 15 7 8" xfId="48923" xr:uid="{3F8E6E27-14F2-4934-94B9-C0C62C440ED2}"/>
    <cellStyle name="Comma 15 7 9" xfId="54303" xr:uid="{563FF643-C90D-4D3F-8AAF-319A9CDDAAFE}"/>
    <cellStyle name="Comma 15 8" xfId="9355" xr:uid="{10AD1A5B-83D6-4BEC-AD1A-D416FB19C26B}"/>
    <cellStyle name="Comma 15 8 2" xfId="22023" xr:uid="{DA34EA02-9E53-45C7-B8FE-3EB3C7384FDF}"/>
    <cellStyle name="Comma 15 8 3" xfId="27397" xr:uid="{B2A31EA1-2E51-425D-91BA-B94FF65984CA}"/>
    <cellStyle name="Comma 15 8 4" xfId="32815" xr:uid="{C1AEC6DE-9C36-4012-AA46-D69FA5FA0E6E}"/>
    <cellStyle name="Comma 15 8 5" xfId="38200" xr:uid="{E99ED292-7914-4D29-8843-505FAA337297}"/>
    <cellStyle name="Comma 15 8 6" xfId="43569" xr:uid="{FE605263-B3A3-47F0-931E-3DD9C385D751}"/>
    <cellStyle name="Comma 15 8 7" xfId="48941" xr:uid="{F5D4BE2C-DE56-413A-97EA-5D5467A045BB}"/>
    <cellStyle name="Comma 15 8 8" xfId="54321" xr:uid="{B230F0C8-0FFF-4231-A657-F3BB166F0CC6}"/>
    <cellStyle name="Comma 15 8 9" xfId="16656" xr:uid="{0051FAB1-F4B8-4A15-A75A-1578168DF173}"/>
    <cellStyle name="Comma 15 9" xfId="9374" xr:uid="{92BCD291-AF8B-4A15-BDBD-DD3DC3881F51}"/>
    <cellStyle name="Comma 15 9 2" xfId="22042" xr:uid="{48F31C7E-9758-4297-A8A2-4FB1BDE972A7}"/>
    <cellStyle name="Comma 15 9 3" xfId="27416" xr:uid="{E8013D29-E601-4094-BA20-910C7EB504B6}"/>
    <cellStyle name="Comma 15 9 4" xfId="32834" xr:uid="{DDA8153C-25CD-4C6B-8893-FA8ACBC0D150}"/>
    <cellStyle name="Comma 15 9 5" xfId="38219" xr:uid="{5BD7D8E2-6B9B-48A4-B93F-7C490318FBC2}"/>
    <cellStyle name="Comma 15 9 6" xfId="43588" xr:uid="{F10E1113-8B47-49B9-BE1C-37860983C161}"/>
    <cellStyle name="Comma 15 9 7" xfId="48960" xr:uid="{7AD171F9-1547-4C28-A661-25832AABB584}"/>
    <cellStyle name="Comma 15 9 8" xfId="54340" xr:uid="{9042CC89-428A-4A8E-B26F-627976C14679}"/>
    <cellStyle name="Comma 15 9 9" xfId="16675" xr:uid="{E630810F-DDD0-4D2E-A675-3AB6A55CEB20}"/>
    <cellStyle name="Comma 16" xfId="7563" xr:uid="{94582130-CED5-4F70-8D45-C0C5493B4F49}"/>
    <cellStyle name="Comma 16 10" xfId="9394" xr:uid="{06423FA3-9139-4E41-8FB2-202DAA53284C}"/>
    <cellStyle name="Comma 16 10 2" xfId="22062" xr:uid="{07BABB23-B4FD-4232-85D1-201A24577D8B}"/>
    <cellStyle name="Comma 16 10 3" xfId="27436" xr:uid="{B7C47DDE-1737-485C-A86E-354F0DCEA44A}"/>
    <cellStyle name="Comma 16 10 4" xfId="32854" xr:uid="{3F9DBC5B-0900-4678-9A76-688482582CD2}"/>
    <cellStyle name="Comma 16 10 5" xfId="38239" xr:uid="{F896FC23-22CB-4152-A046-7E8835E56755}"/>
    <cellStyle name="Comma 16 10 6" xfId="43608" xr:uid="{DD703078-2B50-419E-BE90-C3C4FE440CA3}"/>
    <cellStyle name="Comma 16 10 7" xfId="48980" xr:uid="{08F90B45-5C98-4AB9-A908-027E2C91DFD1}"/>
    <cellStyle name="Comma 16 10 8" xfId="54360" xr:uid="{88C39187-C618-47F8-AF47-C4424131F486}"/>
    <cellStyle name="Comma 16 10 9" xfId="16695" xr:uid="{A396502B-1E65-4517-80C8-8901C4255E61}"/>
    <cellStyle name="Comma 16 11" xfId="9413" xr:uid="{4E64807B-A0C7-4569-9DE2-197562442EA2}"/>
    <cellStyle name="Comma 16 11 2" xfId="22081" xr:uid="{EF8BA382-F0E1-42E0-AEC3-6A5C2DB1AD39}"/>
    <cellStyle name="Comma 16 11 3" xfId="27455" xr:uid="{AEF62289-5888-4F48-B97E-660FFEBFBC94}"/>
    <cellStyle name="Comma 16 11 4" xfId="32873" xr:uid="{B58FF2C8-98F4-4DC5-BBE4-AC5904A3EA62}"/>
    <cellStyle name="Comma 16 11 5" xfId="38258" xr:uid="{C3931378-A252-44EB-95A4-3CA47A9EB01B}"/>
    <cellStyle name="Comma 16 11 6" xfId="43627" xr:uid="{C4B5BB27-995C-4879-818C-F4799C170F88}"/>
    <cellStyle name="Comma 16 11 7" xfId="48999" xr:uid="{36342F73-454B-47BB-83AE-85BEE19C2D05}"/>
    <cellStyle name="Comma 16 11 8" xfId="54379" xr:uid="{CE5403C6-3CE7-49B2-AF6B-23E8521E556A}"/>
    <cellStyle name="Comma 16 11 9" xfId="16714" xr:uid="{379368F5-8F99-4DEE-AD75-2763C684C843}"/>
    <cellStyle name="Comma 16 12" xfId="9432" xr:uid="{18027722-2731-486C-AEF3-E17373F633FA}"/>
    <cellStyle name="Comma 16 12 2" xfId="22100" xr:uid="{B9D76604-D35C-4373-BC7D-659CA6E2E26C}"/>
    <cellStyle name="Comma 16 12 3" xfId="27474" xr:uid="{7DD4377A-75B0-49E4-A09B-A0E16DCB7BEB}"/>
    <cellStyle name="Comma 16 12 4" xfId="32892" xr:uid="{22DFF303-380F-48D0-8098-1B1791F46DE9}"/>
    <cellStyle name="Comma 16 12 5" xfId="38277" xr:uid="{5C8AEF6F-016E-49D5-A679-5739F88D7202}"/>
    <cellStyle name="Comma 16 12 6" xfId="43646" xr:uid="{879D5675-C07E-4B3D-ACE4-0B34FD7E8222}"/>
    <cellStyle name="Comma 16 12 7" xfId="49018" xr:uid="{234456E7-EADE-483D-88E9-810170DA2ADB}"/>
    <cellStyle name="Comma 16 12 8" xfId="54398" xr:uid="{4D196B03-94C9-4523-948B-B49FDFD59C1C}"/>
    <cellStyle name="Comma 16 12 9" xfId="16733" xr:uid="{FB7B57B1-72CD-4E5A-B73D-9322348BFBA6}"/>
    <cellStyle name="Comma 16 13" xfId="11095" xr:uid="{F8F5DC3A-2D9F-413D-AFD9-100D73F7A6DE}"/>
    <cellStyle name="Comma 16 13 2" xfId="23762" xr:uid="{0E69EE22-8CEB-4980-9625-13C09C9EBF7E}"/>
    <cellStyle name="Comma 16 13 3" xfId="29136" xr:uid="{D93CDA7C-219B-4730-93F6-049882912271}"/>
    <cellStyle name="Comma 16 13 4" xfId="34554" xr:uid="{22190868-75AA-42C2-ABA9-B9AA625EF250}"/>
    <cellStyle name="Comma 16 13 5" xfId="39939" xr:uid="{EC45AC53-1698-4C71-8976-62226AB7D462}"/>
    <cellStyle name="Comma 16 13 6" xfId="45308" xr:uid="{4AD675D9-1A6A-48D1-BB76-F6550E4F3F77}"/>
    <cellStyle name="Comma 16 13 7" xfId="50680" xr:uid="{78739A6E-CBEA-4FF4-B0C9-9E61274E0983}"/>
    <cellStyle name="Comma 16 13 8" xfId="56060" xr:uid="{4767CED0-2823-445D-8FB8-C897B6764EEE}"/>
    <cellStyle name="Comma 16 13 9" xfId="18395" xr:uid="{BE1F3CA8-7546-4D8E-819F-E2BEF94C6373}"/>
    <cellStyle name="Comma 16 14" xfId="20231" xr:uid="{52C4C83C-34A8-4FD8-BAC0-221A560C7B5F}"/>
    <cellStyle name="Comma 16 15" xfId="25605" xr:uid="{772C0C2B-9855-4DF6-B3CD-14D42817AAAD}"/>
    <cellStyle name="Comma 16 16" xfId="31023" xr:uid="{6772B19C-BD14-4493-AF48-02219B1FC683}"/>
    <cellStyle name="Comma 16 17" xfId="36408" xr:uid="{E7D45CC6-8B8B-4C4B-9D20-D454FE9946D6}"/>
    <cellStyle name="Comma 16 18" xfId="41777" xr:uid="{5B56B5B2-D483-49C5-A284-165D5AFA9734}"/>
    <cellStyle name="Comma 16 19" xfId="47149" xr:uid="{E5CC9059-18DB-4980-AC51-2406C44A7D79}"/>
    <cellStyle name="Comma 16 2" xfId="9245" xr:uid="{018A6527-7F74-4F40-B803-57EE6282BB30}"/>
    <cellStyle name="Comma 16 2 10" xfId="16546" xr:uid="{BB7D35A5-FB3F-46D7-B1ED-F713B19595A9}"/>
    <cellStyle name="Comma 16 2 2" xfId="12805" xr:uid="{6047E706-E466-481A-BD96-8A3390CB0505}"/>
    <cellStyle name="Comma 16 2 2 2" xfId="25471" xr:uid="{2D11A54A-B93F-4313-BCD6-DAEB5692F048}"/>
    <cellStyle name="Comma 16 2 2 3" xfId="30845" xr:uid="{71285495-D563-4A64-BF96-49E2121C0711}"/>
    <cellStyle name="Comma 16 2 2 4" xfId="36263" xr:uid="{65BC3E05-3BB2-492B-A72D-6BD4F6CC74AB}"/>
    <cellStyle name="Comma 16 2 2 5" xfId="41648" xr:uid="{D95C0C26-54DC-4AFC-B12A-90673C2A0116}"/>
    <cellStyle name="Comma 16 2 2 6" xfId="47017" xr:uid="{EF6EB64E-A02A-43A8-B582-C3AF903B4D07}"/>
    <cellStyle name="Comma 16 2 2 7" xfId="52389" xr:uid="{6CAECBEF-D57E-4F61-8A3F-8AB44A11A2B9}"/>
    <cellStyle name="Comma 16 2 2 8" xfId="57769" xr:uid="{0B7E690D-3377-49FA-962D-F063A9D0BD52}"/>
    <cellStyle name="Comma 16 2 2 9" xfId="20105" xr:uid="{1198FE7C-8BC6-46DC-A12A-EA8F06D46C9A}"/>
    <cellStyle name="Comma 16 2 3" xfId="21913" xr:uid="{1BC103E8-E875-45D5-9FF2-4233D24D1964}"/>
    <cellStyle name="Comma 16 2 4" xfId="27287" xr:uid="{2FF5BD6D-897B-4760-AD5E-5CE3F55F916C}"/>
    <cellStyle name="Comma 16 2 5" xfId="32705" xr:uid="{066A9D49-705E-44B6-A8FD-67B1455595C2}"/>
    <cellStyle name="Comma 16 2 6" xfId="38090" xr:uid="{6D3FAEF7-5920-4ABD-B5F0-2E8784F55F04}"/>
    <cellStyle name="Comma 16 2 7" xfId="43459" xr:uid="{B4D21FE2-E96D-466B-8FEB-856122B5AD62}"/>
    <cellStyle name="Comma 16 2 8" xfId="48831" xr:uid="{F2937E93-F1CE-48FA-ABFE-1CACFA668C97}"/>
    <cellStyle name="Comma 16 2 9" xfId="54211" xr:uid="{C4876871-C4A0-4288-AECC-A7342A3164A4}"/>
    <cellStyle name="Comma 16 20" xfId="52529" xr:uid="{0B6E92C4-96C1-41BE-BCC9-D1BBD12EB581}"/>
    <cellStyle name="Comma 16 21" xfId="14864" xr:uid="{9C772054-D4F9-40D1-BC57-012D704DE039}"/>
    <cellStyle name="Comma 16 22" xfId="60183" xr:uid="{93897D08-83BA-4DFF-A7DD-1BD29AD7C22A}"/>
    <cellStyle name="Comma 16 3" xfId="9263" xr:uid="{628253F1-91B3-407A-A9AD-2C718744BF0B}"/>
    <cellStyle name="Comma 16 3 10" xfId="16564" xr:uid="{58696E44-B772-46C0-9B25-8803B2FA7FEB}"/>
    <cellStyle name="Comma 16 3 2" xfId="12822" xr:uid="{7E425947-F0CA-46A9-86BA-8D1C4BFD9C5F}"/>
    <cellStyle name="Comma 16 3 2 2" xfId="25488" xr:uid="{54BBE0DC-C7DB-40E6-99BA-1109BACFF749}"/>
    <cellStyle name="Comma 16 3 2 3" xfId="30862" xr:uid="{F28F4114-E75C-4740-91A5-BF0D9484FB7D}"/>
    <cellStyle name="Comma 16 3 2 4" xfId="36280" xr:uid="{5EBEAA9F-0995-409B-BE3C-48EF0D33379A}"/>
    <cellStyle name="Comma 16 3 2 5" xfId="41665" xr:uid="{11F6E5A4-FF50-4435-9956-1A913B2C25A9}"/>
    <cellStyle name="Comma 16 3 2 6" xfId="47034" xr:uid="{10EB446F-6EF7-48A9-8CD1-10A994222B5C}"/>
    <cellStyle name="Comma 16 3 2 7" xfId="52406" xr:uid="{703C9620-0493-4ED6-876C-975D86647FE4}"/>
    <cellStyle name="Comma 16 3 2 8" xfId="57786" xr:uid="{8CD16235-8EDD-4776-AD20-B5AEF8B6B687}"/>
    <cellStyle name="Comma 16 3 2 9" xfId="20122" xr:uid="{DB938E1B-680C-40EA-9A2A-6545042A8304}"/>
    <cellStyle name="Comma 16 3 3" xfId="21931" xr:uid="{90B4493A-6B86-4247-88F0-A580477ECF6E}"/>
    <cellStyle name="Comma 16 3 4" xfId="27305" xr:uid="{9C769643-1DB5-44AF-9491-DB14E580EF0E}"/>
    <cellStyle name="Comma 16 3 5" xfId="32723" xr:uid="{4D066A1E-4249-464D-9E0B-2CE19B534127}"/>
    <cellStyle name="Comma 16 3 6" xfId="38108" xr:uid="{6655759B-16E8-4163-B9E2-F329927BB45A}"/>
    <cellStyle name="Comma 16 3 7" xfId="43477" xr:uid="{03E50D5A-7620-42E3-8B91-46694AC6BD08}"/>
    <cellStyle name="Comma 16 3 8" xfId="48849" xr:uid="{89D2B26D-0D9F-41FF-AFAC-B08597D807DE}"/>
    <cellStyle name="Comma 16 3 9" xfId="54229" xr:uid="{26EB4482-3049-4AFB-B2F3-7E9305F78D39}"/>
    <cellStyle name="Comma 16 4" xfId="9282" xr:uid="{97386386-FDBA-4720-BAA4-6E028A473DB4}"/>
    <cellStyle name="Comma 16 4 10" xfId="16583" xr:uid="{33655BD1-34E7-49B7-B240-88267AF64ED8}"/>
    <cellStyle name="Comma 16 4 2" xfId="12841" xr:uid="{3FBF215E-68E1-42D3-AC9D-B8894B437D34}"/>
    <cellStyle name="Comma 16 4 2 2" xfId="25507" xr:uid="{84A5AC7B-E03B-4668-B017-B5063E2DD15D}"/>
    <cellStyle name="Comma 16 4 2 3" xfId="30881" xr:uid="{5B042B9E-8D3A-44A9-9944-99FC10F946B4}"/>
    <cellStyle name="Comma 16 4 2 4" xfId="36299" xr:uid="{1B412091-0894-412C-898D-05D7EE3C39A7}"/>
    <cellStyle name="Comma 16 4 2 5" xfId="41684" xr:uid="{602290E2-DF3B-4FC1-8C93-528FE2D3A752}"/>
    <cellStyle name="Comma 16 4 2 6" xfId="47053" xr:uid="{6BDE3F49-D19D-4674-B591-9789FAC60CA3}"/>
    <cellStyle name="Comma 16 4 2 7" xfId="52425" xr:uid="{1182CF80-2FDF-4D35-BF1E-B3DE329A4E39}"/>
    <cellStyle name="Comma 16 4 2 8" xfId="57805" xr:uid="{87B8A8BA-FCD5-4AEA-B95B-67374EE91D0A}"/>
    <cellStyle name="Comma 16 4 2 9" xfId="20141" xr:uid="{05CA90D0-D7DB-41ED-8AF0-F45E141ADF1C}"/>
    <cellStyle name="Comma 16 4 3" xfId="21950" xr:uid="{86EEA5C6-6F4B-48C1-8A9E-7209885D4300}"/>
    <cellStyle name="Comma 16 4 4" xfId="27324" xr:uid="{E243CAFF-95CC-49A9-98AC-BADD76F08995}"/>
    <cellStyle name="Comma 16 4 5" xfId="32742" xr:uid="{1993BB1F-C92E-475A-BE21-838F213E499A}"/>
    <cellStyle name="Comma 16 4 6" xfId="38127" xr:uid="{D63B2B4B-ADB7-4C74-8985-3A25F4E8E5EE}"/>
    <cellStyle name="Comma 16 4 7" xfId="43496" xr:uid="{DC34A822-B26D-426B-AAA1-30A7E368CE1E}"/>
    <cellStyle name="Comma 16 4 8" xfId="48868" xr:uid="{3FA031A3-D96B-49B8-80E7-AB36683D16C0}"/>
    <cellStyle name="Comma 16 4 9" xfId="54248" xr:uid="{2EC61B2B-C706-4374-9B70-2382F12D3B4C}"/>
    <cellStyle name="Comma 16 5" xfId="9301" xr:uid="{1FDE775B-3DDF-4C5F-91BD-9F1BDCBF3478}"/>
    <cellStyle name="Comma 16 5 10" xfId="16602" xr:uid="{AF3A7364-6094-4451-A5DB-FC6F1F1FF880}"/>
    <cellStyle name="Comma 16 5 2" xfId="12859" xr:uid="{442FEB59-6C02-42C2-A58D-CA680DAEC48C}"/>
    <cellStyle name="Comma 16 5 2 2" xfId="25525" xr:uid="{03FD328B-FD4C-4C83-AA5B-3B8400E6A8FC}"/>
    <cellStyle name="Comma 16 5 2 3" xfId="30899" xr:uid="{F354D266-F5F6-4BD9-8F10-746B4B187924}"/>
    <cellStyle name="Comma 16 5 2 4" xfId="36317" xr:uid="{B3765EA5-E5C5-48CD-A0EF-E5E4611CB21F}"/>
    <cellStyle name="Comma 16 5 2 5" xfId="41702" xr:uid="{48DE05C2-D8E7-423C-AE8D-FEE8BD09C8CA}"/>
    <cellStyle name="Comma 16 5 2 6" xfId="47071" xr:uid="{C1B681B6-19D9-4CC9-BDCF-2266F4FA2E88}"/>
    <cellStyle name="Comma 16 5 2 7" xfId="52443" xr:uid="{F9414CC8-0F01-4E61-BE0F-50AE2AB37849}"/>
    <cellStyle name="Comma 16 5 2 8" xfId="57823" xr:uid="{EC17DD05-993E-42F7-8FD7-BEE1F2D733D6}"/>
    <cellStyle name="Comma 16 5 2 9" xfId="20159" xr:uid="{0E513BF6-FBBF-4F44-BE31-289D1015E41D}"/>
    <cellStyle name="Comma 16 5 3" xfId="21969" xr:uid="{94893EB8-8A44-4C0C-A751-5D0A34A0236A}"/>
    <cellStyle name="Comma 16 5 4" xfId="27343" xr:uid="{488B7F19-BB9B-44F9-A67B-1A9EF9D77678}"/>
    <cellStyle name="Comma 16 5 5" xfId="32761" xr:uid="{760A6559-3E9E-4151-9A6C-4A388EB43725}"/>
    <cellStyle name="Comma 16 5 6" xfId="38146" xr:uid="{C99193DE-1BED-4F7A-9F90-CF2F152E2601}"/>
    <cellStyle name="Comma 16 5 7" xfId="43515" xr:uid="{0A98B25C-3B17-4497-8371-A924B8E764A6}"/>
    <cellStyle name="Comma 16 5 8" xfId="48887" xr:uid="{1CD6A240-D49C-4E79-B74F-D0F1512D6AFA}"/>
    <cellStyle name="Comma 16 5 9" xfId="54267" xr:uid="{93FD8C86-4A86-4621-B6E9-2040B1497A02}"/>
    <cellStyle name="Comma 16 6" xfId="9320" xr:uid="{F02D7884-8FA2-4F10-AB51-1973FC7EE281}"/>
    <cellStyle name="Comma 16 6 10" xfId="16621" xr:uid="{FF8736E1-FB84-441F-AD0D-17DE5FB9FACD}"/>
    <cellStyle name="Comma 16 6 2" xfId="12877" xr:uid="{5C2BE36A-B49E-4E2D-8814-7E9F49E61C53}"/>
    <cellStyle name="Comma 16 6 2 2" xfId="25543" xr:uid="{7A89DE52-7F75-4085-BF61-651613DA6927}"/>
    <cellStyle name="Comma 16 6 2 3" xfId="30917" xr:uid="{39668EB2-068F-4A85-B7E5-7B068B7DFD8D}"/>
    <cellStyle name="Comma 16 6 2 4" xfId="36335" xr:uid="{744535F6-1268-479A-A9A6-6BC631173D4D}"/>
    <cellStyle name="Comma 16 6 2 5" xfId="41720" xr:uid="{B1D3690F-5440-49F4-9D70-CAC4FD7D7D2D}"/>
    <cellStyle name="Comma 16 6 2 6" xfId="47089" xr:uid="{700E61F0-B81A-42F5-96A3-6755C4374454}"/>
    <cellStyle name="Comma 16 6 2 7" xfId="52461" xr:uid="{108AB02D-754A-4753-AFE0-8DE35293B812}"/>
    <cellStyle name="Comma 16 6 2 8" xfId="57841" xr:uid="{22D92CA4-3CD8-43DD-8F98-EBF1A40F02A8}"/>
    <cellStyle name="Comma 16 6 2 9" xfId="20177" xr:uid="{AFA8ACAB-C928-47BF-9E59-B8D15DA1102D}"/>
    <cellStyle name="Comma 16 6 3" xfId="21988" xr:uid="{BD1E7A27-71EF-4C8E-90B0-674955E4F7AD}"/>
    <cellStyle name="Comma 16 6 4" xfId="27362" xr:uid="{5BCB85D4-DC65-4D45-BF8A-C6BFE7474358}"/>
    <cellStyle name="Comma 16 6 5" xfId="32780" xr:uid="{3E95DE84-978F-4C14-B2AE-37D957D4D9CD}"/>
    <cellStyle name="Comma 16 6 6" xfId="38165" xr:uid="{45D9A305-D753-4E83-AC3E-B92C417AFB7C}"/>
    <cellStyle name="Comma 16 6 7" xfId="43534" xr:uid="{E929FE25-85F7-48AD-96DE-F6BB36BD016D}"/>
    <cellStyle name="Comma 16 6 8" xfId="48906" xr:uid="{980B6046-5850-42A7-85A0-79B63C515B61}"/>
    <cellStyle name="Comma 16 6 9" xfId="54286" xr:uid="{64F27E94-0BC4-415C-943E-A35F0933C128}"/>
    <cellStyle name="Comma 16 7" xfId="9338" xr:uid="{DE69449A-B072-4123-9ADD-F0888F24CD11}"/>
    <cellStyle name="Comma 16 7 10" xfId="16639" xr:uid="{B624D050-0226-4C18-AA6F-16CA08258A1F}"/>
    <cellStyle name="Comma 16 7 2" xfId="12895" xr:uid="{9C6CCE2E-E170-4EBF-88EF-856F2787926F}"/>
    <cellStyle name="Comma 16 7 2 2" xfId="25561" xr:uid="{CBD9A48D-A197-4BDF-883A-576CA287BBCF}"/>
    <cellStyle name="Comma 16 7 2 3" xfId="30935" xr:uid="{527F3520-BD6A-4F1A-9F28-114F62B5885D}"/>
    <cellStyle name="Comma 16 7 2 4" xfId="36353" xr:uid="{7E180F51-816F-4BCB-8518-27EF90776987}"/>
    <cellStyle name="Comma 16 7 2 5" xfId="41738" xr:uid="{052307F5-B808-4591-A88A-32D730792256}"/>
    <cellStyle name="Comma 16 7 2 6" xfId="47107" xr:uid="{2A6C9350-C3E1-435A-A09B-237193BC7CE7}"/>
    <cellStyle name="Comma 16 7 2 7" xfId="52479" xr:uid="{50C68B7B-CD62-4BFE-B969-063177435724}"/>
    <cellStyle name="Comma 16 7 2 8" xfId="57859" xr:uid="{BB4FBEA7-92B5-4C93-A139-69FDA5FCA6AD}"/>
    <cellStyle name="Comma 16 7 2 9" xfId="20195" xr:uid="{B2DFADC9-C42D-4CC6-BD04-8EB3C589DC79}"/>
    <cellStyle name="Comma 16 7 3" xfId="22006" xr:uid="{0C9F1A9B-1DFA-414D-85D6-08FE23C426F0}"/>
    <cellStyle name="Comma 16 7 4" xfId="27380" xr:uid="{35E37795-4B20-4DE8-BDEB-4769624EA229}"/>
    <cellStyle name="Comma 16 7 5" xfId="32798" xr:uid="{CA33F9A9-416D-40B6-9F3E-DD184B9517F4}"/>
    <cellStyle name="Comma 16 7 6" xfId="38183" xr:uid="{BFF1DF09-062D-44C3-A016-A93C9A19502D}"/>
    <cellStyle name="Comma 16 7 7" xfId="43552" xr:uid="{621C6E98-F3EC-4D97-B201-FA073C1CC897}"/>
    <cellStyle name="Comma 16 7 8" xfId="48924" xr:uid="{7E741B11-DBE0-449B-83A5-643EEEF6C9FD}"/>
    <cellStyle name="Comma 16 7 9" xfId="54304" xr:uid="{6F35F652-BFC1-4B17-9F3A-306850E02463}"/>
    <cellStyle name="Comma 16 8" xfId="9356" xr:uid="{48403CCC-8D85-4055-AAF3-668797B982B6}"/>
    <cellStyle name="Comma 16 8 2" xfId="22024" xr:uid="{3AEF8B0F-6DC2-47D7-AC09-65F473DBB4D5}"/>
    <cellStyle name="Comma 16 8 3" xfId="27398" xr:uid="{AB26C88A-94DC-409A-A8F8-F562D3B8BCA3}"/>
    <cellStyle name="Comma 16 8 4" xfId="32816" xr:uid="{D5251F42-A273-4AB7-B639-7DD25E069878}"/>
    <cellStyle name="Comma 16 8 5" xfId="38201" xr:uid="{9572BA7E-3F88-4331-8A3B-6AFA845A56EB}"/>
    <cellStyle name="Comma 16 8 6" xfId="43570" xr:uid="{DECF1EF8-3110-4179-B8C0-4B6E69DC7036}"/>
    <cellStyle name="Comma 16 8 7" xfId="48942" xr:uid="{802A198F-ECBF-4806-AC5C-64019ED54FE9}"/>
    <cellStyle name="Comma 16 8 8" xfId="54322" xr:uid="{2D2C32E8-E86E-42CE-AB4C-10636BAAE669}"/>
    <cellStyle name="Comma 16 8 9" xfId="16657" xr:uid="{2261B9C1-8B38-48F0-B792-267A05A6D56F}"/>
    <cellStyle name="Comma 16 9" xfId="9375" xr:uid="{17611FF4-2E3F-43A0-9612-300C85830EA9}"/>
    <cellStyle name="Comma 16 9 2" xfId="22043" xr:uid="{2C7BD2F5-FE61-4EFA-B877-49205671C335}"/>
    <cellStyle name="Comma 16 9 3" xfId="27417" xr:uid="{99A9F30A-A43D-4228-98EA-703AE0974F0F}"/>
    <cellStyle name="Comma 16 9 4" xfId="32835" xr:uid="{B14D6F0D-AB53-471D-B8D8-8874C92E6A87}"/>
    <cellStyle name="Comma 16 9 5" xfId="38220" xr:uid="{739F12D5-FC2E-4FEC-9B29-C446C87DFC42}"/>
    <cellStyle name="Comma 16 9 6" xfId="43589" xr:uid="{C1AF8904-EE2C-4917-9897-FE6D88D75EB1}"/>
    <cellStyle name="Comma 16 9 7" xfId="48961" xr:uid="{3C2C1275-8935-4862-85CC-7FF7E3F0BB1A}"/>
    <cellStyle name="Comma 16 9 8" xfId="54341" xr:uid="{839243C1-0AC9-48BE-A82D-2D0F279C3BB3}"/>
    <cellStyle name="Comma 16 9 9" xfId="16676" xr:uid="{C8B2221D-06BD-455E-B402-1E70AC3D6433}"/>
    <cellStyle name="Comma 17" xfId="7564" xr:uid="{5FB83E65-3198-4C0C-B3FB-3B708C1437CE}"/>
    <cellStyle name="Comma 17 10" xfId="9395" xr:uid="{3372687D-5B0E-4E87-BF35-4994E74ACBA2}"/>
    <cellStyle name="Comma 17 10 2" xfId="22063" xr:uid="{0ACFF164-B953-4C6E-99B5-7855D4D2D1CF}"/>
    <cellStyle name="Comma 17 10 3" xfId="27437" xr:uid="{6C79A178-2DCE-4F99-8BA5-60BACBD1A272}"/>
    <cellStyle name="Comma 17 10 4" xfId="32855" xr:uid="{59AF3AB8-D1A0-4DB8-9566-B32821A57021}"/>
    <cellStyle name="Comma 17 10 5" xfId="38240" xr:uid="{9DDD9F9A-AFD2-4A6C-9E14-BE4F2D7AD473}"/>
    <cellStyle name="Comma 17 10 6" xfId="43609" xr:uid="{3E1720C1-5B0E-4E3F-9DA1-8EC7585B5208}"/>
    <cellStyle name="Comma 17 10 7" xfId="48981" xr:uid="{E4BB9CED-9741-4586-913A-C6376B12D86A}"/>
    <cellStyle name="Comma 17 10 8" xfId="54361" xr:uid="{65B4F7D2-F2B3-42AF-97A8-2E3E0E8E4268}"/>
    <cellStyle name="Comma 17 10 9" xfId="16696" xr:uid="{4E7ED807-ED35-4421-A889-6BDA6EE8BC82}"/>
    <cellStyle name="Comma 17 11" xfId="9414" xr:uid="{8D359103-62E8-4F04-939E-3665B6793728}"/>
    <cellStyle name="Comma 17 11 2" xfId="22082" xr:uid="{334A6222-0AE8-46D5-8A3B-C65D6E184FDA}"/>
    <cellStyle name="Comma 17 11 3" xfId="27456" xr:uid="{64ED13B1-DA47-46A4-92C3-EBA257400FDD}"/>
    <cellStyle name="Comma 17 11 4" xfId="32874" xr:uid="{3840A4BB-003D-4735-B4D6-AD061937C8AB}"/>
    <cellStyle name="Comma 17 11 5" xfId="38259" xr:uid="{BC533D28-8C90-42A9-BE73-B4DF0F8DC50E}"/>
    <cellStyle name="Comma 17 11 6" xfId="43628" xr:uid="{91D1F7B6-64AA-4504-A3DE-AEF921383C89}"/>
    <cellStyle name="Comma 17 11 7" xfId="49000" xr:uid="{E2A70024-FA08-46E3-9B48-A0301F7D9619}"/>
    <cellStyle name="Comma 17 11 8" xfId="54380" xr:uid="{572CC7AD-2D4C-4033-94BB-EAAC7782BD95}"/>
    <cellStyle name="Comma 17 11 9" xfId="16715" xr:uid="{81447AFB-6719-492C-89CE-7E3EC67E84F4}"/>
    <cellStyle name="Comma 17 12" xfId="9433" xr:uid="{1ECDFA2E-DEFC-4EAA-9C8D-BE2F0F1054DB}"/>
    <cellStyle name="Comma 17 12 2" xfId="22101" xr:uid="{89976D99-0332-4250-BF87-F9E1A47C4A7C}"/>
    <cellStyle name="Comma 17 12 3" xfId="27475" xr:uid="{BF55734C-4268-4610-90EE-763890728F74}"/>
    <cellStyle name="Comma 17 12 4" xfId="32893" xr:uid="{6A4BF322-4186-4FF9-8330-B4F380EE1A14}"/>
    <cellStyle name="Comma 17 12 5" xfId="38278" xr:uid="{44A98B49-84F3-4BBE-9562-6CCEE169EC2C}"/>
    <cellStyle name="Comma 17 12 6" xfId="43647" xr:uid="{3F825E3D-BC0C-42F4-A731-B6A1DD32BB7A}"/>
    <cellStyle name="Comma 17 12 7" xfId="49019" xr:uid="{647985D1-AABB-4F95-B074-3311A1203B99}"/>
    <cellStyle name="Comma 17 12 8" xfId="54399" xr:uid="{39320137-D693-4F97-B250-9CCDDF9C92E6}"/>
    <cellStyle name="Comma 17 12 9" xfId="16734" xr:uid="{CFEE5DA2-F0F2-4A13-AD4E-0A3A08E9AD12}"/>
    <cellStyle name="Comma 17 13" xfId="11125" xr:uid="{DB30D29A-C97B-4069-9934-56481398372C}"/>
    <cellStyle name="Comma 17 13 2" xfId="23791" xr:uid="{FAAEAC74-C7B2-4BA0-98AF-384C4E1A8165}"/>
    <cellStyle name="Comma 17 13 3" xfId="29165" xr:uid="{BCFB7BE4-BA87-44AB-BFDC-284E8F705E91}"/>
    <cellStyle name="Comma 17 13 4" xfId="34583" xr:uid="{3D978AE1-0CB2-47F7-929F-3172513D6374}"/>
    <cellStyle name="Comma 17 13 5" xfId="39968" xr:uid="{BA3F9655-8ECF-4FFE-8651-FD69939AF110}"/>
    <cellStyle name="Comma 17 13 6" xfId="45337" xr:uid="{E84DE41F-A5C3-4AD2-B665-8C25DCCB46C7}"/>
    <cellStyle name="Comma 17 13 7" xfId="50709" xr:uid="{E70CDA36-E144-4DA9-8520-67762CE3A636}"/>
    <cellStyle name="Comma 17 13 8" xfId="56089" xr:uid="{6A8684E5-BB3B-4CD6-9C6F-09EE10B0FF5D}"/>
    <cellStyle name="Comma 17 13 9" xfId="18425" xr:uid="{F475845D-AD46-47F0-856B-DA9B9CE1660B}"/>
    <cellStyle name="Comma 17 14" xfId="20232" xr:uid="{A03902DC-1650-4270-81F0-89BD2785CE25}"/>
    <cellStyle name="Comma 17 15" xfId="25606" xr:uid="{A59864DA-7F6E-4982-B318-251E4B2C12A7}"/>
    <cellStyle name="Comma 17 16" xfId="31024" xr:uid="{33766A71-FC37-4BDD-BC5B-99980CCC107E}"/>
    <cellStyle name="Comma 17 17" xfId="36409" xr:uid="{B5241EBD-F263-45B0-AA73-C16655C8B7A6}"/>
    <cellStyle name="Comma 17 18" xfId="41778" xr:uid="{F648F23C-03BD-40B4-B50D-AD6CFF1CB6DE}"/>
    <cellStyle name="Comma 17 19" xfId="47150" xr:uid="{8EBF7773-4191-4AC5-922D-D78CE263CB59}"/>
    <cellStyle name="Comma 17 2" xfId="9246" xr:uid="{0748AAD5-BCB5-44B8-A449-F5AB21BFB880}"/>
    <cellStyle name="Comma 17 2 10" xfId="16547" xr:uid="{A9E58561-9845-4F64-8E78-32FB5D60BA1B}"/>
    <cellStyle name="Comma 17 2 2" xfId="12806" xr:uid="{D054CE59-5700-48F3-BC14-FDDB4AC24D7F}"/>
    <cellStyle name="Comma 17 2 2 2" xfId="25472" xr:uid="{02891862-7036-43F4-ACC7-F894B26F3004}"/>
    <cellStyle name="Comma 17 2 2 3" xfId="30846" xr:uid="{2DE9AAC3-B55B-4691-99ED-E59BEE1F3C40}"/>
    <cellStyle name="Comma 17 2 2 4" xfId="36264" xr:uid="{04F8EF0E-6B77-463B-B448-C6ACF86FA19B}"/>
    <cellStyle name="Comma 17 2 2 5" xfId="41649" xr:uid="{16975AB8-5C09-4728-A3D2-DEF8F94E6539}"/>
    <cellStyle name="Comma 17 2 2 6" xfId="47018" xr:uid="{C6C83606-79EC-4A76-AD50-D33CA8953FA7}"/>
    <cellStyle name="Comma 17 2 2 7" xfId="52390" xr:uid="{12429ABA-66E1-45DF-AB32-86B08BE5DDD5}"/>
    <cellStyle name="Comma 17 2 2 8" xfId="57770" xr:uid="{CC66636B-78D0-4C98-9439-A74283006870}"/>
    <cellStyle name="Comma 17 2 2 9" xfId="20106" xr:uid="{38B86BA7-74ED-4873-87DA-A3FC31961E07}"/>
    <cellStyle name="Comma 17 2 3" xfId="21914" xr:uid="{DB6CD55C-D24C-4E2B-9DD6-2F60687CAB8A}"/>
    <cellStyle name="Comma 17 2 4" xfId="27288" xr:uid="{01DD01D1-E7B5-475C-A40A-F2F350413928}"/>
    <cellStyle name="Comma 17 2 5" xfId="32706" xr:uid="{FEBE9693-61DF-4E9B-B71E-9001C02E9788}"/>
    <cellStyle name="Comma 17 2 6" xfId="38091" xr:uid="{903338BF-E3C1-43D2-8730-18CC898CECB6}"/>
    <cellStyle name="Comma 17 2 7" xfId="43460" xr:uid="{F82CF1ED-C32F-4588-853D-230E0B5EF04C}"/>
    <cellStyle name="Comma 17 2 8" xfId="48832" xr:uid="{6887ADB3-8252-479A-81C9-6B3C15061842}"/>
    <cellStyle name="Comma 17 2 9" xfId="54212" xr:uid="{E2BCDCE7-99E4-41C2-A00C-DE6520A0BC00}"/>
    <cellStyle name="Comma 17 20" xfId="52530" xr:uid="{18A2536F-D27D-4A76-A473-C71D85C85959}"/>
    <cellStyle name="Comma 17 21" xfId="14865" xr:uid="{EB7D7367-F6CC-4FDF-87F6-79E10693A259}"/>
    <cellStyle name="Comma 17 3" xfId="9264" xr:uid="{AA6F254D-B4FA-4A78-8BE9-9C440658802B}"/>
    <cellStyle name="Comma 17 3 10" xfId="16565" xr:uid="{E7D15512-A617-4A42-A4EE-BF589DDBE96A}"/>
    <cellStyle name="Comma 17 3 2" xfId="12823" xr:uid="{B3DFB350-BCC7-47EA-A244-9E7F2423C67C}"/>
    <cellStyle name="Comma 17 3 2 2" xfId="25489" xr:uid="{8C15900A-99D8-4665-A0F9-A88AE32B8569}"/>
    <cellStyle name="Comma 17 3 2 3" xfId="30863" xr:uid="{13914530-757B-4A2B-BFB9-BE56D23387CA}"/>
    <cellStyle name="Comma 17 3 2 4" xfId="36281" xr:uid="{6468D355-FDA3-49B6-8CAE-18FD117E9A8A}"/>
    <cellStyle name="Comma 17 3 2 5" xfId="41666" xr:uid="{3DE2E0F3-B2B1-497E-9A9E-4E5F9168258D}"/>
    <cellStyle name="Comma 17 3 2 6" xfId="47035" xr:uid="{80014885-6BEB-4372-9C0C-E3729BCBFF97}"/>
    <cellStyle name="Comma 17 3 2 7" xfId="52407" xr:uid="{AAC6C1DB-D3A8-431F-875E-2DEA92871886}"/>
    <cellStyle name="Comma 17 3 2 8" xfId="57787" xr:uid="{6EEBE277-02F1-44BF-8E91-5CA3EED2DFEF}"/>
    <cellStyle name="Comma 17 3 2 9" xfId="20123" xr:uid="{E9D36480-2168-48FC-8006-8AB3239299F7}"/>
    <cellStyle name="Comma 17 3 3" xfId="21932" xr:uid="{14C9D720-60BD-4538-88D8-8DEAF37A1106}"/>
    <cellStyle name="Comma 17 3 4" xfId="27306" xr:uid="{41A3245A-FDB8-475F-B526-0FA65422E19E}"/>
    <cellStyle name="Comma 17 3 5" xfId="32724" xr:uid="{714A1769-1850-4580-BC2F-B633D7682BE0}"/>
    <cellStyle name="Comma 17 3 6" xfId="38109" xr:uid="{B061B315-71C2-4B44-862A-ED930425AA02}"/>
    <cellStyle name="Comma 17 3 7" xfId="43478" xr:uid="{D312C3C2-AB3E-4F19-A398-0616CBC4CD27}"/>
    <cellStyle name="Comma 17 3 8" xfId="48850" xr:uid="{8DA27145-CEB4-4C34-B10E-999C64448160}"/>
    <cellStyle name="Comma 17 3 9" xfId="54230" xr:uid="{BAB56BBE-0D44-4966-AC79-CA660754ECC9}"/>
    <cellStyle name="Comma 17 4" xfId="9283" xr:uid="{CB6CCCD7-8DF0-42B8-9EFC-FD0A8FC26C29}"/>
    <cellStyle name="Comma 17 4 10" xfId="16584" xr:uid="{16275318-2FD1-40D1-AF8E-8CDA25AE8320}"/>
    <cellStyle name="Comma 17 4 2" xfId="12842" xr:uid="{03080B99-3F9F-4B9D-BF32-56F1EF96B26E}"/>
    <cellStyle name="Comma 17 4 2 2" xfId="25508" xr:uid="{DAF0E443-FB14-4FDB-B9AA-2132C0D9E763}"/>
    <cellStyle name="Comma 17 4 2 3" xfId="30882" xr:uid="{777CC3DB-21D2-489A-B96A-6B9FC032EB87}"/>
    <cellStyle name="Comma 17 4 2 4" xfId="36300" xr:uid="{D5C5583A-4E30-424B-9C26-CD1457A66891}"/>
    <cellStyle name="Comma 17 4 2 5" xfId="41685" xr:uid="{B99A1C9D-3F22-4789-A769-AFAA95EEF51C}"/>
    <cellStyle name="Comma 17 4 2 6" xfId="47054" xr:uid="{022B6F09-6969-4946-98E4-6CD5F1B7EC78}"/>
    <cellStyle name="Comma 17 4 2 7" xfId="52426" xr:uid="{113A3BFB-6B1E-4F37-8312-D38E5B399D22}"/>
    <cellStyle name="Comma 17 4 2 8" xfId="57806" xr:uid="{2CFB6E70-3A63-4B32-BEA4-EE645259D0C6}"/>
    <cellStyle name="Comma 17 4 2 9" xfId="20142" xr:uid="{AD1BE69C-9031-4635-8A87-FC519914567D}"/>
    <cellStyle name="Comma 17 4 3" xfId="21951" xr:uid="{94631B7F-5353-4B7A-BDCB-1A60C45739C3}"/>
    <cellStyle name="Comma 17 4 4" xfId="27325" xr:uid="{9D639E9B-D71F-485C-923A-2E871EA80C54}"/>
    <cellStyle name="Comma 17 4 5" xfId="32743" xr:uid="{5A4A8D75-26FA-4B33-BF3F-194E4038600E}"/>
    <cellStyle name="Comma 17 4 6" xfId="38128" xr:uid="{8AB897FA-B9EC-4ADD-9AEC-7A0D6E7C8AD4}"/>
    <cellStyle name="Comma 17 4 7" xfId="43497" xr:uid="{28ADDC63-4BE6-45C9-8A65-C6A482D08BE5}"/>
    <cellStyle name="Comma 17 4 8" xfId="48869" xr:uid="{9030B26B-01B9-46FC-A13A-B3AE37C1E866}"/>
    <cellStyle name="Comma 17 4 9" xfId="54249" xr:uid="{51057A81-7326-4B82-80DE-67B9F2BAEE98}"/>
    <cellStyle name="Comma 17 5" xfId="9302" xr:uid="{27E08CCA-4FE2-4B89-B88C-69C4C4BEB54E}"/>
    <cellStyle name="Comma 17 5 10" xfId="16603" xr:uid="{EB5F71BD-61AE-4274-9A24-0A55E7661F27}"/>
    <cellStyle name="Comma 17 5 2" xfId="12860" xr:uid="{9F03EF4C-3D7E-44FA-8CA0-954B619695F8}"/>
    <cellStyle name="Comma 17 5 2 2" xfId="25526" xr:uid="{F7E67442-AAAE-4E62-98A1-CA6D74EADBC4}"/>
    <cellStyle name="Comma 17 5 2 3" xfId="30900" xr:uid="{82F21487-FB2A-4AA4-9D8E-F961C58EFCA9}"/>
    <cellStyle name="Comma 17 5 2 4" xfId="36318" xr:uid="{4380A6D9-DACF-4B30-ACFF-AF2131E1A7BA}"/>
    <cellStyle name="Comma 17 5 2 5" xfId="41703" xr:uid="{8FC07281-7E1C-4064-B706-56CB7B43D19F}"/>
    <cellStyle name="Comma 17 5 2 6" xfId="47072" xr:uid="{74C5FD80-5BDA-42EE-AD8C-F4E7EAA642F6}"/>
    <cellStyle name="Comma 17 5 2 7" xfId="52444" xr:uid="{1F20B24E-B130-4BC4-A59F-5B358183B884}"/>
    <cellStyle name="Comma 17 5 2 8" xfId="57824" xr:uid="{1997B127-0575-48AB-B1E9-5C10223784FB}"/>
    <cellStyle name="Comma 17 5 2 9" xfId="20160" xr:uid="{667BD159-4D0F-4498-B649-43D07945BDF4}"/>
    <cellStyle name="Comma 17 5 3" xfId="21970" xr:uid="{91FF146C-D718-4F2E-9D94-AE198EE4A660}"/>
    <cellStyle name="Comma 17 5 4" xfId="27344" xr:uid="{0E1D609C-3B52-46D0-A1C0-92705C9EE355}"/>
    <cellStyle name="Comma 17 5 5" xfId="32762" xr:uid="{52843F6E-E3D0-4AEC-BD25-0A9664733CE4}"/>
    <cellStyle name="Comma 17 5 6" xfId="38147" xr:uid="{8E4A66A0-68C7-4422-A4DB-BE6C8A00B559}"/>
    <cellStyle name="Comma 17 5 7" xfId="43516" xr:uid="{4B663AA8-A0D1-4623-8325-509E90050FA2}"/>
    <cellStyle name="Comma 17 5 8" xfId="48888" xr:uid="{F07F897E-B329-4CE6-93C5-82AB305D5A96}"/>
    <cellStyle name="Comma 17 5 9" xfId="54268" xr:uid="{B26037FD-67D7-4453-9FBC-F3A31892F049}"/>
    <cellStyle name="Comma 17 6" xfId="9321" xr:uid="{369D1E7C-8BDF-4CB1-BF00-64C450F915C9}"/>
    <cellStyle name="Comma 17 6 10" xfId="16622" xr:uid="{1CDC704E-3A53-46E7-B0E3-2993C1EEE309}"/>
    <cellStyle name="Comma 17 6 2" xfId="12878" xr:uid="{3ABCA662-5070-4746-A717-0286BE3C8782}"/>
    <cellStyle name="Comma 17 6 2 2" xfId="25544" xr:uid="{1C487B35-E6C0-454F-890F-706AD791EE54}"/>
    <cellStyle name="Comma 17 6 2 3" xfId="30918" xr:uid="{1A208289-C9E1-4F18-AA89-576F31C67F46}"/>
    <cellStyle name="Comma 17 6 2 4" xfId="36336" xr:uid="{ADA27E96-1802-4342-BFE5-CDEC889BDD86}"/>
    <cellStyle name="Comma 17 6 2 5" xfId="41721" xr:uid="{F1B66F4B-CA2C-42D7-A497-530F55763E86}"/>
    <cellStyle name="Comma 17 6 2 6" xfId="47090" xr:uid="{2FC5D26B-D58A-4206-9AF8-C479275F655B}"/>
    <cellStyle name="Comma 17 6 2 7" xfId="52462" xr:uid="{D7D88C7A-E0A2-4EC6-9A82-9521A75E2AD4}"/>
    <cellStyle name="Comma 17 6 2 8" xfId="57842" xr:uid="{D265B658-CE95-42A4-8AC6-8A3FD083DAC4}"/>
    <cellStyle name="Comma 17 6 2 9" xfId="20178" xr:uid="{27676F86-11A2-4EC7-AD2C-F9DA0EFC1B28}"/>
    <cellStyle name="Comma 17 6 3" xfId="21989" xr:uid="{087E503B-AE42-4B92-8497-A4E563E02A1F}"/>
    <cellStyle name="Comma 17 6 4" xfId="27363" xr:uid="{529D1AFF-2636-4CBE-9E7B-81A4D03C48C3}"/>
    <cellStyle name="Comma 17 6 5" xfId="32781" xr:uid="{C4880BE0-3282-4FED-8D33-A3D758C3128B}"/>
    <cellStyle name="Comma 17 6 6" xfId="38166" xr:uid="{5F337DF0-8DF1-413F-8226-88D29B91B5EA}"/>
    <cellStyle name="Comma 17 6 7" xfId="43535" xr:uid="{9CCFFA72-2690-4C5A-8067-1E423F58A875}"/>
    <cellStyle name="Comma 17 6 8" xfId="48907" xr:uid="{21380B02-9C6B-4705-92EC-47C6BD63536B}"/>
    <cellStyle name="Comma 17 6 9" xfId="54287" xr:uid="{C6025AB0-20C1-47CB-9076-B7003332F8EF}"/>
    <cellStyle name="Comma 17 7" xfId="9339" xr:uid="{E53ED749-4FEB-4D54-9DBA-C9FE4717657D}"/>
    <cellStyle name="Comma 17 7 10" xfId="16640" xr:uid="{338DE743-C020-48EB-8A81-A29E909BE433}"/>
    <cellStyle name="Comma 17 7 2" xfId="12896" xr:uid="{F7D4AA2D-FDD7-4F49-B211-51E9C0773B31}"/>
    <cellStyle name="Comma 17 7 2 2" xfId="25562" xr:uid="{6E155D1B-2FE0-43CE-96A4-DE42A51C251A}"/>
    <cellStyle name="Comma 17 7 2 3" xfId="30936" xr:uid="{05021EB8-3286-49BE-9F03-F83830188769}"/>
    <cellStyle name="Comma 17 7 2 4" xfId="36354" xr:uid="{69DB0362-4AC7-427C-A255-B339FA73A5B3}"/>
    <cellStyle name="Comma 17 7 2 5" xfId="41739" xr:uid="{537166E4-24B6-41EA-9610-11E62AEC8EAD}"/>
    <cellStyle name="Comma 17 7 2 6" xfId="47108" xr:uid="{F96EB837-FEEA-4D3A-BEFA-95BC6A0E39CB}"/>
    <cellStyle name="Comma 17 7 2 7" xfId="52480" xr:uid="{DF524169-7D3C-4FE2-801D-C1BD9CED3FD2}"/>
    <cellStyle name="Comma 17 7 2 8" xfId="57860" xr:uid="{16EE0258-47FE-4818-8699-CA1070D13BE4}"/>
    <cellStyle name="Comma 17 7 2 9" xfId="20196" xr:uid="{2B24BA3C-EFF6-490F-B19C-41E1BD087BC8}"/>
    <cellStyle name="Comma 17 7 3" xfId="22007" xr:uid="{7281999A-51C3-4020-B47E-44E933DE6B8C}"/>
    <cellStyle name="Comma 17 7 4" xfId="27381" xr:uid="{C47F239A-9488-4EFA-966F-9FF79631D739}"/>
    <cellStyle name="Comma 17 7 5" xfId="32799" xr:uid="{69CA354C-A758-4683-B71D-F8D257F372B6}"/>
    <cellStyle name="Comma 17 7 6" xfId="38184" xr:uid="{5F65A111-3A2A-4C1F-871B-98D881EA8874}"/>
    <cellStyle name="Comma 17 7 7" xfId="43553" xr:uid="{5B756324-6D98-41FB-B8C4-D12A5DDF9E3A}"/>
    <cellStyle name="Comma 17 7 8" xfId="48925" xr:uid="{802D079A-0F70-443E-9111-9FA0FFA7F06C}"/>
    <cellStyle name="Comma 17 7 9" xfId="54305" xr:uid="{F2BD161A-5CEF-47C4-8ACF-5FCFB95535CA}"/>
    <cellStyle name="Comma 17 8" xfId="9357" xr:uid="{C0FB1940-F469-42A5-BF14-C9B6EDD1A883}"/>
    <cellStyle name="Comma 17 8 2" xfId="22025" xr:uid="{B2144760-64A8-4AD6-B121-31524A12352D}"/>
    <cellStyle name="Comma 17 8 3" xfId="27399" xr:uid="{9FC59AE9-480C-4C38-A8A9-50329D202136}"/>
    <cellStyle name="Comma 17 8 4" xfId="32817" xr:uid="{7A7723F4-BFE1-4F8C-99FD-4700EB320C50}"/>
    <cellStyle name="Comma 17 8 5" xfId="38202" xr:uid="{BFB338E6-3509-4BD1-8CAF-50D5670EE0E5}"/>
    <cellStyle name="Comma 17 8 6" xfId="43571" xr:uid="{04AB38C7-1FCF-4BB2-BEDF-45D9CF1FADCC}"/>
    <cellStyle name="Comma 17 8 7" xfId="48943" xr:uid="{68FAAB8A-C3DE-4B64-B674-5EBDE8DB31AF}"/>
    <cellStyle name="Comma 17 8 8" xfId="54323" xr:uid="{388FE088-15E3-4352-85A9-37417D072A2A}"/>
    <cellStyle name="Comma 17 8 9" xfId="16658" xr:uid="{DBCDFF94-36E8-4A6F-8EE3-965D5D2402BE}"/>
    <cellStyle name="Comma 17 9" xfId="9376" xr:uid="{59F1611C-9241-45EC-8978-25F5C1842FD2}"/>
    <cellStyle name="Comma 17 9 2" xfId="22044" xr:uid="{48AF83BD-7C59-4154-B0C4-B5AA4D6B6EC6}"/>
    <cellStyle name="Comma 17 9 3" xfId="27418" xr:uid="{91347042-B774-4F29-8D24-DA88B59B58C2}"/>
    <cellStyle name="Comma 17 9 4" xfId="32836" xr:uid="{39AC69DA-F894-4571-85C4-76AE688DA937}"/>
    <cellStyle name="Comma 17 9 5" xfId="38221" xr:uid="{77D1283F-ECFE-4BBF-8FE8-F8733DBD0ACF}"/>
    <cellStyle name="Comma 17 9 6" xfId="43590" xr:uid="{CE6064D0-B262-4AED-972E-E0EB3D3CCF42}"/>
    <cellStyle name="Comma 17 9 7" xfId="48962" xr:uid="{88C08EE6-46DB-4A26-80E4-B2A21CA7167A}"/>
    <cellStyle name="Comma 17 9 8" xfId="54342" xr:uid="{0B9FA140-AED9-4C32-9699-31ADFBF82948}"/>
    <cellStyle name="Comma 17 9 9" xfId="16677" xr:uid="{67C7EFE3-B63C-41E7-BFEB-4ED63D027515}"/>
    <cellStyle name="Comma 18" xfId="7565" xr:uid="{F9540D1A-8BE6-42E8-8D53-1BE8F42C5A2A}"/>
    <cellStyle name="Comma 18 10" xfId="9396" xr:uid="{865D51B5-1BC3-4484-8CBB-711C9E0B3B22}"/>
    <cellStyle name="Comma 18 10 2" xfId="22064" xr:uid="{735D2633-54A3-4565-A983-B6794962BB2E}"/>
    <cellStyle name="Comma 18 10 3" xfId="27438" xr:uid="{97250A10-CF52-4345-9CB1-29B39F1AA54D}"/>
    <cellStyle name="Comma 18 10 4" xfId="32856" xr:uid="{526521F5-1784-4BC9-88EA-922131081D60}"/>
    <cellStyle name="Comma 18 10 5" xfId="38241" xr:uid="{151A8895-EAC1-4CC5-897A-E963CD53CAEA}"/>
    <cellStyle name="Comma 18 10 6" xfId="43610" xr:uid="{04FFE186-5BB1-4B61-8792-B04854A5B989}"/>
    <cellStyle name="Comma 18 10 7" xfId="48982" xr:uid="{0B3A0A05-2FEC-40A4-BDF4-870710AB63A7}"/>
    <cellStyle name="Comma 18 10 8" xfId="54362" xr:uid="{9D94451B-0999-451B-8712-A4753773BCC0}"/>
    <cellStyle name="Comma 18 10 9" xfId="16697" xr:uid="{8507F3CF-7AE0-42BE-AD5C-50B75BD3BBB5}"/>
    <cellStyle name="Comma 18 11" xfId="9415" xr:uid="{E55FBEA1-98D0-4C69-985B-328783740FDE}"/>
    <cellStyle name="Comma 18 11 2" xfId="22083" xr:uid="{58597690-D6FA-4175-852A-1C2CC24A6161}"/>
    <cellStyle name="Comma 18 11 3" xfId="27457" xr:uid="{BDD202DA-8E3B-4EC2-A45C-E2497619F0AB}"/>
    <cellStyle name="Comma 18 11 4" xfId="32875" xr:uid="{E24204B1-25B2-49C4-BD12-D53E96C797E6}"/>
    <cellStyle name="Comma 18 11 5" xfId="38260" xr:uid="{EC99B290-BB8D-4351-9F20-7C20EBD28790}"/>
    <cellStyle name="Comma 18 11 6" xfId="43629" xr:uid="{CD4BBA6A-C1D4-43D8-B271-F9608E2BFAB7}"/>
    <cellStyle name="Comma 18 11 7" xfId="49001" xr:uid="{0C3EEAEC-C440-4C07-9279-1A8E819CB84E}"/>
    <cellStyle name="Comma 18 11 8" xfId="54381" xr:uid="{831155AB-5690-446E-AC49-DB00D07F9129}"/>
    <cellStyle name="Comma 18 11 9" xfId="16716" xr:uid="{D1DC1608-2D71-40DE-AB3C-7F438F210BAE}"/>
    <cellStyle name="Comma 18 12" xfId="9434" xr:uid="{10202DB8-0E5A-4602-B461-37563819BCEF}"/>
    <cellStyle name="Comma 18 12 2" xfId="22102" xr:uid="{A8439711-960B-4495-9BC1-9015F52CE2A0}"/>
    <cellStyle name="Comma 18 12 3" xfId="27476" xr:uid="{A6F00AC1-25E9-4595-9E87-AFBFB595F02A}"/>
    <cellStyle name="Comma 18 12 4" xfId="32894" xr:uid="{983A2539-6FE1-4D8D-9B34-2C4DF1816E3A}"/>
    <cellStyle name="Comma 18 12 5" xfId="38279" xr:uid="{7EBC1FC9-00AD-4E46-B78F-34ABC15CDDFD}"/>
    <cellStyle name="Comma 18 12 6" xfId="43648" xr:uid="{9EBBE9DA-2872-4925-AB9F-E4C97066079B}"/>
    <cellStyle name="Comma 18 12 7" xfId="49020" xr:uid="{9C88E86C-F58E-4DD1-9261-862117F96EDA}"/>
    <cellStyle name="Comma 18 12 8" xfId="54400" xr:uid="{7D1C6373-4467-40A8-B54D-325EFF831C06}"/>
    <cellStyle name="Comma 18 12 9" xfId="16735" xr:uid="{D70B8E02-E9BC-4CA0-AD5D-8FFDDAA85248}"/>
    <cellStyle name="Comma 18 13" xfId="11126" xr:uid="{1F402D3A-F179-4910-ACDB-2743C017F4E0}"/>
    <cellStyle name="Comma 18 13 2" xfId="23792" xr:uid="{F7D8C936-4E05-432B-9502-C97245A50AAC}"/>
    <cellStyle name="Comma 18 13 3" xfId="29166" xr:uid="{8858A9A5-2EA5-4D19-B695-B0DE5636B5EA}"/>
    <cellStyle name="Comma 18 13 4" xfId="34584" xr:uid="{0042A49C-1DD8-440F-A909-D99CF8873110}"/>
    <cellStyle name="Comma 18 13 5" xfId="39969" xr:uid="{452ACB16-4485-4E66-B0A1-AADD6987A4C7}"/>
    <cellStyle name="Comma 18 13 6" xfId="45338" xr:uid="{1E4C0500-5592-4F92-BE96-59FE0EF718D1}"/>
    <cellStyle name="Comma 18 13 7" xfId="50710" xr:uid="{2F1C6F70-F45E-4B0A-9714-809128386D54}"/>
    <cellStyle name="Comma 18 13 8" xfId="56090" xr:uid="{633BE1F2-DD1E-49A0-B47D-52439FFF745B}"/>
    <cellStyle name="Comma 18 13 9" xfId="18426" xr:uid="{299CA4D7-C09C-414A-B9C9-4EBEB8E29606}"/>
    <cellStyle name="Comma 18 14" xfId="20233" xr:uid="{F03A0220-FE0A-4C2C-A86A-5744C632F6FC}"/>
    <cellStyle name="Comma 18 15" xfId="25607" xr:uid="{6FEA8A65-2BEB-4915-8A0C-4C5376665B3F}"/>
    <cellStyle name="Comma 18 16" xfId="31025" xr:uid="{91EC23E4-9939-458D-9EF4-B15B75C1C3E5}"/>
    <cellStyle name="Comma 18 17" xfId="36410" xr:uid="{7BA91590-1FB2-4CF9-87E6-B2DEEE4F582A}"/>
    <cellStyle name="Comma 18 18" xfId="41779" xr:uid="{AD23459E-9FCC-42DF-B657-931FF157A114}"/>
    <cellStyle name="Comma 18 19" xfId="47151" xr:uid="{2A4B6C72-3DC5-4F53-8C7A-62922A2ED1B3}"/>
    <cellStyle name="Comma 18 2" xfId="9247" xr:uid="{F62752C0-BE02-4A32-9CA1-363B9D323835}"/>
    <cellStyle name="Comma 18 2 10" xfId="16548" xr:uid="{3DA6EA2D-5886-4B61-A146-6962B11546B1}"/>
    <cellStyle name="Comma 18 2 2" xfId="12807" xr:uid="{3FB4935B-47C3-4BFB-B687-F9C7DAA94F77}"/>
    <cellStyle name="Comma 18 2 2 2" xfId="25473" xr:uid="{D75CEEF1-850F-4A54-899F-2FA6FC6C1530}"/>
    <cellStyle name="Comma 18 2 2 3" xfId="30847" xr:uid="{C7F68C0A-225D-4B16-9997-EEBD2C797F70}"/>
    <cellStyle name="Comma 18 2 2 4" xfId="36265" xr:uid="{238742B0-DF37-4171-9149-8DBF55FFD27A}"/>
    <cellStyle name="Comma 18 2 2 5" xfId="41650" xr:uid="{DD89E012-D9E3-4161-A5E7-CD23346B8673}"/>
    <cellStyle name="Comma 18 2 2 6" xfId="47019" xr:uid="{5F151C1D-874F-4B39-98C0-241E8A24EA8C}"/>
    <cellStyle name="Comma 18 2 2 7" xfId="52391" xr:uid="{072F6B4F-6C4D-4C92-B60F-D3D1166DBC09}"/>
    <cellStyle name="Comma 18 2 2 8" xfId="57771" xr:uid="{0EAABD4F-BE44-41CD-9DD4-50B0157B4906}"/>
    <cellStyle name="Comma 18 2 2 9" xfId="20107" xr:uid="{7A76A64F-15AE-4413-87ED-352A837C7FA6}"/>
    <cellStyle name="Comma 18 2 3" xfId="21915" xr:uid="{B6F16E92-5726-468E-91D6-BA5F23606CEB}"/>
    <cellStyle name="Comma 18 2 4" xfId="27289" xr:uid="{913F5BF6-8A4C-4FB7-BCD9-012D21FD0B73}"/>
    <cellStyle name="Comma 18 2 5" xfId="32707" xr:uid="{2ED75845-BAA3-4E2B-AA66-76CE1436EE72}"/>
    <cellStyle name="Comma 18 2 6" xfId="38092" xr:uid="{C9B89949-BC3F-48D6-B8FE-7D34A8FABA03}"/>
    <cellStyle name="Comma 18 2 7" xfId="43461" xr:uid="{99BADE6D-09C6-40DA-9DE1-4F50772D187F}"/>
    <cellStyle name="Comma 18 2 8" xfId="48833" xr:uid="{102E9C62-0357-4B2B-8031-EF31DD5536B9}"/>
    <cellStyle name="Comma 18 2 9" xfId="54213" xr:uid="{50F7F43E-8430-4FCF-AE5B-444BDF00A329}"/>
    <cellStyle name="Comma 18 20" xfId="52531" xr:uid="{20B91641-E3E8-4CF9-A713-3FB87199A43F}"/>
    <cellStyle name="Comma 18 21" xfId="14866" xr:uid="{1A60C68B-4154-4665-8EAE-A4F78F50869D}"/>
    <cellStyle name="Comma 18 3" xfId="9265" xr:uid="{2F731FAE-DE58-42EF-AEF1-5DD504EADDD5}"/>
    <cellStyle name="Comma 18 3 10" xfId="16566" xr:uid="{29E1BCCD-7867-437C-935B-6440352A23E5}"/>
    <cellStyle name="Comma 18 3 2" xfId="12824" xr:uid="{CBAAD57F-4D81-45B3-8BFD-9E12048752CD}"/>
    <cellStyle name="Comma 18 3 2 2" xfId="25490" xr:uid="{B7ECC288-D2D9-4D8D-A1BE-DE19F69649D5}"/>
    <cellStyle name="Comma 18 3 2 3" xfId="30864" xr:uid="{F653CA92-5B5E-47BC-BC88-3E3EC2153098}"/>
    <cellStyle name="Comma 18 3 2 4" xfId="36282" xr:uid="{D311DCDB-2557-4B32-B689-00057060DC83}"/>
    <cellStyle name="Comma 18 3 2 5" xfId="41667" xr:uid="{F2E34C49-8ACB-42C1-A85C-78A01091C4F3}"/>
    <cellStyle name="Comma 18 3 2 6" xfId="47036" xr:uid="{3CF712BF-062B-4E07-8C47-1F22F8AF2A51}"/>
    <cellStyle name="Comma 18 3 2 7" xfId="52408" xr:uid="{1998FD5F-F18D-45DC-832D-FD22980E4C97}"/>
    <cellStyle name="Comma 18 3 2 8" xfId="57788" xr:uid="{2B2C3C7D-8A81-43DD-868A-0248612289B9}"/>
    <cellStyle name="Comma 18 3 2 9" xfId="20124" xr:uid="{9A764159-F4D9-4FF5-8076-5971EC4AD3F7}"/>
    <cellStyle name="Comma 18 3 3" xfId="21933" xr:uid="{61B6863B-A387-4504-AE41-7DD33E03321B}"/>
    <cellStyle name="Comma 18 3 4" xfId="27307" xr:uid="{270E41C2-B7C5-4E4B-95F4-41C33F82D726}"/>
    <cellStyle name="Comma 18 3 5" xfId="32725" xr:uid="{D6832F8B-C79A-4CD0-9DE3-19333E907752}"/>
    <cellStyle name="Comma 18 3 6" xfId="38110" xr:uid="{C3122824-98F1-42B9-925C-D8CE43B113AD}"/>
    <cellStyle name="Comma 18 3 7" xfId="43479" xr:uid="{2B9A9D33-BB43-4B1F-B7CC-B05762E1D02A}"/>
    <cellStyle name="Comma 18 3 8" xfId="48851" xr:uid="{6CF1E12A-291C-4D10-9FA1-E524EE46D194}"/>
    <cellStyle name="Comma 18 3 9" xfId="54231" xr:uid="{4D639394-7454-46AD-A4AA-9232B9C465B5}"/>
    <cellStyle name="Comma 18 4" xfId="9284" xr:uid="{9DB642C7-AD3F-43DB-88C5-8FE76249D274}"/>
    <cellStyle name="Comma 18 4 10" xfId="16585" xr:uid="{0DC5380E-875A-474A-9707-283DA59D826D}"/>
    <cellStyle name="Comma 18 4 2" xfId="12843" xr:uid="{D976E4B8-9B61-4CE2-AD3E-291D6A49CD02}"/>
    <cellStyle name="Comma 18 4 2 2" xfId="25509" xr:uid="{4B71C7B7-B1F1-4DBB-AAC0-AE3963F3764B}"/>
    <cellStyle name="Comma 18 4 2 3" xfId="30883" xr:uid="{E5E3E67C-559A-421F-8F77-BFB34F62537D}"/>
    <cellStyle name="Comma 18 4 2 4" xfId="36301" xr:uid="{5B7BFD00-BACF-4BE2-895A-B75502500632}"/>
    <cellStyle name="Comma 18 4 2 5" xfId="41686" xr:uid="{2EE6FB2E-4A90-430F-8CC4-4104A4769351}"/>
    <cellStyle name="Comma 18 4 2 6" xfId="47055" xr:uid="{5F85CBB3-5CC0-4DF5-B617-DC383288666D}"/>
    <cellStyle name="Comma 18 4 2 7" xfId="52427" xr:uid="{74BC8EC0-6A74-492A-8469-03DAC52BD2A6}"/>
    <cellStyle name="Comma 18 4 2 8" xfId="57807" xr:uid="{1B1AB351-80F5-4A2F-B5AD-4372C6D95352}"/>
    <cellStyle name="Comma 18 4 2 9" xfId="20143" xr:uid="{7BB381AC-F211-4B3B-9276-6F20B14C0281}"/>
    <cellStyle name="Comma 18 4 3" xfId="21952" xr:uid="{3C19D64B-E708-47ED-8488-7BF08060692A}"/>
    <cellStyle name="Comma 18 4 4" xfId="27326" xr:uid="{8F9B5BE4-A789-4961-B178-CDF311179436}"/>
    <cellStyle name="Comma 18 4 5" xfId="32744" xr:uid="{E9BA523C-9C04-4868-9EFA-CD8478A6E911}"/>
    <cellStyle name="Comma 18 4 6" xfId="38129" xr:uid="{83C8806F-BB55-40A6-84EF-D8035C615CD6}"/>
    <cellStyle name="Comma 18 4 7" xfId="43498" xr:uid="{E79DE245-E122-44FC-9E58-A221A975079A}"/>
    <cellStyle name="Comma 18 4 8" xfId="48870" xr:uid="{F842B81D-9D6B-460D-9136-1DFB53B15340}"/>
    <cellStyle name="Comma 18 4 9" xfId="54250" xr:uid="{97C5A013-F13C-488F-B647-45D26B20B8A0}"/>
    <cellStyle name="Comma 18 5" xfId="9303" xr:uid="{F5D3A0DE-1D84-42E3-9428-AE790E99CE5D}"/>
    <cellStyle name="Comma 18 5 10" xfId="16604" xr:uid="{77000A6C-B1CD-41B9-81C8-57B3E06A772D}"/>
    <cellStyle name="Comma 18 5 2" xfId="12861" xr:uid="{AF39DD44-8C50-4D2D-B9B4-EF00610BA6AD}"/>
    <cellStyle name="Comma 18 5 2 2" xfId="25527" xr:uid="{2AC16786-278D-4475-B053-973D7A4D8F76}"/>
    <cellStyle name="Comma 18 5 2 3" xfId="30901" xr:uid="{5B61DA21-3B6A-40E0-AE25-CC189EFC4B3E}"/>
    <cellStyle name="Comma 18 5 2 4" xfId="36319" xr:uid="{72599BF4-1548-4C07-B625-DCE76288CB02}"/>
    <cellStyle name="Comma 18 5 2 5" xfId="41704" xr:uid="{DDF16019-CB51-4A9C-A18D-A4BE3C45AA0C}"/>
    <cellStyle name="Comma 18 5 2 6" xfId="47073" xr:uid="{95030DFF-3F8A-4D40-A230-905F69742E5F}"/>
    <cellStyle name="Comma 18 5 2 7" xfId="52445" xr:uid="{4475A855-FE23-4A32-B966-56F60347DFB6}"/>
    <cellStyle name="Comma 18 5 2 8" xfId="57825" xr:uid="{5D6A678A-D006-4C4B-B24B-BF56F0DB81A5}"/>
    <cellStyle name="Comma 18 5 2 9" xfId="20161" xr:uid="{59A4D50A-8F78-4FAE-AB2A-AC1229CBE0B0}"/>
    <cellStyle name="Comma 18 5 3" xfId="21971" xr:uid="{5C8DD6B2-0776-41A1-8686-84FDD6DF6CA8}"/>
    <cellStyle name="Comma 18 5 4" xfId="27345" xr:uid="{B0CA78BD-4B33-4E9E-ADCE-88CEF749E06D}"/>
    <cellStyle name="Comma 18 5 5" xfId="32763" xr:uid="{455B906E-15D5-437B-89DD-714411A2904A}"/>
    <cellStyle name="Comma 18 5 6" xfId="38148" xr:uid="{A5415083-3B7B-4D0C-95E2-B6E9CEAD5AFF}"/>
    <cellStyle name="Comma 18 5 7" xfId="43517" xr:uid="{99080F54-097F-41DB-BDD8-D08B7442C708}"/>
    <cellStyle name="Comma 18 5 8" xfId="48889" xr:uid="{8A73911E-6F26-4087-9357-5B164759683B}"/>
    <cellStyle name="Comma 18 5 9" xfId="54269" xr:uid="{F116EB8F-B331-44AB-AD55-79A9110EF21B}"/>
    <cellStyle name="Comma 18 6" xfId="9322" xr:uid="{3B9ECE92-0DD2-4CF1-8969-050286C90745}"/>
    <cellStyle name="Comma 18 6 10" xfId="16623" xr:uid="{D5A16EC1-F3F8-4A85-9213-BBFF88C3CC04}"/>
    <cellStyle name="Comma 18 6 2" xfId="12879" xr:uid="{AFB822EA-32A4-4814-A802-5A44E0883CF5}"/>
    <cellStyle name="Comma 18 6 2 2" xfId="25545" xr:uid="{FB0CEA7A-A3CD-434E-99B2-20C007D237BB}"/>
    <cellStyle name="Comma 18 6 2 3" xfId="30919" xr:uid="{0C284052-A389-4293-9259-28E172317FCE}"/>
    <cellStyle name="Comma 18 6 2 4" xfId="36337" xr:uid="{9802998A-2776-4AD9-A62F-2A62BB87AFF1}"/>
    <cellStyle name="Comma 18 6 2 5" xfId="41722" xr:uid="{3008E34F-8812-493E-BED6-D6A4B4411CE0}"/>
    <cellStyle name="Comma 18 6 2 6" xfId="47091" xr:uid="{C6B7C4FE-856F-40DC-A189-2689A35352C5}"/>
    <cellStyle name="Comma 18 6 2 7" xfId="52463" xr:uid="{6F916BE9-864B-4D19-9564-DFD3F66D3176}"/>
    <cellStyle name="Comma 18 6 2 8" xfId="57843" xr:uid="{18B503B5-743E-408E-B839-EACA49DE5A28}"/>
    <cellStyle name="Comma 18 6 2 9" xfId="20179" xr:uid="{E27EA3BE-5D4D-4961-A6C0-30C965B83AC5}"/>
    <cellStyle name="Comma 18 6 3" xfId="21990" xr:uid="{FED6F010-239F-492B-8DC7-DEC87CCEE03E}"/>
    <cellStyle name="Comma 18 6 4" xfId="27364" xr:uid="{0FEAA70D-A3D6-499B-B45C-E4DE3CB633F2}"/>
    <cellStyle name="Comma 18 6 5" xfId="32782" xr:uid="{3982DD75-B6CC-426D-A9FA-C5A60732778F}"/>
    <cellStyle name="Comma 18 6 6" xfId="38167" xr:uid="{1521B186-C696-4DC1-A20D-6ECE2D2C3EEA}"/>
    <cellStyle name="Comma 18 6 7" xfId="43536" xr:uid="{FCFC55DB-B86D-4EB7-9007-97CFA35C3094}"/>
    <cellStyle name="Comma 18 6 8" xfId="48908" xr:uid="{E9339B73-57F8-4A6A-9190-2D0B539C2152}"/>
    <cellStyle name="Comma 18 6 9" xfId="54288" xr:uid="{6374544F-B903-444F-BF50-58EC338B8A95}"/>
    <cellStyle name="Comma 18 7" xfId="9340" xr:uid="{A4581987-9358-4816-B292-05526A4751B8}"/>
    <cellStyle name="Comma 18 7 10" xfId="16641" xr:uid="{881C4F2D-C24B-4F81-972C-0893212C4B75}"/>
    <cellStyle name="Comma 18 7 2" xfId="12897" xr:uid="{72DA7569-6A6F-431C-B55E-FDB6A9413924}"/>
    <cellStyle name="Comma 18 7 2 2" xfId="25563" xr:uid="{AFC49347-99B3-4FDB-8E14-5D44935C05E8}"/>
    <cellStyle name="Comma 18 7 2 3" xfId="30937" xr:uid="{DC45B958-E13F-42DB-9EE2-C17ADC476C07}"/>
    <cellStyle name="Comma 18 7 2 4" xfId="36355" xr:uid="{99727936-2EA1-46A7-BD06-2CA2B15FFD29}"/>
    <cellStyle name="Comma 18 7 2 5" xfId="41740" xr:uid="{72D2AD72-BFB5-4056-815B-D059E8A82EFE}"/>
    <cellStyle name="Comma 18 7 2 6" xfId="47109" xr:uid="{1E5DEF17-E296-403C-A5C6-F0B8E5EE0162}"/>
    <cellStyle name="Comma 18 7 2 7" xfId="52481" xr:uid="{2689800C-E2C4-4688-BAA1-C7F0A301F557}"/>
    <cellStyle name="Comma 18 7 2 8" xfId="57861" xr:uid="{92F69875-CCA9-4135-B0BD-BD4E38395C21}"/>
    <cellStyle name="Comma 18 7 2 9" xfId="20197" xr:uid="{B109DB06-5B7E-4103-B0DE-B67D74E4951A}"/>
    <cellStyle name="Comma 18 7 3" xfId="22008" xr:uid="{DB3B8714-DA74-4845-8D7F-925A3495D30A}"/>
    <cellStyle name="Comma 18 7 4" xfId="27382" xr:uid="{1A8D6ACF-D07D-4B99-B3B0-104C2E15724E}"/>
    <cellStyle name="Comma 18 7 5" xfId="32800" xr:uid="{C4773A6B-088A-47E4-BBD0-CEE1ABA48C68}"/>
    <cellStyle name="Comma 18 7 6" xfId="38185" xr:uid="{91685578-6670-4415-ACC1-6F77EAB64C25}"/>
    <cellStyle name="Comma 18 7 7" xfId="43554" xr:uid="{A1AE61FD-0A92-4EF4-95B8-64D6D8EACAB5}"/>
    <cellStyle name="Comma 18 7 8" xfId="48926" xr:uid="{0CF0CE9F-B201-4A4F-A773-DB9240BDF39C}"/>
    <cellStyle name="Comma 18 7 9" xfId="54306" xr:uid="{FDAA1E06-47AD-4D68-A878-F26D32ADFC0B}"/>
    <cellStyle name="Comma 18 8" xfId="9358" xr:uid="{7A88C344-8E5B-4C87-B2F7-4E1FAB032CEA}"/>
    <cellStyle name="Comma 18 8 2" xfId="22026" xr:uid="{AFF7AE93-EC34-4939-A0A1-B88EC806CCD2}"/>
    <cellStyle name="Comma 18 8 3" xfId="27400" xr:uid="{72322D20-36C8-4B69-94FA-D524308E7BFB}"/>
    <cellStyle name="Comma 18 8 4" xfId="32818" xr:uid="{4A5484A3-E934-47A4-9B3E-3471E6C8EF46}"/>
    <cellStyle name="Comma 18 8 5" xfId="38203" xr:uid="{A075BB9B-4140-468C-8880-8D45789306FF}"/>
    <cellStyle name="Comma 18 8 6" xfId="43572" xr:uid="{14E21693-DBA0-42A0-984E-526CDCBD088A}"/>
    <cellStyle name="Comma 18 8 7" xfId="48944" xr:uid="{9A24E1D3-0E8A-4F95-9C65-3978A8D10B89}"/>
    <cellStyle name="Comma 18 8 8" xfId="54324" xr:uid="{384129A8-1135-4EFE-9B1F-136F5C0E0498}"/>
    <cellStyle name="Comma 18 8 9" xfId="16659" xr:uid="{B459B20F-7F0B-4751-920F-6F8DFE395CFE}"/>
    <cellStyle name="Comma 18 9" xfId="9377" xr:uid="{3B3ABEEE-ADB6-4FE4-8AAA-6B0463839A5D}"/>
    <cellStyle name="Comma 18 9 2" xfId="22045" xr:uid="{84D49BA0-1230-41F8-822D-8D99CF280B8C}"/>
    <cellStyle name="Comma 18 9 3" xfId="27419" xr:uid="{A6B23097-AC02-4446-BE61-7FD067348205}"/>
    <cellStyle name="Comma 18 9 4" xfId="32837" xr:uid="{B6997E65-AF31-4A00-A6F4-3D1DB7A44E03}"/>
    <cellStyle name="Comma 18 9 5" xfId="38222" xr:uid="{4785A427-B0F5-44FE-A926-03758EDA4686}"/>
    <cellStyle name="Comma 18 9 6" xfId="43591" xr:uid="{45F2C559-AE32-4703-B3C2-77D58A3F3649}"/>
    <cellStyle name="Comma 18 9 7" xfId="48963" xr:uid="{622EF779-7308-4696-9D6C-EACC05FBA2ED}"/>
    <cellStyle name="Comma 18 9 8" xfId="54343" xr:uid="{F563DEAF-8EEB-498A-A9B0-093EC65D4102}"/>
    <cellStyle name="Comma 18 9 9" xfId="16678" xr:uid="{30A55A7C-7D71-4C89-A654-BB334F59CE5E}"/>
    <cellStyle name="Comma 19" xfId="7566" xr:uid="{B7287323-4FD5-455F-8171-26166134C270}"/>
    <cellStyle name="Comma 19 10" xfId="14867" xr:uid="{C1C0D975-67B0-40F0-BE5F-56A7D17168BC}"/>
    <cellStyle name="Comma 19 2" xfId="11127" xr:uid="{E53DB32D-49CE-462F-8D74-1A1635B5D581}"/>
    <cellStyle name="Comma 19 2 2" xfId="23793" xr:uid="{CE7F2531-4F27-4C02-94A2-14D94A9B269D}"/>
    <cellStyle name="Comma 19 2 3" xfId="29167" xr:uid="{84ADADD2-5634-4F47-81C4-5F0B7F9771A2}"/>
    <cellStyle name="Comma 19 2 4" xfId="34585" xr:uid="{C9318120-5456-4788-8BCE-B76FD010FE6B}"/>
    <cellStyle name="Comma 19 2 5" xfId="39970" xr:uid="{E5911535-7FBC-4790-ABDE-D745BB3A062E}"/>
    <cellStyle name="Comma 19 2 6" xfId="45339" xr:uid="{21F82A48-099D-4A27-A23A-251BDACF98B1}"/>
    <cellStyle name="Comma 19 2 7" xfId="50711" xr:uid="{D5CE7E15-A5D6-4533-8015-B700D10F816D}"/>
    <cellStyle name="Comma 19 2 8" xfId="56091" xr:uid="{0643BEB6-4933-4DEA-82C7-394D21EDF743}"/>
    <cellStyle name="Comma 19 2 9" xfId="18427" xr:uid="{4A71C569-93CD-4401-8077-AAA16F4D7AF3}"/>
    <cellStyle name="Comma 19 3" xfId="20234" xr:uid="{F650653D-892C-41E9-844F-D09AFFB9C5C5}"/>
    <cellStyle name="Comma 19 4" xfId="25608" xr:uid="{2486F06A-D985-4660-9186-6B6D149411DB}"/>
    <cellStyle name="Comma 19 5" xfId="31026" xr:uid="{D21C626B-8836-462D-A5E5-75EE13D8EB6F}"/>
    <cellStyle name="Comma 19 6" xfId="36411" xr:uid="{D34A8AA3-E67A-4245-8B35-A404B9418B06}"/>
    <cellStyle name="Comma 19 7" xfId="41780" xr:uid="{766B94EA-AEB4-4954-B71B-4E833CE1139B}"/>
    <cellStyle name="Comma 19 8" xfId="47152" xr:uid="{550926B1-C842-40EF-9455-04AF20D2AA6F}"/>
    <cellStyle name="Comma 19 9" xfId="52532" xr:uid="{0E2F35C0-73C9-4D61-AEE3-3653A7E5FC22}"/>
    <cellStyle name="Comma 2" xfId="10" xr:uid="{4A3C5429-F368-429C-9D6D-04ADE267219A}"/>
    <cellStyle name="Comma 2 10" xfId="1663" xr:uid="{B39571B5-48A9-41E5-8B6A-9BC3B5B3B847}"/>
    <cellStyle name="Comma 2 10 2" xfId="6471" xr:uid="{26F360C7-AF0F-4E37-9954-A0303E27CEEC}"/>
    <cellStyle name="Comma 2 10 2 10" xfId="54137" xr:uid="{674DC150-35C1-464F-9305-C5F190BA013B}"/>
    <cellStyle name="Comma 2 10 2 11" xfId="14781" xr:uid="{1A7D8E07-B579-461D-AD1A-1E0011423F38}"/>
    <cellStyle name="Comma 2 10 2 12" xfId="59149" xr:uid="{AB71D3B7-93E3-45E5-A870-BFB0B2CC28D3}"/>
    <cellStyle name="Comma 2 10 2 13" xfId="9171" xr:uid="{CA12BEB9-C1D2-493A-B9D4-AB0172162FC7}"/>
    <cellStyle name="Comma 2 10 2 2" xfId="12732" xr:uid="{5ED5CF44-ED45-4679-93E3-B14CDC9183E6}"/>
    <cellStyle name="Comma 2 10 2 2 2" xfId="25398" xr:uid="{A08D0BCB-019E-4B47-9421-33A05B6266C5}"/>
    <cellStyle name="Comma 2 10 2 2 3" xfId="30772" xr:uid="{4F0759E5-CC7B-4FFB-82B9-3CF8ECCFC24B}"/>
    <cellStyle name="Comma 2 10 2 2 4" xfId="36190" xr:uid="{BD8DB1EF-5A45-462F-950E-809653BD35D3}"/>
    <cellStyle name="Comma 2 10 2 2 5" xfId="41575" xr:uid="{30E50DB6-D3D3-4F89-8CCD-AB34C59F1C3D}"/>
    <cellStyle name="Comma 2 10 2 2 6" xfId="46944" xr:uid="{F548F68F-DD43-4815-9ED8-C23AB616DD76}"/>
    <cellStyle name="Comma 2 10 2 2 7" xfId="52316" xr:uid="{2A489D45-AA94-48A7-849E-D1D64C247B76}"/>
    <cellStyle name="Comma 2 10 2 2 8" xfId="57696" xr:uid="{DCA5D922-6308-476F-AA71-B256CE7AA4DD}"/>
    <cellStyle name="Comma 2 10 2 2 9" xfId="20032" xr:uid="{480A85F5-2C74-4A9C-8962-F54211CA8C86}"/>
    <cellStyle name="Comma 2 10 2 3" xfId="16472" xr:uid="{9C7A4F50-DAB7-430E-AB12-AC9D93F2EAC8}"/>
    <cellStyle name="Comma 2 10 2 4" xfId="21839" xr:uid="{F03CB56A-B17B-4B6F-A1EF-44C80A34B411}"/>
    <cellStyle name="Comma 2 10 2 5" xfId="27213" xr:uid="{37B010C8-0FCD-4041-8A10-1DBEFC1C7276}"/>
    <cellStyle name="Comma 2 10 2 6" xfId="32631" xr:uid="{E3E61E9A-BD99-4FF1-AD71-298EA0A44B9D}"/>
    <cellStyle name="Comma 2 10 2 7" xfId="38016" xr:uid="{EEA09742-258D-414C-A7A6-AFCB690A0317}"/>
    <cellStyle name="Comma 2 10 2 8" xfId="43385" xr:uid="{8192D97E-FA2A-4B8D-BDD5-6E7AA047CBEA}"/>
    <cellStyle name="Comma 2 10 2 9" xfId="48757" xr:uid="{9BBC4274-1B7C-46B3-99E5-50AA52933AA7}"/>
    <cellStyle name="Comma 2 10 3" xfId="11042" xr:uid="{9EC7CB2B-E525-4F78-AAAA-4BFF44A3F3D8}"/>
    <cellStyle name="Comma 2 10 3 2" xfId="23709" xr:uid="{478DE5E4-BE30-43C8-9EC7-005D9C6C9920}"/>
    <cellStyle name="Comma 2 10 3 3" xfId="29083" xr:uid="{5C6CE066-5DDD-4587-ACD3-E8A710077006}"/>
    <cellStyle name="Comma 2 10 3 4" xfId="34501" xr:uid="{CB7A7A80-340A-437E-8FEA-4EA42F10B8A7}"/>
    <cellStyle name="Comma 2 10 3 5" xfId="39886" xr:uid="{7CC2B762-E4AE-4432-AA51-687F174C8AE2}"/>
    <cellStyle name="Comma 2 10 3 6" xfId="45255" xr:uid="{10E05D24-22B2-4D59-AC31-5DE29708BAEA}"/>
    <cellStyle name="Comma 2 10 3 7" xfId="50627" xr:uid="{B1F5D09E-821D-4FCA-BA57-16024CF15D4E}"/>
    <cellStyle name="Comma 2 10 3 8" xfId="56007" xr:uid="{9D785D8D-7CC3-4D90-B857-86203EDCCC6E}"/>
    <cellStyle name="Comma 2 10 3 9" xfId="18342" xr:uid="{52EF305E-3688-4E41-8067-8F00F851FB3F}"/>
    <cellStyle name="Comma 2 11" xfId="1664" xr:uid="{DCE0E8D5-D840-4086-BC3E-9D94C9513806}"/>
    <cellStyle name="Comma 2 11 2" xfId="6472" xr:uid="{8CB60F15-7A96-4322-8915-EA7617D6E43A}"/>
    <cellStyle name="Comma 2 11 2 10" xfId="54138" xr:uid="{48515257-1446-48BE-9F49-8F96C1057495}"/>
    <cellStyle name="Comma 2 11 2 11" xfId="14782" xr:uid="{630AEFA0-2F00-4969-AA91-64E51E43D101}"/>
    <cellStyle name="Comma 2 11 2 12" xfId="59150" xr:uid="{9CF903C3-654D-462C-BFEE-52F25AC13235}"/>
    <cellStyle name="Comma 2 11 2 13" xfId="9172" xr:uid="{863E6053-9028-4194-BE02-64F8B3759F8F}"/>
    <cellStyle name="Comma 2 11 2 2" xfId="12733" xr:uid="{DD075572-26A0-4050-A634-9FED792E3907}"/>
    <cellStyle name="Comma 2 11 2 2 2" xfId="25399" xr:uid="{79FFDA5A-13EC-420B-BABC-4A01DF7BBD54}"/>
    <cellStyle name="Comma 2 11 2 2 3" xfId="30773" xr:uid="{034F386F-1C5D-49AC-B560-49FBD6C24F7D}"/>
    <cellStyle name="Comma 2 11 2 2 4" xfId="36191" xr:uid="{C216F5E2-EE1B-4427-ADD0-6A513CE2DDFF}"/>
    <cellStyle name="Comma 2 11 2 2 5" xfId="41576" xr:uid="{B0146A77-71C5-4EE5-9A26-2E9A796720BE}"/>
    <cellStyle name="Comma 2 11 2 2 6" xfId="46945" xr:uid="{06B398EA-6C57-4D23-A7CE-CF98D9735739}"/>
    <cellStyle name="Comma 2 11 2 2 7" xfId="52317" xr:uid="{846114AA-8A38-4A35-AB1A-9E4911583F72}"/>
    <cellStyle name="Comma 2 11 2 2 8" xfId="57697" xr:uid="{38A58424-58E3-4B4D-9523-C65DC59909D9}"/>
    <cellStyle name="Comma 2 11 2 2 9" xfId="20033" xr:uid="{5487C6A6-09B0-4CE6-AC60-D0B57660FA12}"/>
    <cellStyle name="Comma 2 11 2 3" xfId="16473" xr:uid="{A308C720-A9E4-40B3-8AAE-63FCB0EA964E}"/>
    <cellStyle name="Comma 2 11 2 4" xfId="21840" xr:uid="{D490C9B2-A56C-4A62-833C-D532D19E309C}"/>
    <cellStyle name="Comma 2 11 2 5" xfId="27214" xr:uid="{A30F9F43-69F3-4A6B-8B75-25837DD58495}"/>
    <cellStyle name="Comma 2 11 2 6" xfId="32632" xr:uid="{7ADFAFE3-774B-47AB-AD35-D15046A6F7BC}"/>
    <cellStyle name="Comma 2 11 2 7" xfId="38017" xr:uid="{0E912099-6E5B-4FE0-B95B-7870C94740C0}"/>
    <cellStyle name="Comma 2 11 2 8" xfId="43386" xr:uid="{3C50BCBC-16FF-4D92-8BA5-FC057D920291}"/>
    <cellStyle name="Comma 2 11 2 9" xfId="48758" xr:uid="{969BFE81-716F-4883-927F-6B35AF8844CD}"/>
    <cellStyle name="Comma 2 11 3" xfId="11043" xr:uid="{6C470836-5CAC-4149-B38E-FF9BAC64E3A1}"/>
    <cellStyle name="Comma 2 11 3 2" xfId="23710" xr:uid="{2BA4399B-5B9A-41EA-BC9E-C7DA3402B61A}"/>
    <cellStyle name="Comma 2 11 3 3" xfId="29084" xr:uid="{CD028652-3ECF-4D59-B609-D8E69651AE62}"/>
    <cellStyle name="Comma 2 11 3 4" xfId="34502" xr:uid="{EDE8B229-F51F-445A-B4B4-5886177544BA}"/>
    <cellStyle name="Comma 2 11 3 5" xfId="39887" xr:uid="{BAD32D4B-6B0D-43B3-8872-F35000F0F8A4}"/>
    <cellStyle name="Comma 2 11 3 6" xfId="45256" xr:uid="{EB89B3A5-F969-477C-84DE-3B1F33F65701}"/>
    <cellStyle name="Comma 2 11 3 7" xfId="50628" xr:uid="{A0628AC7-7760-4B5F-8960-846C383724A1}"/>
    <cellStyle name="Comma 2 11 3 8" xfId="56008" xr:uid="{E7754F82-BD88-4096-9921-4DE63A50EBC4}"/>
    <cellStyle name="Comma 2 11 3 9" xfId="18343" xr:uid="{00C949A4-ED15-438D-8C60-483F829827D2}"/>
    <cellStyle name="Comma 2 12" xfId="1665" xr:uid="{5706DE78-60DF-4DE0-82D3-5F3FB7D55101}"/>
    <cellStyle name="Comma 2 12 2" xfId="6473" xr:uid="{E72BBD82-7A9F-4883-9DEF-D5FD1A3FB465}"/>
    <cellStyle name="Comma 2 12 2 10" xfId="54139" xr:uid="{7327712B-1AAA-4C51-BC5C-E0D875FE0866}"/>
    <cellStyle name="Comma 2 12 2 11" xfId="14783" xr:uid="{7041B962-A836-4155-A0A9-A38E5D0FFFB9}"/>
    <cellStyle name="Comma 2 12 2 12" xfId="59151" xr:uid="{EBAAB8EA-5586-449E-97C3-CA3436F680A7}"/>
    <cellStyle name="Comma 2 12 2 13" xfId="9173" xr:uid="{1CFD36E3-76FA-4B7B-AFA0-5242BD954B60}"/>
    <cellStyle name="Comma 2 12 2 2" xfId="12734" xr:uid="{554928D1-FC74-4E87-9C44-FF6AA3FC3B5D}"/>
    <cellStyle name="Comma 2 12 2 2 2" xfId="25400" xr:uid="{AD81CDB4-E0C1-45BE-9FD1-064A5B22F64B}"/>
    <cellStyle name="Comma 2 12 2 2 3" xfId="30774" xr:uid="{DB88A0ED-8613-47B7-9F12-C4EF00E60913}"/>
    <cellStyle name="Comma 2 12 2 2 4" xfId="36192" xr:uid="{2FB65527-DA24-4319-A640-9DB3673030B2}"/>
    <cellStyle name="Comma 2 12 2 2 5" xfId="41577" xr:uid="{05364E6E-4268-4639-AE78-C5122E45B27A}"/>
    <cellStyle name="Comma 2 12 2 2 6" xfId="46946" xr:uid="{BE40EA81-EA83-4BDD-9EEF-7EA22499F3EB}"/>
    <cellStyle name="Comma 2 12 2 2 7" xfId="52318" xr:uid="{32505347-5964-4F04-919D-DABB95F6EA0C}"/>
    <cellStyle name="Comma 2 12 2 2 8" xfId="57698" xr:uid="{BA711380-0746-430D-BC9F-CD029AB68BB2}"/>
    <cellStyle name="Comma 2 12 2 2 9" xfId="20034" xr:uid="{85374081-312A-47A0-B3F9-9CC2E9ED4E92}"/>
    <cellStyle name="Comma 2 12 2 3" xfId="16474" xr:uid="{F6131C6E-A719-40A8-9AEA-1E9E58A789C4}"/>
    <cellStyle name="Comma 2 12 2 4" xfId="21841" xr:uid="{21A96A46-8990-47AC-AEE0-9195CFF614F9}"/>
    <cellStyle name="Comma 2 12 2 5" xfId="27215" xr:uid="{6D19BD12-A824-4CBE-BD98-B4007A9E16DD}"/>
    <cellStyle name="Comma 2 12 2 6" xfId="32633" xr:uid="{F9BED165-E9D7-48EB-865B-2F4DB4A75B88}"/>
    <cellStyle name="Comma 2 12 2 7" xfId="38018" xr:uid="{FD4BA0FC-4E24-4074-95B0-F448CD73E48C}"/>
    <cellStyle name="Comma 2 12 2 8" xfId="43387" xr:uid="{1FF3D50F-FD7D-4E71-AE13-57FE14BE2DA7}"/>
    <cellStyle name="Comma 2 12 2 9" xfId="48759" xr:uid="{BEEBA998-F9A5-4BB5-A094-48AD507C1C5A}"/>
    <cellStyle name="Comma 2 12 3" xfId="11044" xr:uid="{780A45B6-E67F-484F-8B63-FF1B011BAA58}"/>
    <cellStyle name="Comma 2 12 3 2" xfId="23711" xr:uid="{1AAEADF9-7898-4E17-AF46-6FB4606043DF}"/>
    <cellStyle name="Comma 2 12 3 3" xfId="29085" xr:uid="{F52AE46F-4716-4360-B69D-77E8D87B37A8}"/>
    <cellStyle name="Comma 2 12 3 4" xfId="34503" xr:uid="{B39296E5-1602-438A-95D8-44D95F79125D}"/>
    <cellStyle name="Comma 2 12 3 5" xfId="39888" xr:uid="{95E6DEC9-AB4B-4C4C-AA3C-FEA336B2EB05}"/>
    <cellStyle name="Comma 2 12 3 6" xfId="45257" xr:uid="{C005A489-AEB9-4B58-85B5-83C4F453C441}"/>
    <cellStyle name="Comma 2 12 3 7" xfId="50629" xr:uid="{9CF273A6-A4AC-4C5A-B6BC-765CFE4050E5}"/>
    <cellStyle name="Comma 2 12 3 8" xfId="56009" xr:uid="{00565A20-132A-4A3A-BAD3-BC21F394E677}"/>
    <cellStyle name="Comma 2 12 3 9" xfId="18344" xr:uid="{55D5BBE1-07C4-466A-897E-CE63ECE8793B}"/>
    <cellStyle name="Comma 2 13" xfId="1666" xr:uid="{BD03D657-99BF-4A0D-A1D2-181A8C47667C}"/>
    <cellStyle name="Comma 2 13 2" xfId="6474" xr:uid="{DB8D5864-EED7-4D51-A46E-107F8873F8AB}"/>
    <cellStyle name="Comma 2 13 2 10" xfId="54140" xr:uid="{148E4A76-F149-42AC-B9A6-364EF319D191}"/>
    <cellStyle name="Comma 2 13 2 11" xfId="14784" xr:uid="{CD371F6D-0660-4ECC-BA4B-5025ED9CD193}"/>
    <cellStyle name="Comma 2 13 2 12" xfId="59152" xr:uid="{5548AE01-A448-4E71-98ED-C75E02B11437}"/>
    <cellStyle name="Comma 2 13 2 13" xfId="9174" xr:uid="{ADB03895-F162-4575-AC4F-5BF499021039}"/>
    <cellStyle name="Comma 2 13 2 2" xfId="12735" xr:uid="{5609DBDE-7AED-4432-9CF0-FA277812D5A3}"/>
    <cellStyle name="Comma 2 13 2 2 2" xfId="25401" xr:uid="{919E98A5-F8F9-4AB3-8A7D-E11AEAB8397C}"/>
    <cellStyle name="Comma 2 13 2 2 3" xfId="30775" xr:uid="{83B39A7B-D14A-4723-991B-EAB5E3111FA4}"/>
    <cellStyle name="Comma 2 13 2 2 4" xfId="36193" xr:uid="{B2FA14D9-9C9E-41E8-8C65-51FFCFD22820}"/>
    <cellStyle name="Comma 2 13 2 2 5" xfId="41578" xr:uid="{4C8C0316-3670-46EE-8B4B-111C3D736A47}"/>
    <cellStyle name="Comma 2 13 2 2 6" xfId="46947" xr:uid="{8C2C9F38-5CBC-4B2A-A810-A72828578538}"/>
    <cellStyle name="Comma 2 13 2 2 7" xfId="52319" xr:uid="{C78596C2-A1E3-41EB-8CAD-253B213444E8}"/>
    <cellStyle name="Comma 2 13 2 2 8" xfId="57699" xr:uid="{EB3E7259-FB6D-4D48-A4C0-3736BC9268D6}"/>
    <cellStyle name="Comma 2 13 2 2 9" xfId="20035" xr:uid="{BC1671E6-39EC-4A94-B4FC-2B0B91FC526F}"/>
    <cellStyle name="Comma 2 13 2 3" xfId="16475" xr:uid="{83F16851-30FF-4F3E-B1EB-702C8A1E98D5}"/>
    <cellStyle name="Comma 2 13 2 4" xfId="21842" xr:uid="{225A8F39-AB8D-427F-9A2A-8C38EE8F56D8}"/>
    <cellStyle name="Comma 2 13 2 5" xfId="27216" xr:uid="{9F8D989E-844D-417A-A868-386934AC23C7}"/>
    <cellStyle name="Comma 2 13 2 6" xfId="32634" xr:uid="{B9073D8A-7287-4F03-8390-8DA22AC43AF9}"/>
    <cellStyle name="Comma 2 13 2 7" xfId="38019" xr:uid="{947A6DC4-CEC9-46FA-AE1E-C5D32CAC23CE}"/>
    <cellStyle name="Comma 2 13 2 8" xfId="43388" xr:uid="{1E50A16E-5369-4591-8702-E3A3E5E7F362}"/>
    <cellStyle name="Comma 2 13 2 9" xfId="48760" xr:uid="{192D473A-EA6E-489C-A50F-B67A905B6EE4}"/>
    <cellStyle name="Comma 2 13 3" xfId="11045" xr:uid="{A9082733-4EC4-443A-BDF0-FFF78A276762}"/>
    <cellStyle name="Comma 2 13 3 2" xfId="23712" xr:uid="{6ED74BB8-E500-4F86-8EEB-89420E334D7D}"/>
    <cellStyle name="Comma 2 13 3 3" xfId="29086" xr:uid="{F222B388-B8DB-48B9-8C65-E0FEE55DCCCA}"/>
    <cellStyle name="Comma 2 13 3 4" xfId="34504" xr:uid="{236800D7-CDC1-47E7-A55E-F2409C77624F}"/>
    <cellStyle name="Comma 2 13 3 5" xfId="39889" xr:uid="{48046BF8-ED7F-4FE6-A3B6-8A391B028E7A}"/>
    <cellStyle name="Comma 2 13 3 6" xfId="45258" xr:uid="{0AB8C27E-88F3-4CA8-A5F9-A3B02CDD6CC3}"/>
    <cellStyle name="Comma 2 13 3 7" xfId="50630" xr:uid="{9AC74099-2DA7-42E7-A0D8-696390A84806}"/>
    <cellStyle name="Comma 2 13 3 8" xfId="56010" xr:uid="{8D207450-0D43-4929-ABF7-93A754946BAE}"/>
    <cellStyle name="Comma 2 13 3 9" xfId="18345" xr:uid="{84D3D75D-DB09-4FA4-825E-645058677825}"/>
    <cellStyle name="Comma 2 14" xfId="1667" xr:uid="{FB75BC34-BFED-4F07-AB57-F0B2A277945D}"/>
    <cellStyle name="Comma 2 14 2" xfId="6475" xr:uid="{26EAAF94-F76A-4930-8099-D08C0E49B329}"/>
    <cellStyle name="Comma 2 14 2 10" xfId="54141" xr:uid="{BB78C24E-3519-4B3A-A25B-ED593B3AB380}"/>
    <cellStyle name="Comma 2 14 2 11" xfId="14785" xr:uid="{5C0C153F-2519-496B-BE72-C1D0D4A9DF29}"/>
    <cellStyle name="Comma 2 14 2 12" xfId="59153" xr:uid="{8FABD6E3-F441-4C73-872C-05D4A8220B61}"/>
    <cellStyle name="Comma 2 14 2 13" xfId="9175" xr:uid="{361B604D-B5C5-4297-8F43-EA8EFD41C9E5}"/>
    <cellStyle name="Comma 2 14 2 2" xfId="12736" xr:uid="{AC532708-6A85-435C-A124-688E4B22AFDE}"/>
    <cellStyle name="Comma 2 14 2 2 2" xfId="25402" xr:uid="{C3F773FA-7E27-4D46-B93D-16F640330CDA}"/>
    <cellStyle name="Comma 2 14 2 2 3" xfId="30776" xr:uid="{19218570-4578-4DFF-BC93-6DFAE24A9A3F}"/>
    <cellStyle name="Comma 2 14 2 2 4" xfId="36194" xr:uid="{79DD0B69-0A25-42D6-B10A-E13F165B72B1}"/>
    <cellStyle name="Comma 2 14 2 2 5" xfId="41579" xr:uid="{174E169F-8FEF-491D-8D42-FDDA21E5FA76}"/>
    <cellStyle name="Comma 2 14 2 2 6" xfId="46948" xr:uid="{74DF5EEB-B5B6-4D51-8089-0CE98E59DC41}"/>
    <cellStyle name="Comma 2 14 2 2 7" xfId="52320" xr:uid="{7AC3D7E8-8B9C-4DA9-B1F1-C9FB4FE0BB67}"/>
    <cellStyle name="Comma 2 14 2 2 8" xfId="57700" xr:uid="{3DE737C3-0101-4180-B8C8-A572875E9F8F}"/>
    <cellStyle name="Comma 2 14 2 2 9" xfId="20036" xr:uid="{D937E85A-2CBD-43E7-958D-8CFB6FEF5424}"/>
    <cellStyle name="Comma 2 14 2 3" xfId="16476" xr:uid="{6916253A-E744-437F-9308-8D726EC43E38}"/>
    <cellStyle name="Comma 2 14 2 4" xfId="21843" xr:uid="{7FBE321E-A811-4FEC-8A61-87551B6F49E8}"/>
    <cellStyle name="Comma 2 14 2 5" xfId="27217" xr:uid="{FE70364F-9F61-4EA0-BD5F-5786CCB31446}"/>
    <cellStyle name="Comma 2 14 2 6" xfId="32635" xr:uid="{4EFBF11F-5D0E-44C7-A35A-FF29430B80C9}"/>
    <cellStyle name="Comma 2 14 2 7" xfId="38020" xr:uid="{625E1000-3D78-4C1E-9632-4DCC2195B800}"/>
    <cellStyle name="Comma 2 14 2 8" xfId="43389" xr:uid="{ECACC6B7-F77E-4635-8E21-71974B6A56BF}"/>
    <cellStyle name="Comma 2 14 2 9" xfId="48761" xr:uid="{3A4EBC5E-EBCF-45B6-AF82-68359BB8D32E}"/>
    <cellStyle name="Comma 2 14 3" xfId="11046" xr:uid="{4E7483B0-9F4B-49C3-B43B-AB561AFF0FC3}"/>
    <cellStyle name="Comma 2 14 3 2" xfId="23713" xr:uid="{C5676ECB-E732-485C-A3E4-3A26A15B856A}"/>
    <cellStyle name="Comma 2 14 3 3" xfId="29087" xr:uid="{7B22347A-FD60-4F9B-AC7F-3DD6522DFCCA}"/>
    <cellStyle name="Comma 2 14 3 4" xfId="34505" xr:uid="{35A10333-FA55-4D9B-9FE9-F37F6B17B8A3}"/>
    <cellStyle name="Comma 2 14 3 5" xfId="39890" xr:uid="{49991F39-413C-4D49-9ACD-6124DE714F2F}"/>
    <cellStyle name="Comma 2 14 3 6" xfId="45259" xr:uid="{771230E6-D294-4BC7-B73E-65879AA136E5}"/>
    <cellStyle name="Comma 2 14 3 7" xfId="50631" xr:uid="{95A60F41-75BC-42C7-97AA-518D543F3251}"/>
    <cellStyle name="Comma 2 14 3 8" xfId="56011" xr:uid="{7A9713DF-CCF6-4D2F-9F6B-A0CABBFAFDDA}"/>
    <cellStyle name="Comma 2 14 3 9" xfId="18346" xr:uid="{DB0118D6-D2E9-4961-9049-94E739A2B5BA}"/>
    <cellStyle name="Comma 2 15" xfId="1668" xr:uid="{9085C5CA-5559-4702-87C2-9DF266CD24D5}"/>
    <cellStyle name="Comma 2 15 2" xfId="6476" xr:uid="{9C4EE544-8931-46D4-9724-5EA3FE60374B}"/>
    <cellStyle name="Comma 2 15 2 10" xfId="54142" xr:uid="{B601E9CC-BFBF-496D-9592-0EBF7BE452D2}"/>
    <cellStyle name="Comma 2 15 2 11" xfId="14786" xr:uid="{9C664B66-D9C3-47F2-BE93-7FAE740818BF}"/>
    <cellStyle name="Comma 2 15 2 12" xfId="59154" xr:uid="{FE57F367-F50A-4B91-A73F-4A2AE126B86D}"/>
    <cellStyle name="Comma 2 15 2 13" xfId="9176" xr:uid="{2DE1D0D5-8449-4259-A436-FCD26256C6DD}"/>
    <cellStyle name="Comma 2 15 2 2" xfId="12737" xr:uid="{EB973924-F682-4B9E-AAB8-474D89BC3594}"/>
    <cellStyle name="Comma 2 15 2 2 2" xfId="25403" xr:uid="{3668CBDE-6BFD-4580-A672-A07526CAA71D}"/>
    <cellStyle name="Comma 2 15 2 2 3" xfId="30777" xr:uid="{F7FF003E-040B-4BDC-86A2-8455A7512C86}"/>
    <cellStyle name="Comma 2 15 2 2 4" xfId="36195" xr:uid="{7CCDF133-1F8C-4978-9816-9C67063FC8E1}"/>
    <cellStyle name="Comma 2 15 2 2 5" xfId="41580" xr:uid="{50913FAF-062A-4ECE-81E9-9A194B0CBFF4}"/>
    <cellStyle name="Comma 2 15 2 2 6" xfId="46949" xr:uid="{AB56C6C9-E4BC-45B9-A9BD-F3017E8F9CAE}"/>
    <cellStyle name="Comma 2 15 2 2 7" xfId="52321" xr:uid="{E381838D-C2AF-47F5-9099-282BAC97C764}"/>
    <cellStyle name="Comma 2 15 2 2 8" xfId="57701" xr:uid="{F859FEDB-C7C7-416F-94A9-9D7CAC1588C5}"/>
    <cellStyle name="Comma 2 15 2 2 9" xfId="20037" xr:uid="{636FE069-D49D-4F04-BEB5-576985BD19F6}"/>
    <cellStyle name="Comma 2 15 2 3" xfId="16477" xr:uid="{97700F03-79C3-4820-ACCE-C26829D598C7}"/>
    <cellStyle name="Comma 2 15 2 4" xfId="21844" xr:uid="{60946FF9-DF40-4D5A-8E41-9B78BFC6BE49}"/>
    <cellStyle name="Comma 2 15 2 5" xfId="27218" xr:uid="{C5E3AC00-C8D9-4DE3-8B82-D9819A5A120D}"/>
    <cellStyle name="Comma 2 15 2 6" xfId="32636" xr:uid="{8396A249-2B71-486B-BF9E-12B3F6D695C5}"/>
    <cellStyle name="Comma 2 15 2 7" xfId="38021" xr:uid="{768ABE5C-A825-4CB2-B0A1-92985051A185}"/>
    <cellStyle name="Comma 2 15 2 8" xfId="43390" xr:uid="{1332FF16-897E-46CC-A52E-C9FF1DABD9D1}"/>
    <cellStyle name="Comma 2 15 2 9" xfId="48762" xr:uid="{DA9C6DA5-5D7B-43D3-AFA1-0CC29DEAA635}"/>
    <cellStyle name="Comma 2 15 3" xfId="11047" xr:uid="{1DB87F69-11BB-4773-8747-DD3A7DAF0BCC}"/>
    <cellStyle name="Comma 2 15 3 2" xfId="23714" xr:uid="{FD9DFC28-6549-4F52-A5D0-838F208A49EE}"/>
    <cellStyle name="Comma 2 15 3 3" xfId="29088" xr:uid="{C99B937D-06A3-4E6C-A403-B2C6597C0FE3}"/>
    <cellStyle name="Comma 2 15 3 4" xfId="34506" xr:uid="{361BB357-A33F-4DAD-9FCB-8FBF9C1BB05B}"/>
    <cellStyle name="Comma 2 15 3 5" xfId="39891" xr:uid="{37135AA5-BBAD-458B-B7D5-382510AAC1F3}"/>
    <cellStyle name="Comma 2 15 3 6" xfId="45260" xr:uid="{734906F9-A4AD-4B43-B7B6-08CD339EB83D}"/>
    <cellStyle name="Comma 2 15 3 7" xfId="50632" xr:uid="{3604BF35-7BEF-4272-B72E-C3E1BE09FEDE}"/>
    <cellStyle name="Comma 2 15 3 8" xfId="56012" xr:uid="{DAD1B7E8-210B-4EF6-A8C4-03D8DDB5C01B}"/>
    <cellStyle name="Comma 2 15 3 9" xfId="18347" xr:uid="{28BD680E-3077-4E6F-88B8-ACB2BC1F9EEA}"/>
    <cellStyle name="Comma 2 16" xfId="1669" xr:uid="{6DA2F22F-6C77-4CC6-A5F7-63911F617AC6}"/>
    <cellStyle name="Comma 2 16 2" xfId="6477" xr:uid="{C36AA17D-E61C-4F92-860B-6D1767DE013B}"/>
    <cellStyle name="Comma 2 16 2 10" xfId="54143" xr:uid="{3691E0DD-7C89-47DE-BD58-46A1DF9AEA5D}"/>
    <cellStyle name="Comma 2 16 2 11" xfId="14787" xr:uid="{199676DF-F93D-4245-8870-E4C0AB27263B}"/>
    <cellStyle name="Comma 2 16 2 12" xfId="59155" xr:uid="{A35D12B4-C097-4671-BA8D-4C28E5FE2334}"/>
    <cellStyle name="Comma 2 16 2 13" xfId="9177" xr:uid="{7E1841BB-4DA7-4E6F-BBF4-837AC3822190}"/>
    <cellStyle name="Comma 2 16 2 2" xfId="12738" xr:uid="{DEA59BA7-6F23-4554-AD28-8C014F17F95B}"/>
    <cellStyle name="Comma 2 16 2 2 2" xfId="25404" xr:uid="{AB1208C5-2D6B-429E-AEAC-B21EF509A427}"/>
    <cellStyle name="Comma 2 16 2 2 3" xfId="30778" xr:uid="{D16A0DA2-2F54-456C-B13C-44998A0E12A8}"/>
    <cellStyle name="Comma 2 16 2 2 4" xfId="36196" xr:uid="{07624DAF-5EE2-4485-810F-E40F27F56E98}"/>
    <cellStyle name="Comma 2 16 2 2 5" xfId="41581" xr:uid="{F4993149-DDF4-4786-93A6-9CF7E24AA968}"/>
    <cellStyle name="Comma 2 16 2 2 6" xfId="46950" xr:uid="{48DA5BB4-06C2-4499-9B47-F653A64D5898}"/>
    <cellStyle name="Comma 2 16 2 2 7" xfId="52322" xr:uid="{28F1E37A-A1B1-48B2-882B-E440B7D7D0FB}"/>
    <cellStyle name="Comma 2 16 2 2 8" xfId="57702" xr:uid="{904A9A09-F961-426F-9A7A-BDCB8F1A9A8A}"/>
    <cellStyle name="Comma 2 16 2 2 9" xfId="20038" xr:uid="{9068C4EA-7600-44B3-A94B-E00152755BCB}"/>
    <cellStyle name="Comma 2 16 2 3" xfId="16478" xr:uid="{3220161F-A159-44F3-B33F-85FEFB8C5BF0}"/>
    <cellStyle name="Comma 2 16 2 4" xfId="21845" xr:uid="{5768B031-5C51-4090-B905-80E1D66A2DA0}"/>
    <cellStyle name="Comma 2 16 2 5" xfId="27219" xr:uid="{A8B167F5-6D62-4824-BABF-FBCDC87B1E1D}"/>
    <cellStyle name="Comma 2 16 2 6" xfId="32637" xr:uid="{AA5F7C2A-B41E-4B5C-B167-1702D03E5C27}"/>
    <cellStyle name="Comma 2 16 2 7" xfId="38022" xr:uid="{B930647C-12E6-423B-AB72-0B984A3F9B01}"/>
    <cellStyle name="Comma 2 16 2 8" xfId="43391" xr:uid="{F00FE2E8-4C21-4268-B291-A440C6DE5AC9}"/>
    <cellStyle name="Comma 2 16 2 9" xfId="48763" xr:uid="{A5681E68-3A85-4638-9308-12586AF4E997}"/>
    <cellStyle name="Comma 2 16 3" xfId="11048" xr:uid="{4E23AEEF-0C00-4054-9FB5-1E4D37C487C8}"/>
    <cellStyle name="Comma 2 16 3 2" xfId="23715" xr:uid="{7EE15399-6D9C-44B0-9FBD-3383D64DE75D}"/>
    <cellStyle name="Comma 2 16 3 3" xfId="29089" xr:uid="{F14CEF2E-54AB-44B5-A7A4-2FEFFA4DE34F}"/>
    <cellStyle name="Comma 2 16 3 4" xfId="34507" xr:uid="{2FF1EAC0-1649-4F5B-860B-58643FB2785B}"/>
    <cellStyle name="Comma 2 16 3 5" xfId="39892" xr:uid="{57C4BF08-086B-49E1-9D44-3AD57E8CAD25}"/>
    <cellStyle name="Comma 2 16 3 6" xfId="45261" xr:uid="{BAA8A099-551A-4886-BD0B-557DA285405B}"/>
    <cellStyle name="Comma 2 16 3 7" xfId="50633" xr:uid="{DC2676DE-0605-45E8-9AE9-2583B0370263}"/>
    <cellStyle name="Comma 2 16 3 8" xfId="56013" xr:uid="{DECB70A3-16D9-4FD5-B871-99F3456DA436}"/>
    <cellStyle name="Comma 2 16 3 9" xfId="18348" xr:uid="{0F15C411-5096-44B6-BB19-B12AA737D909}"/>
    <cellStyle name="Comma 2 17" xfId="1670" xr:uid="{9773B871-E12C-472E-BF37-4C5E33DAE4B3}"/>
    <cellStyle name="Comma 2 17 2" xfId="6478" xr:uid="{ECAEACC9-209E-462E-9B8B-4114E34C019C}"/>
    <cellStyle name="Comma 2 17 2 10" xfId="54144" xr:uid="{A9959858-5363-4E18-8A5E-59CF7ABAE6A1}"/>
    <cellStyle name="Comma 2 17 2 11" xfId="14788" xr:uid="{4B4435D5-518A-4AED-A106-3368E65A9F4F}"/>
    <cellStyle name="Comma 2 17 2 12" xfId="59156" xr:uid="{3C492846-7906-40B7-9E0C-932B55A4514C}"/>
    <cellStyle name="Comma 2 17 2 13" xfId="9178" xr:uid="{F7A5EBC9-A2E4-4BBF-A561-8045C1150294}"/>
    <cellStyle name="Comma 2 17 2 2" xfId="12739" xr:uid="{26C70229-1E21-472E-A2D8-226A6F0F547F}"/>
    <cellStyle name="Comma 2 17 2 2 2" xfId="25405" xr:uid="{900E57BE-41C5-470D-A243-D695D44CFA56}"/>
    <cellStyle name="Comma 2 17 2 2 3" xfId="30779" xr:uid="{07272DAA-A847-4279-95F0-164418755117}"/>
    <cellStyle name="Comma 2 17 2 2 4" xfId="36197" xr:uid="{F5B7A51E-9DD5-4032-B24B-5C53BD358F68}"/>
    <cellStyle name="Comma 2 17 2 2 5" xfId="41582" xr:uid="{3C7B9235-6F07-429C-8AF8-A03CD784F58D}"/>
    <cellStyle name="Comma 2 17 2 2 6" xfId="46951" xr:uid="{F4BC7BB2-9102-4C36-9718-906D6461EE46}"/>
    <cellStyle name="Comma 2 17 2 2 7" xfId="52323" xr:uid="{F65D552D-2133-428A-8ED9-373AFF03194A}"/>
    <cellStyle name="Comma 2 17 2 2 8" xfId="57703" xr:uid="{FEF28928-B10C-4251-AE59-9E7DEB7A3A73}"/>
    <cellStyle name="Comma 2 17 2 2 9" xfId="20039" xr:uid="{479EEFC5-651D-497D-B063-0403A5F44D97}"/>
    <cellStyle name="Comma 2 17 2 3" xfId="16479" xr:uid="{482AE46E-65A3-4656-BE95-B1952B8BB9F4}"/>
    <cellStyle name="Comma 2 17 2 4" xfId="21846" xr:uid="{170DDAE9-F311-45C1-913E-7B196E59E77C}"/>
    <cellStyle name="Comma 2 17 2 5" xfId="27220" xr:uid="{71F07411-D3AE-46EB-957C-E2E9CD2FAA0F}"/>
    <cellStyle name="Comma 2 17 2 6" xfId="32638" xr:uid="{869D9280-D65A-4908-9574-277782113842}"/>
    <cellStyle name="Comma 2 17 2 7" xfId="38023" xr:uid="{A5E770B9-57D7-4769-B441-ED0300ABF602}"/>
    <cellStyle name="Comma 2 17 2 8" xfId="43392" xr:uid="{7D59C044-1BCD-4B12-BBF2-0DE7A97D00BD}"/>
    <cellStyle name="Comma 2 17 2 9" xfId="48764" xr:uid="{B5A38FCE-02FB-40BA-92BD-B339E5344FC9}"/>
    <cellStyle name="Comma 2 17 3" xfId="11049" xr:uid="{5A2A2250-4A80-4276-8AD3-ACDACBEC0E38}"/>
    <cellStyle name="Comma 2 17 3 2" xfId="23716" xr:uid="{4B37B701-82A8-42AE-86F9-3D6709EB5008}"/>
    <cellStyle name="Comma 2 17 3 3" xfId="29090" xr:uid="{37AAEE16-E430-4702-A40F-AF125D3256BA}"/>
    <cellStyle name="Comma 2 17 3 4" xfId="34508" xr:uid="{ADFD5353-A509-4C19-A48A-ACC8382A11E3}"/>
    <cellStyle name="Comma 2 17 3 5" xfId="39893" xr:uid="{BC87CA9D-BB52-4A40-953F-58DCBF262671}"/>
    <cellStyle name="Comma 2 17 3 6" xfId="45262" xr:uid="{6BB3A27B-513F-49E0-B9BF-3CFCD7E33D20}"/>
    <cellStyle name="Comma 2 17 3 7" xfId="50634" xr:uid="{C670C445-EB8C-44FC-879F-B5164B19DE3D}"/>
    <cellStyle name="Comma 2 17 3 8" xfId="56014" xr:uid="{C4B57AC8-B6B4-4147-8BE5-80C02C111B1C}"/>
    <cellStyle name="Comma 2 17 3 9" xfId="18349" xr:uid="{A4AA58E4-74DF-4380-95A2-24650362CA00}"/>
    <cellStyle name="Comma 2 18" xfId="1671" xr:uid="{43B6A38C-51DA-4329-9454-299A7340E4B9}"/>
    <cellStyle name="Comma 2 18 2" xfId="6479" xr:uid="{C08E8E87-A276-4160-B484-1AD86953F106}"/>
    <cellStyle name="Comma 2 18 2 10" xfId="54145" xr:uid="{622A1DAA-9BF7-4B53-B863-4ABB0BDA8F59}"/>
    <cellStyle name="Comma 2 18 2 11" xfId="14789" xr:uid="{D49A40DB-1BB0-4B32-B997-253F16D4293E}"/>
    <cellStyle name="Comma 2 18 2 12" xfId="59157" xr:uid="{8DCC3EEC-BFA5-4161-B28F-92D3275C2D3F}"/>
    <cellStyle name="Comma 2 18 2 13" xfId="9179" xr:uid="{C677CC32-E7C3-4C56-8D6B-E0776B6B8357}"/>
    <cellStyle name="Comma 2 18 2 2" xfId="12740" xr:uid="{C0872C47-122E-4C93-AB9A-67B1E774750D}"/>
    <cellStyle name="Comma 2 18 2 2 2" xfId="25406" xr:uid="{7E5A4341-B296-41A8-8A65-97D0769C5768}"/>
    <cellStyle name="Comma 2 18 2 2 3" xfId="30780" xr:uid="{ACF87900-BB08-452A-8D93-908F5CE4517E}"/>
    <cellStyle name="Comma 2 18 2 2 4" xfId="36198" xr:uid="{E156DE74-1DCF-4AF8-A5CA-1F6BBF1BB61D}"/>
    <cellStyle name="Comma 2 18 2 2 5" xfId="41583" xr:uid="{35F7FF63-5CFD-49D4-8248-68C2D525697E}"/>
    <cellStyle name="Comma 2 18 2 2 6" xfId="46952" xr:uid="{1171AE3D-CF3D-4373-B66F-9D3B45219834}"/>
    <cellStyle name="Comma 2 18 2 2 7" xfId="52324" xr:uid="{AA989D82-384E-48B2-B1A5-8F3BD2C5DE7F}"/>
    <cellStyle name="Comma 2 18 2 2 8" xfId="57704" xr:uid="{3576AD39-141E-45C7-BB30-0CC4AADDE8B5}"/>
    <cellStyle name="Comma 2 18 2 2 9" xfId="20040" xr:uid="{9094C83A-A2EA-4F0C-B6BA-585F587F0D71}"/>
    <cellStyle name="Comma 2 18 2 3" xfId="16480" xr:uid="{9B8D12A3-F621-4335-82D4-5F961B96BE5D}"/>
    <cellStyle name="Comma 2 18 2 4" xfId="21847" xr:uid="{EC25933A-A2BA-49BD-BC3F-EFE8C04F28E5}"/>
    <cellStyle name="Comma 2 18 2 5" xfId="27221" xr:uid="{CA62267D-CC84-4B54-8CDF-543EDF1937A3}"/>
    <cellStyle name="Comma 2 18 2 6" xfId="32639" xr:uid="{CCD9C764-AED9-4C25-8437-497687BC7255}"/>
    <cellStyle name="Comma 2 18 2 7" xfId="38024" xr:uid="{5985044F-8C8B-4E42-A743-A5E2CCE95ACE}"/>
    <cellStyle name="Comma 2 18 2 8" xfId="43393" xr:uid="{5BBA653E-0B2E-47F8-9C93-4AAA0EC06A31}"/>
    <cellStyle name="Comma 2 18 2 9" xfId="48765" xr:uid="{53013C67-B3FF-4F7A-A548-964ECAEAC01B}"/>
    <cellStyle name="Comma 2 18 3" xfId="11050" xr:uid="{7614D16F-2505-4043-A22A-3B6FF16EED41}"/>
    <cellStyle name="Comma 2 18 3 2" xfId="23717" xr:uid="{242AB2EC-4FE5-47AD-AE5A-02F5457A87A3}"/>
    <cellStyle name="Comma 2 18 3 3" xfId="29091" xr:uid="{383EF57E-0F7C-4D93-8B18-55D376AFE20E}"/>
    <cellStyle name="Comma 2 18 3 4" xfId="34509" xr:uid="{565CF524-0C93-48AA-BB94-D226E560F691}"/>
    <cellStyle name="Comma 2 18 3 5" xfId="39894" xr:uid="{90F26B36-987E-46B4-99B0-E620DA9192E7}"/>
    <cellStyle name="Comma 2 18 3 6" xfId="45263" xr:uid="{EB65B30D-8ABF-4487-A4B5-CC5864A8B098}"/>
    <cellStyle name="Comma 2 18 3 7" xfId="50635" xr:uid="{B95FFA0B-1603-4796-B3DB-896831174C7C}"/>
    <cellStyle name="Comma 2 18 3 8" xfId="56015" xr:uid="{F78C554B-A6C8-479E-A386-C58411375FDD}"/>
    <cellStyle name="Comma 2 18 3 9" xfId="18350" xr:uid="{8EA6DE8C-CF36-47CA-8703-089718AC541E}"/>
    <cellStyle name="Comma 2 19" xfId="1672" xr:uid="{1C0A47C3-2C09-4415-BEBD-F5A6F924B947}"/>
    <cellStyle name="Comma 2 19 2" xfId="6480" xr:uid="{B800FEF2-7103-46D1-BCAF-2C30D3ED71B9}"/>
    <cellStyle name="Comma 2 19 2 10" xfId="54146" xr:uid="{6AA717B0-A701-445B-AC19-C963E75D59C3}"/>
    <cellStyle name="Comma 2 19 2 11" xfId="14790" xr:uid="{9562B324-3EF0-4FE1-934D-BE2A81A97011}"/>
    <cellStyle name="Comma 2 19 2 12" xfId="59158" xr:uid="{C157837B-07C9-424E-BBBF-AEDE5A6766CF}"/>
    <cellStyle name="Comma 2 19 2 13" xfId="9180" xr:uid="{160E89BE-2EC0-40B7-A549-714A7B784B35}"/>
    <cellStyle name="Comma 2 19 2 2" xfId="12741" xr:uid="{75F4159C-C220-4285-8465-ED743D170CE6}"/>
    <cellStyle name="Comma 2 19 2 2 2" xfId="25407" xr:uid="{85D5DD81-CF8C-4655-A3AA-8E93414072E5}"/>
    <cellStyle name="Comma 2 19 2 2 3" xfId="30781" xr:uid="{F0DBA84A-BB94-40D7-94A8-D4FB9495E71A}"/>
    <cellStyle name="Comma 2 19 2 2 4" xfId="36199" xr:uid="{18CADDEF-7138-4793-8545-3CB97EB7E5DB}"/>
    <cellStyle name="Comma 2 19 2 2 5" xfId="41584" xr:uid="{AC1AFCED-BA73-413E-B1B0-62FA6DF0E6FC}"/>
    <cellStyle name="Comma 2 19 2 2 6" xfId="46953" xr:uid="{2A4417CB-1259-4B56-A758-2918D2BE11E2}"/>
    <cellStyle name="Comma 2 19 2 2 7" xfId="52325" xr:uid="{0905714C-3A55-457A-A0A9-F6893DFCFF45}"/>
    <cellStyle name="Comma 2 19 2 2 8" xfId="57705" xr:uid="{3BD2F8CC-1DCF-45E5-97E1-C6CCD3A45C03}"/>
    <cellStyle name="Comma 2 19 2 2 9" xfId="20041" xr:uid="{FEEF871C-4E87-4FAB-9D5A-C30ACCB3E45E}"/>
    <cellStyle name="Comma 2 19 2 3" xfId="16481" xr:uid="{FC8D2325-ADB5-4715-9233-8B85CC0F214C}"/>
    <cellStyle name="Comma 2 19 2 4" xfId="21848" xr:uid="{E03DF0DB-B149-43EB-8CD2-4FD99267E3CE}"/>
    <cellStyle name="Comma 2 19 2 5" xfId="27222" xr:uid="{A8E2BCFB-6225-4D0B-9BBE-531D67BF4CAF}"/>
    <cellStyle name="Comma 2 19 2 6" xfId="32640" xr:uid="{45336184-C913-42A9-90E0-8A8477EA35F0}"/>
    <cellStyle name="Comma 2 19 2 7" xfId="38025" xr:uid="{FB96796F-8CCA-4244-88C9-91E44A2427FB}"/>
    <cellStyle name="Comma 2 19 2 8" xfId="43394" xr:uid="{987F3041-A488-4EBD-952F-AA9A635991B0}"/>
    <cellStyle name="Comma 2 19 2 9" xfId="48766" xr:uid="{46A9A535-CD48-4D6B-898F-46EF79AEC1DE}"/>
    <cellStyle name="Comma 2 19 3" xfId="11051" xr:uid="{D3AD7AD1-CCA4-480C-B883-AA39D58D242A}"/>
    <cellStyle name="Comma 2 19 3 2" xfId="23718" xr:uid="{54EB7AB8-8AE5-4A36-AE33-1B88C5AC3F31}"/>
    <cellStyle name="Comma 2 19 3 3" xfId="29092" xr:uid="{AE2EF62A-51D6-4068-946A-BFEF10E645F8}"/>
    <cellStyle name="Comma 2 19 3 4" xfId="34510" xr:uid="{5E53FD27-2359-4E96-94B7-BFE28BF181A0}"/>
    <cellStyle name="Comma 2 19 3 5" xfId="39895" xr:uid="{889FD76D-0069-44AA-9C3C-4C3C9C744009}"/>
    <cellStyle name="Comma 2 19 3 6" xfId="45264" xr:uid="{21F95B31-842D-4225-8B40-50E20B347CBD}"/>
    <cellStyle name="Comma 2 19 3 7" xfId="50636" xr:uid="{53AB1203-797B-4CA9-B10B-57AE0C2E5452}"/>
    <cellStyle name="Comma 2 19 3 8" xfId="56016" xr:uid="{8EE9FE17-03DC-409C-8C33-2C5D6A92F8C2}"/>
    <cellStyle name="Comma 2 19 3 9" xfId="18351" xr:uid="{809B01D9-8C32-4B31-8D00-6EFCDCC36A6E}"/>
    <cellStyle name="Comma 2 2" xfId="32" xr:uid="{1A1454E6-5149-4192-AA04-DDAA9DC51F22}"/>
    <cellStyle name="Comma 2 2 2" xfId="5098" xr:uid="{063931C1-803E-4491-B620-67CCA5FFD7C4}"/>
    <cellStyle name="Comma 2 2 2 10" xfId="54147" xr:uid="{473A0164-3DAD-45DD-8BBC-A1BEDAC2D51E}"/>
    <cellStyle name="Comma 2 2 2 11" xfId="13155" xr:uid="{0E7C5B95-728D-4D76-8DAC-DF714D4D9ED3}"/>
    <cellStyle name="Comma 2 2 2 12" xfId="9181" xr:uid="{02AA8887-7552-4CB6-AD6B-D22C94D2C580}"/>
    <cellStyle name="Comma 2 2 2 2" xfId="12742" xr:uid="{4DDFE4AF-2E9F-4800-AA0B-91DA229066E4}"/>
    <cellStyle name="Comma 2 2 2 2 2" xfId="25408" xr:uid="{4BE666B1-76E4-4660-9780-398511EA2C63}"/>
    <cellStyle name="Comma 2 2 2 2 3" xfId="30782" xr:uid="{BFB9941C-9DE8-4AD7-A779-9FF8ED7FC435}"/>
    <cellStyle name="Comma 2 2 2 2 4" xfId="36200" xr:uid="{72F9F0E7-3303-4AEB-AAFF-0C33481C9018}"/>
    <cellStyle name="Comma 2 2 2 2 5" xfId="41585" xr:uid="{7048071C-99DD-48B4-93B0-B34134EAAD42}"/>
    <cellStyle name="Comma 2 2 2 2 6" xfId="46954" xr:uid="{56F2BF82-794A-434A-81E4-E4E4DDA7FA32}"/>
    <cellStyle name="Comma 2 2 2 2 7" xfId="52326" xr:uid="{DE0FEC5E-82CD-4BAD-8048-11F2A85C8F21}"/>
    <cellStyle name="Comma 2 2 2 2 8" xfId="57706" xr:uid="{93D02AA5-D787-4C22-A47A-AEF5327CAD74}"/>
    <cellStyle name="Comma 2 2 2 2 9" xfId="20042" xr:uid="{C7EFD91B-CD21-42DC-B076-3009A1AF8CCF}"/>
    <cellStyle name="Comma 2 2 2 3" xfId="16482" xr:uid="{6D56FF5E-5480-4D0C-A88D-080CE8BA9B62}"/>
    <cellStyle name="Comma 2 2 2 4" xfId="21849" xr:uid="{FDF53994-63CC-478D-A49D-5A76F4C687D9}"/>
    <cellStyle name="Comma 2 2 2 5" xfId="27223" xr:uid="{D2B1BADC-EF17-4F78-92FA-3E80DB371EBD}"/>
    <cellStyle name="Comma 2 2 2 6" xfId="32641" xr:uid="{F7598336-9D81-4CA9-987E-CFE93A9C747A}"/>
    <cellStyle name="Comma 2 2 2 7" xfId="38026" xr:uid="{CAEBB841-9C0C-4F17-A385-CF4B3DCAF4B3}"/>
    <cellStyle name="Comma 2 2 2 8" xfId="43395" xr:uid="{903F2E69-448E-4203-BF64-D8CE21630898}"/>
    <cellStyle name="Comma 2 2 2 9" xfId="48767" xr:uid="{E1C93A05-8D48-4039-84D8-FBAB89249712}"/>
    <cellStyle name="Comma 2 2 3" xfId="6481" xr:uid="{50D7870A-1F79-4C2D-BC86-0DC5C86770C8}"/>
    <cellStyle name="Comma 2 2 3 10" xfId="14791" xr:uid="{94F07BF6-078F-4794-9B56-941D11B5C4B8}"/>
    <cellStyle name="Comma 2 2 3 11" xfId="59159" xr:uid="{31E577FC-5ED9-45B7-B61E-2B04B41ACA27}"/>
    <cellStyle name="Comma 2 2 3 12" xfId="11052" xr:uid="{04B16618-2118-487C-8198-875B39A17F4E}"/>
    <cellStyle name="Comma 2 2 3 2" xfId="18352" xr:uid="{DE5D8166-42FC-4041-8759-A534BBC6383B}"/>
    <cellStyle name="Comma 2 2 3 3" xfId="23719" xr:uid="{0C842001-E7D2-4BD2-8D4D-7A7CF11FE6F9}"/>
    <cellStyle name="Comma 2 2 3 4" xfId="29093" xr:uid="{42BA0507-E881-48DC-BD77-A0378A8357B0}"/>
    <cellStyle name="Comma 2 2 3 5" xfId="34511" xr:uid="{84A9EF7A-A03B-44DE-B475-F65C68412CE0}"/>
    <cellStyle name="Comma 2 2 3 6" xfId="39896" xr:uid="{A92DAB99-7627-4B2A-A329-0CB2F3B6E6F2}"/>
    <cellStyle name="Comma 2 2 3 7" xfId="45265" xr:uid="{818CB7C8-6853-47C4-82EC-CF4E20AD55AF}"/>
    <cellStyle name="Comma 2 2 3 8" xfId="50637" xr:uid="{52C282A6-3FCF-4D0A-8781-F5D22ED26441}"/>
    <cellStyle name="Comma 2 2 3 9" xfId="56017" xr:uid="{90E19E09-3B17-4D87-8E88-F5F04F0B3DC1}"/>
    <cellStyle name="Comma 2 2 4" xfId="25579" xr:uid="{5EF3C3A5-FA47-41AF-BBDB-9397184C7463}"/>
    <cellStyle name="Comma 2 2 5" xfId="36372" xr:uid="{0C246DF8-6D8A-45F9-B4F7-DED55E3E6F3B}"/>
    <cellStyle name="Comma 2 20" xfId="1673" xr:uid="{FEE5F208-848D-485C-BFDC-7012550E08D7}"/>
    <cellStyle name="Comma 2 20 2" xfId="6482" xr:uid="{A13D6774-6995-4CD2-8451-595649998961}"/>
    <cellStyle name="Comma 2 20 2 10" xfId="54148" xr:uid="{26BCE6DF-3D0D-49D5-AC69-EA4011BED74D}"/>
    <cellStyle name="Comma 2 20 2 11" xfId="14792" xr:uid="{4388C509-D2E8-46FA-AC48-522A43121A09}"/>
    <cellStyle name="Comma 2 20 2 12" xfId="59160" xr:uid="{06FC34ED-517A-4CA2-81FF-D08AEA446D96}"/>
    <cellStyle name="Comma 2 20 2 13" xfId="9182" xr:uid="{2C6133DF-8A98-4F05-B2D3-916EC8896CA1}"/>
    <cellStyle name="Comma 2 20 2 2" xfId="12743" xr:uid="{50C2BFDB-E0D6-45F9-B3B6-D09C1AA768EE}"/>
    <cellStyle name="Comma 2 20 2 2 2" xfId="25409" xr:uid="{82FF37BB-6FAA-4065-9BAC-E1B87DFE0EB7}"/>
    <cellStyle name="Comma 2 20 2 2 3" xfId="30783" xr:uid="{4009AB68-ECC1-4349-BFE5-1DCD25227311}"/>
    <cellStyle name="Comma 2 20 2 2 4" xfId="36201" xr:uid="{C57DD095-B53C-4AFA-9D3F-19A9ED862FEC}"/>
    <cellStyle name="Comma 2 20 2 2 5" xfId="41586" xr:uid="{EA0A0E22-77B3-4D35-89D7-5307F8AB1BAD}"/>
    <cellStyle name="Comma 2 20 2 2 6" xfId="46955" xr:uid="{84BCEE38-6DA9-4975-9653-6F7720A24DCC}"/>
    <cellStyle name="Comma 2 20 2 2 7" xfId="52327" xr:uid="{9BF75897-63AA-4026-9B5E-CD30FFB75DA8}"/>
    <cellStyle name="Comma 2 20 2 2 8" xfId="57707" xr:uid="{0F4F2DB7-15AE-418F-81D1-158083D03E54}"/>
    <cellStyle name="Comma 2 20 2 2 9" xfId="20043" xr:uid="{19B90C67-B8CD-488E-82F3-92D1EDAE38E4}"/>
    <cellStyle name="Comma 2 20 2 3" xfId="16483" xr:uid="{D43133E0-989D-4569-9937-D60621D039F7}"/>
    <cellStyle name="Comma 2 20 2 4" xfId="21850" xr:uid="{7EB88210-92B0-4A4F-908A-B4CE081A1DB9}"/>
    <cellStyle name="Comma 2 20 2 5" xfId="27224" xr:uid="{A9CB5153-93B9-4065-864E-F3117E967B4C}"/>
    <cellStyle name="Comma 2 20 2 6" xfId="32642" xr:uid="{A4142B60-BAEB-44F5-A2AC-6EF563FFAFF3}"/>
    <cellStyle name="Comma 2 20 2 7" xfId="38027" xr:uid="{7EA6F256-42E0-4726-87F4-6D08FAC88A62}"/>
    <cellStyle name="Comma 2 20 2 8" xfId="43396" xr:uid="{64774FE1-3A5E-4208-9B6D-014931C5848F}"/>
    <cellStyle name="Comma 2 20 2 9" xfId="48768" xr:uid="{858DFC4A-2243-4978-8639-6BCF34E9532E}"/>
    <cellStyle name="Comma 2 20 3" xfId="11053" xr:uid="{64BF620B-B47B-4CEE-BA75-7C02A195BD92}"/>
    <cellStyle name="Comma 2 20 3 2" xfId="23720" xr:uid="{B3CFF9FA-1514-4B64-A56D-EA0FF788F566}"/>
    <cellStyle name="Comma 2 20 3 3" xfId="29094" xr:uid="{13D71BA2-BA33-4D17-8DB4-F673CD82654E}"/>
    <cellStyle name="Comma 2 20 3 4" xfId="34512" xr:uid="{0943058C-E43A-4581-AE51-BF0D8FAFA1BF}"/>
    <cellStyle name="Comma 2 20 3 5" xfId="39897" xr:uid="{FF271F30-2674-4074-8E88-8BECB890A9EE}"/>
    <cellStyle name="Comma 2 20 3 6" xfId="45266" xr:uid="{D66C137D-2349-4EFC-BB9A-018EC9FD844B}"/>
    <cellStyle name="Comma 2 20 3 7" xfId="50638" xr:uid="{0D7938F2-5CC2-4458-BCCF-F840E67DB0A9}"/>
    <cellStyle name="Comma 2 20 3 8" xfId="56018" xr:uid="{5EE7860A-D628-4F49-8C23-6513DEA14B4A}"/>
    <cellStyle name="Comma 2 20 3 9" xfId="18353" xr:uid="{186B9A64-E17B-421C-8BE0-4D41BFA8C99A}"/>
    <cellStyle name="Comma 2 21" xfId="1674" xr:uid="{EFD4042A-FA73-42F6-BA56-E67C7D843ADC}"/>
    <cellStyle name="Comma 2 21 2" xfId="6483" xr:uid="{1B65488F-6934-42C4-81B9-9AC04699EFDB}"/>
    <cellStyle name="Comma 2 21 2 10" xfId="54149" xr:uid="{682077DE-E065-4AE2-9937-759D3A96C2D2}"/>
    <cellStyle name="Comma 2 21 2 11" xfId="14793" xr:uid="{2508501C-7B86-4F89-92F0-ABB701511D6A}"/>
    <cellStyle name="Comma 2 21 2 12" xfId="59161" xr:uid="{94E40B4B-FED0-46E5-938B-51D01F316229}"/>
    <cellStyle name="Comma 2 21 2 13" xfId="9183" xr:uid="{E42BEFB2-7C0A-420C-8679-702A09E8B7F5}"/>
    <cellStyle name="Comma 2 21 2 2" xfId="12744" xr:uid="{528F5E76-10C2-428E-BC56-97D689CA1F21}"/>
    <cellStyle name="Comma 2 21 2 2 2" xfId="25410" xr:uid="{69DAB7A3-E898-4D9A-90D9-5F791A02971F}"/>
    <cellStyle name="Comma 2 21 2 2 3" xfId="30784" xr:uid="{8F94D229-76B1-4AE9-9E18-62045994F189}"/>
    <cellStyle name="Comma 2 21 2 2 4" xfId="36202" xr:uid="{8B5BBBFC-3D25-4586-92E5-54E7D7D65BEF}"/>
    <cellStyle name="Comma 2 21 2 2 5" xfId="41587" xr:uid="{EBD601C8-B723-407B-8FB8-2249CB6E3334}"/>
    <cellStyle name="Comma 2 21 2 2 6" xfId="46956" xr:uid="{938F5B57-987A-4099-BD71-6A040D84CBEE}"/>
    <cellStyle name="Comma 2 21 2 2 7" xfId="52328" xr:uid="{19F07C4A-9EBC-4293-A564-60D70749764C}"/>
    <cellStyle name="Comma 2 21 2 2 8" xfId="57708" xr:uid="{30D2AD08-CA6F-4D98-A0F9-4A4B7063EBF2}"/>
    <cellStyle name="Comma 2 21 2 2 9" xfId="20044" xr:uid="{D84E5916-44AA-4BA1-B686-FB3C4C96A0CA}"/>
    <cellStyle name="Comma 2 21 2 3" xfId="16484" xr:uid="{7084DD4D-F00D-4408-AC13-A66053CA3286}"/>
    <cellStyle name="Comma 2 21 2 4" xfId="21851" xr:uid="{5A111062-19F6-45C2-9111-C8A0E027F9A8}"/>
    <cellStyle name="Comma 2 21 2 5" xfId="27225" xr:uid="{D538CF96-6FFD-4EC8-B1FA-A878ACD7C4F6}"/>
    <cellStyle name="Comma 2 21 2 6" xfId="32643" xr:uid="{7DF8A344-477C-45C7-A6C2-218673381C44}"/>
    <cellStyle name="Comma 2 21 2 7" xfId="38028" xr:uid="{F65C80C0-35FE-426D-941D-B5DEE40DF9F0}"/>
    <cellStyle name="Comma 2 21 2 8" xfId="43397" xr:uid="{B5690CCB-387B-4076-8FEE-373F4E412443}"/>
    <cellStyle name="Comma 2 21 2 9" xfId="48769" xr:uid="{1D19623E-AC64-4BFC-A060-23B015180D24}"/>
    <cellStyle name="Comma 2 21 3" xfId="11054" xr:uid="{65288015-0A54-4275-BACD-9CC7C5A333F8}"/>
    <cellStyle name="Comma 2 21 3 2" xfId="23721" xr:uid="{E850FEEB-A0CB-47DF-95CE-18F3439563B8}"/>
    <cellStyle name="Comma 2 21 3 3" xfId="29095" xr:uid="{66CDB100-22B6-48BB-BF04-5122F686CA0B}"/>
    <cellStyle name="Comma 2 21 3 4" xfId="34513" xr:uid="{75A51A9C-0C8D-4710-8558-0B502F8F8A0A}"/>
    <cellStyle name="Comma 2 21 3 5" xfId="39898" xr:uid="{7BABDF0D-B670-47E1-B6ED-5B3496CFFC5B}"/>
    <cellStyle name="Comma 2 21 3 6" xfId="45267" xr:uid="{D7D16D44-54F6-44C7-AC75-7D9A22C73CA0}"/>
    <cellStyle name="Comma 2 21 3 7" xfId="50639" xr:uid="{85AA4417-7613-4F89-AF78-337B43361A6D}"/>
    <cellStyle name="Comma 2 21 3 8" xfId="56019" xr:uid="{E85FABAF-504E-4CBA-A0E2-E593A8227A77}"/>
    <cellStyle name="Comma 2 21 3 9" xfId="18354" xr:uid="{57223003-BAB2-4797-ABBD-FA6969C65F04}"/>
    <cellStyle name="Comma 2 22" xfId="1675" xr:uid="{EF593730-D60A-4115-9043-2C2FB8AF1E5C}"/>
    <cellStyle name="Comma 2 22 2" xfId="6484" xr:uid="{6EB66E7F-D9BD-4ED6-8C0C-AB9F57FCEBEC}"/>
    <cellStyle name="Comma 2 22 2 10" xfId="54150" xr:uid="{B70DE0CC-F8AF-496A-92D1-E2E80ABDE443}"/>
    <cellStyle name="Comma 2 22 2 11" xfId="14794" xr:uid="{29F55C5D-D5FB-4C38-B6BF-1D3CB8A61B13}"/>
    <cellStyle name="Comma 2 22 2 12" xfId="59162" xr:uid="{3C3FF38D-05D0-4EB5-9454-4B2E37134223}"/>
    <cellStyle name="Comma 2 22 2 13" xfId="9184" xr:uid="{94D57AEC-DBAA-4A45-BFF6-C3516A669127}"/>
    <cellStyle name="Comma 2 22 2 2" xfId="12745" xr:uid="{215E173B-CE90-4630-9185-301A1EF62DB5}"/>
    <cellStyle name="Comma 2 22 2 2 2" xfId="25411" xr:uid="{2A5648A6-043D-4A38-90E9-4CEA804A8BB4}"/>
    <cellStyle name="Comma 2 22 2 2 3" xfId="30785" xr:uid="{8D18ECEF-D395-481A-835C-BC4641BF3675}"/>
    <cellStyle name="Comma 2 22 2 2 4" xfId="36203" xr:uid="{C1B62F3E-7FAE-44E2-B9DD-CBC9D4D069F7}"/>
    <cellStyle name="Comma 2 22 2 2 5" xfId="41588" xr:uid="{E3E09303-6780-4972-8293-A471643D20B1}"/>
    <cellStyle name="Comma 2 22 2 2 6" xfId="46957" xr:uid="{9B54A8FE-51BD-41A9-82D2-AE77D6E6090C}"/>
    <cellStyle name="Comma 2 22 2 2 7" xfId="52329" xr:uid="{8C292771-AA17-4DDF-AB4D-5B7500A756DB}"/>
    <cellStyle name="Comma 2 22 2 2 8" xfId="57709" xr:uid="{D82204FB-3538-400E-A762-270605AAA146}"/>
    <cellStyle name="Comma 2 22 2 2 9" xfId="20045" xr:uid="{085C8F68-AC59-40F6-B88F-6831CEA18C44}"/>
    <cellStyle name="Comma 2 22 2 3" xfId="16485" xr:uid="{DFCD3999-A804-4247-BFBA-E5BDF684A7DA}"/>
    <cellStyle name="Comma 2 22 2 4" xfId="21852" xr:uid="{A01D49AE-B0E8-49C2-9A82-235536A771B0}"/>
    <cellStyle name="Comma 2 22 2 5" xfId="27226" xr:uid="{92F01819-2F7B-4D1F-8326-DA1FF472DEE9}"/>
    <cellStyle name="Comma 2 22 2 6" xfId="32644" xr:uid="{4BC078DB-9E53-4F33-8C11-06D1C8B22D01}"/>
    <cellStyle name="Comma 2 22 2 7" xfId="38029" xr:uid="{B235B763-A7D4-461A-B16A-4FFE8AC8E749}"/>
    <cellStyle name="Comma 2 22 2 8" xfId="43398" xr:uid="{54F9CA37-6A93-4959-B378-3A2D6C747A7E}"/>
    <cellStyle name="Comma 2 22 2 9" xfId="48770" xr:uid="{BC8A78BF-96D9-4195-9B3D-2438531DCBC0}"/>
    <cellStyle name="Comma 2 22 3" xfId="11055" xr:uid="{2FF0A7B3-0835-46B2-9CB6-42485F932743}"/>
    <cellStyle name="Comma 2 22 3 2" xfId="23722" xr:uid="{6D44597F-3DE2-4465-BFFC-032C9686C3EC}"/>
    <cellStyle name="Comma 2 22 3 3" xfId="29096" xr:uid="{D89332C7-CF3A-4263-BC3F-895C33EFA9A4}"/>
    <cellStyle name="Comma 2 22 3 4" xfId="34514" xr:uid="{39FF8958-B9C9-445F-8656-6D19B7E1FB24}"/>
    <cellStyle name="Comma 2 22 3 5" xfId="39899" xr:uid="{FC55A69D-9EC5-4C4F-8523-077F5EEB61AF}"/>
    <cellStyle name="Comma 2 22 3 6" xfId="45268" xr:uid="{31AA55D0-2F13-41B8-A00B-02EDDF25C3E6}"/>
    <cellStyle name="Comma 2 22 3 7" xfId="50640" xr:uid="{32C12103-286A-42EC-AEE8-182D3D0255FD}"/>
    <cellStyle name="Comma 2 22 3 8" xfId="56020" xr:uid="{69E0DEF2-EFAD-4DBF-86B5-ADBDF50BC5B2}"/>
    <cellStyle name="Comma 2 22 3 9" xfId="18355" xr:uid="{B70B6D52-E7F3-46AA-8551-BA29FD898E32}"/>
    <cellStyle name="Comma 2 23" xfId="1676" xr:uid="{57E42C7E-CC9C-4BC6-B65B-52AC7B0F4B20}"/>
    <cellStyle name="Comma 2 23 2" xfId="6485" xr:uid="{5496C6FA-6281-4D4D-899B-B46857E57CB2}"/>
    <cellStyle name="Comma 2 23 2 10" xfId="54151" xr:uid="{40BA8451-5E12-48DD-87B9-21A4FE58A167}"/>
    <cellStyle name="Comma 2 23 2 11" xfId="14795" xr:uid="{1373CB4C-2650-4169-BFE4-287501451A14}"/>
    <cellStyle name="Comma 2 23 2 12" xfId="59163" xr:uid="{BB501851-8745-4F8D-A3A2-92C68A520749}"/>
    <cellStyle name="Comma 2 23 2 13" xfId="9185" xr:uid="{099B7BF0-D5AA-4F0E-9F9B-7F4521CC673D}"/>
    <cellStyle name="Comma 2 23 2 2" xfId="12746" xr:uid="{8A516BAF-F920-4FF0-8619-24494E6AE979}"/>
    <cellStyle name="Comma 2 23 2 2 2" xfId="25412" xr:uid="{8DEABF7D-233E-430A-955D-385BE892B247}"/>
    <cellStyle name="Comma 2 23 2 2 3" xfId="30786" xr:uid="{15B321AE-07A2-4916-9816-4D822862F9DC}"/>
    <cellStyle name="Comma 2 23 2 2 4" xfId="36204" xr:uid="{FBAC4DEC-4970-4A70-975C-3E204A9B6A5A}"/>
    <cellStyle name="Comma 2 23 2 2 5" xfId="41589" xr:uid="{3DD3403A-B60B-4980-8E1C-7EB6BC64B5CE}"/>
    <cellStyle name="Comma 2 23 2 2 6" xfId="46958" xr:uid="{1E3DCC84-38E3-42CE-81D3-8BFFD3980ED0}"/>
    <cellStyle name="Comma 2 23 2 2 7" xfId="52330" xr:uid="{8D51AF9B-CAD2-45C2-947A-C78F4E889693}"/>
    <cellStyle name="Comma 2 23 2 2 8" xfId="57710" xr:uid="{22ED3BF2-AACF-4D28-9134-15DC0356E749}"/>
    <cellStyle name="Comma 2 23 2 2 9" xfId="20046" xr:uid="{C8A6D2C0-B44B-446D-99C9-AD7FA1A79CEF}"/>
    <cellStyle name="Comma 2 23 2 3" xfId="16486" xr:uid="{6F592BA0-10FB-47EF-B8CB-0D683E419964}"/>
    <cellStyle name="Comma 2 23 2 4" xfId="21853" xr:uid="{D3BAE680-419C-4C0C-A204-455303999674}"/>
    <cellStyle name="Comma 2 23 2 5" xfId="27227" xr:uid="{A3B5711D-D699-40BE-A3C3-53535D10EDFA}"/>
    <cellStyle name="Comma 2 23 2 6" xfId="32645" xr:uid="{5EFB6DDB-BEB8-4030-A395-AC5C18575F27}"/>
    <cellStyle name="Comma 2 23 2 7" xfId="38030" xr:uid="{0E493262-3C60-45DB-8B8A-E56D09E2DEF9}"/>
    <cellStyle name="Comma 2 23 2 8" xfId="43399" xr:uid="{62349642-F897-4369-87EE-3C1103ABBB4C}"/>
    <cellStyle name="Comma 2 23 2 9" xfId="48771" xr:uid="{239E50F7-7C05-4C7B-BE90-6A67D030B5CE}"/>
    <cellStyle name="Comma 2 23 3" xfId="11056" xr:uid="{AC124AC2-E1E7-415B-A58D-92412FE43005}"/>
    <cellStyle name="Comma 2 23 3 2" xfId="23723" xr:uid="{878EEE2D-B925-4060-985D-99EDB91F7CF2}"/>
    <cellStyle name="Comma 2 23 3 3" xfId="29097" xr:uid="{AC6C8964-AF88-4939-BDE3-23B8516C5690}"/>
    <cellStyle name="Comma 2 23 3 4" xfId="34515" xr:uid="{0BC88CBE-BDAE-48A5-A5DF-020C8468E74A}"/>
    <cellStyle name="Comma 2 23 3 5" xfId="39900" xr:uid="{0CBE6192-1BDA-4AF2-99E5-E92180075E21}"/>
    <cellStyle name="Comma 2 23 3 6" xfId="45269" xr:uid="{9EEA366E-566A-4B7C-80B5-F72E8916BA8C}"/>
    <cellStyle name="Comma 2 23 3 7" xfId="50641" xr:uid="{A56E3D2E-7EA3-4F83-B10E-BB92F4038D86}"/>
    <cellStyle name="Comma 2 23 3 8" xfId="56021" xr:uid="{8E1368A0-6542-4C56-A899-C6EC33336FEC}"/>
    <cellStyle name="Comma 2 23 3 9" xfId="18356" xr:uid="{BE5799D1-46D6-48DC-A1D5-66F94FBD4684}"/>
    <cellStyle name="Comma 2 24" xfId="1677" xr:uid="{87C4B067-9FCF-497A-872C-723126224E74}"/>
    <cellStyle name="Comma 2 24 2" xfId="6486" xr:uid="{D094ED95-CA86-4328-8AD6-F8AA8A181CE7}"/>
    <cellStyle name="Comma 2 24 2 10" xfId="54152" xr:uid="{4EB2DA44-0EBA-4C02-A4C3-E9AE6EAE4D99}"/>
    <cellStyle name="Comma 2 24 2 11" xfId="14796" xr:uid="{D275D256-0D6A-4C02-84C3-A368C0DCCA90}"/>
    <cellStyle name="Comma 2 24 2 12" xfId="59164" xr:uid="{77BA11B4-7CB3-4588-B556-34E3BAB0EB11}"/>
    <cellStyle name="Comma 2 24 2 13" xfId="9186" xr:uid="{2D8CEAFB-1323-4241-866E-AB8C4586EB06}"/>
    <cellStyle name="Comma 2 24 2 2" xfId="12747" xr:uid="{5CEE92F7-32AE-4106-A2EE-1294E7710E83}"/>
    <cellStyle name="Comma 2 24 2 2 2" xfId="25413" xr:uid="{17DBE296-1246-4172-9DA4-98728268FAE3}"/>
    <cellStyle name="Comma 2 24 2 2 3" xfId="30787" xr:uid="{4AEBA3F8-F695-4C9A-8456-843A59A95C29}"/>
    <cellStyle name="Comma 2 24 2 2 4" xfId="36205" xr:uid="{E61C6469-2D52-49BD-8D4F-3B721F6B2CEE}"/>
    <cellStyle name="Comma 2 24 2 2 5" xfId="41590" xr:uid="{F9A6527C-1C56-411B-8AE6-F62CD95DFD6D}"/>
    <cellStyle name="Comma 2 24 2 2 6" xfId="46959" xr:uid="{69A87F37-4F7D-408B-91CE-7EDCB7AD47D9}"/>
    <cellStyle name="Comma 2 24 2 2 7" xfId="52331" xr:uid="{643624E2-D00F-4D31-B6B8-B68577388CF7}"/>
    <cellStyle name="Comma 2 24 2 2 8" xfId="57711" xr:uid="{BDB90274-5845-450D-B2DE-BC89247F903F}"/>
    <cellStyle name="Comma 2 24 2 2 9" xfId="20047" xr:uid="{AACC5726-80B7-46BE-9A2E-BC0C2C3A74A7}"/>
    <cellStyle name="Comma 2 24 2 3" xfId="16487" xr:uid="{0DC63692-757E-4175-8967-48EA7110EEEF}"/>
    <cellStyle name="Comma 2 24 2 4" xfId="21854" xr:uid="{81322083-FE06-4A8F-B050-629B1D0EE154}"/>
    <cellStyle name="Comma 2 24 2 5" xfId="27228" xr:uid="{EC961449-210D-4BC9-A6CD-4F70F769F4A5}"/>
    <cellStyle name="Comma 2 24 2 6" xfId="32646" xr:uid="{81F408E4-7FBF-426D-94B7-EF3BDDF84E4C}"/>
    <cellStyle name="Comma 2 24 2 7" xfId="38031" xr:uid="{CDC1AB50-8D54-4EA6-92AF-7B7D64C9075D}"/>
    <cellStyle name="Comma 2 24 2 8" xfId="43400" xr:uid="{167EDEFE-102F-4112-ADB0-0C2A5BB74640}"/>
    <cellStyle name="Comma 2 24 2 9" xfId="48772" xr:uid="{24EA0277-8E23-4D88-A941-2DE5CA1E37B1}"/>
    <cellStyle name="Comma 2 24 3" xfId="11057" xr:uid="{F1B1648D-0650-4859-9AD0-4E89A137970A}"/>
    <cellStyle name="Comma 2 24 3 2" xfId="23724" xr:uid="{CD844CA0-17E0-476D-945A-62314C6DFD21}"/>
    <cellStyle name="Comma 2 24 3 3" xfId="29098" xr:uid="{E36FD494-288A-469B-9853-E7214B0F23FC}"/>
    <cellStyle name="Comma 2 24 3 4" xfId="34516" xr:uid="{C5A45DB0-0A47-4773-BCCA-FF649EA88AFC}"/>
    <cellStyle name="Comma 2 24 3 5" xfId="39901" xr:uid="{A26886B9-C626-407A-BCDB-B6CD0CCFBAC1}"/>
    <cellStyle name="Comma 2 24 3 6" xfId="45270" xr:uid="{173290C7-43A2-41AA-BEC4-581C65EFED9F}"/>
    <cellStyle name="Comma 2 24 3 7" xfId="50642" xr:uid="{F42CEFA0-B740-43DE-A109-427A6A5C462A}"/>
    <cellStyle name="Comma 2 24 3 8" xfId="56022" xr:uid="{F3CD51D3-E9AD-4A7E-B5DB-5741F62C4246}"/>
    <cellStyle name="Comma 2 24 3 9" xfId="18357" xr:uid="{A857F150-AF24-43C6-AA54-872D46584A9E}"/>
    <cellStyle name="Comma 2 25" xfId="1678" xr:uid="{90975474-5FB2-4F42-A45C-D2816C0D5E7A}"/>
    <cellStyle name="Comma 2 25 2" xfId="6487" xr:uid="{35987E72-473C-420A-B47A-E8149377CEC0}"/>
    <cellStyle name="Comma 2 25 2 10" xfId="54153" xr:uid="{E57AE258-069A-4783-8132-27459F2E0BBA}"/>
    <cellStyle name="Comma 2 25 2 11" xfId="14797" xr:uid="{A7DAD61A-BA54-4348-B1DD-B92B4B720D20}"/>
    <cellStyle name="Comma 2 25 2 12" xfId="59165" xr:uid="{BA8AC5AE-52CE-46E2-958B-73F9A5441B72}"/>
    <cellStyle name="Comma 2 25 2 13" xfId="9187" xr:uid="{7E8751CB-0F36-44CC-813C-7DC6375EA092}"/>
    <cellStyle name="Comma 2 25 2 2" xfId="12748" xr:uid="{16D05655-4DC6-4429-91B4-146D1F8D8B39}"/>
    <cellStyle name="Comma 2 25 2 2 2" xfId="25414" xr:uid="{D7739377-A254-4D76-9843-B0459C751411}"/>
    <cellStyle name="Comma 2 25 2 2 3" xfId="30788" xr:uid="{34B051B7-34BA-4C93-BF52-2F1BFFDA6F70}"/>
    <cellStyle name="Comma 2 25 2 2 4" xfId="36206" xr:uid="{E159F5FA-D905-498E-8068-28F310786E5E}"/>
    <cellStyle name="Comma 2 25 2 2 5" xfId="41591" xr:uid="{DD96785F-8164-4547-9E0D-C601B1F309FE}"/>
    <cellStyle name="Comma 2 25 2 2 6" xfId="46960" xr:uid="{C9447AC9-3BE4-45AE-BA2B-2CE84619BC8B}"/>
    <cellStyle name="Comma 2 25 2 2 7" xfId="52332" xr:uid="{BCC4E95E-E8C9-4CEA-B1E6-B964FD193FFC}"/>
    <cellStyle name="Comma 2 25 2 2 8" xfId="57712" xr:uid="{139A4C84-03F5-4438-9C43-7CAFBBF746E6}"/>
    <cellStyle name="Comma 2 25 2 2 9" xfId="20048" xr:uid="{001B3F18-1E1F-4AF2-AE54-8CE22B82933E}"/>
    <cellStyle name="Comma 2 25 2 3" xfId="16488" xr:uid="{6B7009BE-0B43-468B-AB62-7F3A994D9B09}"/>
    <cellStyle name="Comma 2 25 2 4" xfId="21855" xr:uid="{2A7D9293-97D7-466E-8386-8E1B36B1100B}"/>
    <cellStyle name="Comma 2 25 2 5" xfId="27229" xr:uid="{442FB12A-4374-4238-AB88-01D0A031B9CB}"/>
    <cellStyle name="Comma 2 25 2 6" xfId="32647" xr:uid="{CEE8EED3-4792-48E0-9967-012835091992}"/>
    <cellStyle name="Comma 2 25 2 7" xfId="38032" xr:uid="{9DC942A9-F721-4000-8A0E-784FC89C7B68}"/>
    <cellStyle name="Comma 2 25 2 8" xfId="43401" xr:uid="{1DDFD1BA-B3AF-46E9-A514-5461C0E2D2B8}"/>
    <cellStyle name="Comma 2 25 2 9" xfId="48773" xr:uid="{B12269EE-8821-47FC-B7B4-50BC9DBDEF2F}"/>
    <cellStyle name="Comma 2 25 3" xfId="11058" xr:uid="{D33D1CD6-A637-41F7-9E5C-4F2984890965}"/>
    <cellStyle name="Comma 2 25 3 2" xfId="23725" xr:uid="{E534EB8F-35B8-4287-AE2F-57569F400419}"/>
    <cellStyle name="Comma 2 25 3 3" xfId="29099" xr:uid="{9F8B0601-3834-4DA1-A858-583A92C40119}"/>
    <cellStyle name="Comma 2 25 3 4" xfId="34517" xr:uid="{D32B762F-7662-47CA-88CA-A4509FB5580F}"/>
    <cellStyle name="Comma 2 25 3 5" xfId="39902" xr:uid="{2C0282C5-EF5E-458D-B433-FDBF76FE186E}"/>
    <cellStyle name="Comma 2 25 3 6" xfId="45271" xr:uid="{57B8C9AC-4D8C-4233-B5C6-E33BE51D4791}"/>
    <cellStyle name="Comma 2 25 3 7" xfId="50643" xr:uid="{8BAB15BD-3BBB-4357-AFEB-216676E2F4D3}"/>
    <cellStyle name="Comma 2 25 3 8" xfId="56023" xr:uid="{55E85532-3003-48D2-81CB-2046CA19847E}"/>
    <cellStyle name="Comma 2 25 3 9" xfId="18358" xr:uid="{07797AA6-50C2-4473-B59D-8FD3086F7CA5}"/>
    <cellStyle name="Comma 2 26" xfId="1679" xr:uid="{9FF97409-4EF1-40D7-B4AB-D69A875C6962}"/>
    <cellStyle name="Comma 2 26 2" xfId="6488" xr:uid="{58AC2033-7568-4F56-AABA-C6DAB3B504D3}"/>
    <cellStyle name="Comma 2 26 2 10" xfId="54154" xr:uid="{C8F919CD-7715-47C7-B125-88C1A6474553}"/>
    <cellStyle name="Comma 2 26 2 11" xfId="14798" xr:uid="{899A86C7-EF04-49C8-A24E-A7E753FE4068}"/>
    <cellStyle name="Comma 2 26 2 12" xfId="59166" xr:uid="{1FE7A38F-117C-4EB8-99D4-093D60DE5F1D}"/>
    <cellStyle name="Comma 2 26 2 13" xfId="9188" xr:uid="{86586AAF-FCF1-449E-B3B4-B04CAF8E8D5C}"/>
    <cellStyle name="Comma 2 26 2 2" xfId="12749" xr:uid="{F7633A48-FA54-4C56-AAEB-28FABD99E522}"/>
    <cellStyle name="Comma 2 26 2 2 2" xfId="25415" xr:uid="{B260952F-C0C1-4F2E-BABB-96AF4628A8D4}"/>
    <cellStyle name="Comma 2 26 2 2 3" xfId="30789" xr:uid="{F957B5C5-D938-4C9C-A98C-55FD0D42B05E}"/>
    <cellStyle name="Comma 2 26 2 2 4" xfId="36207" xr:uid="{AC3AC11B-E746-401A-8AD3-2D128A626DDF}"/>
    <cellStyle name="Comma 2 26 2 2 5" xfId="41592" xr:uid="{EA174BA1-609A-40EC-BBA3-35848FE6AE0F}"/>
    <cellStyle name="Comma 2 26 2 2 6" xfId="46961" xr:uid="{26BB6730-A84E-482B-8F3F-3DAE4552A18A}"/>
    <cellStyle name="Comma 2 26 2 2 7" xfId="52333" xr:uid="{BF3544DD-B1A1-4A68-B52F-BAEA66C64B32}"/>
    <cellStyle name="Comma 2 26 2 2 8" xfId="57713" xr:uid="{3FB5AA38-DEF6-4142-BC65-72B5BDCFD3EF}"/>
    <cellStyle name="Comma 2 26 2 2 9" xfId="20049" xr:uid="{87AD3748-9300-447C-AECC-D7C456E9D1EE}"/>
    <cellStyle name="Comma 2 26 2 3" xfId="16489" xr:uid="{3C31F93C-3532-496F-9A4E-E17B11C71ABC}"/>
    <cellStyle name="Comma 2 26 2 4" xfId="21856" xr:uid="{90066BE2-E93A-4602-ACBA-488739BB43AC}"/>
    <cellStyle name="Comma 2 26 2 5" xfId="27230" xr:uid="{42498F6F-744D-477C-B613-B69A7E486FA7}"/>
    <cellStyle name="Comma 2 26 2 6" xfId="32648" xr:uid="{2E3CEC17-2C94-459B-A997-5FBE923DB106}"/>
    <cellStyle name="Comma 2 26 2 7" xfId="38033" xr:uid="{AAB23540-829D-461E-9B33-02F33A79819A}"/>
    <cellStyle name="Comma 2 26 2 8" xfId="43402" xr:uid="{B21F0156-C92B-4F44-9E35-132EC7AB4173}"/>
    <cellStyle name="Comma 2 26 2 9" xfId="48774" xr:uid="{E607E3DB-605C-4AE3-91CF-E912FFFBDF71}"/>
    <cellStyle name="Comma 2 26 3" xfId="11059" xr:uid="{CF80EFB2-A97E-41A3-B402-DA69F0D4E09C}"/>
    <cellStyle name="Comma 2 26 3 2" xfId="23726" xr:uid="{F1B2A498-F262-4DD8-9784-F4DD9AA1CDBB}"/>
    <cellStyle name="Comma 2 26 3 3" xfId="29100" xr:uid="{CDC27866-13BD-4C9A-BD94-F6ED39B67173}"/>
    <cellStyle name="Comma 2 26 3 4" xfId="34518" xr:uid="{0D7BB550-CC16-4585-95B8-29BA9562B1BF}"/>
    <cellStyle name="Comma 2 26 3 5" xfId="39903" xr:uid="{9E0C8802-0C70-4CFB-BE30-4D02B8265801}"/>
    <cellStyle name="Comma 2 26 3 6" xfId="45272" xr:uid="{A6F2BC41-F405-445B-BB0F-93D216F5CE17}"/>
    <cellStyle name="Comma 2 26 3 7" xfId="50644" xr:uid="{EDADFEAE-5415-4DB3-9A85-0F7E7BDFE530}"/>
    <cellStyle name="Comma 2 26 3 8" xfId="56024" xr:uid="{375630B4-8C6A-4E57-876D-2D2AB90D0F15}"/>
    <cellStyle name="Comma 2 26 3 9" xfId="18359" xr:uid="{9576D0C2-F393-4D22-8A17-D292D3C029CD}"/>
    <cellStyle name="Comma 2 27" xfId="1680" xr:uid="{642733AC-0D8D-4A0B-BA04-FC233166C6A7}"/>
    <cellStyle name="Comma 2 27 2" xfId="6489" xr:uid="{AA0CF8E6-A72C-496E-8CCD-C507DF605F92}"/>
    <cellStyle name="Comma 2 27 2 10" xfId="54155" xr:uid="{F63C654D-361F-44AE-8230-00CFFE9C7473}"/>
    <cellStyle name="Comma 2 27 2 11" xfId="14799" xr:uid="{30EEF2C0-92CE-481A-B3E2-D46812F4493F}"/>
    <cellStyle name="Comma 2 27 2 12" xfId="59167" xr:uid="{67013987-FE2F-4133-9362-3C7BA0312F1F}"/>
    <cellStyle name="Comma 2 27 2 13" xfId="9189" xr:uid="{CB65E036-BCDB-4040-B8B1-FAD93E086076}"/>
    <cellStyle name="Comma 2 27 2 2" xfId="12750" xr:uid="{2A2A99C3-3678-4066-A09B-ED8A71B40E67}"/>
    <cellStyle name="Comma 2 27 2 2 2" xfId="25416" xr:uid="{E36DAC0C-9219-412D-B2AA-D991E68927C8}"/>
    <cellStyle name="Comma 2 27 2 2 3" xfId="30790" xr:uid="{4DAA2E79-DB25-4667-8273-8014C7DCAECD}"/>
    <cellStyle name="Comma 2 27 2 2 4" xfId="36208" xr:uid="{D3771114-CEFA-4E39-9770-74110174AA97}"/>
    <cellStyle name="Comma 2 27 2 2 5" xfId="41593" xr:uid="{5943AFEC-76C9-43AF-9CF9-E99A3592E959}"/>
    <cellStyle name="Comma 2 27 2 2 6" xfId="46962" xr:uid="{AC45B93C-DEF8-4685-A026-B24497E7A8B0}"/>
    <cellStyle name="Comma 2 27 2 2 7" xfId="52334" xr:uid="{420135CC-50CC-4138-9CE2-6B7E9F226BE7}"/>
    <cellStyle name="Comma 2 27 2 2 8" xfId="57714" xr:uid="{9D65A187-469D-4034-862B-156803EAE49A}"/>
    <cellStyle name="Comma 2 27 2 2 9" xfId="20050" xr:uid="{A80BCC57-0C36-462D-8E51-0B0F8BF3BC73}"/>
    <cellStyle name="Comma 2 27 2 3" xfId="16490" xr:uid="{588F62CA-E23C-4341-8467-CDDC83533277}"/>
    <cellStyle name="Comma 2 27 2 4" xfId="21857" xr:uid="{0E879786-49DF-4FD7-86CB-40A1E0E87F42}"/>
    <cellStyle name="Comma 2 27 2 5" xfId="27231" xr:uid="{DC47F5FD-7E37-4AF5-A261-E22244F5FC59}"/>
    <cellStyle name="Comma 2 27 2 6" xfId="32649" xr:uid="{89227C8F-B55C-45A8-8E20-B4974BDE3200}"/>
    <cellStyle name="Comma 2 27 2 7" xfId="38034" xr:uid="{23F30F4E-41B4-4591-A2A9-40CB3A4B1AA0}"/>
    <cellStyle name="Comma 2 27 2 8" xfId="43403" xr:uid="{7BA84BC9-41BE-4746-BC61-4E9EA8B616EF}"/>
    <cellStyle name="Comma 2 27 2 9" xfId="48775" xr:uid="{5FE12581-34CB-4FDA-AC87-7AC559235479}"/>
    <cellStyle name="Comma 2 27 3" xfId="11060" xr:uid="{0C8D5E88-3850-4254-B1FE-CCE5CF89BC6E}"/>
    <cellStyle name="Comma 2 27 3 2" xfId="23727" xr:uid="{4D472069-CB94-4899-83EC-DB225D1905F7}"/>
    <cellStyle name="Comma 2 27 3 3" xfId="29101" xr:uid="{685C41B4-1B3F-43F0-9D26-95B299249A78}"/>
    <cellStyle name="Comma 2 27 3 4" xfId="34519" xr:uid="{7B8EB863-F1F3-4C13-B69D-A16F1BF0CFE4}"/>
    <cellStyle name="Comma 2 27 3 5" xfId="39904" xr:uid="{EF4A58D9-F1EA-42FD-BC09-34AA914CA6B2}"/>
    <cellStyle name="Comma 2 27 3 6" xfId="45273" xr:uid="{51AFEA92-4135-4A3F-B32A-AB5E898EDE50}"/>
    <cellStyle name="Comma 2 27 3 7" xfId="50645" xr:uid="{7E61D794-8AC1-413A-A60C-A42B57A50EC5}"/>
    <cellStyle name="Comma 2 27 3 8" xfId="56025" xr:uid="{1DC92C5E-B029-4663-9872-D445F01A2298}"/>
    <cellStyle name="Comma 2 27 3 9" xfId="18360" xr:uid="{B654282F-E131-45C1-8986-20662073D610}"/>
    <cellStyle name="Comma 2 28" xfId="1681" xr:uid="{60513E3F-9FA8-4E6D-A52E-0E5969C04FD8}"/>
    <cellStyle name="Comma 2 28 2" xfId="6490" xr:uid="{66486A6E-0268-45B8-BD96-27DD22695971}"/>
    <cellStyle name="Comma 2 28 2 10" xfId="54156" xr:uid="{03C1BA31-0F31-4C25-94A6-18847146B9D7}"/>
    <cellStyle name="Comma 2 28 2 11" xfId="14800" xr:uid="{AFAD3D21-E964-49A6-8591-F7EF4DB626BF}"/>
    <cellStyle name="Comma 2 28 2 12" xfId="59168" xr:uid="{48AE3F74-7191-4A1C-9109-EE13A589AC86}"/>
    <cellStyle name="Comma 2 28 2 13" xfId="9190" xr:uid="{569C0B6F-3805-4180-B873-664AD7DECC56}"/>
    <cellStyle name="Comma 2 28 2 2" xfId="12751" xr:uid="{AE7E785B-9C3D-42A5-B02A-AA5CDF40A480}"/>
    <cellStyle name="Comma 2 28 2 2 2" xfId="25417" xr:uid="{D238D33D-761C-428F-A08C-D8367EF900FA}"/>
    <cellStyle name="Comma 2 28 2 2 3" xfId="30791" xr:uid="{0F94D71A-CEC6-41BB-9BA8-DEBA20D244CB}"/>
    <cellStyle name="Comma 2 28 2 2 4" xfId="36209" xr:uid="{E80DC98D-BF6E-41AA-A6DE-0D1C1FF70C81}"/>
    <cellStyle name="Comma 2 28 2 2 5" xfId="41594" xr:uid="{41619F4E-773E-49FB-B694-AA9D5528785F}"/>
    <cellStyle name="Comma 2 28 2 2 6" xfId="46963" xr:uid="{F91A9040-4F58-4AB0-924B-99C0AE9B89BF}"/>
    <cellStyle name="Comma 2 28 2 2 7" xfId="52335" xr:uid="{BF92A88C-20A2-4163-80F3-8D639B2E8FEA}"/>
    <cellStyle name="Comma 2 28 2 2 8" xfId="57715" xr:uid="{B60902CD-0DCD-494B-B4F3-16CA9957D391}"/>
    <cellStyle name="Comma 2 28 2 2 9" xfId="20051" xr:uid="{53E3063D-AB75-4455-85EF-CFFC750B19AF}"/>
    <cellStyle name="Comma 2 28 2 3" xfId="16491" xr:uid="{4E9421FB-FB67-4741-9A6B-9F32C85706DF}"/>
    <cellStyle name="Comma 2 28 2 4" xfId="21858" xr:uid="{0FA30ECC-6EAD-4948-8418-E25D0702FC7A}"/>
    <cellStyle name="Comma 2 28 2 5" xfId="27232" xr:uid="{550685ED-B2BC-4606-830C-4B784F5225DC}"/>
    <cellStyle name="Comma 2 28 2 6" xfId="32650" xr:uid="{D2193FD8-7AFA-4B66-B1ED-0DAA4CC781D3}"/>
    <cellStyle name="Comma 2 28 2 7" xfId="38035" xr:uid="{4B65589B-8D72-4220-ADB9-7B5F532D5051}"/>
    <cellStyle name="Comma 2 28 2 8" xfId="43404" xr:uid="{4D9A94EA-501D-4802-9618-A3749E3138E9}"/>
    <cellStyle name="Comma 2 28 2 9" xfId="48776" xr:uid="{B8E3F811-E60C-44E3-A9E2-207A9FED1B1D}"/>
    <cellStyle name="Comma 2 28 3" xfId="11061" xr:uid="{95ADCCE0-D673-4D7D-8A99-BC4A502013C7}"/>
    <cellStyle name="Comma 2 28 3 2" xfId="23728" xr:uid="{10F7FBC3-C690-4885-B123-D0966491FFF3}"/>
    <cellStyle name="Comma 2 28 3 3" xfId="29102" xr:uid="{7DEABB48-4032-4972-AD3E-736DAED634C4}"/>
    <cellStyle name="Comma 2 28 3 4" xfId="34520" xr:uid="{3035DFF7-93B2-487C-A6BA-0071F4A9CCD2}"/>
    <cellStyle name="Comma 2 28 3 5" xfId="39905" xr:uid="{83718455-E269-4BA1-9735-98669505DFE4}"/>
    <cellStyle name="Comma 2 28 3 6" xfId="45274" xr:uid="{97967CAE-6623-4EC0-8EE7-D081073FC752}"/>
    <cellStyle name="Comma 2 28 3 7" xfId="50646" xr:uid="{39ACD93A-120C-470B-8613-785A5D2AEE1E}"/>
    <cellStyle name="Comma 2 28 3 8" xfId="56026" xr:uid="{CA71F9B9-61F8-4B6D-A0E3-851C9B8FA35F}"/>
    <cellStyle name="Comma 2 28 3 9" xfId="18361" xr:uid="{73161D3E-DD44-459B-94F1-91B5F2441702}"/>
    <cellStyle name="Comma 2 29" xfId="1682" xr:uid="{98BCEE92-D089-4056-B093-D82967EB44A0}"/>
    <cellStyle name="Comma 2 29 2" xfId="6491" xr:uid="{8CD0BEC5-E0FD-4607-B41B-E098A205DED5}"/>
    <cellStyle name="Comma 2 29 2 10" xfId="54157" xr:uid="{44B45EB1-35CA-4A1A-81BF-F7C322E7F5C2}"/>
    <cellStyle name="Comma 2 29 2 11" xfId="14801" xr:uid="{6FD7027B-A262-4F37-9A42-618A9DC0F31C}"/>
    <cellStyle name="Comma 2 29 2 12" xfId="59169" xr:uid="{B8C56C0F-0A10-4278-B7A4-5A887C472C72}"/>
    <cellStyle name="Comma 2 29 2 13" xfId="9191" xr:uid="{6B7D9509-D33D-492F-BE12-B30720A2AB23}"/>
    <cellStyle name="Comma 2 29 2 2" xfId="12752" xr:uid="{9FD81826-8536-49B7-AB58-144B42E21FF0}"/>
    <cellStyle name="Comma 2 29 2 2 2" xfId="25418" xr:uid="{E5460D7A-A2E3-4F8A-9799-EA2F65ADF7D1}"/>
    <cellStyle name="Comma 2 29 2 2 3" xfId="30792" xr:uid="{3DAFF00E-075C-4C9F-B136-1FBF10EA8EF9}"/>
    <cellStyle name="Comma 2 29 2 2 4" xfId="36210" xr:uid="{FED9B8E1-EE49-440E-B8B5-911287ACAC4B}"/>
    <cellStyle name="Comma 2 29 2 2 5" xfId="41595" xr:uid="{CB59D837-FBC9-41A4-BA47-391E98B18408}"/>
    <cellStyle name="Comma 2 29 2 2 6" xfId="46964" xr:uid="{62D89E16-B5D8-4235-88F6-8FD6CD31B9A1}"/>
    <cellStyle name="Comma 2 29 2 2 7" xfId="52336" xr:uid="{2997D074-C093-4F61-8076-48CF4D0B62E8}"/>
    <cellStyle name="Comma 2 29 2 2 8" xfId="57716" xr:uid="{B46A7D64-01F7-4A72-B0CA-F5A6482169EC}"/>
    <cellStyle name="Comma 2 29 2 2 9" xfId="20052" xr:uid="{EF8A73F4-E123-4A60-BB62-B4FA6261F822}"/>
    <cellStyle name="Comma 2 29 2 3" xfId="16492" xr:uid="{764326D3-0CAA-476C-966E-9C0251458FDF}"/>
    <cellStyle name="Comma 2 29 2 4" xfId="21859" xr:uid="{1C77BB4E-7693-461A-9B7B-AC2243323B13}"/>
    <cellStyle name="Comma 2 29 2 5" xfId="27233" xr:uid="{8BA0F756-9B72-4779-BC64-03EFED8D3934}"/>
    <cellStyle name="Comma 2 29 2 6" xfId="32651" xr:uid="{E828BDAD-863C-4098-B796-1424AE018540}"/>
    <cellStyle name="Comma 2 29 2 7" xfId="38036" xr:uid="{65CD11AF-CBD3-4980-B4F2-FDCD8B11910D}"/>
    <cellStyle name="Comma 2 29 2 8" xfId="43405" xr:uid="{69A4012A-8694-493C-84D3-16D844F981BF}"/>
    <cellStyle name="Comma 2 29 2 9" xfId="48777" xr:uid="{D92FA7F3-81A0-44D0-9BC9-DC9FBE9D4BF6}"/>
    <cellStyle name="Comma 2 29 3" xfId="11062" xr:uid="{06747FD9-501A-4784-9B9D-04F7798528F9}"/>
    <cellStyle name="Comma 2 29 3 2" xfId="23729" xr:uid="{5F46E595-96CB-43BB-9C28-2FE183512350}"/>
    <cellStyle name="Comma 2 29 3 3" xfId="29103" xr:uid="{066E8F9E-7C80-40B1-8086-47F8929ED6CA}"/>
    <cellStyle name="Comma 2 29 3 4" xfId="34521" xr:uid="{43F69F4D-B382-4641-9EF2-93AA78AB30EF}"/>
    <cellStyle name="Comma 2 29 3 5" xfId="39906" xr:uid="{7B57D6E3-D0E8-419F-A2EB-B2C765DDF6A6}"/>
    <cellStyle name="Comma 2 29 3 6" xfId="45275" xr:uid="{AB106D84-156C-42DD-BF06-E9C96E888481}"/>
    <cellStyle name="Comma 2 29 3 7" xfId="50647" xr:uid="{E62195BF-19FC-4AE2-A30B-A35944C50024}"/>
    <cellStyle name="Comma 2 29 3 8" xfId="56027" xr:uid="{F54E3C73-3168-4BBC-9DE9-C89B95A3BC7D}"/>
    <cellStyle name="Comma 2 29 3 9" xfId="18362" xr:uid="{EB94CCDC-A398-403A-8E63-5F4CB4ED54AD}"/>
    <cellStyle name="Comma 2 3" xfId="1683" xr:uid="{5BB71266-915E-44EC-A20B-A9FDDB63C758}"/>
    <cellStyle name="Comma 2 3 2" xfId="5115" xr:uid="{E800ECA8-C6BD-42D0-B7FE-0261FC99D02C}"/>
    <cellStyle name="Comma 2 3 2 10" xfId="54158" xr:uid="{501A688E-57D1-4235-95E6-662D509640E7}"/>
    <cellStyle name="Comma 2 3 2 11" xfId="13168" xr:uid="{C477A114-056F-482D-B5A1-E89A402A5A07}"/>
    <cellStyle name="Comma 2 3 2 12" xfId="9192" xr:uid="{B81B8358-1FAD-4540-B710-51ACC3FA3E82}"/>
    <cellStyle name="Comma 2 3 2 2" xfId="12753" xr:uid="{D7512C24-6B7E-4772-8560-BB788909CC58}"/>
    <cellStyle name="Comma 2 3 2 2 2" xfId="25419" xr:uid="{A415D0AA-927C-46BE-AC2D-36E796BD2E4A}"/>
    <cellStyle name="Comma 2 3 2 2 3" xfId="30793" xr:uid="{FF8CBC5D-3EAA-429B-8B98-67DBC56939DB}"/>
    <cellStyle name="Comma 2 3 2 2 4" xfId="36211" xr:uid="{262F3CE3-DA98-4049-A02A-5D99C075A31F}"/>
    <cellStyle name="Comma 2 3 2 2 5" xfId="41596" xr:uid="{98FCF148-4108-4304-BEBC-197807CA7AAC}"/>
    <cellStyle name="Comma 2 3 2 2 6" xfId="46965" xr:uid="{EB94CC98-79EC-4D73-933A-553C16F5470A}"/>
    <cellStyle name="Comma 2 3 2 2 7" xfId="52337" xr:uid="{4EE17859-A09E-4BF5-91FB-2D6D37494818}"/>
    <cellStyle name="Comma 2 3 2 2 8" xfId="57717" xr:uid="{3AD34407-7E61-4838-9ADB-98CDD2725D6E}"/>
    <cellStyle name="Comma 2 3 2 2 9" xfId="20053" xr:uid="{AF7320C5-8546-45E2-8044-CC309FD1D269}"/>
    <cellStyle name="Comma 2 3 2 3" xfId="16493" xr:uid="{4593BF5F-F4C9-437E-BE0B-32F00916F5CE}"/>
    <cellStyle name="Comma 2 3 2 4" xfId="21860" xr:uid="{98C45871-031D-4DF0-80E4-A261EA13DD66}"/>
    <cellStyle name="Comma 2 3 2 5" xfId="27234" xr:uid="{3F6A24D7-D4F2-47E3-ABB5-B3F0FD050C5C}"/>
    <cellStyle name="Comma 2 3 2 6" xfId="32652" xr:uid="{F0248C7A-C86D-4AEF-8CD0-C43CC4AC0031}"/>
    <cellStyle name="Comma 2 3 2 7" xfId="38037" xr:uid="{ADD775BC-754F-40C0-8E41-9371C83F69E3}"/>
    <cellStyle name="Comma 2 3 2 8" xfId="43406" xr:uid="{CB56EA9C-5852-4AF5-95BD-DDE101EE3E7C}"/>
    <cellStyle name="Comma 2 3 2 9" xfId="48778" xr:uid="{91DEAA72-F6E5-4078-83E8-EAEE13D2E207}"/>
    <cellStyle name="Comma 2 3 3" xfId="6492" xr:uid="{517E41F7-9537-4090-A4D3-56CE6B185B41}"/>
    <cellStyle name="Comma 2 3 3 10" xfId="14802" xr:uid="{905FE79E-FB1A-498B-9E6F-CEA1D45E5DE9}"/>
    <cellStyle name="Comma 2 3 3 11" xfId="59170" xr:uid="{60A722DC-132D-4AB6-B74B-45C8C7609092}"/>
    <cellStyle name="Comma 2 3 3 12" xfId="11063" xr:uid="{A898E5E7-1A4A-4B36-8BA1-038C5430E047}"/>
    <cellStyle name="Comma 2 3 3 2" xfId="18363" xr:uid="{DBAE2D98-C870-4D61-A4B0-3AF6B7D17EEB}"/>
    <cellStyle name="Comma 2 3 3 3" xfId="23730" xr:uid="{C90A8905-A8D9-48F4-B3DD-91467271E4AE}"/>
    <cellStyle name="Comma 2 3 3 4" xfId="29104" xr:uid="{4F197A3A-0D1C-4351-9264-8CFE128D6AB8}"/>
    <cellStyle name="Comma 2 3 3 5" xfId="34522" xr:uid="{45E29775-BF2D-471E-A7DF-6C58C877EE3F}"/>
    <cellStyle name="Comma 2 3 3 6" xfId="39907" xr:uid="{232D3162-EDC6-4B5C-8B9D-C161177B4BE9}"/>
    <cellStyle name="Comma 2 3 3 7" xfId="45276" xr:uid="{8479A22A-AFA1-4A33-B6F3-561FB6EFC5F1}"/>
    <cellStyle name="Comma 2 3 3 8" xfId="50648" xr:uid="{9CF345D2-0FD9-4CFE-B0BF-0B3AC2455B37}"/>
    <cellStyle name="Comma 2 3 3 9" xfId="56028" xr:uid="{E1ABF7C6-FC32-45EC-A254-8E0B5B9AC3C5}"/>
    <cellStyle name="Comma 2 30" xfId="1684" xr:uid="{61756BAF-6E9F-4289-A140-CE998917A871}"/>
    <cellStyle name="Comma 2 30 2" xfId="6493" xr:uid="{8CC84924-6018-4A23-91B9-8539FB33E181}"/>
    <cellStyle name="Comma 2 30 2 10" xfId="54159" xr:uid="{ADFD53AB-3AC3-4A61-9664-D3260CE1A5B0}"/>
    <cellStyle name="Comma 2 30 2 11" xfId="14803" xr:uid="{8F373E28-E990-4704-B22C-85E20EF6880B}"/>
    <cellStyle name="Comma 2 30 2 12" xfId="59171" xr:uid="{CDE919C8-4508-436D-A1F5-58AEDC2C8D00}"/>
    <cellStyle name="Comma 2 30 2 13" xfId="9193" xr:uid="{55831486-C690-4870-8D89-97761DD8B6C2}"/>
    <cellStyle name="Comma 2 30 2 2" xfId="12754" xr:uid="{B95ACE4C-EA88-450A-B681-066BC319E53D}"/>
    <cellStyle name="Comma 2 30 2 2 2" xfId="25420" xr:uid="{77FCCE76-0350-418C-837D-EA052897F9D5}"/>
    <cellStyle name="Comma 2 30 2 2 3" xfId="30794" xr:uid="{70FC938B-83A5-44AA-834B-6E1FA8F142CC}"/>
    <cellStyle name="Comma 2 30 2 2 4" xfId="36212" xr:uid="{CC1F3813-DFF7-44EF-8046-8773C2E9FD1E}"/>
    <cellStyle name="Comma 2 30 2 2 5" xfId="41597" xr:uid="{76D99218-4D92-4181-B401-AA954FF4B350}"/>
    <cellStyle name="Comma 2 30 2 2 6" xfId="46966" xr:uid="{DB9DF16A-529D-4095-B11E-19D0B9B3CDBF}"/>
    <cellStyle name="Comma 2 30 2 2 7" xfId="52338" xr:uid="{C370E853-1132-4724-B306-D84B94F5B7E3}"/>
    <cellStyle name="Comma 2 30 2 2 8" xfId="57718" xr:uid="{5009365A-04DB-42CA-B87C-00C2605140B8}"/>
    <cellStyle name="Comma 2 30 2 2 9" xfId="20054" xr:uid="{CA881E66-75D9-4DB0-9D81-BD3D8786FDB8}"/>
    <cellStyle name="Comma 2 30 2 3" xfId="16494" xr:uid="{C953D297-AF9F-4881-910A-6AD421F6C7DD}"/>
    <cellStyle name="Comma 2 30 2 4" xfId="21861" xr:uid="{2C77E386-2447-42E7-890E-639242FE337B}"/>
    <cellStyle name="Comma 2 30 2 5" xfId="27235" xr:uid="{872D3B5E-81A7-4A36-9849-0F672C3E8297}"/>
    <cellStyle name="Comma 2 30 2 6" xfId="32653" xr:uid="{A685DF30-227B-48B7-8E38-5496DC7897B5}"/>
    <cellStyle name="Comma 2 30 2 7" xfId="38038" xr:uid="{D4B2CA58-D11D-40EE-B396-3C3BACC52E52}"/>
    <cellStyle name="Comma 2 30 2 8" xfId="43407" xr:uid="{DAC29195-3631-4C48-A197-73EB1179E12C}"/>
    <cellStyle name="Comma 2 30 2 9" xfId="48779" xr:uid="{599ECFBA-9509-44A4-B3AF-6FF1CCFCE6F6}"/>
    <cellStyle name="Comma 2 30 3" xfId="11064" xr:uid="{B1B2A8DA-7A13-42E4-A5DB-925E0B94ACF6}"/>
    <cellStyle name="Comma 2 30 3 2" xfId="23731" xr:uid="{E1FF61A6-E9B3-4E49-89D5-7A68B3CCC334}"/>
    <cellStyle name="Comma 2 30 3 3" xfId="29105" xr:uid="{B9A8EFCC-383D-4B43-A81E-2AFC76D2D15F}"/>
    <cellStyle name="Comma 2 30 3 4" xfId="34523" xr:uid="{B494FB8A-8375-49AA-BB76-05F5E7D713FD}"/>
    <cellStyle name="Comma 2 30 3 5" xfId="39908" xr:uid="{6D31215F-0EC9-47AB-9871-ED079733626C}"/>
    <cellStyle name="Comma 2 30 3 6" xfId="45277" xr:uid="{8C51CDE9-F5F4-4038-A9A8-EE310DC76949}"/>
    <cellStyle name="Comma 2 30 3 7" xfId="50649" xr:uid="{6EFE75B7-8E1E-4229-974D-C062700CBFD7}"/>
    <cellStyle name="Comma 2 30 3 8" xfId="56029" xr:uid="{A30C66AB-E29C-4E25-9EA1-FEC1F51FC2AE}"/>
    <cellStyle name="Comma 2 30 3 9" xfId="18364" xr:uid="{05ED5C28-611C-4A45-B6C7-A775E5409E79}"/>
    <cellStyle name="Comma 2 31" xfId="1685" xr:uid="{045C98D2-12E5-4729-85F0-5458D38C0168}"/>
    <cellStyle name="Comma 2 31 2" xfId="6494" xr:uid="{EBF9729D-F239-4C93-9750-6AA73BDBB88A}"/>
    <cellStyle name="Comma 2 31 2 10" xfId="54160" xr:uid="{11138562-C1DD-48E8-8325-D0FBB990B967}"/>
    <cellStyle name="Comma 2 31 2 11" xfId="14804" xr:uid="{A73E997F-10C6-498A-831C-EFD7D223C41B}"/>
    <cellStyle name="Comma 2 31 2 12" xfId="59172" xr:uid="{10C320B6-21D1-424E-B6C6-40F7BA751129}"/>
    <cellStyle name="Comma 2 31 2 13" xfId="9194" xr:uid="{8DFB7D58-0922-4027-A04A-4D67FFBE3517}"/>
    <cellStyle name="Comma 2 31 2 2" xfId="12755" xr:uid="{ABDBF53A-673D-4BB3-844B-A0B5528E2A9D}"/>
    <cellStyle name="Comma 2 31 2 2 2" xfId="25421" xr:uid="{7E51A0A3-A431-4883-8940-30EEFCAA3952}"/>
    <cellStyle name="Comma 2 31 2 2 3" xfId="30795" xr:uid="{FBEB3600-2B1D-4407-98D9-D5D6F396F4CF}"/>
    <cellStyle name="Comma 2 31 2 2 4" xfId="36213" xr:uid="{71EEBE52-5DB4-4689-92E5-5D6ED9B2242C}"/>
    <cellStyle name="Comma 2 31 2 2 5" xfId="41598" xr:uid="{74698BDC-0CE4-4A40-B814-74F9ADB89641}"/>
    <cellStyle name="Comma 2 31 2 2 6" xfId="46967" xr:uid="{6CDF5126-AA4D-4B69-9AD8-91B73AA00A22}"/>
    <cellStyle name="Comma 2 31 2 2 7" xfId="52339" xr:uid="{E1BC8C13-0B8E-4312-A514-09E574C8659B}"/>
    <cellStyle name="Comma 2 31 2 2 8" xfId="57719" xr:uid="{1C40C16A-0F54-4CBF-AC20-A42CBF92AF93}"/>
    <cellStyle name="Comma 2 31 2 2 9" xfId="20055" xr:uid="{FF1F8375-2ACA-49AC-B6C4-BFD68DF48D69}"/>
    <cellStyle name="Comma 2 31 2 3" xfId="16495" xr:uid="{C550DB2D-DEA1-474D-A13B-0F79A702DBDC}"/>
    <cellStyle name="Comma 2 31 2 4" xfId="21862" xr:uid="{579B7347-074A-42B3-BD9F-FE805727AAFF}"/>
    <cellStyle name="Comma 2 31 2 5" xfId="27236" xr:uid="{E27DE2C1-DB20-40C0-93DF-2C0A5C34347E}"/>
    <cellStyle name="Comma 2 31 2 6" xfId="32654" xr:uid="{28313060-1CC5-4DEC-B04D-509C61FAA707}"/>
    <cellStyle name="Comma 2 31 2 7" xfId="38039" xr:uid="{F546D5CC-0B76-4452-98DA-78BA2A9B93A5}"/>
    <cellStyle name="Comma 2 31 2 8" xfId="43408" xr:uid="{5BCF0DE3-0ECB-42A1-87AB-3215AEED0FB1}"/>
    <cellStyle name="Comma 2 31 2 9" xfId="48780" xr:uid="{7655B74C-E9C2-4940-A354-ED6D8F078E2E}"/>
    <cellStyle name="Comma 2 31 3" xfId="11065" xr:uid="{1D63D6A1-5B58-44B2-9D60-9C3363BAB6D1}"/>
    <cellStyle name="Comma 2 31 3 2" xfId="23732" xr:uid="{46F93B60-F5F8-45A3-9173-1B3E748F5FAD}"/>
    <cellStyle name="Comma 2 31 3 3" xfId="29106" xr:uid="{8CFA7C30-5144-4546-9E1E-B42D5127B302}"/>
    <cellStyle name="Comma 2 31 3 4" xfId="34524" xr:uid="{846856DA-FC2C-4783-8D27-22E618CC3595}"/>
    <cellStyle name="Comma 2 31 3 5" xfId="39909" xr:uid="{FCCED50C-435D-48E4-A79C-89449CF6FE74}"/>
    <cellStyle name="Comma 2 31 3 6" xfId="45278" xr:uid="{5A549E5F-B9EA-4A58-AEED-E9E897920B63}"/>
    <cellStyle name="Comma 2 31 3 7" xfId="50650" xr:uid="{149CD5FF-0037-4F12-8BA4-6C3C376728E7}"/>
    <cellStyle name="Comma 2 31 3 8" xfId="56030" xr:uid="{6302D876-B0F5-4B08-9A11-A18775F284AD}"/>
    <cellStyle name="Comma 2 31 3 9" xfId="18365" xr:uid="{09B4665E-F699-4FDF-9832-6C3CABC815D9}"/>
    <cellStyle name="Comma 2 32" xfId="1686" xr:uid="{510ECB74-D159-45FB-88AA-F7AE273A9782}"/>
    <cellStyle name="Comma 2 32 2" xfId="6495" xr:uid="{218B214B-D86C-4491-AF07-76533B670B82}"/>
    <cellStyle name="Comma 2 32 2 10" xfId="54161" xr:uid="{6E474012-8330-4BD4-8299-0BFFE4441D3E}"/>
    <cellStyle name="Comma 2 32 2 11" xfId="14805" xr:uid="{ACF5C49F-F59B-4734-A612-6329F3E1F836}"/>
    <cellStyle name="Comma 2 32 2 12" xfId="59173" xr:uid="{9A2312F9-CAC2-4805-B62F-1991E6CD0644}"/>
    <cellStyle name="Comma 2 32 2 13" xfId="9195" xr:uid="{C743A7D4-C9B2-4670-B0F3-BE4905ED165A}"/>
    <cellStyle name="Comma 2 32 2 2" xfId="12756" xr:uid="{51DBA462-2C7A-42FC-987A-AF9F6BD8EC7B}"/>
    <cellStyle name="Comma 2 32 2 2 2" xfId="25422" xr:uid="{CBF17FA6-CDD0-4D42-802F-F3C9C53A162F}"/>
    <cellStyle name="Comma 2 32 2 2 3" xfId="30796" xr:uid="{53D2B96B-DB5E-4E56-A4D4-BE3B9452A209}"/>
    <cellStyle name="Comma 2 32 2 2 4" xfId="36214" xr:uid="{D3564108-D820-4289-829F-C464AEAEA103}"/>
    <cellStyle name="Comma 2 32 2 2 5" xfId="41599" xr:uid="{6B418A20-45E4-4C32-93E9-7EB537D90299}"/>
    <cellStyle name="Comma 2 32 2 2 6" xfId="46968" xr:uid="{5BC3BB0F-DAF8-4D6C-B565-8D1181F7190E}"/>
    <cellStyle name="Comma 2 32 2 2 7" xfId="52340" xr:uid="{14B3EDB1-DEEA-4C9B-AC36-1C7D3D89450B}"/>
    <cellStyle name="Comma 2 32 2 2 8" xfId="57720" xr:uid="{98A552D0-97C6-4CD2-9154-4570605EBA41}"/>
    <cellStyle name="Comma 2 32 2 2 9" xfId="20056" xr:uid="{B81AECF3-E164-4A54-9EDA-9B61B1AADE0A}"/>
    <cellStyle name="Comma 2 32 2 3" xfId="16496" xr:uid="{CD7FEAEF-9411-4EE0-9474-911F2494C9FC}"/>
    <cellStyle name="Comma 2 32 2 4" xfId="21863" xr:uid="{9ED92234-E5F1-4F1A-A74D-3EBA2AB2B5D0}"/>
    <cellStyle name="Comma 2 32 2 5" xfId="27237" xr:uid="{0C2448EF-99BD-4925-8F99-B7FC19CCBB2A}"/>
    <cellStyle name="Comma 2 32 2 6" xfId="32655" xr:uid="{12C8022F-5B17-4936-AF45-A2D298B56383}"/>
    <cellStyle name="Comma 2 32 2 7" xfId="38040" xr:uid="{83F4A7E0-EE30-46B1-9F4F-FA1910F412CE}"/>
    <cellStyle name="Comma 2 32 2 8" xfId="43409" xr:uid="{9DBC9F15-1184-4CC7-AD41-27ADD697A033}"/>
    <cellStyle name="Comma 2 32 2 9" xfId="48781" xr:uid="{A6A20EFF-905F-4DA7-B4B6-9DFC9DC86770}"/>
    <cellStyle name="Comma 2 32 3" xfId="11066" xr:uid="{FD699FD9-6621-455D-B9E2-55D4CF8AA7AF}"/>
    <cellStyle name="Comma 2 32 3 2" xfId="23733" xr:uid="{437F6B2A-DF83-4E5C-8479-535638811E04}"/>
    <cellStyle name="Comma 2 32 3 3" xfId="29107" xr:uid="{7966F8A4-1076-4DFF-B29F-6ACECCE7F7A9}"/>
    <cellStyle name="Comma 2 32 3 4" xfId="34525" xr:uid="{0D0C4B00-C11D-40EF-A4A7-181E21CEC37F}"/>
    <cellStyle name="Comma 2 32 3 5" xfId="39910" xr:uid="{265A524A-0E78-4274-B38F-0C1CF8496438}"/>
    <cellStyle name="Comma 2 32 3 6" xfId="45279" xr:uid="{A9F74545-0C20-4E1E-A847-6C64ABF26C09}"/>
    <cellStyle name="Comma 2 32 3 7" xfId="50651" xr:uid="{9053583E-1B65-4DE9-B2B0-4E93C4AD4F38}"/>
    <cellStyle name="Comma 2 32 3 8" xfId="56031" xr:uid="{C781B116-4B97-4279-8A5E-B70FBE3E789D}"/>
    <cellStyle name="Comma 2 32 3 9" xfId="18366" xr:uid="{F1227897-A36C-4BF2-B830-BCA00CD0850E}"/>
    <cellStyle name="Comma 2 33" xfId="1687" xr:uid="{F5BB5DA5-0A8F-40F8-A010-5C0C905BBEF5}"/>
    <cellStyle name="Comma 2 33 2" xfId="6496" xr:uid="{0C11D9DB-21A4-415A-84CF-2CB6CF5F05E1}"/>
    <cellStyle name="Comma 2 33 2 10" xfId="54162" xr:uid="{435213DC-C762-464C-844B-27EA3B5B9133}"/>
    <cellStyle name="Comma 2 33 2 11" xfId="14806" xr:uid="{749EF407-B0E4-4C14-AE13-B035F8AA3AE2}"/>
    <cellStyle name="Comma 2 33 2 12" xfId="59174" xr:uid="{FCAB13E6-5EB1-4910-8F9B-AF4F2A1C3D60}"/>
    <cellStyle name="Comma 2 33 2 13" xfId="9196" xr:uid="{F2DDF2F5-33A7-4479-A752-F7ECA5421E83}"/>
    <cellStyle name="Comma 2 33 2 2" xfId="12757" xr:uid="{C30FF17F-6425-4D41-B1E1-2B0618E6DFC8}"/>
    <cellStyle name="Comma 2 33 2 2 2" xfId="25423" xr:uid="{2835BF57-73C2-4332-BB30-E395305AEBC0}"/>
    <cellStyle name="Comma 2 33 2 2 3" xfId="30797" xr:uid="{DEFB7B23-477D-420B-8F22-5F8C3274FE8C}"/>
    <cellStyle name="Comma 2 33 2 2 4" xfId="36215" xr:uid="{83E010AA-F673-4A16-A1CB-77AAF92F09F3}"/>
    <cellStyle name="Comma 2 33 2 2 5" xfId="41600" xr:uid="{4E63EE0E-1026-489C-83E2-7FAB62B7C5B4}"/>
    <cellStyle name="Comma 2 33 2 2 6" xfId="46969" xr:uid="{98FCB2A3-07AA-4A4A-8E8C-EE7C02325F3E}"/>
    <cellStyle name="Comma 2 33 2 2 7" xfId="52341" xr:uid="{74708F26-16AB-4716-9EC9-9DF3291E39A7}"/>
    <cellStyle name="Comma 2 33 2 2 8" xfId="57721" xr:uid="{2BF453D6-0299-4095-9A84-05D6ACE40746}"/>
    <cellStyle name="Comma 2 33 2 2 9" xfId="20057" xr:uid="{FF65C333-4F5D-4F2C-B972-4054342F173B}"/>
    <cellStyle name="Comma 2 33 2 3" xfId="16497" xr:uid="{62E53BB8-C219-468C-A5DE-E62B88F25DF1}"/>
    <cellStyle name="Comma 2 33 2 4" xfId="21864" xr:uid="{36671CE0-1A6E-4860-AF34-ED0554AAFE9A}"/>
    <cellStyle name="Comma 2 33 2 5" xfId="27238" xr:uid="{E325342D-3582-4081-8408-65EBF11C37EB}"/>
    <cellStyle name="Comma 2 33 2 6" xfId="32656" xr:uid="{B7ABE394-B172-47D5-BC3C-1597CE3B1708}"/>
    <cellStyle name="Comma 2 33 2 7" xfId="38041" xr:uid="{F5343516-4BB7-456F-915A-6CE538B6BAF6}"/>
    <cellStyle name="Comma 2 33 2 8" xfId="43410" xr:uid="{184424A2-4B64-4A0F-9F7C-B8F9791B9470}"/>
    <cellStyle name="Comma 2 33 2 9" xfId="48782" xr:uid="{C6E583F3-841E-488C-87ED-51400EAEDABA}"/>
    <cellStyle name="Comma 2 33 3" xfId="11067" xr:uid="{12DCE39A-C3D8-4FDB-908E-3F2F65719F77}"/>
    <cellStyle name="Comma 2 33 3 2" xfId="23734" xr:uid="{1E119132-9DFC-4F81-96A3-DB9EB18D74ED}"/>
    <cellStyle name="Comma 2 33 3 3" xfId="29108" xr:uid="{5EFAB9BF-8EB0-44AD-BCB1-D262E7279C02}"/>
    <cellStyle name="Comma 2 33 3 4" xfId="34526" xr:uid="{21EB79C7-5A81-4716-872C-98DBFE6EDDF6}"/>
    <cellStyle name="Comma 2 33 3 5" xfId="39911" xr:uid="{825AD153-DB9D-4164-BE77-540011804FA3}"/>
    <cellStyle name="Comma 2 33 3 6" xfId="45280" xr:uid="{4DFC06E5-DA6E-4D92-A8D9-99572B60E790}"/>
    <cellStyle name="Comma 2 33 3 7" xfId="50652" xr:uid="{C175F083-5558-4DB7-81D9-FC07CD93941F}"/>
    <cellStyle name="Comma 2 33 3 8" xfId="56032" xr:uid="{114C62A1-75B8-42FA-BBBE-9466B9376052}"/>
    <cellStyle name="Comma 2 33 3 9" xfId="18367" xr:uid="{138B4CB4-581F-4B72-87A4-938C13E2A99C}"/>
    <cellStyle name="Comma 2 34" xfId="1688" xr:uid="{5A35C58B-C4DC-464C-8CFC-9925A9D20260}"/>
    <cellStyle name="Comma 2 34 2" xfId="6497" xr:uid="{A6DB9258-DE76-4C7A-8492-AE8058BA2831}"/>
    <cellStyle name="Comma 2 34 2 10" xfId="54163" xr:uid="{BA5A8970-4874-4D93-8913-C259840AF269}"/>
    <cellStyle name="Comma 2 34 2 11" xfId="14807" xr:uid="{1EB2E673-EE3C-4886-9CB1-022EF4DA0925}"/>
    <cellStyle name="Comma 2 34 2 12" xfId="59175" xr:uid="{E67351FE-95DB-4E67-8B33-C90C210C8674}"/>
    <cellStyle name="Comma 2 34 2 13" xfId="9197" xr:uid="{47AC66D9-0AB3-4B98-AFCD-B0F58DDF8435}"/>
    <cellStyle name="Comma 2 34 2 2" xfId="12758" xr:uid="{B8FF258D-2703-4003-8DA0-741BF0F4D92E}"/>
    <cellStyle name="Comma 2 34 2 2 2" xfId="25424" xr:uid="{AD5BF970-BA5B-4C40-A6CE-3CF387A2189A}"/>
    <cellStyle name="Comma 2 34 2 2 3" xfId="30798" xr:uid="{37C9C49D-FCE1-4A2D-8BF3-A2E0E7B5FE3D}"/>
    <cellStyle name="Comma 2 34 2 2 4" xfId="36216" xr:uid="{3EB727CD-0FD4-4581-A28D-9C254629D16C}"/>
    <cellStyle name="Comma 2 34 2 2 5" xfId="41601" xr:uid="{31268E1D-0C18-4F46-B7E5-40C4B92B98D9}"/>
    <cellStyle name="Comma 2 34 2 2 6" xfId="46970" xr:uid="{119E1D55-1776-4279-A2D9-19D91C69A8D7}"/>
    <cellStyle name="Comma 2 34 2 2 7" xfId="52342" xr:uid="{9B2464CC-7D97-4B26-9AE9-7E5585ED4F7D}"/>
    <cellStyle name="Comma 2 34 2 2 8" xfId="57722" xr:uid="{A0529AE4-745B-44EA-8F97-82AFABC4990B}"/>
    <cellStyle name="Comma 2 34 2 2 9" xfId="20058" xr:uid="{832BA2D6-8BD5-4347-83E1-B50B0F3FA9BB}"/>
    <cellStyle name="Comma 2 34 2 3" xfId="16498" xr:uid="{0A794D96-4ACE-4990-9AE4-4288C5E57FE2}"/>
    <cellStyle name="Comma 2 34 2 4" xfId="21865" xr:uid="{62A717A1-3ABC-4BAF-B769-57F5F7E896AD}"/>
    <cellStyle name="Comma 2 34 2 5" xfId="27239" xr:uid="{118754D8-345D-4BDD-A942-7F699AB8CACF}"/>
    <cellStyle name="Comma 2 34 2 6" xfId="32657" xr:uid="{FC232389-6245-4854-A98D-C68B52A67683}"/>
    <cellStyle name="Comma 2 34 2 7" xfId="38042" xr:uid="{47D1E0B5-46E0-4D4E-88DD-035143D24076}"/>
    <cellStyle name="Comma 2 34 2 8" xfId="43411" xr:uid="{E9F13994-72EA-46F0-927E-DCBE42DDB07B}"/>
    <cellStyle name="Comma 2 34 2 9" xfId="48783" xr:uid="{18FD3A1F-9984-471B-9024-145AE3480715}"/>
    <cellStyle name="Comma 2 34 3" xfId="11068" xr:uid="{C33777F1-4313-4FFC-B4D8-DCDFB01E8895}"/>
    <cellStyle name="Comma 2 34 3 2" xfId="23735" xr:uid="{8D1C651A-FE62-4F85-A397-43C6A49FD24E}"/>
    <cellStyle name="Comma 2 34 3 3" xfId="29109" xr:uid="{15D05BF3-143E-4D6D-BF68-FF1D79354635}"/>
    <cellStyle name="Comma 2 34 3 4" xfId="34527" xr:uid="{9FC8CA4E-67F3-4DD1-AA42-9668FFCE008F}"/>
    <cellStyle name="Comma 2 34 3 5" xfId="39912" xr:uid="{F30873DF-B258-420D-A46F-76E970885FCC}"/>
    <cellStyle name="Comma 2 34 3 6" xfId="45281" xr:uid="{1565F4A0-0BFF-4D4F-AA5F-3EC90A6F8B14}"/>
    <cellStyle name="Comma 2 34 3 7" xfId="50653" xr:uid="{122338F1-CE20-4B88-801E-CFCA315C2D73}"/>
    <cellStyle name="Comma 2 34 3 8" xfId="56033" xr:uid="{70424EA5-74AC-4BB7-841F-FF855E0E82CD}"/>
    <cellStyle name="Comma 2 34 3 9" xfId="18368" xr:uid="{5E339214-5141-437E-B596-0CAF77B1D3C2}"/>
    <cellStyle name="Comma 2 35" xfId="1689" xr:uid="{9A521D3A-2543-4FCC-B895-DADFD9C40356}"/>
    <cellStyle name="Comma 2 35 2" xfId="6498" xr:uid="{E1BDC13D-986A-4FD6-8629-E6925D61C9BC}"/>
    <cellStyle name="Comma 2 35 2 10" xfId="54164" xr:uid="{FA9BB77C-1858-4931-BFCC-256FF354549D}"/>
    <cellStyle name="Comma 2 35 2 11" xfId="14808" xr:uid="{0CC22DF8-58BD-4ABB-802F-E241582C810B}"/>
    <cellStyle name="Comma 2 35 2 12" xfId="59176" xr:uid="{043A216E-49BE-41DC-AF49-CB2615769227}"/>
    <cellStyle name="Comma 2 35 2 13" xfId="9198" xr:uid="{02DE3A84-1E49-44B8-A274-5C1D346595FE}"/>
    <cellStyle name="Comma 2 35 2 2" xfId="12759" xr:uid="{5539C594-0495-46CF-8734-67AF4332C296}"/>
    <cellStyle name="Comma 2 35 2 2 2" xfId="25425" xr:uid="{F42ADF5B-B492-4FFA-BF69-DBF04B2772EA}"/>
    <cellStyle name="Comma 2 35 2 2 3" xfId="30799" xr:uid="{A568F217-2B32-48D4-B3A2-1D059DFBA983}"/>
    <cellStyle name="Comma 2 35 2 2 4" xfId="36217" xr:uid="{8666AAEB-CE6C-4F1F-BE3C-021DEEC91D69}"/>
    <cellStyle name="Comma 2 35 2 2 5" xfId="41602" xr:uid="{8D0F0F2B-5E70-4BF4-BE4C-0188FDD0BA26}"/>
    <cellStyle name="Comma 2 35 2 2 6" xfId="46971" xr:uid="{049CEF7C-F9DC-40FC-BD91-5BAA9A1722EE}"/>
    <cellStyle name="Comma 2 35 2 2 7" xfId="52343" xr:uid="{DA18D5C8-43A9-4261-989E-D13142A3EA20}"/>
    <cellStyle name="Comma 2 35 2 2 8" xfId="57723" xr:uid="{DE150930-F35C-4108-8B9E-40D5695D37C0}"/>
    <cellStyle name="Comma 2 35 2 2 9" xfId="20059" xr:uid="{8FEFD2F3-AC35-42A1-A8E0-82EB3176D14B}"/>
    <cellStyle name="Comma 2 35 2 3" xfId="16499" xr:uid="{1E3D1981-55E3-434A-B1CE-40300402E03C}"/>
    <cellStyle name="Comma 2 35 2 4" xfId="21866" xr:uid="{F4B1481D-90AF-48E9-908C-DB6B0D6DA4B2}"/>
    <cellStyle name="Comma 2 35 2 5" xfId="27240" xr:uid="{BA69825A-A415-4006-B0BB-DE450A021407}"/>
    <cellStyle name="Comma 2 35 2 6" xfId="32658" xr:uid="{11E48C39-EFCA-449F-AB55-B10AF074628B}"/>
    <cellStyle name="Comma 2 35 2 7" xfId="38043" xr:uid="{8D06C4DE-8B8E-4155-BB46-94A4340E63D9}"/>
    <cellStyle name="Comma 2 35 2 8" xfId="43412" xr:uid="{A9A2F143-8717-441D-95B7-76BE8379DFBF}"/>
    <cellStyle name="Comma 2 35 2 9" xfId="48784" xr:uid="{46722A3A-FB86-4229-9A04-FECA5BF448F8}"/>
    <cellStyle name="Comma 2 35 3" xfId="11069" xr:uid="{D03A9743-D2CA-465C-A73A-F704A2B9AF94}"/>
    <cellStyle name="Comma 2 35 3 2" xfId="23736" xr:uid="{51367975-2D8D-43B6-ADC1-69730C5A91E5}"/>
    <cellStyle name="Comma 2 35 3 3" xfId="29110" xr:uid="{2AAA3B48-3993-4D10-B6DF-3E279AB363DF}"/>
    <cellStyle name="Comma 2 35 3 4" xfId="34528" xr:uid="{FE5FE58B-19EE-4BC7-AE6E-E4585507E584}"/>
    <cellStyle name="Comma 2 35 3 5" xfId="39913" xr:uid="{54222E20-50DB-44F9-81D1-B647774F5124}"/>
    <cellStyle name="Comma 2 35 3 6" xfId="45282" xr:uid="{B2A2C7F5-F4C1-448C-AE38-731F29DF56AB}"/>
    <cellStyle name="Comma 2 35 3 7" xfId="50654" xr:uid="{3475339A-AC55-4FFC-BD94-1D54F419C842}"/>
    <cellStyle name="Comma 2 35 3 8" xfId="56034" xr:uid="{4328E9B0-D334-4BFD-B631-B1B612C919B4}"/>
    <cellStyle name="Comma 2 35 3 9" xfId="18369" xr:uid="{AE8746FD-5C87-42DE-82A3-10FF3DCBC613}"/>
    <cellStyle name="Comma 2 36" xfId="1690" xr:uid="{309488AC-D8F0-4F1D-8372-A7696C1E82FA}"/>
    <cellStyle name="Comma 2 36 2" xfId="6499" xr:uid="{093FA96A-AE7A-4AA0-941A-FEEF88FFE2EB}"/>
    <cellStyle name="Comma 2 36 2 10" xfId="54165" xr:uid="{52C61E3D-E9D2-457F-9874-AF6464B9FEB4}"/>
    <cellStyle name="Comma 2 36 2 11" xfId="14809" xr:uid="{AA5F07FA-F74B-44BD-A07D-FFF6AADFF024}"/>
    <cellStyle name="Comma 2 36 2 12" xfId="59177" xr:uid="{795AF4BC-9BBB-4331-B86F-06B7DB8768ED}"/>
    <cellStyle name="Comma 2 36 2 13" xfId="9199" xr:uid="{BB857022-02EA-4E67-A1BF-AAF843DAB064}"/>
    <cellStyle name="Comma 2 36 2 2" xfId="12760" xr:uid="{23EE3519-3CE5-4462-A9AF-6F3CE4E82403}"/>
    <cellStyle name="Comma 2 36 2 2 2" xfId="25426" xr:uid="{73CE78F7-C97A-42CD-9C31-E29139779793}"/>
    <cellStyle name="Comma 2 36 2 2 3" xfId="30800" xr:uid="{C91CBE38-3D61-4762-BBBC-0B06CBFDA3E2}"/>
    <cellStyle name="Comma 2 36 2 2 4" xfId="36218" xr:uid="{F8356F1A-0F3F-4B34-A35F-91F622CA87F1}"/>
    <cellStyle name="Comma 2 36 2 2 5" xfId="41603" xr:uid="{2FBCAADF-0506-4FB5-8F4C-E048A3566CD0}"/>
    <cellStyle name="Comma 2 36 2 2 6" xfId="46972" xr:uid="{0C410A24-89B5-4D2B-83D5-36E07E60E7C4}"/>
    <cellStyle name="Comma 2 36 2 2 7" xfId="52344" xr:uid="{92E6F5B9-3BBE-4751-B87D-4C1BC5361C25}"/>
    <cellStyle name="Comma 2 36 2 2 8" xfId="57724" xr:uid="{C5EB3A85-7A6C-492A-8560-7709D9177EB2}"/>
    <cellStyle name="Comma 2 36 2 2 9" xfId="20060" xr:uid="{1BCB83B5-2668-4827-B1AA-B8229241D032}"/>
    <cellStyle name="Comma 2 36 2 3" xfId="16500" xr:uid="{6A68EAE5-353A-49AD-B919-A8B1EE146DB2}"/>
    <cellStyle name="Comma 2 36 2 4" xfId="21867" xr:uid="{9B59DA9B-E74A-4028-A6B0-303881D607E7}"/>
    <cellStyle name="Comma 2 36 2 5" xfId="27241" xr:uid="{CF50E860-74FC-4B4D-AE4F-55280DED67D5}"/>
    <cellStyle name="Comma 2 36 2 6" xfId="32659" xr:uid="{542A75D2-4626-4759-9230-2A49EDF5BD9D}"/>
    <cellStyle name="Comma 2 36 2 7" xfId="38044" xr:uid="{5F848DA8-962A-4CE6-B2D6-9F83F165C995}"/>
    <cellStyle name="Comma 2 36 2 8" xfId="43413" xr:uid="{AE8873F7-5A63-4C83-B2EC-5B0C02821A2A}"/>
    <cellStyle name="Comma 2 36 2 9" xfId="48785" xr:uid="{B92F660E-90E5-4C32-AA8B-E7B0DA41FB89}"/>
    <cellStyle name="Comma 2 36 3" xfId="11070" xr:uid="{75E569F6-E180-4C8A-98A2-857092093C04}"/>
    <cellStyle name="Comma 2 36 3 2" xfId="23737" xr:uid="{4A483C56-7D03-4A2F-90FC-032BC94D4D5E}"/>
    <cellStyle name="Comma 2 36 3 3" xfId="29111" xr:uid="{9C7BDE99-B1E1-453E-BD09-2537BBB73865}"/>
    <cellStyle name="Comma 2 36 3 4" xfId="34529" xr:uid="{98ADCB76-4A98-44D8-98A8-F4D4C54A571B}"/>
    <cellStyle name="Comma 2 36 3 5" xfId="39914" xr:uid="{11EBDE49-5272-4DDB-8F82-04B534417DD5}"/>
    <cellStyle name="Comma 2 36 3 6" xfId="45283" xr:uid="{BFBE723F-27FF-4CE1-B321-3108B4484141}"/>
    <cellStyle name="Comma 2 36 3 7" xfId="50655" xr:uid="{87B764E9-FA15-4398-BE9A-806103FEE8E4}"/>
    <cellStyle name="Comma 2 36 3 8" xfId="56035" xr:uid="{39400B96-E7BF-4F6C-BCE5-700ACC156584}"/>
    <cellStyle name="Comma 2 36 3 9" xfId="18370" xr:uid="{6A95427C-87FC-45E9-A747-1FB2465CCC21}"/>
    <cellStyle name="Comma 2 37" xfId="1691" xr:uid="{D0EE6F9F-1B46-4E2D-A6D1-BC218DA7E4BE}"/>
    <cellStyle name="Comma 2 37 2" xfId="6500" xr:uid="{81DA8683-A071-4BCB-BC19-B99C7857AB48}"/>
    <cellStyle name="Comma 2 37 2 10" xfId="54166" xr:uid="{91E7FD2E-3FF6-4875-B5DE-A7897429985B}"/>
    <cellStyle name="Comma 2 37 2 11" xfId="14810" xr:uid="{4B4B8DFC-1368-4D3B-A33A-4849929C9A99}"/>
    <cellStyle name="Comma 2 37 2 12" xfId="59178" xr:uid="{79293E6D-1882-4DAA-85AC-FA62A4849530}"/>
    <cellStyle name="Comma 2 37 2 13" xfId="9200" xr:uid="{4CDE5732-D67A-442D-A95D-C62B6C9A270D}"/>
    <cellStyle name="Comma 2 37 2 2" xfId="12761" xr:uid="{7AF00920-AD1C-45A1-B761-DEF1864FAC77}"/>
    <cellStyle name="Comma 2 37 2 2 2" xfId="25427" xr:uid="{08446C28-8641-4F20-AD80-56324CEA56EC}"/>
    <cellStyle name="Comma 2 37 2 2 3" xfId="30801" xr:uid="{A5604478-A5E6-40F3-95ED-64DEF0D41CAA}"/>
    <cellStyle name="Comma 2 37 2 2 4" xfId="36219" xr:uid="{E6104556-7357-4B89-A1FB-79A506F1FD01}"/>
    <cellStyle name="Comma 2 37 2 2 5" xfId="41604" xr:uid="{CF40A61C-564B-4E6B-980F-1BE7075E5D29}"/>
    <cellStyle name="Comma 2 37 2 2 6" xfId="46973" xr:uid="{72D1ADDE-2A65-4D24-9FE7-A652BD4873B8}"/>
    <cellStyle name="Comma 2 37 2 2 7" xfId="52345" xr:uid="{DF17A615-4683-4D07-B5BD-A22414D3FFCA}"/>
    <cellStyle name="Comma 2 37 2 2 8" xfId="57725" xr:uid="{050696AE-6676-4EF3-868A-8A818109BFE2}"/>
    <cellStyle name="Comma 2 37 2 2 9" xfId="20061" xr:uid="{7F1557A9-B469-4323-ADAD-6FF62D0B969E}"/>
    <cellStyle name="Comma 2 37 2 3" xfId="16501" xr:uid="{81E3854E-F1D8-498E-B11E-06DFA4BD55E0}"/>
    <cellStyle name="Comma 2 37 2 4" xfId="21868" xr:uid="{2D07DA31-6BC7-4EA2-B323-9C38A09CB232}"/>
    <cellStyle name="Comma 2 37 2 5" xfId="27242" xr:uid="{B5A49BE3-C2CF-4F02-B036-EAB89AD8853F}"/>
    <cellStyle name="Comma 2 37 2 6" xfId="32660" xr:uid="{E2F5E902-724D-4182-9469-14EFB4EA1FB8}"/>
    <cellStyle name="Comma 2 37 2 7" xfId="38045" xr:uid="{84997E6B-9891-4421-B841-E8EBFFDE62CC}"/>
    <cellStyle name="Comma 2 37 2 8" xfId="43414" xr:uid="{1DDDCF2F-F352-4F22-A3D5-ABAD2E621DFB}"/>
    <cellStyle name="Comma 2 37 2 9" xfId="48786" xr:uid="{74BBB341-4E8A-4FB0-86CD-A732CF2D73FD}"/>
    <cellStyle name="Comma 2 37 3" xfId="11071" xr:uid="{6F73D077-A0C9-474D-8987-3045B6B8134B}"/>
    <cellStyle name="Comma 2 37 3 2" xfId="23738" xr:uid="{A4E2D098-C1DC-4F06-954E-C16501A42BA8}"/>
    <cellStyle name="Comma 2 37 3 3" xfId="29112" xr:uid="{A1F7AC98-0ECB-45C4-95E1-DD101BE93B6A}"/>
    <cellStyle name="Comma 2 37 3 4" xfId="34530" xr:uid="{E6C7BD37-C78B-4105-8C22-7FD0142B514C}"/>
    <cellStyle name="Comma 2 37 3 5" xfId="39915" xr:uid="{81D13CC7-6A22-4700-BEAA-BCF2606EF99B}"/>
    <cellStyle name="Comma 2 37 3 6" xfId="45284" xr:uid="{9D838C82-7C43-43E0-BBF9-30C9FF4CBDE8}"/>
    <cellStyle name="Comma 2 37 3 7" xfId="50656" xr:uid="{A74A6E29-A8BA-486B-B751-84D88485C7CC}"/>
    <cellStyle name="Comma 2 37 3 8" xfId="56036" xr:uid="{2612904D-CCE5-426B-BADE-8602233940BE}"/>
    <cellStyle name="Comma 2 37 3 9" xfId="18371" xr:uid="{177C8D3A-ADCE-4D5F-85EB-BFDBC9FA9819}"/>
    <cellStyle name="Comma 2 38" xfId="1692" xr:uid="{452735DA-1F90-418F-A642-D9D21C794E88}"/>
    <cellStyle name="Comma 2 38 2" xfId="6501" xr:uid="{CA4FBE6E-F728-4499-B609-77D134B59C2F}"/>
    <cellStyle name="Comma 2 38 2 10" xfId="54167" xr:uid="{AED4B159-79A8-41AF-952F-A1C2423B218C}"/>
    <cellStyle name="Comma 2 38 2 11" xfId="14811" xr:uid="{87B38106-402D-4800-BD98-09370E2FADD8}"/>
    <cellStyle name="Comma 2 38 2 12" xfId="59179" xr:uid="{29D2616E-5407-4472-BC8F-A1C4EBFABB09}"/>
    <cellStyle name="Comma 2 38 2 13" xfId="9201" xr:uid="{B788617E-84AF-4C74-882E-CAD30D02C436}"/>
    <cellStyle name="Comma 2 38 2 2" xfId="12762" xr:uid="{2B780206-2566-476D-9FE7-53C10489EFC0}"/>
    <cellStyle name="Comma 2 38 2 2 2" xfId="25428" xr:uid="{0B8023E8-0B38-44FD-BACB-9168BC098A1B}"/>
    <cellStyle name="Comma 2 38 2 2 3" xfId="30802" xr:uid="{19AF97DC-E00E-4230-BBBC-98B41FC093E0}"/>
    <cellStyle name="Comma 2 38 2 2 4" xfId="36220" xr:uid="{B4D6509E-A48B-45BA-8E73-26A568536623}"/>
    <cellStyle name="Comma 2 38 2 2 5" xfId="41605" xr:uid="{D115565E-0F5C-4305-9158-A42524D95A14}"/>
    <cellStyle name="Comma 2 38 2 2 6" xfId="46974" xr:uid="{377B7226-C477-4754-9CCB-CB450EB12A75}"/>
    <cellStyle name="Comma 2 38 2 2 7" xfId="52346" xr:uid="{63F299D1-3F4A-49F9-A9B1-B702572F68CB}"/>
    <cellStyle name="Comma 2 38 2 2 8" xfId="57726" xr:uid="{7A2AE5C9-5C32-4F08-AA97-3C34959ADDCA}"/>
    <cellStyle name="Comma 2 38 2 2 9" xfId="20062" xr:uid="{4A6128DE-9041-4448-9334-192D3FDDFD50}"/>
    <cellStyle name="Comma 2 38 2 3" xfId="16502" xr:uid="{2F35A4B0-636E-492D-BB21-E4B6EC3ECEA0}"/>
    <cellStyle name="Comma 2 38 2 4" xfId="21869" xr:uid="{8D8857B0-3889-495D-83FA-EEC8B2206F66}"/>
    <cellStyle name="Comma 2 38 2 5" xfId="27243" xr:uid="{58BF3EEA-CC53-47D2-A7B9-A74E68A4A483}"/>
    <cellStyle name="Comma 2 38 2 6" xfId="32661" xr:uid="{46138A0A-1C02-4EC0-B137-75FCA2EB62B8}"/>
    <cellStyle name="Comma 2 38 2 7" xfId="38046" xr:uid="{B39C3ACE-A279-4601-AB04-8244C558CE57}"/>
    <cellStyle name="Comma 2 38 2 8" xfId="43415" xr:uid="{91C846CF-E2BF-4533-84A4-65F5554933BC}"/>
    <cellStyle name="Comma 2 38 2 9" xfId="48787" xr:uid="{50ABCF8E-D40B-480C-A648-F4BFD99B7563}"/>
    <cellStyle name="Comma 2 38 3" xfId="11072" xr:uid="{93518C4D-294C-4FF3-9F3A-F072CECB4372}"/>
    <cellStyle name="Comma 2 38 3 2" xfId="23739" xr:uid="{C9401556-5D4E-4FF4-8902-8989E0F33231}"/>
    <cellStyle name="Comma 2 38 3 3" xfId="29113" xr:uid="{A9791CC6-F41E-4A3F-97E5-68CD32745BC7}"/>
    <cellStyle name="Comma 2 38 3 4" xfId="34531" xr:uid="{D8DC697E-D830-4133-B390-9F8334AF5316}"/>
    <cellStyle name="Comma 2 38 3 5" xfId="39916" xr:uid="{0AF7421F-393A-45C6-828F-CA14DE2BE354}"/>
    <cellStyle name="Comma 2 38 3 6" xfId="45285" xr:uid="{669B27A8-ACA3-4075-893F-82A12FFEC8E9}"/>
    <cellStyle name="Comma 2 38 3 7" xfId="50657" xr:uid="{21C3B996-0F98-4764-A268-2C0BBC530869}"/>
    <cellStyle name="Comma 2 38 3 8" xfId="56037" xr:uid="{563B1EA4-58FB-4843-BAB8-500C58683963}"/>
    <cellStyle name="Comma 2 38 3 9" xfId="18372" xr:uid="{0D796EAA-8335-4A3C-8D11-45D53FAD1C32}"/>
    <cellStyle name="Comma 2 39" xfId="1693" xr:uid="{0667EAD5-3256-488B-847B-E9E5C6D8AB22}"/>
    <cellStyle name="Comma 2 39 2" xfId="6502" xr:uid="{8FBEDB2E-433D-4A3D-9D3B-C8414372F41F}"/>
    <cellStyle name="Comma 2 39 2 10" xfId="54168" xr:uid="{5FA4456D-770D-4568-8683-EFCFBE0685FA}"/>
    <cellStyle name="Comma 2 39 2 11" xfId="14812" xr:uid="{CE5C4543-CDBA-4C42-B8F8-4130764AE770}"/>
    <cellStyle name="Comma 2 39 2 12" xfId="59180" xr:uid="{AA06B1E5-EB2C-4805-BFC0-A74B48332969}"/>
    <cellStyle name="Comma 2 39 2 13" xfId="9202" xr:uid="{DD5CE72A-6ADF-468A-AE0C-2C572CE67F0F}"/>
    <cellStyle name="Comma 2 39 2 2" xfId="12763" xr:uid="{AFA7D90E-740C-43E4-9632-B20271EE01A9}"/>
    <cellStyle name="Comma 2 39 2 2 2" xfId="25429" xr:uid="{F572F7D1-ACF3-4AF1-B12C-7CFAA61D5323}"/>
    <cellStyle name="Comma 2 39 2 2 3" xfId="30803" xr:uid="{758F06C0-110E-43EE-A9E4-F3B1122BC217}"/>
    <cellStyle name="Comma 2 39 2 2 4" xfId="36221" xr:uid="{418EB2F7-79C2-4278-BEA3-EE1D7CFB620A}"/>
    <cellStyle name="Comma 2 39 2 2 5" xfId="41606" xr:uid="{B2D6C543-AAEF-496F-A7CA-2BDD83CC5F76}"/>
    <cellStyle name="Comma 2 39 2 2 6" xfId="46975" xr:uid="{20B8561B-3EF6-4560-A5AC-BDC63C83A581}"/>
    <cellStyle name="Comma 2 39 2 2 7" xfId="52347" xr:uid="{A6064446-8C12-439A-B625-2AB645C0DE86}"/>
    <cellStyle name="Comma 2 39 2 2 8" xfId="57727" xr:uid="{0F22A274-A017-4C3A-AC58-860C2581BDA6}"/>
    <cellStyle name="Comma 2 39 2 2 9" xfId="20063" xr:uid="{9F0B781D-1205-4ED0-8F8B-9A6505AB2A9B}"/>
    <cellStyle name="Comma 2 39 2 3" xfId="16503" xr:uid="{9C20C44A-EA37-4C65-9C9C-54B77F7C7528}"/>
    <cellStyle name="Comma 2 39 2 4" xfId="21870" xr:uid="{D2D30F3B-6317-4FF1-A3AE-ADD72FBD4CCA}"/>
    <cellStyle name="Comma 2 39 2 5" xfId="27244" xr:uid="{9AB49A54-87B4-4650-8127-355C527D15DE}"/>
    <cellStyle name="Comma 2 39 2 6" xfId="32662" xr:uid="{04C3005D-6F83-437B-B5DA-1439115B574C}"/>
    <cellStyle name="Comma 2 39 2 7" xfId="38047" xr:uid="{D69CADDF-03CA-4ADA-9B79-F3AA35784645}"/>
    <cellStyle name="Comma 2 39 2 8" xfId="43416" xr:uid="{7772A428-8471-45DA-8F0F-545D1F0915B6}"/>
    <cellStyle name="Comma 2 39 2 9" xfId="48788" xr:uid="{0D2A3EB8-6F49-4336-ACDD-6FB7DE3C6C4F}"/>
    <cellStyle name="Comma 2 39 3" xfId="11073" xr:uid="{915E6717-E14F-44C4-823C-170BD338342C}"/>
    <cellStyle name="Comma 2 39 3 2" xfId="23740" xr:uid="{15568C6A-B8D7-4ACF-ACFB-1DC775247AC7}"/>
    <cellStyle name="Comma 2 39 3 3" xfId="29114" xr:uid="{5B13C013-F0B4-4E96-BA33-3FCCF7440485}"/>
    <cellStyle name="Comma 2 39 3 4" xfId="34532" xr:uid="{53378C41-79DB-40B7-A97C-84C505502404}"/>
    <cellStyle name="Comma 2 39 3 5" xfId="39917" xr:uid="{E3D57298-FDB6-4666-BEF9-8DC22BD6DDB6}"/>
    <cellStyle name="Comma 2 39 3 6" xfId="45286" xr:uid="{2FA0A9B2-218E-41E6-BE74-193F016311A9}"/>
    <cellStyle name="Comma 2 39 3 7" xfId="50658" xr:uid="{4DF4B722-E55A-40E5-AEC8-44B53A5564BB}"/>
    <cellStyle name="Comma 2 39 3 8" xfId="56038" xr:uid="{B55D62E8-A31D-4D28-84AA-FB53658EF6F8}"/>
    <cellStyle name="Comma 2 39 3 9" xfId="18373" xr:uid="{90390A8A-36F8-43F9-83CF-4977AF1082CD}"/>
    <cellStyle name="Comma 2 4" xfId="1694" xr:uid="{C4D03642-2B93-4E31-954E-437A43CCDCEA}"/>
    <cellStyle name="Comma 2 4 2" xfId="5116" xr:uid="{EDBE4498-1404-4635-A28B-D8ADBBB1F1A9}"/>
    <cellStyle name="Comma 2 4 2 10" xfId="54169" xr:uid="{34204E11-683A-4229-B05F-DF318BDC3CEF}"/>
    <cellStyle name="Comma 2 4 2 11" xfId="13169" xr:uid="{C4F56E6B-029F-462A-ADE6-DA9EEED15D57}"/>
    <cellStyle name="Comma 2 4 2 12" xfId="9203" xr:uid="{F270CB3D-A108-4263-A0E6-9ECC96125903}"/>
    <cellStyle name="Comma 2 4 2 2" xfId="12764" xr:uid="{84F46245-C596-4CF7-B05C-F9B4671F46CD}"/>
    <cellStyle name="Comma 2 4 2 2 2" xfId="25430" xr:uid="{A75A7C91-B3E2-4D28-88D1-C34764D23586}"/>
    <cellStyle name="Comma 2 4 2 2 3" xfId="30804" xr:uid="{CB51D744-3352-4800-9321-7EE6BF26E7A0}"/>
    <cellStyle name="Comma 2 4 2 2 4" xfId="36222" xr:uid="{BF5811B8-77DB-49C4-B14A-8C2660B9D4A8}"/>
    <cellStyle name="Comma 2 4 2 2 5" xfId="41607" xr:uid="{B5F374C2-2708-4F82-88ED-3B64E1C3A335}"/>
    <cellStyle name="Comma 2 4 2 2 6" xfId="46976" xr:uid="{EF2C4843-4CAC-417C-9172-54E566055F06}"/>
    <cellStyle name="Comma 2 4 2 2 7" xfId="52348" xr:uid="{86C42B04-3C47-4647-9C2B-E1FB35154861}"/>
    <cellStyle name="Comma 2 4 2 2 8" xfId="57728" xr:uid="{0CB640AD-52A8-4B96-9181-092EDB948A75}"/>
    <cellStyle name="Comma 2 4 2 2 9" xfId="20064" xr:uid="{9D3EF31C-F5E1-44BA-936C-1015CE9D7FB8}"/>
    <cellStyle name="Comma 2 4 2 3" xfId="16504" xr:uid="{4B58A8C1-AA2F-4EEB-8F8C-66E0E5A8414E}"/>
    <cellStyle name="Comma 2 4 2 4" xfId="21871" xr:uid="{A06CD36D-6345-48C2-8E9D-EF1A15A35D1D}"/>
    <cellStyle name="Comma 2 4 2 5" xfId="27245" xr:uid="{AB703A41-C28B-403D-A035-9CAFDFCB1345}"/>
    <cellStyle name="Comma 2 4 2 6" xfId="32663" xr:uid="{0DB73FC1-4B13-45BC-8B98-53CC7A20469D}"/>
    <cellStyle name="Comma 2 4 2 7" xfId="38048" xr:uid="{5BE37C2C-CE2F-4770-8B07-5CD93E3B059A}"/>
    <cellStyle name="Comma 2 4 2 8" xfId="43417" xr:uid="{1CE792BD-8DA1-4743-B311-AB57B549B0F2}"/>
    <cellStyle name="Comma 2 4 2 9" xfId="48789" xr:uid="{074D8EA0-20CA-4538-B05B-2166597BEE66}"/>
    <cellStyle name="Comma 2 4 3" xfId="6503" xr:uid="{66F1D0ED-F386-4636-A472-8521AE0A98D1}"/>
    <cellStyle name="Comma 2 4 3 10" xfId="14813" xr:uid="{4B5509CF-B671-43D3-9D0D-3352FBB82C44}"/>
    <cellStyle name="Comma 2 4 3 11" xfId="59181" xr:uid="{DEEADEAC-0D45-40A4-8D4C-46D3037824FB}"/>
    <cellStyle name="Comma 2 4 3 12" xfId="11074" xr:uid="{662BF197-920F-4555-BF50-1BB62C6538EA}"/>
    <cellStyle name="Comma 2 4 3 2" xfId="18374" xr:uid="{DEA124F4-7E54-478C-8C73-2413B4415FF9}"/>
    <cellStyle name="Comma 2 4 3 3" xfId="23741" xr:uid="{066E3ADE-59F9-4D26-88EC-0A232770128A}"/>
    <cellStyle name="Comma 2 4 3 4" xfId="29115" xr:uid="{083AD5E3-3E56-46B2-9611-B0225CA18B21}"/>
    <cellStyle name="Comma 2 4 3 5" xfId="34533" xr:uid="{8ACF9C82-8892-40D2-9C68-2228BCF136AC}"/>
    <cellStyle name="Comma 2 4 3 6" xfId="39918" xr:uid="{D0371ED5-C35A-4A2A-AC95-E041C686ABBE}"/>
    <cellStyle name="Comma 2 4 3 7" xfId="45287" xr:uid="{8B51EB21-0E34-4C46-8BBD-CC45524D7F4E}"/>
    <cellStyle name="Comma 2 4 3 8" xfId="50659" xr:uid="{C2502306-DA1F-453B-8992-DC9391C86B6C}"/>
    <cellStyle name="Comma 2 4 3 9" xfId="56039" xr:uid="{18EA3968-4349-40FC-BCDB-B0366C4CF56D}"/>
    <cellStyle name="Comma 2 40" xfId="1695" xr:uid="{6BE3A2F4-8C81-4291-808C-C2F2434B8434}"/>
    <cellStyle name="Comma 2 40 2" xfId="6504" xr:uid="{3D353580-1956-4681-A2D7-539F8A8F4109}"/>
    <cellStyle name="Comma 2 40 2 10" xfId="54170" xr:uid="{9092D865-DC45-4612-B732-867F6A7DDB1B}"/>
    <cellStyle name="Comma 2 40 2 11" xfId="14814" xr:uid="{D5AA6919-EB34-4190-A6B6-55984BCB0254}"/>
    <cellStyle name="Comma 2 40 2 12" xfId="59182" xr:uid="{6E9DF2D6-9105-4AF5-9873-180D690FA6E7}"/>
    <cellStyle name="Comma 2 40 2 13" xfId="9204" xr:uid="{192CB293-79B9-4B87-9425-FD91277C9155}"/>
    <cellStyle name="Comma 2 40 2 2" xfId="12765" xr:uid="{6B9CF662-50EA-405A-8EA7-640461955A72}"/>
    <cellStyle name="Comma 2 40 2 2 2" xfId="25431" xr:uid="{D046885E-4D51-42BC-BA4F-2F0620060E39}"/>
    <cellStyle name="Comma 2 40 2 2 3" xfId="30805" xr:uid="{FF777C0C-EB4C-4107-BC49-0831B79CEBAC}"/>
    <cellStyle name="Comma 2 40 2 2 4" xfId="36223" xr:uid="{AD809521-50E0-418D-8E70-B5A93D79704E}"/>
    <cellStyle name="Comma 2 40 2 2 5" xfId="41608" xr:uid="{99FDA8C8-8D8B-4106-ADEF-8EA710947976}"/>
    <cellStyle name="Comma 2 40 2 2 6" xfId="46977" xr:uid="{95A26283-190E-40B3-BD08-7E1E88043C6F}"/>
    <cellStyle name="Comma 2 40 2 2 7" xfId="52349" xr:uid="{816FEC4A-F986-4E75-9A63-73EF12EFFAFC}"/>
    <cellStyle name="Comma 2 40 2 2 8" xfId="57729" xr:uid="{54F863B3-2256-4D02-AD41-56CD64BCE3CA}"/>
    <cellStyle name="Comma 2 40 2 2 9" xfId="20065" xr:uid="{B81BD40A-7DEC-4181-8ADA-33A9E936D955}"/>
    <cellStyle name="Comma 2 40 2 3" xfId="16505" xr:uid="{1C4BF87B-CC58-4997-BD84-2F42ED2CB6B5}"/>
    <cellStyle name="Comma 2 40 2 4" xfId="21872" xr:uid="{399801ED-1676-454B-B42E-F9DEFD87C5C7}"/>
    <cellStyle name="Comma 2 40 2 5" xfId="27246" xr:uid="{1624D853-A757-41C5-951A-FC604EAFF6F4}"/>
    <cellStyle name="Comma 2 40 2 6" xfId="32664" xr:uid="{124BB3A9-968C-4EC7-85F2-72A11A6ABFF3}"/>
    <cellStyle name="Comma 2 40 2 7" xfId="38049" xr:uid="{FFCBC449-9714-4991-AF71-728D729DCC62}"/>
    <cellStyle name="Comma 2 40 2 8" xfId="43418" xr:uid="{EA1E75A2-6E3F-4B36-9845-0C88D1C7072D}"/>
    <cellStyle name="Comma 2 40 2 9" xfId="48790" xr:uid="{DCCB2DBA-8DBD-49C9-A775-73B24A91F905}"/>
    <cellStyle name="Comma 2 40 3" xfId="11075" xr:uid="{80775C8D-A905-4EEE-9641-31315CC8EDA8}"/>
    <cellStyle name="Comma 2 40 3 2" xfId="23742" xr:uid="{4998B265-684F-43B0-87BD-4864500FD75D}"/>
    <cellStyle name="Comma 2 40 3 3" xfId="29116" xr:uid="{90D0B7E0-F3B9-4625-ACD4-F67DCA0FA65B}"/>
    <cellStyle name="Comma 2 40 3 4" xfId="34534" xr:uid="{0335B499-84D1-4D82-943F-EA5D412D1B39}"/>
    <cellStyle name="Comma 2 40 3 5" xfId="39919" xr:uid="{ADBBAB80-5887-48C2-A185-A0C28F40B1B0}"/>
    <cellStyle name="Comma 2 40 3 6" xfId="45288" xr:uid="{861BEECF-00F4-4476-A7CE-6145B1BAA3C4}"/>
    <cellStyle name="Comma 2 40 3 7" xfId="50660" xr:uid="{60FFB0E3-39BF-4FCB-97CA-98E8DE51BD9F}"/>
    <cellStyle name="Comma 2 40 3 8" xfId="56040" xr:uid="{9A640EA9-C7DE-4FDE-959B-45552B603BF2}"/>
    <cellStyle name="Comma 2 40 3 9" xfId="18375" xr:uid="{FF7C5BA5-3FE0-4BFF-A5F9-1598235C847C}"/>
    <cellStyle name="Comma 2 41" xfId="1696" xr:uid="{77C3EC5B-DE93-4D14-9211-17B331E0AFCA}"/>
    <cellStyle name="Comma 2 41 2" xfId="6505" xr:uid="{CDFB7392-88AB-4FDC-9F2B-A35237F96A68}"/>
    <cellStyle name="Comma 2 41 2 10" xfId="54171" xr:uid="{5D89E333-F961-436C-8652-1076645F04FA}"/>
    <cellStyle name="Comma 2 41 2 11" xfId="14815" xr:uid="{B22318BD-A73D-4EDF-9C2A-52BCEE44E39D}"/>
    <cellStyle name="Comma 2 41 2 12" xfId="59183" xr:uid="{92A9483D-90E2-4FAE-A841-35675A2A2FE7}"/>
    <cellStyle name="Comma 2 41 2 13" xfId="9205" xr:uid="{6169087E-FD6D-407F-BE31-ABF6127B07D8}"/>
    <cellStyle name="Comma 2 41 2 2" xfId="12766" xr:uid="{96EA7F97-F780-47DF-BEBB-BDB08F34A362}"/>
    <cellStyle name="Comma 2 41 2 2 2" xfId="25432" xr:uid="{3BD7C7E4-77CE-42B3-A44C-D904A95C3291}"/>
    <cellStyle name="Comma 2 41 2 2 3" xfId="30806" xr:uid="{479C8FE8-3FA0-48F2-8EEC-EACA318B214D}"/>
    <cellStyle name="Comma 2 41 2 2 4" xfId="36224" xr:uid="{7AC506A0-3055-4878-A5BD-962A25804476}"/>
    <cellStyle name="Comma 2 41 2 2 5" xfId="41609" xr:uid="{B723BD4B-11F1-4559-B09C-F56BAD9FACF5}"/>
    <cellStyle name="Comma 2 41 2 2 6" xfId="46978" xr:uid="{22E0F081-0306-43D6-BC0C-710908704ADD}"/>
    <cellStyle name="Comma 2 41 2 2 7" xfId="52350" xr:uid="{8777CC17-81AA-4227-97E2-0C8DCAA2FA03}"/>
    <cellStyle name="Comma 2 41 2 2 8" xfId="57730" xr:uid="{DB70A12D-8273-44E9-8580-0787B0C67246}"/>
    <cellStyle name="Comma 2 41 2 2 9" xfId="20066" xr:uid="{DAB0EAA7-55FD-4668-8237-3904A929F031}"/>
    <cellStyle name="Comma 2 41 2 3" xfId="16506" xr:uid="{77DEFEB0-D44A-46D1-8573-7CD2AF2EB8F9}"/>
    <cellStyle name="Comma 2 41 2 4" xfId="21873" xr:uid="{40DC27E7-1AEE-43A0-8C21-CD207A697794}"/>
    <cellStyle name="Comma 2 41 2 5" xfId="27247" xr:uid="{D4A3E77A-804C-4159-8D2E-D6BC2EB7B1C8}"/>
    <cellStyle name="Comma 2 41 2 6" xfId="32665" xr:uid="{766B8EAD-7B9A-4FC4-9264-E37658172BE7}"/>
    <cellStyle name="Comma 2 41 2 7" xfId="38050" xr:uid="{7A182B2F-EDB3-4950-8D92-29CB6D3121C1}"/>
    <cellStyle name="Comma 2 41 2 8" xfId="43419" xr:uid="{2ACB7FFE-D2E9-4AD7-AEB4-57BB1312F517}"/>
    <cellStyle name="Comma 2 41 2 9" xfId="48791" xr:uid="{37755752-6383-4622-87D2-0BF1941348B7}"/>
    <cellStyle name="Comma 2 41 3" xfId="11076" xr:uid="{B6D618C2-C9DB-4C87-BB7E-9BD88EEF8500}"/>
    <cellStyle name="Comma 2 41 3 2" xfId="23743" xr:uid="{FC45986A-D73E-470F-A5F3-7240134ABE40}"/>
    <cellStyle name="Comma 2 41 3 3" xfId="29117" xr:uid="{7E8A2C21-0E7E-4BB0-BB8A-58A681DC3979}"/>
    <cellStyle name="Comma 2 41 3 4" xfId="34535" xr:uid="{F57E9E52-C769-4801-B639-A0CF6D10ECAD}"/>
    <cellStyle name="Comma 2 41 3 5" xfId="39920" xr:uid="{150A9352-B731-48CE-9D4C-888F90302A7B}"/>
    <cellStyle name="Comma 2 41 3 6" xfId="45289" xr:uid="{7CBAD6D3-525B-4514-93D8-31B2A71C99E0}"/>
    <cellStyle name="Comma 2 41 3 7" xfId="50661" xr:uid="{AC8E7CC9-4792-47E8-8F4A-FF9C3B3ECBE9}"/>
    <cellStyle name="Comma 2 41 3 8" xfId="56041" xr:uid="{6E1B3C37-0293-467B-8BBB-2B7CF2A48662}"/>
    <cellStyle name="Comma 2 41 3 9" xfId="18376" xr:uid="{46A81805-02C0-42B9-A3DC-D90F5F708B67}"/>
    <cellStyle name="Comma 2 42" xfId="1697" xr:uid="{95B2D3D1-0AB4-42D1-A1FA-31BA0BCB86EF}"/>
    <cellStyle name="Comma 2 42 2" xfId="9206" xr:uid="{4C0163AC-3268-4CEB-A9A6-C49FE709297F}"/>
    <cellStyle name="Comma 2 42 2 10" xfId="54172" xr:uid="{29F584BC-3410-4F5B-9EA3-5B8C415CDE65}"/>
    <cellStyle name="Comma 2 42 2 11" xfId="14816" xr:uid="{88DAD23A-6492-4EB7-B93E-3E59D2FC82B0}"/>
    <cellStyle name="Comma 2 42 2 12" xfId="60172" xr:uid="{4EF66FFC-38A7-40D0-96D5-17145CC251E0}"/>
    <cellStyle name="Comma 2 42 2 2" xfId="12767" xr:uid="{42300ED7-724B-4BDC-9222-DD3FEE501CA9}"/>
    <cellStyle name="Comma 2 42 2 2 2" xfId="25433" xr:uid="{9F52F101-5737-47E8-9883-FAF752C6C3CF}"/>
    <cellStyle name="Comma 2 42 2 2 3" xfId="30807" xr:uid="{004B418C-1AAF-46D9-9C22-0BDC77EA4BDE}"/>
    <cellStyle name="Comma 2 42 2 2 4" xfId="36225" xr:uid="{4DB61FE5-84F8-4251-AEC3-7490449AAE4E}"/>
    <cellStyle name="Comma 2 42 2 2 5" xfId="41610" xr:uid="{E75A002C-9B81-4808-B621-787B57971A72}"/>
    <cellStyle name="Comma 2 42 2 2 6" xfId="46979" xr:uid="{5479434D-8446-417D-96B3-23D8B7A0A279}"/>
    <cellStyle name="Comma 2 42 2 2 7" xfId="52351" xr:uid="{829B70C3-75BC-4848-AA4C-DF51198815B8}"/>
    <cellStyle name="Comma 2 42 2 2 8" xfId="57731" xr:uid="{26C0B004-6F2F-4E22-A8F3-F2D4082D7FFE}"/>
    <cellStyle name="Comma 2 42 2 2 9" xfId="20067" xr:uid="{B7C27836-0F5C-49E7-9D1B-062A84254F60}"/>
    <cellStyle name="Comma 2 42 2 3" xfId="16507" xr:uid="{FAFE6E8F-FCBC-49C4-9130-9F8B33908CCE}"/>
    <cellStyle name="Comma 2 42 2 4" xfId="21874" xr:uid="{DE3CE9E1-27BD-4BCB-A2BB-BEE1043A22B9}"/>
    <cellStyle name="Comma 2 42 2 5" xfId="27248" xr:uid="{1B232AEF-5383-46C3-B0B2-467992FAB3D9}"/>
    <cellStyle name="Comma 2 42 2 6" xfId="32666" xr:uid="{5E4B903F-5B08-4E4A-804E-98D255157CF8}"/>
    <cellStyle name="Comma 2 42 2 7" xfId="38051" xr:uid="{D4E1F617-8DD9-4B18-9EF9-0B3556E39DA3}"/>
    <cellStyle name="Comma 2 42 2 8" xfId="43420" xr:uid="{5088FAB3-7D34-43BB-921D-9A2A1E4CBF98}"/>
    <cellStyle name="Comma 2 42 2 9" xfId="48792" xr:uid="{D863C8EB-83A3-423B-9153-11C64D9E7F74}"/>
    <cellStyle name="Comma 2 42 3" xfId="11077" xr:uid="{D2410E22-D6B1-4863-8F3A-C1FF821538F9}"/>
    <cellStyle name="Comma 2 42 3 2" xfId="23744" xr:uid="{441653C6-DE00-4309-B98C-1E056D798282}"/>
    <cellStyle name="Comma 2 42 3 3" xfId="29118" xr:uid="{A74B2759-BDCA-4AA9-BAAF-FDC14116F4C3}"/>
    <cellStyle name="Comma 2 42 3 4" xfId="34536" xr:uid="{626A2520-2854-44E5-9D4A-9548DF90ED15}"/>
    <cellStyle name="Comma 2 42 3 5" xfId="39921" xr:uid="{459B92A2-F726-489A-BCF8-3A00BB4356A7}"/>
    <cellStyle name="Comma 2 42 3 6" xfId="45290" xr:uid="{77E5E205-3B4B-4DB1-B23A-0BA0CF6DD7CE}"/>
    <cellStyle name="Comma 2 42 3 7" xfId="50662" xr:uid="{EA33C752-46D0-46F9-8973-2AF2698F1CD6}"/>
    <cellStyle name="Comma 2 42 3 8" xfId="56042" xr:uid="{9D477A24-75CF-4DF1-AD07-1756D7E3FA20}"/>
    <cellStyle name="Comma 2 42 3 9" xfId="18377" xr:uid="{771ECC82-E93D-4311-9191-207B3D93BD15}"/>
    <cellStyle name="Comma 2 42 4" xfId="7521" xr:uid="{6B43F011-F40D-430A-8F64-0CEF195A25B9}"/>
    <cellStyle name="Comma 2 43" xfId="1698" xr:uid="{21704052-16E0-473B-B4DD-B1D01FE93787}"/>
    <cellStyle name="Comma 2 43 2" xfId="9207" xr:uid="{3B040037-72EA-4551-8A85-AEFF9FEE1BCE}"/>
    <cellStyle name="Comma 2 43 2 10" xfId="54173" xr:uid="{1B36087A-14B2-4301-8FAA-7DC8BE3F9887}"/>
    <cellStyle name="Comma 2 43 2 11" xfId="14817" xr:uid="{414D7CE2-9478-4D06-A4B8-2C444E7DDF7C}"/>
    <cellStyle name="Comma 2 43 2 12" xfId="60173" xr:uid="{1C406EB9-5694-4D41-B30E-E900F7E528AC}"/>
    <cellStyle name="Comma 2 43 2 2" xfId="12768" xr:uid="{D4236D31-EDED-4E4C-B000-909E4DF50B5F}"/>
    <cellStyle name="Comma 2 43 2 2 2" xfId="25434" xr:uid="{03410800-376E-49AA-A1C9-AA94E288719B}"/>
    <cellStyle name="Comma 2 43 2 2 3" xfId="30808" xr:uid="{535E46A8-5941-44CB-940F-AA001A1368C6}"/>
    <cellStyle name="Comma 2 43 2 2 4" xfId="36226" xr:uid="{2620D296-0103-4FED-81C4-ED3C3A37E325}"/>
    <cellStyle name="Comma 2 43 2 2 5" xfId="41611" xr:uid="{EC71589B-9AD8-4559-BAF0-1E9437021714}"/>
    <cellStyle name="Comma 2 43 2 2 6" xfId="46980" xr:uid="{9DA0277E-D1D4-44CD-9E79-59FE73EB558C}"/>
    <cellStyle name="Comma 2 43 2 2 7" xfId="52352" xr:uid="{DAB7A520-962E-44D6-9701-6940A55C4E24}"/>
    <cellStyle name="Comma 2 43 2 2 8" xfId="57732" xr:uid="{F7320E30-1870-4442-8B98-96ABDB39A338}"/>
    <cellStyle name="Comma 2 43 2 2 9" xfId="20068" xr:uid="{B8832D89-8327-4815-A7A6-262E0A6B7C42}"/>
    <cellStyle name="Comma 2 43 2 3" xfId="16508" xr:uid="{F6EA2B38-1C56-42B0-A56C-81D5E433C09E}"/>
    <cellStyle name="Comma 2 43 2 4" xfId="21875" xr:uid="{3C4703B4-662B-4CE3-AD8F-D53DB01F46A3}"/>
    <cellStyle name="Comma 2 43 2 5" xfId="27249" xr:uid="{1E8D5228-51D4-4E36-AB34-DAFDAE8A07DB}"/>
    <cellStyle name="Comma 2 43 2 6" xfId="32667" xr:uid="{0595D45D-54DE-4490-AA08-F9EB8D811388}"/>
    <cellStyle name="Comma 2 43 2 7" xfId="38052" xr:uid="{0900B494-BB5A-4B57-B0DD-E77EC361390F}"/>
    <cellStyle name="Comma 2 43 2 8" xfId="43421" xr:uid="{6BBF7584-D39E-4CF6-8906-601F77ACEE70}"/>
    <cellStyle name="Comma 2 43 2 9" xfId="48793" xr:uid="{586BC201-9897-40C6-BB96-931E015883C1}"/>
    <cellStyle name="Comma 2 43 3" xfId="11078" xr:uid="{0EC87CD3-D3B0-46FF-A26F-87FD4C2BF69A}"/>
    <cellStyle name="Comma 2 43 3 2" xfId="23745" xr:uid="{2DA9F4B5-FDAF-4DE9-BCCF-945B722ACD93}"/>
    <cellStyle name="Comma 2 43 3 3" xfId="29119" xr:uid="{C8DB05F9-C2CE-4547-A291-BA326C2AFD37}"/>
    <cellStyle name="Comma 2 43 3 4" xfId="34537" xr:uid="{1121450B-A129-4C61-9469-16A167C02708}"/>
    <cellStyle name="Comma 2 43 3 5" xfId="39922" xr:uid="{681DC845-E979-4D75-A2BD-1F8A0C6F5E40}"/>
    <cellStyle name="Comma 2 43 3 6" xfId="45291" xr:uid="{47B7769F-873E-4B14-ADB2-39FD36FF17E3}"/>
    <cellStyle name="Comma 2 43 3 7" xfId="50663" xr:uid="{2D03C89C-A5B2-4212-A717-C032AFC2A0E9}"/>
    <cellStyle name="Comma 2 43 3 8" xfId="56043" xr:uid="{3958DB07-F019-43BB-9273-678F7A1C800B}"/>
    <cellStyle name="Comma 2 43 3 9" xfId="18378" xr:uid="{EB962E4B-DA9D-4B2D-81A4-6739F42C486D}"/>
    <cellStyle name="Comma 2 43 4" xfId="7522" xr:uid="{EAD95C3C-B4D9-4AD7-B3A0-198BE38E8DDE}"/>
    <cellStyle name="Comma 2 44" xfId="1699" xr:uid="{7A6CC7D5-FE26-4E68-97E5-CB119C873997}"/>
    <cellStyle name="Comma 2 44 2" xfId="9208" xr:uid="{85A4D552-5EC8-4A65-AF5A-DD47A3F5EA7E}"/>
    <cellStyle name="Comma 2 44 2 10" xfId="54174" xr:uid="{E55D97B0-FDCE-4913-8E4C-772A497470BD}"/>
    <cellStyle name="Comma 2 44 2 11" xfId="14818" xr:uid="{382F7ABB-6EF5-4F2F-9D4F-F348A433B5FE}"/>
    <cellStyle name="Comma 2 44 2 12" xfId="60174" xr:uid="{2DB6421C-3871-4B19-9510-A50610DF9295}"/>
    <cellStyle name="Comma 2 44 2 2" xfId="12769" xr:uid="{D194C2E8-D3BB-4714-A703-00D6F7AEC826}"/>
    <cellStyle name="Comma 2 44 2 2 2" xfId="25435" xr:uid="{7908A4D7-7A19-46F1-AA58-4F7800827E43}"/>
    <cellStyle name="Comma 2 44 2 2 3" xfId="30809" xr:uid="{89FA40A9-A065-4D42-96FB-627EA4AFBD18}"/>
    <cellStyle name="Comma 2 44 2 2 4" xfId="36227" xr:uid="{9302DC8B-54FE-43A9-B16E-25CFF4854953}"/>
    <cellStyle name="Comma 2 44 2 2 5" xfId="41612" xr:uid="{DA4DD3DE-657F-48EA-BBDC-9B6F24E28DF9}"/>
    <cellStyle name="Comma 2 44 2 2 6" xfId="46981" xr:uid="{1CEC4109-6859-46B3-84FF-5E7EEB8EF9AF}"/>
    <cellStyle name="Comma 2 44 2 2 7" xfId="52353" xr:uid="{4689DFD8-9A42-404F-8E3B-0B8BFB595FCB}"/>
    <cellStyle name="Comma 2 44 2 2 8" xfId="57733" xr:uid="{E816F6E3-4D95-4BC0-B330-B63C7262C0BC}"/>
    <cellStyle name="Comma 2 44 2 2 9" xfId="20069" xr:uid="{2D8D2D3E-2860-49BB-8DAF-D4DF6BCF3096}"/>
    <cellStyle name="Comma 2 44 2 3" xfId="16509" xr:uid="{A4527CC9-2F54-4341-81CF-97AE1FF6A29E}"/>
    <cellStyle name="Comma 2 44 2 4" xfId="21876" xr:uid="{70643674-3A55-4C28-9624-09875E061C01}"/>
    <cellStyle name="Comma 2 44 2 5" xfId="27250" xr:uid="{74BADD44-185D-48C6-8123-53EB0B164E26}"/>
    <cellStyle name="Comma 2 44 2 6" xfId="32668" xr:uid="{6191B81B-3024-427B-8958-27A8DF9E4EC8}"/>
    <cellStyle name="Comma 2 44 2 7" xfId="38053" xr:uid="{A7E5D226-3DD8-4D12-980D-D1D99B2306FA}"/>
    <cellStyle name="Comma 2 44 2 8" xfId="43422" xr:uid="{DF799B2F-1CE3-44DB-A3FF-29488BB1B73F}"/>
    <cellStyle name="Comma 2 44 2 9" xfId="48794" xr:uid="{0ECB6ECE-816A-4E63-B157-CDDA417DF5DC}"/>
    <cellStyle name="Comma 2 44 3" xfId="11079" xr:uid="{0B99D748-00FD-4597-902B-C2124BF2B97A}"/>
    <cellStyle name="Comma 2 44 3 2" xfId="23746" xr:uid="{E4FC8501-A099-41A9-826A-964E7AACADB2}"/>
    <cellStyle name="Comma 2 44 3 3" xfId="29120" xr:uid="{31ACF87D-DFF6-472E-B219-1BFAF710CB61}"/>
    <cellStyle name="Comma 2 44 3 4" xfId="34538" xr:uid="{8AE722D2-5C01-4D2A-ACAB-AE2C6F079AF9}"/>
    <cellStyle name="Comma 2 44 3 5" xfId="39923" xr:uid="{89229631-5328-42D8-B3BF-A913A8D2C6C7}"/>
    <cellStyle name="Comma 2 44 3 6" xfId="45292" xr:uid="{AD724B77-EEB3-4C97-93E5-2A96DF67503B}"/>
    <cellStyle name="Comma 2 44 3 7" xfId="50664" xr:uid="{F60AA556-2A00-4F10-8840-71CA13420DCC}"/>
    <cellStyle name="Comma 2 44 3 8" xfId="56044" xr:uid="{05EA9013-EC3A-4702-898C-D6AEFD83495F}"/>
    <cellStyle name="Comma 2 44 3 9" xfId="18379" xr:uid="{E39AC3FB-36F3-4285-9690-4EEAE0EC9570}"/>
    <cellStyle name="Comma 2 44 4" xfId="7523" xr:uid="{CA8858FF-1C6B-4D8D-8421-BEE190785C98}"/>
    <cellStyle name="Comma 2 45" xfId="1700" xr:uid="{722CD2D7-D588-4C6B-9C38-743ADFCCE014}"/>
    <cellStyle name="Comma 2 45 2" xfId="9209" xr:uid="{9F4120BF-D8FD-4E46-8E71-9E5569F40456}"/>
    <cellStyle name="Comma 2 45 2 10" xfId="54175" xr:uid="{3C3A1322-5F50-4092-A9D7-BDAB4C9FED46}"/>
    <cellStyle name="Comma 2 45 2 11" xfId="14819" xr:uid="{071489A6-7A2A-4D42-A2A5-D9EF502C8812}"/>
    <cellStyle name="Comma 2 45 2 12" xfId="60175" xr:uid="{3B0B734D-2A1A-4DCF-9722-D276ADD0A2A4}"/>
    <cellStyle name="Comma 2 45 2 2" xfId="12770" xr:uid="{384F5043-1915-4029-A07B-E1B55C59924B}"/>
    <cellStyle name="Comma 2 45 2 2 2" xfId="25436" xr:uid="{D07945E1-C6BD-4A90-A0B4-142A2704208A}"/>
    <cellStyle name="Comma 2 45 2 2 3" xfId="30810" xr:uid="{7A2B8B59-56CC-4DC0-BEAD-BB9CF73848E7}"/>
    <cellStyle name="Comma 2 45 2 2 4" xfId="36228" xr:uid="{3896A099-1690-4B42-9622-3E0A531E4BA2}"/>
    <cellStyle name="Comma 2 45 2 2 5" xfId="41613" xr:uid="{C9957045-5C06-4BC5-9715-970DAD5DBEEA}"/>
    <cellStyle name="Comma 2 45 2 2 6" xfId="46982" xr:uid="{C237F3AB-2ED2-450F-9DC8-35CE1E48D242}"/>
    <cellStyle name="Comma 2 45 2 2 7" xfId="52354" xr:uid="{20EBF55C-5A69-4B67-9BE9-FE534DFD69D8}"/>
    <cellStyle name="Comma 2 45 2 2 8" xfId="57734" xr:uid="{ADFDA4F8-7F76-44E0-BBC8-BE52703F5880}"/>
    <cellStyle name="Comma 2 45 2 2 9" xfId="20070" xr:uid="{CFF8BE28-7540-4284-8E8C-E035ACF8668C}"/>
    <cellStyle name="Comma 2 45 2 3" xfId="16510" xr:uid="{C653F08B-D2C9-44C3-B7BB-90CEE88CFA3A}"/>
    <cellStyle name="Comma 2 45 2 4" xfId="21877" xr:uid="{AC105F19-C8ED-478C-9F89-2ADC55B41B64}"/>
    <cellStyle name="Comma 2 45 2 5" xfId="27251" xr:uid="{31A48F1E-6937-4A79-A827-FC214732B82E}"/>
    <cellStyle name="Comma 2 45 2 6" xfId="32669" xr:uid="{0231598D-0ED0-4587-990D-ED9FE4F392CC}"/>
    <cellStyle name="Comma 2 45 2 7" xfId="38054" xr:uid="{002A12E0-FD01-4642-BC01-06926270F549}"/>
    <cellStyle name="Comma 2 45 2 8" xfId="43423" xr:uid="{9316B6E3-C0A0-4DE3-ADF5-AE81FA829989}"/>
    <cellStyle name="Comma 2 45 2 9" xfId="48795" xr:uid="{9B7C4F32-FB87-40EA-B073-15BEC54783B2}"/>
    <cellStyle name="Comma 2 45 3" xfId="11080" xr:uid="{C682DBF9-52E9-474A-92AD-7D975AB0836F}"/>
    <cellStyle name="Comma 2 45 3 2" xfId="23747" xr:uid="{E36C8A28-BE59-47D0-A1ED-82298F97C192}"/>
    <cellStyle name="Comma 2 45 3 3" xfId="29121" xr:uid="{7ED3DF81-306A-4606-A8F9-B04BB8F46CAF}"/>
    <cellStyle name="Comma 2 45 3 4" xfId="34539" xr:uid="{148C662F-DBB3-4CEF-B711-B8DAAE471FF5}"/>
    <cellStyle name="Comma 2 45 3 5" xfId="39924" xr:uid="{B4EFEB27-D078-427F-80CB-DDC953194327}"/>
    <cellStyle name="Comma 2 45 3 6" xfId="45293" xr:uid="{7444342A-3591-4217-B7B6-409EFC2DB04D}"/>
    <cellStyle name="Comma 2 45 3 7" xfId="50665" xr:uid="{DC246E5E-90C7-4F92-9DC7-351DB0C82FEF}"/>
    <cellStyle name="Comma 2 45 3 8" xfId="56045" xr:uid="{B30F3DF4-2540-46BF-90FD-73C8E11B9B7C}"/>
    <cellStyle name="Comma 2 45 3 9" xfId="18380" xr:uid="{7B7BD973-4DAB-4B95-A24C-8E31D973ECB5}"/>
    <cellStyle name="Comma 2 45 4" xfId="7524" xr:uid="{283EA578-73A0-4F99-A58B-2238159B3253}"/>
    <cellStyle name="Comma 2 46" xfId="1701" xr:uid="{247B08A3-7B78-4E30-819A-1EB5AF603D3A}"/>
    <cellStyle name="Comma 2 46 2" xfId="9210" xr:uid="{1585685E-F41F-4579-8FDC-283941D53963}"/>
    <cellStyle name="Comma 2 46 2 10" xfId="54176" xr:uid="{C5E7912F-C476-4C17-968A-3466508376E9}"/>
    <cellStyle name="Comma 2 46 2 11" xfId="14820" xr:uid="{F7E906F1-FC32-4910-BB96-29C15B778731}"/>
    <cellStyle name="Comma 2 46 2 12" xfId="60176" xr:uid="{D979F093-E4C0-4C29-9A13-5F61C6EADFA3}"/>
    <cellStyle name="Comma 2 46 2 2" xfId="12771" xr:uid="{D3ED5CB9-442D-45F4-AEDE-6FD4B291A5D0}"/>
    <cellStyle name="Comma 2 46 2 2 2" xfId="25437" xr:uid="{0F9B8A08-663C-423A-BFC7-4576AA3C3417}"/>
    <cellStyle name="Comma 2 46 2 2 3" xfId="30811" xr:uid="{11FB1D54-DE56-4355-90A4-783FB05B8AE4}"/>
    <cellStyle name="Comma 2 46 2 2 4" xfId="36229" xr:uid="{5F68DFAB-DC09-4F3D-83A9-E1FFF02B4D3A}"/>
    <cellStyle name="Comma 2 46 2 2 5" xfId="41614" xr:uid="{379599DB-4466-4B85-A986-62FBF4E7F768}"/>
    <cellStyle name="Comma 2 46 2 2 6" xfId="46983" xr:uid="{24B0C55A-25C2-460C-90E2-EEC86F68803B}"/>
    <cellStyle name="Comma 2 46 2 2 7" xfId="52355" xr:uid="{6AC50EC7-49BB-4559-B757-9507612230C7}"/>
    <cellStyle name="Comma 2 46 2 2 8" xfId="57735" xr:uid="{C35AC1B8-C21C-4C19-B090-1643A710E235}"/>
    <cellStyle name="Comma 2 46 2 2 9" xfId="20071" xr:uid="{8954E706-6B97-40B9-A000-EDBE083E46A0}"/>
    <cellStyle name="Comma 2 46 2 3" xfId="16511" xr:uid="{16F81C96-9C1E-4498-987A-72F9BF97E594}"/>
    <cellStyle name="Comma 2 46 2 4" xfId="21878" xr:uid="{6F115254-5D64-48B4-B8CD-FDD761EC852D}"/>
    <cellStyle name="Comma 2 46 2 5" xfId="27252" xr:uid="{41F941BC-BBAC-4473-B994-2AD4AFC1DC08}"/>
    <cellStyle name="Comma 2 46 2 6" xfId="32670" xr:uid="{C9250C87-7407-48B9-BEAD-2E0CD4FF47A5}"/>
    <cellStyle name="Comma 2 46 2 7" xfId="38055" xr:uid="{CFBF93EE-5931-43CA-9BF6-BC8DE90C0C3A}"/>
    <cellStyle name="Comma 2 46 2 8" xfId="43424" xr:uid="{199DCDA8-FB54-4169-8805-88EA4EBF077A}"/>
    <cellStyle name="Comma 2 46 2 9" xfId="48796" xr:uid="{300D2A53-A23E-48CD-A698-1E1C90AD8EA7}"/>
    <cellStyle name="Comma 2 46 3" xfId="11081" xr:uid="{860DFFFF-F5FD-4641-BF74-4DE00E490FC0}"/>
    <cellStyle name="Comma 2 46 3 2" xfId="23748" xr:uid="{24C4D263-40E0-4AD9-AE7E-7325EE02D81F}"/>
    <cellStyle name="Comma 2 46 3 3" xfId="29122" xr:uid="{23176B26-4C78-4E38-9AE4-8B08CC4E355C}"/>
    <cellStyle name="Comma 2 46 3 4" xfId="34540" xr:uid="{C0A8B732-4DCC-49E9-911E-D1B5B2ADFCCC}"/>
    <cellStyle name="Comma 2 46 3 5" xfId="39925" xr:uid="{1DE22B58-38BC-4324-BD43-55AF5D0E5B32}"/>
    <cellStyle name="Comma 2 46 3 6" xfId="45294" xr:uid="{1A8EC011-48C2-4B2F-8431-2EC624FADE82}"/>
    <cellStyle name="Comma 2 46 3 7" xfId="50666" xr:uid="{45C3BA0E-F227-4D73-94E4-FF9CFBC954B0}"/>
    <cellStyle name="Comma 2 46 3 8" xfId="56046" xr:uid="{94EAD2EB-C080-4A7F-937C-7187344606F3}"/>
    <cellStyle name="Comma 2 46 3 9" xfId="18381" xr:uid="{A9687C13-3E6D-4659-839C-668DAB638E2A}"/>
    <cellStyle name="Comma 2 46 4" xfId="7525" xr:uid="{A226F8ED-4E59-4EB0-8963-6FF505CEBDAB}"/>
    <cellStyle name="Comma 2 47" xfId="1702" xr:uid="{3D4E30E0-DB01-4948-9015-F71F9CCCBD0F}"/>
    <cellStyle name="Comma 2 47 2" xfId="9211" xr:uid="{0125E692-BDCD-4872-86EC-076DE09FBC3E}"/>
    <cellStyle name="Comma 2 47 2 10" xfId="54177" xr:uid="{75DB3650-ED70-446B-83FE-60B8CFE088B1}"/>
    <cellStyle name="Comma 2 47 2 11" xfId="14821" xr:uid="{5921E3ED-6B12-4D9B-8692-9360132D5763}"/>
    <cellStyle name="Comma 2 47 2 12" xfId="60177" xr:uid="{7D1187BC-5587-42F6-B033-AEEB49D1F47C}"/>
    <cellStyle name="Comma 2 47 2 2" xfId="12772" xr:uid="{AB644B87-00B6-48E8-BB2A-12D4F046682C}"/>
    <cellStyle name="Comma 2 47 2 2 2" xfId="25438" xr:uid="{6589D18D-F581-48A1-B378-0A33BB4148FA}"/>
    <cellStyle name="Comma 2 47 2 2 3" xfId="30812" xr:uid="{DAC3B7DA-BF0A-4718-AEF0-62342F419868}"/>
    <cellStyle name="Comma 2 47 2 2 4" xfId="36230" xr:uid="{073E4918-C4F7-4FA7-98C1-C94EB76407EC}"/>
    <cellStyle name="Comma 2 47 2 2 5" xfId="41615" xr:uid="{38AA48FB-3AE4-4315-8D76-C773D3F2DCF7}"/>
    <cellStyle name="Comma 2 47 2 2 6" xfId="46984" xr:uid="{885AA688-B253-4EEA-B01F-80FF37E6FF9E}"/>
    <cellStyle name="Comma 2 47 2 2 7" xfId="52356" xr:uid="{A7129414-5D39-4442-9BE6-2F61306A243A}"/>
    <cellStyle name="Comma 2 47 2 2 8" xfId="57736" xr:uid="{18A36957-B630-40A3-A4F2-E51AA7C1B62D}"/>
    <cellStyle name="Comma 2 47 2 2 9" xfId="20072" xr:uid="{6E528FB7-4EE4-49C7-B9E0-4D4D7DC4BBD1}"/>
    <cellStyle name="Comma 2 47 2 3" xfId="16512" xr:uid="{A41EB015-E368-48BC-9E2A-83CC955C849E}"/>
    <cellStyle name="Comma 2 47 2 4" xfId="21879" xr:uid="{344AEB19-A308-475F-838C-0C8FEC03D234}"/>
    <cellStyle name="Comma 2 47 2 5" xfId="27253" xr:uid="{B2C73F3E-DD6E-41A3-8863-F85623FBEF7B}"/>
    <cellStyle name="Comma 2 47 2 6" xfId="32671" xr:uid="{67987674-5778-4CE7-8219-2C730AFCCD8E}"/>
    <cellStyle name="Comma 2 47 2 7" xfId="38056" xr:uid="{EC3EE8AD-D0E1-4030-A6C9-8A8D20B9F0C3}"/>
    <cellStyle name="Comma 2 47 2 8" xfId="43425" xr:uid="{23589FA3-6E62-49D0-B7D0-E97BCF224CC9}"/>
    <cellStyle name="Comma 2 47 2 9" xfId="48797" xr:uid="{53BDE1DF-338F-4F16-BEE7-F07540DF9279}"/>
    <cellStyle name="Comma 2 47 3" xfId="11082" xr:uid="{560E91C0-2427-4AA0-8132-C8C735505F70}"/>
    <cellStyle name="Comma 2 47 3 2" xfId="23749" xr:uid="{9468EE29-0E12-48A9-84E6-061041C4D366}"/>
    <cellStyle name="Comma 2 47 3 3" xfId="29123" xr:uid="{40C6A61E-B9C0-4F9D-8E99-131E65C92935}"/>
    <cellStyle name="Comma 2 47 3 4" xfId="34541" xr:uid="{9BB3CB6E-9294-4286-8201-7077C63BC992}"/>
    <cellStyle name="Comma 2 47 3 5" xfId="39926" xr:uid="{4F30052B-60A0-41A7-855C-C6770AE0E171}"/>
    <cellStyle name="Comma 2 47 3 6" xfId="45295" xr:uid="{2F483C77-C788-41C4-8E25-37E748F90E5B}"/>
    <cellStyle name="Comma 2 47 3 7" xfId="50667" xr:uid="{89C94545-2F1F-4EB9-B432-BF8449BD3238}"/>
    <cellStyle name="Comma 2 47 3 8" xfId="56047" xr:uid="{5C6060D3-1794-4F07-ABA1-D6DA1924B5C1}"/>
    <cellStyle name="Comma 2 47 3 9" xfId="18382" xr:uid="{C7C1EB23-57DE-4165-8CA5-6B4AFC0AC933}"/>
    <cellStyle name="Comma 2 47 4" xfId="7526" xr:uid="{C7FE3A8A-DA6F-47E4-B558-521495146B6B}"/>
    <cellStyle name="Comma 2 48" xfId="1703" xr:uid="{D3F7D25E-D76D-4767-B7B3-139D7C53EDD6}"/>
    <cellStyle name="Comma 2 48 2" xfId="9212" xr:uid="{6C9E092E-7174-4159-B1CB-7D25F7A1337C}"/>
    <cellStyle name="Comma 2 48 2 10" xfId="54178" xr:uid="{48597269-D1FE-4456-8309-2369D3961523}"/>
    <cellStyle name="Comma 2 48 2 11" xfId="14822" xr:uid="{530E8EAF-4333-407D-A578-A30736F3D26B}"/>
    <cellStyle name="Comma 2 48 2 12" xfId="60178" xr:uid="{8F039ED1-A42E-4D44-AAFA-33341BA0BE1D}"/>
    <cellStyle name="Comma 2 48 2 2" xfId="12773" xr:uid="{AFC7CA69-4D27-4175-9DD0-F91CE0F4FF57}"/>
    <cellStyle name="Comma 2 48 2 2 2" xfId="25439" xr:uid="{AF3BB396-1254-4DB8-A151-015C9074C810}"/>
    <cellStyle name="Comma 2 48 2 2 3" xfId="30813" xr:uid="{07F1D96B-E3BD-47AA-B8C3-16ECD7308F09}"/>
    <cellStyle name="Comma 2 48 2 2 4" xfId="36231" xr:uid="{C878B81E-D3A6-4363-9F70-D6478C40A3CC}"/>
    <cellStyle name="Comma 2 48 2 2 5" xfId="41616" xr:uid="{63C30943-5967-4269-B552-92817F304CD4}"/>
    <cellStyle name="Comma 2 48 2 2 6" xfId="46985" xr:uid="{96BD47D5-7FEE-4D36-9687-EEA189288914}"/>
    <cellStyle name="Comma 2 48 2 2 7" xfId="52357" xr:uid="{1D77D3A3-D3BE-479A-A11A-1F0A02E79B00}"/>
    <cellStyle name="Comma 2 48 2 2 8" xfId="57737" xr:uid="{6CEFCAE1-5C13-4839-AB2A-DF070125E5ED}"/>
    <cellStyle name="Comma 2 48 2 2 9" xfId="20073" xr:uid="{5CEEE387-A4B4-4B54-B6E6-70E44C1D081D}"/>
    <cellStyle name="Comma 2 48 2 3" xfId="16513" xr:uid="{05A4690F-D9F7-42C6-A5B5-CD7FA29C9FCE}"/>
    <cellStyle name="Comma 2 48 2 4" xfId="21880" xr:uid="{EECF1204-8353-4BA9-9DDE-FD9FD82A2583}"/>
    <cellStyle name="Comma 2 48 2 5" xfId="27254" xr:uid="{17B0A97B-5C8E-41BE-B567-9057EAF0D589}"/>
    <cellStyle name="Comma 2 48 2 6" xfId="32672" xr:uid="{5F6B6E72-1317-4FFA-A982-5EEAE863BAE5}"/>
    <cellStyle name="Comma 2 48 2 7" xfId="38057" xr:uid="{55A0ED5C-0DEF-4E0D-8DA6-54EE0447ACBE}"/>
    <cellStyle name="Comma 2 48 2 8" xfId="43426" xr:uid="{656FCDCD-D1AD-4167-998D-27624C0D4A4D}"/>
    <cellStyle name="Comma 2 48 2 9" xfId="48798" xr:uid="{99B2788C-5B01-46C6-AA7D-8AE1F4C5EE0A}"/>
    <cellStyle name="Comma 2 48 3" xfId="11083" xr:uid="{BD08EF07-7E02-4A2A-8D60-A2D093B9A42E}"/>
    <cellStyle name="Comma 2 48 3 2" xfId="23750" xr:uid="{BE02E22F-0552-4D23-8A5F-85C8393C7E68}"/>
    <cellStyle name="Comma 2 48 3 3" xfId="29124" xr:uid="{99C0C417-8B64-45F7-B86A-3C9860F4F1E7}"/>
    <cellStyle name="Comma 2 48 3 4" xfId="34542" xr:uid="{392C30C5-9AC3-4CF5-B052-85BCFB8D1C41}"/>
    <cellStyle name="Comma 2 48 3 5" xfId="39927" xr:uid="{A55ADB49-988B-4434-A073-27817DCD3E5A}"/>
    <cellStyle name="Comma 2 48 3 6" xfId="45296" xr:uid="{F6465ACA-D9AA-47DD-B16B-96701BE68CC2}"/>
    <cellStyle name="Comma 2 48 3 7" xfId="50668" xr:uid="{EBC2BC34-66F6-4649-9F7E-9F81DD8E2DAE}"/>
    <cellStyle name="Comma 2 48 3 8" xfId="56048" xr:uid="{107B0154-7139-4B93-BC50-F0E18870DECA}"/>
    <cellStyle name="Comma 2 48 3 9" xfId="18383" xr:uid="{500FE8CE-3297-4851-8CB1-881B9AFD3958}"/>
    <cellStyle name="Comma 2 48 4" xfId="7527" xr:uid="{C696686D-D77B-46FA-AD19-2CA13973B33E}"/>
    <cellStyle name="Comma 2 49" xfId="6470" xr:uid="{1B0DE50F-CE0A-4752-ABBB-01910218EBBD}"/>
    <cellStyle name="Comma 2 49 10" xfId="16532" xr:uid="{FC2B8E70-C87C-4234-908A-B449C60A882C}"/>
    <cellStyle name="Comma 2 49 11" xfId="59148" xr:uid="{6A3A01DC-ECD6-4CA2-AA9E-6D2B79E761F7}"/>
    <cellStyle name="Comma 2 49 12" xfId="9231" xr:uid="{C13AD127-23D6-4D62-B6E1-BACE9A2BBF9B}"/>
    <cellStyle name="Comma 2 49 2" xfId="12791" xr:uid="{5FF6F033-A368-41CA-9886-F4F40364E635}"/>
    <cellStyle name="Comma 2 49 2 2" xfId="25457" xr:uid="{F3E9A50C-CC45-4EEF-805A-322E19BEC218}"/>
    <cellStyle name="Comma 2 49 2 3" xfId="30831" xr:uid="{F0F7CB9B-D5D9-4000-8A23-7B29399F6F0D}"/>
    <cellStyle name="Comma 2 49 2 4" xfId="36249" xr:uid="{5994EB7B-6DA8-4CFD-B9AF-0926E2E09FEE}"/>
    <cellStyle name="Comma 2 49 2 5" xfId="41634" xr:uid="{2F579B4A-0B01-4142-9839-40FBE835DCBA}"/>
    <cellStyle name="Comma 2 49 2 6" xfId="47003" xr:uid="{0525DBC1-726D-49F6-B73B-02BA2BD26EDA}"/>
    <cellStyle name="Comma 2 49 2 7" xfId="52375" xr:uid="{C8553A27-2C3F-4488-97AF-CEE46BC4656A}"/>
    <cellStyle name="Comma 2 49 2 8" xfId="57755" xr:uid="{7529A82B-E8F5-4BA7-A7BC-7C76033B5CB7}"/>
    <cellStyle name="Comma 2 49 2 9" xfId="20091" xr:uid="{6F27CBA2-BCFD-4D42-A323-DBEFD8B93D63}"/>
    <cellStyle name="Comma 2 49 3" xfId="21899" xr:uid="{BFFC387F-CBCA-407A-872C-12BAD6CD8000}"/>
    <cellStyle name="Comma 2 49 4" xfId="27273" xr:uid="{4D68C4DA-0E92-4DB7-8FE4-D0F3243DA621}"/>
    <cellStyle name="Comma 2 49 5" xfId="32691" xr:uid="{88546A6B-9FB1-4E87-8D71-35DE8DB3C4AF}"/>
    <cellStyle name="Comma 2 49 6" xfId="38076" xr:uid="{4ABE04D9-BCEF-47BF-881D-F35226C3FF58}"/>
    <cellStyle name="Comma 2 49 7" xfId="43445" xr:uid="{E1E89B30-9E38-4169-83CC-239BE28E763E}"/>
    <cellStyle name="Comma 2 49 8" xfId="48817" xr:uid="{7CF9EA06-84ED-4B0A-ABEB-49680B7865C0}"/>
    <cellStyle name="Comma 2 49 9" xfId="54197" xr:uid="{1A7BF952-F264-4478-87F9-C0A12BF81A33}"/>
    <cellStyle name="Comma 2 5" xfId="1704" xr:uid="{2205080C-E8E3-4B79-9AFA-CA955A65BF94}"/>
    <cellStyle name="Comma 2 5 2" xfId="5117" xr:uid="{02DCD30E-92B3-4DDF-8CD8-6133289C6451}"/>
    <cellStyle name="Comma 2 5 2 10" xfId="54179" xr:uid="{DDC2D116-ACB1-4B0D-8D91-6091D24E1712}"/>
    <cellStyle name="Comma 2 5 2 11" xfId="13170" xr:uid="{ED0327C9-9415-4315-8BC3-43264A475E8B}"/>
    <cellStyle name="Comma 2 5 2 12" xfId="9213" xr:uid="{13845CDA-6673-4EDF-8493-E94C6BBB9234}"/>
    <cellStyle name="Comma 2 5 2 2" xfId="12774" xr:uid="{6A93C339-4CB2-4CBC-943D-8E73668C0835}"/>
    <cellStyle name="Comma 2 5 2 2 2" xfId="25440" xr:uid="{9C3D2305-2202-46EA-A204-E704AC050AD2}"/>
    <cellStyle name="Comma 2 5 2 2 3" xfId="30814" xr:uid="{A662ABAB-877A-4E64-9F9F-B5F996AFD5DC}"/>
    <cellStyle name="Comma 2 5 2 2 4" xfId="36232" xr:uid="{CFA6BEC2-6F3E-44B2-AEFE-5BABDECB66BC}"/>
    <cellStyle name="Comma 2 5 2 2 5" xfId="41617" xr:uid="{1B974F26-BAF3-4183-BA01-99271C2DFD2A}"/>
    <cellStyle name="Comma 2 5 2 2 6" xfId="46986" xr:uid="{34FE03AD-82ED-45A8-B148-B5B1479E7BFB}"/>
    <cellStyle name="Comma 2 5 2 2 7" xfId="52358" xr:uid="{C90F4605-0544-41B5-936A-D546AF1AFFC3}"/>
    <cellStyle name="Comma 2 5 2 2 8" xfId="57738" xr:uid="{5A571BDE-72F8-4AE7-A578-7928B5E8DFBD}"/>
    <cellStyle name="Comma 2 5 2 2 9" xfId="20074" xr:uid="{8BAFD6C4-FD79-464A-BCBA-56D53E06CECB}"/>
    <cellStyle name="Comma 2 5 2 3" xfId="16514" xr:uid="{2DFA5B59-0E42-494C-A08A-44583B487B24}"/>
    <cellStyle name="Comma 2 5 2 4" xfId="21881" xr:uid="{24EC514F-A423-49E4-92B3-2E6FB0A5EE30}"/>
    <cellStyle name="Comma 2 5 2 5" xfId="27255" xr:uid="{7C13E84D-EFE1-4172-A711-38ADD9B0BDD4}"/>
    <cellStyle name="Comma 2 5 2 6" xfId="32673" xr:uid="{E05F3B4A-BFE6-4557-BA43-70C52F55DEAF}"/>
    <cellStyle name="Comma 2 5 2 7" xfId="38058" xr:uid="{32EC1C47-3203-4305-9D2D-2313A8A498D6}"/>
    <cellStyle name="Comma 2 5 2 8" xfId="43427" xr:uid="{023B1D51-3AAE-4752-805F-F4EC8E22C230}"/>
    <cellStyle name="Comma 2 5 2 9" xfId="48799" xr:uid="{89B9E679-2BD0-4D61-8493-DA6A9ED7FDDA}"/>
    <cellStyle name="Comma 2 5 3" xfId="6506" xr:uid="{9A8D26A9-8905-43AD-8BDD-7E7774692D32}"/>
    <cellStyle name="Comma 2 5 3 10" xfId="14823" xr:uid="{16B0E8FB-7888-419C-9AF2-BC097CD48BA0}"/>
    <cellStyle name="Comma 2 5 3 11" xfId="59184" xr:uid="{19CF0ADF-4E1A-4CBA-91F4-527ADEE14810}"/>
    <cellStyle name="Comma 2 5 3 12" xfId="11084" xr:uid="{A96149D7-819E-4B82-B70C-57DC745F799F}"/>
    <cellStyle name="Comma 2 5 3 2" xfId="18384" xr:uid="{860E9A41-B647-439F-AB69-39EB29BFBF5B}"/>
    <cellStyle name="Comma 2 5 3 3" xfId="23751" xr:uid="{E558AED1-F779-4157-98D5-C774B05C4751}"/>
    <cellStyle name="Comma 2 5 3 4" xfId="29125" xr:uid="{DDB42460-162C-46C3-B0CB-F67D4C813097}"/>
    <cellStyle name="Comma 2 5 3 5" xfId="34543" xr:uid="{630FFD22-8395-4BAF-8FEE-53229DD644E2}"/>
    <cellStyle name="Comma 2 5 3 6" xfId="39928" xr:uid="{DC0B3B0B-2374-4FA7-B21C-B861FE315DCF}"/>
    <cellStyle name="Comma 2 5 3 7" xfId="45297" xr:uid="{F29CDE43-7EDF-4C6F-8119-CDA1F04F02A0}"/>
    <cellStyle name="Comma 2 5 3 8" xfId="50669" xr:uid="{3217AC95-9873-4586-B45C-41D17A023D01}"/>
    <cellStyle name="Comma 2 5 3 9" xfId="56049" xr:uid="{EA27BB99-D605-444A-BA4B-48907C160EAF}"/>
    <cellStyle name="Comma 2 50" xfId="9249" xr:uid="{8C8FD14D-823E-4372-B7B2-5961AB6B969D}"/>
    <cellStyle name="Comma 2 50 10" xfId="16550" xr:uid="{53CA9E02-76A9-4D79-87D5-5205C256B840}"/>
    <cellStyle name="Comma 2 50 2" xfId="12808" xr:uid="{E83F4831-6B23-4451-ABC2-A3ECDB25C7AC}"/>
    <cellStyle name="Comma 2 50 2 2" xfId="25474" xr:uid="{935EA9E5-F1BC-49D4-A686-F86CFA829EAF}"/>
    <cellStyle name="Comma 2 50 2 3" xfId="30848" xr:uid="{BDE414D7-9872-412B-B144-10184FE5B0DA}"/>
    <cellStyle name="Comma 2 50 2 4" xfId="36266" xr:uid="{C911EC4E-46F9-471A-A305-C4BAEB6E5590}"/>
    <cellStyle name="Comma 2 50 2 5" xfId="41651" xr:uid="{D5FADF80-CF44-4FCC-BF58-9CBFE0214CB7}"/>
    <cellStyle name="Comma 2 50 2 6" xfId="47020" xr:uid="{4FF4CF36-0F4C-4862-8F6C-C04AB49B7A2E}"/>
    <cellStyle name="Comma 2 50 2 7" xfId="52392" xr:uid="{6135132C-DE6C-4832-8ED8-EA0A2E2FC217}"/>
    <cellStyle name="Comma 2 50 2 8" xfId="57772" xr:uid="{CABD551C-EF15-447F-A5BE-3B154BC904C9}"/>
    <cellStyle name="Comma 2 50 2 9" xfId="20108" xr:uid="{FB5B306C-7D93-414A-8D6A-8D76B26B9307}"/>
    <cellStyle name="Comma 2 50 3" xfId="21917" xr:uid="{61A6854B-D6D2-44C8-83DE-DA403EA12C4A}"/>
    <cellStyle name="Comma 2 50 4" xfId="27291" xr:uid="{11ABCA89-955C-4986-9D86-DAF59196A95A}"/>
    <cellStyle name="Comma 2 50 5" xfId="32709" xr:uid="{DB8128EB-A67B-430B-8C51-EAEE1728DC8C}"/>
    <cellStyle name="Comma 2 50 6" xfId="38094" xr:uid="{C3BD61A3-CB0B-4B2B-9E57-3721D4CA3B87}"/>
    <cellStyle name="Comma 2 50 7" xfId="43463" xr:uid="{10B3CD85-43B1-4C06-8BC7-ED8271DD4351}"/>
    <cellStyle name="Comma 2 50 8" xfId="48835" xr:uid="{8209CE11-8F40-4934-BA7C-76ED0F255F2D}"/>
    <cellStyle name="Comma 2 50 9" xfId="54215" xr:uid="{D531478E-A8DE-45B3-9F98-498F1515865E}"/>
    <cellStyle name="Comma 2 51" xfId="9268" xr:uid="{51FFF339-326B-4FD0-9ECC-2908ECEECD10}"/>
    <cellStyle name="Comma 2 51 10" xfId="16569" xr:uid="{C58BFE4F-97C3-4BF5-A281-155926C4B800}"/>
    <cellStyle name="Comma 2 51 2" xfId="12827" xr:uid="{36354CB1-B4EF-4C8D-B757-05DB4C554C8C}"/>
    <cellStyle name="Comma 2 51 2 2" xfId="25493" xr:uid="{984EF0DD-EAF4-4EEC-A317-5D4632CA3229}"/>
    <cellStyle name="Comma 2 51 2 3" xfId="30867" xr:uid="{EC9034BB-9E91-4DDE-A83C-34632F96D250}"/>
    <cellStyle name="Comma 2 51 2 4" xfId="36285" xr:uid="{E06A344A-1559-4D79-9BC7-63B610DB65ED}"/>
    <cellStyle name="Comma 2 51 2 5" xfId="41670" xr:uid="{7A757768-CAAA-4508-A15B-97DFB703CD11}"/>
    <cellStyle name="Comma 2 51 2 6" xfId="47039" xr:uid="{3A65A186-5C81-47E3-827B-CA13EF2239F4}"/>
    <cellStyle name="Comma 2 51 2 7" xfId="52411" xr:uid="{D6BA6362-74D9-4D07-8B38-398A0345C138}"/>
    <cellStyle name="Comma 2 51 2 8" xfId="57791" xr:uid="{029CC32B-BFBD-40DD-9DFF-9090FBC82E71}"/>
    <cellStyle name="Comma 2 51 2 9" xfId="20127" xr:uid="{24424C8A-5660-4237-9C4C-BD9A55D0588B}"/>
    <cellStyle name="Comma 2 51 3" xfId="21936" xr:uid="{F659DE2D-BBEA-48B8-A266-9F7E03E173AE}"/>
    <cellStyle name="Comma 2 51 4" xfId="27310" xr:uid="{AC1D56AC-B7C4-4CB2-96FD-A16AFB6762B9}"/>
    <cellStyle name="Comma 2 51 5" xfId="32728" xr:uid="{77B3C9AF-84BA-4FEF-BDB7-5F8ADB312D42}"/>
    <cellStyle name="Comma 2 51 6" xfId="38113" xr:uid="{DA9745F2-B9A8-4488-B176-D93F118AAB0C}"/>
    <cellStyle name="Comma 2 51 7" xfId="43482" xr:uid="{89A3BAA4-BF6A-449A-9D59-4F8BDBCC1E9F}"/>
    <cellStyle name="Comma 2 51 8" xfId="48854" xr:uid="{368A561A-4265-4100-B8B4-86D46AC3A8B4}"/>
    <cellStyle name="Comma 2 51 9" xfId="54234" xr:uid="{C0735DED-3A9E-4B04-B53B-2768CE15CEB4}"/>
    <cellStyle name="Comma 2 52" xfId="9287" xr:uid="{3A53BDF0-1945-4E7A-AC61-66BF1173B7EE}"/>
    <cellStyle name="Comma 2 52 10" xfId="16588" xr:uid="{EF56E63D-BC54-4511-A9C1-A7B469DCC740}"/>
    <cellStyle name="Comma 2 52 2" xfId="12845" xr:uid="{7D2592BD-3CE6-4F2B-AEF6-16E131EA4DB6}"/>
    <cellStyle name="Comma 2 52 2 2" xfId="25511" xr:uid="{9C2895E7-4903-41F6-824E-560AB82E634D}"/>
    <cellStyle name="Comma 2 52 2 3" xfId="30885" xr:uid="{161A03E5-CF4E-4E5C-9A13-0E2F1360DEC6}"/>
    <cellStyle name="Comma 2 52 2 4" xfId="36303" xr:uid="{33C22E09-A32A-45DE-BC2A-81B1A91BE8C2}"/>
    <cellStyle name="Comma 2 52 2 5" xfId="41688" xr:uid="{8C7C6214-CEF0-4001-8E45-7568B687CC3B}"/>
    <cellStyle name="Comma 2 52 2 6" xfId="47057" xr:uid="{3F84C749-2B9E-495F-B7D1-AE5E409D839C}"/>
    <cellStyle name="Comma 2 52 2 7" xfId="52429" xr:uid="{BF1EC371-86CF-4C72-9C70-9FDB2CEAD463}"/>
    <cellStyle name="Comma 2 52 2 8" xfId="57809" xr:uid="{AF36030D-122E-4B96-9254-13AD3EF7DF7C}"/>
    <cellStyle name="Comma 2 52 2 9" xfId="20145" xr:uid="{18D43F80-754D-4ACC-94C5-EF7ECFACA8F9}"/>
    <cellStyle name="Comma 2 52 3" xfId="21955" xr:uid="{F5FC8516-3B7A-4FB3-95F3-C450EB73D9AF}"/>
    <cellStyle name="Comma 2 52 4" xfId="27329" xr:uid="{02A9EAE2-413B-49A2-B10A-E213C3ED50C2}"/>
    <cellStyle name="Comma 2 52 5" xfId="32747" xr:uid="{74DFC6A8-431B-4C37-90E5-CEA0757B56A4}"/>
    <cellStyle name="Comma 2 52 6" xfId="38132" xr:uid="{C0CA280D-61DB-477A-AFE6-A41EBDC3427F}"/>
    <cellStyle name="Comma 2 52 7" xfId="43501" xr:uid="{51FEEA2C-D1BF-4F8F-856A-D8E88FD2D2FA}"/>
    <cellStyle name="Comma 2 52 8" xfId="48873" xr:uid="{48C80BD2-450B-4A05-BF9E-D2B4E8BC988E}"/>
    <cellStyle name="Comma 2 52 9" xfId="54253" xr:uid="{DD6632A5-7F98-4716-BBAE-3B9E80DFE467}"/>
    <cellStyle name="Comma 2 53" xfId="9306" xr:uid="{F133C63B-944A-4B22-858B-4F4472C87BED}"/>
    <cellStyle name="Comma 2 53 10" xfId="16607" xr:uid="{5FFB5391-B70B-4B64-A228-10FFE398A620}"/>
    <cellStyle name="Comma 2 53 2" xfId="12863" xr:uid="{C9AF9CBA-5E95-4BE6-AA8E-C1FC30075ABF}"/>
    <cellStyle name="Comma 2 53 2 2" xfId="25529" xr:uid="{7CF5A499-685C-4B41-90C5-5989BD18AC2C}"/>
    <cellStyle name="Comma 2 53 2 3" xfId="30903" xr:uid="{1BF8486A-12FA-4017-9B22-1450B911BC0F}"/>
    <cellStyle name="Comma 2 53 2 4" xfId="36321" xr:uid="{9FD73653-1BCC-4082-B761-078DD3B785FC}"/>
    <cellStyle name="Comma 2 53 2 5" xfId="41706" xr:uid="{658E5B31-4896-4FF1-A4A3-FC62E7A12383}"/>
    <cellStyle name="Comma 2 53 2 6" xfId="47075" xr:uid="{D2B818F0-B282-407D-9FAD-297FD7FEB22A}"/>
    <cellStyle name="Comma 2 53 2 7" xfId="52447" xr:uid="{4E8BBFF7-1BFF-4265-A87F-291C1EAB16E9}"/>
    <cellStyle name="Comma 2 53 2 8" xfId="57827" xr:uid="{01937918-BE29-490B-BD9F-C6C3E0C0382F}"/>
    <cellStyle name="Comma 2 53 2 9" xfId="20163" xr:uid="{163A2D8B-8CF6-4E24-9427-5D52E4198818}"/>
    <cellStyle name="Comma 2 53 3" xfId="21974" xr:uid="{8A905623-B595-48D2-9AAD-26335404A1F4}"/>
    <cellStyle name="Comma 2 53 4" xfId="27348" xr:uid="{8F2A3EC6-7066-469D-8C8F-58765ABC1363}"/>
    <cellStyle name="Comma 2 53 5" xfId="32766" xr:uid="{005E9F06-968E-4BCB-8F9D-D24896BB0592}"/>
    <cellStyle name="Comma 2 53 6" xfId="38151" xr:uid="{22A5B7E2-4967-4481-81FF-4D90525433F2}"/>
    <cellStyle name="Comma 2 53 7" xfId="43520" xr:uid="{6F5C52E8-CE13-4081-A81A-8E04A2DD92ED}"/>
    <cellStyle name="Comma 2 53 8" xfId="48892" xr:uid="{661B5374-D52B-49E6-B93D-EB3EEF979B19}"/>
    <cellStyle name="Comma 2 53 9" xfId="54272" xr:uid="{4FFD33AB-8D38-4929-B19E-33D90256C801}"/>
    <cellStyle name="Comma 2 54" xfId="9324" xr:uid="{963F98F8-5061-4648-9EBF-039DF8525FC6}"/>
    <cellStyle name="Comma 2 54 10" xfId="16625" xr:uid="{455E481C-A4F6-4858-B2FD-6E572A816A13}"/>
    <cellStyle name="Comma 2 54 2" xfId="12881" xr:uid="{5A3424B9-DF30-40A1-B05D-0445D764A908}"/>
    <cellStyle name="Comma 2 54 2 2" xfId="25547" xr:uid="{499309E9-6339-4367-A4C8-78153CDCAE2E}"/>
    <cellStyle name="Comma 2 54 2 3" xfId="30921" xr:uid="{2320A6A4-73CE-48E9-AADA-128A09AFC498}"/>
    <cellStyle name="Comma 2 54 2 4" xfId="36339" xr:uid="{CBF5CE58-51CC-4A2F-B0AE-8606EC7F7B2F}"/>
    <cellStyle name="Comma 2 54 2 5" xfId="41724" xr:uid="{6187B0E5-5C06-4F5C-8CE3-9433825974E3}"/>
    <cellStyle name="Comma 2 54 2 6" xfId="47093" xr:uid="{5B1B695C-5F35-47BB-B9C2-6887EDEB86CE}"/>
    <cellStyle name="Comma 2 54 2 7" xfId="52465" xr:uid="{D25F45B3-A506-4151-BD1A-7C97425A80C8}"/>
    <cellStyle name="Comma 2 54 2 8" xfId="57845" xr:uid="{7F923520-8248-481C-AC0B-AD71D8F06E98}"/>
    <cellStyle name="Comma 2 54 2 9" xfId="20181" xr:uid="{49839EFA-105F-4664-BD80-12F378A26B8D}"/>
    <cellStyle name="Comma 2 54 3" xfId="21992" xr:uid="{760504EE-DC0D-431B-B569-E85C91194506}"/>
    <cellStyle name="Comma 2 54 4" xfId="27366" xr:uid="{D5342AD4-1A7E-4070-A276-B854794F0DD3}"/>
    <cellStyle name="Comma 2 54 5" xfId="32784" xr:uid="{3F837048-8F87-4F0E-8B06-2D9599FF1948}"/>
    <cellStyle name="Comma 2 54 6" xfId="38169" xr:uid="{EA0BB263-F304-4F04-A95E-0A5ACA8757BC}"/>
    <cellStyle name="Comma 2 54 7" xfId="43538" xr:uid="{2AD5E5CC-35EC-4BA2-99DC-6B3A848A426B}"/>
    <cellStyle name="Comma 2 54 8" xfId="48910" xr:uid="{54A76D74-5472-4B52-B963-1B7517BC2496}"/>
    <cellStyle name="Comma 2 54 9" xfId="54290" xr:uid="{9D4B5917-E408-47BB-8F01-CE2B4C12F5A8}"/>
    <cellStyle name="Comma 2 55" xfId="9342" xr:uid="{3F877AEA-FE85-47D2-8287-F6FD219BA02C}"/>
    <cellStyle name="Comma 2 55 10" xfId="16643" xr:uid="{2627A988-DF2B-4880-A54C-C00AF3D82CAD}"/>
    <cellStyle name="Comma 2 55 2" xfId="11115" xr:uid="{DA5FD09A-AADC-4AC9-9CFF-CAF4A0D07056}"/>
    <cellStyle name="Comma 2 55 2 2" xfId="23781" xr:uid="{7A2C9F33-1C78-433C-9214-A3A6A5BAEBC8}"/>
    <cellStyle name="Comma 2 55 2 3" xfId="29155" xr:uid="{0BD260CB-6415-4D67-8339-55561B4B31FD}"/>
    <cellStyle name="Comma 2 55 2 4" xfId="34573" xr:uid="{6BC45B0B-009E-4A41-BFCE-6A4A50CEA28E}"/>
    <cellStyle name="Comma 2 55 2 5" xfId="39958" xr:uid="{33953540-6661-4255-84B5-81F4B5201542}"/>
    <cellStyle name="Comma 2 55 2 6" xfId="45327" xr:uid="{1443C426-640E-4428-A174-27DDDB7FB635}"/>
    <cellStyle name="Comma 2 55 2 7" xfId="50699" xr:uid="{B1990067-CB85-4D3A-8A53-75AE99B567B0}"/>
    <cellStyle name="Comma 2 55 2 8" xfId="56079" xr:uid="{7CA71D53-6252-4EB3-9D62-7001BD67EC71}"/>
    <cellStyle name="Comma 2 55 2 9" xfId="18415" xr:uid="{EF5C64EA-4024-42A4-8C0A-BC26A9D57692}"/>
    <cellStyle name="Comma 2 55 3" xfId="22010" xr:uid="{51287FF6-2F97-42D0-AE86-0CA0ABD23C44}"/>
    <cellStyle name="Comma 2 55 4" xfId="27384" xr:uid="{6E716C28-A21B-4178-949E-ECB203B8469B}"/>
    <cellStyle name="Comma 2 55 5" xfId="32802" xr:uid="{2529D301-AE78-4D3A-93D9-5AB069FB9B46}"/>
    <cellStyle name="Comma 2 55 6" xfId="38187" xr:uid="{17A1B29F-242C-423E-83AC-2BEEDFFFF9C1}"/>
    <cellStyle name="Comma 2 55 7" xfId="43556" xr:uid="{141B0039-8DB0-458B-86EE-522DE3E54FA5}"/>
    <cellStyle name="Comma 2 55 8" xfId="48928" xr:uid="{B0B4ACAB-5BBC-457D-93F7-42DCEF4A7CD6}"/>
    <cellStyle name="Comma 2 55 9" xfId="54308" xr:uid="{ABBCE360-AD91-442E-99B5-7BA567678670}"/>
    <cellStyle name="Comma 2 56" xfId="9361" xr:uid="{97E82D69-400A-4B33-B8D7-4ABF35E15314}"/>
    <cellStyle name="Comma 2 56 2" xfId="22029" xr:uid="{EFE28411-EA60-472B-98E2-9BB0BC0A9AD4}"/>
    <cellStyle name="Comma 2 56 3" xfId="27403" xr:uid="{9CAB4B37-5D39-4F28-AB66-F81C90CAFB77}"/>
    <cellStyle name="Comma 2 56 4" xfId="32821" xr:uid="{09F90696-E2AC-440E-A680-1031877B0422}"/>
    <cellStyle name="Comma 2 56 5" xfId="38206" xr:uid="{0B65DA6A-35C4-4CF7-B3B8-24AB0C705BC0}"/>
    <cellStyle name="Comma 2 56 6" xfId="43575" xr:uid="{6971BC31-332E-4B85-A23B-DFF2ADBDB6AB}"/>
    <cellStyle name="Comma 2 56 7" xfId="48947" xr:uid="{649EC816-F3F4-4D78-B11B-FFB8015C4934}"/>
    <cellStyle name="Comma 2 56 8" xfId="54327" xr:uid="{D52E9653-095E-4C05-9F97-49658F28BD5E}"/>
    <cellStyle name="Comma 2 56 9" xfId="16662" xr:uid="{FC69E0DE-46AE-4AA1-9F62-87A5ED66FDC8}"/>
    <cellStyle name="Comma 2 57" xfId="9380" xr:uid="{96FDA6E3-3ABB-498B-81A6-659147E7EBDF}"/>
    <cellStyle name="Comma 2 57 2" xfId="22048" xr:uid="{78A18A83-963D-429E-BB65-FC865EE67230}"/>
    <cellStyle name="Comma 2 57 3" xfId="27422" xr:uid="{C9EED046-5E2A-412D-B658-DAA1763DD50C}"/>
    <cellStyle name="Comma 2 57 4" xfId="32840" xr:uid="{68E428AD-5126-49B0-85C4-1F0F175C1487}"/>
    <cellStyle name="Comma 2 57 5" xfId="38225" xr:uid="{03F1A593-44AA-4ED8-A120-ED15794791C9}"/>
    <cellStyle name="Comma 2 57 6" xfId="43594" xr:uid="{54F185D1-6419-4094-BB91-46D85B532A72}"/>
    <cellStyle name="Comma 2 57 7" xfId="48966" xr:uid="{59FDEBAA-B279-4BA1-A149-B3425EEDAED6}"/>
    <cellStyle name="Comma 2 57 8" xfId="54346" xr:uid="{29782028-5E93-4011-A570-FC9444F7DF6C}"/>
    <cellStyle name="Comma 2 57 9" xfId="16681" xr:uid="{B0D47242-23E3-480E-B358-3954DF9A9B02}"/>
    <cellStyle name="Comma 2 58" xfId="9399" xr:uid="{D5D634E1-26B1-45C9-A09B-5568E929627B}"/>
    <cellStyle name="Comma 2 58 2" xfId="22067" xr:uid="{48761275-C51A-46CF-A250-95C1FE18108B}"/>
    <cellStyle name="Comma 2 58 3" xfId="27441" xr:uid="{06F2BEBD-1FE0-4D1C-8BE9-74E0E8AF4DB0}"/>
    <cellStyle name="Comma 2 58 4" xfId="32859" xr:uid="{50799605-5D9D-4A21-815D-5A708CB0FB2E}"/>
    <cellStyle name="Comma 2 58 5" xfId="38244" xr:uid="{6D38F544-BF22-42D8-B26C-17D779493E6D}"/>
    <cellStyle name="Comma 2 58 6" xfId="43613" xr:uid="{3382BEEE-0A69-4048-AEC2-78073B06445E}"/>
    <cellStyle name="Comma 2 58 7" xfId="48985" xr:uid="{39777A75-6871-4AD4-8B14-A5FFAF2BDC77}"/>
    <cellStyle name="Comma 2 58 8" xfId="54365" xr:uid="{23CCD29A-A3B5-424E-B524-E25AFEB5B70B}"/>
    <cellStyle name="Comma 2 58 9" xfId="16700" xr:uid="{74A79BB1-B9C1-410A-B6E8-665D3137018F}"/>
    <cellStyle name="Comma 2 59" xfId="9418" xr:uid="{9EA3C255-C50B-436B-B492-44B70ECF0ABB}"/>
    <cellStyle name="Comma 2 59 2" xfId="22086" xr:uid="{35441331-7600-4AE0-B805-A6E0A1EEE76C}"/>
    <cellStyle name="Comma 2 59 3" xfId="27460" xr:uid="{03240A64-BFC8-48B9-A97B-145255749C11}"/>
    <cellStyle name="Comma 2 59 4" xfId="32878" xr:uid="{FA8D58B4-B3BD-437A-859E-A09359CFE2B7}"/>
    <cellStyle name="Comma 2 59 5" xfId="38263" xr:uid="{0AE47A5D-76C9-4DDD-86D9-415A69F296BF}"/>
    <cellStyle name="Comma 2 59 6" xfId="43632" xr:uid="{59B9161E-8C5E-4767-8362-D67E38D291A0}"/>
    <cellStyle name="Comma 2 59 7" xfId="49004" xr:uid="{AF25F68A-1B9A-431E-B47F-8AA597D4D4C0}"/>
    <cellStyle name="Comma 2 59 8" xfId="54384" xr:uid="{AE1BF2A2-286F-409D-8802-0A366CD0AD1A}"/>
    <cellStyle name="Comma 2 59 9" xfId="16719" xr:uid="{1F68E6A7-313D-46EB-8146-8B0BFE2AAF74}"/>
    <cellStyle name="Comma 2 6" xfId="1705" xr:uid="{62B0FBC8-ED7F-4372-81A8-58FA2BB41E8C}"/>
    <cellStyle name="Comma 2 6 2" xfId="6507" xr:uid="{B9107AE2-85BC-4299-97F0-15B1E6C2C628}"/>
    <cellStyle name="Comma 2 6 2 10" xfId="54180" xr:uid="{5BFBDADC-D729-412C-B88C-583D2518F92A}"/>
    <cellStyle name="Comma 2 6 2 11" xfId="14824" xr:uid="{653CD0C7-DB3D-4C63-9A1C-F853299351EB}"/>
    <cellStyle name="Comma 2 6 2 12" xfId="59185" xr:uid="{A3131CC9-02D6-43D9-AD99-D8FF3DAE5D55}"/>
    <cellStyle name="Comma 2 6 2 13" xfId="9214" xr:uid="{A1078F1B-BD54-4EF9-95BE-3679E5BE8DDE}"/>
    <cellStyle name="Comma 2 6 2 2" xfId="12775" xr:uid="{ECA0821C-3F13-45CF-8E9E-384730D5B286}"/>
    <cellStyle name="Comma 2 6 2 2 2" xfId="25441" xr:uid="{037C894A-DAD6-4D26-981D-BBC7AA985045}"/>
    <cellStyle name="Comma 2 6 2 2 3" xfId="30815" xr:uid="{A8498316-F7BB-4219-BD30-0884C73E4156}"/>
    <cellStyle name="Comma 2 6 2 2 4" xfId="36233" xr:uid="{FA1AD6F6-C06A-49C8-B056-D4F8A8B8C6F0}"/>
    <cellStyle name="Comma 2 6 2 2 5" xfId="41618" xr:uid="{29D5C655-C1A4-4C25-8BA0-3A425257FCCA}"/>
    <cellStyle name="Comma 2 6 2 2 6" xfId="46987" xr:uid="{39421AB9-68B4-4E02-99D7-400C5C396C58}"/>
    <cellStyle name="Comma 2 6 2 2 7" xfId="52359" xr:uid="{FB1716E3-FAB7-4B6D-8566-29192345F5D0}"/>
    <cellStyle name="Comma 2 6 2 2 8" xfId="57739" xr:uid="{99A3674C-523C-475A-9442-4EDD6326C154}"/>
    <cellStyle name="Comma 2 6 2 2 9" xfId="20075" xr:uid="{571A7B2B-120E-4657-B516-463222DCB877}"/>
    <cellStyle name="Comma 2 6 2 3" xfId="16515" xr:uid="{A7A3ACC4-7B88-42AC-9FF1-21AD48522E04}"/>
    <cellStyle name="Comma 2 6 2 4" xfId="21882" xr:uid="{0DF7AA30-86F8-460E-B75D-4DBEF72F3A33}"/>
    <cellStyle name="Comma 2 6 2 5" xfId="27256" xr:uid="{72A3C492-CD6D-490B-BC06-05DE44238328}"/>
    <cellStyle name="Comma 2 6 2 6" xfId="32674" xr:uid="{12DB49B9-F30B-4585-9A65-FFFA19AF3458}"/>
    <cellStyle name="Comma 2 6 2 7" xfId="38059" xr:uid="{7BCD51C4-546C-4B29-87B3-83FEF9BB4502}"/>
    <cellStyle name="Comma 2 6 2 8" xfId="43428" xr:uid="{B1E84A7D-F6D9-42AC-96AE-059376B849E7}"/>
    <cellStyle name="Comma 2 6 2 9" xfId="48800" xr:uid="{BF5CB274-A269-4EAE-8B30-8FFDC3B9A21C}"/>
    <cellStyle name="Comma 2 6 3" xfId="11085" xr:uid="{774BF95B-08BB-426E-BDE9-34DD0FD991BF}"/>
    <cellStyle name="Comma 2 6 3 2" xfId="23752" xr:uid="{C1291431-DCA5-4087-AACB-9F85924A9002}"/>
    <cellStyle name="Comma 2 6 3 3" xfId="29126" xr:uid="{DA0EF97D-EF4F-4E1E-B490-53991FE3F2DD}"/>
    <cellStyle name="Comma 2 6 3 4" xfId="34544" xr:uid="{450EF947-E0D9-4181-8C08-1B951429111F}"/>
    <cellStyle name="Comma 2 6 3 5" xfId="39929" xr:uid="{97C1C446-36B7-4D97-B760-2BF10C7C1565}"/>
    <cellStyle name="Comma 2 6 3 6" xfId="45298" xr:uid="{56AF2E22-FF81-41DD-8AA3-E1EDC789A323}"/>
    <cellStyle name="Comma 2 6 3 7" xfId="50670" xr:uid="{E7DB3F30-232E-4D7D-B8D8-0ECC9434F692}"/>
    <cellStyle name="Comma 2 6 3 8" xfId="56050" xr:uid="{799E39A4-A696-4F7C-AE0F-001B3EE861E6}"/>
    <cellStyle name="Comma 2 6 3 9" xfId="18385" xr:uid="{F22FC954-8F1A-4C57-A99D-DCD2EC794880}"/>
    <cellStyle name="Comma 2 60" xfId="11100" xr:uid="{0AF7E338-ACA1-4973-9745-2368D98B17B8}"/>
    <cellStyle name="Comma 2 60 10" xfId="57983" xr:uid="{47B0823E-0098-4E0C-9055-9975985F9322}"/>
    <cellStyle name="Comma 2 60 11" xfId="58002" xr:uid="{F0DDEECC-D2F4-4743-9A49-85B5FE04C079}"/>
    <cellStyle name="Comma 2 60 12" xfId="58012" xr:uid="{69516DA1-2AF5-46A6-8D25-0BBDAA484251}"/>
    <cellStyle name="Comma 2 60 13" xfId="18400" xr:uid="{EC865DA2-EC2C-4FCC-A1F1-D1C51E9DE099}"/>
    <cellStyle name="Comma 2 60 2" xfId="23767" xr:uid="{77CDA55E-C800-47C5-917E-F145F3A6AE2D}"/>
    <cellStyle name="Comma 2 60 3" xfId="29141" xr:uid="{04FE1D68-2D7C-4175-A668-18153EF04EA5}"/>
    <cellStyle name="Comma 2 60 4" xfId="34559" xr:uid="{7D8011D9-AC3C-42A4-B19B-D3E808CC661D}"/>
    <cellStyle name="Comma 2 60 5" xfId="39944" xr:uid="{55B3FE69-C14C-4B3E-BC25-773CC0CC1D6E}"/>
    <cellStyle name="Comma 2 60 6" xfId="45313" xr:uid="{8412BD48-7FF0-45C4-8DD1-CD3D756A0B3A}"/>
    <cellStyle name="Comma 2 60 7" xfId="50685" xr:uid="{1A77FDD6-4E50-4D53-80B5-80364F66F256}"/>
    <cellStyle name="Comma 2 60 8" xfId="56065" xr:uid="{3C1384C9-1535-44C9-B560-C53F49516A88}"/>
    <cellStyle name="Comma 2 60 9" xfId="57952" xr:uid="{F5505360-4D3D-4F9A-8BBD-6312F0F5F6BD}"/>
    <cellStyle name="Comma 2 61" xfId="14850" xr:uid="{E7BFC45A-A57F-47DB-A219-1BE1271C647B}"/>
    <cellStyle name="Comma 2 62" xfId="20217" xr:uid="{61A702B3-6AD8-4CF1-8E32-77DC20D8B4D3}"/>
    <cellStyle name="Comma 2 63" xfId="25591" xr:uid="{EE963F05-7C1B-453A-B161-A0F2A15D7D1B}"/>
    <cellStyle name="Comma 2 64" xfId="31009" xr:uid="{981F9B4A-0294-4F67-B927-85E8A1E6944B}"/>
    <cellStyle name="Comma 2 65" xfId="36394" xr:uid="{35EE6F22-9C3A-40F0-BB64-AC8298E5E96F}"/>
    <cellStyle name="Comma 2 66" xfId="41763" xr:uid="{ED899ECC-635C-44FE-B769-EFB8D9160847}"/>
    <cellStyle name="Comma 2 67" xfId="47135" xr:uid="{44F26038-F0E7-43BE-854F-6750370B12B2}"/>
    <cellStyle name="Comma 2 68" xfId="52515" xr:uid="{0A416782-8E71-4BEE-AE46-34B2B84EBDC9}"/>
    <cellStyle name="Comma 2 69" xfId="7549" xr:uid="{89A0A142-D31D-435B-B9DE-920861EFB989}"/>
    <cellStyle name="Comma 2 7" xfId="1706" xr:uid="{8A09C91D-DA91-4341-A838-1599F159EC62}"/>
    <cellStyle name="Comma 2 7 2" xfId="6508" xr:uid="{B98FBA8B-5EE7-45B1-884E-0CA9861AA488}"/>
    <cellStyle name="Comma 2 7 2 10" xfId="54181" xr:uid="{9C7E999F-CD27-4C50-9907-BEDC166EFAFC}"/>
    <cellStyle name="Comma 2 7 2 11" xfId="14825" xr:uid="{9B403FB1-524D-48EF-BF11-CE1EBBCDDC86}"/>
    <cellStyle name="Comma 2 7 2 12" xfId="59186" xr:uid="{CFE40FA2-13A0-4F02-95FF-80E55238AEE4}"/>
    <cellStyle name="Comma 2 7 2 13" xfId="9215" xr:uid="{3436A6E7-C92E-48EF-9B86-8B89B0CCC70F}"/>
    <cellStyle name="Comma 2 7 2 2" xfId="12776" xr:uid="{D8B3228B-4E2F-4989-82A6-B1B92CF47D2E}"/>
    <cellStyle name="Comma 2 7 2 2 2" xfId="25442" xr:uid="{369067DA-6A47-411E-8A39-39F3A7F6E45D}"/>
    <cellStyle name="Comma 2 7 2 2 3" xfId="30816" xr:uid="{A867B93E-0B6B-4A81-AD98-39F4C15D60A6}"/>
    <cellStyle name="Comma 2 7 2 2 4" xfId="36234" xr:uid="{C6F42447-53C3-4007-833D-89DBA34A430E}"/>
    <cellStyle name="Comma 2 7 2 2 5" xfId="41619" xr:uid="{A1EA3C6A-A7A2-4648-847E-CA19642AC161}"/>
    <cellStyle name="Comma 2 7 2 2 6" xfId="46988" xr:uid="{F1DC03A3-0B5D-4ED5-87D2-79E905B75CC1}"/>
    <cellStyle name="Comma 2 7 2 2 7" xfId="52360" xr:uid="{AF9757D7-A7A3-4424-B343-D1A88FADEC70}"/>
    <cellStyle name="Comma 2 7 2 2 8" xfId="57740" xr:uid="{76F9F02D-1461-4989-ACAB-769228D98665}"/>
    <cellStyle name="Comma 2 7 2 2 9" xfId="20076" xr:uid="{2E8B84E5-8ADE-4D4C-99BC-272ABBDA8F87}"/>
    <cellStyle name="Comma 2 7 2 3" xfId="16516" xr:uid="{1ABE456A-7284-44AE-AF73-BFC384AC0D48}"/>
    <cellStyle name="Comma 2 7 2 4" xfId="21883" xr:uid="{EC65441C-B3DF-4ACA-9530-88F36E4B6BEA}"/>
    <cellStyle name="Comma 2 7 2 5" xfId="27257" xr:uid="{3C4FAD9F-38EE-4063-A70B-18C2CB744DE7}"/>
    <cellStyle name="Comma 2 7 2 6" xfId="32675" xr:uid="{42378123-CAC8-428D-B574-7CCF1FAC5B94}"/>
    <cellStyle name="Comma 2 7 2 7" xfId="38060" xr:uid="{B6CF5CC3-1432-435C-B2F2-D1CFD6CD91C5}"/>
    <cellStyle name="Comma 2 7 2 8" xfId="43429" xr:uid="{FF99BB0F-B679-4E79-B200-B987D44A5B8D}"/>
    <cellStyle name="Comma 2 7 2 9" xfId="48801" xr:uid="{317C02D0-B9FD-42A5-A74B-69434AA1A7A8}"/>
    <cellStyle name="Comma 2 7 3" xfId="11086" xr:uid="{376A3BEE-07FE-4AD9-A6FA-4C4DAECFC18C}"/>
    <cellStyle name="Comma 2 7 3 2" xfId="23753" xr:uid="{05CF868E-0D1E-458C-8B5B-3D53756CA2BB}"/>
    <cellStyle name="Comma 2 7 3 3" xfId="29127" xr:uid="{E1ABF62A-7524-4792-B075-9747C5A23C43}"/>
    <cellStyle name="Comma 2 7 3 4" xfId="34545" xr:uid="{04077306-5465-4B2A-85F3-6EC85D7B1956}"/>
    <cellStyle name="Comma 2 7 3 5" xfId="39930" xr:uid="{43042BE8-DFB2-48D7-B05E-FC98AF4AB379}"/>
    <cellStyle name="Comma 2 7 3 6" xfId="45299" xr:uid="{228CC040-9137-423E-9FE7-22D0C110DB26}"/>
    <cellStyle name="Comma 2 7 3 7" xfId="50671" xr:uid="{AA2FEACE-A6EE-4E1C-B14A-A9C5398EAE6F}"/>
    <cellStyle name="Comma 2 7 3 8" xfId="56051" xr:uid="{C5E99D24-793F-4438-9F8F-5DBA84A56603}"/>
    <cellStyle name="Comma 2 7 3 9" xfId="18386" xr:uid="{35A5FCA0-520F-4377-A5B7-FECBE7474A6C}"/>
    <cellStyle name="Comma 2 70" xfId="31" xr:uid="{CA477A2E-201B-4B8A-9DE7-26D304176F27}"/>
    <cellStyle name="Comma 2 8" xfId="1707" xr:uid="{78F300D4-8318-4CE7-A153-3E983D3606F1}"/>
    <cellStyle name="Comma 2 8 2" xfId="6509" xr:uid="{4B342C37-6C6A-45EA-AFB8-395AA81A5D8C}"/>
    <cellStyle name="Comma 2 8 2 10" xfId="54182" xr:uid="{79034010-88E7-43FD-81F4-548E1A0EA6BE}"/>
    <cellStyle name="Comma 2 8 2 11" xfId="14826" xr:uid="{69C7316E-62EC-43AF-8E70-CFAD5CF3DF39}"/>
    <cellStyle name="Comma 2 8 2 12" xfId="59187" xr:uid="{9B6687D9-AEF2-4D32-8904-D1F1567F982F}"/>
    <cellStyle name="Comma 2 8 2 13" xfId="9216" xr:uid="{A347A764-6386-4533-841E-CB6C8BD24B78}"/>
    <cellStyle name="Comma 2 8 2 2" xfId="12777" xr:uid="{C3C25555-C100-4EE1-A94B-A70FA7515E3F}"/>
    <cellStyle name="Comma 2 8 2 2 2" xfId="25443" xr:uid="{85A924D7-FCBF-4CBD-A46C-8EF8E0E755F1}"/>
    <cellStyle name="Comma 2 8 2 2 3" xfId="30817" xr:uid="{D93E95E7-487D-4CED-95A6-59F30F852B67}"/>
    <cellStyle name="Comma 2 8 2 2 4" xfId="36235" xr:uid="{CD8FA51C-18B0-45CC-A981-6E48372737D9}"/>
    <cellStyle name="Comma 2 8 2 2 5" xfId="41620" xr:uid="{1C0B40FA-212E-4927-A1C5-767232EA27B4}"/>
    <cellStyle name="Comma 2 8 2 2 6" xfId="46989" xr:uid="{9A3C22AA-6C5F-4B5C-A730-B99662F32DD9}"/>
    <cellStyle name="Comma 2 8 2 2 7" xfId="52361" xr:uid="{F23FECF8-DEBE-4388-9AAA-3D183884E19E}"/>
    <cellStyle name="Comma 2 8 2 2 8" xfId="57741" xr:uid="{8F75C508-2FAD-4905-8EB0-3973F24CB57A}"/>
    <cellStyle name="Comma 2 8 2 2 9" xfId="20077" xr:uid="{7D7E33FA-27AC-48CD-A2F0-9E8C46A57B22}"/>
    <cellStyle name="Comma 2 8 2 3" xfId="16517" xr:uid="{B8AA0E9F-275D-443D-8D82-695A24972090}"/>
    <cellStyle name="Comma 2 8 2 4" xfId="21884" xr:uid="{7D8ED1C0-CD86-4E15-BA57-3A6B8DFD5CDA}"/>
    <cellStyle name="Comma 2 8 2 5" xfId="27258" xr:uid="{091C8D36-70D0-4BDB-9002-5F0B4FB30D2C}"/>
    <cellStyle name="Comma 2 8 2 6" xfId="32676" xr:uid="{95449299-E359-420A-BA57-C02F83A8F42C}"/>
    <cellStyle name="Comma 2 8 2 7" xfId="38061" xr:uid="{DBC84AA2-BEBC-4334-A65C-8A3139931C83}"/>
    <cellStyle name="Comma 2 8 2 8" xfId="43430" xr:uid="{5598EAAB-25F4-4A63-8225-D8666C9FF293}"/>
    <cellStyle name="Comma 2 8 2 9" xfId="48802" xr:uid="{3957F63C-28E5-4BA2-AE3A-BDDF73992C7D}"/>
    <cellStyle name="Comma 2 8 3" xfId="11087" xr:uid="{0F11FB70-0697-4DB0-A637-B15D059BE59B}"/>
    <cellStyle name="Comma 2 8 3 2" xfId="23754" xr:uid="{8CB92337-92E0-459C-9090-FA38F1439509}"/>
    <cellStyle name="Comma 2 8 3 3" xfId="29128" xr:uid="{039A0908-FAE5-434F-B70A-F9FB81E9FB93}"/>
    <cellStyle name="Comma 2 8 3 4" xfId="34546" xr:uid="{120DD258-BD59-4EDB-A621-2658A40A84F2}"/>
    <cellStyle name="Comma 2 8 3 5" xfId="39931" xr:uid="{47D6A8AF-BEE8-448E-BB38-840A1305053B}"/>
    <cellStyle name="Comma 2 8 3 6" xfId="45300" xr:uid="{BFDDBE50-590A-4E0B-889D-65864C7EC4D4}"/>
    <cellStyle name="Comma 2 8 3 7" xfId="50672" xr:uid="{D9320F96-567C-446C-8D23-413411D143BF}"/>
    <cellStyle name="Comma 2 8 3 8" xfId="56052" xr:uid="{23EDBEAC-6C61-42B9-B1D5-932AD8F95E94}"/>
    <cellStyle name="Comma 2 8 3 9" xfId="18387" xr:uid="{6235C3CD-22D5-47D9-B8DD-943591D0E09D}"/>
    <cellStyle name="Comma 2 9" xfId="1708" xr:uid="{5F68C2EE-741F-42D9-8BEE-BFBFE5DB222E}"/>
    <cellStyle name="Comma 2 9 2" xfId="6510" xr:uid="{038BFAE1-F8ED-4EBF-B7D9-9B8DDD6E4F03}"/>
    <cellStyle name="Comma 2 9 2 10" xfId="54183" xr:uid="{F6675793-57B4-45C7-ADA3-C9D9DA5966AA}"/>
    <cellStyle name="Comma 2 9 2 11" xfId="14827" xr:uid="{D08F99F4-8C51-43AD-AD40-2AAC7D5361F7}"/>
    <cellStyle name="Comma 2 9 2 12" xfId="59188" xr:uid="{9FA8EB5A-4E7C-4E41-A2FA-BA27ACB92552}"/>
    <cellStyle name="Comma 2 9 2 13" xfId="9217" xr:uid="{3B46307B-78CC-4573-887B-7BB968A7C4E6}"/>
    <cellStyle name="Comma 2 9 2 2" xfId="12778" xr:uid="{56129BB6-9B18-4C16-B599-342F5D6CCEBE}"/>
    <cellStyle name="Comma 2 9 2 2 2" xfId="25444" xr:uid="{79872862-95AC-43A1-BFEB-EA5608C193A0}"/>
    <cellStyle name="Comma 2 9 2 2 3" xfId="30818" xr:uid="{0BE5C380-1696-43B1-A6BE-2FCE33839C49}"/>
    <cellStyle name="Comma 2 9 2 2 4" xfId="36236" xr:uid="{1633F7D5-8253-4272-8AEF-1D9A337A516A}"/>
    <cellStyle name="Comma 2 9 2 2 5" xfId="41621" xr:uid="{A51CDF6B-F912-4060-B0EA-2CA3E16D8CE5}"/>
    <cellStyle name="Comma 2 9 2 2 6" xfId="46990" xr:uid="{0A1A7AD5-D750-43D9-B26F-201D14B07F93}"/>
    <cellStyle name="Comma 2 9 2 2 7" xfId="52362" xr:uid="{5A4147DA-34E3-4ABD-81E0-59F828E4874D}"/>
    <cellStyle name="Comma 2 9 2 2 8" xfId="57742" xr:uid="{82B5888F-2112-4945-B6E9-393739CD92B9}"/>
    <cellStyle name="Comma 2 9 2 2 9" xfId="20078" xr:uid="{C585655B-0760-4312-BAC4-0E050D251545}"/>
    <cellStyle name="Comma 2 9 2 3" xfId="16518" xr:uid="{7D32A51C-0CE4-4A5B-8C96-EF8037FDB850}"/>
    <cellStyle name="Comma 2 9 2 4" xfId="21885" xr:uid="{CA8EF090-BF08-4D54-A9D8-A34195762806}"/>
    <cellStyle name="Comma 2 9 2 5" xfId="27259" xr:uid="{6912598E-AB63-4731-ACB9-97906D0EBEED}"/>
    <cellStyle name="Comma 2 9 2 6" xfId="32677" xr:uid="{042A69EA-3AD7-4C64-92FE-5A7290F89697}"/>
    <cellStyle name="Comma 2 9 2 7" xfId="38062" xr:uid="{F4CF2270-F679-40F0-B37A-F220BC6A7081}"/>
    <cellStyle name="Comma 2 9 2 8" xfId="43431" xr:uid="{EB98F513-15ED-454F-96A2-C926BA527816}"/>
    <cellStyle name="Comma 2 9 2 9" xfId="48803" xr:uid="{0773A2CD-8DB6-4531-840F-E2ACFA55BC04}"/>
    <cellStyle name="Comma 2 9 3" xfId="11088" xr:uid="{A84F17DB-65E8-4419-8A58-7F98CEA952AA}"/>
    <cellStyle name="Comma 2 9 3 2" xfId="23755" xr:uid="{54DE309A-9834-4EA1-9ACF-142DA0E27AC0}"/>
    <cellStyle name="Comma 2 9 3 3" xfId="29129" xr:uid="{11B7E7F7-1AE0-448A-880F-32DDC8E44BE0}"/>
    <cellStyle name="Comma 2 9 3 4" xfId="34547" xr:uid="{3F43C887-249D-4372-BD79-6841EFD6E369}"/>
    <cellStyle name="Comma 2 9 3 5" xfId="39932" xr:uid="{127102C3-B6FC-41FD-92F0-00D23E4FE7B7}"/>
    <cellStyle name="Comma 2 9 3 6" xfId="45301" xr:uid="{0E8F0E53-CC71-4779-9259-2B2F955BA207}"/>
    <cellStyle name="Comma 2 9 3 7" xfId="50673" xr:uid="{1623A77B-E90D-4089-ABF7-986B9503FA51}"/>
    <cellStyle name="Comma 2 9 3 8" xfId="56053" xr:uid="{84EFA486-8AF4-4EC2-95E3-8EECE8890249}"/>
    <cellStyle name="Comma 2 9 3 9" xfId="18388" xr:uid="{1226421B-BC35-4F14-B72C-72BB68A80B30}"/>
    <cellStyle name="Comma 20" xfId="9248" xr:uid="{D7AAFA76-0167-4025-B13E-18484614128F}"/>
    <cellStyle name="Comma 20 10" xfId="16549" xr:uid="{CE52575E-0EE2-4688-A495-06809E73AF38}"/>
    <cellStyle name="Comma 20 2" xfId="11097" xr:uid="{30CB5E9B-E67F-4686-A270-3BA8CF33E5EC}"/>
    <cellStyle name="Comma 20 2 2" xfId="23764" xr:uid="{41CBA4CB-55C3-4B0B-AE5E-5FA5F9CF6C7B}"/>
    <cellStyle name="Comma 20 2 3" xfId="29138" xr:uid="{429D5E30-81F8-474B-883A-4F00691FB5CD}"/>
    <cellStyle name="Comma 20 2 4" xfId="34556" xr:uid="{798AAFE4-C4AA-468F-B150-824E52B4021D}"/>
    <cellStyle name="Comma 20 2 5" xfId="39941" xr:uid="{3DF72CB8-1F78-4FC9-A698-4BB1B12A0F82}"/>
    <cellStyle name="Comma 20 2 6" xfId="45310" xr:uid="{0389A3CF-0EC9-4928-A479-ACF1F250B83B}"/>
    <cellStyle name="Comma 20 2 7" xfId="50682" xr:uid="{150BD044-FC67-4813-A93D-F643AFC83427}"/>
    <cellStyle name="Comma 20 2 8" xfId="56062" xr:uid="{09564847-5C47-4E46-BF6F-E13E4EF4E6F9}"/>
    <cellStyle name="Comma 20 2 9" xfId="18397" xr:uid="{1C66E2E5-705D-4F8B-A3FA-6C0CDA82BB8E}"/>
    <cellStyle name="Comma 20 3" xfId="21916" xr:uid="{63F1E3DA-AD34-4238-A039-1F773B11769C}"/>
    <cellStyle name="Comma 20 4" xfId="27290" xr:uid="{47531D8E-1396-45A5-947A-50DC13A1E17F}"/>
    <cellStyle name="Comma 20 5" xfId="32708" xr:uid="{7DBEC04B-6C77-44A5-A89C-44B8D86FCACD}"/>
    <cellStyle name="Comma 20 6" xfId="38093" xr:uid="{B3D9963A-0E3C-401F-A567-6945319E15BD}"/>
    <cellStyle name="Comma 20 7" xfId="43462" xr:uid="{526AC344-828D-440A-9F6A-50F723FB53BF}"/>
    <cellStyle name="Comma 20 8" xfId="48834" xr:uid="{B13CD966-4A0C-4140-BCD9-BFCA6078D9A8}"/>
    <cellStyle name="Comma 20 9" xfId="54214" xr:uid="{40E3DED5-28D8-4A3B-B1C5-B2F0D6846EF2}"/>
    <cellStyle name="Comma 21" xfId="9266" xr:uid="{BBEAEC71-72BC-4D42-90B3-A297E04CBA9A}"/>
    <cellStyle name="Comma 21 10" xfId="16567" xr:uid="{C3026DFD-9667-4835-A4C6-ADB9BB08904A}"/>
    <cellStyle name="Comma 21 2" xfId="12825" xr:uid="{144FEFB1-139B-42F3-A778-FC9AB62CF540}"/>
    <cellStyle name="Comma 21 2 2" xfId="25491" xr:uid="{C1E273E7-51EB-448B-8243-70B516A1F2F9}"/>
    <cellStyle name="Comma 21 2 3" xfId="30865" xr:uid="{7426DBC9-6E0F-4BA1-B80C-A0FA1D0CC92D}"/>
    <cellStyle name="Comma 21 2 4" xfId="36283" xr:uid="{8F4D43BA-E7A0-4F52-9C54-462B466259E6}"/>
    <cellStyle name="Comma 21 2 5" xfId="41668" xr:uid="{1CB39898-F59C-4A66-A8C1-651EEB1C7A23}"/>
    <cellStyle name="Comma 21 2 6" xfId="47037" xr:uid="{5C3AA84B-8C01-4ECC-8FD3-3CB7A5AC2442}"/>
    <cellStyle name="Comma 21 2 7" xfId="52409" xr:uid="{15596C08-1890-4650-BF7E-D2A562B02DF0}"/>
    <cellStyle name="Comma 21 2 8" xfId="57789" xr:uid="{1B003930-981F-4798-9FA7-A59142185DED}"/>
    <cellStyle name="Comma 21 2 9" xfId="20125" xr:uid="{BDEE206A-2F77-4C0C-92D1-EF554D6F3F86}"/>
    <cellStyle name="Comma 21 3" xfId="21934" xr:uid="{917BDF35-FC40-49AA-8803-F8EB2E7E026C}"/>
    <cellStyle name="Comma 21 4" xfId="27308" xr:uid="{36A8F7A3-BB25-4B42-A8DC-F82C07414C03}"/>
    <cellStyle name="Comma 21 5" xfId="32726" xr:uid="{5CEE7961-0A6D-4800-84AF-0B98FDCDF421}"/>
    <cellStyle name="Comma 21 6" xfId="38111" xr:uid="{905F6005-2988-40F7-A71F-BF894F8D0956}"/>
    <cellStyle name="Comma 21 7" xfId="43480" xr:uid="{1E1223EA-A3F3-4B57-9EAA-AF683CB8E4E3}"/>
    <cellStyle name="Comma 21 8" xfId="48852" xr:uid="{D60BE9A9-99DF-4901-BF88-FF41E98DF82E}"/>
    <cellStyle name="Comma 21 9" xfId="54232" xr:uid="{D695F540-9D42-484E-A444-16272ADD12F4}"/>
    <cellStyle name="Comma 22" xfId="9267" xr:uid="{314AABA0-5DC2-4B3C-AA14-C98EA13A8C09}"/>
    <cellStyle name="Comma 22 10" xfId="16568" xr:uid="{D2ACBF36-BA1A-4458-8C17-6F43B30E0A35}"/>
    <cellStyle name="Comma 22 2" xfId="12826" xr:uid="{788816BC-A1EF-4FE3-BEEB-9A774AA7656F}"/>
    <cellStyle name="Comma 22 2 2" xfId="25492" xr:uid="{DC86047F-126E-4B60-9D43-9E6B065E7EB5}"/>
    <cellStyle name="Comma 22 2 3" xfId="30866" xr:uid="{A2413A1E-1BCA-4C45-AE57-81A37B52DF18}"/>
    <cellStyle name="Comma 22 2 4" xfId="36284" xr:uid="{228B6A42-9E90-4764-8B86-E494E3381AD6}"/>
    <cellStyle name="Comma 22 2 5" xfId="41669" xr:uid="{22EA713D-DFEF-481B-BBB4-F0760799FA48}"/>
    <cellStyle name="Comma 22 2 6" xfId="47038" xr:uid="{EBEE26DE-961F-4E86-94C7-641AF9E2D5E3}"/>
    <cellStyle name="Comma 22 2 7" xfId="52410" xr:uid="{E6C13EAC-3FE1-4779-A3DE-0B1CA5317DAD}"/>
    <cellStyle name="Comma 22 2 8" xfId="57790" xr:uid="{1F8D8B76-3E9F-4AAD-8378-98ACB3E6CEF0}"/>
    <cellStyle name="Comma 22 2 9" xfId="20126" xr:uid="{3B2BD326-5168-42B6-BADA-66F0D50A0F35}"/>
    <cellStyle name="Comma 22 3" xfId="21935" xr:uid="{B0B345DC-0987-42AC-9A18-9142AC648FDB}"/>
    <cellStyle name="Comma 22 4" xfId="27309" xr:uid="{E2435705-8E05-449A-AF61-7B44B9F855F8}"/>
    <cellStyle name="Comma 22 5" xfId="32727" xr:uid="{EA3DA233-81FE-4B32-A71A-B43BE774BA10}"/>
    <cellStyle name="Comma 22 6" xfId="38112" xr:uid="{C2731AF2-5371-474A-8831-97C2AE2477F6}"/>
    <cellStyle name="Comma 22 7" xfId="43481" xr:uid="{3D5C33C3-F760-4A2A-ADB1-A3ABD66C3619}"/>
    <cellStyle name="Comma 22 8" xfId="48853" xr:uid="{D7BA7E11-26E9-420B-8936-0F0371A13E77}"/>
    <cellStyle name="Comma 22 9" xfId="54233" xr:uid="{39D9A13C-D1BC-45E7-ADB9-003B639B3114}"/>
    <cellStyle name="Comma 23" xfId="4420" xr:uid="{D80C9CA8-3583-47A2-B337-E02ADBDB1D7F}"/>
    <cellStyle name="Comma 23 10" xfId="54251" xr:uid="{36302A93-5721-4AB8-BE1C-8B86900A091C}"/>
    <cellStyle name="Comma 23 11" xfId="13062" xr:uid="{D3D01157-8385-4425-B62E-9558CA808E30}"/>
    <cellStyle name="Comma 23 12" xfId="9285" xr:uid="{6ABE9A74-6DEB-4200-A275-2D2DA286451F}"/>
    <cellStyle name="Comma 23 2" xfId="11099" xr:uid="{D6E593A9-284C-4A00-AA28-74F979387A96}"/>
    <cellStyle name="Comma 23 2 2" xfId="23766" xr:uid="{8BA2F44E-30DE-4B37-B6C9-BBFF662EA733}"/>
    <cellStyle name="Comma 23 2 3" xfId="29140" xr:uid="{5C0C6AF3-C289-4024-8F0B-19652F5D1959}"/>
    <cellStyle name="Comma 23 2 4" xfId="34558" xr:uid="{84CC1476-86F5-44C7-9842-5A5E29D22D5F}"/>
    <cellStyle name="Comma 23 2 5" xfId="39943" xr:uid="{353D62C6-78E0-4754-8B70-709F9A968B35}"/>
    <cellStyle name="Comma 23 2 6" xfId="45312" xr:uid="{BC0BC38B-7ED8-4036-90D3-F3B5B3A45252}"/>
    <cellStyle name="Comma 23 2 7" xfId="50684" xr:uid="{B487DC41-8AD6-45D1-A8B6-2068EA502BFC}"/>
    <cellStyle name="Comma 23 2 8" xfId="56064" xr:uid="{54B2CA03-ACB1-4DD4-8434-5CAFE220E1F2}"/>
    <cellStyle name="Comma 23 2 9" xfId="18399" xr:uid="{2DE2456C-3711-4C99-A4CA-5C0CC2C54EFD}"/>
    <cellStyle name="Comma 23 3" xfId="16586" xr:uid="{58731B2F-CE04-4164-B4DE-E2B6317B2FA7}"/>
    <cellStyle name="Comma 23 4" xfId="21953" xr:uid="{9F12E235-8F3B-4F26-A389-4CAFC284F772}"/>
    <cellStyle name="Comma 23 5" xfId="27327" xr:uid="{6B9DFD39-299A-4FDC-91FD-F2E047B44319}"/>
    <cellStyle name="Comma 23 6" xfId="32745" xr:uid="{BA0E1295-B39A-4E04-97BA-F492737C6AFB}"/>
    <cellStyle name="Comma 23 7" xfId="38130" xr:uid="{FFF8C016-5437-4E01-B936-83D7EEC0D8D6}"/>
    <cellStyle name="Comma 23 8" xfId="43499" xr:uid="{2EDE8A00-4A04-4044-A8A4-4BE5B019D062}"/>
    <cellStyle name="Comma 23 9" xfId="48871" xr:uid="{D2BEA213-18D2-4509-9A75-AE6A8514E815}"/>
    <cellStyle name="Comma 24" xfId="9286" xr:uid="{76AFF2CE-BE22-488C-99D9-8DD87258409F}"/>
    <cellStyle name="Comma 24 10" xfId="16587" xr:uid="{CECCACBD-6804-4A62-9DCC-AE4982FF276D}"/>
    <cellStyle name="Comma 24 2" xfId="12844" xr:uid="{92914720-D900-4853-8E11-A0F593E9F327}"/>
    <cellStyle name="Comma 24 2 2" xfId="25510" xr:uid="{5F45BDD1-67FB-4777-99F9-685D7168AD5A}"/>
    <cellStyle name="Comma 24 2 3" xfId="30884" xr:uid="{1D9DEB38-9E96-42D6-A1D0-CBE30E8D1FB0}"/>
    <cellStyle name="Comma 24 2 4" xfId="36302" xr:uid="{3E51EAB3-280F-4673-8769-5C4DE06B0C80}"/>
    <cellStyle name="Comma 24 2 5" xfId="41687" xr:uid="{FD835434-DC91-4D7C-8F9D-52F9520F1C47}"/>
    <cellStyle name="Comma 24 2 6" xfId="47056" xr:uid="{421C310A-7E09-418B-89DA-A8F6B8E1F4C6}"/>
    <cellStyle name="Comma 24 2 7" xfId="52428" xr:uid="{B43BA61C-DE17-4329-A2E4-0DB9C2F5E178}"/>
    <cellStyle name="Comma 24 2 8" xfId="57808" xr:uid="{2CA9777F-7709-4CF5-B8C5-AAE73650A48A}"/>
    <cellStyle name="Comma 24 2 9" xfId="20144" xr:uid="{E185BEDB-43C7-4E31-905E-F9CF52233C68}"/>
    <cellStyle name="Comma 24 3" xfId="21954" xr:uid="{12C63DAE-62B3-421F-9226-36831C12546F}"/>
    <cellStyle name="Comma 24 4" xfId="27328" xr:uid="{4EDAC463-FF15-4D22-AD8C-DE59B8FF1C1F}"/>
    <cellStyle name="Comma 24 5" xfId="32746" xr:uid="{529B4ECB-DB1F-4CEA-8A17-89717806BCE3}"/>
    <cellStyle name="Comma 24 6" xfId="38131" xr:uid="{70DC6422-2965-4DC6-823F-7BD84082CD84}"/>
    <cellStyle name="Comma 24 7" xfId="43500" xr:uid="{C7AAC4CE-39DE-4F71-86AB-4B3E1829F8A6}"/>
    <cellStyle name="Comma 24 8" xfId="48872" xr:uid="{19D26393-FA00-425B-A888-419805BB393F}"/>
    <cellStyle name="Comma 24 9" xfId="54252" xr:uid="{F2240ED3-BCA2-49DB-A1B0-A8BA2A4CD67C}"/>
    <cellStyle name="Comma 25" xfId="6511" xr:uid="{953D5202-0080-4CF3-BC41-86BABE26C3F8}"/>
    <cellStyle name="Comma 25 10" xfId="16605" xr:uid="{B08C41A1-DCC7-4E4D-9DE2-CB4BFC3EA972}"/>
    <cellStyle name="Comma 25 11" xfId="59189" xr:uid="{99821AC2-7BA5-4A89-B5D5-14348BB966A6}"/>
    <cellStyle name="Comma 25 12" xfId="9304" xr:uid="{3DBA340E-4956-4A19-BF23-E2AE4B454981}"/>
    <cellStyle name="Comma 25 2" xfId="6512" xr:uid="{ACE747C2-94C4-4458-A414-3F9A3F4952A6}"/>
    <cellStyle name="Comma 25 2 10" xfId="59190" xr:uid="{7CB8B0B5-21E5-401A-BE07-CCB490D2DB1E}"/>
    <cellStyle name="Comma 25 2 11" xfId="12862" xr:uid="{AEAB081F-51F2-41EF-B945-595F03AB7923}"/>
    <cellStyle name="Comma 25 2 2" xfId="25528" xr:uid="{4647EE0D-0577-4540-A181-103B64C2A773}"/>
    <cellStyle name="Comma 25 2 2 2" xfId="60224" xr:uid="{A79C8A5A-1490-4F4E-B087-327BD8EB2AB5}"/>
    <cellStyle name="Comma 25 2 3" xfId="30902" xr:uid="{9DF4B8C6-57AB-43DB-AEC1-860F03543C0B}"/>
    <cellStyle name="Comma 25 2 4" xfId="36320" xr:uid="{1515D2A6-A092-40FA-9A70-1838C0346277}"/>
    <cellStyle name="Comma 25 2 5" xfId="41705" xr:uid="{FD605D6C-CA97-4D4B-B489-D845B64485BD}"/>
    <cellStyle name="Comma 25 2 6" xfId="47074" xr:uid="{922A07F5-C8BC-4720-9820-D07A25706E28}"/>
    <cellStyle name="Comma 25 2 7" xfId="52446" xr:uid="{9C45FA66-4B3C-4244-894F-45C63D8E46B3}"/>
    <cellStyle name="Comma 25 2 8" xfId="57826" xr:uid="{B9D5970A-A96B-44DB-85E5-3D8DE12F63E5}"/>
    <cellStyle name="Comma 25 2 9" xfId="20162" xr:uid="{66D0CD7C-25BE-4276-A49C-89A8E8713CCC}"/>
    <cellStyle name="Comma 25 3" xfId="21972" xr:uid="{2DA39FFF-44DF-4EA6-A384-8225CBF9519B}"/>
    <cellStyle name="Comma 25 3 2" xfId="60223" xr:uid="{0629F946-9EFF-461B-907B-711931E8CE82}"/>
    <cellStyle name="Comma 25 4" xfId="27346" xr:uid="{77BDC603-0A53-4C1C-93D5-0EC71E944CE8}"/>
    <cellStyle name="Comma 25 5" xfId="32764" xr:uid="{6484904F-8CCF-4BB5-B28A-835913EC167C}"/>
    <cellStyle name="Comma 25 6" xfId="38149" xr:uid="{D157A350-6AA4-4541-B8A8-446255AEAAC3}"/>
    <cellStyle name="Comma 25 7" xfId="43518" xr:uid="{8B634D81-BBCA-44D3-ABDA-C7E7F8773C7E}"/>
    <cellStyle name="Comma 25 8" xfId="48890" xr:uid="{03CE81C4-90C7-485F-A080-90BDB4866798}"/>
    <cellStyle name="Comma 25 9" xfId="54270" xr:uid="{3F17DDC4-1258-402E-A20F-9D8A92FF3720}"/>
    <cellStyle name="Comma 26" xfId="6513" xr:uid="{025A5DBC-3673-4727-9DEE-BD41EF5750D6}"/>
    <cellStyle name="Comma 26 10" xfId="16606" xr:uid="{809D8CA1-E6EE-491C-A2F7-2C486BF4ACEE}"/>
    <cellStyle name="Comma 26 11" xfId="59191" xr:uid="{E603A2C7-BE8B-462A-9A9F-907DFB1A5F1E}"/>
    <cellStyle name="Comma 26 12" xfId="9305" xr:uid="{9A369655-616C-4A24-A045-479A487141B6}"/>
    <cellStyle name="Comma 26 2" xfId="6514" xr:uid="{09548E79-06E4-4250-9C4B-BD63B909434B}"/>
    <cellStyle name="Comma 26 2 10" xfId="59192" xr:uid="{485690A1-6D97-4BDF-8EDA-137DF596F0B7}"/>
    <cellStyle name="Comma 26 2 11" xfId="11101" xr:uid="{0411BFC0-8426-479A-915C-0A106AE95ED6}"/>
    <cellStyle name="Comma 26 2 2" xfId="23768" xr:uid="{E9F5F664-3574-4DB6-B3C9-C16486E0E15A}"/>
    <cellStyle name="Comma 26 2 2 2" xfId="60226" xr:uid="{927A4502-A77F-459D-8728-75B8CA2E0054}"/>
    <cellStyle name="Comma 26 2 3" xfId="29142" xr:uid="{91E13B6D-6FF1-479A-81C8-4FBB0D1D383F}"/>
    <cellStyle name="Comma 26 2 4" xfId="34560" xr:uid="{FFDE2741-1F77-4610-BA3C-6F7D69DFFD43}"/>
    <cellStyle name="Comma 26 2 5" xfId="39945" xr:uid="{8C414ADD-4150-41D4-955E-F0AE0268DA7D}"/>
    <cellStyle name="Comma 26 2 6" xfId="45314" xr:uid="{D1AD6A95-43DC-4D32-BC0C-691070371D5B}"/>
    <cellStyle name="Comma 26 2 7" xfId="50686" xr:uid="{772D965C-B04D-4B5F-A169-DF25DDAE43D3}"/>
    <cellStyle name="Comma 26 2 8" xfId="56066" xr:uid="{013836AA-C217-4F91-8C60-BF16F38F59B7}"/>
    <cellStyle name="Comma 26 2 9" xfId="18401" xr:uid="{116E89A7-F41C-4312-AEAF-4074921A8EAB}"/>
    <cellStyle name="Comma 26 3" xfId="21973" xr:uid="{0257A131-8191-4AE2-B9A5-8D4FC6934917}"/>
    <cellStyle name="Comma 26 3 2" xfId="60225" xr:uid="{F93D1BAC-92FC-449F-B3AB-9C55B5FB4571}"/>
    <cellStyle name="Comma 26 4" xfId="27347" xr:uid="{714A0134-C359-4269-BB4F-ABF36233C0A3}"/>
    <cellStyle name="Comma 26 5" xfId="32765" xr:uid="{DFC2C792-E590-4978-BCA5-4D9DA11F08C9}"/>
    <cellStyle name="Comma 26 6" xfId="38150" xr:uid="{2D476D1A-E3BA-4BBC-BB26-F71AB08943EA}"/>
    <cellStyle name="Comma 26 7" xfId="43519" xr:uid="{A174D3A2-15BD-4B13-8BAC-0B9FE1587256}"/>
    <cellStyle name="Comma 26 8" xfId="48891" xr:uid="{67625C83-DB75-400A-90DE-0F4D1EA49D51}"/>
    <cellStyle name="Comma 26 9" xfId="54271" xr:uid="{147B7CF3-90DA-46FB-A55F-8EE768B3391F}"/>
    <cellStyle name="Comma 27" xfId="6515" xr:uid="{235FA954-B5E3-42AF-9261-305D969927F0}"/>
    <cellStyle name="Comma 27 10" xfId="16624" xr:uid="{5C847666-56A4-4508-A883-7E73010D615F}"/>
    <cellStyle name="Comma 27 11" xfId="59193" xr:uid="{66B3586A-3D16-421D-B1DE-C0DCB6620C21}"/>
    <cellStyle name="Comma 27 12" xfId="9323" xr:uid="{F9CF321C-C37D-49A2-8EBB-391D45BD5CAB}"/>
    <cellStyle name="Comma 27 2" xfId="6516" xr:uid="{1EBE47FB-B7A6-4EEC-9089-4702669A4800}"/>
    <cellStyle name="Comma 27 2 10" xfId="59194" xr:uid="{FB14660D-2989-473D-949E-DBE6C5F1BF30}"/>
    <cellStyle name="Comma 27 2 11" xfId="12880" xr:uid="{3006A3C5-BCC0-4311-83F5-0A73114DE7F4}"/>
    <cellStyle name="Comma 27 2 2" xfId="25546" xr:uid="{283B9143-60FF-4E56-A6F1-0E5B2D400E18}"/>
    <cellStyle name="Comma 27 2 2 2" xfId="60228" xr:uid="{E32C9D6E-1CC9-4FEE-B892-7E28A3C65425}"/>
    <cellStyle name="Comma 27 2 3" xfId="30920" xr:uid="{8354FC61-C5FA-44E8-B2F6-5562EA0C864A}"/>
    <cellStyle name="Comma 27 2 4" xfId="36338" xr:uid="{B4E3B855-FDD1-4AD6-91C4-317F203FAE8F}"/>
    <cellStyle name="Comma 27 2 5" xfId="41723" xr:uid="{7587CCED-9022-4D15-95BC-E8A2BF7A00C8}"/>
    <cellStyle name="Comma 27 2 6" xfId="47092" xr:uid="{C79FD0C6-794C-4B33-B747-9314912FC0D3}"/>
    <cellStyle name="Comma 27 2 7" xfId="52464" xr:uid="{0F5E5F4A-0A7F-4094-98AA-8770347811FC}"/>
    <cellStyle name="Comma 27 2 8" xfId="57844" xr:uid="{25C594C8-C1E7-466B-BC85-C0FA53524AAA}"/>
    <cellStyle name="Comma 27 2 9" xfId="20180" xr:uid="{2DA96487-449C-4665-80FA-C0C693AC2AC5}"/>
    <cellStyle name="Comma 27 3" xfId="21991" xr:uid="{9EA2BCC1-9AE0-4325-90D9-C11D5E73F8DC}"/>
    <cellStyle name="Comma 27 3 2" xfId="60227" xr:uid="{55974709-B530-4AE4-AE89-FCFCAF046796}"/>
    <cellStyle name="Comma 27 4" xfId="27365" xr:uid="{81E425E5-3F0D-4A70-834D-8848B12A9FFE}"/>
    <cellStyle name="Comma 27 5" xfId="32783" xr:uid="{8AB2C4A1-B4EE-421A-AF5B-D3BDB1920EF5}"/>
    <cellStyle name="Comma 27 6" xfId="38168" xr:uid="{D69F33A1-C3F6-4444-B88E-B397E5680FBA}"/>
    <cellStyle name="Comma 27 7" xfId="43537" xr:uid="{EE733119-44F4-4C20-9EE6-4D2AA8000E57}"/>
    <cellStyle name="Comma 27 8" xfId="48909" xr:uid="{C88B5AE3-99DB-426D-96D4-580616B7232C}"/>
    <cellStyle name="Comma 27 9" xfId="54289" xr:uid="{A30F4B58-2C84-404A-963B-F6B8FC8ECFDD}"/>
    <cellStyle name="Comma 28" xfId="6517" xr:uid="{8E47975D-9A3A-40B7-9566-E05C7F3AD181}"/>
    <cellStyle name="Comma 28 10" xfId="16642" xr:uid="{81C6D3DC-2E67-4C3A-9ED7-70FB47DF5263}"/>
    <cellStyle name="Comma 28 11" xfId="59195" xr:uid="{11555FFC-48E4-4EB7-8137-89C0B8235C54}"/>
    <cellStyle name="Comma 28 12" xfId="9341" xr:uid="{082F024D-E537-46EF-BF83-6B7335790CDB}"/>
    <cellStyle name="Comma 28 2" xfId="6518" xr:uid="{BDD2EA38-FE40-4CF0-906B-ED33535CDB7D}"/>
    <cellStyle name="Comma 28 2 10" xfId="57984" xr:uid="{D72B3D8A-F1B4-4B19-A19A-25B0D041114D}"/>
    <cellStyle name="Comma 28 2 11" xfId="58003" xr:uid="{70C1A4A9-65B0-4621-A61E-ED0704D0F978}"/>
    <cellStyle name="Comma 28 2 12" xfId="58013" xr:uid="{D4862AEC-A493-40F5-A179-A971E40BE806}"/>
    <cellStyle name="Comma 28 2 13" xfId="18404" xr:uid="{C7F09AFF-AD33-40E6-976D-A227C06FC829}"/>
    <cellStyle name="Comma 28 2 14" xfId="59196" xr:uid="{C8FDB670-49FF-4C25-B8E9-BCAD4EF8BDF9}"/>
    <cellStyle name="Comma 28 2 15" xfId="11104" xr:uid="{28B58482-3404-4521-A078-E7C983A2F2DB}"/>
    <cellStyle name="Comma 28 2 2" xfId="23770" xr:uid="{EE44E508-F434-48C8-B884-335EB9E4856D}"/>
    <cellStyle name="Comma 28 2 2 2" xfId="60230" xr:uid="{824E07F8-192E-47D4-B59A-E67FFB7FD74F}"/>
    <cellStyle name="Comma 28 2 3" xfId="29144" xr:uid="{0FC38C31-BAD9-41AB-A75C-DC88A17D70BB}"/>
    <cellStyle name="Comma 28 2 4" xfId="34562" xr:uid="{7A87874B-4210-43C4-9DED-C48D27054786}"/>
    <cellStyle name="Comma 28 2 5" xfId="39947" xr:uid="{AF5B7216-48A7-4E23-AC76-379279861D9B}"/>
    <cellStyle name="Comma 28 2 6" xfId="45316" xr:uid="{0E541FE0-3ECB-4D96-8DEC-2735DD2F7149}"/>
    <cellStyle name="Comma 28 2 7" xfId="50688" xr:uid="{DC292D0C-8D9A-443C-8C0D-6DCE7D1AB0E6}"/>
    <cellStyle name="Comma 28 2 8" xfId="56068" xr:uid="{B055FB17-79DD-4017-976F-800C4300D236}"/>
    <cellStyle name="Comma 28 2 9" xfId="57953" xr:uid="{6ECA5056-277F-4112-9A97-64E949A191BB}"/>
    <cellStyle name="Comma 28 3" xfId="22009" xr:uid="{759CDCD4-7BDD-4742-8237-1BB48A14E901}"/>
    <cellStyle name="Comma 28 3 2" xfId="60229" xr:uid="{2CDA03C7-1EA6-4EC4-9008-BA240BF53804}"/>
    <cellStyle name="Comma 28 4" xfId="27383" xr:uid="{E66AB295-19BC-4FE5-83BE-0BD13D9C416D}"/>
    <cellStyle name="Comma 28 5" xfId="32801" xr:uid="{025981D7-D495-4A12-82EA-B61DB1AF220D}"/>
    <cellStyle name="Comma 28 6" xfId="38186" xr:uid="{AE91A128-D245-42EA-B8B7-140428AE0577}"/>
    <cellStyle name="Comma 28 7" xfId="43555" xr:uid="{FF196BA1-89FC-4E2C-A395-2B993D1AB8FD}"/>
    <cellStyle name="Comma 28 8" xfId="48927" xr:uid="{3C72BC8D-3FAC-4D37-8B81-E7027F6264ED}"/>
    <cellStyle name="Comma 28 9" xfId="54307" xr:uid="{1060E24F-437F-4C04-BC2A-051F659B27A2}"/>
    <cellStyle name="Comma 29" xfId="4421" xr:uid="{938C9345-5FD5-424A-A4E0-D4677C262E22}"/>
    <cellStyle name="Comma 29 10" xfId="54325" xr:uid="{C6BBF49F-7166-42C9-AE25-665CEE06278F}"/>
    <cellStyle name="Comma 29 11" xfId="13063" xr:uid="{F338D5AE-483A-4552-96AD-280B14F294B8}"/>
    <cellStyle name="Comma 29 12" xfId="9359" xr:uid="{7AE7F6A6-21DF-40A2-8D11-6D110872F38C}"/>
    <cellStyle name="Comma 29 2" xfId="6520" xr:uid="{54A16768-DEA2-483D-ABD3-92AA704E1B24}"/>
    <cellStyle name="Comma 29 2 10" xfId="59198" xr:uid="{A1EEADCB-980D-4327-80A2-8B347B58420B}"/>
    <cellStyle name="Comma 29 2 11" xfId="12898" xr:uid="{1758A212-8A22-44B2-8537-C72CDA6B3B0F}"/>
    <cellStyle name="Comma 29 2 2" xfId="25564" xr:uid="{B30DCBDA-0FD6-4938-AC62-F08EBC5B47B8}"/>
    <cellStyle name="Comma 29 2 3" xfId="30938" xr:uid="{6E57B062-5B97-41F8-A9BD-2C1DE27497BB}"/>
    <cellStyle name="Comma 29 2 4" xfId="36356" xr:uid="{83812900-C3B6-41FD-8EA5-F67F94A824AA}"/>
    <cellStyle name="Comma 29 2 5" xfId="41741" xr:uid="{CA4DB5B6-E35B-4D18-9F0D-6A8353004843}"/>
    <cellStyle name="Comma 29 2 6" xfId="47110" xr:uid="{5C78D6D4-3CD4-48B8-B309-0F980E8252F2}"/>
    <cellStyle name="Comma 29 2 7" xfId="52482" xr:uid="{DCBDF6D8-D886-45D7-9FC8-8B842FDEFB3E}"/>
    <cellStyle name="Comma 29 2 8" xfId="57862" xr:uid="{928AFB7A-D960-4841-8311-F2CEDBC20C2B}"/>
    <cellStyle name="Comma 29 2 9" xfId="20198" xr:uid="{01CDE360-D34C-4223-A6F9-17FDC4D2E9BD}"/>
    <cellStyle name="Comma 29 3" xfId="6519" xr:uid="{F32D7311-90F1-411B-84FC-2A76DB0B511D}"/>
    <cellStyle name="Comma 29 3 2" xfId="59197" xr:uid="{BB5AC764-835D-4341-929A-386E0893F70D}"/>
    <cellStyle name="Comma 29 3 3" xfId="16660" xr:uid="{51C1B055-56DB-4689-A360-B9549CFE441A}"/>
    <cellStyle name="Comma 29 4" xfId="22027" xr:uid="{B7E6091B-0341-418C-9871-83836F54FD55}"/>
    <cellStyle name="Comma 29 5" xfId="27401" xr:uid="{48E7FADA-8DD9-4938-94E1-10369EB30CC4}"/>
    <cellStyle name="Comma 29 6" xfId="32819" xr:uid="{4C38400C-EEB0-4D4E-B1A7-5D7B50035875}"/>
    <cellStyle name="Comma 29 7" xfId="38204" xr:uid="{65FB3B2D-461E-4EE9-9086-B411A26D1BB6}"/>
    <cellStyle name="Comma 29 8" xfId="43573" xr:uid="{A86AA3B2-A6EF-4457-AB66-DF5550F8C77D}"/>
    <cellStyle name="Comma 29 9" xfId="48945" xr:uid="{49E3791E-8971-42B9-AFA5-3479F2327E05}"/>
    <cellStyle name="Comma 3" xfId="5353" xr:uid="{4027F111-BC0B-4A01-A300-81A395935675}"/>
    <cellStyle name="Comma 3 10" xfId="9382" xr:uid="{4CEFFE15-EB90-4AE4-99CF-AFA5DA2913A2}"/>
    <cellStyle name="Comma 3 10 2" xfId="22050" xr:uid="{CBF28B4E-E07C-43C0-923C-F5ECC914AE33}"/>
    <cellStyle name="Comma 3 10 3" xfId="27424" xr:uid="{0A2A2656-772A-4386-B6B3-03B6B6E60093}"/>
    <cellStyle name="Comma 3 10 4" xfId="32842" xr:uid="{CD9006E4-D018-4C0A-9425-46659E7DA627}"/>
    <cellStyle name="Comma 3 10 5" xfId="38227" xr:uid="{83DBDB33-AAFC-4C51-B8D7-D3C04B127F7A}"/>
    <cellStyle name="Comma 3 10 6" xfId="43596" xr:uid="{34810646-5D73-4A51-93E5-0EABE7F0C5D8}"/>
    <cellStyle name="Comma 3 10 7" xfId="48968" xr:uid="{79ACD161-0939-4370-8698-6DA3620C0DF4}"/>
    <cellStyle name="Comma 3 10 8" xfId="54348" xr:uid="{5D0115AA-9A4F-41D1-945E-82BA7829E325}"/>
    <cellStyle name="Comma 3 10 9" xfId="16683" xr:uid="{B6B1F80E-B05A-4A50-A8F8-8547D37CAE76}"/>
    <cellStyle name="Comma 3 11" xfId="9401" xr:uid="{E9B5CF13-8A9E-4821-8981-4856012E6ED1}"/>
    <cellStyle name="Comma 3 11 2" xfId="22069" xr:uid="{5F950EEB-130F-4280-88E8-4C86D8AE5F90}"/>
    <cellStyle name="Comma 3 11 3" xfId="27443" xr:uid="{867B38E3-48CB-469E-94CA-21725EBF8F32}"/>
    <cellStyle name="Comma 3 11 4" xfId="32861" xr:uid="{04696104-8DC1-4C77-8406-427E575E5BB5}"/>
    <cellStyle name="Comma 3 11 5" xfId="38246" xr:uid="{D0CB7EA8-DD30-4155-8834-FBD897A09B4F}"/>
    <cellStyle name="Comma 3 11 6" xfId="43615" xr:uid="{DFB8E817-1F7D-43AA-85F3-D4000A0B6E6A}"/>
    <cellStyle name="Comma 3 11 7" xfId="48987" xr:uid="{AF3290C2-35C2-4CBC-943B-C55BD05458DB}"/>
    <cellStyle name="Comma 3 11 8" xfId="54367" xr:uid="{768BA3CF-CD0B-4B75-AD7E-A3DF2446E33F}"/>
    <cellStyle name="Comma 3 11 9" xfId="16702" xr:uid="{931F1DD4-2F78-4D02-83DB-BC04D52D3A2B}"/>
    <cellStyle name="Comma 3 12" xfId="9420" xr:uid="{394EB664-7B57-456C-A8B9-9395115AF176}"/>
    <cellStyle name="Comma 3 12 2" xfId="22088" xr:uid="{13CC3162-86A2-4604-88BF-9804B7419B00}"/>
    <cellStyle name="Comma 3 12 3" xfId="27462" xr:uid="{D908FF77-CF35-42B2-8154-1A722D1CDEDA}"/>
    <cellStyle name="Comma 3 12 4" xfId="32880" xr:uid="{59CA4145-D27A-485D-89DB-36D3CF35EFBA}"/>
    <cellStyle name="Comma 3 12 5" xfId="38265" xr:uid="{D666433F-AA79-4243-9A53-8526FFCFA4DD}"/>
    <cellStyle name="Comma 3 12 6" xfId="43634" xr:uid="{6BDF32AC-B862-4887-BB6C-A6C2CFFE488C}"/>
    <cellStyle name="Comma 3 12 7" xfId="49006" xr:uid="{8384BABB-43A0-4630-A99D-77E984ED97E8}"/>
    <cellStyle name="Comma 3 12 8" xfId="54386" xr:uid="{8360CFBA-4CAB-4B0F-91D4-7EAFD2C8AC9D}"/>
    <cellStyle name="Comma 3 12 9" xfId="16721" xr:uid="{0F115244-C8D0-4B8D-98F4-BB0550FF3D9A}"/>
    <cellStyle name="Comma 3 13" xfId="11105" xr:uid="{86298A2B-797D-4AC0-AEFB-E432BEEEB6B8}"/>
    <cellStyle name="Comma 3 13 10" xfId="57985" xr:uid="{FE3B144E-A78C-41E0-8739-F3FB75288655}"/>
    <cellStyle name="Comma 3 13 11" xfId="58004" xr:uid="{968B25F8-701B-4845-8B1F-AD7C1FF86EA8}"/>
    <cellStyle name="Comma 3 13 12" xfId="58014" xr:uid="{F6635645-D6B5-4825-ADA9-C7BE5BEC5E23}"/>
    <cellStyle name="Comma 3 13 13" xfId="18405" xr:uid="{795D71F1-4F16-4CB7-9D55-ACC7B9AC9AA1}"/>
    <cellStyle name="Comma 3 13 2" xfId="23771" xr:uid="{EF0FA771-5260-497E-9AA3-E8D3BB08300A}"/>
    <cellStyle name="Comma 3 13 3" xfId="29145" xr:uid="{D6BE4112-7028-4D42-9330-7B083EDE4D44}"/>
    <cellStyle name="Comma 3 13 4" xfId="34563" xr:uid="{573361AE-D022-4169-8ACB-13850C79EE6D}"/>
    <cellStyle name="Comma 3 13 5" xfId="39948" xr:uid="{E6C3D056-D715-4FEF-A0D6-8C3C29C9EAE3}"/>
    <cellStyle name="Comma 3 13 6" xfId="45317" xr:uid="{10E9160A-7C8D-49E8-A8DC-80144B889AB6}"/>
    <cellStyle name="Comma 3 13 7" xfId="50689" xr:uid="{EF067582-794C-4029-AFC6-7BDA7008726F}"/>
    <cellStyle name="Comma 3 13 8" xfId="56069" xr:uid="{7A201D77-499D-454C-83D4-F9B78F69CA8A}"/>
    <cellStyle name="Comma 3 13 9" xfId="57954" xr:uid="{BD07A124-6719-4ACB-B89A-6B19CCD83485}"/>
    <cellStyle name="Comma 3 14" xfId="14852" xr:uid="{09AB8B86-958B-474E-99E0-F7DAC37E5F93}"/>
    <cellStyle name="Comma 3 15" xfId="20219" xr:uid="{501974AE-DDD5-4A83-B408-345CE33E9BBA}"/>
    <cellStyle name="Comma 3 16" xfId="25593" xr:uid="{BB1BDBFE-54D4-40C2-A5F8-F83A699B0174}"/>
    <cellStyle name="Comma 3 17" xfId="31011" xr:uid="{29FE80B4-7FC9-4B1A-BEE7-1791280E7826}"/>
    <cellStyle name="Comma 3 18" xfId="36396" xr:uid="{7BE9606A-36E9-48FD-8A99-AC6BD8E536B5}"/>
    <cellStyle name="Comma 3 19" xfId="41765" xr:uid="{2ECA7812-191E-469B-84B1-9431CBD04639}"/>
    <cellStyle name="Comma 3 2" xfId="4574" xr:uid="{A72F72AF-E6BB-4A8D-B64E-284797D0E0F2}"/>
    <cellStyle name="Comma 3 2 10" xfId="48819" xr:uid="{0372EA33-4DC8-4FD9-99FF-598835CC0E0C}"/>
    <cellStyle name="Comma 3 2 11" xfId="54199" xr:uid="{B86DD5E8-63F8-4089-ACAE-235223A82A68}"/>
    <cellStyle name="Comma 3 2 12" xfId="13146" xr:uid="{A04FC211-DF49-4AC2-A6FF-8C4F784B863D}"/>
    <cellStyle name="Comma 3 2 13" xfId="9233" xr:uid="{677DC755-CE6E-4A9E-94B4-7A56253F85C7}"/>
    <cellStyle name="Comma 3 2 2" xfId="5093" xr:uid="{72E39EED-ECAA-4E67-89A2-496F6E4678A4}"/>
    <cellStyle name="Comma 3 2 2 10" xfId="57757" xr:uid="{4A33596F-8C6F-4732-B3E1-0CFFA67D375B}"/>
    <cellStyle name="Comma 3 2 2 11" xfId="13152" xr:uid="{C6F2D6C8-8985-4682-BC7C-A2EB85D2F5F6}"/>
    <cellStyle name="Comma 3 2 2 12" xfId="12793" xr:uid="{BBD9DE4C-808A-4115-9BE3-C85893C6A92D}"/>
    <cellStyle name="Comma 3 2 2 2" xfId="5104" xr:uid="{DB6C7A61-7377-4A07-8D92-864B90081A5C}"/>
    <cellStyle name="Comma 3 2 2 3" xfId="20093" xr:uid="{252CAF16-C5E6-42F1-AEF5-3581BF5A6E30}"/>
    <cellStyle name="Comma 3 2 2 4" xfId="25459" xr:uid="{7A5130E4-8DC2-4241-B90A-B0FA5973A53D}"/>
    <cellStyle name="Comma 3 2 2 5" xfId="30833" xr:uid="{52CF8F47-E4AA-45C2-9D14-412C058E4485}"/>
    <cellStyle name="Comma 3 2 2 6" xfId="36251" xr:uid="{CA2D2508-79B7-4883-9093-779C534AF77C}"/>
    <cellStyle name="Comma 3 2 2 7" xfId="41636" xr:uid="{0975FA9C-C616-468D-B032-DED2F9BF14FB}"/>
    <cellStyle name="Comma 3 2 2 8" xfId="47005" xr:uid="{D9895283-B6DC-46C2-A066-43FD21B28954}"/>
    <cellStyle name="Comma 3 2 2 9" xfId="52377" xr:uid="{F0AA3FFB-FB68-47D6-94AB-1787A3F2AE21}"/>
    <cellStyle name="Comma 3 2 3" xfId="5106" xr:uid="{1C47E35B-C95B-4D44-A189-F7BF0D114728}"/>
    <cellStyle name="Comma 3 2 3 2" xfId="13160" xr:uid="{16CDFF73-C5FB-41F6-AB25-A3AADCD704AD}"/>
    <cellStyle name="Comma 3 2 4" xfId="16534" xr:uid="{0614AAB4-BBD0-48A5-AFB0-EB52FF9D53F9}"/>
    <cellStyle name="Comma 3 2 5" xfId="21901" xr:uid="{026AA957-0BED-4572-AAA8-705BF1EBB474}"/>
    <cellStyle name="Comma 3 2 6" xfId="27275" xr:uid="{F38C5DB1-A838-4C5D-8D5A-9985FAC846AF}"/>
    <cellStyle name="Comma 3 2 7" xfId="32693" xr:uid="{69A16039-76B6-414D-AB79-135CB57B87EA}"/>
    <cellStyle name="Comma 3 2 8" xfId="38078" xr:uid="{7CA65D29-00A2-406F-AF04-8884B986060F}"/>
    <cellStyle name="Comma 3 2 9" xfId="43447" xr:uid="{6F50535D-D964-47AF-82B2-9645A1CEAE49}"/>
    <cellStyle name="Comma 3 20" xfId="47137" xr:uid="{E605C3E8-105B-496A-A761-15C82A635AE2}"/>
    <cellStyle name="Comma 3 21" xfId="52517" xr:uid="{376F4A4D-3AE4-4690-96A4-BBE1E3D48A25}"/>
    <cellStyle name="Comma 3 22" xfId="13175" xr:uid="{DE91D14A-5972-442A-B7A4-C5E346DCD61B}"/>
    <cellStyle name="Comma 3 23" xfId="58031" xr:uid="{00FB2972-3C50-45B3-9EF3-CB9CE0C85DD8}"/>
    <cellStyle name="Comma 3 24" xfId="7551" xr:uid="{397DBFBB-3CFE-46F8-BD61-6B682C78E4B0}"/>
    <cellStyle name="Comma 3 3" xfId="5101" xr:uid="{749537B8-636E-4363-9E94-2D15CB44BCF0}"/>
    <cellStyle name="Comma 3 3 10" xfId="54217" xr:uid="{79961E72-2FB8-45F1-8CB5-D121DE9F940A}"/>
    <cellStyle name="Comma 3 3 11" xfId="13157" xr:uid="{5CB4DFED-EC34-44E9-802B-445628EA6BAA}"/>
    <cellStyle name="Comma 3 3 12" xfId="9251" xr:uid="{7B0CDE12-8E05-4DCC-9294-2FD80FC84AC0}"/>
    <cellStyle name="Comma 3 3 2" xfId="12810" xr:uid="{6BEEDB8C-A74F-4D5B-9CD6-94200F60C6EE}"/>
    <cellStyle name="Comma 3 3 2 2" xfId="25476" xr:uid="{B04C671D-2FDF-4E05-A347-E51A556B5152}"/>
    <cellStyle name="Comma 3 3 2 3" xfId="30850" xr:uid="{D22F2C73-233E-4BD4-915E-2FBD27751E70}"/>
    <cellStyle name="Comma 3 3 2 4" xfId="36268" xr:uid="{7B0BB049-C4AE-4B68-A287-499E90C562AA}"/>
    <cellStyle name="Comma 3 3 2 5" xfId="41653" xr:uid="{43BD7594-E872-4625-9166-8F7F2676E5E0}"/>
    <cellStyle name="Comma 3 3 2 6" xfId="47022" xr:uid="{7BC13522-32ED-4666-B5BC-65AE8CB45464}"/>
    <cellStyle name="Comma 3 3 2 7" xfId="52394" xr:uid="{CAAAC6CA-B45B-449E-AC13-4F10B65D6FFC}"/>
    <cellStyle name="Comma 3 3 2 8" xfId="57774" xr:uid="{755184E7-012E-407F-B808-4C6C89E3B6D8}"/>
    <cellStyle name="Comma 3 3 2 9" xfId="20110" xr:uid="{EAD53AA1-1E07-4E8F-B655-3D45AB53FCAA}"/>
    <cellStyle name="Comma 3 3 3" xfId="16552" xr:uid="{DE27151C-992C-49AE-AB9C-38576FCA912F}"/>
    <cellStyle name="Comma 3 3 4" xfId="21919" xr:uid="{AEC6DBE8-3B51-480E-9EE2-2E9327D55DD6}"/>
    <cellStyle name="Comma 3 3 5" xfId="27293" xr:uid="{865D478C-99CD-480E-997E-E8D60211FC4D}"/>
    <cellStyle name="Comma 3 3 6" xfId="32711" xr:uid="{A8EF3AE4-F0C3-49D5-88F7-D8EDE12529AD}"/>
    <cellStyle name="Comma 3 3 7" xfId="38096" xr:uid="{2E3C6513-5BD1-4083-91F9-9D1ED208A124}"/>
    <cellStyle name="Comma 3 3 8" xfId="43465" xr:uid="{095A89AB-5440-486F-9915-8013C6630E68}"/>
    <cellStyle name="Comma 3 3 9" xfId="48837" xr:uid="{E0B729B5-4F99-4D00-80E0-549A75094308}"/>
    <cellStyle name="Comma 3 4" xfId="5118" xr:uid="{219FD530-A1B5-4CD7-A306-73531C51D9FC}"/>
    <cellStyle name="Comma 3 4 10" xfId="54236" xr:uid="{575A157A-E8CB-4093-954A-03FB9A638CD5}"/>
    <cellStyle name="Comma 3 4 11" xfId="13171" xr:uid="{F27C59AE-9049-4950-AB83-127F233E07A9}"/>
    <cellStyle name="Comma 3 4 12" xfId="9270" xr:uid="{9C7F66C5-02F1-4BE9-A62A-DB7CAFD8ADD7}"/>
    <cellStyle name="Comma 3 4 2" xfId="12829" xr:uid="{B15A8B69-5341-4CCB-B80F-634CF9866E40}"/>
    <cellStyle name="Comma 3 4 2 2" xfId="25495" xr:uid="{5AA09D76-E3A9-4010-8D15-D8EFE751A5AB}"/>
    <cellStyle name="Comma 3 4 2 3" xfId="30869" xr:uid="{B40F374C-955E-4A4D-895D-EBBCB731CD3B}"/>
    <cellStyle name="Comma 3 4 2 4" xfId="36287" xr:uid="{799DB6E8-DDDC-436A-B29B-E8B30B990A4F}"/>
    <cellStyle name="Comma 3 4 2 5" xfId="41672" xr:uid="{234AE98E-1C7F-4434-B782-6FA0E115AE17}"/>
    <cellStyle name="Comma 3 4 2 6" xfId="47041" xr:uid="{DFC24D8B-77D9-45D0-8BE9-2D327C9A7ADC}"/>
    <cellStyle name="Comma 3 4 2 7" xfId="52413" xr:uid="{DCA3F3AE-4F90-4224-9ED4-0D475CE9B2AD}"/>
    <cellStyle name="Comma 3 4 2 8" xfId="57793" xr:uid="{A2F60BD5-1CDD-4ADF-914A-90F3AA503FBC}"/>
    <cellStyle name="Comma 3 4 2 9" xfId="20129" xr:uid="{D3AB23F7-2074-4B5B-B321-D6F095C52EB1}"/>
    <cellStyle name="Comma 3 4 3" xfId="16571" xr:uid="{EC501FFC-C8F5-4F1B-8BC3-BE6CDD6CBD21}"/>
    <cellStyle name="Comma 3 4 4" xfId="21938" xr:uid="{6856B709-1EC1-4E21-857D-0EB49A14C651}"/>
    <cellStyle name="Comma 3 4 5" xfId="27312" xr:uid="{344A9115-DD84-4599-9CF8-02F2B9C6C93E}"/>
    <cellStyle name="Comma 3 4 6" xfId="32730" xr:uid="{FCBCC8B3-BEB2-4BC5-9857-DC256C8968AF}"/>
    <cellStyle name="Comma 3 4 7" xfId="38115" xr:uid="{593B2EDF-5CDE-4315-B87B-17F93DB810B2}"/>
    <cellStyle name="Comma 3 4 8" xfId="43484" xr:uid="{AEF06570-A3E7-4A1F-8F76-FBDB26C3FF14}"/>
    <cellStyle name="Comma 3 4 9" xfId="48856" xr:uid="{5C82A303-EDC8-4ED1-BC5A-EF8B13E8DD91}"/>
    <cellStyle name="Comma 3 5" xfId="5119" xr:uid="{35CB97C4-AAD5-4AA8-9FB8-B297DF1900CE}"/>
    <cellStyle name="Comma 3 5 10" xfId="54255" xr:uid="{59002825-76DA-48C9-BF5D-157E3DB142B6}"/>
    <cellStyle name="Comma 3 5 11" xfId="13172" xr:uid="{CFED07C5-D19F-4714-BE66-367FB11B1846}"/>
    <cellStyle name="Comma 3 5 12" xfId="9289" xr:uid="{16734758-3CCF-4D17-BB05-2F383EF68466}"/>
    <cellStyle name="Comma 3 5 2" xfId="12847" xr:uid="{BB406441-2CF6-4874-9E3A-04BF9BD3D9EB}"/>
    <cellStyle name="Comma 3 5 2 2" xfId="25513" xr:uid="{C250F29D-3BE2-48CB-A688-5C0419B41D91}"/>
    <cellStyle name="Comma 3 5 2 3" xfId="30887" xr:uid="{CD1F4E71-71EE-4C0A-8068-5174E38541C3}"/>
    <cellStyle name="Comma 3 5 2 4" xfId="36305" xr:uid="{8567F71D-64B5-43EA-A30D-DE3879189345}"/>
    <cellStyle name="Comma 3 5 2 5" xfId="41690" xr:uid="{43C199EC-459D-4B4E-9859-0755D970614B}"/>
    <cellStyle name="Comma 3 5 2 6" xfId="47059" xr:uid="{F1FACADE-F936-49B3-9657-88D471F3FBFD}"/>
    <cellStyle name="Comma 3 5 2 7" xfId="52431" xr:uid="{35092DC2-CD77-4FBA-AD00-83E20959B0D6}"/>
    <cellStyle name="Comma 3 5 2 8" xfId="57811" xr:uid="{16E1A210-BC14-4C19-AE49-98F03B050B5E}"/>
    <cellStyle name="Comma 3 5 2 9" xfId="20147" xr:uid="{1992592D-A7DF-43AD-BEB9-0D4E6A0EDFFB}"/>
    <cellStyle name="Comma 3 5 3" xfId="16590" xr:uid="{8FF2C009-0D90-4843-9A1E-DBE222EF2466}"/>
    <cellStyle name="Comma 3 5 4" xfId="21957" xr:uid="{DE842CBA-0E92-4152-AE97-2C8841738BCB}"/>
    <cellStyle name="Comma 3 5 5" xfId="27331" xr:uid="{73A4A31F-D570-4099-95F7-53CC60C833FB}"/>
    <cellStyle name="Comma 3 5 6" xfId="32749" xr:uid="{2176B152-D762-4634-89D4-7BF83AC233E9}"/>
    <cellStyle name="Comma 3 5 7" xfId="38134" xr:uid="{990CAF75-7BB6-4D92-A7B7-965CCCBC7AE3}"/>
    <cellStyle name="Comma 3 5 8" xfId="43503" xr:uid="{E5492395-3EBD-4417-BA60-BBF5F4A552EF}"/>
    <cellStyle name="Comma 3 5 9" xfId="48875" xr:uid="{85E42E49-AC8C-4539-B85D-F5CB5670D956}"/>
    <cellStyle name="Comma 3 6" xfId="5120" xr:uid="{A5BB3C97-E451-4FFA-B056-D3B90FB7248A}"/>
    <cellStyle name="Comma 3 6 10" xfId="54274" xr:uid="{AAA2C446-F8AE-4759-A1A6-ACA9F5DE4EF9}"/>
    <cellStyle name="Comma 3 6 11" xfId="13173" xr:uid="{732FE79C-AAA5-4B34-9661-0EB8989B1FBA}"/>
    <cellStyle name="Comma 3 6 12" xfId="9308" xr:uid="{7FDB47F0-A4C9-4AA7-BB69-0414EAFFBB83}"/>
    <cellStyle name="Comma 3 6 2" xfId="12865" xr:uid="{EED59D53-DD24-4EFD-9CB4-85058D4DD4AB}"/>
    <cellStyle name="Comma 3 6 2 2" xfId="25531" xr:uid="{98A1C6D7-70EC-4954-8E46-F136B97E8BF2}"/>
    <cellStyle name="Comma 3 6 2 3" xfId="30905" xr:uid="{7B494599-AFFA-42C5-BDBA-029721ED330C}"/>
    <cellStyle name="Comma 3 6 2 4" xfId="36323" xr:uid="{93978CAD-E257-4A31-9A19-D15C4DB1B055}"/>
    <cellStyle name="Comma 3 6 2 5" xfId="41708" xr:uid="{EB5E1AF5-1B6F-447E-882C-DF8436F5E3FF}"/>
    <cellStyle name="Comma 3 6 2 6" xfId="47077" xr:uid="{AB2410B8-ABDA-40FD-9555-1F95C149EF62}"/>
    <cellStyle name="Comma 3 6 2 7" xfId="52449" xr:uid="{497D194D-575E-473C-8A81-697FD442D358}"/>
    <cellStyle name="Comma 3 6 2 8" xfId="57829" xr:uid="{6B19C0AA-1163-4FD7-A2EC-ECD66E27A1C7}"/>
    <cellStyle name="Comma 3 6 2 9" xfId="20165" xr:uid="{6F124F41-F94A-43C0-ABE4-16FDB569F37B}"/>
    <cellStyle name="Comma 3 6 3" xfId="16609" xr:uid="{A333A828-8EB7-4950-BDCC-C0BD5607658B}"/>
    <cellStyle name="Comma 3 6 4" xfId="21976" xr:uid="{B894BB3E-0A72-44CB-9347-FC90D3A369DB}"/>
    <cellStyle name="Comma 3 6 5" xfId="27350" xr:uid="{483EAC7A-DF4B-4A59-A990-701AB6EA764C}"/>
    <cellStyle name="Comma 3 6 6" xfId="32768" xr:uid="{01BAAB10-581E-4A02-B565-DE0B4DD02139}"/>
    <cellStyle name="Comma 3 6 7" xfId="38153" xr:uid="{14703071-008D-4C36-A1E2-D5ABFBE405F3}"/>
    <cellStyle name="Comma 3 6 8" xfId="43522" xr:uid="{4E1A68B9-A065-440E-A74E-93080C8C48DB}"/>
    <cellStyle name="Comma 3 6 9" xfId="48894" xr:uid="{E776EA86-ED40-4AF5-9114-E0782B44F189}"/>
    <cellStyle name="Comma 3 7" xfId="9326" xr:uid="{90D871B6-1DB2-4282-9EBA-C357F3C9E20C}"/>
    <cellStyle name="Comma 3 7 10" xfId="16627" xr:uid="{6B574F8F-5373-4B2A-864D-E59BCCEB33C0}"/>
    <cellStyle name="Comma 3 7 2" xfId="12883" xr:uid="{704ABB4F-D3F3-4C9E-9A0E-DEF35DDDF04C}"/>
    <cellStyle name="Comma 3 7 2 2" xfId="25549" xr:uid="{AC0F3F34-6418-4B42-915B-50CE0C0B368D}"/>
    <cellStyle name="Comma 3 7 2 3" xfId="30923" xr:uid="{0BF960E0-B64D-4E5A-AE92-C5F45F0A529A}"/>
    <cellStyle name="Comma 3 7 2 4" xfId="36341" xr:uid="{14C0D979-FDCB-416E-BF6F-7CB6A858C498}"/>
    <cellStyle name="Comma 3 7 2 5" xfId="41726" xr:uid="{597866AA-F0F0-4680-9C4A-839A37F41BC8}"/>
    <cellStyle name="Comma 3 7 2 6" xfId="47095" xr:uid="{C41774D2-F974-4CA4-A95B-792CF0DDAA05}"/>
    <cellStyle name="Comma 3 7 2 7" xfId="52467" xr:uid="{1478E3EC-C05F-40DC-A2AE-942F7B90CFC7}"/>
    <cellStyle name="Comma 3 7 2 8" xfId="57847" xr:uid="{D7AE78EB-8E93-474A-931D-A7DE9273B26F}"/>
    <cellStyle name="Comma 3 7 2 9" xfId="20183" xr:uid="{C6A2A581-7F2A-4D0D-8BFA-5795D57C4473}"/>
    <cellStyle name="Comma 3 7 3" xfId="21994" xr:uid="{8EBC3334-2D25-4D5E-AA51-3D8CEFDF6782}"/>
    <cellStyle name="Comma 3 7 4" xfId="27368" xr:uid="{0E142C20-E0EC-451C-967E-31AE4517BC44}"/>
    <cellStyle name="Comma 3 7 5" xfId="32786" xr:uid="{075B348E-5FB0-4660-82E6-FE5070BF21B5}"/>
    <cellStyle name="Comma 3 7 6" xfId="38171" xr:uid="{D7522709-B9C0-4592-A33E-E5F098B3B66E}"/>
    <cellStyle name="Comma 3 7 7" xfId="43540" xr:uid="{DF33A3B3-365B-4905-97D2-C6BCD17E740E}"/>
    <cellStyle name="Comma 3 7 8" xfId="48912" xr:uid="{6D3CAC7C-87DE-41B2-86B0-0BC60A8F1125}"/>
    <cellStyle name="Comma 3 7 9" xfId="54292" xr:uid="{3AABDEC5-0603-44F9-98E0-81A84D634BCD}"/>
    <cellStyle name="Comma 3 8" xfId="9344" xr:uid="{E72ED04D-6754-46C8-B448-EDDFBC6BD72E}"/>
    <cellStyle name="Comma 3 8 10" xfId="16645" xr:uid="{CA425BF3-C90B-4B8F-B653-6E66C1FD0263}"/>
    <cellStyle name="Comma 3 8 2" xfId="11116" xr:uid="{5CC4B912-002C-42B5-8C92-4414D80E82F7}"/>
    <cellStyle name="Comma 3 8 2 2" xfId="23782" xr:uid="{909B33BD-AE4B-4A43-9829-D0900FB74B2F}"/>
    <cellStyle name="Comma 3 8 2 3" xfId="29156" xr:uid="{D0676849-BE91-4EB6-ADEC-63A78DBB8C6F}"/>
    <cellStyle name="Comma 3 8 2 4" xfId="34574" xr:uid="{49B9DEA2-40E0-430E-BDCC-CEFA97089916}"/>
    <cellStyle name="Comma 3 8 2 5" xfId="39959" xr:uid="{B1E36CC9-15C2-4F74-BCF5-831F702D3EC9}"/>
    <cellStyle name="Comma 3 8 2 6" xfId="45328" xr:uid="{A14E9ADD-BB33-4328-B4F4-D7837B8842A1}"/>
    <cellStyle name="Comma 3 8 2 7" xfId="50700" xr:uid="{DD6062F9-B75E-4F31-9FD1-87A44567F925}"/>
    <cellStyle name="Comma 3 8 2 8" xfId="56080" xr:uid="{173BD4A0-7899-4D37-8854-AA1B1720EFF4}"/>
    <cellStyle name="Comma 3 8 2 9" xfId="18416" xr:uid="{75C934A8-2519-4DD5-811A-6B3618187410}"/>
    <cellStyle name="Comma 3 8 3" xfId="22012" xr:uid="{7A5598B0-0761-463B-BF21-275E9D54453C}"/>
    <cellStyle name="Comma 3 8 4" xfId="27386" xr:uid="{74A05DF8-6149-4CD6-95D3-19BF7ED76E06}"/>
    <cellStyle name="Comma 3 8 5" xfId="32804" xr:uid="{C4FB99F5-3868-4CAE-9EA5-6C7AC25C89CD}"/>
    <cellStyle name="Comma 3 8 6" xfId="38189" xr:uid="{AF63440E-E151-4FC5-B93F-75DFDA98B817}"/>
    <cellStyle name="Comma 3 8 7" xfId="43558" xr:uid="{9542BFF4-062F-41ED-800B-06BC4F60C12C}"/>
    <cellStyle name="Comma 3 8 8" xfId="48930" xr:uid="{DC804BAF-1605-432A-A321-CF3FA717BA5F}"/>
    <cellStyle name="Comma 3 8 9" xfId="54310" xr:uid="{A0EA5A31-1092-49F7-A2BB-B24DAEEB8A8B}"/>
    <cellStyle name="Comma 3 9" xfId="9363" xr:uid="{66E81F94-B99B-4BDC-8924-F5C9E97ABC4F}"/>
    <cellStyle name="Comma 3 9 2" xfId="22031" xr:uid="{BE29F5FC-05F9-455F-BFF6-E265391F9ED7}"/>
    <cellStyle name="Comma 3 9 3" xfId="27405" xr:uid="{2FB24AE1-6688-4870-AB91-3802FA97E017}"/>
    <cellStyle name="Comma 3 9 4" xfId="32823" xr:uid="{D3CAF94F-E2DE-4CF6-8EB6-7FEB335F7538}"/>
    <cellStyle name="Comma 3 9 5" xfId="38208" xr:uid="{B21DC045-E49F-4957-9346-72D171C5DD92}"/>
    <cellStyle name="Comma 3 9 6" xfId="43577" xr:uid="{6ECC8166-3A43-4015-BFAD-D9E0FDF16AF5}"/>
    <cellStyle name="Comma 3 9 7" xfId="48949" xr:uid="{A87F77DE-BDFE-4AA4-899C-F0B62682FB5C}"/>
    <cellStyle name="Comma 3 9 8" xfId="54329" xr:uid="{802D0948-714D-4CF1-BC3A-9C715569317F}"/>
    <cellStyle name="Comma 3 9 9" xfId="16664" xr:uid="{D155610A-A0E3-433C-AEBA-D58D54599C57}"/>
    <cellStyle name="Comma 30" xfId="4422" xr:uid="{65A6F4FE-0714-4C02-B338-35B136548FE1}"/>
    <cellStyle name="Comma 30 10" xfId="54326" xr:uid="{BE9A63FE-21B8-47D8-9E55-86F77CE52A2F}"/>
    <cellStyle name="Comma 30 11" xfId="13064" xr:uid="{A7BF2160-4E88-47C7-93DF-6DA51E8427C5}"/>
    <cellStyle name="Comma 30 12" xfId="9360" xr:uid="{7A22F56E-201A-4BDE-873E-8F2451656785}"/>
    <cellStyle name="Comma 30 2" xfId="6521" xr:uid="{97F6A764-3ACE-4D0C-938A-69645E9A9310}"/>
    <cellStyle name="Comma 30 2 10" xfId="59199" xr:uid="{BA3A7865-E367-48E3-AD40-C9AA0ED67AB9}"/>
    <cellStyle name="Comma 30 2 11" xfId="12899" xr:uid="{0400B851-3A57-41DF-AA50-3C741D7CEDD5}"/>
    <cellStyle name="Comma 30 2 2" xfId="25565" xr:uid="{87DBB52C-BDD7-4AC5-A4E7-CE3D0B9667E1}"/>
    <cellStyle name="Comma 30 2 3" xfId="30939" xr:uid="{5374EF1D-EFEA-4114-BB7B-3C8431E3D372}"/>
    <cellStyle name="Comma 30 2 4" xfId="36357" xr:uid="{3F7E00AE-F2F1-4DC1-B7B4-599E8D3370CB}"/>
    <cellStyle name="Comma 30 2 5" xfId="41742" xr:uid="{D99DC828-C7D6-4D5C-BFB5-51E91136ED88}"/>
    <cellStyle name="Comma 30 2 6" xfId="47111" xr:uid="{0CDA5316-308E-423C-9299-9DF80AB1DB7C}"/>
    <cellStyle name="Comma 30 2 7" xfId="52483" xr:uid="{31A36C63-705C-431C-AC95-D3AC4200EA44}"/>
    <cellStyle name="Comma 30 2 8" xfId="57863" xr:uid="{96A9ECDA-B53D-4318-A7B2-0430C28E6B39}"/>
    <cellStyle name="Comma 30 2 9" xfId="20199" xr:uid="{0C0854ED-FA3C-4BFD-9244-56D3B027F1D8}"/>
    <cellStyle name="Comma 30 3" xfId="16661" xr:uid="{90254194-3F05-404C-AA9D-67FA3C3E1EEA}"/>
    <cellStyle name="Comma 30 4" xfId="22028" xr:uid="{B7172ED9-5B04-41F6-9980-F4479229C6D7}"/>
    <cellStyle name="Comma 30 5" xfId="27402" xr:uid="{0FDCE737-F67B-458B-B2E2-4D2EC38584E8}"/>
    <cellStyle name="Comma 30 6" xfId="32820" xr:uid="{EB7EA0B6-5E3E-4171-ADE0-0F65EBE3AC60}"/>
    <cellStyle name="Comma 30 7" xfId="38205" xr:uid="{303BDB23-80D7-4906-83C4-1E9980DCF1A7}"/>
    <cellStyle name="Comma 30 8" xfId="43574" xr:uid="{E9F2372B-BFB1-4726-8D60-D1FF1256283A}"/>
    <cellStyle name="Comma 30 9" xfId="48946" xr:uid="{D3709406-A20A-4926-8E91-12F0B32B8917}"/>
    <cellStyle name="Comma 31" xfId="6522" xr:uid="{6B961DE4-A03F-4820-B624-B6FA0FF7A09D}"/>
    <cellStyle name="Comma 31 10" xfId="16679" xr:uid="{C53863DB-7648-468A-924D-50E24C524F84}"/>
    <cellStyle name="Comma 31 11" xfId="59200" xr:uid="{3138EE4C-7C91-4CC5-B807-752C25D2E8D6}"/>
    <cellStyle name="Comma 31 12" xfId="9378" xr:uid="{F266B559-E76A-4A7F-979A-C097DC603BD4}"/>
    <cellStyle name="Comma 31 2" xfId="12902" xr:uid="{CC26CB21-9B24-4FC0-8AD3-F094EA472BAD}"/>
    <cellStyle name="Comma 31 2 2" xfId="25568" xr:uid="{42A969C6-52A3-44A3-B6E9-B72EBB7AAAA7}"/>
    <cellStyle name="Comma 31 2 3" xfId="30942" xr:uid="{36662C32-5682-4283-B3B4-EEBCE93B4813}"/>
    <cellStyle name="Comma 31 2 4" xfId="36360" xr:uid="{CDA48E81-7692-43D0-B1A0-556D24289787}"/>
    <cellStyle name="Comma 31 2 5" xfId="41745" xr:uid="{763FD50E-7C3F-4473-A394-1CD3B4E1BD62}"/>
    <cellStyle name="Comma 31 2 6" xfId="47114" xr:uid="{D9C78E22-6320-4679-8F7E-433C112E3804}"/>
    <cellStyle name="Comma 31 2 7" xfId="52486" xr:uid="{1EFB76E5-98DC-42DC-8D27-5B7BB5219ECF}"/>
    <cellStyle name="Comma 31 2 8" xfId="57866" xr:uid="{584EB090-9DF4-4DDD-AF0B-7B7C32B2DA6F}"/>
    <cellStyle name="Comma 31 2 9" xfId="20202" xr:uid="{1EFCDCE6-3442-483E-A802-9F636567BDF0}"/>
    <cellStyle name="Comma 31 3" xfId="22046" xr:uid="{3F84080F-0CAA-4B06-BFFE-BF5779660A91}"/>
    <cellStyle name="Comma 31 4" xfId="27420" xr:uid="{C344DDF6-1920-49CE-8A62-F0695392B689}"/>
    <cellStyle name="Comma 31 5" xfId="32838" xr:uid="{288170D5-F334-476C-A3FA-4E6CFFA30A0C}"/>
    <cellStyle name="Comma 31 6" xfId="38223" xr:uid="{6C7ACA7D-9176-4B26-8438-1F799518AF21}"/>
    <cellStyle name="Comma 31 7" xfId="43592" xr:uid="{19FF8914-64EB-45AA-B883-31B9EAD268FB}"/>
    <cellStyle name="Comma 31 8" xfId="48964" xr:uid="{829FD49C-6ADC-4A66-94E5-113E4EBD0096}"/>
    <cellStyle name="Comma 31 9" xfId="54344" xr:uid="{6154C023-B1C5-4EC0-986D-A7DD219EDEE5}"/>
    <cellStyle name="Comma 32" xfId="6523" xr:uid="{7D778749-25EA-4214-97BB-6904E537841B}"/>
    <cellStyle name="Comma 32 10" xfId="16680" xr:uid="{C185DD74-496F-4AE8-83ED-12E397E5A3C3}"/>
    <cellStyle name="Comma 32 11" xfId="59201" xr:uid="{47D55505-9576-4D87-824F-D791B0904E5A}"/>
    <cellStyle name="Comma 32 12" xfId="9379" xr:uid="{786DBA14-EEBE-45CD-ADFE-A7E53C51E283}"/>
    <cellStyle name="Comma 32 2" xfId="12900" xr:uid="{36E1E2BC-E50B-42F8-9E84-5C11AE465F66}"/>
    <cellStyle name="Comma 32 2 2" xfId="25566" xr:uid="{DB45468E-5652-4E06-8E72-E6E0683CBE6E}"/>
    <cellStyle name="Comma 32 2 3" xfId="30940" xr:uid="{7D62E61A-BBF9-4B32-8169-F63D65F3C76F}"/>
    <cellStyle name="Comma 32 2 4" xfId="36358" xr:uid="{7D52C9E3-CB41-434A-B87F-59B15FE484BC}"/>
    <cellStyle name="Comma 32 2 5" xfId="41743" xr:uid="{8F2372BC-995B-4945-ACD8-9E689374D076}"/>
    <cellStyle name="Comma 32 2 6" xfId="47112" xr:uid="{14155D97-804E-440A-A3FF-08CDF43AEDB4}"/>
    <cellStyle name="Comma 32 2 7" xfId="52484" xr:uid="{772A2BC4-9F63-4594-A421-BADDF0DC2024}"/>
    <cellStyle name="Comma 32 2 8" xfId="57864" xr:uid="{DAF521DE-D65E-448E-9687-E26CA9001C72}"/>
    <cellStyle name="Comma 32 2 9" xfId="20200" xr:uid="{13596F08-CB3F-41D9-BED0-CE9670DEBB19}"/>
    <cellStyle name="Comma 32 3" xfId="22047" xr:uid="{C8A335E6-12BA-4B24-A58A-EA7AB074AD0B}"/>
    <cellStyle name="Comma 32 4" xfId="27421" xr:uid="{CB459E86-AC10-4DB2-A5AC-0F39E8B16391}"/>
    <cellStyle name="Comma 32 5" xfId="32839" xr:uid="{9A3B3B40-D12E-49E8-B8E0-1AA0EED7E0AC}"/>
    <cellStyle name="Comma 32 6" xfId="38224" xr:uid="{2E4E537B-0B14-4A6D-8BC0-9A8E777E6D2D}"/>
    <cellStyle name="Comma 32 7" xfId="43593" xr:uid="{5F384669-622E-4558-992A-BC807D1F049A}"/>
    <cellStyle name="Comma 32 8" xfId="48965" xr:uid="{E6D88B69-D37F-4186-B992-3275E0CBA8E8}"/>
    <cellStyle name="Comma 32 9" xfId="54345" xr:uid="{4A2041EF-B2B0-4625-8532-B5F48DEB3439}"/>
    <cellStyle name="Comma 33" xfId="9397" xr:uid="{6E744A93-C33C-4EC0-93E2-485A5B166F57}"/>
    <cellStyle name="Comma 33 10" xfId="16698" xr:uid="{3D6A819B-53C8-4630-8A39-45B0BE4D31CA}"/>
    <cellStyle name="Comma 33 2" xfId="12904" xr:uid="{ACC25F35-A053-4EC2-A821-97D42878F5E9}"/>
    <cellStyle name="Comma 33 2 2" xfId="25570" xr:uid="{57BACAF0-F2A8-49AF-A16D-05346D50E15D}"/>
    <cellStyle name="Comma 33 2 3" xfId="30944" xr:uid="{1A9827AC-7B0E-4E63-B801-EB9AA2B0D0DF}"/>
    <cellStyle name="Comma 33 2 4" xfId="36362" xr:uid="{378AE60A-B3C0-4B3F-996E-A21CE6CCD41A}"/>
    <cellStyle name="Comma 33 2 5" xfId="41747" xr:uid="{B0909FF3-A41E-4A53-9FEF-28D334919D7B}"/>
    <cellStyle name="Comma 33 2 6" xfId="47116" xr:uid="{FEA9CF78-20BF-4E8E-99C6-15ABFB834640}"/>
    <cellStyle name="Comma 33 2 7" xfId="52488" xr:uid="{AC316AC9-18F4-485E-894D-00314BE63661}"/>
    <cellStyle name="Comma 33 2 8" xfId="57868" xr:uid="{25ED7134-6366-4417-B0A0-08A3F74EE22C}"/>
    <cellStyle name="Comma 33 2 9" xfId="20204" xr:uid="{7440037C-3AAC-4E71-A1FA-4530A832CDEB}"/>
    <cellStyle name="Comma 33 3" xfId="22065" xr:uid="{AC6A54AE-0AE5-476D-8129-B4B75589BBF7}"/>
    <cellStyle name="Comma 33 4" xfId="27439" xr:uid="{7DCCF83A-7CF2-4FB1-BA4C-8DD9083F55B1}"/>
    <cellStyle name="Comma 33 5" xfId="32857" xr:uid="{F1CEF765-7BF8-4143-8D2F-184E9E5E677E}"/>
    <cellStyle name="Comma 33 6" xfId="38242" xr:uid="{54E62E44-EA5D-4364-813E-8489879676D2}"/>
    <cellStyle name="Comma 33 7" xfId="43611" xr:uid="{F6734D02-655C-4F7B-9541-64660078D897}"/>
    <cellStyle name="Comma 33 8" xfId="48983" xr:uid="{544A3227-6C3A-4A2F-83E1-5EBA809E3D67}"/>
    <cellStyle name="Comma 33 9" xfId="54363" xr:uid="{A96EA9B4-DDEB-4162-83F2-0A384BD7E5FE}"/>
    <cellStyle name="Comma 34" xfId="9398" xr:uid="{D3DB2F55-920F-473A-86CE-983E5A14DDA6}"/>
    <cellStyle name="Comma 34 10" xfId="16699" xr:uid="{179E648E-A9B5-49CD-A2C5-A83519495B14}"/>
    <cellStyle name="Comma 34 2" xfId="12903" xr:uid="{B7771C7A-7FBA-4B54-B044-25E7AFA596EF}"/>
    <cellStyle name="Comma 34 2 2" xfId="25569" xr:uid="{19025E92-F9F4-409D-A0DE-096B8529CE83}"/>
    <cellStyle name="Comma 34 2 3" xfId="30943" xr:uid="{C435A3A7-3CE1-48A7-9684-6F0C997F12C3}"/>
    <cellStyle name="Comma 34 2 4" xfId="36361" xr:uid="{78CBE336-AFF4-465D-81AB-60CB9C252931}"/>
    <cellStyle name="Comma 34 2 5" xfId="41746" xr:uid="{BA6D302F-FEE8-4379-9D4E-3FE2B75A0BA8}"/>
    <cellStyle name="Comma 34 2 6" xfId="47115" xr:uid="{BC1B5925-F364-45E8-A64E-583A8C5099D6}"/>
    <cellStyle name="Comma 34 2 7" xfId="52487" xr:uid="{53B42B84-BDB6-41D2-9363-21C50879347A}"/>
    <cellStyle name="Comma 34 2 8" xfId="57867" xr:uid="{0A315324-5E0B-4737-BA42-A57C0D41E2D1}"/>
    <cellStyle name="Comma 34 2 9" xfId="20203" xr:uid="{6F6445B1-305F-48DA-88C3-5E661A96F858}"/>
    <cellStyle name="Comma 34 3" xfId="22066" xr:uid="{02BB8AAF-6783-44EC-BEB7-9B3EDA221B1E}"/>
    <cellStyle name="Comma 34 4" xfId="27440" xr:uid="{BB59F244-5014-4C06-A1E4-7348BC83B6D8}"/>
    <cellStyle name="Comma 34 5" xfId="32858" xr:uid="{65863E8C-CBA9-4E55-99B1-A0A54ECC699B}"/>
    <cellStyle name="Comma 34 6" xfId="38243" xr:uid="{F9940E6F-1E10-4EF1-B5B6-87AA01AF0312}"/>
    <cellStyle name="Comma 34 7" xfId="43612" xr:uid="{1B12E54F-8B10-488F-B14A-8AFDC8BD0242}"/>
    <cellStyle name="Comma 34 8" xfId="48984" xr:uid="{4C7783E9-19C3-4E3E-A4CD-F6D84C2F985E}"/>
    <cellStyle name="Comma 34 9" xfId="54364" xr:uid="{1A8A38CC-3B95-4034-86A9-9F613CC87251}"/>
    <cellStyle name="Comma 35" xfId="9416" xr:uid="{72D0183F-CC65-4A54-85E3-2C93B4585165}"/>
    <cellStyle name="Comma 35 10" xfId="16717" xr:uid="{F495AC31-437E-4EBA-B8B9-661CC15AB83A}"/>
    <cellStyle name="Comma 35 2" xfId="12905" xr:uid="{E08E94A0-83C5-41F9-B1E5-437130034F4D}"/>
    <cellStyle name="Comma 35 2 2" xfId="25571" xr:uid="{E88573E2-F4E8-43B3-8789-6189EE931D0E}"/>
    <cellStyle name="Comma 35 2 3" xfId="30945" xr:uid="{FE58471A-3DCF-430B-BC16-D7A3A9EFCB62}"/>
    <cellStyle name="Comma 35 2 4" xfId="36363" xr:uid="{976B673D-DE62-4C88-93AE-F85BCD09453C}"/>
    <cellStyle name="Comma 35 2 5" xfId="41748" xr:uid="{62BA79A5-1064-4C83-90AD-589E8E8FBD94}"/>
    <cellStyle name="Comma 35 2 6" xfId="47117" xr:uid="{DB6E5351-F772-410C-9254-AD68D3007CFD}"/>
    <cellStyle name="Comma 35 2 7" xfId="52489" xr:uid="{5DC861EC-EEAA-4F99-A4D9-1900A7B493D3}"/>
    <cellStyle name="Comma 35 2 8" xfId="57869" xr:uid="{274CE95E-46D3-41DC-8CDB-5B9B11FC17A9}"/>
    <cellStyle name="Comma 35 2 9" xfId="20205" xr:uid="{0200036F-C1A1-4578-8DE3-32AA13B8F46A}"/>
    <cellStyle name="Comma 35 3" xfId="22084" xr:uid="{04635145-5FB8-43E6-B616-4CBAFA0328C5}"/>
    <cellStyle name="Comma 35 4" xfId="27458" xr:uid="{6CF17792-E59F-4357-9BC9-62DE823887E7}"/>
    <cellStyle name="Comma 35 5" xfId="32876" xr:uid="{7C335782-472A-4E54-AD15-C14E5A87FB37}"/>
    <cellStyle name="Comma 35 6" xfId="38261" xr:uid="{B4B4EDFA-700B-4EA7-95FF-E252FAD3AE66}"/>
    <cellStyle name="Comma 35 7" xfId="43630" xr:uid="{F74DB7A4-AE0A-4557-AB85-9DDEBFD5689F}"/>
    <cellStyle name="Comma 35 8" xfId="49002" xr:uid="{3491DB2C-8BC1-45B0-9CC4-106BE7B1400F}"/>
    <cellStyle name="Comma 35 9" xfId="54382" xr:uid="{E1CB5272-10C1-474D-B128-3CA083A6D9A5}"/>
    <cellStyle name="Comma 36" xfId="9417" xr:uid="{21765D00-B9C3-4002-86D7-A27403777536}"/>
    <cellStyle name="Comma 36 10" xfId="16718" xr:uid="{017BEB35-CDA9-4EAC-9067-3CA0FD34B969}"/>
    <cellStyle name="Comma 36 2" xfId="12906" xr:uid="{4B676D5F-51ED-464C-A75B-AE968516B63D}"/>
    <cellStyle name="Comma 36 2 2" xfId="25572" xr:uid="{05381054-847B-46D5-AC9C-F675AC5BF6CC}"/>
    <cellStyle name="Comma 36 2 3" xfId="30946" xr:uid="{8E31D660-E542-4CC2-9BF3-F30A78DACB58}"/>
    <cellStyle name="Comma 36 2 4" xfId="36364" xr:uid="{14DFB76D-80B7-4502-A003-93F04E6CC1BB}"/>
    <cellStyle name="Comma 36 2 5" xfId="41749" xr:uid="{7DFBAEB8-C24C-4603-B3F5-434CE96CF4CF}"/>
    <cellStyle name="Comma 36 2 6" xfId="47118" xr:uid="{0FFA6C4C-1A9B-4181-B4B0-99AEA820865A}"/>
    <cellStyle name="Comma 36 2 7" xfId="52490" xr:uid="{F682FF75-18BC-446F-A89F-2988DA35D0D3}"/>
    <cellStyle name="Comma 36 2 8" xfId="57870" xr:uid="{AA6A43A3-6A58-41AA-BDC5-56F2F0D00B05}"/>
    <cellStyle name="Comma 36 2 9" xfId="20206" xr:uid="{ECC3DABF-5C6C-4C0B-BCDA-1415A41CD944}"/>
    <cellStyle name="Comma 36 3" xfId="22085" xr:uid="{FE577E75-9C06-4BC2-B5E1-BDFD6E1E37F2}"/>
    <cellStyle name="Comma 36 4" xfId="27459" xr:uid="{16FA18A1-803D-458A-BEF0-055B61C5D68A}"/>
    <cellStyle name="Comma 36 5" xfId="32877" xr:uid="{888A8D29-7887-4B49-8502-21DB0531BF37}"/>
    <cellStyle name="Comma 36 6" xfId="38262" xr:uid="{1730E5D8-17EB-4CC1-A43A-E23A65A8FB4B}"/>
    <cellStyle name="Comma 36 7" xfId="43631" xr:uid="{BCD8A49E-4C51-41CC-84E5-37555423E730}"/>
    <cellStyle name="Comma 36 8" xfId="49003" xr:uid="{39E3340C-3F7D-481B-B217-79F5C0C543E0}"/>
    <cellStyle name="Comma 36 9" xfId="54383" xr:uid="{3C068584-2584-42A0-A808-0ACC4B1F34E6}"/>
    <cellStyle name="Comma 37" xfId="14831" xr:uid="{462DC54F-FC09-497A-9FE6-2CF2877F6C6D}"/>
    <cellStyle name="Comma 38" xfId="14832" xr:uid="{BB60D030-8060-4716-B1E6-E7C126B5BA35}"/>
    <cellStyle name="Comma 39" xfId="20210" xr:uid="{9D8B4D43-A23F-4F9E-9EC9-90ACCAE7F507}"/>
    <cellStyle name="Comma 4" xfId="5096" xr:uid="{93890DF7-967D-4743-87BF-461A1B4982C4}"/>
    <cellStyle name="Comma 4 10" xfId="9383" xr:uid="{B782FC60-93E0-46C9-989A-3ACAA627CC61}"/>
    <cellStyle name="Comma 4 10 2" xfId="22051" xr:uid="{684FD1D4-26A2-46CE-A414-E765924F4D42}"/>
    <cellStyle name="Comma 4 10 3" xfId="27425" xr:uid="{212949D1-B4D4-4060-B86E-FA4BA510A1D5}"/>
    <cellStyle name="Comma 4 10 4" xfId="32843" xr:uid="{BDA7A6EE-2A17-4F71-858A-2EE295D422B3}"/>
    <cellStyle name="Comma 4 10 5" xfId="38228" xr:uid="{E401A402-EAD0-476F-A01A-70210438240C}"/>
    <cellStyle name="Comma 4 10 6" xfId="43597" xr:uid="{58CA99DA-E02F-4EA8-B1C5-0C8F6DE86ABD}"/>
    <cellStyle name="Comma 4 10 7" xfId="48969" xr:uid="{876BA7BB-632C-400A-AA45-446E314E7DDA}"/>
    <cellStyle name="Comma 4 10 8" xfId="54349" xr:uid="{2CA59F1C-1650-443B-96A9-22E366F908B9}"/>
    <cellStyle name="Comma 4 10 9" xfId="16684" xr:uid="{359F7C51-8035-4BA5-8DCC-739041FFE284}"/>
    <cellStyle name="Comma 4 11" xfId="9402" xr:uid="{A3E26967-D471-4694-B329-E19D0532DDC7}"/>
    <cellStyle name="Comma 4 11 2" xfId="22070" xr:uid="{F4693182-60C5-43D9-AA90-C53F434FD756}"/>
    <cellStyle name="Comma 4 11 3" xfId="27444" xr:uid="{4A8130D6-798D-4F27-B55A-85E31AE21431}"/>
    <cellStyle name="Comma 4 11 4" xfId="32862" xr:uid="{4C7A6D1C-D1F4-4109-865A-B4C274AD985A}"/>
    <cellStyle name="Comma 4 11 5" xfId="38247" xr:uid="{5636068B-985D-47A2-ABA2-F39AC2DD70C9}"/>
    <cellStyle name="Comma 4 11 6" xfId="43616" xr:uid="{E8C21615-407E-4BDC-9537-C3E0B4DBAEFF}"/>
    <cellStyle name="Comma 4 11 7" xfId="48988" xr:uid="{015409AB-614F-49DE-A835-74334C53A185}"/>
    <cellStyle name="Comma 4 11 8" xfId="54368" xr:uid="{7230E1EF-9B61-41EF-9A95-346F5411E326}"/>
    <cellStyle name="Comma 4 11 9" xfId="16703" xr:uid="{F030A9F1-B36A-4105-9FFE-67B5D1ADE29A}"/>
    <cellStyle name="Comma 4 12" xfId="9421" xr:uid="{EB9C4C09-D504-48B7-BAF1-6C8135911A79}"/>
    <cellStyle name="Comma 4 12 2" xfId="22089" xr:uid="{5ABE587B-3374-481F-8CA9-C0049EA7E348}"/>
    <cellStyle name="Comma 4 12 3" xfId="27463" xr:uid="{BE584A01-1B58-496D-BCEA-39F34845E866}"/>
    <cellStyle name="Comma 4 12 4" xfId="32881" xr:uid="{87249653-EB26-441F-B571-03991DC34B2C}"/>
    <cellStyle name="Comma 4 12 5" xfId="38266" xr:uid="{85BB152F-9F4F-4967-80A6-EB9ECD591B2D}"/>
    <cellStyle name="Comma 4 12 6" xfId="43635" xr:uid="{32F3280A-8CE5-424B-9921-F77B30C628C7}"/>
    <cellStyle name="Comma 4 12 7" xfId="49007" xr:uid="{CA8AF592-192C-4044-913B-337D0A0ABEE0}"/>
    <cellStyle name="Comma 4 12 8" xfId="54387" xr:uid="{797D6DC2-A249-4CC4-8D71-5D25D2908A42}"/>
    <cellStyle name="Comma 4 12 9" xfId="16722" xr:uid="{27BDD77A-40DE-4B4B-BFB3-BFE2001A18BE}"/>
    <cellStyle name="Comma 4 13" xfId="11092" xr:uid="{E3E0A9B5-9B4C-44AF-AA1C-DAA9DC722CFD}"/>
    <cellStyle name="Comma 4 13 2" xfId="23759" xr:uid="{DA00F50C-E3E4-48C6-95A5-9156597E032A}"/>
    <cellStyle name="Comma 4 13 3" xfId="29133" xr:uid="{9AE9DA5D-D15A-4F88-99DB-36CD86A869C4}"/>
    <cellStyle name="Comma 4 13 4" xfId="34551" xr:uid="{90361A72-012F-4E98-8625-8A973D8EC1B4}"/>
    <cellStyle name="Comma 4 13 5" xfId="39936" xr:uid="{347270DA-52A2-4CD8-80BA-D05C96232A0E}"/>
    <cellStyle name="Comma 4 13 6" xfId="45305" xr:uid="{F1F7603F-865A-4336-8700-5BBCD2E95355}"/>
    <cellStyle name="Comma 4 13 7" xfId="50677" xr:uid="{A16A81F6-C598-46E3-9DA3-5DBCD4BCA7BB}"/>
    <cellStyle name="Comma 4 13 8" xfId="56057" xr:uid="{0CB6BFAA-4674-4CFE-91DF-D480E62A48D0}"/>
    <cellStyle name="Comma 4 13 9" xfId="18392" xr:uid="{01BA557D-CB6D-4502-A048-AC252D3B8768}"/>
    <cellStyle name="Comma 4 14" xfId="14853" xr:uid="{3DA127E6-631D-43B2-90E4-808F8BBE447F}"/>
    <cellStyle name="Comma 4 15" xfId="20220" xr:uid="{4A2AA913-2716-452F-AA07-7D5D39A56C1F}"/>
    <cellStyle name="Comma 4 16" xfId="25594" xr:uid="{41B4C829-057F-4283-AC4D-E900F848C288}"/>
    <cellStyle name="Comma 4 17" xfId="31012" xr:uid="{50654BA7-079E-4769-9F95-B3F23C7299AE}"/>
    <cellStyle name="Comma 4 18" xfId="36397" xr:uid="{E0848922-284F-438D-B0A6-0220220D72C7}"/>
    <cellStyle name="Comma 4 19" xfId="41766" xr:uid="{742ED7CB-1A8B-4DB3-82FF-0293377485C3}"/>
    <cellStyle name="Comma 4 2" xfId="9234" xr:uid="{FC5767EA-1882-4B61-83FA-3592A29E02CD}"/>
    <cellStyle name="Comma 4 2 10" xfId="16535" xr:uid="{73D6A75C-F7AC-4B6E-AFA2-6B2DEAEB8CF3}"/>
    <cellStyle name="Comma 4 2 2" xfId="12794" xr:uid="{BC8834A4-B116-4DEE-B399-C58C28D92D78}"/>
    <cellStyle name="Comma 4 2 2 2" xfId="25460" xr:uid="{9AB16E39-B5D8-4831-A4E7-D086C505B499}"/>
    <cellStyle name="Comma 4 2 2 3" xfId="30834" xr:uid="{23A858AD-8398-45E9-9958-69B8F142472E}"/>
    <cellStyle name="Comma 4 2 2 4" xfId="36252" xr:uid="{07E9F725-3029-42D4-BAF2-3041E0F4DA46}"/>
    <cellStyle name="Comma 4 2 2 5" xfId="41637" xr:uid="{390D1E79-7C4E-4419-9466-29F3A0FEA8AF}"/>
    <cellStyle name="Comma 4 2 2 6" xfId="47006" xr:uid="{16502F7A-394E-4823-8719-0BC4867C4623}"/>
    <cellStyle name="Comma 4 2 2 7" xfId="52378" xr:uid="{CD1FD2A7-74DF-4549-9F5B-97F9759E98AD}"/>
    <cellStyle name="Comma 4 2 2 8" xfId="57758" xr:uid="{8C1E3BDE-C616-4C27-BCE6-87733299F5DF}"/>
    <cellStyle name="Comma 4 2 2 9" xfId="20094" xr:uid="{81761298-AD2C-4655-BEC1-4153F61038A8}"/>
    <cellStyle name="Comma 4 2 3" xfId="21902" xr:uid="{DA760E78-AD5D-43D2-986A-414F4241C8B8}"/>
    <cellStyle name="Comma 4 2 4" xfId="27276" xr:uid="{AF875E5A-8C4F-407C-B454-51EDCC5DBEB0}"/>
    <cellStyle name="Comma 4 2 5" xfId="32694" xr:uid="{941352BE-BBE2-4133-89E6-3200256025E3}"/>
    <cellStyle name="Comma 4 2 6" xfId="38079" xr:uid="{5C54FEF6-A842-446B-83CA-7F602DF44D75}"/>
    <cellStyle name="Comma 4 2 7" xfId="43448" xr:uid="{DA3ABB01-C665-46E3-9652-3B5750411B88}"/>
    <cellStyle name="Comma 4 2 8" xfId="48820" xr:uid="{89439B9F-05F2-412C-B7A8-4654709EB9B4}"/>
    <cellStyle name="Comma 4 2 9" xfId="54200" xr:uid="{32E4ADA8-766E-464A-ABDA-115521F77357}"/>
    <cellStyle name="Comma 4 20" xfId="47138" xr:uid="{1A646D04-7E3F-42AD-9D3D-6D22BB14853B}"/>
    <cellStyle name="Comma 4 21" xfId="52518" xr:uid="{9FAFC7D7-6C9B-4E31-BD51-543BD2E8CF8D}"/>
    <cellStyle name="Comma 4 22" xfId="13153" xr:uid="{1CABB846-B9B3-4823-B94D-CC9047C9B962}"/>
    <cellStyle name="Comma 4 23" xfId="7552" xr:uid="{6CEA2792-2645-4C09-8FDA-81158BE40C6E}"/>
    <cellStyle name="Comma 4 3" xfId="9252" xr:uid="{7E330D72-B645-49D9-9CE6-3D81ECD00266}"/>
    <cellStyle name="Comma 4 3 10" xfId="16553" xr:uid="{72248EF0-3185-442D-A8D4-66528101BBE4}"/>
    <cellStyle name="Comma 4 3 2" xfId="12811" xr:uid="{922F4E85-16B7-48C1-812F-1F2E9FB09100}"/>
    <cellStyle name="Comma 4 3 2 2" xfId="25477" xr:uid="{72D112F3-3C3E-40F3-ABD0-8BC4997EB781}"/>
    <cellStyle name="Comma 4 3 2 3" xfId="30851" xr:uid="{75DD7D8E-91BD-4404-BCA7-5BCB7DA4DED0}"/>
    <cellStyle name="Comma 4 3 2 4" xfId="36269" xr:uid="{E0758FDE-C207-4C7D-B2AF-28D872ABDDD3}"/>
    <cellStyle name="Comma 4 3 2 5" xfId="41654" xr:uid="{17C26974-85B7-48F4-BA8F-9B22FFCA43E9}"/>
    <cellStyle name="Comma 4 3 2 6" xfId="47023" xr:uid="{5E77C32E-C1CB-48CA-B787-5DEC0805AA97}"/>
    <cellStyle name="Comma 4 3 2 7" xfId="52395" xr:uid="{AC64AD9F-659B-4B48-949F-AA105CF1CF73}"/>
    <cellStyle name="Comma 4 3 2 8" xfId="57775" xr:uid="{E725FCF4-0C2F-423B-8938-E452944B11D5}"/>
    <cellStyle name="Comma 4 3 2 9" xfId="20111" xr:uid="{5530FA91-7605-4F8C-96C5-0696119E803B}"/>
    <cellStyle name="Comma 4 3 3" xfId="21920" xr:uid="{168DB9E0-5729-465E-B20C-2662CA8DB3FF}"/>
    <cellStyle name="Comma 4 3 4" xfId="27294" xr:uid="{3E4106EA-E325-4309-971E-B42EEC9C3D99}"/>
    <cellStyle name="Comma 4 3 5" xfId="32712" xr:uid="{A86806B0-385F-44FF-A2DB-9DE0B019D0DC}"/>
    <cellStyle name="Comma 4 3 6" xfId="38097" xr:uid="{8E2BDE81-1DAD-41F1-9A85-5694988F7E1E}"/>
    <cellStyle name="Comma 4 3 7" xfId="43466" xr:uid="{0C04583F-578D-4005-A0E7-FF62C84BED5B}"/>
    <cellStyle name="Comma 4 3 8" xfId="48838" xr:uid="{29B72942-26DD-48E3-9AB8-B26F56A53DB4}"/>
    <cellStyle name="Comma 4 3 9" xfId="54218" xr:uid="{B042C924-ED2C-482E-9CAE-932C0CEB842E}"/>
    <cellStyle name="Comma 4 4" xfId="9271" xr:uid="{5865A5B1-CA07-46E1-A67C-37A4EC576E24}"/>
    <cellStyle name="Comma 4 4 10" xfId="16572" xr:uid="{12AB3A71-E9A4-49BC-B059-61EBA8E3BB6B}"/>
    <cellStyle name="Comma 4 4 2" xfId="12830" xr:uid="{B1626DD0-B2F9-4D24-8491-DA7CF875D182}"/>
    <cellStyle name="Comma 4 4 2 2" xfId="25496" xr:uid="{9AD15185-039A-464D-ABF7-C50432355506}"/>
    <cellStyle name="Comma 4 4 2 3" xfId="30870" xr:uid="{3D509B87-2FE9-42EF-BA04-849C0577C8E0}"/>
    <cellStyle name="Comma 4 4 2 4" xfId="36288" xr:uid="{DC54502A-E4A4-4B5B-A269-17253D71EDED}"/>
    <cellStyle name="Comma 4 4 2 5" xfId="41673" xr:uid="{A99B22D8-7C61-4D29-8378-832DF6C9D0EF}"/>
    <cellStyle name="Comma 4 4 2 6" xfId="47042" xr:uid="{5EF33F6D-5C4A-4A1E-B79C-9D1F2A749B31}"/>
    <cellStyle name="Comma 4 4 2 7" xfId="52414" xr:uid="{F45149D7-F5C0-4237-B148-4E16BC9DBBC0}"/>
    <cellStyle name="Comma 4 4 2 8" xfId="57794" xr:uid="{5D33B16A-2DC2-49D4-A8E8-56DB199A1A1F}"/>
    <cellStyle name="Comma 4 4 2 9" xfId="20130" xr:uid="{D6960725-3B18-4D00-9C77-2DC0424E69F5}"/>
    <cellStyle name="Comma 4 4 3" xfId="21939" xr:uid="{80F64F5A-8688-4EEE-B049-AE6034A5335E}"/>
    <cellStyle name="Comma 4 4 4" xfId="27313" xr:uid="{B69B38D7-A204-4B7F-B281-599F76E3D3D4}"/>
    <cellStyle name="Comma 4 4 5" xfId="32731" xr:uid="{7349077F-ED1E-49D2-A30A-6FD7BF26AF3E}"/>
    <cellStyle name="Comma 4 4 6" xfId="38116" xr:uid="{C93F9643-2CC1-4BDD-8347-CA419E1FD955}"/>
    <cellStyle name="Comma 4 4 7" xfId="43485" xr:uid="{D577CD2B-BF71-46A3-8E36-6D64CD623BBA}"/>
    <cellStyle name="Comma 4 4 8" xfId="48857" xr:uid="{E61682DD-18B2-445A-97A3-988494B6E5C8}"/>
    <cellStyle name="Comma 4 4 9" xfId="54237" xr:uid="{7FCC24A3-4BB0-491D-9A89-C155937CB22A}"/>
    <cellStyle name="Comma 4 5" xfId="9290" xr:uid="{2F6185E7-2126-4804-992F-CDF8CD70F5C8}"/>
    <cellStyle name="Comma 4 5 10" xfId="16591" xr:uid="{F12E794F-309B-4FD5-B976-B75F07CDDD68}"/>
    <cellStyle name="Comma 4 5 2" xfId="12848" xr:uid="{3D0C2ECF-15A7-4087-8F7F-FC5E5CC3F1E6}"/>
    <cellStyle name="Comma 4 5 2 2" xfId="25514" xr:uid="{CB8CA5A2-D269-4F3A-871E-E900A8F6BA11}"/>
    <cellStyle name="Comma 4 5 2 3" xfId="30888" xr:uid="{0C044268-870B-4DFA-9153-ABD6CD1412AC}"/>
    <cellStyle name="Comma 4 5 2 4" xfId="36306" xr:uid="{BE4C4744-BA5F-40A9-A88A-255C03DF9AF8}"/>
    <cellStyle name="Comma 4 5 2 5" xfId="41691" xr:uid="{5E15C96E-0806-4474-ACAA-98F5D587CC8C}"/>
    <cellStyle name="Comma 4 5 2 6" xfId="47060" xr:uid="{5E56E7FB-1701-4D59-974B-FCBCAFF9EA25}"/>
    <cellStyle name="Comma 4 5 2 7" xfId="52432" xr:uid="{C3CEC4AA-F691-4563-BD20-6124E00CAD9E}"/>
    <cellStyle name="Comma 4 5 2 8" xfId="57812" xr:uid="{1EFB2546-471C-4465-BA4E-210B5DEB9F8B}"/>
    <cellStyle name="Comma 4 5 2 9" xfId="20148" xr:uid="{39AF1F6C-3EA1-4FA9-8630-FD9AFA77C518}"/>
    <cellStyle name="Comma 4 5 3" xfId="21958" xr:uid="{85CEBEA5-ADA1-4704-A8B4-0FFF67A72752}"/>
    <cellStyle name="Comma 4 5 4" xfId="27332" xr:uid="{DDADF14F-342B-4A1F-AAC2-CA6314259751}"/>
    <cellStyle name="Comma 4 5 5" xfId="32750" xr:uid="{18625186-7BE8-46DE-BC8A-82C45B811CD6}"/>
    <cellStyle name="Comma 4 5 6" xfId="38135" xr:uid="{EAD9E715-A47D-44AB-AE06-FA4B594B2539}"/>
    <cellStyle name="Comma 4 5 7" xfId="43504" xr:uid="{8B672839-E806-43ED-B193-A449B93BC3DD}"/>
    <cellStyle name="Comma 4 5 8" xfId="48876" xr:uid="{D57AB740-4C3A-497C-81FE-6569479A47AB}"/>
    <cellStyle name="Comma 4 5 9" xfId="54256" xr:uid="{2F72994C-2720-4E15-945D-92186492EBDF}"/>
    <cellStyle name="Comma 4 6" xfId="9309" xr:uid="{A1DD9C33-903C-48EF-813F-5F6A6EBA378E}"/>
    <cellStyle name="Comma 4 6 10" xfId="16610" xr:uid="{9673A959-A8F7-4EA1-81FB-760951D57186}"/>
    <cellStyle name="Comma 4 6 2" xfId="12866" xr:uid="{1C71175B-40C2-4159-ACB5-B7DBE8963CCD}"/>
    <cellStyle name="Comma 4 6 2 2" xfId="25532" xr:uid="{3B244D65-8EB4-447F-829A-667E7B93DEF3}"/>
    <cellStyle name="Comma 4 6 2 3" xfId="30906" xr:uid="{03BFFE65-588E-4C32-9F7A-0C0E32C41806}"/>
    <cellStyle name="Comma 4 6 2 4" xfId="36324" xr:uid="{2DA38A2D-2C27-4339-B1C0-2B411E9C79C3}"/>
    <cellStyle name="Comma 4 6 2 5" xfId="41709" xr:uid="{51BA23D9-CBD6-4BA8-8BFA-C9CB7083C0A3}"/>
    <cellStyle name="Comma 4 6 2 6" xfId="47078" xr:uid="{9E56403A-267F-468C-ABBA-32678011230C}"/>
    <cellStyle name="Comma 4 6 2 7" xfId="52450" xr:uid="{BE67D767-EA70-42B6-9DCD-B7288E0BA754}"/>
    <cellStyle name="Comma 4 6 2 8" xfId="57830" xr:uid="{8C13C213-1D5B-46C9-8392-FBF2B3FD5604}"/>
    <cellStyle name="Comma 4 6 2 9" xfId="20166" xr:uid="{AAB73B32-F874-4A94-8E5E-889E7595C271}"/>
    <cellStyle name="Comma 4 6 3" xfId="21977" xr:uid="{D792F635-285B-405C-A4E4-3E838EA2DA4A}"/>
    <cellStyle name="Comma 4 6 4" xfId="27351" xr:uid="{FD31C5AA-96FB-4FD7-83B2-DA4EDA31A9EB}"/>
    <cellStyle name="Comma 4 6 5" xfId="32769" xr:uid="{AB204A54-0F52-4A9B-9493-F0B616075C7F}"/>
    <cellStyle name="Comma 4 6 6" xfId="38154" xr:uid="{DEAA77B6-DB05-4E01-9EE8-8C55D0FB6E0B}"/>
    <cellStyle name="Comma 4 6 7" xfId="43523" xr:uid="{65F96D1C-EFCE-4F22-AB13-BBA1B2E88678}"/>
    <cellStyle name="Comma 4 6 8" xfId="48895" xr:uid="{5818B36C-3885-40BA-BEBA-9516AE7498BF}"/>
    <cellStyle name="Comma 4 6 9" xfId="54275" xr:uid="{30730FED-E8F7-4354-9C26-9A2D7ADFEA92}"/>
    <cellStyle name="Comma 4 7" xfId="9327" xr:uid="{A0D712F1-3B0C-4E7C-BC0F-C66955516714}"/>
    <cellStyle name="Comma 4 7 10" xfId="16628" xr:uid="{B7DD159C-A736-401B-8569-6426ABBD29C9}"/>
    <cellStyle name="Comma 4 7 2" xfId="12884" xr:uid="{55813404-95FB-402D-BEBD-D017AFD9B6E8}"/>
    <cellStyle name="Comma 4 7 2 2" xfId="25550" xr:uid="{8860964D-F8D9-42EF-B5F2-4EBB4497CD0B}"/>
    <cellStyle name="Comma 4 7 2 3" xfId="30924" xr:uid="{1C02763A-22EC-45F2-8D67-55B1895633D7}"/>
    <cellStyle name="Comma 4 7 2 4" xfId="36342" xr:uid="{028E0A42-C8D1-4EAE-BF5F-26EEBF27968B}"/>
    <cellStyle name="Comma 4 7 2 5" xfId="41727" xr:uid="{15FC13C0-5381-4CDD-8DC2-9ABF440FB8E9}"/>
    <cellStyle name="Comma 4 7 2 6" xfId="47096" xr:uid="{78323CB4-BF2D-418E-A259-797E543B70BC}"/>
    <cellStyle name="Comma 4 7 2 7" xfId="52468" xr:uid="{ABFFD9FE-4BC2-40C9-BE45-0194951BBB66}"/>
    <cellStyle name="Comma 4 7 2 8" xfId="57848" xr:uid="{5907BF80-926E-459D-99AC-0BD3BD19E1F4}"/>
    <cellStyle name="Comma 4 7 2 9" xfId="20184" xr:uid="{DFBDFF2A-7602-47BB-9591-73889231719A}"/>
    <cellStyle name="Comma 4 7 3" xfId="21995" xr:uid="{0B27A8B3-3B5B-4B36-9CAB-CE5A7BB7C24A}"/>
    <cellStyle name="Comma 4 7 4" xfId="27369" xr:uid="{3D83E077-6651-4B17-AAA2-A81A0CFC4960}"/>
    <cellStyle name="Comma 4 7 5" xfId="32787" xr:uid="{304DFE85-A05D-4BCB-B1B4-9C90CC9DF5DA}"/>
    <cellStyle name="Comma 4 7 6" xfId="38172" xr:uid="{4AC7B128-5DEA-47CC-A5FA-3282A5FC7CF0}"/>
    <cellStyle name="Comma 4 7 7" xfId="43541" xr:uid="{64FB8E8A-DB71-4686-B7D3-F10EB9BF88D7}"/>
    <cellStyle name="Comma 4 7 8" xfId="48913" xr:uid="{66851AE3-5D31-4C95-93DE-9667FEC734C7}"/>
    <cellStyle name="Comma 4 7 9" xfId="54293" xr:uid="{515F3FB3-E726-4003-8948-A9A93428AF13}"/>
    <cellStyle name="Comma 4 8" xfId="9345" xr:uid="{74048B3C-F4FB-4CF0-80D0-9656E258C14B}"/>
    <cellStyle name="Comma 4 8 2" xfId="22013" xr:uid="{3FCF9A15-1226-4E60-B813-A546C1CC9E39}"/>
    <cellStyle name="Comma 4 8 3" xfId="27387" xr:uid="{873DBC34-2C78-4118-93EB-AED1A25B648C}"/>
    <cellStyle name="Comma 4 8 4" xfId="32805" xr:uid="{664B2F93-D257-44EF-8435-06896009D817}"/>
    <cellStyle name="Comma 4 8 5" xfId="38190" xr:uid="{81888E28-DFC8-4DEF-8D1F-5BB06DAE07DA}"/>
    <cellStyle name="Comma 4 8 6" xfId="43559" xr:uid="{FC50AE46-054D-4D1E-B085-46DCAEB0E697}"/>
    <cellStyle name="Comma 4 8 7" xfId="48931" xr:uid="{160439A5-7769-4837-ACE6-9FB5DE9C1CE3}"/>
    <cellStyle name="Comma 4 8 8" xfId="54311" xr:uid="{36C06235-2525-436A-B1BA-134C4A52BB7D}"/>
    <cellStyle name="Comma 4 8 9" xfId="16646" xr:uid="{371C88B5-C4E6-497F-A998-F3AB0C7E7DCE}"/>
    <cellStyle name="Comma 4 9" xfId="9364" xr:uid="{FAF10241-4609-4183-9058-FB1B3034F865}"/>
    <cellStyle name="Comma 4 9 2" xfId="22032" xr:uid="{A64D69C5-CC46-4562-BF0A-38ED5BF87793}"/>
    <cellStyle name="Comma 4 9 3" xfId="27406" xr:uid="{BE99EA71-6AFB-40D2-ABD7-D6293C69B630}"/>
    <cellStyle name="Comma 4 9 4" xfId="32824" xr:uid="{26FDAC26-D1B2-41C6-A624-C68FB69E50B6}"/>
    <cellStyle name="Comma 4 9 5" xfId="38209" xr:uid="{3D6C1FA7-B67C-4CE7-8DDB-3EF8C900E993}"/>
    <cellStyle name="Comma 4 9 6" xfId="43578" xr:uid="{82A9CDC8-E210-4C51-8B80-BCE71B2D65C6}"/>
    <cellStyle name="Comma 4 9 7" xfId="48950" xr:uid="{3E70DB4C-EAEF-4DA5-ACC2-95111EDE618D}"/>
    <cellStyle name="Comma 4 9 8" xfId="54330" xr:uid="{337344F2-BC13-4FF9-8EEB-BFAD9977E4F9}"/>
    <cellStyle name="Comma 4 9 9" xfId="16665" xr:uid="{38089E3B-3752-47DC-B80D-745C235181A6}"/>
    <cellStyle name="Comma 40" xfId="20214" xr:uid="{7571470C-7AAF-4592-8BF1-B4A7B31EB4E8}"/>
    <cellStyle name="Comma 41" xfId="20212" xr:uid="{F55C8199-D313-4164-B3AF-7B4413FE6D40}"/>
    <cellStyle name="Comma 42" xfId="20213" xr:uid="{1607C779-7C11-4957-88FA-D3F0BAD1CC94}"/>
    <cellStyle name="Comma 43" xfId="25576" xr:uid="{6576F550-2A11-4539-86BD-D19621006872}"/>
    <cellStyle name="Comma 44" xfId="25588" xr:uid="{6F16D786-BBB8-425D-8206-1E6211596EE0}"/>
    <cellStyle name="Comma 45" xfId="30948" xr:uid="{C0C1366D-5051-4851-8D89-0D08D6635A19}"/>
    <cellStyle name="Comma 46" xfId="30954" xr:uid="{009F30FC-5AC1-43A0-8776-F79658479E7C}"/>
    <cellStyle name="Comma 47" xfId="30955" xr:uid="{255E2CD7-AB55-4F98-AC82-D2ABC23DCDE8}"/>
    <cellStyle name="Comma 48" xfId="31006" xr:uid="{28D689A2-DFA0-468A-B903-8FF2924237EF}"/>
    <cellStyle name="Comma 49" xfId="30959" xr:uid="{9A9DD8F4-47B1-435E-A336-DC5498AED78A}"/>
    <cellStyle name="Comma 5" xfId="4575" xr:uid="{9FC2DB50-B123-4D81-8671-57DB27669098}"/>
    <cellStyle name="Comma 5 10" xfId="9384" xr:uid="{496135F0-CA5B-43F4-BA8C-307A2576069D}"/>
    <cellStyle name="Comma 5 10 2" xfId="22052" xr:uid="{9B419E15-622C-4E53-996B-4F58B2400CBB}"/>
    <cellStyle name="Comma 5 10 3" xfId="27426" xr:uid="{FC663D19-C6F8-46F6-88D6-96FEDCD6F6AF}"/>
    <cellStyle name="Comma 5 10 4" xfId="32844" xr:uid="{023F6886-0174-457C-8C07-AB1CA8BA2742}"/>
    <cellStyle name="Comma 5 10 5" xfId="38229" xr:uid="{1ABFF6D1-49BF-4D71-A8FF-ADD05EF31E39}"/>
    <cellStyle name="Comma 5 10 6" xfId="43598" xr:uid="{BE5BAA3C-2E6C-4D14-98C9-BD45A4F9F4FA}"/>
    <cellStyle name="Comma 5 10 7" xfId="48970" xr:uid="{16F7E0E0-280B-447B-B4F4-15FCBA85A2A8}"/>
    <cellStyle name="Comma 5 10 8" xfId="54350" xr:uid="{BC6F27EA-0D58-466C-874E-877D2AC1838F}"/>
    <cellStyle name="Comma 5 10 9" xfId="16685" xr:uid="{762F99E4-470F-4678-A8CD-5EB9D8386BFB}"/>
    <cellStyle name="Comma 5 11" xfId="9403" xr:uid="{C71AB35C-1BE5-4440-878A-912FCE6845EC}"/>
    <cellStyle name="Comma 5 11 2" xfId="22071" xr:uid="{F2A160C6-5477-4615-8BA6-7034DC6E69D7}"/>
    <cellStyle name="Comma 5 11 3" xfId="27445" xr:uid="{330EA124-9AA6-4F7B-A455-5507AB4BAE52}"/>
    <cellStyle name="Comma 5 11 4" xfId="32863" xr:uid="{F3E94042-0984-4CBE-A841-DBF86B8EA3B4}"/>
    <cellStyle name="Comma 5 11 5" xfId="38248" xr:uid="{981A42A8-E3D5-4E9D-B3D0-A4954F27A9DF}"/>
    <cellStyle name="Comma 5 11 6" xfId="43617" xr:uid="{6C80AEBC-2382-4681-A057-B3AA3CE74F10}"/>
    <cellStyle name="Comma 5 11 7" xfId="48989" xr:uid="{76612727-2120-4DDE-81BD-844CEB5BBE8D}"/>
    <cellStyle name="Comma 5 11 8" xfId="54369" xr:uid="{962B8CC0-4A48-440B-A311-6BEF241E9737}"/>
    <cellStyle name="Comma 5 11 9" xfId="16704" xr:uid="{E149344B-C092-4FAA-A054-A71402186EDC}"/>
    <cellStyle name="Comma 5 12" xfId="9422" xr:uid="{6EEF5478-76E1-43D5-BC48-9D6EAB3C0827}"/>
    <cellStyle name="Comma 5 12 2" xfId="22090" xr:uid="{7901E440-4D95-450C-9A28-C1204F7A307F}"/>
    <cellStyle name="Comma 5 12 3" xfId="27464" xr:uid="{F62E6842-DBBA-467A-99C9-717496005EBF}"/>
    <cellStyle name="Comma 5 12 4" xfId="32882" xr:uid="{00EC4127-8EFD-49AE-BD5E-2FD2A190F1F8}"/>
    <cellStyle name="Comma 5 12 5" xfId="38267" xr:uid="{14C18E40-4313-4273-9AE3-0F297F98CFB8}"/>
    <cellStyle name="Comma 5 12 6" xfId="43636" xr:uid="{84CDD38C-4E08-488B-85B3-28E4ABCE1161}"/>
    <cellStyle name="Comma 5 12 7" xfId="49008" xr:uid="{ACFDB7FB-3415-458E-8455-E51E59F347F8}"/>
    <cellStyle name="Comma 5 12 8" xfId="54388" xr:uid="{BE7F1404-866D-4B4F-BB6D-918FFFD94B1E}"/>
    <cellStyle name="Comma 5 12 9" xfId="16723" xr:uid="{CA3DCF02-F24F-44F5-B64D-0B21B49EA3F7}"/>
    <cellStyle name="Comma 5 13" xfId="11117" xr:uid="{4E517424-C4D0-4CA0-8171-19C6670883F8}"/>
    <cellStyle name="Comma 5 13 2" xfId="23783" xr:uid="{F3CB3A90-8D1F-4267-9FEF-7EDADB84D869}"/>
    <cellStyle name="Comma 5 13 3" xfId="29157" xr:uid="{9559869F-254B-467A-B7B2-99CF4625012A}"/>
    <cellStyle name="Comma 5 13 4" xfId="34575" xr:uid="{001DF794-24F6-4068-8CF4-A2EB488195CA}"/>
    <cellStyle name="Comma 5 13 5" xfId="39960" xr:uid="{B78DC85E-2293-45C8-B6EA-3B57549DEBBE}"/>
    <cellStyle name="Comma 5 13 6" xfId="45329" xr:uid="{3C27F3EE-326B-42CA-B1E1-CE1E88CA7A8A}"/>
    <cellStyle name="Comma 5 13 7" xfId="50701" xr:uid="{765B7A08-AD03-445C-A7BB-DA48EB7A558B}"/>
    <cellStyle name="Comma 5 13 8" xfId="56081" xr:uid="{0C072DE6-00EE-41DC-9FE2-882C73376FFA}"/>
    <cellStyle name="Comma 5 13 9" xfId="18417" xr:uid="{47EECB25-515F-4615-B30A-8CAC0EE6555C}"/>
    <cellStyle name="Comma 5 14" xfId="14854" xr:uid="{D8FEE4AA-8DC8-4AE9-B9E5-EB22AE302B6C}"/>
    <cellStyle name="Comma 5 15" xfId="20221" xr:uid="{4F12F6AF-087A-47C4-B6D7-76EAD08DCEFF}"/>
    <cellStyle name="Comma 5 16" xfId="25595" xr:uid="{423C5099-09EA-482A-A352-77CA0B2C6A66}"/>
    <cellStyle name="Comma 5 17" xfId="31013" xr:uid="{A61021E7-EF48-448B-8B43-DA9C61E8EFF4}"/>
    <cellStyle name="Comma 5 18" xfId="36398" xr:uid="{947DF1F3-B68C-4FA6-817F-79C661B3F51F}"/>
    <cellStyle name="Comma 5 19" xfId="41767" xr:uid="{587A90C6-1E04-4C3E-97A1-34DEAF2B0278}"/>
    <cellStyle name="Comma 5 2" xfId="9235" xr:uid="{2541F2D9-1655-4028-A966-5300C82B282A}"/>
    <cellStyle name="Comma 5 2 10" xfId="16536" xr:uid="{9789806A-EEC0-458F-9721-435C48F060CF}"/>
    <cellStyle name="Comma 5 2 2" xfId="12795" xr:uid="{7282A600-A0F1-4CAB-86BC-83DC87D030D8}"/>
    <cellStyle name="Comma 5 2 2 2" xfId="25461" xr:uid="{EB964057-822E-4433-8978-9A1F917A6DB4}"/>
    <cellStyle name="Comma 5 2 2 3" xfId="30835" xr:uid="{212DADF8-08A7-443D-91EC-C777A1812EE2}"/>
    <cellStyle name="Comma 5 2 2 4" xfId="36253" xr:uid="{C8CD1BEB-445C-4A4E-8BFD-3B4C031F0656}"/>
    <cellStyle name="Comma 5 2 2 5" xfId="41638" xr:uid="{F86E53C2-E6EC-4546-BEF2-0602A9310C93}"/>
    <cellStyle name="Comma 5 2 2 6" xfId="47007" xr:uid="{C2BFC972-902E-48A4-AA9A-03AFFC775FAC}"/>
    <cellStyle name="Comma 5 2 2 7" xfId="52379" xr:uid="{4F05818B-E9BF-470B-9549-BC2EB02AC241}"/>
    <cellStyle name="Comma 5 2 2 8" xfId="57759" xr:uid="{E2267FF0-346E-436E-906C-99D361ABED33}"/>
    <cellStyle name="Comma 5 2 2 9" xfId="20095" xr:uid="{CF8109EC-C24C-41D0-91BF-E38B8E5EAA75}"/>
    <cellStyle name="Comma 5 2 3" xfId="21903" xr:uid="{0296927D-28C0-4EB2-8A31-04FA05ED5864}"/>
    <cellStyle name="Comma 5 2 4" xfId="27277" xr:uid="{42596188-F034-4BAD-9848-6AC2379B01CA}"/>
    <cellStyle name="Comma 5 2 5" xfId="32695" xr:uid="{BF13FD3B-B569-408B-97F1-68DDD8E08E06}"/>
    <cellStyle name="Comma 5 2 6" xfId="38080" xr:uid="{79F23C08-E6F9-4687-A361-D0AB872CFDE3}"/>
    <cellStyle name="Comma 5 2 7" xfId="43449" xr:uid="{9C84AECD-3BBB-4D02-BD44-34294C75650C}"/>
    <cellStyle name="Comma 5 2 8" xfId="48821" xr:uid="{7A19E57D-7FEE-4991-B1A5-AB0D4D3A2B16}"/>
    <cellStyle name="Comma 5 2 9" xfId="54201" xr:uid="{E87273E3-5AF6-4AB0-98F0-C277E6B0C426}"/>
    <cellStyle name="Comma 5 20" xfId="47139" xr:uid="{FB4DC5D2-86BE-4ECB-AACC-06FC9615B0BA}"/>
    <cellStyle name="Comma 5 21" xfId="52519" xr:uid="{9F3D3688-245A-4FBB-9D79-7FAD38E76FAB}"/>
    <cellStyle name="Comma 5 22" xfId="13147" xr:uid="{8A1A3E6A-6A02-4A13-899C-3F3C64B441A8}"/>
    <cellStyle name="Comma 5 23" xfId="7553" xr:uid="{B4F767BD-CEFB-4BC3-8271-D7070F325C12}"/>
    <cellStyle name="Comma 5 3" xfId="9253" xr:uid="{01ECFBDE-0474-4EC6-AC15-62FC398E79E4}"/>
    <cellStyle name="Comma 5 3 10" xfId="16554" xr:uid="{361706A6-DD4C-4F5A-8FC1-11B16E9578AA}"/>
    <cellStyle name="Comma 5 3 2" xfId="12812" xr:uid="{AB5AAE78-1539-49F9-A498-F2C9320BD5B6}"/>
    <cellStyle name="Comma 5 3 2 2" xfId="25478" xr:uid="{CBF5E358-918D-4A8F-91A5-8DEE4529986E}"/>
    <cellStyle name="Comma 5 3 2 3" xfId="30852" xr:uid="{E882DAA9-0F7F-4F61-AD02-EE734A9AD334}"/>
    <cellStyle name="Comma 5 3 2 4" xfId="36270" xr:uid="{6A4F9139-214D-4E8B-A5C3-41D92FBE5650}"/>
    <cellStyle name="Comma 5 3 2 5" xfId="41655" xr:uid="{A91B7FAD-DC9F-4B59-BD3E-3813A792636E}"/>
    <cellStyle name="Comma 5 3 2 6" xfId="47024" xr:uid="{5D4BA640-2EB9-4802-B119-669AFA7A0643}"/>
    <cellStyle name="Comma 5 3 2 7" xfId="52396" xr:uid="{325DCE78-BF67-4D1E-A19E-39261E5B0526}"/>
    <cellStyle name="Comma 5 3 2 8" xfId="57776" xr:uid="{179BB9F8-12E3-4058-87B8-80A844734975}"/>
    <cellStyle name="Comma 5 3 2 9" xfId="20112" xr:uid="{8A7C7E2C-3CAA-420E-A4DB-C1FCE168ACEB}"/>
    <cellStyle name="Comma 5 3 3" xfId="21921" xr:uid="{9D18BB79-308B-49EA-AE2F-E1DFD0527D52}"/>
    <cellStyle name="Comma 5 3 4" xfId="27295" xr:uid="{D1E84E17-71B7-4804-B932-DC7C0E11295E}"/>
    <cellStyle name="Comma 5 3 5" xfId="32713" xr:uid="{331A83D2-E77E-4BB1-82C3-0E6FEA016170}"/>
    <cellStyle name="Comma 5 3 6" xfId="38098" xr:uid="{EC927C72-F414-4B3B-9FE9-EFD8C46F460D}"/>
    <cellStyle name="Comma 5 3 7" xfId="43467" xr:uid="{7F1F1FCE-5EFB-4D26-9096-996B71313F11}"/>
    <cellStyle name="Comma 5 3 8" xfId="48839" xr:uid="{998D3F2B-5444-45CB-A9D4-786E8ABB69EC}"/>
    <cellStyle name="Comma 5 3 9" xfId="54219" xr:uid="{9C80EFFE-3DD5-4496-A44D-A8149D0023A4}"/>
    <cellStyle name="Comma 5 4" xfId="9272" xr:uid="{0D4CBE5C-1463-4A8F-B091-127710AA9EE8}"/>
    <cellStyle name="Comma 5 4 10" xfId="16573" xr:uid="{34764E9C-6A52-4D96-9B65-E1B78C1501F2}"/>
    <cellStyle name="Comma 5 4 2" xfId="12831" xr:uid="{5BDE85A9-3513-43E8-A1C3-8BE1FFAE1DFA}"/>
    <cellStyle name="Comma 5 4 2 2" xfId="25497" xr:uid="{D251D3C8-701E-4CC2-B2D5-AD765D92B1FA}"/>
    <cellStyle name="Comma 5 4 2 3" xfId="30871" xr:uid="{5C833C12-D3E3-43FB-AF40-C003C46FA028}"/>
    <cellStyle name="Comma 5 4 2 4" xfId="36289" xr:uid="{C48957FA-16D5-439E-AF18-6D8E91E1A31E}"/>
    <cellStyle name="Comma 5 4 2 5" xfId="41674" xr:uid="{A4147863-C55B-4B1B-826A-F37229399242}"/>
    <cellStyle name="Comma 5 4 2 6" xfId="47043" xr:uid="{C2A64937-CC0D-4EE8-A987-62219D7A3CD3}"/>
    <cellStyle name="Comma 5 4 2 7" xfId="52415" xr:uid="{1AF79AAB-F8FF-4471-9B8F-9931155B7C22}"/>
    <cellStyle name="Comma 5 4 2 8" xfId="57795" xr:uid="{43A4B0D6-251F-4344-9F36-A38705BBC902}"/>
    <cellStyle name="Comma 5 4 2 9" xfId="20131" xr:uid="{C89A60D2-568A-4332-9751-40BA5D9A39E0}"/>
    <cellStyle name="Comma 5 4 3" xfId="21940" xr:uid="{48B3315C-A0EE-41DB-A9B1-3B7DAFC90076}"/>
    <cellStyle name="Comma 5 4 4" xfId="27314" xr:uid="{E9821B60-AE16-4943-95D2-98B24DEC33A6}"/>
    <cellStyle name="Comma 5 4 5" xfId="32732" xr:uid="{2C54AF5B-EEC5-4476-A37D-657983250915}"/>
    <cellStyle name="Comma 5 4 6" xfId="38117" xr:uid="{FF6BDB10-B56C-467E-B17D-E056FE7FEF2A}"/>
    <cellStyle name="Comma 5 4 7" xfId="43486" xr:uid="{0FE7B548-6144-4580-9505-4A2704D20B17}"/>
    <cellStyle name="Comma 5 4 8" xfId="48858" xr:uid="{CAE8EFA9-20ED-4B9D-B109-72401ACC02A5}"/>
    <cellStyle name="Comma 5 4 9" xfId="54238" xr:uid="{E12A1CB6-B348-4D11-8357-43966BDA0D8F}"/>
    <cellStyle name="Comma 5 5" xfId="9291" xr:uid="{E65FE082-E1DF-4E77-B057-C869C55E2095}"/>
    <cellStyle name="Comma 5 5 10" xfId="16592" xr:uid="{B4CF8BE5-2210-40DB-89A0-9A4CB87E140A}"/>
    <cellStyle name="Comma 5 5 2" xfId="12849" xr:uid="{01E01ADE-4436-432E-8901-35835A4D4DDF}"/>
    <cellStyle name="Comma 5 5 2 2" xfId="25515" xr:uid="{74E095A8-9203-42C8-9874-0D4C55E9A23C}"/>
    <cellStyle name="Comma 5 5 2 3" xfId="30889" xr:uid="{998B84A3-7C1F-4803-BF23-807F66B5138D}"/>
    <cellStyle name="Comma 5 5 2 4" xfId="36307" xr:uid="{3357E05D-F04B-4A95-8682-3B30730D3A18}"/>
    <cellStyle name="Comma 5 5 2 5" xfId="41692" xr:uid="{C6F30A32-73F7-414E-8A73-2626F87F1364}"/>
    <cellStyle name="Comma 5 5 2 6" xfId="47061" xr:uid="{D8CFF841-5D6C-4EB8-8DB9-01643C0D9593}"/>
    <cellStyle name="Comma 5 5 2 7" xfId="52433" xr:uid="{53A7F07E-B0D8-4AEE-B4CD-06121804F8F9}"/>
    <cellStyle name="Comma 5 5 2 8" xfId="57813" xr:uid="{2C6B6260-FB75-4F86-B3D8-05585B804B0C}"/>
    <cellStyle name="Comma 5 5 2 9" xfId="20149" xr:uid="{8FCA97BA-FA0E-4344-A5B1-61B6646218CD}"/>
    <cellStyle name="Comma 5 5 3" xfId="21959" xr:uid="{B8500A5A-DE74-433B-9C3C-99A2E96339B8}"/>
    <cellStyle name="Comma 5 5 4" xfId="27333" xr:uid="{A782EA2C-83EE-4FDC-B472-908495B2213A}"/>
    <cellStyle name="Comma 5 5 5" xfId="32751" xr:uid="{549720E1-C928-41BB-B069-764016706969}"/>
    <cellStyle name="Comma 5 5 6" xfId="38136" xr:uid="{7536BB99-E64D-4F96-94C6-18E00D426FAC}"/>
    <cellStyle name="Comma 5 5 7" xfId="43505" xr:uid="{3F993CB4-95C1-4A40-A994-5EBCE686E748}"/>
    <cellStyle name="Comma 5 5 8" xfId="48877" xr:uid="{8980448C-9B40-4FEE-A24A-737B4C5275E1}"/>
    <cellStyle name="Comma 5 5 9" xfId="54257" xr:uid="{7935DD32-0AA1-4A3A-B811-4473D01F6EA0}"/>
    <cellStyle name="Comma 5 6" xfId="9310" xr:uid="{E728D853-98F5-41CE-95CA-BEF5391711E6}"/>
    <cellStyle name="Comma 5 6 10" xfId="16611" xr:uid="{F704AF36-722F-4698-BF13-39F085CC3DFF}"/>
    <cellStyle name="Comma 5 6 2" xfId="12867" xr:uid="{C8642D8B-83C3-4CB9-999E-2E92433DDE18}"/>
    <cellStyle name="Comma 5 6 2 2" xfId="25533" xr:uid="{0243BDDA-2679-4C04-8AFB-102EAA390461}"/>
    <cellStyle name="Comma 5 6 2 3" xfId="30907" xr:uid="{08FC19B9-AD19-4BF1-9ED3-9C0C76627593}"/>
    <cellStyle name="Comma 5 6 2 4" xfId="36325" xr:uid="{283E0E87-358B-4EF7-9240-0862315383B8}"/>
    <cellStyle name="Comma 5 6 2 5" xfId="41710" xr:uid="{64F52FD4-39BA-4DF3-B606-0B952781006B}"/>
    <cellStyle name="Comma 5 6 2 6" xfId="47079" xr:uid="{6FADDB16-DBB9-4DFC-A35C-0E2CF33DB482}"/>
    <cellStyle name="Comma 5 6 2 7" xfId="52451" xr:uid="{A00FD933-ABED-4DE4-87E9-B1B20F9A6F41}"/>
    <cellStyle name="Comma 5 6 2 8" xfId="57831" xr:uid="{42FD4BC5-D7F1-4876-8F41-FEEBE2A35C82}"/>
    <cellStyle name="Comma 5 6 2 9" xfId="20167" xr:uid="{F792131B-C73C-40A2-97DE-9FD7A1EF54C2}"/>
    <cellStyle name="Comma 5 6 3" xfId="21978" xr:uid="{8043332A-70FC-4887-9F67-17791526D361}"/>
    <cellStyle name="Comma 5 6 4" xfId="27352" xr:uid="{87C5C9C9-F9F5-401D-90FE-3E583C616A12}"/>
    <cellStyle name="Comma 5 6 5" xfId="32770" xr:uid="{282D8C4F-48D8-48AA-82DA-7D729A794942}"/>
    <cellStyle name="Comma 5 6 6" xfId="38155" xr:uid="{8ABA2830-9D48-499B-A50F-99540DCFFDB8}"/>
    <cellStyle name="Comma 5 6 7" xfId="43524" xr:uid="{091FA59B-6B5C-44F2-853A-79E94540623D}"/>
    <cellStyle name="Comma 5 6 8" xfId="48896" xr:uid="{2DBE3AD2-038C-470C-B564-EC70605E4B42}"/>
    <cellStyle name="Comma 5 6 9" xfId="54276" xr:uid="{2E7D0AE6-0EFE-4A65-95EA-EA6B6FE3D09A}"/>
    <cellStyle name="Comma 5 7" xfId="9328" xr:uid="{1AC8373B-7F72-4317-985E-4CD263C76F42}"/>
    <cellStyle name="Comma 5 7 10" xfId="16629" xr:uid="{ECBFE887-7B53-464A-9A6D-654CDE24001C}"/>
    <cellStyle name="Comma 5 7 2" xfId="12885" xr:uid="{F5B878A0-0B23-4EBB-974F-0EF9E22A3F8A}"/>
    <cellStyle name="Comma 5 7 2 2" xfId="25551" xr:uid="{E1AFF726-5E95-4149-8214-D0A67E061582}"/>
    <cellStyle name="Comma 5 7 2 3" xfId="30925" xr:uid="{81FF0605-4FD4-4377-988D-CA0396DC6F55}"/>
    <cellStyle name="Comma 5 7 2 4" xfId="36343" xr:uid="{045FEF1B-C036-444E-8728-704510AC57D2}"/>
    <cellStyle name="Comma 5 7 2 5" xfId="41728" xr:uid="{1453518F-07FC-40EB-9136-5CF28C10D835}"/>
    <cellStyle name="Comma 5 7 2 6" xfId="47097" xr:uid="{F4626CE3-AA57-4798-ACC3-036921019DEE}"/>
    <cellStyle name="Comma 5 7 2 7" xfId="52469" xr:uid="{8A701041-4F7E-48EC-B3DD-A1017E35DEFD}"/>
    <cellStyle name="Comma 5 7 2 8" xfId="57849" xr:uid="{724EC8DC-8E9C-4A0F-94A3-CE8D037406BB}"/>
    <cellStyle name="Comma 5 7 2 9" xfId="20185" xr:uid="{45F94FF0-B584-457B-B24E-CAEBFA949C35}"/>
    <cellStyle name="Comma 5 7 3" xfId="21996" xr:uid="{609EC146-286E-492B-8B61-7A868981E669}"/>
    <cellStyle name="Comma 5 7 4" xfId="27370" xr:uid="{86D3EA28-C1A4-4FF9-A0B6-15079C40EF5F}"/>
    <cellStyle name="Comma 5 7 5" xfId="32788" xr:uid="{4A1A45ED-F9BC-48EA-92E2-279647837F2B}"/>
    <cellStyle name="Comma 5 7 6" xfId="38173" xr:uid="{37F35D89-A362-4316-9DD7-618AF591B1B9}"/>
    <cellStyle name="Comma 5 7 7" xfId="43542" xr:uid="{E856BC88-AF0C-4F26-9EBC-32FC29C64301}"/>
    <cellStyle name="Comma 5 7 8" xfId="48914" xr:uid="{0D1CB91F-EDB0-4DAB-B481-2098ED5FDE6B}"/>
    <cellStyle name="Comma 5 7 9" xfId="54294" xr:uid="{AB9D8564-20C8-469E-9689-A27CE07AF3AC}"/>
    <cellStyle name="Comma 5 8" xfId="9346" xr:uid="{2D68DC41-F338-48FC-8BDC-D5030264A58B}"/>
    <cellStyle name="Comma 5 8 2" xfId="22014" xr:uid="{5E67A275-44D0-4624-91EA-79203819AD1B}"/>
    <cellStyle name="Comma 5 8 3" xfId="27388" xr:uid="{32236A71-129D-4D14-8788-98E3CD1FCD41}"/>
    <cellStyle name="Comma 5 8 4" xfId="32806" xr:uid="{825930F8-77B8-451F-8B15-4FC91E700518}"/>
    <cellStyle name="Comma 5 8 5" xfId="38191" xr:uid="{A0311930-1DBF-44A2-B061-5EA458B1C0C1}"/>
    <cellStyle name="Comma 5 8 6" xfId="43560" xr:uid="{E36FFFD2-751D-4B18-A4B3-71928A869DBC}"/>
    <cellStyle name="Comma 5 8 7" xfId="48932" xr:uid="{9746F3A7-F2C6-42E2-BC80-D0E0F497450A}"/>
    <cellStyle name="Comma 5 8 8" xfId="54312" xr:uid="{92B8B8CA-DB74-484A-AEB9-8AAFA7A71BE8}"/>
    <cellStyle name="Comma 5 8 9" xfId="16647" xr:uid="{48450F3E-7056-4C51-BCAF-5865D4D5AD40}"/>
    <cellStyle name="Comma 5 9" xfId="9365" xr:uid="{C4956848-8272-46D6-B119-578C08FA5F12}"/>
    <cellStyle name="Comma 5 9 2" xfId="22033" xr:uid="{80B4D0CF-E9B6-439D-8510-414C1C715EAB}"/>
    <cellStyle name="Comma 5 9 3" xfId="27407" xr:uid="{4A34FF6D-D2DB-4AF4-8A5B-A12322E6EF5C}"/>
    <cellStyle name="Comma 5 9 4" xfId="32825" xr:uid="{EDFC0C59-A290-4117-81E2-90B08A49D41C}"/>
    <cellStyle name="Comma 5 9 5" xfId="38210" xr:uid="{DB7B4540-29F2-4B21-B804-69E2D7747F5B}"/>
    <cellStyle name="Comma 5 9 6" xfId="43579" xr:uid="{659A85E6-07FE-4919-B49E-E8E9EE4C3D9B}"/>
    <cellStyle name="Comma 5 9 7" xfId="48951" xr:uid="{6A7A6F9D-E0BD-41AC-962D-888CB085972B}"/>
    <cellStyle name="Comma 5 9 8" xfId="54331" xr:uid="{6B8342DB-1542-45E2-85B8-D48534AF2B92}"/>
    <cellStyle name="Comma 5 9 9" xfId="16666" xr:uid="{B4A1D33E-9F7D-4AC4-8BF4-F6590CD73983}"/>
    <cellStyle name="Comma 50" xfId="30965" xr:uid="{8DFFD560-363B-455B-8F29-E6353E579420}"/>
    <cellStyle name="Comma 51" xfId="31004" xr:uid="{1CEFB0D0-BFDC-4DCA-9E9C-4D92BF7E8B50}"/>
    <cellStyle name="Comma 52" xfId="36366" xr:uid="{AF9AEF5C-657D-4451-B85E-99FEB9F9A4C3}"/>
    <cellStyle name="Comma 53" xfId="36365" xr:uid="{AF58A475-A069-4861-9908-DA83A8AEB26C}"/>
    <cellStyle name="Comma 54" xfId="36377" xr:uid="{F6C0F554-2557-4C26-83F4-8AE81B8C35B9}"/>
    <cellStyle name="Comma 55" xfId="36378" xr:uid="{C95AA1A8-C5C0-4EDB-A54F-209A2E35AB56}"/>
    <cellStyle name="Comma 56" xfId="36382" xr:uid="{F709A391-C07A-4C4D-A40F-B332F1064EEB}"/>
    <cellStyle name="Comma 57" xfId="36383" xr:uid="{638F7713-5B25-40BC-B7E1-A0065BC85CE2}"/>
    <cellStyle name="Comma 58" xfId="36385" xr:uid="{C312A7B4-6026-4B4B-B74E-B2C318DDA15E}"/>
    <cellStyle name="Comma 59" xfId="41751" xr:uid="{CB321726-88E6-466C-A839-DA4AFF913BE4}"/>
    <cellStyle name="Comma 6" xfId="4576" xr:uid="{2EEFE25C-6FDC-4D9F-B248-69B7AF74E09A}"/>
    <cellStyle name="Comma 6 10" xfId="9385" xr:uid="{9B487CDA-F215-4472-AA5A-FA1065D038B6}"/>
    <cellStyle name="Comma 6 10 2" xfId="22053" xr:uid="{D323E8DB-FC90-44D8-8BDF-7B9592738FB0}"/>
    <cellStyle name="Comma 6 10 3" xfId="27427" xr:uid="{43141E23-E765-4B96-8B45-29DB8BF3B3FE}"/>
    <cellStyle name="Comma 6 10 4" xfId="32845" xr:uid="{43421D70-D23C-4B6C-A282-26E29E6332AF}"/>
    <cellStyle name="Comma 6 10 5" xfId="38230" xr:uid="{7AEFD3AF-F094-43FA-8B9D-0CF7ECF4E49C}"/>
    <cellStyle name="Comma 6 10 6" xfId="43599" xr:uid="{EC6AECCD-789C-451F-A122-DA44B01F52EA}"/>
    <cellStyle name="Comma 6 10 7" xfId="48971" xr:uid="{B5773649-82BC-479D-9C5F-6CBBE3BB6315}"/>
    <cellStyle name="Comma 6 10 8" xfId="54351" xr:uid="{F0B65C02-E1AB-4893-8738-4CCA0EFCC644}"/>
    <cellStyle name="Comma 6 10 9" xfId="16686" xr:uid="{FCBC4AEF-9B6E-4B5B-9599-652B4071A944}"/>
    <cellStyle name="Comma 6 11" xfId="9404" xr:uid="{00E3ABE2-A1DE-4216-BE3D-C74947A28D73}"/>
    <cellStyle name="Comma 6 11 2" xfId="22072" xr:uid="{9F96FD3E-F7EE-4BD3-A597-775FAD605018}"/>
    <cellStyle name="Comma 6 11 3" xfId="27446" xr:uid="{69EDB617-B19E-4778-9979-64EE3E6C3D52}"/>
    <cellStyle name="Comma 6 11 4" xfId="32864" xr:uid="{8F94D2B7-150D-4EDE-8616-A1A13F70CB92}"/>
    <cellStyle name="Comma 6 11 5" xfId="38249" xr:uid="{66A508E8-D703-4133-B6A7-BEB39936CAE9}"/>
    <cellStyle name="Comma 6 11 6" xfId="43618" xr:uid="{BB1CD159-EF0F-4989-B0DB-2750B2F00763}"/>
    <cellStyle name="Comma 6 11 7" xfId="48990" xr:uid="{69A1B768-365B-4EDF-BE2D-811829E20840}"/>
    <cellStyle name="Comma 6 11 8" xfId="54370" xr:uid="{6D4ABF4B-446C-4AC1-B097-28CA92CBD2F0}"/>
    <cellStyle name="Comma 6 11 9" xfId="16705" xr:uid="{9D44CA40-9643-49F0-8509-558E11E67D45}"/>
    <cellStyle name="Comma 6 12" xfId="9423" xr:uid="{D29DE5A0-C781-453A-B65F-37A997E8456D}"/>
    <cellStyle name="Comma 6 12 2" xfId="22091" xr:uid="{DBFC2EFD-6BBA-4274-93A9-8871B0748E22}"/>
    <cellStyle name="Comma 6 12 3" xfId="27465" xr:uid="{BC99B4D8-979F-4291-BD92-185442DA1562}"/>
    <cellStyle name="Comma 6 12 4" xfId="32883" xr:uid="{8A601D42-AFD9-4736-8998-E9374A0682CF}"/>
    <cellStyle name="Comma 6 12 5" xfId="38268" xr:uid="{7695E252-6A29-4B05-BBAD-9C7261A48581}"/>
    <cellStyle name="Comma 6 12 6" xfId="43637" xr:uid="{EFC42E49-B154-462A-A4B9-FED4EA989A32}"/>
    <cellStyle name="Comma 6 12 7" xfId="49009" xr:uid="{67AAF285-62A1-453E-852E-5A84EE095350}"/>
    <cellStyle name="Comma 6 12 8" xfId="54389" xr:uid="{E2D86F61-5AB0-470A-A167-80E6B7865558}"/>
    <cellStyle name="Comma 6 12 9" xfId="16724" xr:uid="{300617B7-0A09-4A48-A272-DA35F6F29B78}"/>
    <cellStyle name="Comma 6 13" xfId="11093" xr:uid="{97F5995E-A345-4C70-BBE2-6311749A5C6A}"/>
    <cellStyle name="Comma 6 13 2" xfId="23760" xr:uid="{89BBE7B6-C27A-49C7-9FDF-84C39D084BED}"/>
    <cellStyle name="Comma 6 13 3" xfId="29134" xr:uid="{0910B2FE-CFE1-46D6-ABEA-EC9F31A8CF52}"/>
    <cellStyle name="Comma 6 13 4" xfId="34552" xr:uid="{C75CF464-FC7D-49AD-A0CD-AA5EF00DD2CB}"/>
    <cellStyle name="Comma 6 13 5" xfId="39937" xr:uid="{22733BD0-0BB7-4406-8546-5A9F1DB3485D}"/>
    <cellStyle name="Comma 6 13 6" xfId="45306" xr:uid="{56D14522-9345-4CEA-8C7E-49D179BEB41A}"/>
    <cellStyle name="Comma 6 13 7" xfId="50678" xr:uid="{F9038656-53E4-4D86-9FC5-8B776E364BD3}"/>
    <cellStyle name="Comma 6 13 8" xfId="56058" xr:uid="{475EAA74-BD1E-4F15-98C1-28FF9785DD56}"/>
    <cellStyle name="Comma 6 13 9" xfId="18393" xr:uid="{4BD05D51-EAA2-4C78-8F45-34CD800BCC79}"/>
    <cellStyle name="Comma 6 14" xfId="14855" xr:uid="{3E0B6190-7538-4A04-8E3D-18A3C4903A6C}"/>
    <cellStyle name="Comma 6 15" xfId="20222" xr:uid="{382D92F9-776F-45B1-A249-70A413257EFA}"/>
    <cellStyle name="Comma 6 16" xfId="25596" xr:uid="{9E0B4430-A9FC-4ED9-8474-41CD1C004E0D}"/>
    <cellStyle name="Comma 6 17" xfId="31014" xr:uid="{A4A2690F-0735-4A71-8404-182ED0BBE9C7}"/>
    <cellStyle name="Comma 6 18" xfId="36399" xr:uid="{AD3AC4D8-B839-4373-8F43-23A5AB36398B}"/>
    <cellStyle name="Comma 6 19" xfId="41768" xr:uid="{096547F9-A227-4982-A9B1-F4351CEDA732}"/>
    <cellStyle name="Comma 6 2" xfId="9236" xr:uid="{C0150902-9932-478D-8BB3-1E3FA82916A7}"/>
    <cellStyle name="Comma 6 2 10" xfId="16537" xr:uid="{3CD36089-37F0-403B-88F8-DC9821B4C47D}"/>
    <cellStyle name="Comma 6 2 2" xfId="12796" xr:uid="{DFE4DD69-15D3-4B3E-9194-61E8935BA59D}"/>
    <cellStyle name="Comma 6 2 2 2" xfId="25462" xr:uid="{7946C843-CCF8-41DA-B4B9-1BD534319BBD}"/>
    <cellStyle name="Comma 6 2 2 3" xfId="30836" xr:uid="{0C944850-A890-4305-B968-2BC250559848}"/>
    <cellStyle name="Comma 6 2 2 4" xfId="36254" xr:uid="{3780D214-568B-4E04-B468-90CA11667B8B}"/>
    <cellStyle name="Comma 6 2 2 5" xfId="41639" xr:uid="{015CB4D7-D950-4A62-B4AE-F6DABDB4CFA4}"/>
    <cellStyle name="Comma 6 2 2 6" xfId="47008" xr:uid="{A56C99B0-5EDD-4CCE-A136-E70D55998455}"/>
    <cellStyle name="Comma 6 2 2 7" xfId="52380" xr:uid="{D7A66153-512A-44A3-A499-6B24C9E8817C}"/>
    <cellStyle name="Comma 6 2 2 8" xfId="57760" xr:uid="{A5A3E3F5-977E-45E9-9343-0F4CFBB2CAA4}"/>
    <cellStyle name="Comma 6 2 2 9" xfId="20096" xr:uid="{2F2AA4A6-439B-4CEF-8780-68370ABF71BE}"/>
    <cellStyle name="Comma 6 2 3" xfId="21904" xr:uid="{0A25A248-FAA0-4179-93B1-B68D4AAAF389}"/>
    <cellStyle name="Comma 6 2 4" xfId="27278" xr:uid="{D2780665-347E-4A2F-B6D1-1E57EA96940E}"/>
    <cellStyle name="Comma 6 2 5" xfId="32696" xr:uid="{BBE7C90C-C148-4056-9B8A-861E6C4F0EC2}"/>
    <cellStyle name="Comma 6 2 6" xfId="38081" xr:uid="{FD85AD91-3110-4DCB-9D11-419B8CB97FB7}"/>
    <cellStyle name="Comma 6 2 7" xfId="43450" xr:uid="{BB302C96-6268-4A05-854C-FC0FAB78A77E}"/>
    <cellStyle name="Comma 6 2 8" xfId="48822" xr:uid="{7FDA235F-604F-42E1-8628-A8DEFB44193C}"/>
    <cellStyle name="Comma 6 2 9" xfId="54202" xr:uid="{004398CF-DAD4-44D8-9E74-01748085D80F}"/>
    <cellStyle name="Comma 6 20" xfId="47140" xr:uid="{EC2D127B-3035-43D0-8A4B-05B8F8E26F59}"/>
    <cellStyle name="Comma 6 21" xfId="52520" xr:uid="{79D1DED9-D02E-4652-8C3D-09CE40CA545E}"/>
    <cellStyle name="Comma 6 22" xfId="13148" xr:uid="{2D20C88B-D9BB-446C-8642-2620DCFC80B2}"/>
    <cellStyle name="Comma 6 23" xfId="7554" xr:uid="{666A79EB-4C3A-4B57-873E-CC3320469891}"/>
    <cellStyle name="Comma 6 3" xfId="9254" xr:uid="{C2185CD8-E3A5-4ED9-B1FC-A4A7F4D6E731}"/>
    <cellStyle name="Comma 6 3 10" xfId="16555" xr:uid="{1F68558A-2A82-48CA-B2C7-159046B6D890}"/>
    <cellStyle name="Comma 6 3 2" xfId="12813" xr:uid="{AEB9256E-4077-45EA-8FA5-A6F7F75D8121}"/>
    <cellStyle name="Comma 6 3 2 2" xfId="25479" xr:uid="{A7D5C1CC-7356-4CD5-AFF6-38DB03AC8FA5}"/>
    <cellStyle name="Comma 6 3 2 3" xfId="30853" xr:uid="{9E732869-02F7-4022-B9C9-3F73DB96F02D}"/>
    <cellStyle name="Comma 6 3 2 4" xfId="36271" xr:uid="{F0A168BF-66DC-4A16-9053-720FF3F3A3C3}"/>
    <cellStyle name="Comma 6 3 2 5" xfId="41656" xr:uid="{CD3B7A7B-830F-4918-A830-3BDB49F59CD2}"/>
    <cellStyle name="Comma 6 3 2 6" xfId="47025" xr:uid="{8760102D-60FC-4F68-BF57-26852648B5D4}"/>
    <cellStyle name="Comma 6 3 2 7" xfId="52397" xr:uid="{7EEC7923-8AC2-43FB-8AC9-6C338F1D9B13}"/>
    <cellStyle name="Comma 6 3 2 8" xfId="57777" xr:uid="{D94B64FF-13FC-463E-9BB9-10A0A95081D8}"/>
    <cellStyle name="Comma 6 3 2 9" xfId="20113" xr:uid="{49DA6433-6D29-4C31-AA8F-2C1A68B66AD1}"/>
    <cellStyle name="Comma 6 3 3" xfId="21922" xr:uid="{F0394A79-78D2-41D7-B127-E1BF5ABF7E07}"/>
    <cellStyle name="Comma 6 3 4" xfId="27296" xr:uid="{536A901B-FBAC-4CB5-9A19-193A7654D356}"/>
    <cellStyle name="Comma 6 3 5" xfId="32714" xr:uid="{6AAE1D00-21C2-421E-AF8E-EB201F82A6C6}"/>
    <cellStyle name="Comma 6 3 6" xfId="38099" xr:uid="{972E638C-A691-4255-85E9-3A6389A2867D}"/>
    <cellStyle name="Comma 6 3 7" xfId="43468" xr:uid="{AB9B0AEF-5EAD-4FA5-BEF2-1175B3783214}"/>
    <cellStyle name="Comma 6 3 8" xfId="48840" xr:uid="{DF5CCEB4-B048-4A32-AD1E-CE0A1E88E6E3}"/>
    <cellStyle name="Comma 6 3 9" xfId="54220" xr:uid="{441FDF4D-7D71-4D45-B8B2-818C6A60B0B2}"/>
    <cellStyle name="Comma 6 4" xfId="9273" xr:uid="{0B376620-5EE5-4F84-A7A0-833FC019B6B2}"/>
    <cellStyle name="Comma 6 4 10" xfId="16574" xr:uid="{98FFEA27-E7BA-4BE2-8260-4B0EC2CE8553}"/>
    <cellStyle name="Comma 6 4 2" xfId="12832" xr:uid="{2980BDCD-5738-4DA8-A5E9-09799EC50B57}"/>
    <cellStyle name="Comma 6 4 2 2" xfId="25498" xr:uid="{285B2D14-9F3F-40E6-8F37-6D35489AB0F3}"/>
    <cellStyle name="Comma 6 4 2 3" xfId="30872" xr:uid="{0FD0F5CD-4E1D-422E-8865-A47E94CB5A4D}"/>
    <cellStyle name="Comma 6 4 2 4" xfId="36290" xr:uid="{9A66B181-9A25-4D39-90F9-4AAF01983F29}"/>
    <cellStyle name="Comma 6 4 2 5" xfId="41675" xr:uid="{8D5B6A04-F05B-42C6-BE1F-7B980700C644}"/>
    <cellStyle name="Comma 6 4 2 6" xfId="47044" xr:uid="{E3FBDAA3-15A6-4B4E-BEA7-BBBE613D2490}"/>
    <cellStyle name="Comma 6 4 2 7" xfId="52416" xr:uid="{E4A34EAD-0331-4E59-BE02-19FE927BCB44}"/>
    <cellStyle name="Comma 6 4 2 8" xfId="57796" xr:uid="{1B1E37D7-5034-4B86-B7EC-1552E897AA74}"/>
    <cellStyle name="Comma 6 4 2 9" xfId="20132" xr:uid="{2F3AEA0A-DF2A-4371-A1E5-AEA0F63DAA68}"/>
    <cellStyle name="Comma 6 4 3" xfId="21941" xr:uid="{0337EAD6-7696-4FFF-9F28-404B18A9C61E}"/>
    <cellStyle name="Comma 6 4 4" xfId="27315" xr:uid="{9A6200FE-21FD-4A98-A15F-AAFB2E12415A}"/>
    <cellStyle name="Comma 6 4 5" xfId="32733" xr:uid="{C3D05947-1EF4-403D-9F4C-9596908E1E2A}"/>
    <cellStyle name="Comma 6 4 6" xfId="38118" xr:uid="{22311269-26D5-4649-BC4A-D927C35F651A}"/>
    <cellStyle name="Comma 6 4 7" xfId="43487" xr:uid="{E7AACF4D-9DB6-4310-BC96-D10413CE351F}"/>
    <cellStyle name="Comma 6 4 8" xfId="48859" xr:uid="{2535A5DA-F55B-4F88-881A-F990617A077F}"/>
    <cellStyle name="Comma 6 4 9" xfId="54239" xr:uid="{CC3B34EE-1626-46E6-BD33-15BF7D1E8B8C}"/>
    <cellStyle name="Comma 6 5" xfId="9292" xr:uid="{1736CF1A-B24F-453C-9EEB-169163D0180A}"/>
    <cellStyle name="Comma 6 5 10" xfId="16593" xr:uid="{6086A4D5-DF8A-4C55-BB51-01A064FF64AA}"/>
    <cellStyle name="Comma 6 5 2" xfId="12850" xr:uid="{CBFB33C0-2893-4AE6-9C1F-BB8FAAB4CB82}"/>
    <cellStyle name="Comma 6 5 2 2" xfId="25516" xr:uid="{DE94AFD7-0CCF-4BB9-935F-857677A47B0B}"/>
    <cellStyle name="Comma 6 5 2 3" xfId="30890" xr:uid="{06CB20B9-C93E-4E83-BD24-D02FB8432B26}"/>
    <cellStyle name="Comma 6 5 2 4" xfId="36308" xr:uid="{0C7FB876-068E-428D-A8C1-DF04DA01FAA4}"/>
    <cellStyle name="Comma 6 5 2 5" xfId="41693" xr:uid="{0F8734CD-D11A-447A-8DAF-81D30E1946D8}"/>
    <cellStyle name="Comma 6 5 2 6" xfId="47062" xr:uid="{3D510329-F4B1-4C98-BFE3-7EA99E2ABA39}"/>
    <cellStyle name="Comma 6 5 2 7" xfId="52434" xr:uid="{25E1E4B6-A131-44AD-A795-1119E5D4AFA7}"/>
    <cellStyle name="Comma 6 5 2 8" xfId="57814" xr:uid="{B5E7CFE2-B5D8-489A-A906-0B70355447C6}"/>
    <cellStyle name="Comma 6 5 2 9" xfId="20150" xr:uid="{B04205AB-07C4-4BF2-B6B2-7421F96101A3}"/>
    <cellStyle name="Comma 6 5 3" xfId="21960" xr:uid="{4C3C7538-7D02-44AA-ABF8-454827F0CF38}"/>
    <cellStyle name="Comma 6 5 4" xfId="27334" xr:uid="{14BCCD4B-32A3-46B2-AE6F-E5AB69374E48}"/>
    <cellStyle name="Comma 6 5 5" xfId="32752" xr:uid="{930A8A7A-2E78-4B7E-8411-32D94A197810}"/>
    <cellStyle name="Comma 6 5 6" xfId="38137" xr:uid="{2ADCF149-E3BE-4659-B50B-8F9276B723E2}"/>
    <cellStyle name="Comma 6 5 7" xfId="43506" xr:uid="{FEBDDFB2-BD67-43C7-96CE-CBE6C8E05D1A}"/>
    <cellStyle name="Comma 6 5 8" xfId="48878" xr:uid="{11FA38AC-4F4C-4CDA-BBCB-F556549ACBB5}"/>
    <cellStyle name="Comma 6 5 9" xfId="54258" xr:uid="{69BB3D84-A999-40CB-8144-D363DDEC6CCA}"/>
    <cellStyle name="Comma 6 6" xfId="9311" xr:uid="{B56130AE-AD38-486A-A822-B7CBA758FD97}"/>
    <cellStyle name="Comma 6 6 10" xfId="16612" xr:uid="{17F215D1-DD62-4B6D-9D49-0C1B2AAA54A9}"/>
    <cellStyle name="Comma 6 6 2" xfId="12868" xr:uid="{7CF7C13E-24D0-4688-8866-ADE530306DDF}"/>
    <cellStyle name="Comma 6 6 2 2" xfId="25534" xr:uid="{C657F47E-E648-4274-B1BA-C3B7417F77D9}"/>
    <cellStyle name="Comma 6 6 2 3" xfId="30908" xr:uid="{49387261-4B46-409C-A9B6-9F47EBE1E74F}"/>
    <cellStyle name="Comma 6 6 2 4" xfId="36326" xr:uid="{66316AF2-16D3-4AB7-AD59-5EDE81873F72}"/>
    <cellStyle name="Comma 6 6 2 5" xfId="41711" xr:uid="{831C2B4B-62B6-48B1-955E-96119C58ED48}"/>
    <cellStyle name="Comma 6 6 2 6" xfId="47080" xr:uid="{106EC44F-014F-47E0-8724-9CF2CADFE8BE}"/>
    <cellStyle name="Comma 6 6 2 7" xfId="52452" xr:uid="{637FA683-79C7-4944-8121-8D0B56AB4ADA}"/>
    <cellStyle name="Comma 6 6 2 8" xfId="57832" xr:uid="{7DA51691-8634-47B0-81BB-1BBFEAD43D59}"/>
    <cellStyle name="Comma 6 6 2 9" xfId="20168" xr:uid="{036553D7-40C7-410B-B238-60BBC958FEC2}"/>
    <cellStyle name="Comma 6 6 3" xfId="21979" xr:uid="{FA063B5E-DA87-4FB2-8D2A-8B94600669A6}"/>
    <cellStyle name="Comma 6 6 4" xfId="27353" xr:uid="{886EDAE9-BAC4-4C85-B44B-56961658791A}"/>
    <cellStyle name="Comma 6 6 5" xfId="32771" xr:uid="{667B435D-72F0-4DA4-B1B9-2C4AF25C9B1E}"/>
    <cellStyle name="Comma 6 6 6" xfId="38156" xr:uid="{BDD65F92-A4FA-4637-B2E6-CB574202C9EF}"/>
    <cellStyle name="Comma 6 6 7" xfId="43525" xr:uid="{A7EBCB47-90F0-485F-98D9-E06E75D91C5F}"/>
    <cellStyle name="Comma 6 6 8" xfId="48897" xr:uid="{2558451B-9CD8-488E-A999-272F0275009F}"/>
    <cellStyle name="Comma 6 6 9" xfId="54277" xr:uid="{D4AA6C82-3A79-4922-9E86-00250D6E50F2}"/>
    <cellStyle name="Comma 6 7" xfId="9329" xr:uid="{8EBA07E4-8BCB-4A6C-B4BC-D6109586EA72}"/>
    <cellStyle name="Comma 6 7 10" xfId="16630" xr:uid="{8D1511FA-9276-4F0E-BEC3-48E7EA7EEF00}"/>
    <cellStyle name="Comma 6 7 2" xfId="12886" xr:uid="{DCB480EE-2D40-4EF9-89BE-4FC1D98C268E}"/>
    <cellStyle name="Comma 6 7 2 2" xfId="25552" xr:uid="{33E09B45-3843-4470-B05A-4A69959CD9CF}"/>
    <cellStyle name="Comma 6 7 2 3" xfId="30926" xr:uid="{BF4B4905-1EF0-4BAD-A6BE-DBC6EC7293DA}"/>
    <cellStyle name="Comma 6 7 2 4" xfId="36344" xr:uid="{9433A269-82EE-48BB-9086-1798AFB7E9C2}"/>
    <cellStyle name="Comma 6 7 2 5" xfId="41729" xr:uid="{30344482-378F-4FAE-B2CC-ADBA2895395F}"/>
    <cellStyle name="Comma 6 7 2 6" xfId="47098" xr:uid="{E8C5BC49-0A96-45E1-AE4D-D50F8D75A6C4}"/>
    <cellStyle name="Comma 6 7 2 7" xfId="52470" xr:uid="{356228BB-7B19-44C7-B1F6-F781123B825D}"/>
    <cellStyle name="Comma 6 7 2 8" xfId="57850" xr:uid="{8EF6B7FA-5A46-4B5A-BF90-9DD6DFF01CA1}"/>
    <cellStyle name="Comma 6 7 2 9" xfId="20186" xr:uid="{E1E310D2-54B0-42B8-BFA7-4F9EFBFF156E}"/>
    <cellStyle name="Comma 6 7 3" xfId="21997" xr:uid="{89EA60BB-A20A-4B0D-B90F-D953610B5539}"/>
    <cellStyle name="Comma 6 7 4" xfId="27371" xr:uid="{D2481E13-B29E-4F4B-B9D6-432034E01969}"/>
    <cellStyle name="Comma 6 7 5" xfId="32789" xr:uid="{7CC0A9E4-1766-432E-A7A3-85ECE7AD0F20}"/>
    <cellStyle name="Comma 6 7 6" xfId="38174" xr:uid="{3A92DC3D-1BCE-441D-87AA-BF7BE77DD41C}"/>
    <cellStyle name="Comma 6 7 7" xfId="43543" xr:uid="{236482C0-DC47-4997-9415-0947F6A2D99F}"/>
    <cellStyle name="Comma 6 7 8" xfId="48915" xr:uid="{65F9D0BE-3B49-4DD6-A6A5-87512B8F93CA}"/>
    <cellStyle name="Comma 6 7 9" xfId="54295" xr:uid="{4B26BC89-3298-4AB8-A090-0F62C3A36EE6}"/>
    <cellStyle name="Comma 6 8" xfId="9347" xr:uid="{3FFC7A8B-9B16-42D3-8495-34DADDFB2522}"/>
    <cellStyle name="Comma 6 8 2" xfId="22015" xr:uid="{84484199-4AD8-4E6D-A5F6-90BF37CAEB1B}"/>
    <cellStyle name="Comma 6 8 3" xfId="27389" xr:uid="{77E2DD51-27B3-4F6E-A851-B5A6092B593E}"/>
    <cellStyle name="Comma 6 8 4" xfId="32807" xr:uid="{B753ACBB-E1EB-45F7-A84F-EB5D650CE6A4}"/>
    <cellStyle name="Comma 6 8 5" xfId="38192" xr:uid="{D61737E3-BA21-4AC4-A7F6-C0B69F715E33}"/>
    <cellStyle name="Comma 6 8 6" xfId="43561" xr:uid="{45B32531-58EB-401D-9C27-7125C3F4177C}"/>
    <cellStyle name="Comma 6 8 7" xfId="48933" xr:uid="{A9EBF9DA-7E4E-44F9-A2F4-0D448C1616BF}"/>
    <cellStyle name="Comma 6 8 8" xfId="54313" xr:uid="{BA384D32-7780-4B3F-A2D1-FFE227F083E7}"/>
    <cellStyle name="Comma 6 8 9" xfId="16648" xr:uid="{81F05EBA-C8F9-4544-9F79-96A87B8D7C10}"/>
    <cellStyle name="Comma 6 9" xfId="9366" xr:uid="{59B87D7F-F47B-4456-B24C-161A3D7F07F9}"/>
    <cellStyle name="Comma 6 9 2" xfId="22034" xr:uid="{D2276FCA-CFCE-4232-9845-49811FC06B75}"/>
    <cellStyle name="Comma 6 9 3" xfId="27408" xr:uid="{C2D07949-0D7F-459C-804C-56E2EE5B0970}"/>
    <cellStyle name="Comma 6 9 4" xfId="32826" xr:uid="{174EFCA8-919C-45A8-8AA6-3117D38ACAE8}"/>
    <cellStyle name="Comma 6 9 5" xfId="38211" xr:uid="{8152399E-2FDB-427E-8262-2F006F62BA3B}"/>
    <cellStyle name="Comma 6 9 6" xfId="43580" xr:uid="{0061ACB2-1B32-4C02-AB4A-32544DD998D3}"/>
    <cellStyle name="Comma 6 9 7" xfId="48952" xr:uid="{349D764F-8B76-4933-9E86-DA5A0CD93EA2}"/>
    <cellStyle name="Comma 6 9 8" xfId="54332" xr:uid="{7510B149-8D64-4A3D-93B4-D4764901D442}"/>
    <cellStyle name="Comma 6 9 9" xfId="16667" xr:uid="{AE6B0253-5028-4BDC-A578-E3CAB9A52E30}"/>
    <cellStyle name="Comma 60" xfId="41760" xr:uid="{31E9AA56-1693-4C1A-AB32-9919F960661E}"/>
    <cellStyle name="Comma 61" xfId="41759" xr:uid="{8B1F5ECF-05C7-4353-B44F-663DB0811363}"/>
    <cellStyle name="Comma 62" xfId="41756" xr:uid="{56CBA08B-E5B8-4539-A7FD-DA0271FC6F0C}"/>
    <cellStyle name="Comma 63" xfId="47121" xr:uid="{A20BE60C-F5A1-4AE1-AA48-5D192330A8F3}"/>
    <cellStyle name="Comma 64" xfId="47127" xr:uid="{804F0929-C55C-407D-BF0A-91A27308051E}"/>
    <cellStyle name="Comma 65" xfId="47132" xr:uid="{52A40317-CA41-46F8-B48A-7CF14CB3BC13}"/>
    <cellStyle name="Comma 66" xfId="52496" xr:uid="{B9124283-F2C8-4233-BF84-8D07F66B3121}"/>
    <cellStyle name="Comma 67" xfId="52497" xr:uid="{FA6BBCC0-15F9-44B3-8555-F69B85D1DB17}"/>
    <cellStyle name="Comma 68" xfId="52491" xr:uid="{AE0C76F9-708A-4A3F-9D8F-E6D576DDAFE9}"/>
    <cellStyle name="Comma 69" xfId="52508" xr:uid="{1B2A4E24-4772-49B7-A332-75C5E1F467E3}"/>
    <cellStyle name="Comma 7" xfId="5105" xr:uid="{0FE635C9-3B2E-41BF-832F-AF98B41AFE10}"/>
    <cellStyle name="Comma 7 10" xfId="9386" xr:uid="{4D5CBD31-B81A-4040-9D18-9FBA79304CD0}"/>
    <cellStyle name="Comma 7 10 2" xfId="22054" xr:uid="{F0D20AF3-BEAA-4634-B12D-DAE079598576}"/>
    <cellStyle name="Comma 7 10 3" xfId="27428" xr:uid="{01F16A55-5456-4462-937D-5F688D9D881E}"/>
    <cellStyle name="Comma 7 10 4" xfId="32846" xr:uid="{502D0BFA-03E9-4317-B875-5F08CB2D8EC2}"/>
    <cellStyle name="Comma 7 10 5" xfId="38231" xr:uid="{6EED4BC1-5420-450B-B3E0-6D2D9B1704AF}"/>
    <cellStyle name="Comma 7 10 6" xfId="43600" xr:uid="{62788ECE-7B25-4CA1-B8F8-E2F29B6D089B}"/>
    <cellStyle name="Comma 7 10 7" xfId="48972" xr:uid="{6866B4FE-F724-447A-9C43-3014365DB24B}"/>
    <cellStyle name="Comma 7 10 8" xfId="54352" xr:uid="{BA230222-DF21-4217-98AB-5D5D26B04793}"/>
    <cellStyle name="Comma 7 10 9" xfId="16687" xr:uid="{8587E54D-7C1D-473A-8B6C-45B98DF8EB01}"/>
    <cellStyle name="Comma 7 11" xfId="9405" xr:uid="{8478A502-A1A4-4667-9ADF-B1E0D13ECF9B}"/>
    <cellStyle name="Comma 7 11 2" xfId="22073" xr:uid="{056139AB-2973-44E0-BFAF-A302BF456387}"/>
    <cellStyle name="Comma 7 11 3" xfId="27447" xr:uid="{3DA042F6-9649-4C76-9D8C-8399E64CFD96}"/>
    <cellStyle name="Comma 7 11 4" xfId="32865" xr:uid="{BD34B8F6-AA16-4ADF-9DFD-54E3088F765C}"/>
    <cellStyle name="Comma 7 11 5" xfId="38250" xr:uid="{2B4E488D-A3EE-482C-BC52-F33099BA359E}"/>
    <cellStyle name="Comma 7 11 6" xfId="43619" xr:uid="{63B702B6-231B-4FF1-BAF9-1A32E9518AD6}"/>
    <cellStyle name="Comma 7 11 7" xfId="48991" xr:uid="{11B2D834-10DB-4730-A0D0-CA0FCE71B489}"/>
    <cellStyle name="Comma 7 11 8" xfId="54371" xr:uid="{B96C6BBF-50B5-4662-AEAE-4206CFD81FCE}"/>
    <cellStyle name="Comma 7 11 9" xfId="16706" xr:uid="{AF9DFC4D-1E5D-450B-B840-5B5D3DC6D5AD}"/>
    <cellStyle name="Comma 7 12" xfId="9424" xr:uid="{C5A96649-1862-41AF-B415-EBE1C446FB07}"/>
    <cellStyle name="Comma 7 12 2" xfId="22092" xr:uid="{D0282275-154C-41C9-8AE4-16F098438545}"/>
    <cellStyle name="Comma 7 12 3" xfId="27466" xr:uid="{3F87E52B-1B3A-4B20-819D-64029D8B529C}"/>
    <cellStyle name="Comma 7 12 4" xfId="32884" xr:uid="{A64CDB4B-6A60-4F22-A4EB-DD00F3F28F63}"/>
    <cellStyle name="Comma 7 12 5" xfId="38269" xr:uid="{3826F923-4A13-4265-953B-645B7A60BEF6}"/>
    <cellStyle name="Comma 7 12 6" xfId="43638" xr:uid="{EEF1F415-EADF-4F87-85A8-06BDE475306A}"/>
    <cellStyle name="Comma 7 12 7" xfId="49010" xr:uid="{8AD7713A-EAED-4204-B94B-36F5E7619E18}"/>
    <cellStyle name="Comma 7 12 8" xfId="54390" xr:uid="{3F9626C8-2A8C-452F-8247-CAF6B4065592}"/>
    <cellStyle name="Comma 7 12 9" xfId="16725" xr:uid="{17E73066-5B48-4862-A7EA-08EAA17A358E}"/>
    <cellStyle name="Comma 7 13" xfId="11118" xr:uid="{3BEB2130-A73A-404E-9347-AD2B747F1088}"/>
    <cellStyle name="Comma 7 13 2" xfId="23784" xr:uid="{947C7964-AA09-4D7F-9383-6951D6688D71}"/>
    <cellStyle name="Comma 7 13 3" xfId="29158" xr:uid="{E646120E-8281-4D61-BA1D-0C1659E05C99}"/>
    <cellStyle name="Comma 7 13 4" xfId="34576" xr:uid="{1D3157EA-955F-48EE-A417-950237219968}"/>
    <cellStyle name="Comma 7 13 5" xfId="39961" xr:uid="{04460FAE-6A17-4BCC-8332-0A63E0594607}"/>
    <cellStyle name="Comma 7 13 6" xfId="45330" xr:uid="{4BFC770E-82BC-470E-92E2-7CF68B3974F4}"/>
    <cellStyle name="Comma 7 13 7" xfId="50702" xr:uid="{74F941ED-306B-485D-B35E-0A938DC81645}"/>
    <cellStyle name="Comma 7 13 8" xfId="56082" xr:uid="{0BD90A92-9D6D-437D-8326-CA183286DF45}"/>
    <cellStyle name="Comma 7 13 9" xfId="18418" xr:uid="{36949470-DFE4-4936-81A0-08A20F1F5E18}"/>
    <cellStyle name="Comma 7 14" xfId="14856" xr:uid="{48C76812-1E91-44E5-A5B6-494E1ACB1D43}"/>
    <cellStyle name="Comma 7 15" xfId="20223" xr:uid="{BBD7E5E8-222B-4D39-8D9F-CDF5C4FED6D4}"/>
    <cellStyle name="Comma 7 16" xfId="25597" xr:uid="{100A566F-107B-4835-A30B-B0781ECFDE0E}"/>
    <cellStyle name="Comma 7 17" xfId="31015" xr:uid="{4EB585E6-C1EA-4B07-B4A3-90CA30D1C779}"/>
    <cellStyle name="Comma 7 18" xfId="36400" xr:uid="{530E2B3E-1F7F-4E99-946D-D11A6E0A4E74}"/>
    <cellStyle name="Comma 7 19" xfId="41769" xr:uid="{2147A1A2-27BC-43CE-BB8C-8D76DCC5CC27}"/>
    <cellStyle name="Comma 7 2" xfId="6524" xr:uid="{40D5ED5C-1DE8-4514-B488-49D50511B555}"/>
    <cellStyle name="Comma 7 2 10" xfId="16538" xr:uid="{B925F583-CA13-40B0-9F52-DB8FCF0E7361}"/>
    <cellStyle name="Comma 7 2 11" xfId="59202" xr:uid="{AFCE205D-D992-4280-AC41-EB24E22CA10D}"/>
    <cellStyle name="Comma 7 2 12" xfId="9237" xr:uid="{49950FD3-4EFA-41DE-999F-B71CCE8EA9B1}"/>
    <cellStyle name="Comma 7 2 2" xfId="6525" xr:uid="{973BA3D1-C0B3-420C-B131-40B30D8BAFD9}"/>
    <cellStyle name="Comma 7 2 2 10" xfId="59203" xr:uid="{5DC933FC-2C42-4055-A635-9E52E075DB1E}"/>
    <cellStyle name="Comma 7 2 2 11" xfId="12797" xr:uid="{50A902A4-75B3-4F13-9894-448C6EF56CE8}"/>
    <cellStyle name="Comma 7 2 2 2" xfId="25463" xr:uid="{A689BAA4-BAA6-49CE-AE74-BF522D7AE16B}"/>
    <cellStyle name="Comma 7 2 2 2 2" xfId="60232" xr:uid="{17E7BB70-7519-4115-97FB-BD0C6DCA2515}"/>
    <cellStyle name="Comma 7 2 2 3" xfId="30837" xr:uid="{A24EFE10-FFA0-4B53-894C-5CACB74CBFE1}"/>
    <cellStyle name="Comma 7 2 2 4" xfId="36255" xr:uid="{D777EA71-080D-4220-BF23-5C65CD052CD6}"/>
    <cellStyle name="Comma 7 2 2 5" xfId="41640" xr:uid="{3A0B127B-E37F-40ED-AF02-32D6669239E6}"/>
    <cellStyle name="Comma 7 2 2 6" xfId="47009" xr:uid="{5390D6BF-302A-4FC5-8E7E-D2E832842AF7}"/>
    <cellStyle name="Comma 7 2 2 7" xfId="52381" xr:uid="{3F340ADF-4D62-4CED-8B7C-5F351E39593B}"/>
    <cellStyle name="Comma 7 2 2 8" xfId="57761" xr:uid="{28D6009C-2B0F-49DA-AB51-9204F6BC8BE7}"/>
    <cellStyle name="Comma 7 2 2 9" xfId="20097" xr:uid="{57206D85-363A-41AA-B60D-E2A09FF37DB4}"/>
    <cellStyle name="Comma 7 2 3" xfId="21905" xr:uid="{65C4BA55-2EA2-4BAA-BDBD-1D89D8C009D9}"/>
    <cellStyle name="Comma 7 2 3 2" xfId="60231" xr:uid="{27DA3245-E145-4DE9-AF25-E3BD5F6320D2}"/>
    <cellStyle name="Comma 7 2 4" xfId="27279" xr:uid="{63E43117-4788-49B8-8E32-44302C4CBA7D}"/>
    <cellStyle name="Comma 7 2 5" xfId="32697" xr:uid="{C3B7E6AE-4CBC-4F12-9361-9E295321D802}"/>
    <cellStyle name="Comma 7 2 6" xfId="38082" xr:uid="{09F2A954-A2BD-494E-B1B5-360F59CA0478}"/>
    <cellStyle name="Comma 7 2 7" xfId="43451" xr:uid="{616E4C5D-DEC6-4661-BFEB-CDA3DB80521A}"/>
    <cellStyle name="Comma 7 2 8" xfId="48823" xr:uid="{AFD8F286-8B28-45AB-99FF-7EAAA4B544BC}"/>
    <cellStyle name="Comma 7 2 9" xfId="54203" xr:uid="{4B021717-5E62-4370-B190-785AF67D1062}"/>
    <cellStyle name="Comma 7 20" xfId="47141" xr:uid="{70141659-CB0D-475B-9C6C-6823C7948754}"/>
    <cellStyle name="Comma 7 21" xfId="52521" xr:uid="{4811797D-3EFA-4819-97AA-E992F20E2B15}"/>
    <cellStyle name="Comma 7 22" xfId="57894" xr:uid="{FC593C09-421A-4813-BCF1-5EA2D8F2B833}"/>
    <cellStyle name="Comma 7 23" xfId="13159" xr:uid="{1DE643C2-77F5-4EA8-A5FE-1995E7EE9779}"/>
    <cellStyle name="Comma 7 24" xfId="7555" xr:uid="{B77BD1D0-3F21-4B09-BE10-B9A621F89CD5}"/>
    <cellStyle name="Comma 7 3" xfId="9255" xr:uid="{2AD64F36-5A76-4298-BBF4-0142607EB7CF}"/>
    <cellStyle name="Comma 7 3 10" xfId="16556" xr:uid="{9D29474E-422F-4BA2-87B3-D29BF015DA5A}"/>
    <cellStyle name="Comma 7 3 2" xfId="12814" xr:uid="{FEC8EF5F-532D-4908-9367-B20B00B8C8AC}"/>
    <cellStyle name="Comma 7 3 2 2" xfId="25480" xr:uid="{827FF2CE-2151-4DFA-847E-5BB604C45174}"/>
    <cellStyle name="Comma 7 3 2 3" xfId="30854" xr:uid="{EE142B54-2E8F-4D81-AE87-DD6EA89E644C}"/>
    <cellStyle name="Comma 7 3 2 4" xfId="36272" xr:uid="{0CCB10DE-29F5-44A9-B8FC-022D6D32AC76}"/>
    <cellStyle name="Comma 7 3 2 5" xfId="41657" xr:uid="{66573892-865F-4F38-9388-3E31B2CFCEF9}"/>
    <cellStyle name="Comma 7 3 2 6" xfId="47026" xr:uid="{345275D9-9737-4259-8055-0BAC80923A7F}"/>
    <cellStyle name="Comma 7 3 2 7" xfId="52398" xr:uid="{CBE20C62-D922-492C-84C4-34A609DFE3E7}"/>
    <cellStyle name="Comma 7 3 2 8" xfId="57778" xr:uid="{2D39AD19-F32F-43B6-9A1B-C25203926557}"/>
    <cellStyle name="Comma 7 3 2 9" xfId="20114" xr:uid="{0C65397E-8273-4DC7-B2D9-06631F93F042}"/>
    <cellStyle name="Comma 7 3 3" xfId="21923" xr:uid="{6E0B16E7-AA6E-48F3-9F69-BF4956FB4491}"/>
    <cellStyle name="Comma 7 3 4" xfId="27297" xr:uid="{3C7949F7-47D3-49E0-B9D3-5F156ED0DC84}"/>
    <cellStyle name="Comma 7 3 5" xfId="32715" xr:uid="{731CEA7A-40C4-4243-8EB4-C208A3E27565}"/>
    <cellStyle name="Comma 7 3 6" xfId="38100" xr:uid="{4CCA4582-6A84-4693-A588-288E996D3E22}"/>
    <cellStyle name="Comma 7 3 7" xfId="43469" xr:uid="{7AA634B2-51D7-47FE-BFCF-173750CCE0A2}"/>
    <cellStyle name="Comma 7 3 8" xfId="48841" xr:uid="{2EEB2F18-4404-4CD0-A07E-9022C4435DBF}"/>
    <cellStyle name="Comma 7 3 9" xfId="54221" xr:uid="{C36A2673-0A92-4FA3-B0B4-60EAB66AF19B}"/>
    <cellStyle name="Comma 7 4" xfId="9274" xr:uid="{938FF8A1-71CF-4ABE-9E8E-EEFF8660591C}"/>
    <cellStyle name="Comma 7 4 10" xfId="16575" xr:uid="{BFBF8DEE-01F4-46C4-9A31-03CF36093937}"/>
    <cellStyle name="Comma 7 4 2" xfId="12833" xr:uid="{C3F7C612-D070-4E76-A257-8AFDFEB065C4}"/>
    <cellStyle name="Comma 7 4 2 2" xfId="25499" xr:uid="{7EB4B299-9E7E-44BE-84A0-EDB80429ECA6}"/>
    <cellStyle name="Comma 7 4 2 3" xfId="30873" xr:uid="{71CC5E35-7F16-407C-B118-8B92DD0E7465}"/>
    <cellStyle name="Comma 7 4 2 4" xfId="36291" xr:uid="{75827F73-9DC3-4443-BD8D-AFB08496DDB9}"/>
    <cellStyle name="Comma 7 4 2 5" xfId="41676" xr:uid="{1D74CFB6-2A72-432C-BB8E-5DDCEF1290B6}"/>
    <cellStyle name="Comma 7 4 2 6" xfId="47045" xr:uid="{B1CA5B05-B352-4AA5-9994-9471C6398925}"/>
    <cellStyle name="Comma 7 4 2 7" xfId="52417" xr:uid="{A41C90BA-CC26-4B55-AA2F-666B1136D878}"/>
    <cellStyle name="Comma 7 4 2 8" xfId="57797" xr:uid="{E622E470-FD2F-42FB-9352-BAA1C941E8D2}"/>
    <cellStyle name="Comma 7 4 2 9" xfId="20133" xr:uid="{45C35EBA-0B76-4194-A0D4-7CCAEAC42D40}"/>
    <cellStyle name="Comma 7 4 3" xfId="21942" xr:uid="{2B89BC10-9456-45A1-AE14-5917ED3E69E0}"/>
    <cellStyle name="Comma 7 4 4" xfId="27316" xr:uid="{F0F0BB15-60F6-48E6-AA2D-B0A441F257F2}"/>
    <cellStyle name="Comma 7 4 5" xfId="32734" xr:uid="{2E0A270E-0FCA-467E-875B-3DFE6BC547DB}"/>
    <cellStyle name="Comma 7 4 6" xfId="38119" xr:uid="{3A18A296-77EC-47AF-B0E2-8CE0B2679A94}"/>
    <cellStyle name="Comma 7 4 7" xfId="43488" xr:uid="{A439A2CC-6A74-482F-88C6-4E1A42122D2A}"/>
    <cellStyle name="Comma 7 4 8" xfId="48860" xr:uid="{947702B3-6757-422E-93B8-8B5E93268258}"/>
    <cellStyle name="Comma 7 4 9" xfId="54240" xr:uid="{13263B3E-4045-405D-A79C-01596FCD3B7A}"/>
    <cellStyle name="Comma 7 5" xfId="9293" xr:uid="{DB1F4D61-8724-4398-81B9-23ECDE46A922}"/>
    <cellStyle name="Comma 7 5 10" xfId="16594" xr:uid="{C5EEE5B6-0361-4082-A89A-7826FEA36DD9}"/>
    <cellStyle name="Comma 7 5 2" xfId="12851" xr:uid="{95095D4E-A6A5-4638-B5E8-5B60A7FB2C43}"/>
    <cellStyle name="Comma 7 5 2 2" xfId="25517" xr:uid="{63FA9F30-EECB-4A0E-B2B8-33F449CAE716}"/>
    <cellStyle name="Comma 7 5 2 3" xfId="30891" xr:uid="{5B13EB01-A428-4D4E-AFA0-98B45DA5DB4F}"/>
    <cellStyle name="Comma 7 5 2 4" xfId="36309" xr:uid="{AE3F8989-84AA-4459-9342-7FC48F731185}"/>
    <cellStyle name="Comma 7 5 2 5" xfId="41694" xr:uid="{80369B4C-B969-472A-8E6F-4C243CAF5841}"/>
    <cellStyle name="Comma 7 5 2 6" xfId="47063" xr:uid="{6102AB53-ACA3-4C09-B068-C587315927D8}"/>
    <cellStyle name="Comma 7 5 2 7" xfId="52435" xr:uid="{81F0F026-2048-4CF3-A059-BB0842DEDA5F}"/>
    <cellStyle name="Comma 7 5 2 8" xfId="57815" xr:uid="{A6BAEC3E-E3C5-4DD0-87A8-DC7C6957969B}"/>
    <cellStyle name="Comma 7 5 2 9" xfId="20151" xr:uid="{9AAD3DF3-4B23-4ADD-896E-1E85BC069C50}"/>
    <cellStyle name="Comma 7 5 3" xfId="21961" xr:uid="{47C48F02-6684-4710-966D-4303F935232F}"/>
    <cellStyle name="Comma 7 5 4" xfId="27335" xr:uid="{669AD8AD-1C0B-4D62-816D-D4D176DAB03B}"/>
    <cellStyle name="Comma 7 5 5" xfId="32753" xr:uid="{EBA71623-0A92-44C1-AAAF-CDFD113CD942}"/>
    <cellStyle name="Comma 7 5 6" xfId="38138" xr:uid="{2D5AF58C-E8B4-45C4-910E-5E2703AC5261}"/>
    <cellStyle name="Comma 7 5 7" xfId="43507" xr:uid="{C3BFFDFE-1DBB-4F50-8A62-E322AEF8635D}"/>
    <cellStyle name="Comma 7 5 8" xfId="48879" xr:uid="{C66B5CD2-5F1B-4F61-BB41-4E17A1F65F6E}"/>
    <cellStyle name="Comma 7 5 9" xfId="54259" xr:uid="{89215A7B-9D89-41F2-9443-A0A58478746E}"/>
    <cellStyle name="Comma 7 6" xfId="9312" xr:uid="{A68E783C-5B4B-49EF-82FE-0E76DFD6359A}"/>
    <cellStyle name="Comma 7 6 10" xfId="16613" xr:uid="{E8D22402-13DD-4201-9484-A44C1D9C0B52}"/>
    <cellStyle name="Comma 7 6 2" xfId="12869" xr:uid="{7F54578A-40BA-4B13-9531-7676B09728D8}"/>
    <cellStyle name="Comma 7 6 2 2" xfId="25535" xr:uid="{14F13B44-9DEA-49F2-BF01-9F943BA0A524}"/>
    <cellStyle name="Comma 7 6 2 3" xfId="30909" xr:uid="{2824DCBC-8FA9-4817-B53C-6BC251152481}"/>
    <cellStyle name="Comma 7 6 2 4" xfId="36327" xr:uid="{B775F4C3-5AB9-403A-99B8-2D1352C05BC0}"/>
    <cellStyle name="Comma 7 6 2 5" xfId="41712" xr:uid="{35467626-DCE2-49AB-8928-C75C1C9F3B32}"/>
    <cellStyle name="Comma 7 6 2 6" xfId="47081" xr:uid="{DD1B8B81-AD9B-4997-8F95-DC378E30AA7B}"/>
    <cellStyle name="Comma 7 6 2 7" xfId="52453" xr:uid="{64A3885A-4BC4-4663-8955-E79A25BDFC63}"/>
    <cellStyle name="Comma 7 6 2 8" xfId="57833" xr:uid="{0F99686E-232F-4CD6-8991-D05FEBD45AE4}"/>
    <cellStyle name="Comma 7 6 2 9" xfId="20169" xr:uid="{A938D49F-FB3B-4207-A441-63C11627A40E}"/>
    <cellStyle name="Comma 7 6 3" xfId="21980" xr:uid="{8FD90FC0-1976-48A5-A2AB-A43B37EC69EE}"/>
    <cellStyle name="Comma 7 6 4" xfId="27354" xr:uid="{FE6BA4FF-B992-40A5-8C72-0C897D39923C}"/>
    <cellStyle name="Comma 7 6 5" xfId="32772" xr:uid="{06F52540-7D51-4D2D-A376-6392E7B54555}"/>
    <cellStyle name="Comma 7 6 6" xfId="38157" xr:uid="{4ED670C8-7997-4FCE-9C49-3931C51A0DF0}"/>
    <cellStyle name="Comma 7 6 7" xfId="43526" xr:uid="{55415CE5-29F2-4E47-8DED-66B5526282C9}"/>
    <cellStyle name="Comma 7 6 8" xfId="48898" xr:uid="{9EF88BD5-C9D2-4FCB-83A1-2D6EAA8A63E1}"/>
    <cellStyle name="Comma 7 6 9" xfId="54278" xr:uid="{4B3CE96D-D111-4FD9-85B6-60C4D11722FC}"/>
    <cellStyle name="Comma 7 7" xfId="9330" xr:uid="{5D058412-CA66-4B54-99F8-969FA8B0D9E3}"/>
    <cellStyle name="Comma 7 7 10" xfId="16631" xr:uid="{49A4BF6E-50F9-4DC5-80D4-13A1F439469F}"/>
    <cellStyle name="Comma 7 7 2" xfId="12887" xr:uid="{00787188-5F23-4496-BF2B-9A45F5C21E7F}"/>
    <cellStyle name="Comma 7 7 2 2" xfId="25553" xr:uid="{3FCD1299-A879-423B-98AD-952DB608D9E1}"/>
    <cellStyle name="Comma 7 7 2 3" xfId="30927" xr:uid="{39417016-9531-4EE9-8CF8-DF92E6048DF7}"/>
    <cellStyle name="Comma 7 7 2 4" xfId="36345" xr:uid="{D0929358-9DAA-4352-A3F6-3366B842F427}"/>
    <cellStyle name="Comma 7 7 2 5" xfId="41730" xr:uid="{DA5B4132-32CC-4C9F-93A3-987EE7D32AC0}"/>
    <cellStyle name="Comma 7 7 2 6" xfId="47099" xr:uid="{80E3128D-DB61-47FC-AE2C-C1C16F7153FB}"/>
    <cellStyle name="Comma 7 7 2 7" xfId="52471" xr:uid="{85A9399C-4E42-4A1A-AAE8-A9277E33F188}"/>
    <cellStyle name="Comma 7 7 2 8" xfId="57851" xr:uid="{7611CFFD-89CE-4F52-95A3-CE74D1EAEF70}"/>
    <cellStyle name="Comma 7 7 2 9" xfId="20187" xr:uid="{002A840A-D913-4455-8F7B-84554A85CFAB}"/>
    <cellStyle name="Comma 7 7 3" xfId="21998" xr:uid="{908EDC99-C434-41B3-BB77-9C984CDC2630}"/>
    <cellStyle name="Comma 7 7 4" xfId="27372" xr:uid="{14A00380-D966-4EEC-97ED-1E70C4474603}"/>
    <cellStyle name="Comma 7 7 5" xfId="32790" xr:uid="{52A2755A-1FA1-4982-93BA-F2D24A07D7A3}"/>
    <cellStyle name="Comma 7 7 6" xfId="38175" xr:uid="{F6AB825A-A5FB-4D2D-BC2F-FDC6DC40BFBF}"/>
    <cellStyle name="Comma 7 7 7" xfId="43544" xr:uid="{F7B77BEF-F724-4179-AA11-1529C5A6E28A}"/>
    <cellStyle name="Comma 7 7 8" xfId="48916" xr:uid="{0C8945BC-9731-4B41-AEEF-52199A170841}"/>
    <cellStyle name="Comma 7 7 9" xfId="54296" xr:uid="{67189F83-7A3A-4781-88A4-C664A9259AE2}"/>
    <cellStyle name="Comma 7 8" xfId="9348" xr:uid="{2F1795D0-7881-4EF4-A8D2-F7B71A47936F}"/>
    <cellStyle name="Comma 7 8 2" xfId="22016" xr:uid="{2A9E524A-14FD-4C2A-B9EC-78CB4653FEDA}"/>
    <cellStyle name="Comma 7 8 3" xfId="27390" xr:uid="{5FDB4B4D-ADEA-480D-9DBF-7E3B1EAA1800}"/>
    <cellStyle name="Comma 7 8 4" xfId="32808" xr:uid="{C42BA0C6-3145-4769-9D6A-91A76766726F}"/>
    <cellStyle name="Comma 7 8 5" xfId="38193" xr:uid="{AA0D112D-446E-4928-B1AA-B96D9D52CD90}"/>
    <cellStyle name="Comma 7 8 6" xfId="43562" xr:uid="{7342CEEC-56B6-4C89-93E0-3D4786126158}"/>
    <cellStyle name="Comma 7 8 7" xfId="48934" xr:uid="{C57D21B4-D625-4A88-B92C-8F789CF27C5D}"/>
    <cellStyle name="Comma 7 8 8" xfId="54314" xr:uid="{7CEBEF1F-7868-46BD-B87F-B1F2A32690C0}"/>
    <cellStyle name="Comma 7 8 9" xfId="16649" xr:uid="{FECE2F79-0C46-4B49-9AB8-4811F4BA8585}"/>
    <cellStyle name="Comma 7 9" xfId="9367" xr:uid="{E98009B4-FA8A-4406-8D35-229EC02F3360}"/>
    <cellStyle name="Comma 7 9 2" xfId="22035" xr:uid="{2B18E2D4-E766-471F-B852-A49CFE2E577D}"/>
    <cellStyle name="Comma 7 9 3" xfId="27409" xr:uid="{23EF751B-0677-42DE-9A82-DF653F4BAE43}"/>
    <cellStyle name="Comma 7 9 4" xfId="32827" xr:uid="{A7165012-73AB-4161-B9EE-EA503F510442}"/>
    <cellStyle name="Comma 7 9 5" xfId="38212" xr:uid="{B94AB743-593E-46ED-BF03-02DF5FCD0523}"/>
    <cellStyle name="Comma 7 9 6" xfId="43581" xr:uid="{209445DE-4CF8-45D3-B494-817E8BC6AD1A}"/>
    <cellStyle name="Comma 7 9 7" xfId="48953" xr:uid="{6AA76965-7D0E-4A61-8463-47AF97A4A3A4}"/>
    <cellStyle name="Comma 7 9 8" xfId="54333" xr:uid="{C63D0A13-32F2-4DD2-84BD-1A7895A4F59B}"/>
    <cellStyle name="Comma 7 9 9" xfId="16668" xr:uid="{F2705A3A-5542-48CC-B0CA-FE9070F000D3}"/>
    <cellStyle name="Comma 70" xfId="52512" xr:uid="{65BE9E9A-0754-4504-90E9-CF1AB448727B}"/>
    <cellStyle name="Comma 71" xfId="52511" xr:uid="{260B6764-007F-4475-B005-6621B712255B}"/>
    <cellStyle name="Comma 72" xfId="57929" xr:uid="{C6017865-B4B7-4A60-9013-A889F0D9E7B2}"/>
    <cellStyle name="Comma 73" xfId="57901" xr:uid="{C2DBE14C-36CA-48F5-89EB-BF25BA20E83D}"/>
    <cellStyle name="Comma 74" xfId="57900" xr:uid="{DD995792-EF89-491B-A7EB-E225525A32E5}"/>
    <cellStyle name="Comma 75" xfId="12907" xr:uid="{765025C5-7327-44CD-81C9-02E82B461EC3}"/>
    <cellStyle name="Comma 76" xfId="58015" xr:uid="{DAF1C48C-2E59-46A4-B558-24D85DD34C18}"/>
    <cellStyle name="Comma 77" xfId="58023" xr:uid="{01586050-5432-41BA-9906-8E73EAF5D78E}"/>
    <cellStyle name="Comma 78" xfId="58026" xr:uid="{EEC77AC1-3A98-4BB0-9274-5676A7ADE24C}"/>
    <cellStyle name="Comma 79" xfId="6561" xr:uid="{85DF1285-D870-4D6D-8A8B-905E378A1FF4}"/>
    <cellStyle name="Comma 8" xfId="4577" xr:uid="{2A6F16F4-4F2A-489C-916A-D5A88CBFFC6E}"/>
    <cellStyle name="Comma 8 10" xfId="9387" xr:uid="{9885B483-EAC3-47B5-B11A-5B2593C5B141}"/>
    <cellStyle name="Comma 8 10 2" xfId="22055" xr:uid="{76F18106-68A2-49CF-B0A6-E5B12CBA685F}"/>
    <cellStyle name="Comma 8 10 3" xfId="27429" xr:uid="{E97C3A46-1A93-497C-AF07-7199FFE53AB4}"/>
    <cellStyle name="Comma 8 10 4" xfId="32847" xr:uid="{83DCB5D5-7C73-4E1F-91A0-684BC50CE5EC}"/>
    <cellStyle name="Comma 8 10 5" xfId="38232" xr:uid="{63032DC1-EB84-4977-BB89-B1FE59747C9F}"/>
    <cellStyle name="Comma 8 10 6" xfId="43601" xr:uid="{60802DEA-17BF-4A2B-B40F-B9DA46BE6E62}"/>
    <cellStyle name="Comma 8 10 7" xfId="48973" xr:uid="{5B4C0F0E-1ED5-4912-BFE7-9EFF19124628}"/>
    <cellStyle name="Comma 8 10 8" xfId="54353" xr:uid="{52E3D504-1A1B-47B9-A381-647AF203BF48}"/>
    <cellStyle name="Comma 8 10 9" xfId="16688" xr:uid="{A8643430-B0FB-4AA1-AC05-C7AFD44E8D69}"/>
    <cellStyle name="Comma 8 11" xfId="9406" xr:uid="{781CFB1B-EC58-4501-9401-2423BAF6E531}"/>
    <cellStyle name="Comma 8 11 2" xfId="22074" xr:uid="{7FAE8A08-31A2-4C40-A7DE-072D50AA4B0C}"/>
    <cellStyle name="Comma 8 11 3" xfId="27448" xr:uid="{82B75795-DACE-4E20-978D-70B99DE9C1B4}"/>
    <cellStyle name="Comma 8 11 4" xfId="32866" xr:uid="{3F756E69-BBFE-42BF-9309-E676E94089D9}"/>
    <cellStyle name="Comma 8 11 5" xfId="38251" xr:uid="{72134A5E-EFAA-448A-B59C-78CA580808D7}"/>
    <cellStyle name="Comma 8 11 6" xfId="43620" xr:uid="{89BCBA08-EF9E-45FF-87FA-6F3CE6F6E09C}"/>
    <cellStyle name="Comma 8 11 7" xfId="48992" xr:uid="{0E8A748C-6E20-4DAF-8B17-D5FFC4E307C2}"/>
    <cellStyle name="Comma 8 11 8" xfId="54372" xr:uid="{4DCBF832-5BFA-45C4-B8EF-8895E1827C3C}"/>
    <cellStyle name="Comma 8 11 9" xfId="16707" xr:uid="{A88C920C-C31C-47A7-9461-F97EA104DE95}"/>
    <cellStyle name="Comma 8 12" xfId="9425" xr:uid="{A7D1ABEE-E88D-42C1-8C52-A90BB48BD884}"/>
    <cellStyle name="Comma 8 12 2" xfId="22093" xr:uid="{1D6001F4-5C2E-4BC7-85EA-285A97BD43DC}"/>
    <cellStyle name="Comma 8 12 3" xfId="27467" xr:uid="{69D2D1AD-6B27-464D-B3DE-EEB263BD0CBA}"/>
    <cellStyle name="Comma 8 12 4" xfId="32885" xr:uid="{16CCAC9E-CA36-479A-93F0-7DB3E92B8475}"/>
    <cellStyle name="Comma 8 12 5" xfId="38270" xr:uid="{32398D0F-E912-4D2C-AC2D-96EEC611D73B}"/>
    <cellStyle name="Comma 8 12 6" xfId="43639" xr:uid="{D7C03BB2-2685-4A5B-AAE6-F1C34D00918A}"/>
    <cellStyle name="Comma 8 12 7" xfId="49011" xr:uid="{2D5EFEB7-B4D9-4528-95F5-E93CB06193E6}"/>
    <cellStyle name="Comma 8 12 8" xfId="54391" xr:uid="{72F78BF6-91D9-4E28-B68D-5433680DA828}"/>
    <cellStyle name="Comma 8 12 9" xfId="16726" xr:uid="{AA89D398-6183-4381-8CE1-CE2FD3BB80D5}"/>
    <cellStyle name="Comma 8 13" xfId="11119" xr:uid="{D338A1C7-6BE1-4D4C-9BBC-65AC36570411}"/>
    <cellStyle name="Comma 8 13 2" xfId="23785" xr:uid="{71CBDF57-CF4D-4A30-A2C8-79DC19A256A3}"/>
    <cellStyle name="Comma 8 13 3" xfId="29159" xr:uid="{915B9920-0DF6-4E6B-893D-9CC336ED3DE7}"/>
    <cellStyle name="Comma 8 13 4" xfId="34577" xr:uid="{BCF18DE4-5AE5-4A73-B4F4-4E0C6B34ACD8}"/>
    <cellStyle name="Comma 8 13 5" xfId="39962" xr:uid="{E535294B-70E1-4E96-82AB-2AFB96C697F5}"/>
    <cellStyle name="Comma 8 13 6" xfId="45331" xr:uid="{C136BE60-C8CB-4456-B6A6-D15041CAD30F}"/>
    <cellStyle name="Comma 8 13 7" xfId="50703" xr:uid="{37E8928D-7332-4025-9562-73AC5475C2BB}"/>
    <cellStyle name="Comma 8 13 8" xfId="56083" xr:uid="{4CE4D5EB-88CF-4E84-94E1-7E4FD4F4F635}"/>
    <cellStyle name="Comma 8 13 9" xfId="18419" xr:uid="{F28772D7-EB59-4DC4-B019-89FACFDBB94F}"/>
    <cellStyle name="Comma 8 14" xfId="14857" xr:uid="{BF216403-31A6-4825-938C-4B11627ECBA7}"/>
    <cellStyle name="Comma 8 15" xfId="20224" xr:uid="{79F9396C-A8B6-4843-810C-755DC27191E1}"/>
    <cellStyle name="Comma 8 16" xfId="25598" xr:uid="{E43D69DF-2F17-410D-BC20-FF6208E1ABEA}"/>
    <cellStyle name="Comma 8 17" xfId="31016" xr:uid="{310DE424-43F9-4FC9-8E0A-50060302B0DD}"/>
    <cellStyle name="Comma 8 18" xfId="36401" xr:uid="{B34B70B1-3872-4085-9116-30BD50D4F379}"/>
    <cellStyle name="Comma 8 19" xfId="41770" xr:uid="{F3A3470E-3744-4B25-9381-3AC61A9937FF}"/>
    <cellStyle name="Comma 8 2" xfId="9238" xr:uid="{51A95988-8505-4A2D-AF69-710EF1446F1D}"/>
    <cellStyle name="Comma 8 2 10" xfId="16539" xr:uid="{BF57516B-B68E-480E-9C77-5C4CDBCED415}"/>
    <cellStyle name="Comma 8 2 2" xfId="12798" xr:uid="{BBDC0E00-4D25-4D8E-98C7-62F8E68C8AD3}"/>
    <cellStyle name="Comma 8 2 2 2" xfId="25464" xr:uid="{B3B686E2-46FD-4670-87FF-8EA8365F990E}"/>
    <cellStyle name="Comma 8 2 2 3" xfId="30838" xr:uid="{8658A5C4-F225-4DD5-AD77-923ACE707285}"/>
    <cellStyle name="Comma 8 2 2 4" xfId="36256" xr:uid="{1D9A2F66-2EBE-48A7-9336-AB763ED4E128}"/>
    <cellStyle name="Comma 8 2 2 5" xfId="41641" xr:uid="{BD739890-7D6D-4EBE-9200-2B06E0A8C676}"/>
    <cellStyle name="Comma 8 2 2 6" xfId="47010" xr:uid="{C6493776-51B8-4DA1-9D23-AC7F9FCBCCA1}"/>
    <cellStyle name="Comma 8 2 2 7" xfId="52382" xr:uid="{606D2232-16E6-4155-A17F-A0356444CEB1}"/>
    <cellStyle name="Comma 8 2 2 8" xfId="57762" xr:uid="{E033C8F1-2602-4049-8860-8BF701D6852A}"/>
    <cellStyle name="Comma 8 2 2 9" xfId="20098" xr:uid="{0E7D9AE8-1580-4A98-A82F-559A547C003E}"/>
    <cellStyle name="Comma 8 2 3" xfId="21906" xr:uid="{B36C51B6-AAF6-45BA-B253-E9A6E4703289}"/>
    <cellStyle name="Comma 8 2 4" xfId="27280" xr:uid="{35C396A4-BAD3-459C-A152-74A96F10005F}"/>
    <cellStyle name="Comma 8 2 5" xfId="32698" xr:uid="{75533FB5-074F-4BA2-89EF-9995F49B18AB}"/>
    <cellStyle name="Comma 8 2 6" xfId="38083" xr:uid="{FCDC5526-B5C8-4FCE-A4A9-D8031BD4708C}"/>
    <cellStyle name="Comma 8 2 7" xfId="43452" xr:uid="{AB1BBF07-C383-4125-8661-EDD8AE8FBC11}"/>
    <cellStyle name="Comma 8 2 8" xfId="48824" xr:uid="{4DCC0934-BAC1-4561-8188-8E643DC39421}"/>
    <cellStyle name="Comma 8 2 9" xfId="54204" xr:uid="{319CDC75-566C-4EAF-9740-17BFCD2439D7}"/>
    <cellStyle name="Comma 8 20" xfId="47142" xr:uid="{E4D5A540-5756-4A27-B279-537D1BAF9EC4}"/>
    <cellStyle name="Comma 8 21" xfId="52522" xr:uid="{D67CECBF-36C9-4633-8138-ACAD42A900A8}"/>
    <cellStyle name="Comma 8 22" xfId="13149" xr:uid="{962F9472-65BB-4820-A8C1-B0BDE8C538C6}"/>
    <cellStyle name="Comma 8 23" xfId="7556" xr:uid="{DEE4963F-B020-4893-ADF9-E999E3C31F4A}"/>
    <cellStyle name="Comma 8 3" xfId="9256" xr:uid="{796C2B31-3671-479E-A79C-34C58A233742}"/>
    <cellStyle name="Comma 8 3 10" xfId="16557" xr:uid="{AA2CE99D-FB59-4F63-93A7-B6B0B04F1498}"/>
    <cellStyle name="Comma 8 3 2" xfId="12815" xr:uid="{5C237EE3-CB0E-4AFF-8396-EBBD279662CF}"/>
    <cellStyle name="Comma 8 3 2 2" xfId="25481" xr:uid="{5A53C85F-33D2-49E2-A836-68C0CFC9B453}"/>
    <cellStyle name="Comma 8 3 2 3" xfId="30855" xr:uid="{2103E663-EBEA-45E5-8365-380FA298DD8F}"/>
    <cellStyle name="Comma 8 3 2 4" xfId="36273" xr:uid="{93D45C0F-86DA-4A22-A8C8-A2460A5BDFCF}"/>
    <cellStyle name="Comma 8 3 2 5" xfId="41658" xr:uid="{1A09F4EF-0579-481E-8504-2DEEFB7D4FC0}"/>
    <cellStyle name="Comma 8 3 2 6" xfId="47027" xr:uid="{58B8CF3E-2101-42D9-A99D-C0367E029F92}"/>
    <cellStyle name="Comma 8 3 2 7" xfId="52399" xr:uid="{F42CD610-F705-432B-9DC6-CFC6D47F267F}"/>
    <cellStyle name="Comma 8 3 2 8" xfId="57779" xr:uid="{DBFCF57F-5659-45DA-8A4E-DA9DFD14C601}"/>
    <cellStyle name="Comma 8 3 2 9" xfId="20115" xr:uid="{DA726C23-ED9E-4DE9-9DA1-008CE328DA3F}"/>
    <cellStyle name="Comma 8 3 3" xfId="21924" xr:uid="{9263520F-90BA-4882-ABAF-3F216D49E210}"/>
    <cellStyle name="Comma 8 3 4" xfId="27298" xr:uid="{79C1D461-94C6-41F6-B897-57161705C290}"/>
    <cellStyle name="Comma 8 3 5" xfId="32716" xr:uid="{9E65D36E-1BE6-4F9E-817C-F75B6384383A}"/>
    <cellStyle name="Comma 8 3 6" xfId="38101" xr:uid="{C454EB4C-CF31-46ED-A95E-A062539E8F14}"/>
    <cellStyle name="Comma 8 3 7" xfId="43470" xr:uid="{7AFA47D8-19EF-4F6A-9928-0E9C0F6C146C}"/>
    <cellStyle name="Comma 8 3 8" xfId="48842" xr:uid="{A5F07934-E906-4E7B-A005-D640615F3C9E}"/>
    <cellStyle name="Comma 8 3 9" xfId="54222" xr:uid="{7ECB88AB-C225-486E-9640-A90E3247FF39}"/>
    <cellStyle name="Comma 8 4" xfId="9275" xr:uid="{7A0F5B22-04FE-417C-962E-C97A6D05C50D}"/>
    <cellStyle name="Comma 8 4 10" xfId="16576" xr:uid="{4D3E98F4-828D-42D6-BE37-1CFA5BA53B34}"/>
    <cellStyle name="Comma 8 4 2" xfId="12834" xr:uid="{13C5AA05-8384-466C-9C26-A8979AC92058}"/>
    <cellStyle name="Comma 8 4 2 2" xfId="25500" xr:uid="{7A96D2D2-DE10-44DB-841D-6A616ECFE922}"/>
    <cellStyle name="Comma 8 4 2 3" xfId="30874" xr:uid="{65B6CA5D-ED4F-41B2-AACE-150E8FB83CA7}"/>
    <cellStyle name="Comma 8 4 2 4" xfId="36292" xr:uid="{97724472-0C9F-4E2F-A280-C8347DB4808F}"/>
    <cellStyle name="Comma 8 4 2 5" xfId="41677" xr:uid="{8B9E9EE8-AB4F-4EC5-9424-544A50B7F865}"/>
    <cellStyle name="Comma 8 4 2 6" xfId="47046" xr:uid="{84B7BE9F-D61F-452A-B55C-3495432A7807}"/>
    <cellStyle name="Comma 8 4 2 7" xfId="52418" xr:uid="{F53E7A09-55A1-45AA-8E52-FB7BCA2DA491}"/>
    <cellStyle name="Comma 8 4 2 8" xfId="57798" xr:uid="{5CDBBDAF-1FF7-455D-B016-18C13442BBBB}"/>
    <cellStyle name="Comma 8 4 2 9" xfId="20134" xr:uid="{5DB2E5C5-8C6F-408B-94CD-300D41648CC4}"/>
    <cellStyle name="Comma 8 4 3" xfId="21943" xr:uid="{AD51BC74-CF72-477D-9D28-2040E7BB64A4}"/>
    <cellStyle name="Comma 8 4 4" xfId="27317" xr:uid="{E2B2B803-E5F5-494F-91C0-E4F5B633725B}"/>
    <cellStyle name="Comma 8 4 5" xfId="32735" xr:uid="{5AF69457-DFC5-4B04-90C6-EECC4BCA827D}"/>
    <cellStyle name="Comma 8 4 6" xfId="38120" xr:uid="{51077ACF-0427-4E64-B81F-B6466C99697E}"/>
    <cellStyle name="Comma 8 4 7" xfId="43489" xr:uid="{5972B475-DD65-40C2-9555-7D921C6963EF}"/>
    <cellStyle name="Comma 8 4 8" xfId="48861" xr:uid="{959BF277-3175-484F-B407-B9FE467D1539}"/>
    <cellStyle name="Comma 8 4 9" xfId="54241" xr:uid="{B90760AC-A3BC-4326-85D1-7875DACB733B}"/>
    <cellStyle name="Comma 8 5" xfId="9294" xr:uid="{A899F055-39BC-456D-BD1E-650AA28A8591}"/>
    <cellStyle name="Comma 8 5 10" xfId="16595" xr:uid="{31C983E4-9DD6-47E9-B532-A1807B9ECEFA}"/>
    <cellStyle name="Comma 8 5 2" xfId="12852" xr:uid="{157DEF49-894C-4D0A-8B73-4E43A9E40192}"/>
    <cellStyle name="Comma 8 5 2 2" xfId="25518" xr:uid="{DC163154-A653-4FFD-A9A5-AEA8DE11BE64}"/>
    <cellStyle name="Comma 8 5 2 3" xfId="30892" xr:uid="{3A7C1F60-F042-4D2D-9790-34A31A796AB8}"/>
    <cellStyle name="Comma 8 5 2 4" xfId="36310" xr:uid="{A3C89811-1AEF-48B1-B478-CA7797190466}"/>
    <cellStyle name="Comma 8 5 2 5" xfId="41695" xr:uid="{467D3178-7E6D-41B3-B3D4-05B8B6C774E7}"/>
    <cellStyle name="Comma 8 5 2 6" xfId="47064" xr:uid="{C560EE33-ADC8-4672-85A4-1380091709B8}"/>
    <cellStyle name="Comma 8 5 2 7" xfId="52436" xr:uid="{67D4A0C1-53DB-438A-AED4-7202B40AD5D9}"/>
    <cellStyle name="Comma 8 5 2 8" xfId="57816" xr:uid="{591BF490-D642-4A73-8BD7-E262119EA12D}"/>
    <cellStyle name="Comma 8 5 2 9" xfId="20152" xr:uid="{2B2696E4-3A84-4369-8AF9-0D1AC6546C61}"/>
    <cellStyle name="Comma 8 5 3" xfId="21962" xr:uid="{B323653F-0A47-4C25-B8B7-ED543C9B9456}"/>
    <cellStyle name="Comma 8 5 4" xfId="27336" xr:uid="{CAB24761-6E38-4C68-9FF3-BBACD25DF073}"/>
    <cellStyle name="Comma 8 5 5" xfId="32754" xr:uid="{1704074F-8AC7-47A2-B569-FFBA4D27A994}"/>
    <cellStyle name="Comma 8 5 6" xfId="38139" xr:uid="{030BBE08-8A29-4C02-AED9-294AC21E18D5}"/>
    <cellStyle name="Comma 8 5 7" xfId="43508" xr:uid="{08AECA56-9E83-46EF-87CA-7B98C5BA1DF8}"/>
    <cellStyle name="Comma 8 5 8" xfId="48880" xr:uid="{88E3F5ED-09DF-4AF4-8778-0105393EE321}"/>
    <cellStyle name="Comma 8 5 9" xfId="54260" xr:uid="{FDE84004-1DDD-4206-AA6B-B3C52ED7F25A}"/>
    <cellStyle name="Comma 8 6" xfId="9313" xr:uid="{4018526E-D75E-4E91-82DB-BC8DEB3C05E3}"/>
    <cellStyle name="Comma 8 6 10" xfId="16614" xr:uid="{D4259326-AE2B-4F39-A1CA-D9CABD35E047}"/>
    <cellStyle name="Comma 8 6 2" xfId="12870" xr:uid="{46E7AEC9-5F0A-48DD-81A0-2112010CF593}"/>
    <cellStyle name="Comma 8 6 2 2" xfId="25536" xr:uid="{88BA73CD-55EA-4CCF-BEA3-BAFD9A11B918}"/>
    <cellStyle name="Comma 8 6 2 3" xfId="30910" xr:uid="{D7305515-2100-4833-826B-9F7E02D986FE}"/>
    <cellStyle name="Comma 8 6 2 4" xfId="36328" xr:uid="{E77E5A8F-0E6A-4376-888A-3CD415C34D92}"/>
    <cellStyle name="Comma 8 6 2 5" xfId="41713" xr:uid="{CB742149-F789-4272-B4BB-C2383BE75D21}"/>
    <cellStyle name="Comma 8 6 2 6" xfId="47082" xr:uid="{444C7DE2-1FB9-4ECD-B226-12A1AD9189FF}"/>
    <cellStyle name="Comma 8 6 2 7" xfId="52454" xr:uid="{2DBD6FB6-598B-46EC-9197-6610497C3D0D}"/>
    <cellStyle name="Comma 8 6 2 8" xfId="57834" xr:uid="{BEEE60B1-2708-4257-932E-B79EE82ECD23}"/>
    <cellStyle name="Comma 8 6 2 9" xfId="20170" xr:uid="{12BD92BF-9638-431F-872E-6D49C4C8AE32}"/>
    <cellStyle name="Comma 8 6 3" xfId="21981" xr:uid="{E0066287-2FF0-411F-96B9-AED81358C444}"/>
    <cellStyle name="Comma 8 6 4" xfId="27355" xr:uid="{95552E81-3E03-475F-8303-430F304A735A}"/>
    <cellStyle name="Comma 8 6 5" xfId="32773" xr:uid="{738F6743-B131-4DFB-9AF9-9CCBDC14B369}"/>
    <cellStyle name="Comma 8 6 6" xfId="38158" xr:uid="{4D3EDFD4-EA79-4811-A9D7-510DB0DB44C8}"/>
    <cellStyle name="Comma 8 6 7" xfId="43527" xr:uid="{E55673B7-00B8-4674-BE92-FF9E84C261B4}"/>
    <cellStyle name="Comma 8 6 8" xfId="48899" xr:uid="{D5319ABF-CDFA-42EA-8326-CD07179509E8}"/>
    <cellStyle name="Comma 8 6 9" xfId="54279" xr:uid="{41B3C5F7-2370-4B19-9556-C5A5FE102582}"/>
    <cellStyle name="Comma 8 7" xfId="9331" xr:uid="{32EF29F0-1633-4E57-845D-43DFD10D8D67}"/>
    <cellStyle name="Comma 8 7 10" xfId="16632" xr:uid="{941ABB99-21D0-4378-A68F-F156239E131D}"/>
    <cellStyle name="Comma 8 7 2" xfId="12888" xr:uid="{A2C7CD0F-F944-4BC9-9914-B6754885555D}"/>
    <cellStyle name="Comma 8 7 2 2" xfId="25554" xr:uid="{039B9D3F-8D48-4EF7-884E-CF3D8C2C6CE4}"/>
    <cellStyle name="Comma 8 7 2 3" xfId="30928" xr:uid="{5FA8C9DB-CA39-41ED-809D-D80FE128AFAB}"/>
    <cellStyle name="Comma 8 7 2 4" xfId="36346" xr:uid="{5A5F7DCC-9638-459E-853A-3FE0AA3B1DFD}"/>
    <cellStyle name="Comma 8 7 2 5" xfId="41731" xr:uid="{183CFF7B-4D4D-4D64-9D88-B063A98D2229}"/>
    <cellStyle name="Comma 8 7 2 6" xfId="47100" xr:uid="{CC4EB841-A212-45CC-9A14-8EB0EB0AB537}"/>
    <cellStyle name="Comma 8 7 2 7" xfId="52472" xr:uid="{149F11FE-9AB2-4819-87E0-36ED09F6D46D}"/>
    <cellStyle name="Comma 8 7 2 8" xfId="57852" xr:uid="{05B9846E-A0BA-4890-9245-2D8B807C9552}"/>
    <cellStyle name="Comma 8 7 2 9" xfId="20188" xr:uid="{C1BD023C-7F6E-402F-8876-FDFAD2AFC1F2}"/>
    <cellStyle name="Comma 8 7 3" xfId="21999" xr:uid="{E3372C6A-163A-4004-AC30-146ECC4627C0}"/>
    <cellStyle name="Comma 8 7 4" xfId="27373" xr:uid="{09E25739-A05B-4594-A234-8945BC495604}"/>
    <cellStyle name="Comma 8 7 5" xfId="32791" xr:uid="{3C7F8808-0E73-4681-9009-F3130D4FCCF3}"/>
    <cellStyle name="Comma 8 7 6" xfId="38176" xr:uid="{8320A651-5195-49FA-BAD8-02E994DC5087}"/>
    <cellStyle name="Comma 8 7 7" xfId="43545" xr:uid="{035E9DDA-84C3-4118-9336-05D2A0DD1B60}"/>
    <cellStyle name="Comma 8 7 8" xfId="48917" xr:uid="{3995D2EC-DAC5-42B1-A7EA-09A6DC7F5F59}"/>
    <cellStyle name="Comma 8 7 9" xfId="54297" xr:uid="{35E52FA2-668E-4F47-827B-2D7A4A6FCE53}"/>
    <cellStyle name="Comma 8 8" xfId="9349" xr:uid="{D7CB8606-9241-4EE5-9573-4F25CC55FAD9}"/>
    <cellStyle name="Comma 8 8 2" xfId="22017" xr:uid="{9A5211FD-BA7C-4E57-993C-5C8B4D01E9BB}"/>
    <cellStyle name="Comma 8 8 3" xfId="27391" xr:uid="{C193E310-0A91-4608-BC10-5970A0193222}"/>
    <cellStyle name="Comma 8 8 4" xfId="32809" xr:uid="{C47626DB-8E68-4B50-9568-C1993F1046A6}"/>
    <cellStyle name="Comma 8 8 5" xfId="38194" xr:uid="{8A07E971-1B7A-41CB-9D13-66AF0AD9BC48}"/>
    <cellStyle name="Comma 8 8 6" xfId="43563" xr:uid="{9E5AA09F-DB8A-48CE-8A00-EA12839FDCB0}"/>
    <cellStyle name="Comma 8 8 7" xfId="48935" xr:uid="{ED9998F8-1D03-44AE-9148-E8987B883337}"/>
    <cellStyle name="Comma 8 8 8" xfId="54315" xr:uid="{2AFFDB56-48F5-4FE9-A4C1-078284CEB656}"/>
    <cellStyle name="Comma 8 8 9" xfId="16650" xr:uid="{00B5FD57-9816-47D2-9B0B-AAD65438D640}"/>
    <cellStyle name="Comma 8 9" xfId="9368" xr:uid="{F4FC84A1-0BA8-4322-8F57-BF4B65867E63}"/>
    <cellStyle name="Comma 8 9 2" xfId="22036" xr:uid="{CE873C49-62C4-4F2C-9BE9-A88A58275328}"/>
    <cellStyle name="Comma 8 9 3" xfId="27410" xr:uid="{EF911E2C-B722-4402-8324-9E14CF81A484}"/>
    <cellStyle name="Comma 8 9 4" xfId="32828" xr:uid="{EB48990C-12FF-4584-BBB1-0AFF49C94105}"/>
    <cellStyle name="Comma 8 9 5" xfId="38213" xr:uid="{0E1BABB0-88DD-4B6D-B0B3-D1EF9FC54F97}"/>
    <cellStyle name="Comma 8 9 6" xfId="43582" xr:uid="{699266AE-7A74-47B1-AF47-B361B36849DC}"/>
    <cellStyle name="Comma 8 9 7" xfId="48954" xr:uid="{A96E23F7-533F-4557-9EFC-0F226223487A}"/>
    <cellStyle name="Comma 8 9 8" xfId="54334" xr:uid="{6FDBCADF-E6E6-47FD-8528-818F79B4151C}"/>
    <cellStyle name="Comma 8 9 9" xfId="16669" xr:uid="{D3305DB3-E490-4FB8-8EB9-922DAC51AF29}"/>
    <cellStyle name="Comma 80" xfId="60234" xr:uid="{AD47087F-7946-4F7B-B9F7-D5DCAEE6D2FA}"/>
    <cellStyle name="Comma 9" xfId="5350" xr:uid="{D8C1FA14-4898-45AC-AADD-F0825FA1EA03}"/>
    <cellStyle name="Comma 9 10" xfId="9388" xr:uid="{ABA58DD2-F061-476C-86EC-D90385F9CA67}"/>
    <cellStyle name="Comma 9 10 2" xfId="22056" xr:uid="{3F1796E2-4639-4AAF-97D1-3F1592247628}"/>
    <cellStyle name="Comma 9 10 3" xfId="27430" xr:uid="{83226AFF-9C4C-4338-98E8-4ECB1B2A8290}"/>
    <cellStyle name="Comma 9 10 4" xfId="32848" xr:uid="{29CB354F-A66B-430B-B628-04A94B494EFC}"/>
    <cellStyle name="Comma 9 10 5" xfId="38233" xr:uid="{1467C2CE-4D61-4486-88E8-D522FB1F1A95}"/>
    <cellStyle name="Comma 9 10 6" xfId="43602" xr:uid="{D31DFD40-E395-4850-963A-18E768BEB91D}"/>
    <cellStyle name="Comma 9 10 7" xfId="48974" xr:uid="{A05A32D0-87CB-410C-83F5-D251B99A7FF3}"/>
    <cellStyle name="Comma 9 10 8" xfId="54354" xr:uid="{D30B6358-135F-44BC-A7C8-1C47C2DC5BE9}"/>
    <cellStyle name="Comma 9 10 9" xfId="16689" xr:uid="{B8D3DBAC-722E-4BAB-AFC8-3B9423D40E69}"/>
    <cellStyle name="Comma 9 11" xfId="9407" xr:uid="{4268CA66-6A87-4CE8-B9C5-FE6B6B063E6C}"/>
    <cellStyle name="Comma 9 11 2" xfId="22075" xr:uid="{01E2529C-60B7-4F18-ABA9-6EA31072EE21}"/>
    <cellStyle name="Comma 9 11 3" xfId="27449" xr:uid="{28653752-D141-4D3F-B6A4-ACD39F15B21E}"/>
    <cellStyle name="Comma 9 11 4" xfId="32867" xr:uid="{B09CFF35-5807-4B19-9847-DC820D8740A3}"/>
    <cellStyle name="Comma 9 11 5" xfId="38252" xr:uid="{8D55BB41-D145-4AF2-AF7A-9DDB35081DA1}"/>
    <cellStyle name="Comma 9 11 6" xfId="43621" xr:uid="{223D7917-738C-4871-AE82-27F85CEED8C0}"/>
    <cellStyle name="Comma 9 11 7" xfId="48993" xr:uid="{03CC18B5-6F35-47F2-9794-84FD857BCD77}"/>
    <cellStyle name="Comma 9 11 8" xfId="54373" xr:uid="{8987C956-D87A-4847-AB52-5A5B5ABA50E9}"/>
    <cellStyle name="Comma 9 11 9" xfId="16708" xr:uid="{763AB441-CD61-43B8-880E-297EFE39E258}"/>
    <cellStyle name="Comma 9 12" xfId="9426" xr:uid="{EB43ACBF-69DB-4AF7-97C2-57D64AE9C251}"/>
    <cellStyle name="Comma 9 12 2" xfId="22094" xr:uid="{D790FADF-3720-473E-913B-0DE72544DE7B}"/>
    <cellStyle name="Comma 9 12 3" xfId="27468" xr:uid="{15BFD929-6168-4EFA-953D-F1D5A3A6298D}"/>
    <cellStyle name="Comma 9 12 4" xfId="32886" xr:uid="{32E63319-C472-473F-B440-A545F22CD6C4}"/>
    <cellStyle name="Comma 9 12 5" xfId="38271" xr:uid="{C88C70CB-6D6D-4E84-BBB0-B3A2505B34D9}"/>
    <cellStyle name="Comma 9 12 6" xfId="43640" xr:uid="{353D3893-36C1-46B7-8DE1-69C9661F12CA}"/>
    <cellStyle name="Comma 9 12 7" xfId="49012" xr:uid="{7DDD7D89-FD66-42A8-B1F4-B19A74033E11}"/>
    <cellStyle name="Comma 9 12 8" xfId="54392" xr:uid="{D47E4C00-A20C-4E5D-91D6-5C5BFAED7E0D}"/>
    <cellStyle name="Comma 9 12 9" xfId="16727" xr:uid="{93765D4B-FA5C-4FDC-9AE7-488D79878EEB}"/>
    <cellStyle name="Comma 9 13" xfId="11120" xr:uid="{866CB29D-1E23-4F8C-BE03-C29D6DC7EEC8}"/>
    <cellStyle name="Comma 9 13 2" xfId="23786" xr:uid="{1FCDC0F8-1D4C-4E65-ACEC-0A0A6B7ED25D}"/>
    <cellStyle name="Comma 9 13 3" xfId="29160" xr:uid="{DFCACC4E-B6DA-4B61-86FA-A286D375ED51}"/>
    <cellStyle name="Comma 9 13 4" xfId="34578" xr:uid="{AE5D0E49-C626-47D6-A049-D0D4ACDB696A}"/>
    <cellStyle name="Comma 9 13 5" xfId="39963" xr:uid="{D352628D-5B0E-4576-8B93-CFC8F34208F5}"/>
    <cellStyle name="Comma 9 13 6" xfId="45332" xr:uid="{D16C8970-E4B2-429E-839B-A3FC63F7C822}"/>
    <cellStyle name="Comma 9 13 7" xfId="50704" xr:uid="{340F21B8-A020-4477-A874-AFA3F5684E69}"/>
    <cellStyle name="Comma 9 13 8" xfId="56084" xr:uid="{9CE6E8E2-5289-4C96-8B54-749009F149C1}"/>
    <cellStyle name="Comma 9 13 9" xfId="18420" xr:uid="{6EC1B82B-3D29-4BF9-996F-EB574CA01516}"/>
    <cellStyle name="Comma 9 14" xfId="14858" xr:uid="{30037A1D-9880-44A3-9763-C9FBE72ADEE4}"/>
    <cellStyle name="Comma 9 15" xfId="20225" xr:uid="{DFA3CA6F-AC35-4EBD-A953-6F6285B00EEA}"/>
    <cellStyle name="Comma 9 16" xfId="25599" xr:uid="{8E085DE5-2680-4E06-8C66-EEABDCB1099D}"/>
    <cellStyle name="Comma 9 17" xfId="31017" xr:uid="{6840295C-E85C-4737-818C-B16EC89655DF}"/>
    <cellStyle name="Comma 9 18" xfId="36402" xr:uid="{9AB20FB5-5947-4041-9823-0DDDDF07C261}"/>
    <cellStyle name="Comma 9 19" xfId="41771" xr:uid="{5DB6699D-0656-446C-9F74-ED970B5AC392}"/>
    <cellStyle name="Comma 9 2" xfId="9239" xr:uid="{0BB9F312-A0FE-4C1F-B99F-8C140B188D7F}"/>
    <cellStyle name="Comma 9 2 10" xfId="16540" xr:uid="{E61A7C96-A30B-4DB0-8EE3-F5A19157675C}"/>
    <cellStyle name="Comma 9 2 2" xfId="12799" xr:uid="{0576D786-62EA-4082-94BC-F7079FD7DF2E}"/>
    <cellStyle name="Comma 9 2 2 2" xfId="25465" xr:uid="{D084BD4D-F854-468C-9945-0995C4B6A900}"/>
    <cellStyle name="Comma 9 2 2 3" xfId="30839" xr:uid="{2344D2AF-7D82-41B7-A1AD-0CFD03C2A3E0}"/>
    <cellStyle name="Comma 9 2 2 4" xfId="36257" xr:uid="{35708EC8-19EE-4398-BD3B-BF3346F4B972}"/>
    <cellStyle name="Comma 9 2 2 5" xfId="41642" xr:uid="{7E68E960-BF49-414B-9123-3270752EFD80}"/>
    <cellStyle name="Comma 9 2 2 6" xfId="47011" xr:uid="{FBE0B97C-2B43-4935-AE2A-F3EE9DC603AF}"/>
    <cellStyle name="Comma 9 2 2 7" xfId="52383" xr:uid="{5BBAFA4B-9F93-4427-99E9-01E7162670C7}"/>
    <cellStyle name="Comma 9 2 2 8" xfId="57763" xr:uid="{171C3EF3-E755-4957-83DC-87E9C6A5E9BB}"/>
    <cellStyle name="Comma 9 2 2 9" xfId="20099" xr:uid="{ADE85DF7-3D01-46FF-B3CE-B29FE4B10078}"/>
    <cellStyle name="Comma 9 2 3" xfId="21907" xr:uid="{19DEC806-39D0-4693-AE34-0811CF918E6A}"/>
    <cellStyle name="Comma 9 2 4" xfId="27281" xr:uid="{DE7AC9D6-948E-4065-B21E-875946A39352}"/>
    <cellStyle name="Comma 9 2 5" xfId="32699" xr:uid="{D92D1096-8926-4746-867F-74E78E324A5F}"/>
    <cellStyle name="Comma 9 2 6" xfId="38084" xr:uid="{07A2A999-86F5-42B1-ABCA-98831D51D412}"/>
    <cellStyle name="Comma 9 2 7" xfId="43453" xr:uid="{ADD63FC5-B194-411B-ADDF-9A866F979C0D}"/>
    <cellStyle name="Comma 9 2 8" xfId="48825" xr:uid="{733FB4D0-FDBC-4452-91E5-275827D9E6DD}"/>
    <cellStyle name="Comma 9 2 9" xfId="54205" xr:uid="{9C75B5CC-F336-4238-8AD1-DBAB112F23CE}"/>
    <cellStyle name="Comma 9 20" xfId="47143" xr:uid="{416E6916-77D8-4E2D-94BF-5362780DAAA2}"/>
    <cellStyle name="Comma 9 21" xfId="52523" xr:uid="{68D98183-C97A-4E5C-A451-A5D19181172A}"/>
    <cellStyle name="Comma 9 22" xfId="7557" xr:uid="{9A13C0A6-E6AF-4134-A284-ACEC00281F28}"/>
    <cellStyle name="Comma 9 3" xfId="9257" xr:uid="{FCCF3951-783A-4A55-95D5-955897453A41}"/>
    <cellStyle name="Comma 9 3 10" xfId="16558" xr:uid="{B52543B0-D9E0-4E31-AB37-F7F548611538}"/>
    <cellStyle name="Comma 9 3 2" xfId="12816" xr:uid="{BB16DE6D-CCE2-4E9E-B959-F016D389B732}"/>
    <cellStyle name="Comma 9 3 2 2" xfId="25482" xr:uid="{85003B67-BCA4-4348-A138-0AA0AE693748}"/>
    <cellStyle name="Comma 9 3 2 3" xfId="30856" xr:uid="{3B5FAABD-05B8-426E-9D64-AC311A1CBF86}"/>
    <cellStyle name="Comma 9 3 2 4" xfId="36274" xr:uid="{34612829-6BF4-46CA-8009-33E81BD7FE4F}"/>
    <cellStyle name="Comma 9 3 2 5" xfId="41659" xr:uid="{B19E36AD-56ED-4DAC-A12D-82B924C8987C}"/>
    <cellStyle name="Comma 9 3 2 6" xfId="47028" xr:uid="{4A5A82E9-C056-43AC-980C-6875F92C4D9A}"/>
    <cellStyle name="Comma 9 3 2 7" xfId="52400" xr:uid="{47EC72F9-068D-4367-9B7C-F56656C108D9}"/>
    <cellStyle name="Comma 9 3 2 8" xfId="57780" xr:uid="{9E436348-B7AC-4139-BB24-D3FFB5D80980}"/>
    <cellStyle name="Comma 9 3 2 9" xfId="20116" xr:uid="{4E24C391-724B-4B23-B274-C12EA335ABF0}"/>
    <cellStyle name="Comma 9 3 3" xfId="21925" xr:uid="{389522EA-C867-494D-95C1-D0F50A4C99D6}"/>
    <cellStyle name="Comma 9 3 4" xfId="27299" xr:uid="{4F2A386F-A81F-4FD6-9977-87E9FF080CAD}"/>
    <cellStyle name="Comma 9 3 5" xfId="32717" xr:uid="{169F1F05-BB8D-43CE-A069-BDF8941649EF}"/>
    <cellStyle name="Comma 9 3 6" xfId="38102" xr:uid="{46A9F817-3569-4182-8800-09796F80F2B9}"/>
    <cellStyle name="Comma 9 3 7" xfId="43471" xr:uid="{F75A3D6D-B874-4433-B672-AEB1B30D276F}"/>
    <cellStyle name="Comma 9 3 8" xfId="48843" xr:uid="{2A1A9608-7478-476C-A5BE-B0937E53B05E}"/>
    <cellStyle name="Comma 9 3 9" xfId="54223" xr:uid="{16F2F52B-CD39-45B5-ACF7-F0DBEC31093D}"/>
    <cellStyle name="Comma 9 4" xfId="9276" xr:uid="{EED08817-AB62-46F4-9AB7-C827DC41EB1F}"/>
    <cellStyle name="Comma 9 4 10" xfId="16577" xr:uid="{5B8D6A85-0F09-45D8-8952-55202C6162FF}"/>
    <cellStyle name="Comma 9 4 2" xfId="12835" xr:uid="{9C1BD8AE-8A7C-42A6-B2D1-09ABC2123FE9}"/>
    <cellStyle name="Comma 9 4 2 2" xfId="25501" xr:uid="{62CA012F-A5EE-47A5-9E35-B80887C6CB76}"/>
    <cellStyle name="Comma 9 4 2 3" xfId="30875" xr:uid="{FDED7F39-1BB8-4FC3-8C96-3BD4ED245D04}"/>
    <cellStyle name="Comma 9 4 2 4" xfId="36293" xr:uid="{695B60EA-79B9-4C7F-8016-2FE3CDF41774}"/>
    <cellStyle name="Comma 9 4 2 5" xfId="41678" xr:uid="{63F207F2-F790-418D-8A6A-8251B5B60DC9}"/>
    <cellStyle name="Comma 9 4 2 6" xfId="47047" xr:uid="{2C52BFBC-02A6-4B4C-B8C0-BA95FDDFB861}"/>
    <cellStyle name="Comma 9 4 2 7" xfId="52419" xr:uid="{A7597B0D-B8D2-46EF-ABC9-5491BCF1F20B}"/>
    <cellStyle name="Comma 9 4 2 8" xfId="57799" xr:uid="{A34FD4BF-D099-4CFC-8F52-B7425B92C583}"/>
    <cellStyle name="Comma 9 4 2 9" xfId="20135" xr:uid="{0DAFBD7B-9E0B-47F8-9EE3-C008A658147B}"/>
    <cellStyle name="Comma 9 4 3" xfId="21944" xr:uid="{E45A30CF-02A3-4B7E-A097-6ACE429FB3D7}"/>
    <cellStyle name="Comma 9 4 4" xfId="27318" xr:uid="{7777972F-3C5A-4700-A14D-20D71672F2D2}"/>
    <cellStyle name="Comma 9 4 5" xfId="32736" xr:uid="{F1484E4E-70C2-4A6E-9A69-17F0D7D29CA8}"/>
    <cellStyle name="Comma 9 4 6" xfId="38121" xr:uid="{D6DAFF9A-1EDD-42A5-B061-4031B37E92C2}"/>
    <cellStyle name="Comma 9 4 7" xfId="43490" xr:uid="{2DF6B1DE-0244-43AA-A7A7-7238C049D79A}"/>
    <cellStyle name="Comma 9 4 8" xfId="48862" xr:uid="{2C9EB5C9-01B3-494E-9FD7-64B8F0576C81}"/>
    <cellStyle name="Comma 9 4 9" xfId="54242" xr:uid="{3652D782-89B1-4D7F-85C4-B12A8B2619B2}"/>
    <cellStyle name="Comma 9 5" xfId="9295" xr:uid="{7D1BAD2D-6DA6-46CE-A75C-4D7DD2AF8620}"/>
    <cellStyle name="Comma 9 5 10" xfId="16596" xr:uid="{4ADA7606-A245-4190-9EB3-CB0FB981AE1C}"/>
    <cellStyle name="Comma 9 5 2" xfId="12853" xr:uid="{F595C52F-4519-4743-9608-177710657087}"/>
    <cellStyle name="Comma 9 5 2 2" xfId="25519" xr:uid="{1D1090B3-078C-4C64-BAA6-7719416BF8A8}"/>
    <cellStyle name="Comma 9 5 2 3" xfId="30893" xr:uid="{D6A66FC6-4F0C-40EA-B9C3-32AF8EB75A82}"/>
    <cellStyle name="Comma 9 5 2 4" xfId="36311" xr:uid="{09D10FE1-0699-4638-8191-40292162C452}"/>
    <cellStyle name="Comma 9 5 2 5" xfId="41696" xr:uid="{09646D33-DB8C-4379-830C-6A3E5E178B51}"/>
    <cellStyle name="Comma 9 5 2 6" xfId="47065" xr:uid="{2DBF1289-34CA-4965-8595-B95EE3398D81}"/>
    <cellStyle name="Comma 9 5 2 7" xfId="52437" xr:uid="{793C3193-01DA-427E-9E03-5541934CF4B5}"/>
    <cellStyle name="Comma 9 5 2 8" xfId="57817" xr:uid="{C0211A56-5166-4EAB-A435-28D4D417BAE8}"/>
    <cellStyle name="Comma 9 5 2 9" xfId="20153" xr:uid="{B93614AE-4AFD-499C-9E27-4592BA4E7CE9}"/>
    <cellStyle name="Comma 9 5 3" xfId="21963" xr:uid="{2EE24FC9-E298-4D2B-AAEE-9F9B696A0636}"/>
    <cellStyle name="Comma 9 5 4" xfId="27337" xr:uid="{88EF0D29-950A-433C-8B6A-90CAC5670844}"/>
    <cellStyle name="Comma 9 5 5" xfId="32755" xr:uid="{7E38BE3C-C40A-4F2A-AD75-0EBC8AD82A15}"/>
    <cellStyle name="Comma 9 5 6" xfId="38140" xr:uid="{C43A437A-C0F4-419F-9580-035F7D2CDD61}"/>
    <cellStyle name="Comma 9 5 7" xfId="43509" xr:uid="{639874BE-0E92-41DB-AF04-03FA4D1277A0}"/>
    <cellStyle name="Comma 9 5 8" xfId="48881" xr:uid="{A9F93C56-A883-4ECE-9024-DED8B3C872AD}"/>
    <cellStyle name="Comma 9 5 9" xfId="54261" xr:uid="{BE7EA438-F6E5-4717-80E4-26509487F515}"/>
    <cellStyle name="Comma 9 6" xfId="9314" xr:uid="{1D83E4AC-C0AB-4975-B80C-FA0562E93451}"/>
    <cellStyle name="Comma 9 6 10" xfId="16615" xr:uid="{A9EB434F-AA5A-4A2B-915B-41989BDD181C}"/>
    <cellStyle name="Comma 9 6 2" xfId="12871" xr:uid="{DF1B372A-7DA1-4329-AC8B-0A60613FF02E}"/>
    <cellStyle name="Comma 9 6 2 2" xfId="25537" xr:uid="{80957DDD-228B-4465-A4A5-12EC4014DBB7}"/>
    <cellStyle name="Comma 9 6 2 3" xfId="30911" xr:uid="{FA59A28C-3C44-4954-87A3-6C3AD7CBA78A}"/>
    <cellStyle name="Comma 9 6 2 4" xfId="36329" xr:uid="{41EC214B-B16C-47CA-8C61-50FB62B53855}"/>
    <cellStyle name="Comma 9 6 2 5" xfId="41714" xr:uid="{8145F8D0-9BFC-46CA-8934-31248C2C3586}"/>
    <cellStyle name="Comma 9 6 2 6" xfId="47083" xr:uid="{528F3663-9A70-41E2-98F7-52F779409890}"/>
    <cellStyle name="Comma 9 6 2 7" xfId="52455" xr:uid="{178F741A-830D-40A7-B42D-17A84AC269C4}"/>
    <cellStyle name="Comma 9 6 2 8" xfId="57835" xr:uid="{96E1A9B3-F04A-40F2-BF43-D65EBA4AFAD8}"/>
    <cellStyle name="Comma 9 6 2 9" xfId="20171" xr:uid="{9193D734-8628-41B4-A83B-A13649242FC0}"/>
    <cellStyle name="Comma 9 6 3" xfId="21982" xr:uid="{E8D252EC-14CF-45C5-A259-7D6052F539B6}"/>
    <cellStyle name="Comma 9 6 4" xfId="27356" xr:uid="{CC73F175-6FBD-4CA9-9FA4-B2A41A4B8354}"/>
    <cellStyle name="Comma 9 6 5" xfId="32774" xr:uid="{26A7CBD0-A8C7-415A-B7F3-661E72CB3751}"/>
    <cellStyle name="Comma 9 6 6" xfId="38159" xr:uid="{E0D71512-35EB-443D-85CC-81F14710ED5B}"/>
    <cellStyle name="Comma 9 6 7" xfId="43528" xr:uid="{76A01787-AFA2-42F7-A034-8201DAE92F84}"/>
    <cellStyle name="Comma 9 6 8" xfId="48900" xr:uid="{1A575DE2-143B-406C-877D-F9202ABE655E}"/>
    <cellStyle name="Comma 9 6 9" xfId="54280" xr:uid="{13B9C228-077A-476E-8C1B-5C8E8BA4C4BC}"/>
    <cellStyle name="Comma 9 7" xfId="9332" xr:uid="{FCFB444B-22AC-4C49-95F0-846E6F69A8EA}"/>
    <cellStyle name="Comma 9 7 10" xfId="16633" xr:uid="{B4DECC9E-09D1-4070-B4C0-69C73AC0A98F}"/>
    <cellStyle name="Comma 9 7 2" xfId="12889" xr:uid="{2AD120DC-010B-42B5-8D7F-9A4DFBDDC301}"/>
    <cellStyle name="Comma 9 7 2 2" xfId="25555" xr:uid="{5B4D98CA-FEA3-4878-8A32-55715A45DE36}"/>
    <cellStyle name="Comma 9 7 2 3" xfId="30929" xr:uid="{18A94FDD-717D-444B-BF6E-6D6D3F3EE665}"/>
    <cellStyle name="Comma 9 7 2 4" xfId="36347" xr:uid="{76EBE059-F4C1-4176-9B62-02AF55254A5C}"/>
    <cellStyle name="Comma 9 7 2 5" xfId="41732" xr:uid="{57B038FB-DBA5-4FD0-BD32-A29E5B9B68BB}"/>
    <cellStyle name="Comma 9 7 2 6" xfId="47101" xr:uid="{56903976-5F3C-4963-9FBD-D20202C41AC7}"/>
    <cellStyle name="Comma 9 7 2 7" xfId="52473" xr:uid="{AE94A8C4-893A-4ED0-A29D-0E7FCB4B30C1}"/>
    <cellStyle name="Comma 9 7 2 8" xfId="57853" xr:uid="{60EE3EBF-1334-4C56-9CFE-548EB1F6B3F4}"/>
    <cellStyle name="Comma 9 7 2 9" xfId="20189" xr:uid="{34D2B939-3B04-4EEE-9A1E-ED7EE66462E1}"/>
    <cellStyle name="Comma 9 7 3" xfId="22000" xr:uid="{65D5AFB5-4962-4DD2-B81A-A4069482D3CD}"/>
    <cellStyle name="Comma 9 7 4" xfId="27374" xr:uid="{BA32F05B-7144-45DC-9CCC-C431ACD09C9A}"/>
    <cellStyle name="Comma 9 7 5" xfId="32792" xr:uid="{1E41AA9B-6F64-4B7F-9F47-5CFD179AB1C9}"/>
    <cellStyle name="Comma 9 7 6" xfId="38177" xr:uid="{43F16C5F-FC9D-4C64-8E9A-B436AA22D228}"/>
    <cellStyle name="Comma 9 7 7" xfId="43546" xr:uid="{1190A773-469B-4F7C-B1D3-1AEA55D6B2CA}"/>
    <cellStyle name="Comma 9 7 8" xfId="48918" xr:uid="{D1FA328E-80F5-4EB6-9068-CDF8D614B8A9}"/>
    <cellStyle name="Comma 9 7 9" xfId="54298" xr:uid="{94DDA9C6-5022-45CD-B332-6F8BFC355B93}"/>
    <cellStyle name="Comma 9 8" xfId="9350" xr:uid="{D66E2C7C-D350-48BD-856B-1A00EF1625BE}"/>
    <cellStyle name="Comma 9 8 2" xfId="22018" xr:uid="{1925E15D-F4E6-44BC-9E02-50BED4AC1635}"/>
    <cellStyle name="Comma 9 8 3" xfId="27392" xr:uid="{365580FD-A8C2-4DF5-A4B1-126C401CACAD}"/>
    <cellStyle name="Comma 9 8 4" xfId="32810" xr:uid="{9C26D8F6-065A-47EB-9C7A-0E2DAAD2102A}"/>
    <cellStyle name="Comma 9 8 5" xfId="38195" xr:uid="{0D723B0F-9317-44E9-9E52-405878BCF36B}"/>
    <cellStyle name="Comma 9 8 6" xfId="43564" xr:uid="{2406D736-9962-4D5D-8433-3B60BF13D137}"/>
    <cellStyle name="Comma 9 8 7" xfId="48936" xr:uid="{3D0099AE-F0DD-47AE-A49C-CFA39C708904}"/>
    <cellStyle name="Comma 9 8 8" xfId="54316" xr:uid="{F8909D4D-D50C-4B9B-855E-20918B78466B}"/>
    <cellStyle name="Comma 9 8 9" xfId="16651" xr:uid="{8062B860-510B-4D24-AF61-926ABEB9716C}"/>
    <cellStyle name="Comma 9 9" xfId="9369" xr:uid="{91C4A9E0-103F-44D6-9CA7-560D5BD9D61A}"/>
    <cellStyle name="Comma 9 9 2" xfId="22037" xr:uid="{A0D0A596-33B2-440A-9562-2EDE783A213D}"/>
    <cellStyle name="Comma 9 9 3" xfId="27411" xr:uid="{517D4EF5-9EF7-476E-B3C6-716EE69350F9}"/>
    <cellStyle name="Comma 9 9 4" xfId="32829" xr:uid="{378ADC2A-2706-4442-B80B-048D87918FD0}"/>
    <cellStyle name="Comma 9 9 5" xfId="38214" xr:uid="{BD4E8E9B-98BC-41CE-AFDE-63833BBE0273}"/>
    <cellStyle name="Comma 9 9 6" xfId="43583" xr:uid="{6523D62A-53A3-4A78-8EC7-17EE60482579}"/>
    <cellStyle name="Comma 9 9 7" xfId="48955" xr:uid="{50066241-A256-4514-98F6-AF5BCF0B407E}"/>
    <cellStyle name="Comma 9 9 8" xfId="54335" xr:uid="{19A9C01E-4DB2-4736-A882-316BACDD960E}"/>
    <cellStyle name="Comma 9 9 9" xfId="16670" xr:uid="{39805032-E12F-4B3C-9535-11A8AA42556C}"/>
    <cellStyle name="Currency [0] 2" xfId="57927" xr:uid="{6057CA0C-B0D5-46FA-BD9F-DFFE196CB9AD}"/>
    <cellStyle name="Explanatory Text" xfId="60251" builtinId="53" customBuiltin="1"/>
    <cellStyle name="Good" xfId="60241" builtinId="26" customBuiltin="1"/>
    <cellStyle name="Heading 1" xfId="60237" builtinId="16" customBuiltin="1"/>
    <cellStyle name="Heading 2" xfId="60238" builtinId="17" customBuiltin="1"/>
    <cellStyle name="Heading 3" xfId="60239" builtinId="18" customBuiltin="1"/>
    <cellStyle name="Heading 4" xfId="60240" builtinId="19" customBuiltin="1"/>
    <cellStyle name="Input" xfId="60244" builtinId="20" customBuiltin="1"/>
    <cellStyle name="Linked Cell" xfId="60247" builtinId="24" customBuiltin="1"/>
    <cellStyle name="Neutral" xfId="60243" builtinId="28" customBuiltin="1"/>
    <cellStyle name="Normal" xfId="0" builtinId="0"/>
    <cellStyle name="Normal 10" xfId="4235" xr:uid="{D5CCC38F-8177-4444-B8D6-C385BCE1F035}"/>
    <cellStyle name="Normal 10 10" xfId="1709" xr:uid="{15302E2C-5417-4023-941C-89985575BEC5}"/>
    <cellStyle name="Normal 10 11" xfId="1710" xr:uid="{269D84C5-A1FD-486C-8418-AA279C18A318}"/>
    <cellStyle name="Normal 10 12" xfId="1711" xr:uid="{7435D501-D29A-41FD-BA7B-45A75DB8BFB6}"/>
    <cellStyle name="Normal 10 13" xfId="1712" xr:uid="{930D3372-ADEE-4C3F-A18C-A30947CFD487}"/>
    <cellStyle name="Normal 10 14" xfId="1713" xr:uid="{B0C08F0C-C42B-4303-AF6E-8757EFA95A00}"/>
    <cellStyle name="Normal 10 15" xfId="1714" xr:uid="{D0E60F8D-CA51-4F20-B705-2F8E24939754}"/>
    <cellStyle name="Normal 10 16" xfId="1715" xr:uid="{3B3CF2A5-9055-4542-8364-30B9D33D03F5}"/>
    <cellStyle name="Normal 10 17" xfId="1716" xr:uid="{D1263949-3891-46F7-9190-4353061C8B2A}"/>
    <cellStyle name="Normal 10 18" xfId="1717" xr:uid="{30005E47-8E70-45F5-8289-68A58E481AE1}"/>
    <cellStyle name="Normal 10 19" xfId="1718" xr:uid="{1802A2EF-9DDD-491D-A28D-9D01722F58D3}"/>
    <cellStyle name="Normal 10 2" xfId="1719" xr:uid="{7865501F-EF26-4EA8-9343-B53A09A209B7}"/>
    <cellStyle name="Normal 10 20" xfId="1720" xr:uid="{477B56AF-1B97-4B75-87BF-00391F588015}"/>
    <cellStyle name="Normal 10 21" xfId="1721" xr:uid="{73CB6D6E-9D2A-44A2-9335-8B6F66006E2E}"/>
    <cellStyle name="Normal 10 22" xfId="1722" xr:uid="{1F939203-E808-4C1F-B3CB-63DAEB84C25B}"/>
    <cellStyle name="Normal 10 23" xfId="1723" xr:uid="{30077800-9F1B-42CB-BC63-1B39301C5243}"/>
    <cellStyle name="Normal 10 24" xfId="1724" xr:uid="{A13A2DE9-73BF-4B6C-83B4-DD740D5E62D2}"/>
    <cellStyle name="Normal 10 25" xfId="1725" xr:uid="{B3E5D865-0F3E-4704-886B-262CE36CF35B}"/>
    <cellStyle name="Normal 10 26" xfId="1726" xr:uid="{7DF83E76-7A8A-4298-80FD-E0F75AFC112D}"/>
    <cellStyle name="Normal 10 27" xfId="1727" xr:uid="{E7B0A7CA-E1DA-430C-8E84-AB6A8CD36443}"/>
    <cellStyle name="Normal 10 28" xfId="1728" xr:uid="{BA3628ED-0063-4E41-9347-A9CFC1E37593}"/>
    <cellStyle name="Normal 10 29" xfId="1729" xr:uid="{64711484-8AF3-4007-A4B9-748F8F74960A}"/>
    <cellStyle name="Normal 10 3" xfId="1730" xr:uid="{8BE31E88-65B9-4EE7-A34E-90A139E08637}"/>
    <cellStyle name="Normal 10 30" xfId="1731" xr:uid="{EAE01FC8-E0C1-4FC3-B337-D987619BB0FB}"/>
    <cellStyle name="Normal 10 31" xfId="1732" xr:uid="{91BBD6EE-69C4-443A-8A41-0430D3D061EF}"/>
    <cellStyle name="Normal 10 32" xfId="1733" xr:uid="{BA7653CE-F092-43B5-8896-46BF3E4D1B4A}"/>
    <cellStyle name="Normal 10 33" xfId="1734" xr:uid="{0A70F224-98CC-4C74-9AFC-7874B28A51D3}"/>
    <cellStyle name="Normal 10 34" xfId="1735" xr:uid="{8FB208B1-0B4A-4FB8-96B2-F931511A5709}"/>
    <cellStyle name="Normal 10 35" xfId="1736" xr:uid="{CEFE1793-5234-4700-A823-1548EFC81332}"/>
    <cellStyle name="Normal 10 36" xfId="1737" xr:uid="{AA90DD6D-E6D1-4941-B7C0-E6D68A068404}"/>
    <cellStyle name="Normal 10 37" xfId="1738" xr:uid="{DB7413ED-0A1D-4686-BA17-E8CC9F585AE3}"/>
    <cellStyle name="Normal 10 38" xfId="1739" xr:uid="{B3719037-B9F1-4453-B3B0-88ABB4D7414E}"/>
    <cellStyle name="Normal 10 38 2" xfId="6526" xr:uid="{B197AB08-8967-4266-913C-7DD81BB31F18}"/>
    <cellStyle name="Normal 10 39" xfId="1740" xr:uid="{178147DB-2103-42C2-9EF2-CF3827A332AF}"/>
    <cellStyle name="Normal 10 4" xfId="1741" xr:uid="{EBECFDE8-25E7-4621-AE07-676F45413EA5}"/>
    <cellStyle name="Normal 10 40" xfId="1742" xr:uid="{489DF5D9-983D-404C-ACDC-B4D4FB209B5E}"/>
    <cellStyle name="Normal 10 41" xfId="1743" xr:uid="{13E8A1FF-1E59-480B-9FFE-4B2048A0E09D}"/>
    <cellStyle name="Normal 10 42" xfId="1744" xr:uid="{580DC92E-4684-485E-9091-5A670797170E}"/>
    <cellStyle name="Normal 10 43" xfId="1745" xr:uid="{D59CD536-390F-45D7-A367-072DCFD2D40C}"/>
    <cellStyle name="Normal 10 44" xfId="1746" xr:uid="{149BBEDB-C2D0-4A18-B750-27EC774366BC}"/>
    <cellStyle name="Normal 10 45" xfId="1747" xr:uid="{525C62FA-E901-49BF-9BC5-692EB9733C69}"/>
    <cellStyle name="Normal 10 46" xfId="1748" xr:uid="{C347E062-5726-4D3A-B1CF-0FAA1F13FC06}"/>
    <cellStyle name="Normal 10 47" xfId="14845" xr:uid="{113CA109-C3A2-4C24-B9DE-DB5F2AD3FD9A}"/>
    <cellStyle name="Normal 10 5" xfId="1749" xr:uid="{08F46B65-1171-4B43-BA1A-FA67EF17FCE0}"/>
    <cellStyle name="Normal 10 6" xfId="1750" xr:uid="{7BD9A915-890E-4382-8ED9-838D468AD771}"/>
    <cellStyle name="Normal 10 7" xfId="1751" xr:uid="{87A25F2F-2CD6-4114-9F69-5456E676719D}"/>
    <cellStyle name="Normal 10 8" xfId="1752" xr:uid="{6B266E38-E473-49EE-8334-471C76EA608C}"/>
    <cellStyle name="Normal 10 9" xfId="1753" xr:uid="{13FD7E0E-45EA-4681-8905-B64DD57A7AD2}"/>
    <cellStyle name="Normal 11" xfId="4236" xr:uid="{DC903B4A-26BD-4F8E-8650-AEF423488BCB}"/>
    <cellStyle name="Normal 11 10" xfId="1754" xr:uid="{0B40496B-1A04-4A65-95F6-2A0662508F40}"/>
    <cellStyle name="Normal 11 11" xfId="1755" xr:uid="{A5440203-1220-4540-92DC-40D9ABF49FCD}"/>
    <cellStyle name="Normal 11 12" xfId="1756" xr:uid="{64224E4D-3A7D-412E-B95A-36D784108F23}"/>
    <cellStyle name="Normal 11 13" xfId="1757" xr:uid="{CD08DF70-271F-46F4-B610-AC91DD3CCC54}"/>
    <cellStyle name="Normal 11 14" xfId="1758" xr:uid="{B18B9CFD-BF91-4B81-A1E7-9BD429D01658}"/>
    <cellStyle name="Normal 11 15" xfId="1759" xr:uid="{57484E31-6E7F-4624-A1F2-502F1464D99E}"/>
    <cellStyle name="Normal 11 15 2" xfId="4578" xr:uid="{CE2CABF1-6DBA-4826-B547-DB7357B537AF}"/>
    <cellStyle name="Normal 11 15_Balance Fund on trust PT.BIS ( 17-04-2015)" xfId="4579" xr:uid="{2017664F-087B-4E00-AFEE-6FD7283E46C8}"/>
    <cellStyle name="Normal 11 16" xfId="1760" xr:uid="{2B58376D-08EB-48F1-A959-50F6A7059A76}"/>
    <cellStyle name="Normal 11 17" xfId="1761" xr:uid="{1B100368-6993-45AD-B17A-924DA73654F2}"/>
    <cellStyle name="Normal 11 18" xfId="1762" xr:uid="{968F3B84-5234-409B-AF40-5C3DF77CBEC1}"/>
    <cellStyle name="Normal 11 19" xfId="1763" xr:uid="{6E99B579-61D8-40F1-B755-8BF90D06516F}"/>
    <cellStyle name="Normal 11 2" xfId="1764" xr:uid="{3FA5AEA4-FA4B-4E4B-B506-2E77D5CC36FB}"/>
    <cellStyle name="Normal 11 2 2" xfId="4580" xr:uid="{8A79A42F-02D1-4173-881A-66B4AC638952}"/>
    <cellStyle name="Normal 11 2 2 2" xfId="4581" xr:uid="{76AE2A28-6C0D-4CE3-A544-30D3F9FE3922}"/>
    <cellStyle name="Normal 11 2 2_Balance Fund on trust PT.BIS ( 17-04-2015)" xfId="4582" xr:uid="{43E9014B-3826-49F3-A925-454B3A252BBB}"/>
    <cellStyle name="Normal 11 2 3" xfId="4583" xr:uid="{76A299FC-FAF2-4924-867D-DE0420E90318}"/>
    <cellStyle name="Normal 11 2_Balance Fund on trust PT.BIS ( 17-04-2015)" xfId="4584" xr:uid="{8530FB0E-D365-4E41-9FE7-6540405B2AF5}"/>
    <cellStyle name="Normal 11 20" xfId="1765" xr:uid="{82EE475B-9B28-40D5-86C0-AAB9460312DE}"/>
    <cellStyle name="Normal 11 21" xfId="1766" xr:uid="{05C91358-5004-42BB-ABE1-7848910FFF10}"/>
    <cellStyle name="Normal 11 22" xfId="1767" xr:uid="{9B26AE7C-B650-4757-BEF5-DCD82A03F5FA}"/>
    <cellStyle name="Normal 11 23" xfId="1768" xr:uid="{FB99DCED-3D9A-424E-AED2-55C8B82C51EC}"/>
    <cellStyle name="Normal 11 24" xfId="1769" xr:uid="{F449F78F-7F6B-4396-9CAE-4ABF76B8CE88}"/>
    <cellStyle name="Normal 11 25" xfId="1770" xr:uid="{EAD38A7E-09AA-4C55-929F-EC00176E2789}"/>
    <cellStyle name="Normal 11 26" xfId="1771" xr:uid="{DEED67E8-080D-4C76-A76D-355A4479151F}"/>
    <cellStyle name="Normal 11 27" xfId="1772" xr:uid="{6B5121D0-01F0-4F0D-9223-D02F905073F1}"/>
    <cellStyle name="Normal 11 28" xfId="1773" xr:uid="{09C08A0C-9F9F-4661-8CF2-1DD8553ECD8B}"/>
    <cellStyle name="Normal 11 29" xfId="1774" xr:uid="{FC07B651-1507-4F4B-B8F9-86C77AF4B141}"/>
    <cellStyle name="Normal 11 3" xfId="1775" xr:uid="{B12818FE-B283-4FCD-9D1C-3814B2EE69E0}"/>
    <cellStyle name="Normal 11 30" xfId="1776" xr:uid="{E784D13F-29C0-4B57-804E-DE7DD2CEE532}"/>
    <cellStyle name="Normal 11 31" xfId="1777" xr:uid="{FF7F5D3C-FFF2-4BA0-8881-96541719E08A}"/>
    <cellStyle name="Normal 11 32" xfId="1778" xr:uid="{CDD4924E-E8D4-4E97-8693-3F105891B09B}"/>
    <cellStyle name="Normal 11 33" xfId="1779" xr:uid="{552DC7E4-823C-480F-9F4F-3105573E80FA}"/>
    <cellStyle name="Normal 11 34" xfId="1780" xr:uid="{225843E9-D8D7-4ECF-9CCA-A4246B5FC016}"/>
    <cellStyle name="Normal 11 35" xfId="1781" xr:uid="{6B994841-7C61-4AC5-9C44-F54B9C04FA36}"/>
    <cellStyle name="Normal 11 36" xfId="1782" xr:uid="{325064B7-CCBC-41D0-ABE7-85CA130F3986}"/>
    <cellStyle name="Normal 11 37" xfId="1783" xr:uid="{4F9B6859-2001-4B9E-AAB0-91C2036FD4EE}"/>
    <cellStyle name="Normal 11 38" xfId="1784" xr:uid="{77974AD1-A268-43FB-AD16-A1ACEF8E235C}"/>
    <cellStyle name="Normal 11 38 2" xfId="6527" xr:uid="{AFE560E6-254E-48E8-A3C4-43B12EE9051C}"/>
    <cellStyle name="Normal 11 39" xfId="1785" xr:uid="{B8D1E811-FF70-452E-8AD8-DD8E0469C659}"/>
    <cellStyle name="Normal 11 4" xfId="1786" xr:uid="{A45D82E5-25A1-4AF1-AE07-FFD95024CAAE}"/>
    <cellStyle name="Normal 11 40" xfId="1787" xr:uid="{51EB0E77-FC1D-4B3A-8733-EDDC4BEE6541}"/>
    <cellStyle name="Normal 11 41" xfId="1788" xr:uid="{39C76E49-57ED-428E-BC5B-98BFA0C0C370}"/>
    <cellStyle name="Normal 11 42" xfId="1789" xr:uid="{51EB164A-489C-4933-9D39-9E16488BED3C}"/>
    <cellStyle name="Normal 11 43" xfId="1790" xr:uid="{A40659F3-F53E-40C6-AB52-8C21DACF2380}"/>
    <cellStyle name="Normal 11 44" xfId="1791" xr:uid="{B5A72C27-51BB-4B56-9BB2-EB59B63DBF88}"/>
    <cellStyle name="Normal 11 45" xfId="1792" xr:uid="{9627D92D-CBEC-438E-9073-7E7A990F5A18}"/>
    <cellStyle name="Normal 11 46" xfId="1793" xr:uid="{D10A1032-69AF-415F-B42F-2C6C703675B1}"/>
    <cellStyle name="Normal 11 47" xfId="14847" xr:uid="{0434D5E6-2CFF-4673-BCA5-74A2D52C66EE}"/>
    <cellStyle name="Normal 11 48" xfId="20208" xr:uid="{FAA20884-1DA1-43B7-B6B4-38C3B849B8CF}"/>
    <cellStyle name="Normal 11 49" xfId="20216" xr:uid="{990911F1-6319-42F0-91C5-387744F38040}"/>
    <cellStyle name="Normal 11 5" xfId="1794" xr:uid="{04D33084-6744-41C3-9A30-7A5A665A4322}"/>
    <cellStyle name="Normal 11 50" xfId="25574" xr:uid="{32BB5893-D2E6-4B80-BAF2-C977196ACF16}"/>
    <cellStyle name="Normal 11 51" xfId="25590" xr:uid="{09C855C9-2FFE-4AAD-98C4-992472859D82}"/>
    <cellStyle name="Normal 11 52" xfId="31008" xr:uid="{FDC75EED-8B54-42E9-9B18-E0AEB190B896}"/>
    <cellStyle name="Normal 11 53" xfId="30956" xr:uid="{41BA529C-9C98-4E24-A793-50346951E543}"/>
    <cellStyle name="Normal 11 54" xfId="30970" xr:uid="{64640355-2998-426F-9479-127E2B3F539C}"/>
    <cellStyle name="Normal 11 55" xfId="30991" xr:uid="{E8538031-0D50-429D-893C-71DAD91FF3A4}"/>
    <cellStyle name="Normal 11 56" xfId="30998" xr:uid="{3723B5C0-6A6F-4DB2-901D-56AFB385EC24}"/>
    <cellStyle name="Normal 11 57" xfId="30968" xr:uid="{9DABB10B-ACAD-4263-A835-77E2F34F5625}"/>
    <cellStyle name="Normal 11 58" xfId="30988" xr:uid="{C771B16C-B6C7-4AB1-B733-1138F9FDC9EF}"/>
    <cellStyle name="Normal 11 59" xfId="36393" xr:uid="{9D62CA8F-BF9D-4350-BCC7-EC78FE61315E}"/>
    <cellStyle name="Normal 11 6" xfId="1795" xr:uid="{217D8224-C91A-44D2-8893-B29818464EC6}"/>
    <cellStyle name="Normal 11 60" xfId="36379" xr:uid="{D592ACEF-1659-4376-9CC2-20A7EE4BFC73}"/>
    <cellStyle name="Normal 11 61" xfId="36388" xr:uid="{79DD3B43-0BCB-4A6E-AC63-BAC3DA078395}"/>
    <cellStyle name="Normal 11 62" xfId="41762" xr:uid="{41562CAC-FC2F-4FD3-92FB-91F225889AB3}"/>
    <cellStyle name="Normal 11 63" xfId="41758" xr:uid="{21B1BEFF-888A-422A-9DEA-918841C982D3}"/>
    <cellStyle name="Normal 11 64" xfId="47125" xr:uid="{AF3CA9CE-B874-4796-AD00-A26148ED88EF}"/>
    <cellStyle name="Normal 11 65" xfId="47124" xr:uid="{BAB1B3E4-90D3-4B1B-AAD2-4F61C5CBAE25}"/>
    <cellStyle name="Normal 11 66" xfId="47134" xr:uid="{9330A3E1-D464-4C5C-B123-EB0D555D6F9A}"/>
    <cellStyle name="Normal 11 67" xfId="47128" xr:uid="{F6BE2502-4414-4B2D-A081-D9BDE60C2EB4}"/>
    <cellStyle name="Normal 11 68" xfId="52501" xr:uid="{C3E62F56-4C2E-4B18-99C9-E5F83FDCEA02}"/>
    <cellStyle name="Normal 11 69" xfId="47131" xr:uid="{44844365-2DAF-4A5D-804F-B433E110334C}"/>
    <cellStyle name="Normal 11 7" xfId="1796" xr:uid="{39C5DEB1-84E9-4ACD-8590-A32A52300E26}"/>
    <cellStyle name="Normal 11 70" xfId="52495" xr:uid="{4218A7FF-5548-46C1-97A0-7E4F9F630D9A}"/>
    <cellStyle name="Normal 11 71" xfId="52514" xr:uid="{CBB0997A-3F82-45B0-B0FE-6D0F0E005750}"/>
    <cellStyle name="Normal 11 72" xfId="52510" xr:uid="{F4879651-D9EB-45AE-9738-C8A38EFBC7CB}"/>
    <cellStyle name="Normal 11 73" xfId="57879" xr:uid="{6BC5AB70-684B-413B-8521-EA8BB2C20459}"/>
    <cellStyle name="Normal 11 74" xfId="57885" xr:uid="{53E28306-7C55-4EE6-BE88-8763216F993D}"/>
    <cellStyle name="Normal 11 75" xfId="57897" xr:uid="{4A293EC1-90E1-4367-A8D3-3B5C4E66D15B}"/>
    <cellStyle name="Normal 11 76" xfId="57910" xr:uid="{CE8D012C-8A6C-4AED-AC9D-6FDE46BB7865}"/>
    <cellStyle name="Normal 11 77" xfId="57913" xr:uid="{72E87C3D-ACF0-415E-8654-84298FCB8AFA}"/>
    <cellStyle name="Normal 11 78" xfId="57908" xr:uid="{97D28426-CB38-4033-A42C-CA5D09A8EC86}"/>
    <cellStyle name="Normal 11 79" xfId="57943" xr:uid="{453A96F3-F84E-47D8-A066-4187A7158C6B}"/>
    <cellStyle name="Normal 11 8" xfId="1797" xr:uid="{17948117-C3C1-44AB-A9E3-97317279CAD3}"/>
    <cellStyle name="Normal 11 80" xfId="57947" xr:uid="{5E868EC9-AD1A-4BA9-8091-D8FF171D4621}"/>
    <cellStyle name="Normal 11 81" xfId="57934" xr:uid="{B19BAB37-227A-44D2-8D2F-553929F68B5D}"/>
    <cellStyle name="Normal 11 82" xfId="57950" xr:uid="{2345CFCD-D528-44E7-8546-A78A06F66F02}"/>
    <cellStyle name="Normal 11 83" xfId="57963" xr:uid="{05E8EE50-DC93-4736-93A0-0C12F7C78E3F}"/>
    <cellStyle name="Normal 11 84" xfId="57964" xr:uid="{70C3C7EA-3FD4-47F3-98FB-BF6ECAB55B97}"/>
    <cellStyle name="Normal 11 85" xfId="57987" xr:uid="{B02FFC09-1205-4C87-8098-AE156E4A7776}"/>
    <cellStyle name="Normal 11 86" xfId="57992" xr:uid="{2FABE7CC-AC9D-4BC3-BA39-CC8C67EEE89B}"/>
    <cellStyle name="Normal 11 87" xfId="57989" xr:uid="{711D53C0-5022-41ED-970A-6B4D9D8357B1}"/>
    <cellStyle name="Normal 11 88" xfId="57969" xr:uid="{AA9EE324-B711-4674-9F31-E51955640D1A}"/>
    <cellStyle name="Normal 11 89" xfId="57975" xr:uid="{27E0FEA3-1254-4CCD-B2F8-DF6CCA9FD431}"/>
    <cellStyle name="Normal 11 9" xfId="1798" xr:uid="{269B04E0-7FC2-43C2-8163-87573A89466A}"/>
    <cellStyle name="Normal 11 90" xfId="57960" xr:uid="{38A8E5FB-1B1B-49E9-933A-051E00920284}"/>
    <cellStyle name="Normal 11 91" xfId="57998" xr:uid="{2493AB24-74BA-416B-A78E-E95EADCCD15B}"/>
    <cellStyle name="Normal 11 92" xfId="58005" xr:uid="{909CE954-EF88-463E-B69D-C6605DD9E4F9}"/>
    <cellStyle name="Normal 11 93" xfId="57995" xr:uid="{2BEF30FE-A89E-4D7B-97D9-4BA1F69B1525}"/>
    <cellStyle name="Normal 11 94" xfId="58008" xr:uid="{7C70A0CC-6BE4-4777-AD42-858FA863A871}"/>
    <cellStyle name="Normal 11 95" xfId="58009" xr:uid="{0AEE7867-7A7A-4CA1-836C-7E4CC9D7C13C}"/>
    <cellStyle name="Normal 11 96" xfId="7545" xr:uid="{DDEB9686-A6E9-452F-9ED2-F02BDA03EEA2}"/>
    <cellStyle name="Normal 11_Balance Fund on trust PT.BIS ( 17-04-2015)" xfId="4585" xr:uid="{59EA373C-5F80-40C6-B75B-2EA90C50021C}"/>
    <cellStyle name="Normal 12" xfId="4586" xr:uid="{B4BB77F8-C8DE-408B-9EDB-17B102B41A60}"/>
    <cellStyle name="Normal 12 10" xfId="1799" xr:uid="{7ED27816-19D1-4368-A83A-1F82E9CC5D66}"/>
    <cellStyle name="Normal 12 10 2" xfId="4587" xr:uid="{2EC0109F-8B1D-4926-8178-0B888C936135}"/>
    <cellStyle name="Normal 12 10 2 2" xfId="5127" xr:uid="{FC8FCEFB-DC9C-4E23-887A-2021659FDCCA}"/>
    <cellStyle name="Normal 12 11" xfId="1800" xr:uid="{2EACB270-6311-431A-BCFC-2DA9237954C0}"/>
    <cellStyle name="Normal 12 11 2" xfId="4588" xr:uid="{5FD24A27-042A-4A7C-83F3-4A84E811D69B}"/>
    <cellStyle name="Normal 12 11 2 2" xfId="5128" xr:uid="{33EB4A96-CEDE-4581-9AED-83F79F8A4EC5}"/>
    <cellStyle name="Normal 12 12" xfId="1801" xr:uid="{6D8E881D-AD82-4EC4-AB03-0B09739FC477}"/>
    <cellStyle name="Normal 12 12 2" xfId="4589" xr:uid="{70B084B1-3AA5-4D81-B82B-C703826949A5}"/>
    <cellStyle name="Normal 12 12 2 2" xfId="5129" xr:uid="{08F6476D-3EEB-4638-861B-F02520018168}"/>
    <cellStyle name="Normal 12 13" xfId="1802" xr:uid="{D7D6E9F2-2C6B-44F0-83B4-AC9AD95215AF}"/>
    <cellStyle name="Normal 12 13 2" xfId="4590" xr:uid="{B0295A9F-46B6-465C-87B8-23D866D8A799}"/>
    <cellStyle name="Normal 12 13 2 2" xfId="5130" xr:uid="{4A6DFE8C-5E2C-4196-AA3A-FBF9612139B5}"/>
    <cellStyle name="Normal 12 14" xfId="1803" xr:uid="{EEF56655-3B4B-4934-A708-C43540FC60E6}"/>
    <cellStyle name="Normal 12 14 2" xfId="4591" xr:uid="{D20EF714-0C57-44E8-9470-6403E6D02BA9}"/>
    <cellStyle name="Normal 12 14 2 2" xfId="5131" xr:uid="{C11320C3-5608-4344-B942-125F041C390D}"/>
    <cellStyle name="Normal 12 15" xfId="1804" xr:uid="{16C5B19F-D811-4428-B284-742F26DEB89D}"/>
    <cellStyle name="Normal 12 15 2" xfId="4592" xr:uid="{1F464596-2148-438F-ABDE-D3DEF7E16EB3}"/>
    <cellStyle name="Normal 12 15 2 2" xfId="4593" xr:uid="{2CFDB1A7-3E7F-4F6B-9E58-0DBAB402F800}"/>
    <cellStyle name="Normal 12 15 3" xfId="5132" xr:uid="{36E8ED46-6B4F-4193-BBCB-9396BF79BA53}"/>
    <cellStyle name="Normal 12 15_Balance Fund on trust NHM  per 2013" xfId="4594" xr:uid="{F33D5466-5AC2-4DDE-84D0-B8F8AE0B9C09}"/>
    <cellStyle name="Normal 12 16" xfId="1805" xr:uid="{57DEB9D7-FAC3-451D-AAAD-5B9AD859A8EB}"/>
    <cellStyle name="Normal 12 17" xfId="1806" xr:uid="{1A4CFAF0-0A91-4314-B2A7-95A7992AEDA6}"/>
    <cellStyle name="Normal 12 18" xfId="1807" xr:uid="{66C72952-6B90-45D4-9D1A-446E0DC2C291}"/>
    <cellStyle name="Normal 12 19" xfId="1808" xr:uid="{76CDAD22-CA80-406A-BC48-0794D7D16625}"/>
    <cellStyle name="Normal 12 2" xfId="1809" xr:uid="{61BAEA05-4029-40AA-99B8-D2487F579FF1}"/>
    <cellStyle name="Normal 12 2 2" xfId="4595" xr:uid="{3BAB4707-36E1-47BC-B235-21A8A5887332}"/>
    <cellStyle name="Normal 12 2 2 2" xfId="4596" xr:uid="{00A77DA0-BCE5-47CA-A6B9-75B1344F66F2}"/>
    <cellStyle name="Normal 12 2 2 2 2" xfId="4597" xr:uid="{7F4F062F-BAED-4933-B59D-B7D32E83573D}"/>
    <cellStyle name="Normal 12 2 2 2 2 2" xfId="5134" xr:uid="{4A846245-A6C6-4D5A-A1A5-ED4A27351F4F}"/>
    <cellStyle name="Normal 12 2 2_Balance Fund on trust PT.BIS ( 17-04-2015)" xfId="4598" xr:uid="{4A4C28C9-ACCE-48DD-948E-3F954ACC4155}"/>
    <cellStyle name="Normal 12 2 3" xfId="4599" xr:uid="{6B89B015-E217-41A6-88A3-F549CAB3EAC2}"/>
    <cellStyle name="Normal 12 2 3 2" xfId="5135" xr:uid="{E80266E2-37A9-48DA-9CEF-BF860B9AC859}"/>
    <cellStyle name="Normal 12 2 4" xfId="5133" xr:uid="{523D6D29-AA70-41DC-912A-CD6AE95120BA}"/>
    <cellStyle name="Normal 12 2_Balance Fund on trust NHM  per 2013" xfId="4600" xr:uid="{DF5C06AC-B9DA-4DA6-BDC6-11FBBFB18B14}"/>
    <cellStyle name="Normal 12 20" xfId="1810" xr:uid="{6AC602CD-324E-44CA-94A2-40AC5E94B317}"/>
    <cellStyle name="Normal 12 21" xfId="1811" xr:uid="{30254DA4-04C9-4F7D-87AD-BE9B0C52E123}"/>
    <cellStyle name="Normal 12 22" xfId="1812" xr:uid="{C667AB79-054B-4908-BB23-CB00F9320FB0}"/>
    <cellStyle name="Normal 12 23" xfId="1813" xr:uid="{3AEAD21F-4DFB-41A4-8F42-DBD7F40D1797}"/>
    <cellStyle name="Normal 12 24" xfId="1814" xr:uid="{07550EA0-D920-4F09-B844-CEAB15F04BD9}"/>
    <cellStyle name="Normal 12 25" xfId="1815" xr:uid="{E4DF3AE3-BDA0-4407-8A5F-EA205947FD7A}"/>
    <cellStyle name="Normal 12 26" xfId="1816" xr:uid="{6D3C55EF-83E7-4E7D-9D9F-6C12E003C555}"/>
    <cellStyle name="Normal 12 27" xfId="1817" xr:uid="{518646C6-AACA-49D8-8748-0CB87598807D}"/>
    <cellStyle name="Normal 12 28" xfId="1818" xr:uid="{71196A50-EE21-4B17-8092-67459AE96CAD}"/>
    <cellStyle name="Normal 12 29" xfId="1819" xr:uid="{2804CF0B-6588-4C06-BD75-BE673C43CE64}"/>
    <cellStyle name="Normal 12 3" xfId="1820" xr:uid="{66233ED8-8D21-492F-9237-DE15D52CD452}"/>
    <cellStyle name="Normal 12 3 2" xfId="4601" xr:uid="{811C7508-7626-4899-9782-656B49BF8D4B}"/>
    <cellStyle name="Normal 12 3 2 2" xfId="5136" xr:uid="{DEC0C90A-975E-44AC-8A83-18C1379FA17B}"/>
    <cellStyle name="Normal 12 30" xfId="1821" xr:uid="{580D1EDE-DD43-4E47-B508-6E0F76F26AD9}"/>
    <cellStyle name="Normal 12 31" xfId="1822" xr:uid="{EAF991EB-1421-43E6-A791-5E6E219ABE9A}"/>
    <cellStyle name="Normal 12 32" xfId="1823" xr:uid="{BEC5F226-4AC3-4608-A2AF-5A8F70AF145B}"/>
    <cellStyle name="Normal 12 33" xfId="1824" xr:uid="{C0C1C5EC-50D5-4609-96E6-6B6A4203A302}"/>
    <cellStyle name="Normal 12 34" xfId="1825" xr:uid="{D4503C0F-A7E6-4D27-BF24-9661A29FA928}"/>
    <cellStyle name="Normal 12 35" xfId="1826" xr:uid="{D0D3EAE0-B346-4000-A758-20E509747100}"/>
    <cellStyle name="Normal 12 36" xfId="1827" xr:uid="{E8E7DFEC-B49B-41C1-9C3C-FDD704673B99}"/>
    <cellStyle name="Normal 12 37" xfId="1828" xr:uid="{FBC413EB-1263-4E30-8206-98D88EB8EF79}"/>
    <cellStyle name="Normal 12 38" xfId="1829" xr:uid="{D832AAD5-48E1-489B-AD4C-74854E17123E}"/>
    <cellStyle name="Normal 12 39" xfId="1830" xr:uid="{833E4B17-CC55-45B0-BA34-5F0A7B83EAD4}"/>
    <cellStyle name="Normal 12 4" xfId="1831" xr:uid="{06E5D1E5-93DE-400E-B5BD-D4A22FD44E43}"/>
    <cellStyle name="Normal 12 4 2" xfId="4602" xr:uid="{3D067A1A-5C3A-4B65-BABF-5156D6AF8F09}"/>
    <cellStyle name="Normal 12 4 2 2" xfId="5137" xr:uid="{049A37B2-44FE-4C7A-AA05-789A12A5C679}"/>
    <cellStyle name="Normal 12 40" xfId="1832" xr:uid="{D5109C38-B5F8-436F-8BDE-C5E323B1CB31}"/>
    <cellStyle name="Normal 12 41" xfId="1833" xr:uid="{52FE6B89-6981-4F3D-B339-507BD737C841}"/>
    <cellStyle name="Normal 12 5" xfId="1834" xr:uid="{0FBA2724-C064-4494-AB91-E92DA32845C4}"/>
    <cellStyle name="Normal 12 5 2" xfId="4603" xr:uid="{368E6C3B-03CE-4843-AB5E-E7E889962B85}"/>
    <cellStyle name="Normal 12 5 2 2" xfId="5138" xr:uid="{ED5C4742-BB1C-4ACC-88D4-81CE5BB3CCD9}"/>
    <cellStyle name="Normal 12 6" xfId="1835" xr:uid="{650FF43A-51A2-424E-BAAB-F0153D0DEA51}"/>
    <cellStyle name="Normal 12 6 2" xfId="4604" xr:uid="{458EC87C-0D4D-49DF-B705-449065D144DA}"/>
    <cellStyle name="Normal 12 6 2 2" xfId="5139" xr:uid="{52021A75-31EF-4F00-A763-FD598231DCAD}"/>
    <cellStyle name="Normal 12 7" xfId="1836" xr:uid="{0F61552C-13CA-4D2B-954A-CED055D6FB65}"/>
    <cellStyle name="Normal 12 7 2" xfId="4605" xr:uid="{4562BA61-033F-4FD1-BA25-D3831B66189F}"/>
    <cellStyle name="Normal 12 7 2 2" xfId="5140" xr:uid="{A7D718A3-8659-4B70-B9D0-DF2A24DD507C}"/>
    <cellStyle name="Normal 12 8" xfId="1837" xr:uid="{A1B5CFCF-D59E-43DF-97DC-B2F7FA3140C3}"/>
    <cellStyle name="Normal 12 8 2" xfId="4606" xr:uid="{6E116CEC-7680-4C41-8432-7709377DCD6C}"/>
    <cellStyle name="Normal 12 8 2 2" xfId="5141" xr:uid="{73847ABB-2683-426C-9F59-7B6922B3B88D}"/>
    <cellStyle name="Normal 12 9" xfId="1838" xr:uid="{35DDAED8-6C60-4D49-8B92-6D0BDD44B8F2}"/>
    <cellStyle name="Normal 12 9 2" xfId="4607" xr:uid="{D386FEEB-2D8C-47A2-9F09-A4522621041E}"/>
    <cellStyle name="Normal 12 9 2 2" xfId="5142" xr:uid="{FB82DDD8-F01F-46EC-A043-34EF7A0C58A4}"/>
    <cellStyle name="Normal 12_Balance Fund on trust PT.BIS ( 17-04-2015)" xfId="4608" xr:uid="{DA91FFF9-C3E2-4912-991D-906F034C3757}"/>
    <cellStyle name="Normal 13" xfId="4609" xr:uid="{B7F1FEBA-9CA0-462A-A9B2-5722855C57DA}"/>
    <cellStyle name="Normal 13 10" xfId="1839" xr:uid="{FB541F07-2BBE-4E8B-B1ED-DCAAC12DF277}"/>
    <cellStyle name="Normal 13 11" xfId="1840" xr:uid="{F5824BBC-6A07-430F-8FB8-62498532DCEB}"/>
    <cellStyle name="Normal 13 12" xfId="1841" xr:uid="{4AA18C62-103E-4AD5-8465-55026CE2EB91}"/>
    <cellStyle name="Normal 13 13" xfId="1842" xr:uid="{5AB2D72A-9084-4820-9440-1A50D732C6AD}"/>
    <cellStyle name="Normal 13 14" xfId="1843" xr:uid="{4BC2F026-C494-4E9E-A55F-EE5B63568127}"/>
    <cellStyle name="Normal 13 15" xfId="1844" xr:uid="{BBA312CC-E2F3-45CF-8A83-A6824DEDB59D}"/>
    <cellStyle name="Normal 13 16" xfId="1845" xr:uid="{37D0BE5C-7442-46A2-9C36-FC067EE9899D}"/>
    <cellStyle name="Normal 13 17" xfId="1846" xr:uid="{01E49C80-2B13-4479-850B-6B4A20698C01}"/>
    <cellStyle name="Normal 13 18" xfId="1847" xr:uid="{8E40B71B-9A3E-4644-9F65-BB5307CF45EF}"/>
    <cellStyle name="Normal 13 19" xfId="1848" xr:uid="{5509197F-D4D8-4770-8B42-E7FD1BE30C81}"/>
    <cellStyle name="Normal 13 2" xfId="1849" xr:uid="{B29EBB3F-1340-417C-89E1-B9E568235EFE}"/>
    <cellStyle name="Normal 13 2 2" xfId="4610" xr:uid="{FD74EBB5-F501-4EF1-951D-76C1AE4828C7}"/>
    <cellStyle name="Normal 13 2 2 2" xfId="4611" xr:uid="{15357EFF-3FE5-4E86-9697-C4D39CFC3FEE}"/>
    <cellStyle name="Normal 13 2 3" xfId="5143" xr:uid="{E8FA011B-4212-4A91-BA62-7BC21C27F160}"/>
    <cellStyle name="Normal 13 2_Balance Fund on trust NHM  per 2013" xfId="4612" xr:uid="{D73C3A10-CE81-4896-8971-1F084135EABB}"/>
    <cellStyle name="Normal 13 20" xfId="1850" xr:uid="{A03C5BDF-4D82-4EF3-9093-95048FE6D1C2}"/>
    <cellStyle name="Normal 13 21" xfId="1851" xr:uid="{AC9B8B86-3016-4C52-8821-08AA9D8FD396}"/>
    <cellStyle name="Normal 13 22" xfId="1852" xr:uid="{4165CC4A-116E-43FC-9DBB-05C0F6377E93}"/>
    <cellStyle name="Normal 13 23" xfId="1853" xr:uid="{46C925C8-0C8D-4F31-9CD9-8912072275D6}"/>
    <cellStyle name="Normal 13 24" xfId="1854" xr:uid="{1F399B63-1174-4E32-9DD9-51D31B89F6C4}"/>
    <cellStyle name="Normal 13 25" xfId="1855" xr:uid="{E6BCF104-94DB-4F45-A5A7-521832BC696B}"/>
    <cellStyle name="Normal 13 26" xfId="1856" xr:uid="{24445B6C-318E-4B07-A5B0-F052CEE3AE69}"/>
    <cellStyle name="Normal 13 27" xfId="1857" xr:uid="{DBA39220-F0F9-406A-AE66-BAA7201CE70D}"/>
    <cellStyle name="Normal 13 28" xfId="1858" xr:uid="{D784E4D7-31E0-4905-8049-F6F694158023}"/>
    <cellStyle name="Normal 13 29" xfId="1859" xr:uid="{B5E85826-02DF-4851-8F16-706E8BD95999}"/>
    <cellStyle name="Normal 13 3" xfId="1860" xr:uid="{A0392FC8-EFA5-4C4E-9D77-8524CC76BA2A}"/>
    <cellStyle name="Normal 13 30" xfId="1861" xr:uid="{A3AE2849-D8E4-45B0-B479-5A60E2D5DD72}"/>
    <cellStyle name="Normal 13 31" xfId="1862" xr:uid="{5AE5617A-9D1C-4B26-A223-C55F06865FBC}"/>
    <cellStyle name="Normal 13 32" xfId="1863" xr:uid="{ED28028D-604E-4217-A18D-E61C2687FE63}"/>
    <cellStyle name="Normal 13 33" xfId="1864" xr:uid="{D80ABB4E-B7C5-46DF-BE63-9BC8ACD1C582}"/>
    <cellStyle name="Normal 13 34" xfId="1865" xr:uid="{2EA8D838-4293-4804-AFE4-5EACE697D863}"/>
    <cellStyle name="Normal 13 35" xfId="1866" xr:uid="{70D12B4A-23E6-4D95-A823-195799A332D8}"/>
    <cellStyle name="Normal 13 36" xfId="1867" xr:uid="{30334A6D-5B15-4CD0-B709-19CC6316034B}"/>
    <cellStyle name="Normal 13 36 2" xfId="6528" xr:uid="{E88A55FB-AC0B-4D17-8A89-AAE5B1BE3C1E}"/>
    <cellStyle name="Normal 13 37" xfId="1868" xr:uid="{479C01AA-05DC-42F0-8F65-572C509B1239}"/>
    <cellStyle name="Normal 13 38" xfId="1869" xr:uid="{6D6F79C3-9385-420F-8616-227461AF70E1}"/>
    <cellStyle name="Normal 13 39" xfId="1870" xr:uid="{EBF3BA27-1BC3-4623-8657-EB173E1D32D4}"/>
    <cellStyle name="Normal 13 4" xfId="1871" xr:uid="{38DEBA8C-7669-4D74-880F-0E8DAC026FB0}"/>
    <cellStyle name="Normal 13 40" xfId="1872" xr:uid="{6533C713-C5F0-4A39-BE86-F1F1C0096505}"/>
    <cellStyle name="Normal 13 41" xfId="1873" xr:uid="{F296DB62-47AD-4201-9BD1-1084C1EB8609}"/>
    <cellStyle name="Normal 13 5" xfId="1874" xr:uid="{A5EA891C-DA1D-4B6B-94C9-7AFEB4942602}"/>
    <cellStyle name="Normal 13 6" xfId="1875" xr:uid="{C93C5DB6-433E-4F36-B587-51FBA1041E6E}"/>
    <cellStyle name="Normal 13 7" xfId="1876" xr:uid="{080C3113-EC34-4448-B3EA-D8D5970D6774}"/>
    <cellStyle name="Normal 13 8" xfId="1877" xr:uid="{BC3AD5BB-4B11-4DAC-91E4-542E105B4E98}"/>
    <cellStyle name="Normal 13 9" xfId="1878" xr:uid="{17AC175E-2A4E-4324-9CD5-B70DF4FCAA54}"/>
    <cellStyle name="Normal 13_Balance Fund on trust PT.BIS ( 17-04-2015)" xfId="4613" xr:uid="{FEA3F754-72A2-4D73-B5B0-FD13E867089B}"/>
    <cellStyle name="Normal 14" xfId="5108" xr:uid="{7CB09691-E7BE-46BD-9041-29D875496DB3}"/>
    <cellStyle name="Normal 14 10" xfId="1879" xr:uid="{BEC7BC47-417C-4482-A3CE-B9B3BE4C7F0F}"/>
    <cellStyle name="Normal 14 11" xfId="1880" xr:uid="{7DA97699-CAC7-4578-A7DA-BB3400D83505}"/>
    <cellStyle name="Normal 14 12" xfId="1881" xr:uid="{398C6525-6987-476A-8FEE-D16D85CB3A26}"/>
    <cellStyle name="Normal 14 13" xfId="1882" xr:uid="{0E902A86-9FA0-4367-B048-176955FE5BC6}"/>
    <cellStyle name="Normal 14 14" xfId="1883" xr:uid="{B288FC50-DF2C-49AA-823D-E3127790D6F0}"/>
    <cellStyle name="Normal 14 15" xfId="1884" xr:uid="{3C636097-AD5A-4C9D-9234-DAD8F8CF09D9}"/>
    <cellStyle name="Normal 14 16" xfId="1885" xr:uid="{7EF93DCA-3C94-4BB4-B2FE-AB32DBA62180}"/>
    <cellStyle name="Normal 14 17" xfId="1886" xr:uid="{43B09B72-DCB8-4909-BAF8-501D91306EA1}"/>
    <cellStyle name="Normal 14 18" xfId="1887" xr:uid="{D9697D80-1868-41BB-9E69-B5448E03DFBF}"/>
    <cellStyle name="Normal 14 19" xfId="1888" xr:uid="{3B700B0D-A648-4F7F-A81B-D714467852D1}"/>
    <cellStyle name="Normal 14 2" xfId="1889" xr:uid="{99952F3A-2D48-4A40-A2AE-4D9D35A4BF6C}"/>
    <cellStyle name="Normal 14 20" xfId="1890" xr:uid="{DEDE053E-0238-416C-94BE-FB30B4B1FACE}"/>
    <cellStyle name="Normal 14 21" xfId="1891" xr:uid="{6666E86F-5BEF-4CC7-A32E-F324DE769609}"/>
    <cellStyle name="Normal 14 22" xfId="1892" xr:uid="{EE2AB8D7-5E09-48F2-B000-25864684C131}"/>
    <cellStyle name="Normal 14 23" xfId="1893" xr:uid="{75FCBAC7-F518-4A9C-BAE3-863C111B1AEF}"/>
    <cellStyle name="Normal 14 24" xfId="1894" xr:uid="{8E86A917-DF3D-48D7-8408-E16053AAB185}"/>
    <cellStyle name="Normal 14 25" xfId="1895" xr:uid="{07A821D9-7FCB-444C-8546-C8B6E5B3ADC9}"/>
    <cellStyle name="Normal 14 26" xfId="1896" xr:uid="{51113F9B-0377-4B48-98D2-A8C16FE97D9E}"/>
    <cellStyle name="Normal 14 27" xfId="1897" xr:uid="{1D4C49C8-E06E-4EAE-ADAC-2B1AD182AD17}"/>
    <cellStyle name="Normal 14 28" xfId="1898" xr:uid="{E6CCE3A3-3B43-43F3-B611-FA04A0BF1B25}"/>
    <cellStyle name="Normal 14 29" xfId="1899" xr:uid="{2B678E2A-3D91-4AAC-9AC6-26DD21C10D7D}"/>
    <cellStyle name="Normal 14 3" xfId="1900" xr:uid="{481595F6-70E5-4B30-9DB2-399F5AA269CD}"/>
    <cellStyle name="Normal 14 30" xfId="1901" xr:uid="{23F91973-58B7-4EF3-A9DA-5D8915E55DC1}"/>
    <cellStyle name="Normal 14 31" xfId="1902" xr:uid="{52A32783-212D-418F-8A66-08CFFE8114F2}"/>
    <cellStyle name="Normal 14 32" xfId="1903" xr:uid="{85229142-93C7-420B-BDFE-B70A3DAB670F}"/>
    <cellStyle name="Normal 14 33" xfId="1904" xr:uid="{1D239E22-C70A-4596-9B5C-5D37608087EC}"/>
    <cellStyle name="Normal 14 34" xfId="1905" xr:uid="{EA3B605F-24E8-41AD-88E9-78017B2A65BF}"/>
    <cellStyle name="Normal 14 35" xfId="1906" xr:uid="{C852B666-43AB-4199-9760-C5DBB96123B2}"/>
    <cellStyle name="Normal 14 36" xfId="1907" xr:uid="{36B84BEB-E51D-4158-BE47-83F1C65300F3}"/>
    <cellStyle name="Normal 14 37" xfId="1908" xr:uid="{BB314628-2C1A-44B4-9A47-F2B777AAFF8E}"/>
    <cellStyle name="Normal 14 38" xfId="1909" xr:uid="{94B8A921-1EC0-46D7-B5A3-913557A3CDCF}"/>
    <cellStyle name="Normal 14 39" xfId="1910" xr:uid="{D53F7721-E088-4B90-AB2B-5607791540AC}"/>
    <cellStyle name="Normal 14 4" xfId="1911" xr:uid="{B90DAC97-ACE7-414D-84B6-0D5CF1B58A6F}"/>
    <cellStyle name="Normal 14 40" xfId="1912" xr:uid="{E74AB370-35FB-4778-BF3A-788BD86714A5}"/>
    <cellStyle name="Normal 14 41" xfId="1913" xr:uid="{6641C3C8-37CB-4625-BF58-F7F423C1C336}"/>
    <cellStyle name="Normal 14 5" xfId="1914" xr:uid="{6CB983C1-337B-4797-B4D8-9EC81FB98200}"/>
    <cellStyle name="Normal 14 6" xfId="1915" xr:uid="{0C29D113-40E6-474E-8008-D249DFAE84AD}"/>
    <cellStyle name="Normal 14 7" xfId="1916" xr:uid="{03DD59F2-E01A-4D60-A835-525A744E9B2B}"/>
    <cellStyle name="Normal 14 8" xfId="1917" xr:uid="{311CE30D-4C43-4722-BD99-1CBBE994163F}"/>
    <cellStyle name="Normal 14 9" xfId="1918" xr:uid="{57D2AD4C-7499-4176-B58F-37CF5BE6CF94}"/>
    <cellStyle name="Normal 15" xfId="26" xr:uid="{C0416D0F-9A16-4E55-AB89-2523B972394A}"/>
    <cellStyle name="Normal 15 10" xfId="1919" xr:uid="{9BA076E0-0C5A-42C9-A013-6B903D7C7737}"/>
    <cellStyle name="Normal 15 11" xfId="1920" xr:uid="{47E77859-1BCD-4BE9-BE21-04059E84707D}"/>
    <cellStyle name="Normal 15 12" xfId="1921" xr:uid="{2318B1A1-2E8E-49E1-8862-92C2FFD29964}"/>
    <cellStyle name="Normal 15 13" xfId="1922" xr:uid="{A10B6239-894A-4B1F-9757-0EE8C7190601}"/>
    <cellStyle name="Normal 15 14" xfId="1923" xr:uid="{FBA25538-4D0D-45C6-92A8-289F99C4911E}"/>
    <cellStyle name="Normal 15 15" xfId="1924" xr:uid="{D834070C-CCAF-4FB8-BA3C-C32B4F9F5CD6}"/>
    <cellStyle name="Normal 15 16" xfId="1925" xr:uid="{467F79F3-31BB-4867-9EAB-355C21E0FD71}"/>
    <cellStyle name="Normal 15 17" xfId="1926" xr:uid="{770D722F-1D24-43EC-8B50-B6A88A888322}"/>
    <cellStyle name="Normal 15 18" xfId="1927" xr:uid="{6374369F-879E-498A-928E-0D76CA7FA10B}"/>
    <cellStyle name="Normal 15 19" xfId="1928" xr:uid="{C8E3A69A-8625-49F9-AEDF-A90E05C6CB06}"/>
    <cellStyle name="Normal 15 19 10" xfId="1929" xr:uid="{2952500B-CEE3-420C-99DD-10567F1610FC}"/>
    <cellStyle name="Normal 15 19 2" xfId="6" xr:uid="{5FD72B07-10C1-4902-870D-035F829A8F4B}"/>
    <cellStyle name="Normal 15 19 2 10" xfId="1930" xr:uid="{0E6607B9-EFC0-47AC-BB69-027B8660AD7B}"/>
    <cellStyle name="Normal 15 19 2 2" xfId="1931" xr:uid="{F7999418-91DC-49EE-937C-3941B56A2084}"/>
    <cellStyle name="Normal 15 19 2 3" xfId="1932" xr:uid="{163CE62A-1772-4009-A641-389E0BD4B75D}"/>
    <cellStyle name="Normal 15 19 2 4" xfId="1933" xr:uid="{21587E67-B589-4A46-A174-C647627D6E70}"/>
    <cellStyle name="Normal 15 19 2 5" xfId="1934" xr:uid="{45424068-8CF5-4B84-9B00-1EF6321EE50D}"/>
    <cellStyle name="Normal 15 19 2 6" xfId="1935" xr:uid="{ABB3A7F2-C156-4E65-B632-4123E9790E31}"/>
    <cellStyle name="Normal 15 19 2 7" xfId="1936" xr:uid="{804293F9-69EC-4FC4-A67A-90BD5B24EAEE}"/>
    <cellStyle name="Normal 15 19 2 8" xfId="1937" xr:uid="{612919B2-E387-489C-B83D-9797AC890740}"/>
    <cellStyle name="Normal 15 19 2 9" xfId="1938" xr:uid="{26E4F962-082B-4FD5-BC5F-A2A063A1BE6C}"/>
    <cellStyle name="Normal 15 19 3" xfId="1939" xr:uid="{DE5EE6C4-2752-41F5-BAF7-CF8403782046}"/>
    <cellStyle name="Normal 15 19 4" xfId="1940" xr:uid="{60A8285F-B326-4DAC-A845-27C025FFB2D1}"/>
    <cellStyle name="Normal 15 19 5" xfId="1941" xr:uid="{21441B0C-F107-4054-A3A4-4F7F1086CA87}"/>
    <cellStyle name="Normal 15 19 6" xfId="1942" xr:uid="{F6B67E2A-EB86-4537-BB3B-A7DFB29D48C4}"/>
    <cellStyle name="Normal 15 19 7" xfId="1943" xr:uid="{12428C08-086C-4F12-9DA3-3DA00EBFAD5A}"/>
    <cellStyle name="Normal 15 19 8" xfId="1944" xr:uid="{D327B516-5688-4F24-B335-5F178C4E0711}"/>
    <cellStyle name="Normal 15 19 9" xfId="1945" xr:uid="{FB5C582E-E953-4C3A-A879-763BCC411A1D}"/>
    <cellStyle name="Normal 15 2" xfId="1946" xr:uid="{B8757D7C-AD2B-42B6-BF8D-A0CA71A5FBC0}"/>
    <cellStyle name="Normal 15 2 10" xfId="1947" xr:uid="{8BBA9E26-E397-4DA7-BA75-8DEAB0AC6D27}"/>
    <cellStyle name="Normal 15 2 11" xfId="1948" xr:uid="{EAEEE0F6-758B-461B-BA70-BEBDF51EF7FC}"/>
    <cellStyle name="Normal 15 2 12" xfId="1949" xr:uid="{87947B61-CA9F-41D4-B37C-3CB02DC95136}"/>
    <cellStyle name="Normal 15 2 13" xfId="1950" xr:uid="{6ECBCA7F-69F0-464F-85E0-FF3B45F502A5}"/>
    <cellStyle name="Normal 15 2 14" xfId="1951" xr:uid="{3509027A-57BA-4D1E-8285-80A603D9CDDB}"/>
    <cellStyle name="Normal 15 2 15" xfId="1952" xr:uid="{A4877182-E60A-43C5-95A0-EF75B87093A0}"/>
    <cellStyle name="Normal 15 2 16" xfId="1953" xr:uid="{57052F65-83E0-4834-8E6D-886A5CBD1551}"/>
    <cellStyle name="Normal 15 2 17" xfId="1954" xr:uid="{B72847D0-2CD0-4E39-9DFA-00E5366498EB}"/>
    <cellStyle name="Normal 15 2 17 2" xfId="4237" xr:uid="{F3777327-438C-4FD0-937B-0E6596B2B8DB}"/>
    <cellStyle name="Normal 15 2 17 2 2" xfId="4238" xr:uid="{1EC276A2-CE8C-4590-BE2E-7CFE8F748E2B}"/>
    <cellStyle name="Normal 15 2 17 2 3" xfId="4230" xr:uid="{F3006973-325E-43F1-812C-8AFE4ECE2400}"/>
    <cellStyle name="Normal 15 2 17 2 4" xfId="4491" xr:uid="{1F9F9B3D-2FB7-4F8C-8E6D-81BF20FD52DC}"/>
    <cellStyle name="Normal 15 2 17 3" xfId="4231" xr:uid="{0AD373A8-1098-486A-A57E-A7228208F596}"/>
    <cellStyle name="Normal 15 2 17 4" xfId="4490" xr:uid="{16027FC2-E3B4-47E7-B0C7-73C40F31C32C}"/>
    <cellStyle name="Normal 15 2 18" xfId="1955" xr:uid="{1121F6F3-535C-4B82-86BD-16D94CD2FD05}"/>
    <cellStyle name="Normal 15 2 19" xfId="1956" xr:uid="{F8BAEF5C-120A-4B0E-9269-9D75332D377E}"/>
    <cellStyle name="Normal 15 2 2" xfId="1957" xr:uid="{49747A99-FB12-42CA-9DB5-9E178E97109B}"/>
    <cellStyle name="Normal 15 2 2 10" xfId="1958" xr:uid="{AC9A6442-05B1-47B4-8029-0FA701210FA6}"/>
    <cellStyle name="Normal 15 2 2 11" xfId="1959" xr:uid="{14D200B2-873C-4B33-8241-DE665179B413}"/>
    <cellStyle name="Normal 15 2 2 12" xfId="1960" xr:uid="{A4668445-5728-4783-9075-53B39BF2EF60}"/>
    <cellStyle name="Normal 15 2 2 13" xfId="1961" xr:uid="{37292857-6CB0-4845-8505-733000A1B1B8}"/>
    <cellStyle name="Normal 15 2 2 14" xfId="1962" xr:uid="{82310F44-C87E-4F6C-9B69-04F7E41F5BBE}"/>
    <cellStyle name="Normal 15 2 2 15" xfId="1963" xr:uid="{7CD2820F-40CD-45F7-B5ED-CC84839CA456}"/>
    <cellStyle name="Normal 15 2 2 16" xfId="1964" xr:uid="{AD065C51-3189-4902-9966-87C9B7FC8E8F}"/>
    <cellStyle name="Normal 15 2 2 17" xfId="1965" xr:uid="{80B619FF-C90B-48DF-8E7C-BC59F3965D4F}"/>
    <cellStyle name="Normal 15 2 2 18" xfId="1966" xr:uid="{6B30B23C-7C60-4733-BFCD-4C4E665C6F6C}"/>
    <cellStyle name="Normal 15 2 2 19" xfId="1967" xr:uid="{CFA937DD-D012-4920-9997-2406034A1766}"/>
    <cellStyle name="Normal 15 2 2 2" xfId="1968" xr:uid="{842D5B12-6207-42B6-A596-1AE689E74F35}"/>
    <cellStyle name="Normal 15 2 2 2 10" xfId="1969" xr:uid="{6FF171DF-B051-40EC-978D-C7E9C605D964}"/>
    <cellStyle name="Normal 15 2 2 2 2" xfId="1970" xr:uid="{97D00606-BE13-4173-854F-4FBDA53C0ACE}"/>
    <cellStyle name="Normal 15 2 2 2 2 10" xfId="1971" xr:uid="{89C0C9B0-D902-46E8-919E-D807D1E3F710}"/>
    <cellStyle name="Normal 15 2 2 2 2 2" xfId="1972" xr:uid="{DA33B54F-E02F-4BEE-8D05-C888FD53E3CE}"/>
    <cellStyle name="Normal 15 2 2 2 2 3" xfId="1973" xr:uid="{C7A40BE9-6004-458D-B221-C78C571FB883}"/>
    <cellStyle name="Normal 15 2 2 2 2 4" xfId="1974" xr:uid="{C3ABB0D5-3649-462B-9F7D-6AD1B954897D}"/>
    <cellStyle name="Normal 15 2 2 2 2 5" xfId="1975" xr:uid="{5841061E-42F1-4F87-AE2D-C9EE508A232B}"/>
    <cellStyle name="Normal 15 2 2 2 2 6" xfId="1976" xr:uid="{A56633A6-738C-4B72-A963-636542FF9D92}"/>
    <cellStyle name="Normal 15 2 2 2 2 7" xfId="1977" xr:uid="{4A7020E8-B65D-415A-8E0D-7062A6E42ACC}"/>
    <cellStyle name="Normal 15 2 2 2 2 8" xfId="1978" xr:uid="{A4D791C3-F73B-4FD5-BAA9-92BAA78D6918}"/>
    <cellStyle name="Normal 15 2 2 2 2 9" xfId="1979" xr:uid="{9E4F83C0-2063-4F92-87D3-4055685A98A2}"/>
    <cellStyle name="Normal 15 2 2 2 3" xfId="1980" xr:uid="{E17C89F1-AFD8-4DE4-B3F5-07573DCF98DC}"/>
    <cellStyle name="Normal 15 2 2 2 4" xfId="1981" xr:uid="{8BD68561-1592-47D1-B2A6-20384A4E944C}"/>
    <cellStyle name="Normal 15 2 2 2 5" xfId="1982" xr:uid="{EF3B06E5-0E7F-4C40-9B09-CF4542AB00B8}"/>
    <cellStyle name="Normal 15 2 2 2 6" xfId="1983" xr:uid="{4D5C6CD9-D704-47E8-8C22-FD7712E20AA2}"/>
    <cellStyle name="Normal 15 2 2 2 7" xfId="1984" xr:uid="{C4DCF32C-090C-4579-A927-6BD9FA0282B7}"/>
    <cellStyle name="Normal 15 2 2 2 8" xfId="1985" xr:uid="{4B7FD404-6E0B-44C0-B00A-FFC80481A8E5}"/>
    <cellStyle name="Normal 15 2 2 2 9" xfId="1986" xr:uid="{7600115E-DEE1-4184-B06D-86318B12C9F1}"/>
    <cellStyle name="Normal 15 2 2 20" xfId="1987" xr:uid="{02F21185-E652-49BB-B551-4D3CDD164A41}"/>
    <cellStyle name="Normal 15 2 2 21" xfId="1988" xr:uid="{ECDA8528-F9E5-42D5-B663-45CA2F46EBA3}"/>
    <cellStyle name="Normal 15 2 2 22" xfId="1989" xr:uid="{51FE492E-8179-4BA4-83ED-BF1D707CDE1E}"/>
    <cellStyle name="Normal 15 2 2 23" xfId="1990" xr:uid="{56E9D30A-D424-4053-8146-D60B891C42C4}"/>
    <cellStyle name="Normal 15 2 2 24" xfId="1991" xr:uid="{2738811D-C081-4C24-884F-F0215B33BA0C}"/>
    <cellStyle name="Normal 15 2 2 3" xfId="1992" xr:uid="{264C925A-574B-439F-BF07-FC376EC35ECA}"/>
    <cellStyle name="Normal 15 2 2 4" xfId="1993" xr:uid="{6E2CB808-FF13-487F-8CFB-FCCBD70C49A1}"/>
    <cellStyle name="Normal 15 2 2 5" xfId="1994" xr:uid="{1C4966E6-BF05-4C4A-ADFC-E5BA856757C4}"/>
    <cellStyle name="Normal 15 2 2 6" xfId="1995" xr:uid="{4866FF83-54C6-48CF-84AA-628D97E65C8D}"/>
    <cellStyle name="Normal 15 2 2 7" xfId="1996" xr:uid="{6F61C99F-8DC6-403B-AD09-FBB79F817D86}"/>
    <cellStyle name="Normal 15 2 2 8" xfId="1997" xr:uid="{2494CF2C-C3D9-46C4-8F84-5D97316EDFC5}"/>
    <cellStyle name="Normal 15 2 2 9" xfId="1998" xr:uid="{7BE3C452-393D-4F07-896B-0E16DBB4B8C3}"/>
    <cellStyle name="Normal 15 2 20" xfId="1999" xr:uid="{CE3F3D71-6F92-47FE-9CD1-139D5164B86A}"/>
    <cellStyle name="Normal 15 2 21" xfId="2000" xr:uid="{1CF28DE0-1944-4B44-A1D5-DBF9C3CC328D}"/>
    <cellStyle name="Normal 15 2 22" xfId="2001" xr:uid="{BAB21061-BCCE-435D-B193-7CD2E98948B8}"/>
    <cellStyle name="Normal 15 2 23" xfId="2002" xr:uid="{04AF28E3-6103-4CC1-8A33-55832496314A}"/>
    <cellStyle name="Normal 15 2 24" xfId="2003" xr:uid="{540B2DFA-59AC-4BF8-83DE-F95A4701446F}"/>
    <cellStyle name="Normal 15 2 25" xfId="2004" xr:uid="{8B1E9785-644F-42DB-A935-A734889D642C}"/>
    <cellStyle name="Normal 15 2 26" xfId="2005" xr:uid="{7ED8D48B-BA4D-49C0-A97E-21E988217C69}"/>
    <cellStyle name="Normal 15 2 3" xfId="2006" xr:uid="{20978D77-D0C6-48FA-ACFF-534F62C0CF9C}"/>
    <cellStyle name="Normal 15 2 3 10" xfId="2007" xr:uid="{2E359D9F-9766-4725-8BF4-70CF8ED57912}"/>
    <cellStyle name="Normal 15 2 3 2" xfId="2008" xr:uid="{B625F7DE-2E43-4CDB-82A1-DA1BD49860FB}"/>
    <cellStyle name="Normal 15 2 3 2 10" xfId="2009" xr:uid="{C6AA024A-ABD5-43B6-8BD3-25520DA8C79F}"/>
    <cellStyle name="Normal 15 2 3 2 2" xfId="2010" xr:uid="{D796063A-4909-4B93-9CE7-D1FF7DD8E11B}"/>
    <cellStyle name="Normal 15 2 3 2 3" xfId="2011" xr:uid="{41DE6C6F-A2C3-460E-BC15-D7A646A93685}"/>
    <cellStyle name="Normal 15 2 3 2 4" xfId="2012" xr:uid="{A7F3F361-FC91-495A-96F6-000E67B4CEB7}"/>
    <cellStyle name="Normal 15 2 3 2 5" xfId="2013" xr:uid="{4C19FDE1-A48D-42FC-A91E-F1C252D9EDE1}"/>
    <cellStyle name="Normal 15 2 3 2 6" xfId="2014" xr:uid="{FAEA9ACD-D16D-40FC-977B-3B2BD299DC4D}"/>
    <cellStyle name="Normal 15 2 3 2 7" xfId="2015" xr:uid="{9F2E51E4-1111-4E18-A26E-190137DD23FE}"/>
    <cellStyle name="Normal 15 2 3 2 8" xfId="2016" xr:uid="{2A4E3BCC-6935-40EE-8F19-BA6745B99ED9}"/>
    <cellStyle name="Normal 15 2 3 2 9" xfId="2017" xr:uid="{0F876EC0-D781-4A7C-B002-3ED9CB605359}"/>
    <cellStyle name="Normal 15 2 3 3" xfId="2018" xr:uid="{2FCFF792-02D1-49B4-B6AB-BBE00CB42196}"/>
    <cellStyle name="Normal 15 2 3 4" xfId="2019" xr:uid="{8DB0E087-F2DB-4675-ADAA-0AEB1FBF75F8}"/>
    <cellStyle name="Normal 15 2 3 5" xfId="2020" xr:uid="{F5DB1EF4-7F00-4773-9270-DCF6A396B43C}"/>
    <cellStyle name="Normal 15 2 3 6" xfId="2021" xr:uid="{E9749EBD-CF46-4C19-B89D-CB088807FDF3}"/>
    <cellStyle name="Normal 15 2 3 7" xfId="2022" xr:uid="{DEA2CC65-9E62-4EAB-8F2A-76208C2587D2}"/>
    <cellStyle name="Normal 15 2 3 8" xfId="2023" xr:uid="{ED07853E-BE8D-4928-BEEA-082AFA1FF579}"/>
    <cellStyle name="Normal 15 2 3 9" xfId="2024" xr:uid="{2923A777-AD09-4D2B-B3DB-DC01D22BCCF6}"/>
    <cellStyle name="Normal 15 2 4" xfId="2025" xr:uid="{3AFDEC17-0E8F-47DF-8657-A8E905E3F89C}"/>
    <cellStyle name="Normal 15 2 5" xfId="2026" xr:uid="{6C8A3C74-D655-441F-8A7B-0290DADA29C0}"/>
    <cellStyle name="Normal 15 2 6" xfId="2027" xr:uid="{A8CB0AF1-8FCD-48A3-91FE-9F37CCDF0A68}"/>
    <cellStyle name="Normal 15 2 7" xfId="2028" xr:uid="{B94A0B8B-4327-4848-8237-9E9F8684E683}"/>
    <cellStyle name="Normal 15 2 8" xfId="2029" xr:uid="{8B36FF8C-B222-4B21-B1E5-26C3F547E14F}"/>
    <cellStyle name="Normal 15 2 9" xfId="2030" xr:uid="{4C980943-9FA9-415C-8948-316FBACEF403}"/>
    <cellStyle name="Normal 15 20" xfId="2031" xr:uid="{DDAE9C4F-81CD-4801-B4A0-D1B496038222}"/>
    <cellStyle name="Normal 15 21" xfId="2032" xr:uid="{E6875459-52C6-48D0-8E37-BD43A1CA61E1}"/>
    <cellStyle name="Normal 15 22" xfId="2033" xr:uid="{E0E6550C-0202-42A4-86C6-CF9928844696}"/>
    <cellStyle name="Normal 15 23" xfId="2034" xr:uid="{FDE14AEF-77D4-4561-84DC-4E7CEE1B4C20}"/>
    <cellStyle name="Normal 15 24" xfId="2035" xr:uid="{F8730EFE-6978-4F1C-AED7-F42205512A53}"/>
    <cellStyle name="Normal 15 25" xfId="2036" xr:uid="{076AA96C-C49B-443F-B533-C871C31353EA}"/>
    <cellStyle name="Normal 15 26" xfId="2037" xr:uid="{5854BF2D-64D3-4A73-B370-28BAC1F754CE}"/>
    <cellStyle name="Normal 15 27" xfId="2038" xr:uid="{E80847A6-6844-4B38-9C85-45E11B6DD781}"/>
    <cellStyle name="Normal 15 28" xfId="2039" xr:uid="{CF088DB0-EF23-4721-A7EB-771742677668}"/>
    <cellStyle name="Normal 15 29" xfId="2040" xr:uid="{10E160EA-9710-4C0B-96F8-47CBC08DC022}"/>
    <cellStyle name="Normal 15 3" xfId="2041" xr:uid="{8D1F0BE4-7FE0-4434-A3FE-F0925014A776}"/>
    <cellStyle name="Normal 15 30" xfId="2042" xr:uid="{D7F36508-644F-44CA-ACD8-476ACFBD4F30}"/>
    <cellStyle name="Normal 15 31" xfId="2043" xr:uid="{0E1E626B-D22C-442D-888A-0BF3376D8551}"/>
    <cellStyle name="Normal 15 32" xfId="2044" xr:uid="{687D53DC-5D50-4C07-83AD-A681D67C6973}"/>
    <cellStyle name="Normal 15 33" xfId="2045" xr:uid="{22C0474E-D5C9-4612-8510-700410F36186}"/>
    <cellStyle name="Normal 15 34" xfId="2046" xr:uid="{C7404F70-B0BB-4555-94F5-C7E6B0387E81}"/>
    <cellStyle name="Normal 15 35" xfId="2047" xr:uid="{C1D74C77-DE1B-4682-81CC-AFA2FC70F714}"/>
    <cellStyle name="Normal 15 36" xfId="2048" xr:uid="{5DBB7A2C-40C4-47FC-A1C8-2BD8F55309DA}"/>
    <cellStyle name="Normal 15 36 2" xfId="4239" xr:uid="{78C7B594-9E38-4B8A-B47F-E723EE5D4355}"/>
    <cellStyle name="Normal 15 36 2 2" xfId="4240" xr:uid="{2F1855F0-3E91-4638-BEA1-0EC6B6D02195}"/>
    <cellStyle name="Normal 15 36 2 3" xfId="4204" xr:uid="{7BF538F5-1EBE-45E2-8006-A66F01BA53B5}"/>
    <cellStyle name="Normal 15 36 2 4" xfId="4493" xr:uid="{B4093078-B7D4-4C95-80AD-2B724D4C98FD}"/>
    <cellStyle name="Normal 15 36 3" xfId="4205" xr:uid="{BC963857-B719-49A9-8E94-C93442C6EE4A}"/>
    <cellStyle name="Normal 15 36 4" xfId="4492" xr:uid="{C395AD35-9820-44CC-980B-86094DBC32EC}"/>
    <cellStyle name="Normal 15 37" xfId="2049" xr:uid="{5A27488D-D3C2-4C83-AA4C-2C0D6E909C38}"/>
    <cellStyle name="Normal 15 38" xfId="2050" xr:uid="{DC168166-9F4A-4A68-83D3-9A741E5D000D}"/>
    <cellStyle name="Normal 15 38 2" xfId="4241" xr:uid="{0E042E01-9C48-4B03-8B9B-A3033608136C}"/>
    <cellStyle name="Normal 15 38 3" xfId="4202" xr:uid="{03497910-E3D0-45B6-B322-438BA35D3939}"/>
    <cellStyle name="Normal 15 38 4" xfId="4494" xr:uid="{6A81758F-E75F-49D5-B0F7-81B12F5E2E9D}"/>
    <cellStyle name="Normal 15 39" xfId="2051" xr:uid="{8FBD7394-1979-4F24-ABAD-9DB5A777CD13}"/>
    <cellStyle name="Normal 15 4" xfId="2052" xr:uid="{A0928352-F684-4BBE-AB9A-17E47952E092}"/>
    <cellStyle name="Normal 15 40" xfId="2053" xr:uid="{C95BA8DD-5340-4CE6-B4F1-7B82D6E00323}"/>
    <cellStyle name="Normal 15 41" xfId="2054" xr:uid="{61A6390F-8068-4FEA-B7BE-9C4E0F9C0453}"/>
    <cellStyle name="Normal 15 42" xfId="2055" xr:uid="{59A35F09-B95F-4FEF-8FB8-C334E7D46BB1}"/>
    <cellStyle name="Normal 15 43" xfId="2056" xr:uid="{0A23EE8E-D33A-49DA-BB99-CB3BA20ACFC2}"/>
    <cellStyle name="Normal 15 44" xfId="2057" xr:uid="{4A3A12D3-E669-4A34-A679-66A0AB9030D5}"/>
    <cellStyle name="Normal 15 45" xfId="2058" xr:uid="{F917ADC0-B266-4FD7-B70E-D32C841BA59D}"/>
    <cellStyle name="Normal 15 46" xfId="4614" xr:uid="{C29C3774-7291-4320-8613-00237545CE3A}"/>
    <cellStyle name="Normal 15 5" xfId="2059" xr:uid="{D8CBBB55-C05F-49D4-8386-3FA244888CFD}"/>
    <cellStyle name="Normal 15 6" xfId="2060" xr:uid="{85F80982-651F-4F0C-BF43-4253EFE0A2A1}"/>
    <cellStyle name="Normal 15 7" xfId="2061" xr:uid="{84AF1AA8-D730-4B14-90C2-7579F08F331A}"/>
    <cellStyle name="Normal 15 8" xfId="2062" xr:uid="{CA29D48C-B145-4C7B-BE09-25A38D8ED5D8}"/>
    <cellStyle name="Normal 15 9" xfId="2063" xr:uid="{43CA56B8-ACE2-4E77-8C30-11D0EE9575B7}"/>
    <cellStyle name="Normal 16" xfId="5122" xr:uid="{9192AFFF-2E95-4C23-B41A-B10C9C6E7BD7}"/>
    <cellStyle name="Normal 16 10" xfId="2064" xr:uid="{896EFFED-4344-4E49-B37B-8706C9D6E2E2}"/>
    <cellStyle name="Normal 16 11" xfId="2065" xr:uid="{E32C889F-B234-40EE-A005-333348647CEB}"/>
    <cellStyle name="Normal 16 12" xfId="2066" xr:uid="{9FA674AC-80FF-4B8F-A957-9997D3785D5F}"/>
    <cellStyle name="Normal 16 13" xfId="2067" xr:uid="{B5610CAC-2CF2-4726-A50F-F122201112D9}"/>
    <cellStyle name="Normal 16 14" xfId="2068" xr:uid="{48C580B4-2394-4575-952C-43F47DA41023}"/>
    <cellStyle name="Normal 16 15" xfId="2069" xr:uid="{A7F694E5-691F-4F50-8481-A65BE46E4D62}"/>
    <cellStyle name="Normal 16 16" xfId="2070" xr:uid="{E492C91D-60C2-45CF-843D-C0F4B671CAFA}"/>
    <cellStyle name="Normal 16 17" xfId="2071" xr:uid="{826EB3A7-4354-4817-A935-1E1FFC3D0A8C}"/>
    <cellStyle name="Normal 16 18" xfId="2072" xr:uid="{464857F9-9A32-4F49-B902-3CA20F18F5E7}"/>
    <cellStyle name="Normal 16 19" xfId="2073" xr:uid="{7267CEF6-A42B-448F-9F24-D5A7DDE30F5B}"/>
    <cellStyle name="Normal 16 2" xfId="2074" xr:uid="{C42D5031-33EB-4F01-8A6B-B013ED5FC5D3}"/>
    <cellStyle name="Normal 16 20" xfId="2075" xr:uid="{FA5C22A3-CC68-4C50-A050-916F8852C6A8}"/>
    <cellStyle name="Normal 16 21" xfId="2076" xr:uid="{B30AF0C0-E2C1-4C0C-AB89-84DE7D594A9A}"/>
    <cellStyle name="Normal 16 22" xfId="2077" xr:uid="{0BAF663C-5BB3-43E7-A8EE-4ED4FEB50CFA}"/>
    <cellStyle name="Normal 16 23" xfId="2078" xr:uid="{7B83B739-AD44-45D3-ABA1-9D21A83ECE07}"/>
    <cellStyle name="Normal 16 24" xfId="2079" xr:uid="{A8F8B134-BAA5-4839-8C62-DEAD51B82C9D}"/>
    <cellStyle name="Normal 16 25" xfId="2080" xr:uid="{DCB403DB-3B43-4E8D-B233-EFEA3A8B7736}"/>
    <cellStyle name="Normal 16 26" xfId="2081" xr:uid="{B95254E9-89EA-43AA-A3B8-81958D599DA5}"/>
    <cellStyle name="Normal 16 27" xfId="2082" xr:uid="{5224F000-C6C0-4D83-8872-5EA9BC3E424C}"/>
    <cellStyle name="Normal 16 28" xfId="2083" xr:uid="{C6208B43-2EF5-4B0D-824A-999F0ED508A8}"/>
    <cellStyle name="Normal 16 29" xfId="2084" xr:uid="{9122658E-92E9-4D9B-899F-FD2BD2815BDA}"/>
    <cellStyle name="Normal 16 3" xfId="2085" xr:uid="{1E591556-A90C-4C7D-B7A9-3042DC6662B0}"/>
    <cellStyle name="Normal 16 30" xfId="2086" xr:uid="{3647538C-32FC-457E-A816-E44E6304CB09}"/>
    <cellStyle name="Normal 16 31" xfId="2087" xr:uid="{175B8F15-DA46-4DE7-B73F-16AA007A3E62}"/>
    <cellStyle name="Normal 16 32" xfId="2088" xr:uid="{B4263A28-130E-438A-9543-C9CF6ACC0B0A}"/>
    <cellStyle name="Normal 16 33" xfId="2089" xr:uid="{E2F16D6D-801C-4B09-AA5C-0F8DCB301EE9}"/>
    <cellStyle name="Normal 16 34" xfId="2090" xr:uid="{B06824F1-C97F-490D-82B4-E4562CCE0F6A}"/>
    <cellStyle name="Normal 16 35" xfId="2091" xr:uid="{6A7379F1-3C08-4D08-B9D0-7FA7DB91A9E0}"/>
    <cellStyle name="Normal 16 36" xfId="2092" xr:uid="{DBA18CC7-4A31-42F9-8235-9769452E4B2D}"/>
    <cellStyle name="Normal 16 37" xfId="2093" xr:uid="{24805DC3-E606-48BC-A957-9DEB36EB14B2}"/>
    <cellStyle name="Normal 16 38" xfId="2094" xr:uid="{CEAF7D11-2DF8-422B-9FF6-CD720AA2E600}"/>
    <cellStyle name="Normal 16 39" xfId="2095" xr:uid="{05766968-CDF5-4420-8249-D29041658FA8}"/>
    <cellStyle name="Normal 16 4" xfId="2096" xr:uid="{C195CED0-EE7B-47AC-AB16-96A57123BFDE}"/>
    <cellStyle name="Normal 16 40" xfId="2097" xr:uid="{8ACD9924-5BD3-434A-8400-82DA03D449E5}"/>
    <cellStyle name="Normal 16 41" xfId="2098" xr:uid="{B5E57B79-31FB-45DB-8E6C-3590CC12EC57}"/>
    <cellStyle name="Normal 16 42" xfId="2099" xr:uid="{B8A77B06-6650-4241-8530-99CCBA06C37A}"/>
    <cellStyle name="Normal 16 43" xfId="2100" xr:uid="{846C9C02-F04D-44C2-89FA-34916F44BD7A}"/>
    <cellStyle name="Normal 16 5" xfId="2101" xr:uid="{C2C823E3-C9BA-4DA9-8352-F20397B09752}"/>
    <cellStyle name="Normal 16 6" xfId="2102" xr:uid="{9AB38F31-9E2F-4FDE-A357-94280A0A985A}"/>
    <cellStyle name="Normal 16 7" xfId="2103" xr:uid="{01A089DF-1988-40B6-8862-2C616F5A9884}"/>
    <cellStyle name="Normal 16 8" xfId="2104" xr:uid="{51F1EE9B-E01D-4BB4-B5EF-06444B7B9014}"/>
    <cellStyle name="Normal 16 9" xfId="2105" xr:uid="{2E9D8017-0354-4A2C-83B7-ABFE6FBA1CE0}"/>
    <cellStyle name="Normal 17" xfId="4615" xr:uid="{35E85954-6329-41AD-AC85-4D8565D675BD}"/>
    <cellStyle name="Normal 17 10" xfId="2106" xr:uid="{BD7BD98A-6685-4737-B3F0-42C48924A28C}"/>
    <cellStyle name="Normal 17 11" xfId="2107" xr:uid="{292116B7-4CB0-4BA7-BC2E-D99A366FF77A}"/>
    <cellStyle name="Normal 17 12" xfId="2108" xr:uid="{3E51A675-5F8E-492D-BED3-FF488DC51740}"/>
    <cellStyle name="Normal 17 13" xfId="2109" xr:uid="{B92D3487-F9FF-4B46-B386-A28E2E24D3D9}"/>
    <cellStyle name="Normal 17 14" xfId="2110" xr:uid="{D100D138-E2B8-48FF-BDE9-36D55ED91E79}"/>
    <cellStyle name="Normal 17 15" xfId="2111" xr:uid="{363EFAC4-0169-4122-8963-6E18EFC32443}"/>
    <cellStyle name="Normal 17 16" xfId="2112" xr:uid="{12B9DAF2-7732-4857-B8AE-BFEE672FDAFF}"/>
    <cellStyle name="Normal 17 17" xfId="2113" xr:uid="{CDD1231D-C24D-40E7-843A-BBF6E83EB5B3}"/>
    <cellStyle name="Normal 17 18" xfId="2114" xr:uid="{3ECBDA5B-CB0B-4AA3-A522-CAA83EC9AAE2}"/>
    <cellStyle name="Normal 17 19" xfId="2115" xr:uid="{2E62F0ED-3DEF-4458-A64B-62120BE26239}"/>
    <cellStyle name="Normal 17 2" xfId="2116" xr:uid="{56A8228A-CCBE-4E20-8F76-59BABFEDDBE2}"/>
    <cellStyle name="Normal 17 20" xfId="2117" xr:uid="{7EA81256-5262-4E32-AFCA-D4101F3B3872}"/>
    <cellStyle name="Normal 17 21" xfId="2118" xr:uid="{FF0F5EDA-E13B-4580-984D-7C6712C3750A}"/>
    <cellStyle name="Normal 17 22" xfId="2119" xr:uid="{D0638934-900D-4E3B-AC1A-940D9E9CDF7A}"/>
    <cellStyle name="Normal 17 23" xfId="2120" xr:uid="{E8395E49-692B-461C-AA3B-041E5AA4D558}"/>
    <cellStyle name="Normal 17 24" xfId="2121" xr:uid="{60C6F49F-9B8E-4F6B-9E3E-A92D0B7BC085}"/>
    <cellStyle name="Normal 17 25" xfId="2122" xr:uid="{E1162A26-0896-4420-BAE6-6400F2FBB0E4}"/>
    <cellStyle name="Normal 17 26" xfId="2123" xr:uid="{9EAF7A8D-7587-47B1-95C1-86A685254BD6}"/>
    <cellStyle name="Normal 17 27" xfId="2124" xr:uid="{70485C0B-17C4-47C6-8BD6-4B1D4AB949CE}"/>
    <cellStyle name="Normal 17 28" xfId="2125" xr:uid="{DCC4D7B5-6093-4677-9306-9477A0B5C76F}"/>
    <cellStyle name="Normal 17 29" xfId="2126" xr:uid="{BF4FCE62-E6C9-4D6C-B05F-115584908A1E}"/>
    <cellStyle name="Normal 17 3" xfId="2127" xr:uid="{C14548A7-C268-4BB6-A71E-9B9FC52AF1AC}"/>
    <cellStyle name="Normal 17 30" xfId="2128" xr:uid="{507FC193-7F9A-44C4-9CE0-0BEF8864E3A4}"/>
    <cellStyle name="Normal 17 31" xfId="2129" xr:uid="{68D9C1F4-B646-4322-9026-C07A3FBDAA0F}"/>
    <cellStyle name="Normal 17 32" xfId="2130" xr:uid="{FDBE4E20-4A7E-4E7E-AE7A-713E0B656C68}"/>
    <cellStyle name="Normal 17 33" xfId="2131" xr:uid="{B393630F-01DC-4931-BE34-B53D5BA67570}"/>
    <cellStyle name="Normal 17 34" xfId="2132" xr:uid="{32619B88-AF33-41EA-90D8-F945ADDFBBA8}"/>
    <cellStyle name="Normal 17 35" xfId="2133" xr:uid="{E55165BB-3593-41EA-BE69-04DCD2308688}"/>
    <cellStyle name="Normal 17 36" xfId="2134" xr:uid="{8923CE61-FC6B-4A9D-AA33-54EE5DE21FCB}"/>
    <cellStyle name="Normal 17 37" xfId="2135" xr:uid="{AA9BE6BC-323F-4FF0-A7BE-0D17B6F4B77B}"/>
    <cellStyle name="Normal 17 38" xfId="2136" xr:uid="{7FF7C648-1148-40B0-B37F-DD25FD5CEB8A}"/>
    <cellStyle name="Normal 17 39" xfId="2137" xr:uid="{11AECA67-AC9A-40DC-8B61-3142BE7C41A0}"/>
    <cellStyle name="Normal 17 4" xfId="2138" xr:uid="{A5B49E6F-5756-4D0B-9C17-A8B19EA6C0CB}"/>
    <cellStyle name="Normal 17 40" xfId="2139" xr:uid="{F36F1CCC-600E-45C9-8499-148631969163}"/>
    <cellStyle name="Normal 17 41" xfId="2140" xr:uid="{65242D7E-0AB2-4CE0-8336-A53F651D7B2D}"/>
    <cellStyle name="Normal 17 5" xfId="2141" xr:uid="{D9131697-1E82-4FA3-83CF-41C20EFDDC39}"/>
    <cellStyle name="Normal 17 6" xfId="2142" xr:uid="{0CBD53E8-F052-4806-8162-841CD7935299}"/>
    <cellStyle name="Normal 17 7" xfId="2143" xr:uid="{F152B81E-3B01-4A0C-B5BB-D117140D9885}"/>
    <cellStyle name="Normal 17 8" xfId="2144" xr:uid="{688842C6-70B4-41DE-8243-C904BF88036A}"/>
    <cellStyle name="Normal 17 9" xfId="2145" xr:uid="{46A4E03E-ABB0-4A0F-A2F3-0AE7649A5529}"/>
    <cellStyle name="Normal 18" xfId="2146" xr:uid="{CB43D829-3936-4B0B-998D-4D7B7867AB8E}"/>
    <cellStyle name="Normal 18 10" xfId="2147" xr:uid="{E62F4B28-CA5A-4E71-807F-CBA4EFBAAC27}"/>
    <cellStyle name="Normal 18 11" xfId="2148" xr:uid="{F39BADED-467C-42D9-9F82-6903D3E0C6E4}"/>
    <cellStyle name="Normal 18 12" xfId="2149" xr:uid="{DC65649C-57AE-4C5F-B8C4-33A501434873}"/>
    <cellStyle name="Normal 18 13" xfId="2150" xr:uid="{D084E432-3768-4A46-A49B-E7D1358EDA56}"/>
    <cellStyle name="Normal 18 14" xfId="2151" xr:uid="{FD07A402-F7DB-4460-BEB3-A37A6E229D51}"/>
    <cellStyle name="Normal 18 15" xfId="2152" xr:uid="{40989E77-0EA4-480D-A7D9-0B9DC798E101}"/>
    <cellStyle name="Normal 18 16" xfId="2153" xr:uid="{467093A4-1881-43E6-B989-F4A22BCB3BE3}"/>
    <cellStyle name="Normal 18 17" xfId="2154" xr:uid="{883742E8-773E-4883-92BA-E18B732F1978}"/>
    <cellStyle name="Normal 18 18" xfId="2155" xr:uid="{573B85C5-A411-493C-97C1-DD5E7D47B9F4}"/>
    <cellStyle name="Normal 18 19" xfId="2156" xr:uid="{EE86FC1B-6A2C-445E-A741-43E5F4ADD13F}"/>
    <cellStyle name="Normal 18 2" xfId="2157" xr:uid="{A429AAAE-7949-4CC6-9D3F-892BFCC76061}"/>
    <cellStyle name="Normal 18 20" xfId="2158" xr:uid="{297BBE36-E863-4269-AA6C-4CD93DFAA2E2}"/>
    <cellStyle name="Normal 18 21" xfId="2159" xr:uid="{5E282A5D-A974-4AE7-A1FD-52421B22EEC7}"/>
    <cellStyle name="Normal 18 22" xfId="2160" xr:uid="{38192742-4D6C-40AD-87A5-E4E1C14CA51F}"/>
    <cellStyle name="Normal 18 23" xfId="2161" xr:uid="{0EB8856A-A02F-4F87-AACB-E97E9E2EF30C}"/>
    <cellStyle name="Normal 18 24" xfId="2162" xr:uid="{E5A973C6-86EA-42EE-84BD-7C48C3F95188}"/>
    <cellStyle name="Normal 18 25" xfId="2163" xr:uid="{4C1068B5-6C85-4E7C-9BDA-C674FEA1349A}"/>
    <cellStyle name="Normal 18 26" xfId="2164" xr:uid="{2EF6E1EC-0D3B-40C0-A82C-9F52EDED78EE}"/>
    <cellStyle name="Normal 18 27" xfId="2165" xr:uid="{A1F80E60-E4A6-4D49-BAD7-5C3326906176}"/>
    <cellStyle name="Normal 18 28" xfId="2166" xr:uid="{4C28F9F0-47EE-4B58-8C12-99EFACF18BC7}"/>
    <cellStyle name="Normal 18 29" xfId="2167" xr:uid="{326EB87F-6FC4-4766-9987-1013CA501F0E}"/>
    <cellStyle name="Normal 18 3" xfId="2168" xr:uid="{90B7E8C0-0684-4725-A424-CD41355624E7}"/>
    <cellStyle name="Normal 18 30" xfId="2169" xr:uid="{52B38617-E640-43C7-B1B7-C87378518178}"/>
    <cellStyle name="Normal 18 31" xfId="2170" xr:uid="{9D193C71-F217-4B32-A563-D1DF23D571B5}"/>
    <cellStyle name="Normal 18 32" xfId="2171" xr:uid="{C21A057D-664E-4705-A9BF-408EC6DCE261}"/>
    <cellStyle name="Normal 18 33" xfId="2172" xr:uid="{65CCC589-BA4F-4169-AF97-FF62D0A75F58}"/>
    <cellStyle name="Normal 18 34" xfId="2173" xr:uid="{DB05B7DA-F6C6-4B62-8FE5-00B615F88133}"/>
    <cellStyle name="Normal 18 35" xfId="2174" xr:uid="{C8505CB3-1DB5-46D0-8F14-3754310E816E}"/>
    <cellStyle name="Normal 18 36" xfId="2175" xr:uid="{7B4D4AC3-770A-4755-83D7-43A5DB775DB4}"/>
    <cellStyle name="Normal 18 36 2" xfId="6529" xr:uid="{253B69AC-ACE6-47E5-878B-C9BFA4D98F17}"/>
    <cellStyle name="Normal 18 37" xfId="2176" xr:uid="{9C90C3FF-FD55-4E37-A8A4-175E359DD7D6}"/>
    <cellStyle name="Normal 18 38" xfId="2177" xr:uid="{0B5C9AEB-7213-4CC3-939C-BAB060BD26CA}"/>
    <cellStyle name="Normal 18 39" xfId="2178" xr:uid="{754197A6-F688-4449-A884-B1D49B359C32}"/>
    <cellStyle name="Normal 18 4" xfId="2179" xr:uid="{EC62CFA7-B357-4317-BC63-C4C235F00543}"/>
    <cellStyle name="Normal 18 40" xfId="2180" xr:uid="{CC75F692-3181-4877-A45A-F894866CD70D}"/>
    <cellStyle name="Normal 18 41" xfId="2181" xr:uid="{EAD16090-ECCD-478F-BC4B-D8B7A793567A}"/>
    <cellStyle name="Normal 18 42" xfId="2182" xr:uid="{BBC01C64-8C26-4A06-BBB7-9ADE697B5CD7}"/>
    <cellStyle name="Normal 18 43" xfId="2183" xr:uid="{E38C285E-255F-4B38-BD15-C2C6F499ACEF}"/>
    <cellStyle name="Normal 18 44" xfId="30971" xr:uid="{3873084A-18EF-4340-8B81-E35CA5F92CC5}"/>
    <cellStyle name="Normal 18 5" xfId="2184" xr:uid="{DD585C71-6136-4B50-B574-CABC7CBF3B09}"/>
    <cellStyle name="Normal 18 6" xfId="2185" xr:uid="{D9349DF7-A6E9-4572-96CF-F6925E21F976}"/>
    <cellStyle name="Normal 18 7" xfId="2186" xr:uid="{17F09CF9-B59C-4922-B4E6-CD6A7DE2B8FC}"/>
    <cellStyle name="Normal 18 8" xfId="2187" xr:uid="{19507896-DDA3-40B4-9E85-78B5AFB9028A}"/>
    <cellStyle name="Normal 18 9" xfId="2188" xr:uid="{30C8C83C-1FED-4B5D-B814-9E3383FA5B3D}"/>
    <cellStyle name="Normal 19" xfId="2189" xr:uid="{66970E92-F46B-46F2-83AC-3B327FA45765}"/>
    <cellStyle name="Normal 2" xfId="4" xr:uid="{CF16C623-41AB-49D1-BCF2-D56075530D7F}"/>
    <cellStyle name="Normal 2 10" xfId="42" xr:uid="{2D8A7D31-E21E-4550-9608-6508D27B205D}"/>
    <cellStyle name="Normal 2 10 2" xfId="2191" xr:uid="{1D3BFE48-842C-4EEC-A520-B5AC88CE8AB5}"/>
    <cellStyle name="Normal 2 10 2 2" xfId="4618" xr:uid="{ECA48C56-1A9E-4CDB-87E7-C77905329B12}"/>
    <cellStyle name="Normal 2 10 2 2 2" xfId="5146" xr:uid="{5DBED8DC-FAC5-4599-991F-F4191EC8D4F5}"/>
    <cellStyle name="Normal 2 10 3" xfId="3703" xr:uid="{D4FF907B-EBF7-4006-B2B2-12FCBA148DAE}"/>
    <cellStyle name="Normal 2 10 3 2" xfId="5145" xr:uid="{D1214BFD-8D96-4621-8469-4584C8DED205}"/>
    <cellStyle name="Normal 2 10 4" xfId="4247" xr:uid="{90C5158E-818E-4940-9F5A-D79C71BEAD34}"/>
    <cellStyle name="Normal 2 10 5" xfId="4070" xr:uid="{9E1A6CAC-85CC-4C2C-88A2-E6E957C2A0EA}"/>
    <cellStyle name="Normal 2 10 6" xfId="4495" xr:uid="{2D0B4C52-0F0C-4466-A890-8CA6BC3C1427}"/>
    <cellStyle name="Normal 2 10 7" xfId="4617" xr:uid="{C8C631CA-01C8-479B-B82A-A37133DA110B}"/>
    <cellStyle name="Normal 2 10 8" xfId="12914" xr:uid="{4009DB8A-D26B-4010-BCBD-75057246E772}"/>
    <cellStyle name="Normal 2 10_Balance Fund on trust NHM 2015 (06-04-2015)" xfId="4619" xr:uid="{23AF3D17-A840-4486-B0E3-FB0D49F789D3}"/>
    <cellStyle name="Normal 2 11" xfId="43" xr:uid="{4C3AD34A-B785-4C7A-8A39-7712F299956E}"/>
    <cellStyle name="Normal 2 11 2" xfId="2192" xr:uid="{F825CAD3-9D19-4125-8F0F-62E034163F07}"/>
    <cellStyle name="Normal 2 11 2 2" xfId="4621" xr:uid="{0DFC0EED-65DF-4CCF-BC9C-A03443AB7162}"/>
    <cellStyle name="Normal 2 11 2 2 2" xfId="5148" xr:uid="{50BCCC37-6803-4192-AE9B-62A68F96295C}"/>
    <cellStyle name="Normal 2 11 3" xfId="3704" xr:uid="{5062C15C-FC58-4C16-8DEB-E9C9ED568F54}"/>
    <cellStyle name="Normal 2 11 3 2" xfId="5147" xr:uid="{F381443F-7DC1-4A4B-8110-E06949A1992A}"/>
    <cellStyle name="Normal 2 11 4" xfId="4248" xr:uid="{49D4888A-13B8-4E05-BA5E-DB44806A1D52}"/>
    <cellStyle name="Normal 2 11 5" xfId="4066" xr:uid="{83A77DCB-6A84-4F05-BABF-F1159125C8CA}"/>
    <cellStyle name="Normal 2 11 6" xfId="4496" xr:uid="{A6B1D93A-F9C6-41F7-9A96-4B13EC28A3DD}"/>
    <cellStyle name="Normal 2 11 7" xfId="4620" xr:uid="{FA0D4BEE-25BB-4F20-A279-846595F29DF4}"/>
    <cellStyle name="Normal 2 11 8" xfId="12915" xr:uid="{B28BF38F-19CF-4D6A-BEE2-B81D872D2869}"/>
    <cellStyle name="Normal 2 11_Balance Fund on trust NHM 2015 (06-04-2015)" xfId="4622" xr:uid="{55720CFF-4DB7-4314-8827-68EBD664AEAB}"/>
    <cellStyle name="Normal 2 12" xfId="44" xr:uid="{B98D39D5-A9BF-4B67-ACA8-A9309A25625D}"/>
    <cellStyle name="Normal 2 12 10" xfId="4624" xr:uid="{B2AA39D5-7E6C-4EEC-8F5E-7FEE2209D3B3}"/>
    <cellStyle name="Normal 2 12 11" xfId="4625" xr:uid="{8A721661-E1DB-431A-ADFD-FE6CE7F452C2}"/>
    <cellStyle name="Normal 2 12 12" xfId="4626" xr:uid="{F7F7CEF3-BA66-4B2A-B495-4FBE704EFBE9}"/>
    <cellStyle name="Normal 2 12 13" xfId="4627" xr:uid="{FCC4C8DB-3449-4D23-8B80-F1FBBB326367}"/>
    <cellStyle name="Normal 2 12 14" xfId="4628" xr:uid="{6E287CFD-8E2C-4AD0-ABE2-FB2B43F363B8}"/>
    <cellStyle name="Normal 2 12 15" xfId="4629" xr:uid="{4E30BF94-939D-442A-A316-99D31C2B0B7C}"/>
    <cellStyle name="Normal 2 12 15 2" xfId="4630" xr:uid="{4F01BD37-3C35-450B-A09F-7BA7DF950A46}"/>
    <cellStyle name="Normal 2 12 15 2 2" xfId="5150" xr:uid="{1FEF64EE-F652-4035-9180-423B73B22DD3}"/>
    <cellStyle name="Normal 2 12 15_Balance Fund on trust PT.BIS ( 17-04-2015)" xfId="4631" xr:uid="{67879F46-0A36-426E-9AB7-DC168A2E8E44}"/>
    <cellStyle name="Normal 2 12 16" xfId="5149" xr:uid="{722A8356-0DC9-4A9F-BACA-D985275B0930}"/>
    <cellStyle name="Normal 2 12 17" xfId="12916" xr:uid="{5F661952-832A-4CF8-859D-CDDD45BFE263}"/>
    <cellStyle name="Normal 2 12 18" xfId="58018" xr:uid="{6C3809FB-431E-4D3C-A7F4-F3EA6B5DFF7E}"/>
    <cellStyle name="Normal 2 12 19" xfId="58020" xr:uid="{18695204-1AB1-45D7-B7BD-52AC794F200D}"/>
    <cellStyle name="Normal 2 12 2" xfId="2193" xr:uid="{5C2FF6DC-826F-46BA-BEE8-B73BA799B09C}"/>
    <cellStyle name="Normal 2 12 2 2" xfId="4632" xr:uid="{B71252A6-8A67-4D85-B00F-DC75B697E774}"/>
    <cellStyle name="Normal 2 12 2 2 2" xfId="4633" xr:uid="{1A5FA166-5D0C-4EC2-AB4A-AE2F3A7F2955}"/>
    <cellStyle name="Normal 2 12 2 2 3" xfId="5151" xr:uid="{8381C45E-2471-4DB5-B89B-C35177F50826}"/>
    <cellStyle name="Normal 2 12 2 2_Balance Fund on trust PT.BIS ( 21-04-2015)" xfId="4634" xr:uid="{73BD6C02-739F-4428-A940-01FC924B3DC4}"/>
    <cellStyle name="Normal 2 12 2 3" xfId="4635" xr:uid="{FD8C6A40-38E2-4CCB-8C0A-19473531FCFD}"/>
    <cellStyle name="Normal 2 12 2_Balance Fund on trust PT.BIS ( 17-04-2015)" xfId="4636" xr:uid="{8FEAA320-0C73-4428-981A-42FCB97146E7}"/>
    <cellStyle name="Normal 2 12 20" xfId="58029" xr:uid="{CDD25074-35A6-4867-BA32-DD9C786D87F1}"/>
    <cellStyle name="Normal 2 12 3" xfId="3705" xr:uid="{3C71D023-C192-4457-AB87-E58ACBE14390}"/>
    <cellStyle name="Normal 2 12 4" xfId="4249" xr:uid="{33DF41AD-EB9E-4204-AE3A-DEA2FA9C8208}"/>
    <cellStyle name="Normal 2 12 5" xfId="4062" xr:uid="{2EF030BC-E928-4A94-AFD9-D16CC3F57285}"/>
    <cellStyle name="Normal 2 12 6" xfId="4497" xr:uid="{54550743-6747-4130-8F9E-4D6EAE52152C}"/>
    <cellStyle name="Normal 2 12 7" xfId="4623" xr:uid="{CD11E2F1-D126-44CD-8B3A-5B406105E584}"/>
    <cellStyle name="Normal 2 12 8" xfId="4637" xr:uid="{EB04FE17-C8B5-44C4-8C3F-6D3ED2B0BA85}"/>
    <cellStyle name="Normal 2 12 9" xfId="4638" xr:uid="{05CC93AA-7CA9-4975-862C-547812ECA4BB}"/>
    <cellStyle name="Normal 2 12_Balance Fund on trust NHM 2015 (06-04-2015)" xfId="4639" xr:uid="{1E013860-CE96-44B2-AF33-DB2E31FA5FA8}"/>
    <cellStyle name="Normal 2 13" xfId="2194" xr:uid="{E0B391C5-562E-4C6E-A1D5-3817A571A8AA}"/>
    <cellStyle name="Normal 2 13 2" xfId="4640" xr:uid="{FD3524D5-01BB-4B21-8CCA-E3BD3B54217A}"/>
    <cellStyle name="Normal 2 13 2 2" xfId="4641" xr:uid="{F8C8F3F2-E54A-4EA3-A6CB-EEF30CCBB462}"/>
    <cellStyle name="Normal 2 13 2 2 2" xfId="4642" xr:uid="{2B8086E2-BD50-48A5-A317-88FF9CF8CA95}"/>
    <cellStyle name="Normal 2 13 2 2 2 2" xfId="5153" xr:uid="{5F72F51D-151B-4768-8546-48F30E3BBD8D}"/>
    <cellStyle name="Normal 2 13 2_Balance Fund on trust PT.BIS ( 17-04-2015)" xfId="4643" xr:uid="{FB411C35-1204-4E96-9A32-4C298821D3B3}"/>
    <cellStyle name="Normal 2 13 3" xfId="4644" xr:uid="{F946AF90-7872-4EE5-A239-7ACF9BB39428}"/>
    <cellStyle name="Normal 2 13 3 2" xfId="5154" xr:uid="{EA3EB5BB-9B3C-4794-AD8E-943EF34173DB}"/>
    <cellStyle name="Normal 2 13 4" xfId="5152" xr:uid="{449A3A0E-540B-4FC2-8B2B-DB08C66AC7A8}"/>
    <cellStyle name="Normal 2 13_Balance Fund on trust PT.BIS ( 21-04-2015)" xfId="4645" xr:uid="{6952A7CC-6B44-4F99-B660-1D4D9E922C80}"/>
    <cellStyle name="Normal 2 14" xfId="2195" xr:uid="{A7306E3D-F8DF-4C6C-BD39-1FEB680B10CA}"/>
    <cellStyle name="Normal 2 14 2" xfId="4646" xr:uid="{B6E9687F-EF45-47D7-8864-CA48A025074E}"/>
    <cellStyle name="Normal 2 14 2 2" xfId="5156" xr:uid="{E1A6DF97-27D3-4628-9B35-35DD93B4C958}"/>
    <cellStyle name="Normal 2 14 3" xfId="5155" xr:uid="{A443627D-D93D-4B0D-B8CB-E29431EBDED3}"/>
    <cellStyle name="Normal 2 14_Balance Fund on trust PT.BIS ( 21-04-2015)" xfId="4647" xr:uid="{31E62077-A49D-4D15-9026-A55F66F7715B}"/>
    <cellStyle name="Normal 2 15" xfId="2196" xr:uid="{24794B75-740B-4EA3-A4DD-C8183BD8B21C}"/>
    <cellStyle name="Normal 2 15 2" xfId="4648" xr:uid="{895DDD78-F76A-4817-9358-DCCA796CD4F6}"/>
    <cellStyle name="Normal 2 15 2 2" xfId="5158" xr:uid="{1FAFEA07-7055-4521-95A4-3EDE0108E473}"/>
    <cellStyle name="Normal 2 15 3" xfId="5157" xr:uid="{318386C8-11E0-4371-94BD-6B65C5BF92A1}"/>
    <cellStyle name="Normal 2 15_Balance Fund on trust PT.BIS ( 21-04-2015)" xfId="4649" xr:uid="{E6B3D646-A450-40FC-9016-D8BE53169A20}"/>
    <cellStyle name="Normal 2 16" xfId="2197" xr:uid="{449BDAAB-E3FF-4200-90C6-2BABE0D57AF4}"/>
    <cellStyle name="Normal 2 16 2" xfId="4650" xr:uid="{4C5F89DF-FD39-43C7-BB8F-986564FF3968}"/>
    <cellStyle name="Normal 2 16 2 2" xfId="5160" xr:uid="{0EF65CD0-8FBA-4D1A-B042-ECA518CB552E}"/>
    <cellStyle name="Normal 2 16 3" xfId="5159" xr:uid="{71184EDA-1491-48F6-AC3A-83979806E682}"/>
    <cellStyle name="Normal 2 16_Balance Fund on trust PT.BIS ( 21-04-2015)" xfId="4651" xr:uid="{A0B1C534-813F-441C-9001-3B229D1D5FD3}"/>
    <cellStyle name="Normal 2 17" xfId="2198" xr:uid="{516F70CC-0616-440E-8F2B-39816CC8592B}"/>
    <cellStyle name="Normal 2 17 2" xfId="4652" xr:uid="{D0F026AE-C10A-4187-A413-678DD39119CD}"/>
    <cellStyle name="Normal 2 17 2 2" xfId="5162" xr:uid="{20C37600-1060-4D3F-A5FD-6BDA5FE0363B}"/>
    <cellStyle name="Normal 2 17 3" xfId="5161" xr:uid="{609C7BBC-5483-447C-9C81-7FC4DC09AC3B}"/>
    <cellStyle name="Normal 2 17_Balance Fund on trust PT.BIS ( 21-04-2015)" xfId="4653" xr:uid="{6F70BA43-CD37-4369-90DC-0A91EA769F95}"/>
    <cellStyle name="Normal 2 18" xfId="45" xr:uid="{FCA77221-B8AE-47D9-ADCE-86F6DD473DB9}"/>
    <cellStyle name="Normal 2 18 2" xfId="2199" xr:uid="{25FB34EA-3931-419E-9A9C-79877E763EB7}"/>
    <cellStyle name="Normal 2 18 2 2" xfId="4655" xr:uid="{F5900966-8D9A-44DF-82DE-11B1FDBC6BD0}"/>
    <cellStyle name="Normal 2 18 2 2 2" xfId="5164" xr:uid="{165E966C-688D-467B-BB9C-A99A36C6E122}"/>
    <cellStyle name="Normal 2 18 3" xfId="3706" xr:uid="{93CBAB3B-396B-4E80-91AD-3BF986BA4513}"/>
    <cellStyle name="Normal 2 18 3 2" xfId="5163" xr:uid="{1A5EED2E-56CD-4F8A-97FA-BCAC33BA9AF9}"/>
    <cellStyle name="Normal 2 18 4" xfId="4250" xr:uid="{2940030F-C3A1-4C40-89F0-74E5696A349D}"/>
    <cellStyle name="Normal 2 18 5" xfId="4060" xr:uid="{76F51EF4-C173-462F-81CE-854329E158CE}"/>
    <cellStyle name="Normal 2 18 6" xfId="4498" xr:uid="{8CFB9A16-42AD-4F20-AA9D-A9B34B0E334C}"/>
    <cellStyle name="Normal 2 18 7" xfId="4654" xr:uid="{6FB072FD-D5DD-47B6-850B-8E4CB6754BFA}"/>
    <cellStyle name="Normal 2 18 8" xfId="12917" xr:uid="{27047C61-E49A-44B0-9227-A1F06DDE5BFB}"/>
    <cellStyle name="Normal 2 18_Balance Fund on trust NHM 2015 (06-04-2015)" xfId="4656" xr:uid="{9F8E1C51-A78A-4E93-8366-2C4EE93EF68B}"/>
    <cellStyle name="Normal 2 19" xfId="46" xr:uid="{91439332-13C1-4645-9408-A6FAE0F79FCA}"/>
    <cellStyle name="Normal 2 19 2" xfId="2200" xr:uid="{75DB1F5F-B999-4706-9CC5-B6471AC4EC64}"/>
    <cellStyle name="Normal 2 19 2 2" xfId="4658" xr:uid="{7EF22B4C-C217-4E5B-9DC2-937B9D2869CD}"/>
    <cellStyle name="Normal 2 19 2 2 2" xfId="5166" xr:uid="{738F1529-F681-444B-8516-878FD401BE01}"/>
    <cellStyle name="Normal 2 19 3" xfId="3707" xr:uid="{76E873BE-052A-4175-BC55-C4FFA45F0A18}"/>
    <cellStyle name="Normal 2 19 3 2" xfId="5165" xr:uid="{57CAC06E-A48F-4D2C-8EE8-9927F1875F31}"/>
    <cellStyle name="Normal 2 19 4" xfId="4251" xr:uid="{30D5D41D-7725-41D7-BE52-F9BCE1FC51D9}"/>
    <cellStyle name="Normal 2 19 5" xfId="4058" xr:uid="{D7DC62C6-883C-4F11-8F99-0F826E57E6BB}"/>
    <cellStyle name="Normal 2 19 6" xfId="4499" xr:uid="{7F3EE37A-EBE9-4594-A6E0-DFBB1D84A936}"/>
    <cellStyle name="Normal 2 19 7" xfId="4657" xr:uid="{C5170237-300C-43DB-9C06-4A9D9FBCAB26}"/>
    <cellStyle name="Normal 2 19 8" xfId="12918" xr:uid="{209D95E6-63C8-4CAE-B538-FDD95B24123C}"/>
    <cellStyle name="Normal 2 19_Balance Fund on trust NHM 2015 (06-04-2015)" xfId="4659" xr:uid="{F342D905-D02D-4948-B54D-15B8A340426F}"/>
    <cellStyle name="Normal 2 2" xfId="41" xr:uid="{E40EE40D-066E-41B5-8230-904D4D928E96}"/>
    <cellStyle name="Normal 2 2 10" xfId="4661" xr:uid="{AE4E0DC9-AB7C-4AE9-9585-9C44BA697CF1}"/>
    <cellStyle name="Normal 2 2 11" xfId="4662" xr:uid="{376E566B-3ED8-4AB8-B59E-75F228490D50}"/>
    <cellStyle name="Normal 2 2 12" xfId="4663" xr:uid="{3B077176-FCA9-4532-B09E-AF1B1A82FF04}"/>
    <cellStyle name="Normal 2 2 13" xfId="4664" xr:uid="{8D5BED00-2747-4473-87A2-9C829E81B864}"/>
    <cellStyle name="Normal 2 2 14" xfId="4665" xr:uid="{422BEFBB-B530-43B5-A98B-584AF77C74B8}"/>
    <cellStyle name="Normal 2 2 15" xfId="4666" xr:uid="{E8F0CBDA-3404-40FD-A712-070B5FB9151B}"/>
    <cellStyle name="Normal 2 2 16" xfId="4667" xr:uid="{41F29A8C-32B4-4DDB-A477-EB0AA314C263}"/>
    <cellStyle name="Normal 2 2 17" xfId="4668" xr:uid="{739F05BE-1B54-41F2-BF8E-4AED63D3682B}"/>
    <cellStyle name="Normal 2 2 18" xfId="4669" xr:uid="{195330F5-C931-458A-9A11-BB7EF1A4C347}"/>
    <cellStyle name="Normal 2 2 18 2" xfId="4670" xr:uid="{DDE85FC5-5D8E-4C28-9F8E-A72D5A441B61}"/>
    <cellStyle name="Normal 2 2 18 2 2" xfId="5167" xr:uid="{DDE9BE4E-B49F-451D-AA26-B4913C188D12}"/>
    <cellStyle name="Normal 2 2 18_Balance Fund on trust PT.BIS ( 17-04-2015)" xfId="4671" xr:uid="{75EF1D01-3FDA-4AA6-85A9-9E419314DB79}"/>
    <cellStyle name="Normal 2 2 19" xfId="30966" xr:uid="{4C6C8A54-5FA9-487F-B445-610505BBF8E3}"/>
    <cellStyle name="Normal 2 2 2" xfId="17" xr:uid="{1DE6973A-590E-4E3D-9A44-1E5AB046E495}"/>
    <cellStyle name="Normal 2 2 2 10" xfId="4673" xr:uid="{AB6FCB1C-26B7-45A0-AC54-C12BD9AA2C64}"/>
    <cellStyle name="Normal 2 2 2 10 2" xfId="4674" xr:uid="{7A2B5F7D-5901-450C-BEF8-5E29366D038C}"/>
    <cellStyle name="Normal 2 2 2 10 2 2" xfId="5169" xr:uid="{A4A76484-D1F0-4538-8822-C185E742F99F}"/>
    <cellStyle name="Normal 2 2 2 10 3" xfId="5168" xr:uid="{FC938D92-4A2D-497B-AE9C-43ED01DEFB5B}"/>
    <cellStyle name="Normal 2 2 2 10_Balance Fund on trust PT.BIS ( 21-04-2015)" xfId="4675" xr:uid="{7E59F22E-B411-460E-B16D-B70790845CC8}"/>
    <cellStyle name="Normal 2 2 2 11" xfId="4676" xr:uid="{D840FFD7-101B-4315-8238-47D7E6D2A2B9}"/>
    <cellStyle name="Normal 2 2 2 11 2" xfId="4677" xr:uid="{D494E24D-31C3-45CF-BAFA-731E15EBDD17}"/>
    <cellStyle name="Normal 2 2 2 11 2 2" xfId="5171" xr:uid="{91D5AAD2-C649-4F19-8B0C-E9E76B0FD146}"/>
    <cellStyle name="Normal 2 2 2 11 3" xfId="5170" xr:uid="{0D8FE88F-6540-4EC2-9C58-B16617E6755E}"/>
    <cellStyle name="Normal 2 2 2 11_Balance Fund on trust PT.BIS ( 21-04-2015)" xfId="4678" xr:uid="{4D9F7F1A-DA0B-487C-96F1-00B5F31D403C}"/>
    <cellStyle name="Normal 2 2 2 12" xfId="4679" xr:uid="{6A3C383D-D2A2-47E7-B449-7BC699FD1D6D}"/>
    <cellStyle name="Normal 2 2 2 12 2" xfId="4680" xr:uid="{FE4F7532-36F0-4251-AADD-0D605263C053}"/>
    <cellStyle name="Normal 2 2 2 12 2 2" xfId="5173" xr:uid="{BACAA680-3775-49AB-95DA-5B6DCB9C2322}"/>
    <cellStyle name="Normal 2 2 2 12 3" xfId="5172" xr:uid="{81C886AA-C91E-4BF9-B9B8-A5A26262D42D}"/>
    <cellStyle name="Normal 2 2 2 12_Balance Fund on trust PT.BIS ( 21-04-2015)" xfId="4681" xr:uid="{B47D44FD-49D6-4C00-819F-A2FDA13035E5}"/>
    <cellStyle name="Normal 2 2 2 13" xfId="4682" xr:uid="{C234A4DB-3C53-43B0-81A9-53432EA7FD05}"/>
    <cellStyle name="Normal 2 2 2 13 2" xfId="4683" xr:uid="{82D35D20-F210-4BAB-AA85-0DE9FEBBA1A8}"/>
    <cellStyle name="Normal 2 2 2 13 2 2" xfId="5175" xr:uid="{637D924B-EEA8-455E-AAB4-1744DD2F8A2D}"/>
    <cellStyle name="Normal 2 2 2 13 3" xfId="5174" xr:uid="{E55D4805-1090-4D90-BB93-0033182C82AA}"/>
    <cellStyle name="Normal 2 2 2 13_Balance Fund on trust PT.BIS ( 21-04-2015)" xfId="4684" xr:uid="{00D4285C-DE78-4283-8E80-2F914692B763}"/>
    <cellStyle name="Normal 2 2 2 14" xfId="4685" xr:uid="{80F75D68-CFBC-42F1-9960-873B18147FF2}"/>
    <cellStyle name="Normal 2 2 2 14 2" xfId="4686" xr:uid="{74BFEFAC-C6E9-4ACD-83D8-0C658BCE7120}"/>
    <cellStyle name="Normal 2 2 2 14 2 2" xfId="5177" xr:uid="{57F2C412-247C-42C3-BF57-DF0DA5419224}"/>
    <cellStyle name="Normal 2 2 2 14 3" xfId="5176" xr:uid="{9C36D5EC-1A41-4FD3-A241-E3A2F88D68EC}"/>
    <cellStyle name="Normal 2 2 2 14_Balance Fund on trust PT.BIS ( 21-04-2015)" xfId="4687" xr:uid="{0BF30005-1B01-4B44-9855-6F89630C2688}"/>
    <cellStyle name="Normal 2 2 2 15" xfId="4688" xr:uid="{7CE2A0DF-F39D-4BAF-998E-9DCD4ACEDD80}"/>
    <cellStyle name="Normal 2 2 2 15 2" xfId="4689" xr:uid="{41045A4C-8B9E-42EE-A301-5AB24951A266}"/>
    <cellStyle name="Normal 2 2 2 15 2 2" xfId="5179" xr:uid="{B1D64E10-6B9A-4564-A3A2-2EBE1A465FC1}"/>
    <cellStyle name="Normal 2 2 2 15 3" xfId="5178" xr:uid="{1B1F07FA-50E1-4AAD-A76D-F9BAD76E272E}"/>
    <cellStyle name="Normal 2 2 2 15_Balance Fund on trust PT.BIS ( 21-04-2015)" xfId="4690" xr:uid="{253E9C71-61EC-4AE1-837E-45A37FFE641F}"/>
    <cellStyle name="Normal 2 2 2 16" xfId="4691" xr:uid="{4234114D-9D24-4378-A36E-027B3A7CF25E}"/>
    <cellStyle name="Normal 2 2 2 16 2" xfId="4692" xr:uid="{8A4FE4E4-3785-47F1-89CC-946B85A4D5B6}"/>
    <cellStyle name="Normal 2 2 2 16 2 2" xfId="5181" xr:uid="{EE779671-6514-49B2-9260-B08BBEF20BB9}"/>
    <cellStyle name="Normal 2 2 2 16 3" xfId="5180" xr:uid="{44B6F4B1-228D-4264-BB42-EC567021AD07}"/>
    <cellStyle name="Normal 2 2 2 16_Balance Fund on trust PT.BIS ( 21-04-2015)" xfId="4693" xr:uid="{87C66EBA-BBD6-4FA7-9566-D88A67BA3E10}"/>
    <cellStyle name="Normal 2 2 2 17" xfId="4694" xr:uid="{42F0B3B5-CE25-4E24-9A07-A8304C78FEC3}"/>
    <cellStyle name="Normal 2 2 2 17 2" xfId="4695" xr:uid="{7E1D1F73-4380-4F55-B1E3-17E90589D009}"/>
    <cellStyle name="Normal 2 2 2 17 2 2" xfId="5183" xr:uid="{11483907-27D3-4F6C-B486-6E94231C07A6}"/>
    <cellStyle name="Normal 2 2 2 17 3" xfId="5182" xr:uid="{18F56B52-BDA5-46C1-808A-628882A894C7}"/>
    <cellStyle name="Normal 2 2 2 17_Balance Fund on trust PT.BIS ( 21-04-2015)" xfId="4696" xr:uid="{F0C5C176-D43D-4307-B7AE-D92A30E01BC1}"/>
    <cellStyle name="Normal 2 2 2 18" xfId="4697" xr:uid="{8BE1D075-AD29-44E6-B514-5ED56C87988A}"/>
    <cellStyle name="Normal 2 2 2 18 2" xfId="4698" xr:uid="{F04FB1F6-424C-4F2A-AEB5-38617AA45E8F}"/>
    <cellStyle name="Normal 2 2 2 18 3" xfId="5184" xr:uid="{9E3EB3C3-0042-4EB8-8C11-B64F8908AD80}"/>
    <cellStyle name="Normal 2 2 2 18_Balance Fund on trust PT.BIS ( 21-04-2015)" xfId="4699" xr:uid="{94DC64A9-A047-4E6F-843D-B18B4D91C9F9}"/>
    <cellStyle name="Normal 2 2 2 19" xfId="30967" xr:uid="{3CAC957A-1078-44F8-B52F-958BB748027A}"/>
    <cellStyle name="Normal 2 2 2 2" xfId="3734" xr:uid="{C27C98C4-6479-4D3F-A4D2-461400DF1FF5}"/>
    <cellStyle name="Normal 2 2 2 2 10" xfId="4701" xr:uid="{3A648BC8-1295-455D-A74C-6C90603A0C0A}"/>
    <cellStyle name="Normal 2 2 2 2 11" xfId="4702" xr:uid="{26B3DC7A-BA9C-4D50-94AE-E30C9B6E6D59}"/>
    <cellStyle name="Normal 2 2 2 2 12" xfId="4703" xr:uid="{1AF54AE2-3438-4B3A-8ED6-231282601A90}"/>
    <cellStyle name="Normal 2 2 2 2 13" xfId="4704" xr:uid="{6BA348C8-496E-414F-A425-2AE9260C083E}"/>
    <cellStyle name="Normal 2 2 2 2 14" xfId="4705" xr:uid="{4167F369-2FA6-4949-A638-4E67EABD65C1}"/>
    <cellStyle name="Normal 2 2 2 2 15" xfId="4706" xr:uid="{C38CE6B2-616C-4217-A09D-6BAB1507EF3A}"/>
    <cellStyle name="Normal 2 2 2 2 16" xfId="4707" xr:uid="{FD117331-7C70-4873-BAC5-CDC05AB0DF6C}"/>
    <cellStyle name="Normal 2 2 2 2 16 2" xfId="4708" xr:uid="{3BB102C7-6A01-459E-86C4-F044DA23A157}"/>
    <cellStyle name="Normal 2 2 2 2 16 2 2" xfId="5186" xr:uid="{2136DD9C-B92E-4C54-AC4C-621C0061FED1}"/>
    <cellStyle name="Normal 2 2 2 2 16_Balance Fund on trust PT.BIS ( 17-04-2015)" xfId="4709" xr:uid="{1074AD8D-6CE1-4050-AC25-1B2103AE2EFD}"/>
    <cellStyle name="Normal 2 2 2 2 17" xfId="5185" xr:uid="{96316404-EFD6-4931-8FD0-0E587B4ED1C3}"/>
    <cellStyle name="Normal 2 2 2 2 2" xfId="4700" xr:uid="{6573037A-B751-4F27-B471-043CD11F9C8F}"/>
    <cellStyle name="Normal 2 2 2 2 2 10" xfId="4711" xr:uid="{3571A508-8BED-407A-AE6B-AE987BBCD3DC}"/>
    <cellStyle name="Normal 2 2 2 2 2 10 2" xfId="4712" xr:uid="{FFA853F0-A60F-4B4D-BCB4-4809931CBCB9}"/>
    <cellStyle name="Normal 2 2 2 2 2 10 2 2" xfId="5188" xr:uid="{501C1FDC-47AB-41B5-8F25-7967DCC4C2FD}"/>
    <cellStyle name="Normal 2 2 2 2 2 10 3" xfId="5187" xr:uid="{8D92C889-C841-4FAF-95B6-C795F2FACCAA}"/>
    <cellStyle name="Normal 2 2 2 2 2 10_Balance Fund on trust PT.BIS ( 21-04-2015)" xfId="4713" xr:uid="{C8AAC37A-8992-40A0-8CB8-8D6ABEB39D96}"/>
    <cellStyle name="Normal 2 2 2 2 2 11" xfId="4714" xr:uid="{C080A398-5BAA-4D38-A1D7-5046316D8D7E}"/>
    <cellStyle name="Normal 2 2 2 2 2 11 2" xfId="4715" xr:uid="{5AE5455A-AAFE-4FD0-983C-D306D6447089}"/>
    <cellStyle name="Normal 2 2 2 2 2 11 2 2" xfId="5190" xr:uid="{C57947A5-8632-440C-8CBC-6359D7A2F350}"/>
    <cellStyle name="Normal 2 2 2 2 2 11 3" xfId="5189" xr:uid="{9DA3682E-B514-4972-93C0-1AECEAAB4409}"/>
    <cellStyle name="Normal 2 2 2 2 2 11_Balance Fund on trust PT.BIS ( 21-04-2015)" xfId="4716" xr:uid="{9D81A9C4-FD61-42BD-BE16-FE6826FA875F}"/>
    <cellStyle name="Normal 2 2 2 2 2 12" xfId="4717" xr:uid="{3938481B-EF97-4F53-A8EB-61EA872ECE0C}"/>
    <cellStyle name="Normal 2 2 2 2 2 12 2" xfId="4718" xr:uid="{2F78F6AB-B23E-4CEF-9048-9F0B7171A57F}"/>
    <cellStyle name="Normal 2 2 2 2 2 12 2 2" xfId="5192" xr:uid="{0470C7DF-CC28-4A85-9D71-E1DE589BC605}"/>
    <cellStyle name="Normal 2 2 2 2 2 12 3" xfId="5191" xr:uid="{D1654CE7-3A92-433F-982C-54DF40207DC3}"/>
    <cellStyle name="Normal 2 2 2 2 2 12_Balance Fund on trust PT.BIS ( 21-04-2015)" xfId="4719" xr:uid="{84E5BD77-E3E2-4715-B6BD-EDBC3B763EC8}"/>
    <cellStyle name="Normal 2 2 2 2 2 13" xfId="4720" xr:uid="{51D8E6F0-4936-442D-9F67-05C6E25F9B91}"/>
    <cellStyle name="Normal 2 2 2 2 2 13 2" xfId="4721" xr:uid="{B7E90E5F-CD80-4B19-883F-8B6C03A67186}"/>
    <cellStyle name="Normal 2 2 2 2 2 13 2 2" xfId="5194" xr:uid="{4B450C76-E602-49AA-9ED7-DE88C02F71F0}"/>
    <cellStyle name="Normal 2 2 2 2 2 13 3" xfId="5193" xr:uid="{D60CF1AD-60C0-4A40-97A5-0CC25D35B1E9}"/>
    <cellStyle name="Normal 2 2 2 2 2 13_Balance Fund on trust PT.BIS ( 21-04-2015)" xfId="4722" xr:uid="{9812A129-8AB7-4F8C-BCBC-EA3FE1708E94}"/>
    <cellStyle name="Normal 2 2 2 2 2 14" xfId="4723" xr:uid="{AC8F161A-3E57-40D7-88AF-A2473FA1CCFC}"/>
    <cellStyle name="Normal 2 2 2 2 2 14 2" xfId="4724" xr:uid="{75FB6581-8D00-4681-BD15-D29EFAF477BF}"/>
    <cellStyle name="Normal 2 2 2 2 2 14 2 2" xfId="5196" xr:uid="{6EE912E3-16B5-4507-B64F-15BA33670595}"/>
    <cellStyle name="Normal 2 2 2 2 2 14 3" xfId="5195" xr:uid="{B9B307F9-BA96-40DB-A948-E42A5839ECEB}"/>
    <cellStyle name="Normal 2 2 2 2 2 14_Balance Fund on trust PT.BIS ( 21-04-2015)" xfId="4725" xr:uid="{19339210-ED6F-42B1-9AA8-EB59D47CB450}"/>
    <cellStyle name="Normal 2 2 2 2 2 15" xfId="4726" xr:uid="{C2B7C925-B3D2-4431-8136-61170EEF9D37}"/>
    <cellStyle name="Normal 2 2 2 2 2 15 2" xfId="4727" xr:uid="{2E18343B-7246-4493-BBD1-3065B0DBC55D}"/>
    <cellStyle name="Normal 2 2 2 2 2 15 3" xfId="5197" xr:uid="{6ACD5B83-0D28-4CFC-9D3A-6421A3D6F134}"/>
    <cellStyle name="Normal 2 2 2 2 2 15_Balance Fund on trust PT.BIS ( 21-04-2015)" xfId="4728" xr:uid="{9AF213E9-B88C-4B8D-ABDA-38C1D781A077}"/>
    <cellStyle name="Normal 2 2 2 2 2 16" xfId="57921" xr:uid="{AD719802-C2B6-4098-891D-C42FBFA46A0E}"/>
    <cellStyle name="Normal 2 2 2 2 2 17" xfId="57920" xr:uid="{353A8DFF-E9EA-466F-8A3D-2DBB711C33E9}"/>
    <cellStyle name="Normal 2 2 2 2 2 18" xfId="57922" xr:uid="{C5385263-4280-4704-93BD-2E8C2A17EE53}"/>
    <cellStyle name="Normal 2 2 2 2 2 2" xfId="4710" xr:uid="{38B2A4BD-B213-430A-ACCB-4999D3E043BA}"/>
    <cellStyle name="Normal 2 2 2 2 2 2 2" xfId="4729" xr:uid="{545C3053-A13C-49C2-A441-2CD8A35B5B37}"/>
    <cellStyle name="Normal 2 2 2 2 2 2 2 2" xfId="4730" xr:uid="{99A7DC77-A27B-4B74-AD73-04DF02D4C460}"/>
    <cellStyle name="Normal 2 2 2 2 2 2 2 2 2" xfId="4731" xr:uid="{97D5D2E6-D81A-45D4-AFE4-563B3FBC9173}"/>
    <cellStyle name="Normal 2 2 2 2 2 2 2 2 2 2" xfId="5199" xr:uid="{DA94D45D-C97E-4104-852F-D4948A8D5807}"/>
    <cellStyle name="Normal 2 2 2 2 2 2 2_Balance Fund on trust PT.BIS ( 17-04-2015)" xfId="4732" xr:uid="{83DB993B-D572-4033-86DF-BD188A736D4C}"/>
    <cellStyle name="Normal 2 2 2 2 2 2 3" xfId="4733" xr:uid="{94DC241B-159F-4010-91EB-BAA23ADBE29E}"/>
    <cellStyle name="Normal 2 2 2 2 2 2 3 2" xfId="5200" xr:uid="{559241ED-4097-4BD9-9087-AF4A859CB153}"/>
    <cellStyle name="Normal 2 2 2 2 2 2 4" xfId="5198" xr:uid="{600EADC1-24B7-4455-BDA2-0CF09C5E468A}"/>
    <cellStyle name="Normal 2 2 2 2 2 2_Balance Fund on trust PT.BIS ( 21-04-2015)" xfId="4734" xr:uid="{8D5D25C6-84C6-48D1-B211-072149FB6540}"/>
    <cellStyle name="Normal 2 2 2 2 2 3" xfId="4735" xr:uid="{7787C2B8-F221-490E-8995-63EFB6D57336}"/>
    <cellStyle name="Normal 2 2 2 2 2 3 2" xfId="4736" xr:uid="{565D0367-31B7-4AFE-937B-47C2F500124A}"/>
    <cellStyle name="Normal 2 2 2 2 2 3 2 2" xfId="5202" xr:uid="{50A909EF-905E-47C0-ADCE-DAE610EBF2C8}"/>
    <cellStyle name="Normal 2 2 2 2 2 3 3" xfId="5201" xr:uid="{D7E38A07-834A-42F2-A71A-855FBB2D2854}"/>
    <cellStyle name="Normal 2 2 2 2 2 3_Balance Fund on trust PT.BIS ( 21-04-2015)" xfId="4737" xr:uid="{7AA04A32-4E82-4650-9A67-E771A833700A}"/>
    <cellStyle name="Normal 2 2 2 2 2 4" xfId="4738" xr:uid="{7F85A2B9-09C5-4C84-808E-B4DA228C52D8}"/>
    <cellStyle name="Normal 2 2 2 2 2 4 2" xfId="4739" xr:uid="{BD81FCA0-BC37-4060-ADE8-9A28C69402B5}"/>
    <cellStyle name="Normal 2 2 2 2 2 4 2 2" xfId="5204" xr:uid="{27F9CC7D-F9A9-4F5F-A834-8B8A3FEF9E69}"/>
    <cellStyle name="Normal 2 2 2 2 2 4 3" xfId="5203" xr:uid="{0315B1E8-8901-46F3-96D9-6CD38A674FB1}"/>
    <cellStyle name="Normal 2 2 2 2 2 4_Balance Fund on trust PT.BIS ( 21-04-2015)" xfId="4740" xr:uid="{CB9F40AB-BB0C-437C-95EF-19334F1E82BE}"/>
    <cellStyle name="Normal 2 2 2 2 2 5" xfId="4741" xr:uid="{1D8115F8-C465-48CF-A3C6-AF63082C21A9}"/>
    <cellStyle name="Normal 2 2 2 2 2 5 2" xfId="4742" xr:uid="{69B6C9CE-588C-430B-83FA-211BF3F0BEC1}"/>
    <cellStyle name="Normal 2 2 2 2 2 5 2 2" xfId="5206" xr:uid="{4F1682F2-C229-445D-8EC8-C669EE6E633C}"/>
    <cellStyle name="Normal 2 2 2 2 2 5 3" xfId="5205" xr:uid="{C8FF8738-6CB7-4174-811B-D43953F41BA6}"/>
    <cellStyle name="Normal 2 2 2 2 2 5_Balance Fund on trust PT.BIS ( 21-04-2015)" xfId="4743" xr:uid="{E03B8B5B-C276-42FD-AA1D-CD8B777DB83A}"/>
    <cellStyle name="Normal 2 2 2 2 2 6" xfId="4744" xr:uid="{CADCE8B5-DD0C-42A1-A726-B27ADB3F18AA}"/>
    <cellStyle name="Normal 2 2 2 2 2 6 2" xfId="4745" xr:uid="{D6E8EFE8-B233-4BA2-82FA-BCA4A14B6AB9}"/>
    <cellStyle name="Normal 2 2 2 2 2 6 2 2" xfId="5208" xr:uid="{3E113514-5ED3-41F6-8CF4-90B90A150909}"/>
    <cellStyle name="Normal 2 2 2 2 2 6 3" xfId="5207" xr:uid="{966F635D-74B0-4666-9E4B-873276B8455D}"/>
    <cellStyle name="Normal 2 2 2 2 2 6_Balance Fund on trust PT.BIS ( 21-04-2015)" xfId="4746" xr:uid="{A2E65F5C-8298-4123-9B32-055C9A133DA4}"/>
    <cellStyle name="Normal 2 2 2 2 2 7" xfId="4747" xr:uid="{616D24EE-43C8-4999-AD0A-F6D717DF6F91}"/>
    <cellStyle name="Normal 2 2 2 2 2 7 2" xfId="4748" xr:uid="{FC330397-8E56-4D83-A81B-78A5508B40D0}"/>
    <cellStyle name="Normal 2 2 2 2 2 7 2 2" xfId="5210" xr:uid="{EED76321-C9EB-4B0C-96D9-310EBD5AE35C}"/>
    <cellStyle name="Normal 2 2 2 2 2 7 3" xfId="5209" xr:uid="{950BA606-151B-4BC5-9088-C8E744EC7F1E}"/>
    <cellStyle name="Normal 2 2 2 2 2 7_Balance Fund on trust PT.BIS ( 21-04-2015)" xfId="4749" xr:uid="{5FA58E39-7218-47A3-A932-8758A7DB4860}"/>
    <cellStyle name="Normal 2 2 2 2 2 8" xfId="4750" xr:uid="{16DE0B6B-EA8C-47A8-9E30-3C1D8D30F1FA}"/>
    <cellStyle name="Normal 2 2 2 2 2 8 2" xfId="4751" xr:uid="{64F9DF1B-3B28-4D7D-A341-B27870C57DDD}"/>
    <cellStyle name="Normal 2 2 2 2 2 8 2 2" xfId="5212" xr:uid="{20EA4ED5-A0C5-4ABB-9E0C-4E9EE49E00C6}"/>
    <cellStyle name="Normal 2 2 2 2 2 8 3" xfId="5211" xr:uid="{19681C0F-4934-4697-971B-D067F99C16BF}"/>
    <cellStyle name="Normal 2 2 2 2 2 8_Balance Fund on trust PT.BIS ( 21-04-2015)" xfId="4752" xr:uid="{D3A079B1-57C0-46EE-8186-4EBDFC5BCA3F}"/>
    <cellStyle name="Normal 2 2 2 2 2 9" xfId="4753" xr:uid="{2E3DCD3B-619B-44B7-8A0C-75B205DEB9A7}"/>
    <cellStyle name="Normal 2 2 2 2 2 9 2" xfId="4754" xr:uid="{4944C5CD-BA29-47AD-994D-B5C088311F72}"/>
    <cellStyle name="Normal 2 2 2 2 2 9 2 2" xfId="5214" xr:uid="{C60D8BFB-041D-4EEA-8591-63228156BD81}"/>
    <cellStyle name="Normal 2 2 2 2 2 9 3" xfId="5213" xr:uid="{A93408CD-6B16-4E5B-AB62-06F6D9C7FE45}"/>
    <cellStyle name="Normal 2 2 2 2 2 9_Balance Fund on trust PT.BIS ( 21-04-2015)" xfId="4755" xr:uid="{8FD9CBE2-D39E-4BE5-B03B-E8E6B636C59B}"/>
    <cellStyle name="Normal 2 2 2 2 2_Balance Fund on trust PT.BIS ( 17-04-2015)" xfId="4756" xr:uid="{40DF963D-AD85-42BD-9086-D2975B5C4687}"/>
    <cellStyle name="Normal 2 2 2 2 3" xfId="4757" xr:uid="{D8B94498-5A88-4A5E-8D98-9D6CBE4EDEFB}"/>
    <cellStyle name="Normal 2 2 2 2 3 2" xfId="4758" xr:uid="{01FD5552-23FD-4C50-9DEF-0A3A2BDFEEE0}"/>
    <cellStyle name="Normal 2 2 2 2 3 2 2" xfId="5216" xr:uid="{D707C8B9-43BE-4EF4-B969-F0D3B6FDECF4}"/>
    <cellStyle name="Normal 2 2 2 2 3 3" xfId="5215" xr:uid="{084E84CF-96E3-46A0-A89B-0C4F26BF87BA}"/>
    <cellStyle name="Normal 2 2 2 2 3_Balance Fund on trust PT.BIS ( 21-04-2015)" xfId="4759" xr:uid="{C3BE4AE0-B951-4FCA-9A5D-E2FFA77714A4}"/>
    <cellStyle name="Normal 2 2 2 2 4" xfId="4760" xr:uid="{16A8D677-0A62-4421-9B70-312941F6A9F1}"/>
    <cellStyle name="Normal 2 2 2 2 4 2" xfId="4761" xr:uid="{FD0E412A-BDC8-470D-B4FC-2F6D0B909F61}"/>
    <cellStyle name="Normal 2 2 2 2 4 2 2" xfId="4762" xr:uid="{2074C721-F8B1-489C-B451-A9B6FFF712D6}"/>
    <cellStyle name="Normal 2 2 2 2 4 2 3" xfId="5217" xr:uid="{A0C28729-D904-44E0-B9B2-444085CB81DE}"/>
    <cellStyle name="Normal 2 2 2 2 4 2_Balance Fund on trust PT.BIS ( 21-04-2015)" xfId="4763" xr:uid="{FCF7DE9A-AF3E-4B2F-83DA-06FA05406F42}"/>
    <cellStyle name="Normal 2 2 2 2 4 3" xfId="4764" xr:uid="{DA93E08B-1E23-45EE-9AFF-8BD9135ED879}"/>
    <cellStyle name="Normal 2 2 2 2 4_Balance Fund on trust PT.BIS ( 17-04-2015)" xfId="4765" xr:uid="{A213DBBD-7788-4765-AB7A-DAA5C0E0E5E6}"/>
    <cellStyle name="Normal 2 2 2 2 5" xfId="4766" xr:uid="{88D4A55E-97E5-4F6B-99DE-D04110C39A9E}"/>
    <cellStyle name="Normal 2 2 2 2 6" xfId="4767" xr:uid="{31116682-CE6A-43EE-B8B5-CDE8CDD553BA}"/>
    <cellStyle name="Normal 2 2 2 2 7" xfId="4768" xr:uid="{4E6BA7FE-4E88-4231-83CF-2F081499311F}"/>
    <cellStyle name="Normal 2 2 2 2 8" xfId="4769" xr:uid="{62DD7979-35BE-482F-9A30-268A795FD440}"/>
    <cellStyle name="Normal 2 2 2 2 9" xfId="4770" xr:uid="{480DBA46-7A81-45A0-BC85-C74A25FC32AF}"/>
    <cellStyle name="Normal 2 2 2 2_Balance Fund on trust PT.BIS ( 21-04-2015)" xfId="4771" xr:uid="{A3337DD9-40CE-476F-8F89-12DDF44DDC18}"/>
    <cellStyle name="Normal 2 2 2 20" xfId="30960" xr:uid="{93A60DDA-BBE9-4FFD-A73E-5F8531E4AF97}"/>
    <cellStyle name="Normal 2 2 2 21" xfId="31002" xr:uid="{A8B03A03-D8FD-449B-8273-FDB1D633F94F}"/>
    <cellStyle name="Normal 2 2 2 22" xfId="30964" xr:uid="{F3A1C44D-30BA-4495-9EE3-21EAF2E115BA}"/>
    <cellStyle name="Normal 2 2 2 23" xfId="31000" xr:uid="{6A5D344F-C71D-4AFF-9636-1E4BC8C2144D}"/>
    <cellStyle name="Normal 2 2 2 24" xfId="36387" xr:uid="{D099D529-C652-49AD-BDDB-D7A08AA308EE}"/>
    <cellStyle name="Normal 2 2 2 25" xfId="41753" xr:uid="{4583DFA6-B438-4965-9C95-B269B043DAAB}"/>
    <cellStyle name="Normal 2 2 2 26" xfId="47123" xr:uid="{0B26C51F-C713-4F08-BE9F-C6E9336B380E}"/>
    <cellStyle name="Normal 2 2 2 27" xfId="52493" xr:uid="{C912DEF0-7B70-43FB-81D4-DC54E0BDC3F0}"/>
    <cellStyle name="Normal 2 2 2 28" xfId="52492" xr:uid="{872CF1E5-0448-47CA-BA2C-74DD3AAD60C6}"/>
    <cellStyle name="Normal 2 2 2 29" xfId="52505" xr:uid="{5E436B27-FA3C-4336-AB38-C5818C70C3AB}"/>
    <cellStyle name="Normal 2 2 2 3" xfId="4672" xr:uid="{CA8DABCE-43B8-464B-AD99-A9927FE74D7D}"/>
    <cellStyle name="Normal 2 2 2 3 2" xfId="4772" xr:uid="{F5670747-4156-4887-96AE-F3B47C9ABCDD}"/>
    <cellStyle name="Normal 2 2 2 3 2 2" xfId="5219" xr:uid="{CC4E0A8B-089C-47AE-9B84-476D0DD0CCE0}"/>
    <cellStyle name="Normal 2 2 2 3 2 3" xfId="30985" xr:uid="{6FFBAF7F-642E-4EA3-B222-49046A10457D}"/>
    <cellStyle name="Normal 2 2 2 3 3" xfId="5218" xr:uid="{5AA3BDDF-0345-4E65-8190-D00D64E542B1}"/>
    <cellStyle name="Normal 2 2 2 3 4" xfId="30980" xr:uid="{A023F084-E304-4742-A728-0B0303E721BD}"/>
    <cellStyle name="Normal 2 2 2 3_Balance Fund on trust PT.BIS ( 21-04-2015)" xfId="4773" xr:uid="{FF9C9CB1-F60B-4D0A-809E-CA60BA9C9A04}"/>
    <cellStyle name="Normal 2 2 2 30" xfId="57878" xr:uid="{FF540D8C-CF07-49E3-84E0-42049009A384}"/>
    <cellStyle name="Normal 2 2 2 31" xfId="57884" xr:uid="{0ECDFBAA-68F7-4683-8A05-09E4362EEA0F}"/>
    <cellStyle name="Normal 2 2 2 32" xfId="57898" xr:uid="{D74F8C87-4614-47E1-B334-3B4E7BA02AB3}"/>
    <cellStyle name="Normal 2 2 2 33" xfId="57923" xr:uid="{51E9887B-DF8B-49E6-93CC-D0D4399D2916}"/>
    <cellStyle name="Normal 2 2 2 34" xfId="57919" xr:uid="{382A78DC-42B9-4B6B-9837-7337020BE495}"/>
    <cellStyle name="Normal 2 2 2 35" xfId="57924" xr:uid="{3A197EE6-0DEA-4DB1-A115-21BA9927232D}"/>
    <cellStyle name="Normal 2 2 2 36" xfId="57909" xr:uid="{1198E079-DFD6-4BDD-B17D-8CD1D887DDD3}"/>
    <cellStyle name="Normal 2 2 2 37" xfId="57914" xr:uid="{D5B4EC42-9739-437E-B5E6-B405A23DB988}"/>
    <cellStyle name="Normal 2 2 2 38" xfId="57903" xr:uid="{BCF790F2-FA07-44D7-8CDC-553B661F46A7}"/>
    <cellStyle name="Normal 2 2 2 39" xfId="57974" xr:uid="{9695ABE9-5A80-4A4C-B7AB-D41E85C0E99E}"/>
    <cellStyle name="Normal 2 2 2 4" xfId="4774" xr:uid="{927E6570-A90B-4913-AE3B-65645E0CAF87}"/>
    <cellStyle name="Normal 2 2 2 4 2" xfId="4775" xr:uid="{3438642A-B737-4317-BBE9-33C8EDCEEAC2}"/>
    <cellStyle name="Normal 2 2 2 4 2 2" xfId="5221" xr:uid="{82A8D825-4765-41B9-AD3C-3826FAA1A722}"/>
    <cellStyle name="Normal 2 2 2 4 3" xfId="5220" xr:uid="{204A75DD-2603-4EC9-AA2E-711DE2675CD7}"/>
    <cellStyle name="Normal 2 2 2 4 4" xfId="6530" xr:uid="{9F77608C-097D-43B0-98AB-52177E999834}"/>
    <cellStyle name="Normal 2 2 2 4_Balance Fund on trust PT.BIS ( 21-04-2015)" xfId="4776" xr:uid="{E990EE02-2C35-42CC-BCB0-224917960374}"/>
    <cellStyle name="Normal 2 2 2 40" xfId="57993" xr:uid="{CAC71FC5-7CBA-4657-A289-D4733115EB15}"/>
    <cellStyle name="Normal 2 2 2 41" xfId="57986" xr:uid="{4B5666F0-13F5-4D3C-89FF-658F1785BB73}"/>
    <cellStyle name="Normal 2 2 2 42" xfId="57978" xr:uid="{D2F7625A-AF2B-4150-A0BC-CCDCCDF1EBD1}"/>
    <cellStyle name="Normal 2 2 2 43" xfId="57971" xr:uid="{D7F1C652-7074-4012-BEED-E650AB6AFCEA}"/>
    <cellStyle name="Normal 2 2 2 44" xfId="57988" xr:uid="{6A4D8234-B64C-4558-B123-1A54EA79AFED}"/>
    <cellStyle name="Normal 2 2 2 5" xfId="4777" xr:uid="{6497673A-DB0B-45E7-91A2-C5F0628F3FA1}"/>
    <cellStyle name="Normal 2 2 2 5 10" xfId="4778" xr:uid="{C508DF2C-7730-4DF6-BCC8-F13C7E6CDF77}"/>
    <cellStyle name="Normal 2 2 2 5 11" xfId="4779" xr:uid="{4FFB1D70-794D-4754-BA56-27C32A6556BD}"/>
    <cellStyle name="Normal 2 2 2 5 12" xfId="4780" xr:uid="{819EEDDA-55C8-44D9-B6B7-7B082F55C6D7}"/>
    <cellStyle name="Normal 2 2 2 5 13" xfId="4781" xr:uid="{9AAEFFFD-ACF8-467A-83B5-0F3DE0162665}"/>
    <cellStyle name="Normal 2 2 2 5 14" xfId="4782" xr:uid="{35365EDE-883B-4DB6-AA30-5BE11780E8DB}"/>
    <cellStyle name="Normal 2 2 2 5 15" xfId="4783" xr:uid="{7BDC771D-7A3B-4255-A15C-4339B501B77D}"/>
    <cellStyle name="Normal 2 2 2 5 15 2" xfId="4784" xr:uid="{04CE17B1-03C9-4FCA-868B-D121C2444BD9}"/>
    <cellStyle name="Normal 2 2 2 5 15 2 2" xfId="5223" xr:uid="{CC7F6CFF-16EE-4588-8637-2D7FD3E608A2}"/>
    <cellStyle name="Normal 2 2 2 5 15_Balance Fund on trust PT.BIS ( 17-04-2015)" xfId="4785" xr:uid="{15440B8F-DE00-4DB6-8AA5-2A4775AF4B0E}"/>
    <cellStyle name="Normal 2 2 2 5 16" xfId="5222" xr:uid="{913F9F58-71E6-4AB0-8198-E5D2C072AAA7}"/>
    <cellStyle name="Normal 2 2 2 5 2" xfId="4786" xr:uid="{7BF7E0F4-9D50-4991-9D61-013E2DC04022}"/>
    <cellStyle name="Normal 2 2 2 5 2 2" xfId="4787" xr:uid="{C351C8F1-530B-45FA-B1FA-3C6B4C6A5584}"/>
    <cellStyle name="Normal 2 2 2 5 2 2 2" xfId="4788" xr:uid="{63C0283F-7487-4E8E-8801-B186D19CDAAF}"/>
    <cellStyle name="Normal 2 2 2 5 2 2 3" xfId="5224" xr:uid="{5B11FBA7-E113-4375-B421-4D5D46F5083C}"/>
    <cellStyle name="Normal 2 2 2 5 2 2_Balance Fund on trust PT.BIS ( 21-04-2015)" xfId="4789" xr:uid="{D4909367-8654-4BDB-8261-B9A4A06E490B}"/>
    <cellStyle name="Normal 2 2 2 5 2 3" xfId="4790" xr:uid="{8BC73757-1FCF-4EAD-8913-BE6B997F7B23}"/>
    <cellStyle name="Normal 2 2 2 5 2_Balance Fund on trust PT.BIS ( 17-04-2015)" xfId="4791" xr:uid="{46C715F2-4E4A-4043-B893-42D746E406D1}"/>
    <cellStyle name="Normal 2 2 2 5 3" xfId="4792" xr:uid="{A3BB3C18-5B80-46B2-B68B-7B777A1ADADC}"/>
    <cellStyle name="Normal 2 2 2 5 4" xfId="4793" xr:uid="{9D992EF2-25E5-4CAF-B7A8-1E8B9BE5BF30}"/>
    <cellStyle name="Normal 2 2 2 5 5" xfId="4794" xr:uid="{2008DFE1-1295-480C-9C7D-221CCEE233B9}"/>
    <cellStyle name="Normal 2 2 2 5 6" xfId="4795" xr:uid="{DF075DF9-3CD8-4976-A05A-AA56C70F44CF}"/>
    <cellStyle name="Normal 2 2 2 5 7" xfId="4796" xr:uid="{18B2A6BF-1F31-4D00-B49F-685012C08B7C}"/>
    <cellStyle name="Normal 2 2 2 5 8" xfId="4797" xr:uid="{7D19C276-D227-4CC5-8460-30C0D96190D1}"/>
    <cellStyle name="Normal 2 2 2 5 9" xfId="4798" xr:uid="{0FB72A7D-42C3-4576-9C21-0D388EE78D41}"/>
    <cellStyle name="Normal 2 2 2 5_Balance Fund on trust PT.BIS ( 21-04-2015)" xfId="4799" xr:uid="{4E16B5DF-DE46-409C-B3D3-09D498FE1DCF}"/>
    <cellStyle name="Normal 2 2 2 6" xfId="4800" xr:uid="{D2110BAD-D30F-49A9-85E5-AAA929ABE1C0}"/>
    <cellStyle name="Normal 2 2 2 6 2" xfId="4801" xr:uid="{2A749F21-30F6-4416-BA6E-7397A69747DE}"/>
    <cellStyle name="Normal 2 2 2 6 2 2" xfId="4802" xr:uid="{854D1EB8-5360-4D6A-83BD-711DCAA6698F}"/>
    <cellStyle name="Normal 2 2 2 6 2 2 2" xfId="5226" xr:uid="{91E722D3-4DF0-4D36-A633-1D160345A270}"/>
    <cellStyle name="Normal 2 2 2 6 2_Balance Fund on trust PT.BIS ( 17-04-2015)" xfId="4803" xr:uid="{38B00CFC-2838-437B-A875-C9AA6B38C58C}"/>
    <cellStyle name="Normal 2 2 2 6 3" xfId="4804" xr:uid="{ACB544B2-C4B1-41F1-B29D-1A19F96D64BD}"/>
    <cellStyle name="Normal 2 2 2 6 3 2" xfId="5227" xr:uid="{295E52CB-F6C7-4969-AC09-19A8D59FA9D5}"/>
    <cellStyle name="Normal 2 2 2 6 4" xfId="5225" xr:uid="{49C347FD-D8CA-467B-8077-082D5EBA4DFD}"/>
    <cellStyle name="Normal 2 2 2 6_Balance Fund on trust PT.BIS ( 21-04-2015)" xfId="4805" xr:uid="{D3B0D9DB-1F5B-444D-8D1D-8D1A62ED66F2}"/>
    <cellStyle name="Normal 2 2 2 7" xfId="4806" xr:uid="{A809A740-3932-4406-BA27-3F4827E16D80}"/>
    <cellStyle name="Normal 2 2 2 7 2" xfId="4807" xr:uid="{69A9BA19-65AF-4E11-A27E-7EAF39B4428D}"/>
    <cellStyle name="Normal 2 2 2 7 2 2" xfId="5229" xr:uid="{FF513839-90F2-4DE6-80BA-ED0CBF5E6ABD}"/>
    <cellStyle name="Normal 2 2 2 7 3" xfId="5228" xr:uid="{1826C3AD-73CA-4BAC-85DD-131EC9DD99B8}"/>
    <cellStyle name="Normal 2 2 2 7 4" xfId="6531" xr:uid="{8726AC1F-C500-41B7-92BD-174FB7574BCC}"/>
    <cellStyle name="Normal 2 2 2 7_Balance Fund on trust PT.BIS ( 21-04-2015)" xfId="4808" xr:uid="{82BD1EE1-3CC0-4284-8E75-192C04A00F1B}"/>
    <cellStyle name="Normal 2 2 2 8" xfId="4809" xr:uid="{EBBD634B-27A1-4960-8A38-0503A89BEF05}"/>
    <cellStyle name="Normal 2 2 2 8 2" xfId="4810" xr:uid="{410A61E7-9F4A-476C-88A5-266D3878DCC6}"/>
    <cellStyle name="Normal 2 2 2 8 2 2" xfId="5231" xr:uid="{884A27ED-D3AF-4607-A93E-1A2FC5B2CB3D}"/>
    <cellStyle name="Normal 2 2 2 8 3" xfId="5230" xr:uid="{E2297118-6EB5-4830-8F19-AF52A27ABF3E}"/>
    <cellStyle name="Normal 2 2 2 8_Balance Fund on trust PT.BIS ( 21-04-2015)" xfId="4811" xr:uid="{0DF2C0A0-33A3-401E-A4E0-D3C5E6B24E9C}"/>
    <cellStyle name="Normal 2 2 2 9" xfId="4812" xr:uid="{2521C655-EC44-497B-BB63-993CB7E4EDF2}"/>
    <cellStyle name="Normal 2 2 2 9 2" xfId="4813" xr:uid="{24132CEE-69DE-41C6-8203-9460800BD458}"/>
    <cellStyle name="Normal 2 2 2 9 2 2" xfId="5233" xr:uid="{27A311A4-2CE2-4DA6-97A1-184818F06E9E}"/>
    <cellStyle name="Normal 2 2 2 9 3" xfId="5232" xr:uid="{DE1F233A-DDB1-46D5-A9EC-84A93F39FAA0}"/>
    <cellStyle name="Normal 2 2 2 9_Balance Fund on trust PT.BIS ( 21-04-2015)" xfId="4814" xr:uid="{25BBD934-1E5D-4C8E-ABA0-8740AA5033A0}"/>
    <cellStyle name="Normal 2 2 2_Balance Fund on trust PT.BIS ( 17-04-2015)" xfId="4815" xr:uid="{55E278C0-F91D-4CF6-BD1B-48CB4E33119B}"/>
    <cellStyle name="Normal 2 2 20" xfId="30961" xr:uid="{D3721F4F-535A-4742-BBED-99C93F580B91}"/>
    <cellStyle name="Normal 2 2 21" xfId="30962" xr:uid="{9A36D64C-CB02-4D9F-8DB9-F10F52AF9728}"/>
    <cellStyle name="Normal 2 2 22" xfId="30978" xr:uid="{69DB58D5-0A62-466E-9485-7747647A2748}"/>
    <cellStyle name="Normal 2 2 23" xfId="30999" xr:uid="{2052EE5A-B6A3-4DE2-B5E1-C31B48AAE103}"/>
    <cellStyle name="Normal 2 2 24" xfId="36386" xr:uid="{48791D68-5B48-4D8D-B0C0-016FC9952B5C}"/>
    <cellStyle name="Normal 2 2 25" xfId="47126" xr:uid="{74DAFC2A-B90A-4FA5-8DEF-9CAC1FFBC665}"/>
    <cellStyle name="Normal 2 2 26" xfId="41755" xr:uid="{F11CC4FC-3D0C-45B1-BA70-6B36050BA894}"/>
    <cellStyle name="Normal 2 2 27" xfId="52503" xr:uid="{EF6D4A62-F556-49FD-B481-DF83E4374A78}"/>
    <cellStyle name="Normal 2 2 28" xfId="52494" xr:uid="{B67302B2-08C0-4AED-B110-50B74AEF13AB}"/>
    <cellStyle name="Normal 2 2 29" xfId="52506" xr:uid="{548D23BC-03A6-497A-AD42-DD7AF9092933}"/>
    <cellStyle name="Normal 2 2 3" xfId="2190" xr:uid="{31EF1A07-2A3E-490F-8349-F7BC6C4A70B0}"/>
    <cellStyle name="Normal 2 2 3 10" xfId="4816" xr:uid="{B1C01C5E-7B4A-4AF1-8A04-E39C49174161}"/>
    <cellStyle name="Normal 2 2 3 10 2" xfId="4817" xr:uid="{7C650398-9890-4158-9296-19297C0B8CDD}"/>
    <cellStyle name="Normal 2 2 3 10 2 2" xfId="5235" xr:uid="{8E796840-6044-46EA-912B-644D6F94D844}"/>
    <cellStyle name="Normal 2 2 3 10 3" xfId="5234" xr:uid="{60FD11B4-00D8-47F9-8E6A-2CCA2187C6D4}"/>
    <cellStyle name="Normal 2 2 3 10_Balance Fund on trust PT.BIS ( 21-04-2015)" xfId="4818" xr:uid="{E08716CE-9FD4-4F63-B094-97BBA4AA22E2}"/>
    <cellStyle name="Normal 2 2 3 11" xfId="4819" xr:uid="{D0B5D7CC-C75C-4187-8B88-BEB3CB86EA93}"/>
    <cellStyle name="Normal 2 2 3 11 2" xfId="4820" xr:uid="{7A4788CB-2EF0-4FF7-9A58-123CFCFB4CAB}"/>
    <cellStyle name="Normal 2 2 3 11 2 2" xfId="5237" xr:uid="{D924B870-94C0-4D90-AD6C-A129A1981A50}"/>
    <cellStyle name="Normal 2 2 3 11 3" xfId="5236" xr:uid="{18712721-704D-40D9-B5FF-D864EE08409D}"/>
    <cellStyle name="Normal 2 2 3 11_Balance Fund on trust PT.BIS ( 21-04-2015)" xfId="4821" xr:uid="{21C2C8BF-2DC4-435D-ADF7-6ED3AE7A7B65}"/>
    <cellStyle name="Normal 2 2 3 12" xfId="4822" xr:uid="{581B2E94-2C97-446C-A6A4-1DDEF056F92D}"/>
    <cellStyle name="Normal 2 2 3 12 2" xfId="4823" xr:uid="{10EB6C8E-A6DF-44E3-B7FD-7C39470CD1BF}"/>
    <cellStyle name="Normal 2 2 3 12 2 2" xfId="5239" xr:uid="{0FCFDF10-BA38-4E7B-A3F4-1576A59791B3}"/>
    <cellStyle name="Normal 2 2 3 12 3" xfId="5238" xr:uid="{712F2FE1-32D6-4ADE-A31B-A75F1FD35CEF}"/>
    <cellStyle name="Normal 2 2 3 12_Balance Fund on trust PT.BIS ( 21-04-2015)" xfId="4824" xr:uid="{2AACAFCD-A5EC-4E66-A4E8-C220A64A33BF}"/>
    <cellStyle name="Normal 2 2 3 13" xfId="4825" xr:uid="{24B2C22B-BDC7-47B8-A678-0F5552DC5EE1}"/>
    <cellStyle name="Normal 2 2 3 13 2" xfId="4826" xr:uid="{BAC4A6B6-6962-41C1-835F-31E814683510}"/>
    <cellStyle name="Normal 2 2 3 13 2 2" xfId="5241" xr:uid="{A406B262-8755-47B7-B02D-447BEBF11284}"/>
    <cellStyle name="Normal 2 2 3 13 3" xfId="5240" xr:uid="{10CF118A-FD0F-48A8-B389-E1467B5280A4}"/>
    <cellStyle name="Normal 2 2 3 13_Balance Fund on trust PT.BIS ( 21-04-2015)" xfId="4827" xr:uid="{838F8B6A-8C2E-42AD-ADF6-AB0C5552C6BC}"/>
    <cellStyle name="Normal 2 2 3 14" xfId="4828" xr:uid="{2489EF4E-4629-4023-870C-838A1A194D3A}"/>
    <cellStyle name="Normal 2 2 3 14 2" xfId="4829" xr:uid="{D236C2D6-D959-4997-BAE2-B43E2E3EC687}"/>
    <cellStyle name="Normal 2 2 3 14 2 2" xfId="5243" xr:uid="{14C35B33-223E-41B4-A175-18E815C827EC}"/>
    <cellStyle name="Normal 2 2 3 14 3" xfId="5242" xr:uid="{923D1B58-FB13-410E-93B1-D32EA64A0694}"/>
    <cellStyle name="Normal 2 2 3 14_Balance Fund on trust PT.BIS ( 21-04-2015)" xfId="4830" xr:uid="{1CB1F195-8FE9-4FAB-A53D-48F4208EA803}"/>
    <cellStyle name="Normal 2 2 3 15" xfId="4831" xr:uid="{BE746029-9CF6-44DC-8658-3995324B830C}"/>
    <cellStyle name="Normal 2 2 3 15 2" xfId="4832" xr:uid="{8DA06A93-1E67-4225-A38C-4C07731FBCE9}"/>
    <cellStyle name="Normal 2 2 3 15 2 2" xfId="5245" xr:uid="{475BE99F-4F52-4506-9836-35795496498D}"/>
    <cellStyle name="Normal 2 2 3 15 3" xfId="5244" xr:uid="{B15CF538-D503-4259-BF3E-25E82516001E}"/>
    <cellStyle name="Normal 2 2 3 15_Balance Fund on trust PT.BIS ( 21-04-2015)" xfId="4833" xr:uid="{3BDC9F1F-65ED-4C15-BAE0-C02C56EADD4B}"/>
    <cellStyle name="Normal 2 2 3 16" xfId="4834" xr:uid="{498AAFD6-B602-4DA1-A9B6-AF58091DDD9C}"/>
    <cellStyle name="Normal 2 2 3 16 2" xfId="4835" xr:uid="{AD3BA4F4-34A5-4A27-B4AE-704FCE2C8BD5}"/>
    <cellStyle name="Normal 2 2 3 16 3" xfId="5246" xr:uid="{6FFB41CC-7B53-44E4-86CC-FA46C7C14F0A}"/>
    <cellStyle name="Normal 2 2 3 16_Balance Fund on trust PT.BIS ( 21-04-2015)" xfId="4836" xr:uid="{7907CDC2-5BF7-4F76-8DE0-1B7EE31E0303}"/>
    <cellStyle name="Normal 2 2 3 17" xfId="6532" xr:uid="{B1FB9444-BCBC-4991-8737-F32F4A24499B}"/>
    <cellStyle name="Normal 2 2 3 18" xfId="6558" xr:uid="{BF58B6D0-AD63-4A6E-AE39-B7FD550223D6}"/>
    <cellStyle name="Normal 2 2 3 19" xfId="31001" xr:uid="{029735B8-514C-4A09-B27D-A767374705AF}"/>
    <cellStyle name="Normal 2 2 3 2" xfId="4837" xr:uid="{E08D9B0D-57D5-48B9-BF6F-A9887C7F0B32}"/>
    <cellStyle name="Normal 2 2 3 2 10" xfId="4838" xr:uid="{EF934BEF-BB67-4398-B0CD-C15AC623A8CC}"/>
    <cellStyle name="Normal 2 2 3 2 11" xfId="4839" xr:uid="{DB1FA23F-3346-40AD-AF7E-1EADA8489E29}"/>
    <cellStyle name="Normal 2 2 3 2 12" xfId="4840" xr:uid="{D8D8DFC8-0C5C-4085-B8E1-C5AF488A3A2B}"/>
    <cellStyle name="Normal 2 2 3 2 13" xfId="4841" xr:uid="{524DCCB7-4FE8-4C81-A581-8C1939C9707B}"/>
    <cellStyle name="Normal 2 2 3 2 14" xfId="4842" xr:uid="{7DEBF1CD-7EB6-448F-98BF-DB200DDD0FBD}"/>
    <cellStyle name="Normal 2 2 3 2 15" xfId="4843" xr:uid="{25425949-08EA-4C3C-B860-96D4F30A8C62}"/>
    <cellStyle name="Normal 2 2 3 2 15 2" xfId="4844" xr:uid="{D2BB1D42-C760-412D-AA51-4AC0C16B8A8C}"/>
    <cellStyle name="Normal 2 2 3 2 15 2 2" xfId="5248" xr:uid="{B425ADEE-E6FE-488C-9A71-769A49008551}"/>
    <cellStyle name="Normal 2 2 3 2 15_Balance Fund on trust PT.BIS ( 17-04-2015)" xfId="4845" xr:uid="{AF037511-6F63-47C1-B235-8D63D999BD31}"/>
    <cellStyle name="Normal 2 2 3 2 16" xfId="5247" xr:uid="{F6AB6A33-233A-416A-9141-BAAD174CA1B3}"/>
    <cellStyle name="Normal 2 2 3 2 2" xfId="4846" xr:uid="{7CC066D5-133F-4D5C-A5EE-271D56B6C779}"/>
    <cellStyle name="Normal 2 2 3 2 2 2" xfId="4847" xr:uid="{9C6202BF-6F9A-4466-8290-F09033982005}"/>
    <cellStyle name="Normal 2 2 3 2 2 2 2" xfId="4848" xr:uid="{57E0E723-0793-4D61-AF52-8C30B23D3823}"/>
    <cellStyle name="Normal 2 2 3 2 2 2 3" xfId="5249" xr:uid="{8DD1B1E9-1648-4F5C-A229-9563E4C2BA3C}"/>
    <cellStyle name="Normal 2 2 3 2 2 2_Balance Fund on trust PT.BIS ( 21-04-2015)" xfId="4849" xr:uid="{0AC69C64-2914-4233-8BF3-483F5D38CD5C}"/>
    <cellStyle name="Normal 2 2 3 2 2 3" xfId="4850" xr:uid="{79C522E0-928E-4F16-8BE3-26934D216D19}"/>
    <cellStyle name="Normal 2 2 3 2 2_Balance Fund on trust PT.BIS ( 17-04-2015)" xfId="4851" xr:uid="{9B92D554-17EC-4E37-88D1-122DC8FD8D33}"/>
    <cellStyle name="Normal 2 2 3 2 3" xfId="4852" xr:uid="{428E514C-CAB8-4AE6-B9C3-F5D370A5C9E3}"/>
    <cellStyle name="Normal 2 2 3 2 4" xfId="4853" xr:uid="{875FD0B4-78F0-456D-8F7C-F05D798B9EF7}"/>
    <cellStyle name="Normal 2 2 3 2 5" xfId="4854" xr:uid="{516842AC-1CD3-4065-AAD5-C0D5F0F626B0}"/>
    <cellStyle name="Normal 2 2 3 2 6" xfId="4855" xr:uid="{E77CD860-2454-47C0-A8B9-2207C45E9E92}"/>
    <cellStyle name="Normal 2 2 3 2 7" xfId="4856" xr:uid="{ECA70BB2-E166-4755-BA9D-7A4A56E096ED}"/>
    <cellStyle name="Normal 2 2 3 2 8" xfId="4857" xr:uid="{850D95C9-4BAB-42B4-85EA-954B15B5D42C}"/>
    <cellStyle name="Normal 2 2 3 2 9" xfId="4858" xr:uid="{9B01058C-1372-470F-B205-F8E54261DE46}"/>
    <cellStyle name="Normal 2 2 3 2_Balance Fund on trust PT.BIS ( 21-04-2015)" xfId="4859" xr:uid="{7154064E-3295-47EF-8E10-A88682B725B6}"/>
    <cellStyle name="Normal 2 2 3 20" xfId="30977" xr:uid="{6B1AFCA3-B593-40B4-91CE-64BEEB6FE1B6}"/>
    <cellStyle name="Normal 2 2 3 21" xfId="30997" xr:uid="{B3FC082F-0584-4191-8F98-8C1FBBB0D163}"/>
    <cellStyle name="Normal 2 2 3 22" xfId="36389" xr:uid="{467E8FC1-74C4-43B3-AC6B-720A80C1368C}"/>
    <cellStyle name="Normal 2 2 3 23" xfId="41754" xr:uid="{5C7D84F8-C4F8-47A4-BB68-18000A951914}"/>
    <cellStyle name="Normal 2 2 3 24" xfId="47119" xr:uid="{5B2FEF67-FC7F-40AD-B7C4-AE11CE3C3DE6}"/>
    <cellStyle name="Normal 2 2 3 25" xfId="47130" xr:uid="{0C43FC35-3C7E-4DB8-AF2B-7B6B1BB251E8}"/>
    <cellStyle name="Normal 2 2 3 26" xfId="52504" xr:uid="{C5249C92-AA73-4818-9C84-0DBD7890F6F4}"/>
    <cellStyle name="Normal 2 2 3 27" xfId="52502" xr:uid="{5E1C7E8D-67D5-497F-87BC-650DB9D686CD}"/>
    <cellStyle name="Normal 2 2 3 28" xfId="57880" xr:uid="{B5D89898-9CBC-47E5-B349-507AB222AB39}"/>
    <cellStyle name="Normal 2 2 3 29" xfId="57890" xr:uid="{C0017BB8-B9AC-48B8-BB45-4E4557B432FD}"/>
    <cellStyle name="Normal 2 2 3 3" xfId="4860" xr:uid="{D7C8273C-D92C-4142-810D-286D5CC9B3B2}"/>
    <cellStyle name="Normal 2 2 3 30" xfId="57876" xr:uid="{10B11DC9-F789-4683-9C90-22B9C38904B2}"/>
    <cellStyle name="Normal 2 2 3 31" xfId="57911" xr:uid="{EC250214-C12E-4EB1-AEA0-F7154572C263}"/>
    <cellStyle name="Normal 2 2 3 32" xfId="57916" xr:uid="{C6C271EF-0F09-4CEA-987A-F80A35057429}"/>
    <cellStyle name="Normal 2 2 3 33" xfId="57906" xr:uid="{B8D151B8-26D1-452E-B1CB-A0DECDB84D86}"/>
    <cellStyle name="Normal 2 2 3 34" xfId="57976" xr:uid="{77FD47BD-CCEC-44BA-B1BB-7578EE27766A}"/>
    <cellStyle name="Normal 2 2 3 35" xfId="57994" xr:uid="{15F3410A-C612-4C30-82A2-068C66449011}"/>
    <cellStyle name="Normal 2 2 3 36" xfId="57966" xr:uid="{2E81A627-60D3-492E-B496-2D2ECE610270}"/>
    <cellStyle name="Normal 2 2 3 37" xfId="57977" xr:uid="{B808E6EB-36EF-43CB-A9C9-DE25B305160C}"/>
    <cellStyle name="Normal 2 2 3 38" xfId="57958" xr:uid="{B469C348-4310-4609-86AD-F7D69085941B}"/>
    <cellStyle name="Normal 2 2 3 39" xfId="57968" xr:uid="{A6E53FBD-0CF9-4473-A240-A99CBB9C422C}"/>
    <cellStyle name="Normal 2 2 3 4" xfId="4861" xr:uid="{16DDEA64-F7B4-4BEB-A908-3192B089DB4A}"/>
    <cellStyle name="Normal 2 2 3 4 2" xfId="4862" xr:uid="{84B6652E-D15A-4362-8A49-9CB51DDB9824}"/>
    <cellStyle name="Normal 2 2 3 4 2 2" xfId="4863" xr:uid="{D45C890D-88A8-43CD-8A06-E3B14583E8E2}"/>
    <cellStyle name="Normal 2 2 3 4 2 2 2" xfId="5251" xr:uid="{527E06D2-127A-4D71-AB77-91C59BB2B473}"/>
    <cellStyle name="Normal 2 2 3 4 2_Balance Fund on trust PT.BIS ( 17-04-2015)" xfId="4864" xr:uid="{93D58559-2968-4372-A7AB-48CCA69CCE08}"/>
    <cellStyle name="Normal 2 2 3 4 3" xfId="4865" xr:uid="{4D639F39-2D66-481F-A4F6-49E24B286730}"/>
    <cellStyle name="Normal 2 2 3 4 3 2" xfId="5252" xr:uid="{0C9108A1-8905-4C9F-98FC-D9ACB1F0A7B2}"/>
    <cellStyle name="Normal 2 2 3 4 4" xfId="5250" xr:uid="{90D740AE-CEB2-4073-A517-8E17EDB067B0}"/>
    <cellStyle name="Normal 2 2 3 4_Balance Fund on trust PT.BIS ( 21-04-2015)" xfId="4866" xr:uid="{AB1EB101-A850-44C4-A03B-CCFC3C87D87B}"/>
    <cellStyle name="Normal 2 2 3 5" xfId="4867" xr:uid="{C878C1D7-D769-4E02-A141-C40F6EEA7F32}"/>
    <cellStyle name="Normal 2 2 3 5 2" xfId="4868" xr:uid="{A66B799D-D350-4ECA-ACB3-3334F4964648}"/>
    <cellStyle name="Normal 2 2 3 5 2 2" xfId="5254" xr:uid="{3ACDEE2A-94D9-416A-B5B1-C6616372F678}"/>
    <cellStyle name="Normal 2 2 3 5 3" xfId="5253" xr:uid="{EA12D75F-E82E-4541-9AE5-4FBC381098E5}"/>
    <cellStyle name="Normal 2 2 3 5_Balance Fund on trust PT.BIS ( 21-04-2015)" xfId="4869" xr:uid="{565D86C9-61D8-4042-B15E-E557DB3B296C}"/>
    <cellStyle name="Normal 2 2 3 6" xfId="4870" xr:uid="{ED5F9CA5-86C1-4273-8593-B562D312EDD5}"/>
    <cellStyle name="Normal 2 2 3 6 2" xfId="4871" xr:uid="{DC75A04E-C34D-4304-90B7-31AA6DDE3926}"/>
    <cellStyle name="Normal 2 2 3 6 2 2" xfId="5256" xr:uid="{34666918-4356-40A9-A5FC-2547190ED805}"/>
    <cellStyle name="Normal 2 2 3 6 3" xfId="5255" xr:uid="{A274EB87-B483-4A01-A286-1FD655CB57A6}"/>
    <cellStyle name="Normal 2 2 3 6_Balance Fund on trust PT.BIS ( 21-04-2015)" xfId="4872" xr:uid="{F0682A54-08DC-46ED-9C62-DC805D5AD20B}"/>
    <cellStyle name="Normal 2 2 3 7" xfId="4873" xr:uid="{DC38FE3A-9C78-485A-8567-0D43584897A6}"/>
    <cellStyle name="Normal 2 2 3 7 2" xfId="4874" xr:uid="{FFDD4DC5-35EF-43AA-9095-6374FA048FBB}"/>
    <cellStyle name="Normal 2 2 3 7 2 2" xfId="5258" xr:uid="{B59801A2-CDC9-4C43-9A4F-8CBEEE54F3FB}"/>
    <cellStyle name="Normal 2 2 3 7 3" xfId="5257" xr:uid="{60549907-28FC-49FC-9E82-EA9778FFD40E}"/>
    <cellStyle name="Normal 2 2 3 7_Balance Fund on trust PT.BIS ( 21-04-2015)" xfId="4875" xr:uid="{B8BFBBB1-10E1-4821-9569-7488746EE079}"/>
    <cellStyle name="Normal 2 2 3 8" xfId="4876" xr:uid="{D1BE0A27-CD00-4B81-BC62-9F96367A7DB0}"/>
    <cellStyle name="Normal 2 2 3 8 2" xfId="4877" xr:uid="{0405C9B7-18ED-4F3C-9E4E-107F2C9EFD89}"/>
    <cellStyle name="Normal 2 2 3 8 2 2" xfId="5260" xr:uid="{5CA61F29-C0E6-499B-A1B1-458760E39044}"/>
    <cellStyle name="Normal 2 2 3 8 3" xfId="5259" xr:uid="{590F981E-D630-4351-9D76-8B3A5DE16793}"/>
    <cellStyle name="Normal 2 2 3 8_Balance Fund on trust PT.BIS ( 21-04-2015)" xfId="4878" xr:uid="{EF62CE94-583A-425A-9506-1BC04E82C47C}"/>
    <cellStyle name="Normal 2 2 3 9" xfId="4879" xr:uid="{3A64AA0C-27CB-4BFC-8D5A-341DC523F7C4}"/>
    <cellStyle name="Normal 2 2 3 9 2" xfId="4880" xr:uid="{CB4F4DA0-7AAB-4EFF-8A33-152FB87FB81D}"/>
    <cellStyle name="Normal 2 2 3 9 2 2" xfId="5262" xr:uid="{DD75D6F0-4A3F-4551-8B38-21B6F259B69D}"/>
    <cellStyle name="Normal 2 2 3 9 3" xfId="5261" xr:uid="{BD45E3D0-2798-465A-A455-6C35E0E67A84}"/>
    <cellStyle name="Normal 2 2 3 9_Balance Fund on trust PT.BIS ( 21-04-2015)" xfId="4881" xr:uid="{07E6B5A2-010F-40EF-B51F-F2206A1B404F}"/>
    <cellStyle name="Normal 2 2 3_Balance Fund on trust PT.BIS ( 17-04-2015)" xfId="4882" xr:uid="{BEB395FC-1C23-42A3-8D3D-3657F7EA0387}"/>
    <cellStyle name="Normal 2 2 30" xfId="57877" xr:uid="{B3BCD3D4-7AF0-4D6B-99F4-50C3AF2AE8CE}"/>
    <cellStyle name="Normal 2 2 31" xfId="57892" xr:uid="{81D6FAFE-28FC-436E-87E4-7DE1C6EDAE09}"/>
    <cellStyle name="Normal 2 2 32" xfId="57875" xr:uid="{F0288355-1E9D-42E7-9693-18141C0A119D}"/>
    <cellStyle name="Normal 2 2 33" xfId="57907" xr:uid="{0BB98A06-FC69-4FAF-8B1F-D95F45E60F69}"/>
    <cellStyle name="Normal 2 2 34" xfId="57917" xr:uid="{5003F56D-59C2-4E74-ADEF-5D935CC8987F}"/>
    <cellStyle name="Normal 2 2 35" xfId="57905" xr:uid="{EDA25F49-DAEC-4502-A036-E7DC9B20ABC1}"/>
    <cellStyle name="Normal 2 2 36" xfId="57967" xr:uid="{F78C1899-026E-4E5A-8C10-16A70315D76C}"/>
    <cellStyle name="Normal 2 2 37" xfId="57980" xr:uid="{559E830C-CA7A-41EF-81C9-6A8A2BC76CF3}"/>
    <cellStyle name="Normal 2 2 38" xfId="57959" xr:uid="{39FB0082-F5FF-4AF3-995A-20141DC73F9A}"/>
    <cellStyle name="Normal 2 2 39" xfId="57957" xr:uid="{D56FC3BE-0527-4B83-A8E4-CC0B204FF895}"/>
    <cellStyle name="Normal 2 2 4" xfId="4252" xr:uid="{B3A1D22C-2393-4B0C-8F69-6EB70949FA5E}"/>
    <cellStyle name="Normal 2 2 4 2" xfId="6533" xr:uid="{4C5C5108-CEE1-47FB-A010-0D269CAA19A1}"/>
    <cellStyle name="Normal 2 2 40" xfId="57991" xr:uid="{A7B038B6-D834-41BC-8BFE-4C28EF743A6C}"/>
    <cellStyle name="Normal 2 2 41" xfId="57990" xr:uid="{C36CBD22-55DB-41F0-964D-3BB25B45C0A7}"/>
    <cellStyle name="Normal 2 2 42" xfId="12913" xr:uid="{4AD0ACC9-9068-4C8F-8C4B-6672B524C450}"/>
    <cellStyle name="Normal 2 2 43" xfId="58017" xr:uid="{376044D4-1184-4F50-8150-3B6E84EB6F43}"/>
    <cellStyle name="Normal 2 2 44" xfId="58021" xr:uid="{7B87D7AB-8D00-425D-A542-8A75F6D56092}"/>
    <cellStyle name="Normal 2 2 45" xfId="58028" xr:uid="{4D2134D2-9DAA-47A9-9A3C-542F36ED2864}"/>
    <cellStyle name="Normal 2 2 5" xfId="4056" xr:uid="{8DA59072-1525-41FF-89B0-CB78A9C951D9}"/>
    <cellStyle name="Normal 2 2 5 10" xfId="4883" xr:uid="{F26B764F-949C-4BF2-B26C-7A77C46F457B}"/>
    <cellStyle name="Normal 2 2 5 10 2" xfId="4884" xr:uid="{4B7689EF-6139-4C0C-958E-D8CD9D4D1D58}"/>
    <cellStyle name="Normal 2 2 5 10 2 2" xfId="5264" xr:uid="{78B0C1F7-37DB-4195-95E6-66C0913AF5C0}"/>
    <cellStyle name="Normal 2 2 5 10 3" xfId="5263" xr:uid="{7D018F6F-839A-4B49-965D-0FC5B6AEFCC9}"/>
    <cellStyle name="Normal 2 2 5 10_Balance Fund on trust PT.BIS ( 21-04-2015)" xfId="4885" xr:uid="{F761F4D3-7140-4A5E-899F-BA7AF5C13DE8}"/>
    <cellStyle name="Normal 2 2 5 11" xfId="4886" xr:uid="{CE80CA79-9964-4DCE-8126-52273517E2FE}"/>
    <cellStyle name="Normal 2 2 5 11 2" xfId="4887" xr:uid="{7C634713-713A-48B1-A67A-C1556E81335A}"/>
    <cellStyle name="Normal 2 2 5 11 2 2" xfId="5266" xr:uid="{ADCE56DD-5F71-4826-83D8-89788B04EEFC}"/>
    <cellStyle name="Normal 2 2 5 11 3" xfId="5265" xr:uid="{4A48FDF0-0DAE-448D-98E4-35133C8C104C}"/>
    <cellStyle name="Normal 2 2 5 11_Balance Fund on trust PT.BIS ( 21-04-2015)" xfId="4888" xr:uid="{158DFEC5-B0E6-42AB-BEDF-ADB35E014CBC}"/>
    <cellStyle name="Normal 2 2 5 12" xfId="4889" xr:uid="{F5070F12-1F41-4AF5-BE61-FB49C640CE24}"/>
    <cellStyle name="Normal 2 2 5 12 2" xfId="4890" xr:uid="{91E83C48-8E14-4B16-AE84-0454DA06DB64}"/>
    <cellStyle name="Normal 2 2 5 12 2 2" xfId="5268" xr:uid="{C6BFD364-5A28-44CF-883B-C0A235E7DC9C}"/>
    <cellStyle name="Normal 2 2 5 12 3" xfId="5267" xr:uid="{D6E7860A-A178-446B-A882-A4084FFABA8C}"/>
    <cellStyle name="Normal 2 2 5 12_Balance Fund on trust PT.BIS ( 21-04-2015)" xfId="4891" xr:uid="{36A548AC-BE8F-4DFD-94B1-37D2C40A6BD7}"/>
    <cellStyle name="Normal 2 2 5 13" xfId="4892" xr:uid="{70440E1E-A580-4D38-A05B-2774338409A9}"/>
    <cellStyle name="Normal 2 2 5 13 2" xfId="4893" xr:uid="{8F5E6C7C-A555-448B-AC30-741F371B22AC}"/>
    <cellStyle name="Normal 2 2 5 13 2 2" xfId="5270" xr:uid="{12BC1E44-552D-4AA0-B5C2-730E2D1B7663}"/>
    <cellStyle name="Normal 2 2 5 13 3" xfId="5269" xr:uid="{FD06B573-6987-4661-B1AF-F05875D0EE61}"/>
    <cellStyle name="Normal 2 2 5 13_Balance Fund on trust PT.BIS ( 21-04-2015)" xfId="4894" xr:uid="{AF345059-ABF6-4634-A1B1-9AA83D7BE5B3}"/>
    <cellStyle name="Normal 2 2 5 14" xfId="4895" xr:uid="{AE4DF820-8666-45E2-B5C9-12891E18A50D}"/>
    <cellStyle name="Normal 2 2 5 14 2" xfId="4896" xr:uid="{44DA089C-907C-42BD-8454-23EA8B24C3CC}"/>
    <cellStyle name="Normal 2 2 5 14 2 2" xfId="5272" xr:uid="{429FF5BF-D73C-4A13-A747-03892E47F26D}"/>
    <cellStyle name="Normal 2 2 5 14 3" xfId="5271" xr:uid="{0F10BFFA-C27C-4147-BE4C-75955F6E2548}"/>
    <cellStyle name="Normal 2 2 5 14_Balance Fund on trust PT.BIS ( 21-04-2015)" xfId="4897" xr:uid="{038794B8-3B85-490E-B1EE-3D900270B686}"/>
    <cellStyle name="Normal 2 2 5 15" xfId="4898" xr:uid="{9E445494-DFC1-4C90-8964-ADF8171054B4}"/>
    <cellStyle name="Normal 2 2 5 15 2" xfId="4899" xr:uid="{49CCCB5B-9F4F-42C3-A0C0-8BF43E8E6024}"/>
    <cellStyle name="Normal 2 2 5 15 3" xfId="5273" xr:uid="{6545A4E0-8DA9-439B-BF01-EBE56CD6C197}"/>
    <cellStyle name="Normal 2 2 5 15_Balance Fund on trust PT.BIS ( 21-04-2015)" xfId="4900" xr:uid="{F3390DC6-FA72-463F-B882-66A800E871DC}"/>
    <cellStyle name="Normal 2 2 5 16" xfId="6534" xr:uid="{8776EC60-3358-4325-AB98-0E92620FBDB5}"/>
    <cellStyle name="Normal 2 2 5 17" xfId="6559" xr:uid="{B8C79F2A-0CFD-4A22-83D6-2FA50D8EA891}"/>
    <cellStyle name="Normal 2 2 5 18" xfId="31003" xr:uid="{5CF40A3C-784F-4CAD-AA62-CD295EC20D13}"/>
    <cellStyle name="Normal 2 2 5 19" xfId="31005" xr:uid="{944D67E1-0A64-48EE-8E6D-01931C36FF69}"/>
    <cellStyle name="Normal 2 2 5 2" xfId="4901" xr:uid="{EE8D275E-E5BD-4B0C-9E9B-1298DB41FD70}"/>
    <cellStyle name="Normal 2 2 5 2 2" xfId="4902" xr:uid="{2E3B9634-E770-4D7F-BBAA-62868AB7CC04}"/>
    <cellStyle name="Normal 2 2 5 2 2 2" xfId="4903" xr:uid="{A833AE0C-DF3A-44B5-A48F-AF9F8642FF19}"/>
    <cellStyle name="Normal 2 2 5 2 2 2 2" xfId="5275" xr:uid="{7136B2E7-A5F6-4C24-A03D-B1741231394B}"/>
    <cellStyle name="Normal 2 2 5 2 2_Balance Fund on trust PT.BIS ( 17-04-2015)" xfId="4904" xr:uid="{1944A001-91E4-441F-9306-E1419A1739B4}"/>
    <cellStyle name="Normal 2 2 5 2 3" xfId="4905" xr:uid="{9D193570-EA02-4CBD-969D-82541FE3B7F8}"/>
    <cellStyle name="Normal 2 2 5 2 3 2" xfId="5276" xr:uid="{372C71CD-DF29-45BE-AEC1-536042C62714}"/>
    <cellStyle name="Normal 2 2 5 2 4" xfId="5274" xr:uid="{C11357D8-F5AF-47C0-85E7-638CCFA338B5}"/>
    <cellStyle name="Normal 2 2 5 2_Balance Fund on trust PT.BIS ( 21-04-2015)" xfId="4906" xr:uid="{20D02016-8B3B-411E-B3FF-2BCFDF766648}"/>
    <cellStyle name="Normal 2 2 5 20" xfId="36367" xr:uid="{4E5AD1B7-8B5C-4AF3-BCA2-7AB59EA6A7C7}"/>
    <cellStyle name="Normal 2 2 5 21" xfId="36390" xr:uid="{9FA955CE-F222-46DE-AA17-0131FFE5EAA7}"/>
    <cellStyle name="Normal 2 2 5 22" xfId="47122" xr:uid="{244DBECC-4D93-41F6-9B96-F09A2B7E9389}"/>
    <cellStyle name="Normal 2 2 5 23" xfId="41752" xr:uid="{C29C29B6-5123-4F2A-904E-0518AA505219}"/>
    <cellStyle name="Normal 2 2 5 24" xfId="52499" xr:uid="{56E1277D-3A08-44EF-BFFB-DDACF57E6E80}"/>
    <cellStyle name="Normal 2 2 5 25" xfId="52500" xr:uid="{84B1E00D-907C-4E3C-8F4C-2E053BAE1D34}"/>
    <cellStyle name="Normal 2 2 5 26" xfId="52498" xr:uid="{5AC74268-CDFE-4807-8EE8-AD1A59A94F09}"/>
    <cellStyle name="Normal 2 2 5 27" xfId="57889" xr:uid="{B93F45CC-CF2E-46A9-A2FC-A29596581310}"/>
    <cellStyle name="Normal 2 2 5 28" xfId="57873" xr:uid="{4942F093-B321-4966-B0F1-AC16501AEDA3}"/>
    <cellStyle name="Normal 2 2 5 29" xfId="57874" xr:uid="{1D59B8D6-381D-4FCE-B19C-040802D7E11E}"/>
    <cellStyle name="Normal 2 2 5 3" xfId="4907" xr:uid="{D3815EA9-EF0B-4718-94A9-CA942350CA70}"/>
    <cellStyle name="Normal 2 2 5 3 2" xfId="4908" xr:uid="{FCB6CFE6-B5AD-4E82-9C1A-21BDFA6B0B09}"/>
    <cellStyle name="Normal 2 2 5 3 2 2" xfId="5278" xr:uid="{C6893EB2-AD9C-4833-9242-41FF0A367FB3}"/>
    <cellStyle name="Normal 2 2 5 3 3" xfId="5277" xr:uid="{F6A22AAE-FB63-42CA-A5AC-1A060152054E}"/>
    <cellStyle name="Normal 2 2 5 3_Balance Fund on trust PT.BIS ( 21-04-2015)" xfId="4909" xr:uid="{6BB8E5EA-A095-4D67-8D30-94CEC985EA7C}"/>
    <cellStyle name="Normal 2 2 5 30" xfId="57912" xr:uid="{8DA0AA27-25DF-4F65-A39F-4D4676DB050C}"/>
    <cellStyle name="Normal 2 2 5 31" xfId="57918" xr:uid="{FCB8DB6D-3DFD-4006-9939-4421A8031FFA}"/>
    <cellStyle name="Normal 2 2 5 32" xfId="57915" xr:uid="{E5B84BAB-6FCB-4CCD-9831-5CC895D6587B}"/>
    <cellStyle name="Normal 2 2 5 33" xfId="57970" xr:uid="{6785DC23-AF85-405F-8FBD-51861FFA0EB4}"/>
    <cellStyle name="Normal 2 2 5 34" xfId="57956" xr:uid="{FAD642AC-3102-490D-B321-3D362F3B0E1A}"/>
    <cellStyle name="Normal 2 2 5 35" xfId="57979" xr:uid="{BAA854C4-B412-48F8-BEC6-7157762D41D3}"/>
    <cellStyle name="Normal 2 2 5 36" xfId="57965" xr:uid="{68587D76-EB2E-4343-9478-7A4B0303CBF7}"/>
    <cellStyle name="Normal 2 2 5 37" xfId="57972" xr:uid="{A9898CB9-E374-41CB-AC28-AD66D2C31CC7}"/>
    <cellStyle name="Normal 2 2 5 38" xfId="57981" xr:uid="{BC746EEE-2D32-4949-9E4F-917B1BFBCC6A}"/>
    <cellStyle name="Normal 2 2 5 4" xfId="4910" xr:uid="{7364E90A-1610-469E-BAC0-6F0C70CD62A6}"/>
    <cellStyle name="Normal 2 2 5 4 2" xfId="4911" xr:uid="{BB1BF3DC-69D6-409C-970B-F1B0E426D0E3}"/>
    <cellStyle name="Normal 2 2 5 4 2 2" xfId="5280" xr:uid="{42199259-3819-455F-A6C9-1D44A90E8CAF}"/>
    <cellStyle name="Normal 2 2 5 4 3" xfId="5279" xr:uid="{183222F6-AAFD-4DB3-BC0D-A77F085D77F9}"/>
    <cellStyle name="Normal 2 2 5 4_Balance Fund on trust PT.BIS ( 21-04-2015)" xfId="4912" xr:uid="{DC49D8C8-0903-4F6F-B1C4-070E5108C684}"/>
    <cellStyle name="Normal 2 2 5 5" xfId="4913" xr:uid="{2D0E20CE-C674-440E-983F-3AEDB73C5056}"/>
    <cellStyle name="Normal 2 2 5 5 2" xfId="4914" xr:uid="{7457CF93-9976-4BB4-BB16-D14861B4E595}"/>
    <cellStyle name="Normal 2 2 5 5 2 2" xfId="5282" xr:uid="{18D80893-DFBA-497F-918F-B33032721AA0}"/>
    <cellStyle name="Normal 2 2 5 5 3" xfId="5281" xr:uid="{9530B2BF-8FEF-4FCF-A2C7-BFAB72066CA1}"/>
    <cellStyle name="Normal 2 2 5 5_Balance Fund on trust PT.BIS ( 21-04-2015)" xfId="4915" xr:uid="{9878E1AE-FF99-44BA-A7C6-6C9AE70A015F}"/>
    <cellStyle name="Normal 2 2 5 6" xfId="4916" xr:uid="{A653A824-6FAE-4FB6-9F9D-0A76D503036F}"/>
    <cellStyle name="Normal 2 2 5 6 2" xfId="4917" xr:uid="{08144E6C-98F1-48CF-96CE-213E7FC1C718}"/>
    <cellStyle name="Normal 2 2 5 6 2 2" xfId="5284" xr:uid="{6E05A78C-4504-49D4-9330-4402531C459D}"/>
    <cellStyle name="Normal 2 2 5 6 3" xfId="5283" xr:uid="{DF71C111-8A3F-4E7B-875E-7E6232EC430B}"/>
    <cellStyle name="Normal 2 2 5 6_Balance Fund on trust PT.BIS ( 21-04-2015)" xfId="4918" xr:uid="{2DDF400A-9567-44F5-85A0-709279207B92}"/>
    <cellStyle name="Normal 2 2 5 7" xfId="4919" xr:uid="{EB0D5802-4C43-4A40-97A3-FAAE9ED117B6}"/>
    <cellStyle name="Normal 2 2 5 7 2" xfId="4920" xr:uid="{1104FB53-5E6E-4E87-BBC8-A30CD6DD4954}"/>
    <cellStyle name="Normal 2 2 5 7 2 2" xfId="5286" xr:uid="{3784E7A2-F2FD-4711-972A-8A9DB5D94A0E}"/>
    <cellStyle name="Normal 2 2 5 7 3" xfId="5285" xr:uid="{9A07F5DB-DA21-40A9-A127-5B953EFFAE39}"/>
    <cellStyle name="Normal 2 2 5 7_Balance Fund on trust PT.BIS ( 21-04-2015)" xfId="4921" xr:uid="{21C7C7EE-5533-4DF8-B475-5026BDC335AB}"/>
    <cellStyle name="Normal 2 2 5 8" xfId="4922" xr:uid="{9CA4CB02-E5B3-4153-AA28-C9413FD11AE0}"/>
    <cellStyle name="Normal 2 2 5 8 2" xfId="4923" xr:uid="{F1B9040F-2078-40E5-8CB6-5DF8AA232F16}"/>
    <cellStyle name="Normal 2 2 5 8 2 2" xfId="5288" xr:uid="{5284DF41-BC16-4E11-8473-FF00E4884E23}"/>
    <cellStyle name="Normal 2 2 5 8 3" xfId="5287" xr:uid="{51AA29E0-1347-4E9C-8836-9DDA89078F8C}"/>
    <cellStyle name="Normal 2 2 5 8_Balance Fund on trust PT.BIS ( 21-04-2015)" xfId="4924" xr:uid="{9541201C-A524-4AF3-8EFA-DE2143353153}"/>
    <cellStyle name="Normal 2 2 5 9" xfId="4925" xr:uid="{5FF669E3-F3D4-422C-A20C-3C59D3CAAFE0}"/>
    <cellStyle name="Normal 2 2 5 9 2" xfId="4926" xr:uid="{16BF1D45-0FDD-4356-88D7-C71D01B344BE}"/>
    <cellStyle name="Normal 2 2 5 9 2 2" xfId="5290" xr:uid="{E4C83F0A-4C2E-468B-A5AC-654350310AF7}"/>
    <cellStyle name="Normal 2 2 5 9 3" xfId="5289" xr:uid="{0092039F-3983-4522-A59A-4991C9A84ECF}"/>
    <cellStyle name="Normal 2 2 5 9_Balance Fund on trust PT.BIS ( 21-04-2015)" xfId="4927" xr:uid="{29E4E533-585A-466B-A18A-86AA3FDB797D}"/>
    <cellStyle name="Normal 2 2 5_Balance Fund on trust PT.BIS ( 17-04-2015)" xfId="4928" xr:uid="{CE8BEF20-3B5C-466B-92E5-F6E10E91D783}"/>
    <cellStyle name="Normal 2 2 6" xfId="4500" xr:uid="{E33CF640-9B37-4446-AD68-9B2CEFDF6EED}"/>
    <cellStyle name="Normal 2 2 6 10" xfId="47120" xr:uid="{EA68AEDB-3397-4C79-AED1-E58CF6CC7360}"/>
    <cellStyle name="Normal 2 2 6 2" xfId="4929" xr:uid="{C522D377-0AC9-4425-A4B1-5DCCAAB70D09}"/>
    <cellStyle name="Normal 2 2 6 2 2" xfId="4930" xr:uid="{375D0CE5-D4D4-427F-A813-DC27BC4668E7}"/>
    <cellStyle name="Normal 2 2 6 2 3" xfId="5291" xr:uid="{6C439B34-4766-4EAC-9D2F-7757D8820F29}"/>
    <cellStyle name="Normal 2 2 6 2_Balance Fund on trust PT.BIS ( 21-04-2015)" xfId="4931" xr:uid="{9264C374-26EE-4224-8ED9-A09EE08B60F7}"/>
    <cellStyle name="Normal 2 2 6 3" xfId="4932" xr:uid="{0D38D65F-409F-4663-AB4E-FAD37C76EB17}"/>
    <cellStyle name="Normal 2 2 6 4" xfId="6535" xr:uid="{508A945F-0F31-414E-868E-C5B7323638BF}"/>
    <cellStyle name="Normal 2 2 6 5" xfId="6560" xr:uid="{F9829E40-FDE7-4B94-BF20-908A51603DD3}"/>
    <cellStyle name="Normal 2 2 6 6" xfId="30973" xr:uid="{0CFB1D9C-9CCB-41FC-A2F2-5BD612860F4A}"/>
    <cellStyle name="Normal 2 2 6 7" xfId="30993" xr:uid="{955E4D61-11FB-41DA-AA28-9B24DFEBDA50}"/>
    <cellStyle name="Normal 2 2 6 8" xfId="30963" xr:uid="{947CD7FE-F08C-49BA-8B5F-26E91D26D8A0}"/>
    <cellStyle name="Normal 2 2 6 9" xfId="36391" xr:uid="{55C259C7-5D48-49AC-BF0D-7EA51DE59427}"/>
    <cellStyle name="Normal 2 2 6_Balance Fund on trust PT.BIS ( 17-04-2015)" xfId="4933" xr:uid="{551D5596-98B8-4429-BD65-6D00FE881F39}"/>
    <cellStyle name="Normal 2 2 7" xfId="4660" xr:uid="{24B4BD16-E38D-4E96-8A16-DF180EC5FDFD}"/>
    <cellStyle name="Normal 2 2 7 2" xfId="6536" xr:uid="{8929DC3C-18D1-4BE5-9A76-6F67BCAA6C64}"/>
    <cellStyle name="Normal 2 2 8" xfId="4934" xr:uid="{8D01F328-A4DA-4B44-9690-632590252596}"/>
    <cellStyle name="Normal 2 2 8 2" xfId="6537" xr:uid="{20F748D9-E90C-453D-8BB1-8077F52F4133}"/>
    <cellStyle name="Normal 2 2 9" xfId="4935" xr:uid="{32C9D3EC-3C00-4B3F-9C95-69E17EBEF95C}"/>
    <cellStyle name="Normal 2 2_Balance Fund on trust NHM 2015 (06-04-2015)" xfId="4936" xr:uid="{5C0ED36D-7681-4CB6-9A47-AF298DB72297}"/>
    <cellStyle name="Normal 2 20" xfId="2202" xr:uid="{A1B34A4C-7578-4698-A0F1-6430ABBEEA71}"/>
    <cellStyle name="Normal 2 20 2" xfId="4937" xr:uid="{A97CD5D1-7D8F-49FA-B2C8-0FCD5B01C759}"/>
    <cellStyle name="Normal 2 20 2 2" xfId="5293" xr:uid="{F30F0EB9-C745-4D3F-859E-636625E5C65B}"/>
    <cellStyle name="Normal 2 20 3" xfId="5292" xr:uid="{F74BA328-43D0-47FE-AA1E-20FAC8E819B1}"/>
    <cellStyle name="Normal 2 20_Balance Fund on trust PT.BIS ( 21-04-2015)" xfId="4938" xr:uid="{1C0EE20E-8445-4E4D-A236-E4378215C1BB}"/>
    <cellStyle name="Normal 2 21" xfId="2203" xr:uid="{A91C5159-28BC-49AF-B375-5A4CA8CCCA40}"/>
    <cellStyle name="Normal 2 21 2" xfId="4939" xr:uid="{090C6273-5203-4DE0-9DAC-91FB457ED18C}"/>
    <cellStyle name="Normal 2 21 2 2" xfId="5295" xr:uid="{70E6FC7A-CA30-413D-BF48-A2F0989F5C9D}"/>
    <cellStyle name="Normal 2 21 3" xfId="5294" xr:uid="{1E549DA9-43E2-42F3-BDC7-0A34A4C5386D}"/>
    <cellStyle name="Normal 2 21_Balance Fund on trust PT.BIS ( 21-04-2015)" xfId="4940" xr:uid="{87B73AEE-4C0E-4A61-90D7-FCFA08F52D8A}"/>
    <cellStyle name="Normal 2 22" xfId="2204" xr:uid="{B3B60525-B1ED-4802-8863-98184655D63B}"/>
    <cellStyle name="Normal 2 22 2" xfId="4941" xr:uid="{C51A234E-C9B1-4756-8146-CCA9E7CE8BD5}"/>
    <cellStyle name="Normal 2 22 2 2" xfId="5297" xr:uid="{F818E6ED-D011-4EB2-9AB1-880C23D36AAD}"/>
    <cellStyle name="Normal 2 22 3" xfId="5296" xr:uid="{61F0CBD1-DAC1-46E2-B3ED-CBB5BA7133B2}"/>
    <cellStyle name="Normal 2 22_Balance Fund on trust PT.BIS ( 21-04-2015)" xfId="4942" xr:uid="{696E1541-0239-4653-A3DA-C3F3255CE0F3}"/>
    <cellStyle name="Normal 2 23" xfId="2205" xr:uid="{223A1DB4-71CA-4B5B-BF0B-10C90611543A}"/>
    <cellStyle name="Normal 2 23 2" xfId="4943" xr:uid="{AFE7C45A-D8F6-4AD4-9D96-95A12593ABF4}"/>
    <cellStyle name="Normal 2 23 2 2" xfId="5299" xr:uid="{9CE5A315-3F79-44EB-8742-885D34E3227B}"/>
    <cellStyle name="Normal 2 23 3" xfId="5298" xr:uid="{B7C80E1B-D7FB-4CFC-AA5C-3E97711E5A3F}"/>
    <cellStyle name="Normal 2 23_Balance Fund on trust PT.BIS ( 21-04-2015)" xfId="4944" xr:uid="{DA96335C-02C2-48CA-B1A9-B7A6E8B03E7F}"/>
    <cellStyle name="Normal 2 24" xfId="2206" xr:uid="{C7806D77-9884-40CA-99A5-FA821F29156B}"/>
    <cellStyle name="Normal 2 24 2" xfId="4945" xr:uid="{4F2D18F8-C5EA-407B-B629-8F49DEFAA173}"/>
    <cellStyle name="Normal 2 24 2 2" xfId="5301" xr:uid="{A0DBFDFF-9357-4652-AF3D-068F199FC5B0}"/>
    <cellStyle name="Normal 2 24 3" xfId="5300" xr:uid="{07C95124-8D2A-4540-8069-58B21E978CF4}"/>
    <cellStyle name="Normal 2 24_Balance Fund on trust PT.BIS ( 21-04-2015)" xfId="4946" xr:uid="{FA7345F1-BD65-4E2F-B3D5-4B761775847B}"/>
    <cellStyle name="Normal 2 25" xfId="2207" xr:uid="{4AD45569-423E-406C-8BC4-DE29413BBCD5}"/>
    <cellStyle name="Normal 2 25 2" xfId="4947" xr:uid="{5F1DF78C-BA3A-466C-ACAB-D7DE07D48ABD}"/>
    <cellStyle name="Normal 2 25 2 2" xfId="4948" xr:uid="{BBF30C62-76D6-4F5E-83EA-33E10AFA1C17}"/>
    <cellStyle name="Normal 2 25 3" xfId="5302" xr:uid="{4D258C19-FC28-4065-A85C-FDD992DF1204}"/>
    <cellStyle name="Normal 2 25_Balance Fund on trust PT.BIS ( 21-04-2015)" xfId="4949" xr:uid="{17705019-D5F7-4C1D-AD25-341F7BE11A78}"/>
    <cellStyle name="Normal 2 26" xfId="47" xr:uid="{58BAC727-9DEE-479E-9BBB-EE9480C5B1AE}"/>
    <cellStyle name="Normal 2 26 2" xfId="2208" xr:uid="{1EF0D7D0-ABFA-48F9-A774-11531C3F9C2A}"/>
    <cellStyle name="Normal 2 26 3" xfId="3708" xr:uid="{B841D7C1-A303-45EA-84B8-B83F7FA47554}"/>
    <cellStyle name="Normal 2 26 4" xfId="4256" xr:uid="{9F9282BC-68A8-4796-9CAE-7845AF0D8681}"/>
    <cellStyle name="Normal 2 26 5" xfId="4048" xr:uid="{B1A0A3B4-ECFA-45CA-B3B1-66236D1851AB}"/>
    <cellStyle name="Normal 2 26 6" xfId="4501" xr:uid="{86807EC5-724A-46F0-8A1B-A233DA6E1523}"/>
    <cellStyle name="Normal 2 26 7" xfId="4950" xr:uid="{BC00C026-AA7E-426B-BA21-3BA94BECCF47}"/>
    <cellStyle name="Normal 2 26 8" xfId="12919" xr:uid="{B03B696B-95D2-416B-9CDA-6323D4507D3C}"/>
    <cellStyle name="Normal 2 27" xfId="48" xr:uid="{6E7746C5-51A6-4675-8526-5D1EDA59A84E}"/>
    <cellStyle name="Normal 2 27 2" xfId="2209" xr:uid="{3EC912DA-B7BF-4872-872D-9E0D9B26A8B6}"/>
    <cellStyle name="Normal 2 27 3" xfId="3709" xr:uid="{D391D720-AB86-446F-B649-5B3F06715230}"/>
    <cellStyle name="Normal 2 27 4" xfId="4257" xr:uid="{B1ABA692-A596-4ABD-86F1-644E1D64F6EB}"/>
    <cellStyle name="Normal 2 27 5" xfId="4047" xr:uid="{C369B27B-B6B5-427D-A685-F7BBFA107398}"/>
    <cellStyle name="Normal 2 27 6" xfId="4502" xr:uid="{CEF3F9D1-95C3-4291-B166-89776CA86D61}"/>
    <cellStyle name="Normal 2 27 7" xfId="4951" xr:uid="{CE42F253-759F-4F5F-BC08-415BA8CEDC1D}"/>
    <cellStyle name="Normal 2 27 8" xfId="12920" xr:uid="{5E24F6DA-8A0F-410B-B907-B40EA0BD3AE0}"/>
    <cellStyle name="Normal 2 28" xfId="49" xr:uid="{27165787-82DA-418C-BB91-F8793F45E4D9}"/>
    <cellStyle name="Normal 2 28 2" xfId="2210" xr:uid="{51183E84-55C5-4CB5-BFB9-AC261EB93614}"/>
    <cellStyle name="Normal 2 28 3" xfId="3710" xr:uid="{267AF1E3-9FDA-4B4C-AE0C-40E2C12D8946}"/>
    <cellStyle name="Normal 2 28 4" xfId="4258" xr:uid="{1ADB6547-147D-480C-B539-619A5842F051}"/>
    <cellStyle name="Normal 2 28 5" xfId="4046" xr:uid="{B12B2602-12C5-436B-86BD-B6A82DE87124}"/>
    <cellStyle name="Normal 2 28 6" xfId="4503" xr:uid="{146D7D58-4A79-4B06-8A9F-72AFAA873CC0}"/>
    <cellStyle name="Normal 2 28 7" xfId="4952" xr:uid="{A25E59B2-87F7-4B33-9D61-76F2E14691F1}"/>
    <cellStyle name="Normal 2 28 8" xfId="12921" xr:uid="{14AA51BC-F331-4075-B6E0-0FBD50A9355E}"/>
    <cellStyle name="Normal 2 29" xfId="50" xr:uid="{FDEF2534-2360-42F9-A611-864FBEEC43A3}"/>
    <cellStyle name="Normal 2 29 2" xfId="2211" xr:uid="{86C3F9ED-B9F2-4B38-B853-95A7271CE46C}"/>
    <cellStyle name="Normal 2 29 3" xfId="3711" xr:uid="{B24DD7BD-7C6B-4B0D-866A-5E4F97FFE98E}"/>
    <cellStyle name="Normal 2 29 4" xfId="4259" xr:uid="{5D2F4DD7-A4FB-483A-82BA-EF5C63FCCECA}"/>
    <cellStyle name="Normal 2 29 5" xfId="4045" xr:uid="{786B0259-1819-4410-A31F-6BA36663BBEF}"/>
    <cellStyle name="Normal 2 29 6" xfId="4504" xr:uid="{8A102CC7-01E9-4139-8665-8FEED971E009}"/>
    <cellStyle name="Normal 2 29 7" xfId="4953" xr:uid="{93E89AD5-3181-4301-B55F-77DAFD57AE6D}"/>
    <cellStyle name="Normal 2 29 8" xfId="12922" xr:uid="{8DDC5951-B28F-467E-A07A-AA74ACF1F001}"/>
    <cellStyle name="Normal 2 3" xfId="51" xr:uid="{3AFD5E9D-A47A-416D-B3A4-21276ED18863}"/>
    <cellStyle name="Normal 2 3 2" xfId="2212" xr:uid="{27F25A32-81DB-45A5-B744-DB7099B596B1}"/>
    <cellStyle name="Normal 2 3 2 2" xfId="4955" xr:uid="{867D5428-EA24-4482-9313-98CCA3A9F464}"/>
    <cellStyle name="Normal 2 3 2 2 2" xfId="5304" xr:uid="{9A7651B0-EA36-497A-9553-8C81B8DD37E7}"/>
    <cellStyle name="Normal 2 3 3" xfId="3712" xr:uid="{7FF151E2-1F73-45F8-8B22-ABB6D279C77C}"/>
    <cellStyle name="Normal 2 3 3 2" xfId="5303" xr:uid="{DC7C742C-E0B6-471D-932E-E601A00D1A60}"/>
    <cellStyle name="Normal 2 3 4" xfId="4260" xr:uid="{D1D51097-7CCD-4520-BFDB-BCF0C083F322}"/>
    <cellStyle name="Normal 2 3 5" xfId="4041" xr:uid="{422717F1-CAF7-45BD-85CF-5A433BBE3BE6}"/>
    <cellStyle name="Normal 2 3 6" xfId="4505" xr:uid="{F7B1DF8B-BF96-45D3-9D77-66A223D6DC9C}"/>
    <cellStyle name="Normal 2 3 7" xfId="4954" xr:uid="{97E2036F-30DB-43AA-B908-509323A24FAB}"/>
    <cellStyle name="Normal 2 3 8" xfId="12923" xr:uid="{4F651020-D785-4DB7-B8A3-BD47AE7F0FE5}"/>
    <cellStyle name="Normal 2 3_Balance Fund on trust NHM 2015 (06-04-2015)" xfId="4956" xr:uid="{5F72B953-AC2C-403A-A90D-9CDE77D1F215}"/>
    <cellStyle name="Normal 2 30" xfId="52" xr:uid="{FCECE6F6-4B77-401E-B6A7-ACFA7AEE8C42}"/>
    <cellStyle name="Normal 2 30 2" xfId="2213" xr:uid="{E771B1E8-671D-4B7D-8268-C0940553E0FA}"/>
    <cellStyle name="Normal 2 30 3" xfId="3713" xr:uid="{272DF99E-2348-4D74-B840-0E95D18C4C34}"/>
    <cellStyle name="Normal 2 30 4" xfId="4261" xr:uid="{4C5424F2-BA00-4355-83E2-38078E485B4E}"/>
    <cellStyle name="Normal 2 30 5" xfId="4040" xr:uid="{011D20AF-04BF-44B4-B303-498469F2AF2B}"/>
    <cellStyle name="Normal 2 30 6" xfId="4506" xr:uid="{1CA6B19E-5103-4AFD-A9C4-32C899911A21}"/>
    <cellStyle name="Normal 2 30 7" xfId="4957" xr:uid="{BE9BE4FA-8773-4211-9326-0F6BA2FEE0B4}"/>
    <cellStyle name="Normal 2 30 8" xfId="12924" xr:uid="{BE80112F-2345-4C86-A915-63CEA83BE84B}"/>
    <cellStyle name="Normal 2 31" xfId="53" xr:uid="{9235D2FD-225C-4B20-A6DA-D744F9ABDE58}"/>
    <cellStyle name="Normal 2 31 2" xfId="2214" xr:uid="{BAC6F249-AAAE-438F-8087-1C08549211C5}"/>
    <cellStyle name="Normal 2 31 3" xfId="3714" xr:uid="{9303288F-3600-47D4-BFAF-721AED3F6EF7}"/>
    <cellStyle name="Normal 2 31 4" xfId="4262" xr:uid="{8F50355D-BC5C-470E-BB57-ACB9585E6AA0}"/>
    <cellStyle name="Normal 2 31 5" xfId="4039" xr:uid="{DF36C11F-3C9D-4C93-B9A1-D757117E62BC}"/>
    <cellStyle name="Normal 2 31 6" xfId="4507" xr:uid="{6EE2D0FC-AD6A-47CD-858A-6AAC09329A08}"/>
    <cellStyle name="Normal 2 31 7" xfId="4958" xr:uid="{A6E80031-6EDA-447A-9695-6941254E7004}"/>
    <cellStyle name="Normal 2 31 8" xfId="12925" xr:uid="{D39FB870-0D12-440D-B004-0B5BC8510E6F}"/>
    <cellStyle name="Normal 2 32" xfId="54" xr:uid="{9AA79FFE-B3E4-4438-9651-2D05B498B6A3}"/>
    <cellStyle name="Normal 2 32 2" xfId="2215" xr:uid="{14EC46B0-F493-4B65-BC05-CF94363AC825}"/>
    <cellStyle name="Normal 2 32 3" xfId="3715" xr:uid="{25E5DE5D-B6B7-4A50-A5F2-DEC7572877E5}"/>
    <cellStyle name="Normal 2 32 4" xfId="4263" xr:uid="{87D5BC5D-F41A-4C1D-9D64-2C2A0D0286E2}"/>
    <cellStyle name="Normal 2 32 5" xfId="4038" xr:uid="{4928958A-75A3-4270-BAAA-F02395F6686E}"/>
    <cellStyle name="Normal 2 32 6" xfId="4508" xr:uid="{2B3F7B26-CDB0-4B8B-A265-D61C149F9BEC}"/>
    <cellStyle name="Normal 2 32 7" xfId="4959" xr:uid="{FF119DB1-47BC-4657-B918-F09743CEE3C3}"/>
    <cellStyle name="Normal 2 32 8" xfId="12926" xr:uid="{167E0488-6E79-41CA-B57C-7E0CD0DFF121}"/>
    <cellStyle name="Normal 2 33" xfId="2216" xr:uid="{CA739B3A-4584-4BAE-89DB-1DE90D6F05F2}"/>
    <cellStyle name="Normal 2 33 2" xfId="5094" xr:uid="{ABDA3EA1-4390-43DF-BB15-DFBB9EF21E30}"/>
    <cellStyle name="Normal 2 33 3" xfId="5121" xr:uid="{8205EB7A-7DE8-411B-B197-CA6D84BEE131}"/>
    <cellStyle name="Normal 2 34" xfId="2217" xr:uid="{A73AE2A3-2CBE-4268-8EA6-F5315E74D64B}"/>
    <cellStyle name="Normal 2 34 2" xfId="5095" xr:uid="{917A57A2-33BA-464F-8151-8F0C744F76B0}"/>
    <cellStyle name="Normal 2 34 3" xfId="5351" xr:uid="{60BE5B5C-0B1B-422C-B5AD-FCD6A437D888}"/>
    <cellStyle name="Normal 2 34 4" xfId="5352" xr:uid="{752A11B8-0429-4EDB-B130-4DAB40F4FD31}"/>
    <cellStyle name="Normal 2 35" xfId="2218" xr:uid="{D41B5D1F-2FFE-4E41-905B-6D781199F856}"/>
    <cellStyle name="Normal 2 35 2" xfId="5144" xr:uid="{5B37172B-754A-4EAA-B412-F1095B18F702}"/>
    <cellStyle name="Normal 2 36" xfId="2219" xr:uid="{3B129BD6-036A-43A7-AAB4-01A1E6859C0A}"/>
    <cellStyle name="Normal 2 37" xfId="2220" xr:uid="{24750331-7C57-47B4-8C4A-82A7E346E8AF}"/>
    <cellStyle name="Normal 2 38" xfId="2221" xr:uid="{088D115D-9919-4897-843F-5508F4B58B1A}"/>
    <cellStyle name="Normal 2 39" xfId="2222" xr:uid="{20334854-63E5-4B9D-8C69-70791F243B11}"/>
    <cellStyle name="Normal 2 4" xfId="55" xr:uid="{E2C6A82D-1249-4562-BE99-A9185BFC6B5D}"/>
    <cellStyle name="Normal 2 4 2" xfId="2223" xr:uid="{9FEA7850-6F00-404E-AE8D-A72F842D91E5}"/>
    <cellStyle name="Normal 2 4 2 2" xfId="4961" xr:uid="{816CA2DB-FC95-4C4B-A093-75A123668479}"/>
    <cellStyle name="Normal 2 4 2 2 2" xfId="5306" xr:uid="{17E48E62-E419-485B-9884-5DE81FACBDDA}"/>
    <cellStyle name="Normal 2 4 3" xfId="3716" xr:uid="{F373FAB4-DC7C-4956-A5E8-6DBD99A045B6}"/>
    <cellStyle name="Normal 2 4 3 2" xfId="5305" xr:uid="{AAF6550F-17E1-4D21-B4EF-5227CEDBCAC5}"/>
    <cellStyle name="Normal 2 4 4" xfId="4266" xr:uid="{C48D7081-BB4D-4124-9DE2-F5833C4C5098}"/>
    <cellStyle name="Normal 2 4 5" xfId="4026" xr:uid="{87EABBCC-3881-46B6-8A74-89233D41B496}"/>
    <cellStyle name="Normal 2 4 6" xfId="4509" xr:uid="{B13886E1-C33A-47D1-945C-6B69A45AD113}"/>
    <cellStyle name="Normal 2 4 7" xfId="4960" xr:uid="{932247CD-3600-43A4-A317-65F7A3FE22A4}"/>
    <cellStyle name="Normal 2 4 8" xfId="12927" xr:uid="{4057E051-E125-4817-A732-F7CA89AF1BDD}"/>
    <cellStyle name="Normal 2 4_Balance Fund on trust NHM 2015 (06-04-2015)" xfId="4962" xr:uid="{91570F34-7986-40C8-8E61-2F3314E0DA72}"/>
    <cellStyle name="Normal 2 40" xfId="56" xr:uid="{1F3F035C-8038-484E-9F9A-ACCA25FD6E16}"/>
    <cellStyle name="Normal 2 40 2" xfId="2224" xr:uid="{21BD686C-CC3B-490F-9D7A-61BF9BADE53E}"/>
    <cellStyle name="Normal 2 40 3" xfId="3717" xr:uid="{43B54EFB-21E7-4A4B-8119-6E8A4207A37F}"/>
    <cellStyle name="Normal 2 40 4" xfId="4267" xr:uid="{8828D414-3735-46DE-96B2-AC2A55725206}"/>
    <cellStyle name="Normal 2 40 5" xfId="4025" xr:uid="{B3457B13-FED1-4E24-A645-FC9C06D48FDA}"/>
    <cellStyle name="Normal 2 40 6" xfId="4510" xr:uid="{388B436B-FB8F-465A-9245-5A2B15201361}"/>
    <cellStyle name="Normal 2 40 7" xfId="4963" xr:uid="{7133D3C3-887F-4CB3-92E4-63004BB1E50F}"/>
    <cellStyle name="Normal 2 40 8" xfId="12928" xr:uid="{FA47A6EF-6048-452C-9FEC-39F3E240F0FD}"/>
    <cellStyle name="Normal 2 41" xfId="57" xr:uid="{D00CE0ED-EF41-4867-B7D3-87BD13489213}"/>
    <cellStyle name="Normal 2 41 2" xfId="2225" xr:uid="{724D64DE-5486-4438-85B8-AFAA65FAFDEE}"/>
    <cellStyle name="Normal 2 41 3" xfId="3718" xr:uid="{6C241725-17B7-4E2F-95D8-B92345B469BC}"/>
    <cellStyle name="Normal 2 41 4" xfId="4268" xr:uid="{B7AC4F59-1F67-4E02-97DD-86C67CDF401F}"/>
    <cellStyle name="Normal 2 41 5" xfId="4020" xr:uid="{9524E6B2-01FD-4034-AF5F-FA9D3D637605}"/>
    <cellStyle name="Normal 2 41 6" xfId="4511" xr:uid="{E235BC93-08A0-49BD-94F3-88A2196F76E5}"/>
    <cellStyle name="Normal 2 41 7" xfId="4964" xr:uid="{3B179C1B-71A2-474E-892D-D82893870C7D}"/>
    <cellStyle name="Normal 2 41 8" xfId="12929" xr:uid="{BF454A3A-38CA-4B30-B446-1972D259C12E}"/>
    <cellStyle name="Normal 2 42" xfId="2226" xr:uid="{8C2C74EB-82DB-4786-8942-805FDB3079CE}"/>
    <cellStyle name="Normal 2 43" xfId="2227" xr:uid="{7BAE6DA2-D3E2-4764-9EA4-12DA7A3CDCDF}"/>
    <cellStyle name="Normal 2 44" xfId="58" xr:uid="{098FD49F-C31B-44ED-8CDB-0A5EDB0DF760}"/>
    <cellStyle name="Normal 2 44 2" xfId="2228" xr:uid="{994E56E6-7385-4890-8533-FA1B92A6C60E}"/>
    <cellStyle name="Normal 2 44 3" xfId="3719" xr:uid="{3D07A263-C2EA-45D5-A7C7-1AEF6E492166}"/>
    <cellStyle name="Normal 2 44 4" xfId="4269" xr:uid="{B0F65D7A-C3EB-4A71-A42D-1066D20DDC19}"/>
    <cellStyle name="Normal 2 44 5" xfId="4016" xr:uid="{24E0B7FC-FD84-4756-BD1F-C00DD24D15C1}"/>
    <cellStyle name="Normal 2 44 6" xfId="4512" xr:uid="{07733246-A902-46AA-9C54-7A19D8A5F73B}"/>
    <cellStyle name="Normal 2 44 7" xfId="4965" xr:uid="{B5C0310C-F2D1-4F4F-8A53-04B0DB063EFF}"/>
    <cellStyle name="Normal 2 44 8" xfId="12930" xr:uid="{F3E6D4E3-3D36-4345-B24D-62478C85B514}"/>
    <cellStyle name="Normal 2 45" xfId="59" xr:uid="{89431011-094B-4E7C-8A0F-004E76DAC361}"/>
    <cellStyle name="Normal 2 45 2" xfId="2229" xr:uid="{8B45AAD4-D7A5-43F3-B3F0-EABD5840B95A}"/>
    <cellStyle name="Normal 2 45 3" xfId="3720" xr:uid="{2DBCBD82-7570-45B0-9D2A-9764AC112602}"/>
    <cellStyle name="Normal 2 45 4" xfId="4270" xr:uid="{0D8FF377-BEE0-4D1B-BDCD-6FA288252C48}"/>
    <cellStyle name="Normal 2 45 5" xfId="4010" xr:uid="{8ED6D0D5-4F8D-4B96-A10D-9029612EDA39}"/>
    <cellStyle name="Normal 2 45 6" xfId="4513" xr:uid="{23AF47C0-6023-45F2-8BDC-B6A9EA4C9713}"/>
    <cellStyle name="Normal 2 45 7" xfId="4966" xr:uid="{D54DD13B-4DB4-4849-8A41-912BD2EBA5A4}"/>
    <cellStyle name="Normal 2 45 8" xfId="12931" xr:uid="{9512ADAD-D89B-49CF-8AAA-20FDE7A191F2}"/>
    <cellStyle name="Normal 2 46" xfId="60" xr:uid="{B21CBE7B-8758-448B-AACD-8C536351E48A}"/>
    <cellStyle name="Normal 2 46 2" xfId="2230" xr:uid="{C548E177-ED84-4ADE-ADF2-4FB55379BE7D}"/>
    <cellStyle name="Normal 2 46 3" xfId="3721" xr:uid="{02CA1BFB-FDA4-4584-8649-3D8B85DD1680}"/>
    <cellStyle name="Normal 2 46 4" xfId="4271" xr:uid="{03568E39-FA98-4180-901B-C32C2C7BB469}"/>
    <cellStyle name="Normal 2 46 5" xfId="4008" xr:uid="{08244426-CD6B-4A05-9A33-C5D40C4E7B19}"/>
    <cellStyle name="Normal 2 46 6" xfId="4514" xr:uid="{20F1BD3F-3F9F-4D69-8235-A36DAB883D44}"/>
    <cellStyle name="Normal 2 46 7" xfId="4967" xr:uid="{7F59FAC1-DF3D-476A-AB55-D7986670146A}"/>
    <cellStyle name="Normal 2 46 8" xfId="12932" xr:uid="{6312BB60-A767-4F5C-A33D-220BED65E06F}"/>
    <cellStyle name="Normal 2 47" xfId="61" xr:uid="{5C552105-01C7-46A0-80B8-E2AE687C1294}"/>
    <cellStyle name="Normal 2 47 2" xfId="2231" xr:uid="{43F13CB1-E7C9-4ED7-A617-EED4F9429F77}"/>
    <cellStyle name="Normal 2 47 3" xfId="3722" xr:uid="{4CD62BD1-63EB-45C3-A622-110B03A7DEBD}"/>
    <cellStyle name="Normal 2 47 4" xfId="4272" xr:uid="{98D527EA-DB02-4A36-8258-E67DE5AFBE72}"/>
    <cellStyle name="Normal 2 47 5" xfId="4007" xr:uid="{799A6397-9F46-4C0C-A12F-DCFAA090725F}"/>
    <cellStyle name="Normal 2 47 6" xfId="4515" xr:uid="{98C985AA-B934-4609-9256-64D4DC29DF81}"/>
    <cellStyle name="Normal 2 47 7" xfId="4968" xr:uid="{183511FC-931C-4761-B32D-4398EF92EF1C}"/>
    <cellStyle name="Normal 2 47 8" xfId="12933" xr:uid="{CF6BBCA0-276B-4BCE-AB05-30ABA432E9D9}"/>
    <cellStyle name="Normal 2 48" xfId="62" xr:uid="{EA219206-4800-4B09-808C-81E99156C210}"/>
    <cellStyle name="Normal 2 48 2" xfId="2232" xr:uid="{53F333EC-0A63-4EA8-99E2-CED862075951}"/>
    <cellStyle name="Normal 2 48 3" xfId="3723" xr:uid="{957C0CC2-6AA1-4A3C-8E09-1464324BEF58}"/>
    <cellStyle name="Normal 2 48 4" xfId="4273" xr:uid="{6917B507-09AA-414C-B0EF-7547D912D714}"/>
    <cellStyle name="Normal 2 48 5" xfId="4006" xr:uid="{93A1676A-B593-4A43-B84A-56959F56D900}"/>
    <cellStyle name="Normal 2 48 6" xfId="4516" xr:uid="{2940D344-890F-4D97-8AE9-2F6A20B756E3}"/>
    <cellStyle name="Normal 2 48 7" xfId="4969" xr:uid="{A44A844A-1C45-4017-AE49-8DDF2ABD96E6}"/>
    <cellStyle name="Normal 2 48 8" xfId="12934" xr:uid="{ACEFD40F-FA5B-4D8B-9E75-E6424ECC34B8}"/>
    <cellStyle name="Normal 2 49" xfId="2233" xr:uid="{9008B0F7-590B-4722-BC6A-5F5A2A46668D}"/>
    <cellStyle name="Normal 2 49 2" xfId="6538" xr:uid="{4417EB66-1279-47EF-BAE5-D5EE3641DB6E}"/>
    <cellStyle name="Normal 2 5" xfId="63" xr:uid="{3B792A83-6EAC-443D-995C-5CC43E2988EA}"/>
    <cellStyle name="Normal 2 5 2" xfId="2234" xr:uid="{53E3FC47-330C-4F48-8D80-00E724DBDDF3}"/>
    <cellStyle name="Normal 2 5 2 2" xfId="4971" xr:uid="{54686005-9F71-4A6C-B896-FF36ADE84008}"/>
    <cellStyle name="Normal 2 5 2 2 2" xfId="5308" xr:uid="{3F4B8BC1-1913-4BA6-A91B-AED2FB34BB2C}"/>
    <cellStyle name="Normal 2 5 3" xfId="3724" xr:uid="{930D82E1-F035-4E16-BA97-942E7ABA3179}"/>
    <cellStyle name="Normal 2 5 3 2" xfId="5307" xr:uid="{ED9346D5-B120-4992-951F-0AEB0658DA92}"/>
    <cellStyle name="Normal 2 5 4" xfId="4274" xr:uid="{4335FEE6-20B1-4F3A-9C92-648B0CE91D27}"/>
    <cellStyle name="Normal 2 5 5" xfId="3999" xr:uid="{87DE9F1E-A174-40B6-BD66-7ACF2F2AC33F}"/>
    <cellStyle name="Normal 2 5 6" xfId="4517" xr:uid="{DA803F7B-9C1A-49CD-9158-DD563C8E14BC}"/>
    <cellStyle name="Normal 2 5 7" xfId="4970" xr:uid="{A8D5C7CB-756A-4CE1-A0ED-959EC60FA84B}"/>
    <cellStyle name="Normal 2 5 8" xfId="12935" xr:uid="{10DE29E7-961D-4742-AA3A-6FFEFEFB36A7}"/>
    <cellStyle name="Normal 2 5_Balance Fund on trust NHM 2015 (06-04-2015)" xfId="4972" xr:uid="{5E8F735A-6BBE-4F3B-AF94-0A1C6D8BCD42}"/>
    <cellStyle name="Normal 2 50" xfId="19" xr:uid="{DECF75AE-2106-4F6B-9FA5-A04FAFE873C8}"/>
    <cellStyle name="Normal 2 50 2" xfId="2235" xr:uid="{D5613666-6D49-47EB-AAC6-40C52EE51306}"/>
    <cellStyle name="Normal 2 50 3" xfId="4275" xr:uid="{D329A6CE-6448-400F-9270-DEA5B5EFD419}"/>
    <cellStyle name="Normal 2 50 4" xfId="3995" xr:uid="{C989AE7A-E84D-436D-8A89-A360C41EA3D5}"/>
    <cellStyle name="Normal 2 50 5" xfId="4518" xr:uid="{3FC2DA38-9216-42BC-8085-4A4E1B2B6F27}"/>
    <cellStyle name="Normal 2 50 6" xfId="12908" xr:uid="{AC0CD340-0B1B-4F2A-A8C4-2BF4746BAD1F}"/>
    <cellStyle name="Normal 2 51" xfId="2236" xr:uid="{AA00555E-EC3F-4B99-A5D4-ECECEE5DFC90}"/>
    <cellStyle name="Normal 2 52" xfId="64" xr:uid="{0C77209C-C8A2-4A8D-9301-F7014BE2B618}"/>
    <cellStyle name="Normal 2 52 2" xfId="2237" xr:uid="{33B3D1A9-ED5E-4AFF-B7C9-AB2B3B5CD355}"/>
    <cellStyle name="Normal 2 52 3" xfId="3725" xr:uid="{FF4C4A2A-2A31-4B6F-89CD-FA36577E781C}"/>
    <cellStyle name="Normal 2 52 4" xfId="4276" xr:uid="{FFDAC4A9-B2DB-4590-89DC-A0CFA547AA4D}"/>
    <cellStyle name="Normal 2 52 5" xfId="3994" xr:uid="{1D42EFD5-1742-45AE-B427-62F12354D1AB}"/>
    <cellStyle name="Normal 2 52 6" xfId="4519" xr:uid="{8D148786-C33D-4344-ACA3-3B39F7E783B2}"/>
    <cellStyle name="Normal 2 52 7" xfId="4973" xr:uid="{741953B0-1250-465E-9548-D1148A502122}"/>
    <cellStyle name="Normal 2 52 8" xfId="12936" xr:uid="{714FC76F-0720-4FD0-96D6-21A190B913D2}"/>
    <cellStyle name="Normal 2 53" xfId="2238" xr:uid="{6F997A12-0E07-4920-BF9C-27E734BB18AF}"/>
    <cellStyle name="Normal 2 53 2" xfId="4277" xr:uid="{353A72A2-8DDC-49A8-88CC-E85741BA6BFD}"/>
    <cellStyle name="Normal 2 53 3" xfId="3992" xr:uid="{363BC020-002F-4324-BBA7-082687158C97}"/>
    <cellStyle name="Normal 2 53 4" xfId="4520" xr:uid="{F4791886-0990-4B66-B76B-F3DD88BF9E87}"/>
    <cellStyle name="Normal 2 54" xfId="3702" xr:uid="{0859DFA5-295B-4215-8A7F-A0230E69C4F8}"/>
    <cellStyle name="Normal 2 55" xfId="4278" xr:uid="{5BFC7864-616C-4B2A-B7C1-2135768EC185}"/>
    <cellStyle name="Normal 2 56" xfId="4279" xr:uid="{E4050D7C-E1FC-4F59-9312-3D73E1A7A27E}"/>
    <cellStyle name="Normal 2 57" xfId="4280" xr:uid="{4DE95AF7-8155-4AC8-A832-52A6368A885F}"/>
    <cellStyle name="Normal 2 58" xfId="4616" xr:uid="{B62E1E2B-2187-4DCE-AA69-E3EE8BF6D6DB}"/>
    <cellStyle name="Normal 2 58 2" xfId="14839" xr:uid="{615F56D0-E3DB-45BF-86E7-43E885FA7BD1}"/>
    <cellStyle name="Normal 2 58 3" xfId="13150" xr:uid="{A8DC1CD8-7D84-4E2E-8B6D-9924D169724D}"/>
    <cellStyle name="Normal 2 58 4" xfId="7536" xr:uid="{3C0E3A88-4241-4D32-800D-618985D49A3D}"/>
    <cellStyle name="Normal 2 59" xfId="4974" xr:uid="{5073EA7B-60B9-44A4-A262-7C3D01A9A811}"/>
    <cellStyle name="Normal 2 6" xfId="65" xr:uid="{FA8E49A8-DD49-416E-907A-DC95E987EC3E}"/>
    <cellStyle name="Normal 2 6 2" xfId="2239" xr:uid="{4E2D6865-8021-4DFE-BDD1-5629A17615C7}"/>
    <cellStyle name="Normal 2 6 2 2" xfId="4976" xr:uid="{E6409522-7335-488D-B88E-0335A5FDA774}"/>
    <cellStyle name="Normal 2 6 2 2 2" xfId="5310" xr:uid="{0CAE6BAC-6D72-4CD5-B5A9-A12FFAF67CD8}"/>
    <cellStyle name="Normal 2 6 3" xfId="3726" xr:uid="{B7733D94-DF84-4584-91ED-A03697C42E81}"/>
    <cellStyle name="Normal 2 6 3 2" xfId="5309" xr:uid="{F3EF8759-AA56-4E8F-880C-B153A679CB86}"/>
    <cellStyle name="Normal 2 6 4" xfId="4281" xr:uid="{03612884-DA19-4B96-9F56-F31BD83291AE}"/>
    <cellStyle name="Normal 2 6 5" xfId="3989" xr:uid="{F7F0276E-E5B9-4DE9-8A73-ED9C3ED222D2}"/>
    <cellStyle name="Normal 2 6 6" xfId="4521" xr:uid="{6FF68A61-9363-4652-8D57-1FC69029BBCF}"/>
    <cellStyle name="Normal 2 6 7" xfId="4975" xr:uid="{79EC355D-E245-4AF5-A844-41ECD44DA950}"/>
    <cellStyle name="Normal 2 6 8" xfId="12937" xr:uid="{1F7DB126-888D-4A08-9B9B-4557A3AD66CA}"/>
    <cellStyle name="Normal 2 6_Balance Fund on trust NHM 2015 (06-04-2015)" xfId="4977" xr:uid="{BF4440C1-FF2B-4A6A-A55C-9ADA0B10D1B8}"/>
    <cellStyle name="Normal 2 60" xfId="7539" xr:uid="{40F0D5FF-B84F-4DAE-B070-B943C8491EBA}"/>
    <cellStyle name="Normal 2 61" xfId="4282" xr:uid="{911FA24B-3BD5-4F2E-9DDE-DE68E8D985AE}"/>
    <cellStyle name="Normal 2 62" xfId="7543" xr:uid="{51316EBA-430B-402F-9881-7AB0CB0BD119}"/>
    <cellStyle name="Normal 2 63" xfId="7546" xr:uid="{1038666A-5F44-4257-A6C0-27FFF75EFAD0}"/>
    <cellStyle name="Normal 2 64" xfId="4283" xr:uid="{F226F3CF-F56B-4B70-87E8-94E579D5385D}"/>
    <cellStyle name="Normal 2 65" xfId="57925" xr:uid="{C4F42896-CE37-442F-86AC-1BE351B65D9B}"/>
    <cellStyle name="Normal 2 66" xfId="57904" xr:uid="{5F44C83D-E97C-44EC-AD18-9AA0113BD052}"/>
    <cellStyle name="Normal 2 67" xfId="57926" xr:uid="{494131AA-96EF-4955-98B0-5CEF9ECE7069}"/>
    <cellStyle name="Normal 2 7" xfId="2240" xr:uid="{F507863A-E9D0-4F10-9432-BD41413F231C}"/>
    <cellStyle name="Normal 2 7 2" xfId="4978" xr:uid="{C247D54C-1CA3-407B-BCC1-24BA3AAFC8EF}"/>
    <cellStyle name="Normal 2 7 2 2" xfId="5312" xr:uid="{98150332-E9B2-4691-8989-82B881CE82AC}"/>
    <cellStyle name="Normal 2 7 2 3" xfId="30983" xr:uid="{DD926E8F-9B01-4C72-89B3-9CF470919149}"/>
    <cellStyle name="Normal 2 7 3" xfId="5311" xr:uid="{07D54B94-C1CD-4911-B193-DB73D4F99D9D}"/>
    <cellStyle name="Normal 2 7 4" xfId="30958" xr:uid="{107E1A30-190F-4E89-8B9B-8CAA98BEA98A}"/>
    <cellStyle name="Normal 2 7_Balance Fund on trust PT.BIS ( 21-04-2015)" xfId="4979" xr:uid="{F4CF7350-4368-423D-A459-D5B91F5CA571}"/>
    <cellStyle name="Normal 2 8" xfId="2241" xr:uid="{A2F9A28D-3101-4B99-81C2-27FDBE49C5CE}"/>
    <cellStyle name="Normal 2 8 2" xfId="4980" xr:uid="{BD23197C-C51D-458D-8316-69190399FA57}"/>
    <cellStyle name="Normal 2 8 2 2" xfId="5314" xr:uid="{E0F0BC55-FF2B-4A9B-B08C-023F93C75769}"/>
    <cellStyle name="Normal 2 8 3" xfId="5313" xr:uid="{25B0266D-5F01-4913-8BB6-6C1BBA2FE4D2}"/>
    <cellStyle name="Normal 2 8_Balance Fund on trust PT.BIS ( 21-04-2015)" xfId="4981" xr:uid="{9F8E9E71-CD32-4EE3-BF0B-F788BC3534D8}"/>
    <cellStyle name="Normal 2 9" xfId="66" xr:uid="{48A1C8DF-CE9C-486B-9CE1-19CC5B76B9DB}"/>
    <cellStyle name="Normal 2 9 10" xfId="4983" xr:uid="{D7646737-F58B-41B9-B089-C4BB8EB2BBED}"/>
    <cellStyle name="Normal 2 9 11" xfId="4984" xr:uid="{DFE0003F-9D3C-41E3-9441-4ED7832C1BA1}"/>
    <cellStyle name="Normal 2 9 12" xfId="4985" xr:uid="{81EDC909-5E6B-4C54-BB6B-4A66969EA935}"/>
    <cellStyle name="Normal 2 9 13" xfId="4986" xr:uid="{F54E7A22-CB81-4F2C-9491-6E199EFC1E4C}"/>
    <cellStyle name="Normal 2 9 14" xfId="4987" xr:uid="{4755FBA1-61D0-4DBB-B6A8-8F714811FCE2}"/>
    <cellStyle name="Normal 2 9 15" xfId="4988" xr:uid="{AF03A8FE-E09F-4E70-854F-28D42D2DF21C}"/>
    <cellStyle name="Normal 2 9 16" xfId="4989" xr:uid="{061D19CA-B749-4FBD-A92D-B883C41D6EDF}"/>
    <cellStyle name="Normal 2 9 16 2" xfId="4990" xr:uid="{9D18F842-C6F2-4645-AF6F-145C998F44FD}"/>
    <cellStyle name="Normal 2 9 16 2 2" xfId="5316" xr:uid="{6D5F90EF-2E5E-4128-A9CC-195B62BD4291}"/>
    <cellStyle name="Normal 2 9 16_Balance Fund on trust PT.BIS ( 17-04-2015)" xfId="4991" xr:uid="{CEA6EB20-8F59-4F71-BA40-1550330ABB1D}"/>
    <cellStyle name="Normal 2 9 17" xfId="5315" xr:uid="{A9CAB101-4DA9-42FE-A014-4CCC65891680}"/>
    <cellStyle name="Normal 2 9 18" xfId="12938" xr:uid="{A321AFFD-E6CE-4C48-88BE-ECFBAF3BC5EC}"/>
    <cellStyle name="Normal 2 9 19" xfId="58019" xr:uid="{F0068A85-C084-444A-9550-926CA91429E1}"/>
    <cellStyle name="Normal 2 9 2" xfId="2242" xr:uid="{580E09FE-9178-4C91-AE13-4D1DE8160F34}"/>
    <cellStyle name="Normal 2 9 2 10" xfId="4992" xr:uid="{1C7A2B76-E023-43FF-B7CB-4E8BC90EEF5A}"/>
    <cellStyle name="Normal 2 9 2 10 2" xfId="4993" xr:uid="{224D4D09-7E57-40F2-BD2B-1D398A69F5D7}"/>
    <cellStyle name="Normal 2 9 2 10 2 2" xfId="5318" xr:uid="{65B60EC5-78E2-4727-A1D4-98DCCEDBD476}"/>
    <cellStyle name="Normal 2 9 2 10 3" xfId="5317" xr:uid="{C6FC2E13-362C-461F-AEE7-A21AE3AFCD5A}"/>
    <cellStyle name="Normal 2 9 2 10_Balance Fund on trust PT.BIS ( 21-04-2015)" xfId="4994" xr:uid="{FFEFED55-B7E7-4DD3-8C22-F1D9ED9FCB34}"/>
    <cellStyle name="Normal 2 9 2 11" xfId="4995" xr:uid="{046D27AE-72C8-4A2F-945E-B92F16808077}"/>
    <cellStyle name="Normal 2 9 2 11 2" xfId="4996" xr:uid="{8BF2F6FF-7052-408C-8500-C6F7940E77BC}"/>
    <cellStyle name="Normal 2 9 2 11 2 2" xfId="5320" xr:uid="{02FDF138-12D6-4E7C-9C91-14E7371A2236}"/>
    <cellStyle name="Normal 2 9 2 11 3" xfId="5319" xr:uid="{5ABC8F60-786C-4558-B338-28B5A3B5C13D}"/>
    <cellStyle name="Normal 2 9 2 11_Balance Fund on trust PT.BIS ( 21-04-2015)" xfId="4997" xr:uid="{CF21380A-17FD-41B7-B3DC-F341199D1D9B}"/>
    <cellStyle name="Normal 2 9 2 12" xfId="4998" xr:uid="{608DA5F7-9305-4193-A925-DCDEF4869791}"/>
    <cellStyle name="Normal 2 9 2 12 2" xfId="4999" xr:uid="{D7C54E08-78BA-4683-8BCC-5CE63D2248AB}"/>
    <cellStyle name="Normal 2 9 2 12 2 2" xfId="5322" xr:uid="{BD620CB2-A6C6-484E-B6DE-6F3EF68CEC62}"/>
    <cellStyle name="Normal 2 9 2 12 3" xfId="5321" xr:uid="{E6F25CBC-F2C4-4D18-8B27-6D1DDD17E34F}"/>
    <cellStyle name="Normal 2 9 2 12_Balance Fund on trust PT.BIS ( 21-04-2015)" xfId="5000" xr:uid="{DF7B6EA8-C217-42FD-B01A-3B0ED79FAF98}"/>
    <cellStyle name="Normal 2 9 2 13" xfId="5001" xr:uid="{907E9C4D-4C6C-4F3D-A5B4-0DC3DA5D5923}"/>
    <cellStyle name="Normal 2 9 2 13 2" xfId="5002" xr:uid="{A1C64A67-C0C2-48D1-A228-FAB7B1926395}"/>
    <cellStyle name="Normal 2 9 2 13 2 2" xfId="5324" xr:uid="{7EABA83B-F120-4990-8354-BAE9ACC754A1}"/>
    <cellStyle name="Normal 2 9 2 13 3" xfId="5323" xr:uid="{A4D4572D-941B-4E54-A1D4-5C00958EA83C}"/>
    <cellStyle name="Normal 2 9 2 13_Balance Fund on trust PT.BIS ( 21-04-2015)" xfId="5003" xr:uid="{76EAAB74-1D1C-4BD4-BAF6-9DFDAB13178F}"/>
    <cellStyle name="Normal 2 9 2 14" xfId="5004" xr:uid="{0C11683D-CD01-4352-BE9B-A9F5487F74C5}"/>
    <cellStyle name="Normal 2 9 2 14 2" xfId="5005" xr:uid="{EB8DBDA1-C6CC-40C5-8C07-7D522499A852}"/>
    <cellStyle name="Normal 2 9 2 14 2 2" xfId="5326" xr:uid="{6824CDBB-887E-449E-8DF8-EC7AF9090FBE}"/>
    <cellStyle name="Normal 2 9 2 14 3" xfId="5325" xr:uid="{6D4032A8-2ACA-483C-A1D0-1D579548AFB2}"/>
    <cellStyle name="Normal 2 9 2 14_Balance Fund on trust PT.BIS ( 21-04-2015)" xfId="5006" xr:uid="{DDD7CBF6-6D17-4108-95F1-C988736CC5E6}"/>
    <cellStyle name="Normal 2 9 2 15" xfId="5007" xr:uid="{59FFD236-6FB7-429E-9059-7E061E503437}"/>
    <cellStyle name="Normal 2 9 2 15 2" xfId="5008" xr:uid="{7DAE0CF3-5F08-4BE4-93EF-BFF4037D3F06}"/>
    <cellStyle name="Normal 2 9 2 15 3" xfId="5327" xr:uid="{99585D70-BA52-4FE2-BA11-B76AB9C531E1}"/>
    <cellStyle name="Normal 2 9 2 15_Balance Fund on trust PT.BIS ( 21-04-2015)" xfId="5009" xr:uid="{6A260AB7-064D-458A-9F22-F77D668093DF}"/>
    <cellStyle name="Normal 2 9 2 2" xfId="5010" xr:uid="{DE26D56B-4F02-4042-9E0E-A03C82F8A146}"/>
    <cellStyle name="Normal 2 9 2 2 2" xfId="5011" xr:uid="{64163A2A-F65E-4EE3-A4B1-DE679440CE75}"/>
    <cellStyle name="Normal 2 9 2 2 2 2" xfId="5012" xr:uid="{1649B4AC-0F32-45E7-8783-D7349E469BC3}"/>
    <cellStyle name="Normal 2 9 2 2 2 2 2" xfId="5329" xr:uid="{85A41285-E48B-4ECF-920A-795262D90F9B}"/>
    <cellStyle name="Normal 2 9 2 2 2_Balance Fund on trust PT.BIS ( 17-04-2015)" xfId="5013" xr:uid="{D62CE9F3-601C-4ABB-A622-1902AC8B5D46}"/>
    <cellStyle name="Normal 2 9 2 2 3" xfId="5014" xr:uid="{B3E4FAC3-447C-4086-8EBF-DDEDBB055AA8}"/>
    <cellStyle name="Normal 2 9 2 2 3 2" xfId="5330" xr:uid="{307353C3-085A-4AFB-8DC1-6561F701F0F1}"/>
    <cellStyle name="Normal 2 9 2 2 4" xfId="5328" xr:uid="{94286461-289D-4CBF-88E0-B162EB5055CF}"/>
    <cellStyle name="Normal 2 9 2 2_Balance Fund on trust PT.BIS ( 21-04-2015)" xfId="5015" xr:uid="{10921794-0FC0-415C-ADDB-7D93283BC45D}"/>
    <cellStyle name="Normal 2 9 2 3" xfId="5016" xr:uid="{F1D45F8B-702E-4681-81B2-1AF350BD41C9}"/>
    <cellStyle name="Normal 2 9 2 3 2" xfId="5017" xr:uid="{F511B07A-6320-45F1-B6A2-282DFEE7A5F4}"/>
    <cellStyle name="Normal 2 9 2 3 2 2" xfId="5332" xr:uid="{B66280D6-8F6B-471B-A7B3-47CEF8986B9D}"/>
    <cellStyle name="Normal 2 9 2 3 3" xfId="5331" xr:uid="{C3435C85-0306-4C61-A746-7BB9F411575E}"/>
    <cellStyle name="Normal 2 9 2 3_Balance Fund on trust PT.BIS ( 21-04-2015)" xfId="5018" xr:uid="{7F62C5E4-10BC-4500-A26F-F3A670DC799F}"/>
    <cellStyle name="Normal 2 9 2 4" xfId="5019" xr:uid="{84C91C6C-719B-4C03-9E19-F5AD750D5D0E}"/>
    <cellStyle name="Normal 2 9 2 4 2" xfId="5020" xr:uid="{57C2BFE1-B86C-4E22-901B-4A099AEAA0FE}"/>
    <cellStyle name="Normal 2 9 2 4 2 2" xfId="5334" xr:uid="{1BDB55D2-F030-48D3-9508-6852649045DF}"/>
    <cellStyle name="Normal 2 9 2 4 3" xfId="5333" xr:uid="{B1A3C208-A2EE-4E8D-BAC8-A92605E79A4C}"/>
    <cellStyle name="Normal 2 9 2 4_Balance Fund on trust PT.BIS ( 21-04-2015)" xfId="5021" xr:uid="{5A240BFE-227E-4541-A61A-BDC75CC0050F}"/>
    <cellStyle name="Normal 2 9 2 5" xfId="5022" xr:uid="{23FDFBDB-944B-4179-BD55-17DC406D9FFA}"/>
    <cellStyle name="Normal 2 9 2 5 2" xfId="5023" xr:uid="{8EA2F6A2-EC91-44EB-A0D1-C4052DDC4185}"/>
    <cellStyle name="Normal 2 9 2 5 2 2" xfId="5336" xr:uid="{29476C8B-E05B-46AD-9CC8-87A10C51C455}"/>
    <cellStyle name="Normal 2 9 2 5 3" xfId="5335" xr:uid="{DE381D4E-E88C-4C77-9A41-AABB8C751F91}"/>
    <cellStyle name="Normal 2 9 2 5_Balance Fund on trust PT.BIS ( 21-04-2015)" xfId="5024" xr:uid="{71E9ADFD-451C-4786-8643-77407D950BCE}"/>
    <cellStyle name="Normal 2 9 2 6" xfId="5025" xr:uid="{540E94E4-FFB6-4E31-B5DC-D6589BD03CAC}"/>
    <cellStyle name="Normal 2 9 2 6 2" xfId="5026" xr:uid="{B4ECBAF4-8600-4394-9CC6-803C35ABDB62}"/>
    <cellStyle name="Normal 2 9 2 6 2 2" xfId="5338" xr:uid="{80879595-F590-47C0-9447-485DB68265AD}"/>
    <cellStyle name="Normal 2 9 2 6 3" xfId="5337" xr:uid="{7A8F7755-4FFA-4266-9C3A-033AA3241A50}"/>
    <cellStyle name="Normal 2 9 2 6_Balance Fund on trust PT.BIS ( 21-04-2015)" xfId="5027" xr:uid="{FF27EE74-54B8-4152-9264-609A4D400C8E}"/>
    <cellStyle name="Normal 2 9 2 7" xfId="5028" xr:uid="{EA9A8EBB-5644-42DC-AE25-CACF56F536DC}"/>
    <cellStyle name="Normal 2 9 2 7 2" xfId="5029" xr:uid="{EFFBFA3F-F4A9-4733-A80B-488BEE709445}"/>
    <cellStyle name="Normal 2 9 2 7 2 2" xfId="5340" xr:uid="{D48EE65D-3197-486C-BAE0-1DF14867A42E}"/>
    <cellStyle name="Normal 2 9 2 7 3" xfId="5339" xr:uid="{F83CF135-B0B9-40A1-A186-6BC28E73A583}"/>
    <cellStyle name="Normal 2 9 2 7_Balance Fund on trust PT.BIS ( 21-04-2015)" xfId="5030" xr:uid="{3D5AB97C-0EEB-4CAD-BD87-56BD5B97922B}"/>
    <cellStyle name="Normal 2 9 2 8" xfId="5031" xr:uid="{3048E133-A771-44E8-A0CA-064E2F392017}"/>
    <cellStyle name="Normal 2 9 2 8 2" xfId="5032" xr:uid="{781108EB-5D31-4A86-A518-565FC62ABEA8}"/>
    <cellStyle name="Normal 2 9 2 8 2 2" xfId="5342" xr:uid="{8B47388E-D8E7-4F63-899B-AE466861D9E7}"/>
    <cellStyle name="Normal 2 9 2 8 3" xfId="5341" xr:uid="{D3871EDD-2341-4C3E-A9E7-2AB532E2ACD8}"/>
    <cellStyle name="Normal 2 9 2 8_Balance Fund on trust PT.BIS ( 21-04-2015)" xfId="5033" xr:uid="{9345174A-519E-45C3-9EB8-EE7AA0A0994F}"/>
    <cellStyle name="Normal 2 9 2 9" xfId="5034" xr:uid="{54087F61-A26D-40B4-AE1D-8278E152952C}"/>
    <cellStyle name="Normal 2 9 2 9 2" xfId="5035" xr:uid="{EF80DA67-1380-4C8A-A6D6-D049E3BD0E62}"/>
    <cellStyle name="Normal 2 9 2 9 2 2" xfId="5344" xr:uid="{822BE145-85ED-483A-A0B2-1D2E8C2B2896}"/>
    <cellStyle name="Normal 2 9 2 9 3" xfId="5343" xr:uid="{CA54E14E-9A28-458E-AAB0-3D3CC5542BE4}"/>
    <cellStyle name="Normal 2 9 2 9_Balance Fund on trust PT.BIS ( 21-04-2015)" xfId="5036" xr:uid="{E59BDD35-F0D9-4DAE-BD0B-E9051A5BEF4B}"/>
    <cellStyle name="Normal 2 9 2_Balance Fund on trust PT.BIS ( 17-04-2015)" xfId="5037" xr:uid="{D32B0300-B855-4386-86EA-D77FAE328F21}"/>
    <cellStyle name="Normal 2 9 20" xfId="58024" xr:uid="{786C6B3F-02C7-4F9F-AD9C-E1E2BD312E4D}"/>
    <cellStyle name="Normal 2 9 21" xfId="58030" xr:uid="{3AF3BA8B-6D9F-4B17-96AB-A9F55BA610C5}"/>
    <cellStyle name="Normal 2 9 3" xfId="3727" xr:uid="{55F34305-1BBB-4D63-9838-DA050EDD6C21}"/>
    <cellStyle name="Normal 2 9 3 2" xfId="5038" xr:uid="{D376BEAB-D4CA-4C9D-9A82-996D52E096D9}"/>
    <cellStyle name="Normal 2 9 3 2 2" xfId="5346" xr:uid="{81E1EEA7-6BF3-4B42-9FD9-54AEA0A7E0AF}"/>
    <cellStyle name="Normal 2 9 3 3" xfId="5345" xr:uid="{CB8C35A0-7319-4AE8-9400-7725694572A3}"/>
    <cellStyle name="Normal 2 9 3_Balance Fund on trust PT.BIS ( 21-04-2015)" xfId="5039" xr:uid="{5A382E86-E20B-4FE8-A14E-18C36BB1C9AF}"/>
    <cellStyle name="Normal 2 9 4" xfId="4284" xr:uid="{19F74562-10E6-46D3-B79F-ABA38C085F7C}"/>
    <cellStyle name="Normal 2 9 4 2" xfId="5040" xr:uid="{5A5C214B-C430-4AA0-BD23-C5F01FCBFF49}"/>
    <cellStyle name="Normal 2 9 4 2 2" xfId="5041" xr:uid="{62818A14-4AF3-4EEE-B1C4-40906899AFDB}"/>
    <cellStyle name="Normal 2 9 4 2 3" xfId="5347" xr:uid="{D23C81D1-A46A-473B-AFDC-ECB5464E9D32}"/>
    <cellStyle name="Normal 2 9 4 2_Balance Fund on trust PT.BIS ( 21-04-2015)" xfId="5042" xr:uid="{C6D24F9D-75C7-4A1F-B957-36DC8742F98F}"/>
    <cellStyle name="Normal 2 9 4 3" xfId="5043" xr:uid="{22F3BD45-8930-4D4A-BEDC-AAEBF1B51999}"/>
    <cellStyle name="Normal 2 9 4_Balance Fund on trust PT.BIS ( 17-04-2015)" xfId="5044" xr:uid="{0A003127-4694-4229-AC25-BBC48CEF236D}"/>
    <cellStyle name="Normal 2 9 5" xfId="3982" xr:uid="{DB606E61-9691-44C0-B836-8C6486AC4728}"/>
    <cellStyle name="Normal 2 9 6" xfId="4522" xr:uid="{62F14415-E26D-4874-BB01-277C3E2197D7}"/>
    <cellStyle name="Normal 2 9 7" xfId="4982" xr:uid="{D7C27CD8-2ED4-426A-86BA-3B15A936662F}"/>
    <cellStyle name="Normal 2 9 8" xfId="5045" xr:uid="{5498BED5-BDAA-4CB7-A3F0-27D431AF7609}"/>
    <cellStyle name="Normal 2 9 9" xfId="5046" xr:uid="{0E4407BD-6CF4-404B-8FB9-62D54D33DDBB}"/>
    <cellStyle name="Normal 2 9_Balance Fund on trust NHM 2015 (06-04-2015)" xfId="5047" xr:uid="{F206E9A8-6702-41AF-92CE-2FACF9251BB7}"/>
    <cellStyle name="Normal 2_Balance Fund on trust NHM  per 2013" xfId="5048" xr:uid="{CC43E5A0-054C-4BAF-9CF4-0B0FC5BDC020}"/>
    <cellStyle name="Normal 20" xfId="2243" xr:uid="{FFC056FB-F0B9-474E-BE05-3BF42833256B}"/>
    <cellStyle name="Normal 20 10" xfId="2244" xr:uid="{13DB32B4-7B6A-44E3-9DAF-6267AB2C8ED6}"/>
    <cellStyle name="Normal 20 11" xfId="2245" xr:uid="{AFE26415-FDB0-4D54-BCF2-5736DA358B95}"/>
    <cellStyle name="Normal 20 12" xfId="2246" xr:uid="{8D253990-B091-49F6-9A3A-1ACA714144A2}"/>
    <cellStyle name="Normal 20 13" xfId="2247" xr:uid="{EFFCE021-C516-4210-9C0A-1841A9D80620}"/>
    <cellStyle name="Normal 20 14" xfId="2248" xr:uid="{2714DD18-F788-466D-BB11-1B7F421D8283}"/>
    <cellStyle name="Normal 20 15" xfId="2249" xr:uid="{6A7C5FE3-2EAD-4E80-A065-82ABE0BB3715}"/>
    <cellStyle name="Normal 20 16" xfId="2250" xr:uid="{A52766B7-CAFA-4584-A6DC-1F8717FF6337}"/>
    <cellStyle name="Normal 20 17" xfId="2251" xr:uid="{EADD7CD0-EE75-48D6-85E9-C9C547C24859}"/>
    <cellStyle name="Normal 20 18" xfId="2252" xr:uid="{70F6AF53-BF23-4DBA-8B2A-C6C4CF4A818F}"/>
    <cellStyle name="Normal 20 19" xfId="2253" xr:uid="{327F248B-4723-44E8-A7C9-12B6A039BDA2}"/>
    <cellStyle name="Normal 20 2" xfId="2254" xr:uid="{BE14DAC5-90A7-489C-9F29-F879556E14BA}"/>
    <cellStyle name="Normal 20 20" xfId="2255" xr:uid="{6416EC15-6BB5-4B1D-B9CA-ACE889333300}"/>
    <cellStyle name="Normal 20 21" xfId="2256" xr:uid="{B7815967-332A-417F-8F7D-698FF49383D3}"/>
    <cellStyle name="Normal 20 22" xfId="2257" xr:uid="{54EB97E9-93E1-4F37-A0C2-3DD2E0D0982F}"/>
    <cellStyle name="Normal 20 23" xfId="2258" xr:uid="{646E0CF8-01E2-4391-B8BA-BDA3FAA204D2}"/>
    <cellStyle name="Normal 20 24" xfId="2259" xr:uid="{FFBFD77D-1808-47C1-ABD2-6FBD6A1A7CAF}"/>
    <cellStyle name="Normal 20 25" xfId="2260" xr:uid="{D01758E7-EAAE-4358-8101-21BB8ED0DF7C}"/>
    <cellStyle name="Normal 20 26" xfId="2261" xr:uid="{448475C0-E4A8-4DBE-A721-17EDEE5761CB}"/>
    <cellStyle name="Normal 20 27" xfId="2262" xr:uid="{B5D68161-8E56-48CF-B797-89BB50C8514C}"/>
    <cellStyle name="Normal 20 28" xfId="2263" xr:uid="{9C92B861-CEB6-4383-A366-450E0C568A09}"/>
    <cellStyle name="Normal 20 29" xfId="2264" xr:uid="{7B0168A1-5441-4531-8735-2FAA98DE57D9}"/>
    <cellStyle name="Normal 20 3" xfId="2265" xr:uid="{E214019F-7A9D-4885-B242-6A638E236406}"/>
    <cellStyle name="Normal 20 30" xfId="2266" xr:uid="{42ED657A-36AF-4ACA-96C0-7C2BB1C6F26E}"/>
    <cellStyle name="Normal 20 31" xfId="2267" xr:uid="{BD5F0436-959D-42D1-B314-7F316D334F21}"/>
    <cellStyle name="Normal 20 32" xfId="2268" xr:uid="{D9A536E9-F888-4DB8-85CC-F1D7AA4927D3}"/>
    <cellStyle name="Normal 20 33" xfId="2269" xr:uid="{393B07C3-F509-4DC1-9866-6321AACC5826}"/>
    <cellStyle name="Normal 20 34" xfId="2270" xr:uid="{4BCE9247-4266-46DF-AE04-9DC9DEAA518F}"/>
    <cellStyle name="Normal 20 35" xfId="2271" xr:uid="{308AA975-F95D-4290-8D02-8F044242DD7A}"/>
    <cellStyle name="Normal 20 36" xfId="2272" xr:uid="{2065BD5A-962F-40F0-A6E8-2734631C3BF0}"/>
    <cellStyle name="Normal 20 37" xfId="2273" xr:uid="{EA8806E3-7E58-4B79-8E9A-8B7F37AE969D}"/>
    <cellStyle name="Normal 20 38" xfId="2274" xr:uid="{8304E9BA-607C-4BBE-B04D-A5B400E618A6}"/>
    <cellStyle name="Normal 20 39" xfId="2275" xr:uid="{3B68DE8B-97DB-414B-AB99-42BA380EFC8C}"/>
    <cellStyle name="Normal 20 4" xfId="2276" xr:uid="{63ED9221-1E24-418D-843B-0B2600BB7746}"/>
    <cellStyle name="Normal 20 40" xfId="2277" xr:uid="{1DC49175-E9D2-47B7-A1B1-BC9CCA274497}"/>
    <cellStyle name="Normal 20 41" xfId="2278" xr:uid="{E92E2E41-18C3-403F-8C96-00DF768E5E88}"/>
    <cellStyle name="Normal 20 42" xfId="2279" xr:uid="{24732AB2-7A51-47C3-A22F-BCC211314CD1}"/>
    <cellStyle name="Normal 20 43" xfId="2280" xr:uid="{4B5A7AB8-8457-4E36-B8FD-5DBE8C3C908C}"/>
    <cellStyle name="Normal 20 5" xfId="2281" xr:uid="{3B78756B-7971-46C0-AB96-CC59FC2D5638}"/>
    <cellStyle name="Normal 20 6" xfId="2282" xr:uid="{3C5F8221-E621-4B49-91C9-8DC9CF989520}"/>
    <cellStyle name="Normal 20 7" xfId="2283" xr:uid="{D8ADFEBE-4737-4EEC-800F-6D0720285766}"/>
    <cellStyle name="Normal 20 8" xfId="2284" xr:uid="{671E15F7-F62D-420E-8AEC-286C53C069D5}"/>
    <cellStyle name="Normal 20 9" xfId="2285" xr:uid="{7F8B61FB-6B25-420C-8F8E-4CEDBCD440E8}"/>
    <cellStyle name="Normal 21" xfId="14829" xr:uid="{6C766575-7640-49FC-84DB-EE45A23C406A}"/>
    <cellStyle name="Normal 21 10" xfId="2286" xr:uid="{A8145BFC-EDDE-4FBE-8A26-3BDE48D984CE}"/>
    <cellStyle name="Normal 21 10 2" xfId="5348" xr:uid="{425A8557-7D75-4748-93DF-76217B9D9516}"/>
    <cellStyle name="Normal 21 11" xfId="2287" xr:uid="{B19499B3-D2A6-4DE2-8DA3-C10BF74725B1}"/>
    <cellStyle name="Normal 21 12" xfId="2288" xr:uid="{1077378A-199E-4F71-98EB-DDDE9378DB3A}"/>
    <cellStyle name="Normal 21 13" xfId="2289" xr:uid="{E9AF0FE1-39ED-4FA4-9E64-32BE84F6BE51}"/>
    <cellStyle name="Normal 21 14" xfId="2290" xr:uid="{BA779BC6-2753-453F-A3F2-65F81025F126}"/>
    <cellStyle name="Normal 21 15" xfId="2291" xr:uid="{B6545A56-F145-4A4B-BE26-8733A6B2365C}"/>
    <cellStyle name="Normal 21 16" xfId="2292" xr:uid="{6C011465-4FE1-4E89-82B2-E24F3578E91D}"/>
    <cellStyle name="Normal 21 17" xfId="2293" xr:uid="{313A061D-A908-4C64-822A-A1ED684263DE}"/>
    <cellStyle name="Normal 21 18" xfId="2294" xr:uid="{7D239FB2-E964-4464-B34B-3EA2A0FBE1E0}"/>
    <cellStyle name="Normal 21 19" xfId="2295" xr:uid="{7CBDAD44-5F1B-45D1-ADB9-2260AF497F5A}"/>
    <cellStyle name="Normal 21 2" xfId="2296" xr:uid="{674C3393-AB2F-40DD-A387-A397DA258F8E}"/>
    <cellStyle name="Normal 21 20" xfId="2297" xr:uid="{BB7B556D-1851-4F29-9908-D62730C5FCB9}"/>
    <cellStyle name="Normal 21 21" xfId="2298" xr:uid="{6EC84422-6BF8-458B-A3A5-298F50C12EDB}"/>
    <cellStyle name="Normal 21 22" xfId="2299" xr:uid="{ACCE17BE-E042-4DE2-8E26-24E37B6C49BC}"/>
    <cellStyle name="Normal 21 23" xfId="2300" xr:uid="{E5554B99-714F-49F5-B3B6-AE27C3CD9FF5}"/>
    <cellStyle name="Normal 21 24" xfId="2301" xr:uid="{13D8A74C-609A-441F-B17F-C4B658C586D3}"/>
    <cellStyle name="Normal 21 25" xfId="2302" xr:uid="{3E72B33C-07D5-4F91-974B-203D2D0886B6}"/>
    <cellStyle name="Normal 21 26" xfId="2303" xr:uid="{8A61BF7C-3FD6-468D-988E-C247034049B0}"/>
    <cellStyle name="Normal 21 27" xfId="2304" xr:uid="{A36241C2-F38E-43E8-BEBD-9D75E3035D13}"/>
    <cellStyle name="Normal 21 28" xfId="2305" xr:uid="{F8DF39CF-0F19-41AF-9959-E8FF36DA721F}"/>
    <cellStyle name="Normal 21 29" xfId="2306" xr:uid="{2EFBAF36-9C14-409D-909B-C46EB07EF5BD}"/>
    <cellStyle name="Normal 21 3" xfId="2307" xr:uid="{F9B38DA5-EDC1-4A19-9E88-C6F8EB10D6AC}"/>
    <cellStyle name="Normal 21 30" xfId="2308" xr:uid="{E4C2296B-87C4-4CDB-B248-27702BB1470C}"/>
    <cellStyle name="Normal 21 31" xfId="2309" xr:uid="{036AB15E-4A8B-4777-89FC-D9921C8FBBE5}"/>
    <cellStyle name="Normal 21 32" xfId="2310" xr:uid="{A2C24F8A-1F3C-4376-B5EE-BB41BC8D3F34}"/>
    <cellStyle name="Normal 21 33" xfId="2311" xr:uid="{068A609A-2911-47F3-8E48-92D487281B5C}"/>
    <cellStyle name="Normal 21 34" xfId="2312" xr:uid="{D7D56E6E-6FE7-40F0-A2B1-16A0FC08DC81}"/>
    <cellStyle name="Normal 21 35" xfId="2313" xr:uid="{6193D4E7-1981-436E-A7C4-D9B2CDFAAFD8}"/>
    <cellStyle name="Normal 21 36" xfId="2314" xr:uid="{ED6E4C26-40AB-4198-885D-0D0257F7E0C9}"/>
    <cellStyle name="Normal 21 37" xfId="2315" xr:uid="{BB26354B-357C-42AC-83BF-C749D3342B8C}"/>
    <cellStyle name="Normal 21 38" xfId="2316" xr:uid="{E12A590A-757A-4699-8B89-D25C2C2B89A7}"/>
    <cellStyle name="Normal 21 39" xfId="2317" xr:uid="{3B1F3427-FBCB-4833-8F24-83AD39131838}"/>
    <cellStyle name="Normal 21 4" xfId="2318" xr:uid="{494C5E4A-B165-43A7-93FF-28B4B5A37E87}"/>
    <cellStyle name="Normal 21 40" xfId="2319" xr:uid="{32776256-E4E4-4F8A-B9C8-081CBEFF1C2E}"/>
    <cellStyle name="Normal 21 41" xfId="2320" xr:uid="{561CFBBC-729E-464F-994E-BEA1BC643DB4}"/>
    <cellStyle name="Normal 21 42" xfId="5049" xr:uid="{D1A7AF75-C03C-4099-85E9-9B01CE36CBFB}"/>
    <cellStyle name="Normal 21 5" xfId="2321" xr:uid="{E8398C00-BFC4-4825-88B4-C82B598782E6}"/>
    <cellStyle name="Normal 21 6" xfId="2322" xr:uid="{3B47CA38-4C78-4EC1-8DC5-27966261BADB}"/>
    <cellStyle name="Normal 21 7" xfId="2323" xr:uid="{29BD7D80-C603-455A-8043-85A697DDBAD6}"/>
    <cellStyle name="Normal 21 8" xfId="2324" xr:uid="{03C3C0DD-4CE8-4222-A1D4-BE1FE53AC4FC}"/>
    <cellStyle name="Normal 21 9" xfId="2325" xr:uid="{EED9336C-6A0C-4EDB-BAD0-1130D1294C24}"/>
    <cellStyle name="Normal 22" xfId="2326" xr:uid="{78C4C94B-8340-475A-9ADB-D6C1EB597BFD}"/>
    <cellStyle name="Normal 22 2" xfId="2327" xr:uid="{5CA7EDA1-2F67-4D6B-9395-9115F8A794F2}"/>
    <cellStyle name="Normal 22 3" xfId="2328" xr:uid="{3E9B2C98-89B1-42EC-A322-C0982F00549B}"/>
    <cellStyle name="Normal 22 4" xfId="2329" xr:uid="{FE385F4F-9C3E-49D0-890D-1B18B2979DB5}"/>
    <cellStyle name="Normal 22 5" xfId="2330" xr:uid="{B93BF6EC-8342-452A-9C41-45097E9A67DE}"/>
    <cellStyle name="Normal 23" xfId="2331" xr:uid="{0DCDA133-F663-4632-826A-6D702049C375}"/>
    <cellStyle name="Normal 23 2" xfId="2332" xr:uid="{EDB25F4D-1A37-4779-B2DF-3F224C3F2530}"/>
    <cellStyle name="Normal 23 3" xfId="2333" xr:uid="{3BFA31BA-0A64-4073-9BF4-DF93B2689929}"/>
    <cellStyle name="Normal 23 4" xfId="2334" xr:uid="{AD389083-DADD-497E-9275-88E7F74494D9}"/>
    <cellStyle name="Normal 23 5" xfId="2335" xr:uid="{EFA492B8-25CF-4FB3-B5C1-EE69DEA9CE55}"/>
    <cellStyle name="Normal 24" xfId="2336" xr:uid="{3A37777C-B41D-4521-B438-5FACAF1CE1F9}"/>
    <cellStyle name="Normal 24 10" xfId="2337" xr:uid="{1F2FA511-F1D7-4F63-BA09-8275E6E00B29}"/>
    <cellStyle name="Normal 24 11" xfId="4297" xr:uid="{F70CEEDD-4484-477B-BA17-463E6EC0E7D1}"/>
    <cellStyle name="Normal 24 12" xfId="4298" xr:uid="{80D80B97-7478-4024-A953-2A40202AF4FE}"/>
    <cellStyle name="Normal 24 2" xfId="2338" xr:uid="{8CE891A5-6584-47A3-8A9C-CE72E48BDFC5}"/>
    <cellStyle name="Normal 24 3" xfId="2339" xr:uid="{1794579D-8AA3-41D5-9A19-E4C0DA5D1765}"/>
    <cellStyle name="Normal 24 4" xfId="2340" xr:uid="{368205AF-801F-4F90-8C80-5E1B2DE9A966}"/>
    <cellStyle name="Normal 24 5" xfId="2341" xr:uid="{9B92EB9C-52D7-4275-B68F-5FB9ACEA6E45}"/>
    <cellStyle name="Normal 24 6" xfId="2342" xr:uid="{C3827EF2-C3BB-4939-9D5B-C6DD53258FBD}"/>
    <cellStyle name="Normal 24 7" xfId="2343" xr:uid="{DE6E85B0-FED8-49ED-958A-DA8097ABD99F}"/>
    <cellStyle name="Normal 24 8" xfId="2344" xr:uid="{F358FA0E-08D2-4871-807F-93986B5FF937}"/>
    <cellStyle name="Normal 24 9" xfId="2345" xr:uid="{56A7D292-4A82-4CFD-85E6-254EF88D0E7F}"/>
    <cellStyle name="Normal 25" xfId="2346" xr:uid="{65C42838-176F-40DF-B4DA-4D4F66D7CC66}"/>
    <cellStyle name="Normal 25 10" xfId="2347" xr:uid="{199BF0F4-30A0-4BA8-882F-E20F8ED7932A}"/>
    <cellStyle name="Normal 25 11" xfId="4300" xr:uid="{3CCC9C31-5753-47BA-9162-57D0D7920E6F}"/>
    <cellStyle name="Normal 25 2" xfId="2348" xr:uid="{4CCCFA41-C7CD-442B-8FA3-92EEF28EB234}"/>
    <cellStyle name="Normal 25 3" xfId="2349" xr:uid="{EFA963B6-9A0B-42EB-A1C1-ECD1A06D3829}"/>
    <cellStyle name="Normal 25 4" xfId="2350" xr:uid="{25D972A0-49C5-4671-B8E7-A19F87452B78}"/>
    <cellStyle name="Normal 25 5" xfId="2351" xr:uid="{12088351-C7FF-4B4D-97C9-42D02ED6BCF5}"/>
    <cellStyle name="Normal 25 6" xfId="2352" xr:uid="{7EC0FF50-80E9-4F9E-A11F-8AADB30D5F43}"/>
    <cellStyle name="Normal 25 7" xfId="2353" xr:uid="{40B98DF2-26C8-46B2-BA17-B0FA0BEEE62C}"/>
    <cellStyle name="Normal 25 8" xfId="2354" xr:uid="{DF63B3A6-87C2-496F-B4E5-52B63A12629C}"/>
    <cellStyle name="Normal 25 9" xfId="2355" xr:uid="{B4E59B29-F2F4-461A-B15F-1D4ADC120B07}"/>
    <cellStyle name="Normal 26" xfId="2356" xr:uid="{AF64F36E-1C67-42E4-ADD0-2833641B4421}"/>
    <cellStyle name="Normal 27" xfId="20209" xr:uid="{2B9EDE28-8E9C-4F6A-AC80-7F6D6131BADA}"/>
    <cellStyle name="Normal 27 10" xfId="2357" xr:uid="{A8883D04-0433-4556-A700-14C04CB74EDD}"/>
    <cellStyle name="Normal 27 11" xfId="2358" xr:uid="{8D06B714-4408-43ED-9DCD-97A7D6D7BB27}"/>
    <cellStyle name="Normal 27 12" xfId="2359" xr:uid="{146F5FF3-5B91-43B5-9C93-2DAAF0AA338C}"/>
    <cellStyle name="Normal 27 13" xfId="2360" xr:uid="{D8ABBD42-9E08-42A5-BA82-FD1DB1CF02DE}"/>
    <cellStyle name="Normal 27 14" xfId="2361" xr:uid="{EBDB2260-1E8A-48EB-8AEC-961225949158}"/>
    <cellStyle name="Normal 27 15" xfId="2362" xr:uid="{BDF2ED51-9504-4A5C-8AD1-07AB0358219C}"/>
    <cellStyle name="Normal 27 15 10" xfId="2363" xr:uid="{5CB083C8-46C9-4C66-9A65-A75B5750BD20}"/>
    <cellStyle name="Normal 27 15 2" xfId="2364" xr:uid="{354F2A86-141A-4157-A6A2-1A8B7F4196D7}"/>
    <cellStyle name="Normal 27 15 3" xfId="2365" xr:uid="{C4AA625D-9721-4BCE-8892-A416B6BD8520}"/>
    <cellStyle name="Normal 27 15 4" xfId="2366" xr:uid="{FEB9F54A-74CD-43B4-A0C3-2305A00412C7}"/>
    <cellStyle name="Normal 27 15 5" xfId="2367" xr:uid="{53378D94-323B-4EB1-A128-EA5E9E19FAF1}"/>
    <cellStyle name="Normal 27 15 6" xfId="2368" xr:uid="{A603B770-0B80-4B91-95C2-3D28AF110F67}"/>
    <cellStyle name="Normal 27 15 7" xfId="2369" xr:uid="{052D1990-6320-4EAB-ADA6-4A91897878D6}"/>
    <cellStyle name="Normal 27 15 8" xfId="2370" xr:uid="{2CC8F1A0-8C50-48A2-A5C4-EAF5AD0D014C}"/>
    <cellStyle name="Normal 27 15 9" xfId="2371" xr:uid="{48E8BEC5-9863-41DF-8580-EB85F9EE5E59}"/>
    <cellStyle name="Normal 27 16" xfId="2372" xr:uid="{E330AF50-3C11-4354-877A-0DD0A51ABB76}"/>
    <cellStyle name="Normal 27 17" xfId="2373" xr:uid="{49E4D674-4E4D-432C-B27F-BD4F157ECDC4}"/>
    <cellStyle name="Normal 27 17 2" xfId="4306" xr:uid="{51E68AEC-5FEE-4015-98D3-8C069EA4E865}"/>
    <cellStyle name="Normal 27 18" xfId="2374" xr:uid="{42496B73-E04E-42E2-8CBD-D8C527EF6D12}"/>
    <cellStyle name="Normal 27 19" xfId="2375" xr:uid="{F3F94C10-2930-47A9-A9BA-DD91B6C9C656}"/>
    <cellStyle name="Normal 27 2" xfId="2376" xr:uid="{1CD081F5-E9E1-4DF7-A808-9277512469A2}"/>
    <cellStyle name="Normal 27 20" xfId="2377" xr:uid="{D1C245CA-580F-4993-AB7E-0A12E93B462D}"/>
    <cellStyle name="Normal 27 21" xfId="2378" xr:uid="{0762CADD-A02C-4DE9-B48A-B62040876849}"/>
    <cellStyle name="Normal 27 22" xfId="2379" xr:uid="{ED559C68-E1F3-47C8-86A0-37CD5FC86750}"/>
    <cellStyle name="Normal 27 23" xfId="2380" xr:uid="{CEE225A2-7088-448A-AFFD-D8B4E07BC3EF}"/>
    <cellStyle name="Normal 27 24" xfId="2381" xr:uid="{26C12D74-08BE-4907-AE98-CE884453FE7C}"/>
    <cellStyle name="Normal 27 3" xfId="2382" xr:uid="{69E14125-4F23-4A89-975C-1C3B5761350C}"/>
    <cellStyle name="Normal 27 4" xfId="2383" xr:uid="{90047795-7FA9-48BB-A58D-C8930C875FC0}"/>
    <cellStyle name="Normal 27 5" xfId="2384" xr:uid="{0C12C0D3-DBC1-422A-9DA6-E5EA9378A637}"/>
    <cellStyle name="Normal 27 6" xfId="2385" xr:uid="{5EF4FE8B-AAB7-4B3D-AF64-36A730AFE484}"/>
    <cellStyle name="Normal 27 7" xfId="2386" xr:uid="{DC32D9B9-4524-4F3E-B883-FCCB283C5374}"/>
    <cellStyle name="Normal 27 8" xfId="2387" xr:uid="{55B2FDAF-A986-457B-B9C6-70B410769F80}"/>
    <cellStyle name="Normal 27 9" xfId="2388" xr:uid="{6C831359-8104-4FB5-808B-39CC7BDBCA12}"/>
    <cellStyle name="Normal 28" xfId="4307" xr:uid="{24ECC3BD-EAD1-44B6-BB7F-2F9824D96F3C}"/>
    <cellStyle name="Normal 28 10" xfId="2389" xr:uid="{9D103EA8-39E3-4F5E-B7E4-5784007A5D7E}"/>
    <cellStyle name="Normal 28 11" xfId="2390" xr:uid="{9891D1CE-3A5E-47A6-8555-110E7CC71A8B}"/>
    <cellStyle name="Normal 28 12" xfId="2391" xr:uid="{18AAF630-5E85-44CC-9EC1-2A436CA3C8F7}"/>
    <cellStyle name="Normal 28 13" xfId="2392" xr:uid="{35DB6723-148E-4488-9B41-F8588B92EEDB}"/>
    <cellStyle name="Normal 28 14" xfId="2393" xr:uid="{C770879D-A4CB-47D0-B0D9-6231BBA3C5A1}"/>
    <cellStyle name="Normal 28 15" xfId="2394" xr:uid="{27178298-6C8B-449A-9487-EF0645171C4C}"/>
    <cellStyle name="Normal 28 16" xfId="2395" xr:uid="{831C4331-CD45-4CF3-A30E-1CB0995FA313}"/>
    <cellStyle name="Normal 28 17" xfId="2396" xr:uid="{4EDEB165-C8B1-4E9A-A610-65EB57E1C99A}"/>
    <cellStyle name="Normal 28 17 10" xfId="2397" xr:uid="{5688DECD-E4B5-4718-AD3E-6D9ED41811F7}"/>
    <cellStyle name="Normal 28 17 2" xfId="2398" xr:uid="{F287FC13-B89E-4F2D-95C3-638F969D586B}"/>
    <cellStyle name="Normal 28 17 3" xfId="2399" xr:uid="{89FFAE68-E77B-40AB-88CA-ECB973124797}"/>
    <cellStyle name="Normal 28 17 4" xfId="2400" xr:uid="{28FADBC5-323A-4E36-BFE6-79A14E402498}"/>
    <cellStyle name="Normal 28 17 5" xfId="2401" xr:uid="{71B65800-3B33-40FF-9686-035A81904F93}"/>
    <cellStyle name="Normal 28 17 6" xfId="2402" xr:uid="{90223F9B-2C2F-4AA5-A7CF-259DD3DC84FC}"/>
    <cellStyle name="Normal 28 17 7" xfId="2403" xr:uid="{AACCBB70-A59E-4A2D-A48E-411F1058BFC4}"/>
    <cellStyle name="Normal 28 17 8" xfId="2404" xr:uid="{1591FFFB-8D4B-43A0-9FA9-BDA38ABD71E1}"/>
    <cellStyle name="Normal 28 17 9" xfId="2405" xr:uid="{C9035148-CF44-4C96-A15F-882E03E375BA}"/>
    <cellStyle name="Normal 28 18" xfId="2406" xr:uid="{E4884983-756D-4909-8AAE-A0FD9D08092B}"/>
    <cellStyle name="Normal 28 19" xfId="2407" xr:uid="{D86B3D96-8EAE-46C3-B3F3-01BE4BDDA382}"/>
    <cellStyle name="Normal 28 19 2" xfId="4308" xr:uid="{FD74B084-C99F-40FC-A386-4CD18B5F9CFF}"/>
    <cellStyle name="Normal 28 19 2 2" xfId="4309" xr:uid="{27F6CAF9-056B-4960-A89E-84E9ACC0BC74}"/>
    <cellStyle name="Normal 28 19 2 3" xfId="3876" xr:uid="{321A1E23-5EF5-4714-9474-C4E4A7482A35}"/>
    <cellStyle name="Normal 28 19 2 4" xfId="4524" xr:uid="{823C71C8-6B27-4A61-8918-9227E4F8888C}"/>
    <cellStyle name="Normal 28 19 3" xfId="4310" xr:uid="{C1238651-B7D6-4246-B765-5D88C83664C7}"/>
    <cellStyle name="Normal 28 19 4" xfId="3877" xr:uid="{877DD08C-FCC5-4CD1-8FFF-EC3C1B92E4DB}"/>
    <cellStyle name="Normal 28 19 5" xfId="4523" xr:uid="{7E27F123-4F0D-4458-BB02-64FA974CB8D1}"/>
    <cellStyle name="Normal 28 2" xfId="67" xr:uid="{12E1B215-BD6A-4F1D-B6E5-E8FBF7B9ED0F}"/>
    <cellStyle name="Normal 28 2 10" xfId="2409" xr:uid="{32BF8DEB-C982-4C6F-9D3A-5C5AA07500D6}"/>
    <cellStyle name="Normal 28 2 11" xfId="2410" xr:uid="{2B5829CF-0E6E-4A5C-8759-CFB0F977B8B7}"/>
    <cellStyle name="Normal 28 2 12" xfId="2411" xr:uid="{3BCF03D2-159E-41B4-ABE8-645B5342695A}"/>
    <cellStyle name="Normal 28 2 13" xfId="2412" xr:uid="{9E23FAE3-1DCB-4081-BD68-41E1850EFE8F}"/>
    <cellStyle name="Normal 28 2 14" xfId="3728" xr:uid="{B5236972-E1D9-4EDD-95E7-AD7DA602764A}"/>
    <cellStyle name="Normal 28 2 15" xfId="4311" xr:uid="{A48C18A8-4900-490F-89D6-B4F04A78E4E5}"/>
    <cellStyle name="Normal 28 2 16" xfId="3873" xr:uid="{00A08E46-456B-4B52-8375-9788261F15D1}"/>
    <cellStyle name="Normal 28 2 17" xfId="4525" xr:uid="{A9A97A89-F161-4CD1-BDC4-0917D5531A2E}"/>
    <cellStyle name="Normal 28 2 18" xfId="5050" xr:uid="{FB294EE7-95D9-4351-A5F6-213AA005185A}"/>
    <cellStyle name="Normal 28 2 19" xfId="12939" xr:uid="{81D46257-B522-496A-A484-89E0C8ECBDC1}"/>
    <cellStyle name="Normal 28 2 2" xfId="2408" xr:uid="{B2214160-50CD-4D72-819A-6E585E879B47}"/>
    <cellStyle name="Normal 28 2 2 10" xfId="2414" xr:uid="{3B04E34F-0D48-4574-AED9-6221EEA66561}"/>
    <cellStyle name="Normal 28 2 2 11" xfId="2415" xr:uid="{9EC8D1F5-E897-482B-A298-C8007F2A1E47}"/>
    <cellStyle name="Normal 28 2 2 12" xfId="2416" xr:uid="{57892355-846E-4228-9133-E3B4401666E2}"/>
    <cellStyle name="Normal 28 2 2 13" xfId="3729" xr:uid="{FE2AF751-1A34-4616-B690-45E115EC5290}"/>
    <cellStyle name="Normal 28 2 2 14" xfId="5349" xr:uid="{FC373AB0-E2C6-495C-9EFB-5AF32A5F7C88}"/>
    <cellStyle name="Normal 28 2 2 2" xfId="2413" xr:uid="{ED9E3A42-D6C6-46B3-9A52-CFF8217CBF28}"/>
    <cellStyle name="Normal 28 2 2 2 10" xfId="2418" xr:uid="{E99C2DF0-5A9D-4866-8E94-F76A081C01E7}"/>
    <cellStyle name="Normal 28 2 2 2 11" xfId="3730" xr:uid="{A24D2ABF-57BA-41C7-B876-AADBEFD6C62D}"/>
    <cellStyle name="Normal 28 2 2 2 2" xfId="2417" xr:uid="{C62C3A7C-E299-482B-AB25-3544870EEB8C}"/>
    <cellStyle name="Normal 28 2 2 2 2 2" xfId="2419" xr:uid="{43DD32C5-8AF2-46D7-B37E-241D6D9A6737}"/>
    <cellStyle name="Normal 28 2 2 2 2 3" xfId="3731" xr:uid="{908A5EDC-BD71-4EFC-86C3-5FE0676708FC}"/>
    <cellStyle name="Normal 28 2 2 2 3" xfId="2420" xr:uid="{0E203AAF-9764-4BC7-8AC0-1BFD2980477D}"/>
    <cellStyle name="Normal 28 2 2 2 4" xfId="2421" xr:uid="{20C2D9E0-5DFD-4963-AE3C-A2C84EAD6E34}"/>
    <cellStyle name="Normal 28 2 2 2 5" xfId="2422" xr:uid="{5D8AFB47-599B-4BDF-BB3C-10C84188FC52}"/>
    <cellStyle name="Normal 28 2 2 2 6" xfId="2423" xr:uid="{DFA0C205-AE42-46F7-AAAC-6D448E87C900}"/>
    <cellStyle name="Normal 28 2 2 2 7" xfId="2424" xr:uid="{64BDBAC7-3B19-431F-915F-2C64150E0CE0}"/>
    <cellStyle name="Normal 28 2 2 2 8" xfId="2425" xr:uid="{B5B9CE11-0E61-4CED-BDA3-2F5410DB2AFA}"/>
    <cellStyle name="Normal 28 2 2 2 9" xfId="2426" xr:uid="{6DE1EFD6-6C4D-47A5-889D-4BBE4487C959}"/>
    <cellStyle name="Normal 28 2 2 3" xfId="2427" xr:uid="{EE12DAEB-4E60-4F60-AAC3-3E2CA36F6AD1}"/>
    <cellStyle name="Normal 28 2 2 4" xfId="2428" xr:uid="{BC018D7F-DB21-41D2-BABB-8B12F3051B78}"/>
    <cellStyle name="Normal 28 2 2 5" xfId="2429" xr:uid="{AC58A53F-4B13-4B1E-9177-B283A34C6F40}"/>
    <cellStyle name="Normal 28 2 2 6" xfId="2430" xr:uid="{5D0792BB-D245-4AE6-B17E-FCB6D6686623}"/>
    <cellStyle name="Normal 28 2 2 7" xfId="2431" xr:uid="{A993E3AE-50B0-4ACF-ADD5-DAA7ECF45FD5}"/>
    <cellStyle name="Normal 28 2 2 8" xfId="2432" xr:uid="{C353DB2F-6F5E-4621-B0E0-4400A0045111}"/>
    <cellStyle name="Normal 28 2 2 9" xfId="2433" xr:uid="{3E608291-7503-4EA5-82D9-434758335EC4}"/>
    <cellStyle name="Normal 28 2 3" xfId="2434" xr:uid="{C567922A-8F3D-49C9-9039-EAE57BC22AC3}"/>
    <cellStyle name="Normal 28 2 4" xfId="2435" xr:uid="{D98923C0-0251-4658-B2DC-D6D25245E111}"/>
    <cellStyle name="Normal 28 2 4 10" xfId="2436" xr:uid="{7D5BC54B-0A42-4539-98B2-C3DEA2D21AE8}"/>
    <cellStyle name="Normal 28 2 4 11" xfId="4314" xr:uid="{A2CA325C-8C56-4D98-9C54-C24EF5D7059E}"/>
    <cellStyle name="Normal 28 2 4 12" xfId="3870" xr:uid="{1BCD2A51-CBD3-4CBB-9F6A-B9F6525D5DA1}"/>
    <cellStyle name="Normal 28 2 4 13" xfId="4526" xr:uid="{3966F62A-A2D9-4F42-B664-BCE0E192F096}"/>
    <cellStyle name="Normal 28 2 4 2" xfId="2437" xr:uid="{8E4CCFD1-8397-4A2C-9BA4-E42EDFD731A4}"/>
    <cellStyle name="Normal 28 2 4 3" xfId="2438" xr:uid="{403BFA8B-7523-45FC-A270-38A7D3B0D44C}"/>
    <cellStyle name="Normal 28 2 4 4" xfId="2439" xr:uid="{4E0D8296-DD7F-4780-8719-97CF42459EA3}"/>
    <cellStyle name="Normal 28 2 4 5" xfId="2440" xr:uid="{EA816A82-8C01-45E3-B392-580695F9E459}"/>
    <cellStyle name="Normal 28 2 4 6" xfId="2441" xr:uid="{790EF016-F307-4291-818E-8DCAB55AE8D1}"/>
    <cellStyle name="Normal 28 2 4 7" xfId="2442" xr:uid="{BF0568D8-A49C-4671-B773-F111CB006CD0}"/>
    <cellStyle name="Normal 28 2 4 8" xfId="2443" xr:uid="{9160791D-B4E8-4132-BF0B-CF355E3A5425}"/>
    <cellStyle name="Normal 28 2 4 9" xfId="2444" xr:uid="{BDA34D0D-0FEF-40F3-9781-BFE5DCDCF684}"/>
    <cellStyle name="Normal 28 2 5" xfId="2445" xr:uid="{FB2EF61A-063E-447E-B626-B023FE2D61EB}"/>
    <cellStyle name="Normal 28 2 6" xfId="2446" xr:uid="{07BCA437-FA6E-41A7-80CA-3092C7D76937}"/>
    <cellStyle name="Normal 28 2 7" xfId="2447" xr:uid="{FC630061-4652-46F3-8106-27280646EA9D}"/>
    <cellStyle name="Normal 28 2 8" xfId="2448" xr:uid="{660C2B9B-D7E5-4EAE-B0C6-B02CB18CB3B0}"/>
    <cellStyle name="Normal 28 2 9" xfId="2449" xr:uid="{B8EDB168-829B-49D5-83B4-ECC03B867A19}"/>
    <cellStyle name="Normal 28 20" xfId="2450" xr:uid="{9A11022B-CDF2-406E-8577-108285BECF73}"/>
    <cellStyle name="Normal 28 21" xfId="2451" xr:uid="{9FA8253A-461C-415A-8250-791CCF152F2C}"/>
    <cellStyle name="Normal 28 21 2" xfId="4315" xr:uid="{1B038DDB-D932-478F-BA44-CCDDB5197A60}"/>
    <cellStyle name="Normal 28 21 3" xfId="3868" xr:uid="{18E9F1D7-844F-4E44-9053-FEAAC3F5AA2B}"/>
    <cellStyle name="Normal 28 21 4" xfId="4527" xr:uid="{6F0BAADE-6E1A-46D3-A04F-8CD73166EAB8}"/>
    <cellStyle name="Normal 28 22" xfId="2452" xr:uid="{4E46E0CD-C81F-4B29-8526-10A64299C88C}"/>
    <cellStyle name="Normal 28 23" xfId="2453" xr:uid="{8FD2DF53-2D62-4389-AFB8-92F2C82EFA0E}"/>
    <cellStyle name="Normal 28 24" xfId="2454" xr:uid="{1DB64AFB-AC34-487E-97A4-FB95ECD15332}"/>
    <cellStyle name="Normal 28 25" xfId="2455" xr:uid="{D2ADDA4F-FEB7-4C18-B712-A4DD428F2FE2}"/>
    <cellStyle name="Normal 28 26" xfId="2456" xr:uid="{62B07B42-85D0-4FE2-BBFC-3CF7F29CE0C3}"/>
    <cellStyle name="Normal 28 27" xfId="2457" xr:uid="{6377291E-CD5C-46E5-A650-409C0576E809}"/>
    <cellStyle name="Normal 28 28" xfId="2458" xr:uid="{49654B14-2AE7-40D5-B255-5F94A87F284B}"/>
    <cellStyle name="Normal 28 3" xfId="2459" xr:uid="{BE9BF111-34E6-4070-9CC8-1A34C5CF8676}"/>
    <cellStyle name="Normal 28 3 10" xfId="2460" xr:uid="{02927FEC-B95D-4E4D-85D5-5CFB980B9659}"/>
    <cellStyle name="Normal 28 3 11" xfId="2461" xr:uid="{C2A5BA2A-AC28-49C7-88EB-2DD7E23BE9F4}"/>
    <cellStyle name="Normal 28 3 12" xfId="2462" xr:uid="{47F42227-4DFF-42A0-BF21-65BDC5B8D07C}"/>
    <cellStyle name="Normal 28 3 13" xfId="2463" xr:uid="{99AC6FA0-A81F-4DFC-B3F1-B8476927A428}"/>
    <cellStyle name="Normal 28 3 14" xfId="4316" xr:uid="{30A53150-2F01-4071-A3FA-B3359A42825A}"/>
    <cellStyle name="Normal 28 3 15" xfId="3867" xr:uid="{B5E80892-4549-4FAF-8EFE-6F4EFC4033E0}"/>
    <cellStyle name="Normal 28 3 16" xfId="4528" xr:uid="{01F43DD9-4968-4E74-B17C-66FDA52DEF35}"/>
    <cellStyle name="Normal 28 3 2" xfId="2464" xr:uid="{6562FC3C-ED86-4697-BB9F-6DB2511DCCA1}"/>
    <cellStyle name="Normal 28 3 2 10" xfId="2465" xr:uid="{FF75CC73-00AF-4411-8920-9356FED9CCDA}"/>
    <cellStyle name="Normal 28 3 2 11" xfId="2466" xr:uid="{506AB93D-FF65-45E6-B6A5-26273BB21C6C}"/>
    <cellStyle name="Normal 28 3 2 12" xfId="2467" xr:uid="{AB926123-5B81-49BB-957C-5910B9E4DD55}"/>
    <cellStyle name="Normal 28 3 2 13" xfId="4317" xr:uid="{AE55A3DA-CB0E-4755-892D-BC560872B305}"/>
    <cellStyle name="Normal 28 3 2 14" xfId="3861" xr:uid="{BEBB9D8A-B532-47E8-87CB-6C569B33AB9C}"/>
    <cellStyle name="Normal 28 3 2 15" xfId="4529" xr:uid="{A2126DFF-7FB2-459B-8487-64F29B994758}"/>
    <cellStyle name="Normal 28 3 2 2" xfId="2468" xr:uid="{985C9E32-BF96-4727-B3AC-8A44947F3B93}"/>
    <cellStyle name="Normal 28 3 2 2 10" xfId="2469" xr:uid="{9225802E-56A9-404E-BD0F-AF1816BEDC1F}"/>
    <cellStyle name="Normal 28 3 2 2 11" xfId="4318" xr:uid="{959CC268-8B23-48F5-A4A2-33F7C99BDC7B}"/>
    <cellStyle name="Normal 28 3 2 2 12" xfId="3857" xr:uid="{5C129A1B-1A96-4897-A708-2B243C0590F3}"/>
    <cellStyle name="Normal 28 3 2 2 13" xfId="4530" xr:uid="{C43A06F7-1DC3-4FCB-A93C-563383AD9404}"/>
    <cellStyle name="Normal 28 3 2 2 2" xfId="2470" xr:uid="{9A722440-C442-4C84-B51A-277FBE2CB3E4}"/>
    <cellStyle name="Normal 28 3 2 2 3" xfId="2471" xr:uid="{0DD85FCD-E350-445C-BFCC-E5DA8C5B4252}"/>
    <cellStyle name="Normal 28 3 2 2 4" xfId="2472" xr:uid="{32A57F97-A953-4089-B3DF-F3754483C1AE}"/>
    <cellStyle name="Normal 28 3 2 2 5" xfId="2473" xr:uid="{83C60CA9-1933-4DCC-A32B-88274C2670E7}"/>
    <cellStyle name="Normal 28 3 2 2 6" xfId="2474" xr:uid="{FE949B3C-B0EF-4721-B3AD-ADBD9EFFC9C7}"/>
    <cellStyle name="Normal 28 3 2 2 7" xfId="2475" xr:uid="{FFEF741E-5545-485C-BC53-2C5443E73457}"/>
    <cellStyle name="Normal 28 3 2 2 8" xfId="2476" xr:uid="{4C054F4D-F190-433E-8612-2F616364C930}"/>
    <cellStyle name="Normal 28 3 2 2 9" xfId="2477" xr:uid="{68ED8E76-B58A-44E1-A58C-F913731978D6}"/>
    <cellStyle name="Normal 28 3 2 3" xfId="2478" xr:uid="{EE000C09-17BA-4895-BB9C-1BAA19660119}"/>
    <cellStyle name="Normal 28 3 2 4" xfId="2479" xr:uid="{216EE8AE-E8DE-4B12-8722-83EF19A6B8A6}"/>
    <cellStyle name="Normal 28 3 2 5" xfId="2480" xr:uid="{07C66168-9CA8-4AC1-94E2-DA300B5B1FFC}"/>
    <cellStyle name="Normal 28 3 2 6" xfId="2481" xr:uid="{22447D3B-6123-488F-BD24-84992DEBB9E4}"/>
    <cellStyle name="Normal 28 3 2 7" xfId="2482" xr:uid="{36328F2C-6DE9-46A5-8ADA-AA5822F30AB0}"/>
    <cellStyle name="Normal 28 3 2 8" xfId="2483" xr:uid="{277BAD55-64C3-4118-81B6-AD9D9841DAE6}"/>
    <cellStyle name="Normal 28 3 2 9" xfId="2484" xr:uid="{762674C9-EB96-40FC-B304-9F4E9DAAB5A3}"/>
    <cellStyle name="Normal 28 3 3" xfId="2485" xr:uid="{7DC47881-9238-4F16-84B3-F51C6B66B583}"/>
    <cellStyle name="Normal 28 3 4" xfId="2486" xr:uid="{58E0454A-80A7-4345-8663-9DD8EAFF2C5A}"/>
    <cellStyle name="Normal 28 3 4 10" xfId="2487" xr:uid="{F1CDC2F3-FFCA-4DC9-B3E3-CB73A28154E3}"/>
    <cellStyle name="Normal 28 3 4 11" xfId="4319" xr:uid="{4E033004-54D4-4B8E-BAC4-CEF2933123CE}"/>
    <cellStyle name="Normal 28 3 4 12" xfId="3852" xr:uid="{807B2490-A4B3-46E0-A177-30591AE39C58}"/>
    <cellStyle name="Normal 28 3 4 13" xfId="4531" xr:uid="{DF5368C3-01E9-4213-B38E-2472D0702124}"/>
    <cellStyle name="Normal 28 3 4 2" xfId="2488" xr:uid="{C6E28F4A-C262-4FBD-9A65-678EE3652C6F}"/>
    <cellStyle name="Normal 28 3 4 3" xfId="2489" xr:uid="{8C147EC4-93E0-4C5A-9721-5BDEE7F24D65}"/>
    <cellStyle name="Normal 28 3 4 4" xfId="2490" xr:uid="{C5367C1F-2DA2-417B-B8BA-A313894D891D}"/>
    <cellStyle name="Normal 28 3 4 5" xfId="2491" xr:uid="{70102A8F-899F-40B8-807B-18B1CD9D543F}"/>
    <cellStyle name="Normal 28 3 4 6" xfId="2492" xr:uid="{78E47A0E-1A59-4C11-BA38-DFC38EA29C28}"/>
    <cellStyle name="Normal 28 3 4 7" xfId="2493" xr:uid="{34C2BD60-4A75-4B3A-8476-083AB6E43098}"/>
    <cellStyle name="Normal 28 3 4 8" xfId="2494" xr:uid="{FF6E3759-057A-4CDA-A514-0BFA82D9F11D}"/>
    <cellStyle name="Normal 28 3 4 9" xfId="2495" xr:uid="{190375A6-80A9-47A9-A088-7CFD443ABB0D}"/>
    <cellStyle name="Normal 28 3 5" xfId="2496" xr:uid="{4280D13E-D061-4E15-B2C7-77CA9E6F22CA}"/>
    <cellStyle name="Normal 28 3 6" xfId="2497" xr:uid="{3FCCBA9C-F374-42AF-BE76-9726F86769FC}"/>
    <cellStyle name="Normal 28 3 7" xfId="2498" xr:uid="{0EA716A1-A2A0-496F-80B4-C586CE810C87}"/>
    <cellStyle name="Normal 28 3 8" xfId="2499" xr:uid="{59E02E8B-9400-4E7B-B2A0-41BC8EBD5B88}"/>
    <cellStyle name="Normal 28 3 9" xfId="2500" xr:uid="{778D05B7-C33F-4C97-9FAB-670DEF80E268}"/>
    <cellStyle name="Normal 28 4" xfId="2501" xr:uid="{80089F67-E008-4D87-A75F-A8A17BC2CA57}"/>
    <cellStyle name="Normal 28 5" xfId="2502" xr:uid="{B6462F36-128E-4F3A-B4B5-BA3F93C8E38D}"/>
    <cellStyle name="Normal 28 6" xfId="2503" xr:uid="{7618CF33-138F-4DBC-98B0-C1A2C2345591}"/>
    <cellStyle name="Normal 28 7" xfId="2504" xr:uid="{E7421ACF-6B92-45C6-8DFA-ABF6AD333326}"/>
    <cellStyle name="Normal 28 8" xfId="2505" xr:uid="{AB06B769-4861-4E77-86D9-60D5C7728DF9}"/>
    <cellStyle name="Normal 28 9" xfId="2506" xr:uid="{9880751B-01B2-4EF6-AF77-D440722FC2F1}"/>
    <cellStyle name="Normal 29" xfId="20211" xr:uid="{F3ED8836-EB7C-4F2C-8C23-67583B32FC8F}"/>
    <cellStyle name="Normal 29 10" xfId="2507" xr:uid="{D85EBB6C-8CF8-4450-927E-DBAD2D6F68D4}"/>
    <cellStyle name="Normal 29 11" xfId="2508" xr:uid="{E32B6F9D-BDF1-4721-9C16-116CEDD15A20}"/>
    <cellStyle name="Normal 29 12" xfId="2509" xr:uid="{2B0CFCF9-B040-4938-B877-BE4A2B9A0399}"/>
    <cellStyle name="Normal 29 13" xfId="2510" xr:uid="{5E5BE646-6DCA-456B-968D-A487579FCE7D}"/>
    <cellStyle name="Normal 29 14" xfId="2511" xr:uid="{BD06DC26-60AE-4FFF-9A42-4DA197173174}"/>
    <cellStyle name="Normal 29 15" xfId="2512" xr:uid="{566CA1B5-17E0-488D-ABA1-5CE62EC42311}"/>
    <cellStyle name="Normal 29 16" xfId="2513" xr:uid="{8FE55EFD-349A-4A1C-84F3-3383FD7698E8}"/>
    <cellStyle name="Normal 29 17" xfId="2514" xr:uid="{6E93272A-7D44-47B7-BD1C-4DFEB33F89A7}"/>
    <cellStyle name="Normal 29 17 10" xfId="2515" xr:uid="{D5187DE6-B9C7-44EF-BBAE-E9A51FB5CDEF}"/>
    <cellStyle name="Normal 29 17 2" xfId="2516" xr:uid="{D090E37B-5026-48F0-8B77-FF33AC0D8D24}"/>
    <cellStyle name="Normal 29 17 3" xfId="2517" xr:uid="{10C82262-EA82-4804-99C2-31987C0ADA6A}"/>
    <cellStyle name="Normal 29 17 4" xfId="2518" xr:uid="{4F93170B-A2A2-4C1D-B648-21DFE3ED491D}"/>
    <cellStyle name="Normal 29 17 5" xfId="2519" xr:uid="{8060AB70-1F68-4E7E-BBE0-F33AC70022ED}"/>
    <cellStyle name="Normal 29 17 6" xfId="2520" xr:uid="{070D567A-A286-4770-A816-A44ABA096C6F}"/>
    <cellStyle name="Normal 29 17 7" xfId="2521" xr:uid="{3B980D23-FD9E-432B-AAED-D295B6764304}"/>
    <cellStyle name="Normal 29 17 8" xfId="2522" xr:uid="{C1A95612-B9B1-4907-978A-2675076DF35D}"/>
    <cellStyle name="Normal 29 17 9" xfId="2523" xr:uid="{0D90964A-BB51-492E-9735-C9FBC0D1FF6E}"/>
    <cellStyle name="Normal 29 18" xfId="2524" xr:uid="{BDD3FBB9-5BF3-45F7-963B-DB783000FE0A}"/>
    <cellStyle name="Normal 29 19" xfId="2525" xr:uid="{4A19C08A-7B9A-4EA0-A93D-063DC830F553}"/>
    <cellStyle name="Normal 29 19 2" xfId="4320" xr:uid="{1A7A31BD-A06F-4975-BB33-1F010CF930A7}"/>
    <cellStyle name="Normal 29 19 3" xfId="4321" xr:uid="{E47F17E1-61BE-4A55-94C5-8888C159D5FF}"/>
    <cellStyle name="Normal 29 2" xfId="2526" xr:uid="{335E6391-7CA7-4E68-9434-DBE1CEF85248}"/>
    <cellStyle name="Normal 29 20" xfId="2527" xr:uid="{B853B1BB-DEF8-4260-9807-A434BCA9F716}"/>
    <cellStyle name="Normal 29 21" xfId="2528" xr:uid="{A6F43359-DAB4-481D-8853-5348EA8E5BB2}"/>
    <cellStyle name="Normal 29 22" xfId="2529" xr:uid="{E4E95A34-786B-4596-B21F-766BD072376C}"/>
    <cellStyle name="Normal 29 23" xfId="2530" xr:uid="{8A8937B8-6F36-4F28-9EEA-D4EEFB6FE915}"/>
    <cellStyle name="Normal 29 24" xfId="2531" xr:uid="{98441DFA-E4D8-4D69-A06F-B379F8C4D252}"/>
    <cellStyle name="Normal 29 25" xfId="2532" xr:uid="{D3240CA2-A978-4E4C-BD0D-10F08763A23A}"/>
    <cellStyle name="Normal 29 26" xfId="2533" xr:uid="{40FB1DE7-BEC6-4215-B836-E1213C211658}"/>
    <cellStyle name="Normal 29 27" xfId="2534" xr:uid="{9E151691-4FCA-4400-BFA3-18FD89B4E895}"/>
    <cellStyle name="Normal 29 28" xfId="2535" xr:uid="{6CED516E-AE1A-4EEE-BF42-C388593FA201}"/>
    <cellStyle name="Normal 29 3" xfId="2536" xr:uid="{331FCEE9-67C2-4769-93C5-C4B0C2DAF652}"/>
    <cellStyle name="Normal 29 4" xfId="2537" xr:uid="{ED3EE6E6-580A-400E-A24D-C656C1FBFEA8}"/>
    <cellStyle name="Normal 29 5" xfId="2538" xr:uid="{B9D365F8-6E81-4658-B44D-5A23694298C9}"/>
    <cellStyle name="Normal 29 6" xfId="2539" xr:uid="{A6E437D6-83B7-4373-B669-2D4C59155AF0}"/>
    <cellStyle name="Normal 29 7" xfId="2540" xr:uid="{32F056B2-DA13-485D-A81D-001996D79E30}"/>
    <cellStyle name="Normal 29 8" xfId="2541" xr:uid="{53331F10-160D-4DB2-AB05-AB047494498F}"/>
    <cellStyle name="Normal 29 9" xfId="2542" xr:uid="{1F002A63-8E14-4D66-BAF9-07AAD9D2D3B1}"/>
    <cellStyle name="Normal 3" xfId="14" xr:uid="{6CA3E0DB-EC1F-44AC-AD72-A66E98821755}"/>
    <cellStyle name="Normal 3 10" xfId="2543" xr:uid="{946B068E-1253-4773-A1EE-031FB7AEC733}"/>
    <cellStyle name="Normal 3 11" xfId="2544" xr:uid="{A24627DD-9C2D-4757-8EEC-02A457B01FAF}"/>
    <cellStyle name="Normal 3 12" xfId="2545" xr:uid="{26791AA4-5F52-4354-B2C0-1B25244640A1}"/>
    <cellStyle name="Normal 3 13" xfId="2546" xr:uid="{ACEADE86-B0CA-49C3-9833-9B596510DBDB}"/>
    <cellStyle name="Normal 3 14" xfId="2547" xr:uid="{EDD8BAAE-82E3-406E-A7A3-D75C8C5B1B57}"/>
    <cellStyle name="Normal 3 15" xfId="2548" xr:uid="{4115611F-ABF2-431B-8ED1-FF6EE32617B5}"/>
    <cellStyle name="Normal 3 16" xfId="2549" xr:uid="{8CDCBA92-FE8C-465E-84EB-5F79CCAD7BD5}"/>
    <cellStyle name="Normal 3 17" xfId="2550" xr:uid="{6B075557-A00C-418B-A126-AB4D9CE2DE2C}"/>
    <cellStyle name="Normal 3 18" xfId="2551" xr:uid="{85A2866C-939B-4FBD-B966-FCB3FAFD5D2A}"/>
    <cellStyle name="Normal 3 19" xfId="2552" xr:uid="{CA5D397D-C5F7-4F4D-85CD-8FE746DDD636}"/>
    <cellStyle name="Normal 3 2" xfId="33" xr:uid="{CF6F362B-2C38-4515-9B76-E5487649E779}"/>
    <cellStyle name="Normal 3 20" xfId="2553" xr:uid="{361E507A-8E88-4F09-AC1C-5139343A4D4D}"/>
    <cellStyle name="Normal 3 21" xfId="2554" xr:uid="{B612D0FC-D23B-4658-BEA3-01B1E36CC723}"/>
    <cellStyle name="Normal 3 22" xfId="2555" xr:uid="{36C0E622-6E40-4822-B680-7ED830719287}"/>
    <cellStyle name="Normal 3 23" xfId="2556" xr:uid="{35BB4974-4C79-4F8C-8C6A-C63A103B7DD2}"/>
    <cellStyle name="Normal 3 24" xfId="2557" xr:uid="{B504F846-8D72-40FF-948B-A13E0CF5DA4A}"/>
    <cellStyle name="Normal 3 25" xfId="2558" xr:uid="{E10315F7-64AB-49B0-9820-CCDE7161D467}"/>
    <cellStyle name="Normal 3 26" xfId="2559" xr:uid="{2F0EA9AB-6876-4E47-81D3-B5C14F52DFF9}"/>
    <cellStyle name="Normal 3 27" xfId="2560" xr:uid="{26743803-5BCE-48CA-BECC-D3592D464184}"/>
    <cellStyle name="Normal 3 28" xfId="2561" xr:uid="{D23448CF-125E-4A52-9B6E-F35358A43EA2}"/>
    <cellStyle name="Normal 3 29" xfId="2562" xr:uid="{8EA6313C-FAFD-426B-99CE-F045DC7097A5}"/>
    <cellStyle name="Normal 3 3" xfId="70" xr:uid="{5104DBDB-C013-4B57-8286-7B43E6D14A86}"/>
    <cellStyle name="Normal 3 3 10" xfId="2563" xr:uid="{96CCE6F2-5855-45E0-9F9A-773AC1BC4C7A}"/>
    <cellStyle name="Normal 3 3 11" xfId="2564" xr:uid="{87E9E924-7808-4686-B9EE-C99B1CD5559A}"/>
    <cellStyle name="Normal 3 3 12" xfId="2565" xr:uid="{283CFF50-E6BE-4F90-A245-0A1DAC7A0123}"/>
    <cellStyle name="Normal 3 3 13" xfId="2566" xr:uid="{DEA0A100-D165-4736-AB82-1D618BC4FCA6}"/>
    <cellStyle name="Normal 3 3 14" xfId="2567" xr:uid="{AF02502E-14F8-44B5-995C-BF1BFD2B8069}"/>
    <cellStyle name="Normal 3 3 15" xfId="2568" xr:uid="{C5EB4DBB-87EF-4964-94C3-9D5DD42BC082}"/>
    <cellStyle name="Normal 3 3 16" xfId="2569" xr:uid="{E612811A-19D5-4905-9158-26299112B828}"/>
    <cellStyle name="Normal 3 3 17" xfId="2570" xr:uid="{F8AA843D-7C8B-49AE-A5F3-2F3B02EBD1AF}"/>
    <cellStyle name="Normal 3 3 18" xfId="2571" xr:uid="{35370AF6-009A-40EE-B28D-3BDF81BB90B8}"/>
    <cellStyle name="Normal 3 3 19" xfId="2572" xr:uid="{99AF22C9-2E5E-4FD1-969B-F0418A15D562}"/>
    <cellStyle name="Normal 3 3 19 10" xfId="2573" xr:uid="{3B8A3CA8-78B0-4F9D-94AF-A93BEB6F60F8}"/>
    <cellStyle name="Normal 3 3 19 2" xfId="2574" xr:uid="{0719D6ED-87A9-4D5A-BB60-740CDF6A423A}"/>
    <cellStyle name="Normal 3 3 19 2 10" xfId="2575" xr:uid="{2453F509-668D-471E-89D8-BED1EB5C35B6}"/>
    <cellStyle name="Normal 3 3 19 2 2" xfId="2576" xr:uid="{AF1D9EFF-2639-4E78-B93F-6BFA18817C2F}"/>
    <cellStyle name="Normal 3 3 19 2 3" xfId="2577" xr:uid="{5044385A-783D-4CDC-8170-09DBE37AFFB4}"/>
    <cellStyle name="Normal 3 3 19 2 4" xfId="2578" xr:uid="{6C97EE52-CED4-476A-B187-4DD5049F88FF}"/>
    <cellStyle name="Normal 3 3 19 2 5" xfId="2579" xr:uid="{F41A8936-1D81-40F4-9576-BD887E7C1220}"/>
    <cellStyle name="Normal 3 3 19 2 6" xfId="2580" xr:uid="{6B757D1E-F48B-40A7-8D4E-E9D0E197E790}"/>
    <cellStyle name="Normal 3 3 19 2 7" xfId="2581" xr:uid="{2B6AF963-280F-423C-80EC-BA150CA3A816}"/>
    <cellStyle name="Normal 3 3 19 2 8" xfId="2582" xr:uid="{EEC10FE9-B30C-49CA-8224-A1E70F2170C4}"/>
    <cellStyle name="Normal 3 3 19 2 9" xfId="2583" xr:uid="{FE104E53-C1C0-481C-82A2-C905079C68F1}"/>
    <cellStyle name="Normal 3 3 19 3" xfId="2584" xr:uid="{D88F0FCB-54A7-4F04-9464-FE6AEC079185}"/>
    <cellStyle name="Normal 3 3 19 4" xfId="2585" xr:uid="{91A88468-DE42-4BCA-B85D-50E092B4A4E5}"/>
    <cellStyle name="Normal 3 3 19 5" xfId="2586" xr:uid="{A49EBDDF-3455-4B5F-820B-69F3962F2900}"/>
    <cellStyle name="Normal 3 3 19 6" xfId="2587" xr:uid="{C40AE559-47F5-44BF-87D3-1494597AAD41}"/>
    <cellStyle name="Normal 3 3 19 7" xfId="2588" xr:uid="{BA59FFA7-2FDB-41A9-A613-2C1CB7C5A2A2}"/>
    <cellStyle name="Normal 3 3 19 8" xfId="2589" xr:uid="{7CC72B39-8E58-40A8-9D9B-ACA2946C079C}"/>
    <cellStyle name="Normal 3 3 19 9" xfId="2590" xr:uid="{6D322A98-B055-482F-8C6E-C08801A9D11A}"/>
    <cellStyle name="Normal 3 3 2" xfId="2591" xr:uid="{FA77188A-5438-4A6F-88E4-CBF57393B74C}"/>
    <cellStyle name="Normal 3 3 2 10" xfId="2592" xr:uid="{7B987F60-19D9-44E0-AF9B-9139DF5D6D7C}"/>
    <cellStyle name="Normal 3 3 2 11" xfId="2593" xr:uid="{4E59F7A4-673F-4318-A821-16EB7ED2FB54}"/>
    <cellStyle name="Normal 3 3 2 12" xfId="2594" xr:uid="{F7536746-935E-4733-98DA-2C0365151CD1}"/>
    <cellStyle name="Normal 3 3 2 13" xfId="2595" xr:uid="{4DBF22AF-699B-4501-82C1-468ECCAC7475}"/>
    <cellStyle name="Normal 3 3 2 14" xfId="2596" xr:uid="{06BF5D59-3862-4011-BD08-5AFC69E15CED}"/>
    <cellStyle name="Normal 3 3 2 15" xfId="2597" xr:uid="{BC0E10E0-F363-46D9-9303-1F46F26BF01F}"/>
    <cellStyle name="Normal 3 3 2 16" xfId="2598" xr:uid="{5A7AD481-067F-49CE-B383-850003D628C8}"/>
    <cellStyle name="Normal 3 3 2 17" xfId="2599" xr:uid="{1CDE2982-1EA9-4D52-AFAC-723C586A5223}"/>
    <cellStyle name="Normal 3 3 2 18" xfId="2600" xr:uid="{735CDD10-F418-4258-B756-DA2F408AEDCF}"/>
    <cellStyle name="Normal 3 3 2 19" xfId="2601" xr:uid="{BB777D2A-FF3F-4B7C-AA8A-BA88D6B7BCEA}"/>
    <cellStyle name="Normal 3 3 2 19 10" xfId="2602" xr:uid="{5BBB166C-B125-4BF2-A99B-3BB7065AC8CD}"/>
    <cellStyle name="Normal 3 3 2 19 2" xfId="2603" xr:uid="{017A8CE3-9B71-445F-B9FB-4C3F19885499}"/>
    <cellStyle name="Normal 3 3 2 19 2 10" xfId="2604" xr:uid="{5B327801-5CFD-45FB-A3D3-A6F99422F249}"/>
    <cellStyle name="Normal 3 3 2 19 2 2" xfId="2605" xr:uid="{819FBC6D-6D71-4EAB-96AF-E8664B4A6416}"/>
    <cellStyle name="Normal 3 3 2 19 2 3" xfId="2606" xr:uid="{975A40FD-7C2A-4331-89C4-8B7A5F0F281A}"/>
    <cellStyle name="Normal 3 3 2 19 2 4" xfId="2607" xr:uid="{7EE6B82C-9119-484D-A0E1-63C4C7BAFFB6}"/>
    <cellStyle name="Normal 3 3 2 19 2 5" xfId="2608" xr:uid="{2A63AEB9-1E87-4CD1-A419-A1B521830D61}"/>
    <cellStyle name="Normal 3 3 2 19 2 6" xfId="2609" xr:uid="{5AEAE328-F3C7-424E-83FF-849888F43C39}"/>
    <cellStyle name="Normal 3 3 2 19 2 7" xfId="2610" xr:uid="{C6561806-8F40-4187-94A4-03E8C5E0AFEB}"/>
    <cellStyle name="Normal 3 3 2 19 2 8" xfId="2611" xr:uid="{EC38ECB5-A868-4EE3-9F95-33CD30A9D66C}"/>
    <cellStyle name="Normal 3 3 2 19 2 9" xfId="2612" xr:uid="{C7051AE6-50BE-4CB4-AEFF-964FC60D3204}"/>
    <cellStyle name="Normal 3 3 2 19 3" xfId="2613" xr:uid="{FD2F8D10-566A-4493-B4CE-520CBF18E720}"/>
    <cellStyle name="Normal 3 3 2 19 4" xfId="2614" xr:uid="{E31764DF-7656-494E-842C-28E5190901DF}"/>
    <cellStyle name="Normal 3 3 2 19 5" xfId="2615" xr:uid="{8939B165-D567-4441-A663-9A51C4CB8F59}"/>
    <cellStyle name="Normal 3 3 2 19 6" xfId="2616" xr:uid="{04B62C0E-360B-4F27-96B8-667669EC829B}"/>
    <cellStyle name="Normal 3 3 2 19 7" xfId="2617" xr:uid="{3EE2C8E4-3B93-4D28-882A-2624A2A2C961}"/>
    <cellStyle name="Normal 3 3 2 19 8" xfId="2618" xr:uid="{465B648D-9850-4138-A5CE-91E2161F4621}"/>
    <cellStyle name="Normal 3 3 2 19 9" xfId="2619" xr:uid="{3D99B80D-6AD1-4F8C-BFC7-F3FA8802974C}"/>
    <cellStyle name="Normal 3 3 2 2" xfId="2620" xr:uid="{DC319921-7A71-4FB2-9994-7C4595311C87}"/>
    <cellStyle name="Normal 3 3 2 2 10" xfId="2621" xr:uid="{A8DA2B46-CC1B-451C-8315-67858D58A62A}"/>
    <cellStyle name="Normal 3 3 2 2 11" xfId="2622" xr:uid="{472EC4B2-A4BA-4042-98CC-283034021C96}"/>
    <cellStyle name="Normal 3 3 2 2 12" xfId="2623" xr:uid="{8C8E06D1-1FCE-43E2-A5D6-57DFBA5520AD}"/>
    <cellStyle name="Normal 3 3 2 2 13" xfId="2624" xr:uid="{66B505E1-529B-4D35-B581-9E367EE64265}"/>
    <cellStyle name="Normal 3 3 2 2 14" xfId="2625" xr:uid="{624AF893-22DB-4B7A-B227-0C99E0739055}"/>
    <cellStyle name="Normal 3 3 2 2 15" xfId="2626" xr:uid="{5E34DC55-6F7D-49DB-9AFF-9861DE65A295}"/>
    <cellStyle name="Normal 3 3 2 2 16" xfId="2627" xr:uid="{6EEC34CB-1883-426F-B0B5-1A881EC386FF}"/>
    <cellStyle name="Normal 3 3 2 2 17" xfId="2628" xr:uid="{00760353-5F53-46DD-A46E-039AA52571C7}"/>
    <cellStyle name="Normal 3 3 2 2 17 2" xfId="4332" xr:uid="{DCACC9A8-E4C6-45F0-9D75-5397D02CDA77}"/>
    <cellStyle name="Normal 3 3 2 2 17 2 2" xfId="4333" xr:uid="{7B410C81-991D-479B-9D20-9A136166CE6A}"/>
    <cellStyle name="Normal 3 3 2 2 17 2 3" xfId="3776" xr:uid="{68233C37-B5E1-499C-90B0-20859DA282B0}"/>
    <cellStyle name="Normal 3 3 2 2 17 2 4" xfId="4533" xr:uid="{5C5E936C-4440-497E-937E-97182A73D3E2}"/>
    <cellStyle name="Normal 3 3 2 2 17 3" xfId="3777" xr:uid="{EAD5E1AC-4FAD-4830-9069-38E0EC1F3766}"/>
    <cellStyle name="Normal 3 3 2 2 17 4" xfId="4532" xr:uid="{0653B60C-9D04-49F7-9F27-20F8385C0874}"/>
    <cellStyle name="Normal 3 3 2 2 18" xfId="2629" xr:uid="{749B2425-966A-4413-83B8-2BD1E4A34F10}"/>
    <cellStyle name="Normal 3 3 2 2 19" xfId="2630" xr:uid="{8C412CD8-883E-42AC-8D88-66EC9D329CE3}"/>
    <cellStyle name="Normal 3 3 2 2 2" xfId="2631" xr:uid="{5E38652D-37C2-487C-957E-FA842230F313}"/>
    <cellStyle name="Normal 3 3 2 2 2 10" xfId="2632" xr:uid="{65FD8C4C-10E1-439F-B618-7CC827D2EBE0}"/>
    <cellStyle name="Normal 3 3 2 2 2 11" xfId="2633" xr:uid="{0F027F27-FDC7-4042-8021-12B72C4E87C1}"/>
    <cellStyle name="Normal 3 3 2 2 2 12" xfId="2634" xr:uid="{EE9C0BE6-2CB3-4150-801D-181DA2EF28C9}"/>
    <cellStyle name="Normal 3 3 2 2 2 13" xfId="2635" xr:uid="{C2B378D8-1976-48A7-926C-9F7809C12980}"/>
    <cellStyle name="Normal 3 3 2 2 2 14" xfId="2636" xr:uid="{98515360-D0EB-4A41-A9CC-4C032AAA9742}"/>
    <cellStyle name="Normal 3 3 2 2 2 15" xfId="2637" xr:uid="{239C4FC4-FD26-464D-A8E2-E1C9B93F33DF}"/>
    <cellStyle name="Normal 3 3 2 2 2 16" xfId="2638" xr:uid="{6B6FF3F7-6FF2-42D2-A259-1FBD59CE2413}"/>
    <cellStyle name="Normal 3 3 2 2 2 17" xfId="2639" xr:uid="{907098A6-4082-4A3C-A9AC-01C246D20419}"/>
    <cellStyle name="Normal 3 3 2 2 2 18" xfId="2640" xr:uid="{1BE7B62F-792E-48E6-A47E-AC6581A9033B}"/>
    <cellStyle name="Normal 3 3 2 2 2 19" xfId="2641" xr:uid="{390C45C4-AB98-451D-B004-B97466A15FED}"/>
    <cellStyle name="Normal 3 3 2 2 2 2" xfId="2642" xr:uid="{D852A881-7D75-415C-A4AC-76028B96066E}"/>
    <cellStyle name="Normal 3 3 2 2 2 2 10" xfId="2643" xr:uid="{8804640E-1E60-4B7C-A5CE-3D01EF13F7C4}"/>
    <cellStyle name="Normal 3 3 2 2 2 2 2" xfId="2644" xr:uid="{58BB5BCB-A3D5-4BBE-9B89-1597AA7BC425}"/>
    <cellStyle name="Normal 3 3 2 2 2 2 2 10" xfId="2645" xr:uid="{6C31459A-4A21-4A36-9780-A51D106F12DD}"/>
    <cellStyle name="Normal 3 3 2 2 2 2 2 2" xfId="2646" xr:uid="{21926230-8BB1-445D-A5D8-966969F26C96}"/>
    <cellStyle name="Normal 3 3 2 2 2 2 2 3" xfId="2647" xr:uid="{3933FA7A-E42E-47A7-AE8B-6C8384A70928}"/>
    <cellStyle name="Normal 3 3 2 2 2 2 2 4" xfId="2648" xr:uid="{01A93317-6A43-41AA-8A81-CCD6F5C4704A}"/>
    <cellStyle name="Normal 3 3 2 2 2 2 2 5" xfId="2649" xr:uid="{DDDDACC1-52FE-46F5-B072-E59E46AEF34F}"/>
    <cellStyle name="Normal 3 3 2 2 2 2 2 6" xfId="2650" xr:uid="{74E21A02-96B4-4E2A-9393-109DD26483AB}"/>
    <cellStyle name="Normal 3 3 2 2 2 2 2 7" xfId="2651" xr:uid="{5CCF36B6-A615-4CB9-B14A-196A50B69093}"/>
    <cellStyle name="Normal 3 3 2 2 2 2 2 8" xfId="2652" xr:uid="{6D126487-F351-4B3D-9A8D-3F206D602460}"/>
    <cellStyle name="Normal 3 3 2 2 2 2 2 9" xfId="2653" xr:uid="{320EE697-9D86-4635-BB4F-B418254E961D}"/>
    <cellStyle name="Normal 3 3 2 2 2 2 3" xfId="2654" xr:uid="{66402072-7DA5-471C-A5A0-9DC3D7E9C4E6}"/>
    <cellStyle name="Normal 3 3 2 2 2 2 4" xfId="2655" xr:uid="{5C7E88B4-C96D-431D-B40D-7BB013EB37D8}"/>
    <cellStyle name="Normal 3 3 2 2 2 2 5" xfId="2656" xr:uid="{2D6C8791-7D67-4A19-A0DE-4AB90234CFA8}"/>
    <cellStyle name="Normal 3 3 2 2 2 2 6" xfId="2657" xr:uid="{66458B3A-95B1-4218-B2F1-D4E75F1D9C79}"/>
    <cellStyle name="Normal 3 3 2 2 2 2 7" xfId="2658" xr:uid="{9AFEBBCB-667F-4062-BC61-375FBF7B13FC}"/>
    <cellStyle name="Normal 3 3 2 2 2 2 8" xfId="2659" xr:uid="{29F175F7-4999-4E7B-B51C-9F23874816CE}"/>
    <cellStyle name="Normal 3 3 2 2 2 2 9" xfId="2660" xr:uid="{B644F020-B435-4BFD-A7A6-D2E9E2041A8F}"/>
    <cellStyle name="Normal 3 3 2 2 2 20" xfId="2661" xr:uid="{B4A0153B-FF96-4A51-A30F-38AF53A29738}"/>
    <cellStyle name="Normal 3 3 2 2 2 21" xfId="2662" xr:uid="{E34B9291-A895-4CE4-906F-0E9EFE23BF9F}"/>
    <cellStyle name="Normal 3 3 2 2 2 22" xfId="2663" xr:uid="{9CD8DC4A-8DB8-4BFE-99FA-4EDD0D085F3D}"/>
    <cellStyle name="Normal 3 3 2 2 2 23" xfId="2664" xr:uid="{B7C4A4B4-6717-43C4-A16F-32F15A6E8DC3}"/>
    <cellStyle name="Normal 3 3 2 2 2 24" xfId="2665" xr:uid="{F095BE1A-F05C-444A-AA4A-8389C8259B71}"/>
    <cellStyle name="Normal 3 3 2 2 2 3" xfId="2666" xr:uid="{AE192DF4-0240-4208-8DC6-E933EEF2C28E}"/>
    <cellStyle name="Normal 3 3 2 2 2 4" xfId="2667" xr:uid="{76775694-E697-4843-B272-CF4D55A239D2}"/>
    <cellStyle name="Normal 3 3 2 2 2 5" xfId="2668" xr:uid="{81CAADC5-DB4E-4FDC-A96D-79A59D9EB299}"/>
    <cellStyle name="Normal 3 3 2 2 2 6" xfId="2669" xr:uid="{D0E193C7-F133-44A3-A042-52CCFB188394}"/>
    <cellStyle name="Normal 3 3 2 2 2 7" xfId="2670" xr:uid="{37050F12-A371-44BB-A70A-BB5DE37047E2}"/>
    <cellStyle name="Normal 3 3 2 2 2 8" xfId="2671" xr:uid="{CD49EBBE-D7F4-4A08-92A5-A4DF1371F162}"/>
    <cellStyle name="Normal 3 3 2 2 2 9" xfId="2672" xr:uid="{35011740-58EF-4986-BCC9-8E2354DB0D7C}"/>
    <cellStyle name="Normal 3 3 2 2 20" xfId="2673" xr:uid="{F63DD33B-99D8-43A7-8328-00E2B63A94BF}"/>
    <cellStyle name="Normal 3 3 2 2 21" xfId="2674" xr:uid="{2C73F070-D262-4A6B-90B2-66DE3EFFCD5A}"/>
    <cellStyle name="Normal 3 3 2 2 22" xfId="2675" xr:uid="{5047DC4D-CFE6-48E6-B2BC-A9EA55B2435B}"/>
    <cellStyle name="Normal 3 3 2 2 23" xfId="2676" xr:uid="{5EAEF2BD-C298-464D-98ED-F70799A4BB4B}"/>
    <cellStyle name="Normal 3 3 2 2 24" xfId="2677" xr:uid="{CDF289D3-870C-4AE5-93F7-9DA5CC331D38}"/>
    <cellStyle name="Normal 3 3 2 2 25" xfId="2678" xr:uid="{FDF9B3FC-5308-43C6-89B3-D6DDA7F83940}"/>
    <cellStyle name="Normal 3 3 2 2 26" xfId="2679" xr:uid="{D56D760E-ED3F-4AC9-8601-4E5D1A1AA1D1}"/>
    <cellStyle name="Normal 3 3 2 2 3" xfId="2680" xr:uid="{7206DDF5-4EDB-4E49-B7C3-6070B9D32334}"/>
    <cellStyle name="Normal 3 3 2 2 3 10" xfId="2681" xr:uid="{F2FFD59E-8946-4AF5-8894-F91422F33786}"/>
    <cellStyle name="Normal 3 3 2 2 3 2" xfId="2682" xr:uid="{CCB785A3-5884-4A07-9150-C7A462CC27A9}"/>
    <cellStyle name="Normal 3 3 2 2 3 2 10" xfId="2683" xr:uid="{088E41B8-32FF-4EE0-818F-E1645BB7E180}"/>
    <cellStyle name="Normal 3 3 2 2 3 2 2" xfId="2684" xr:uid="{833C8ACA-8130-4EAE-BDC4-1E455907732A}"/>
    <cellStyle name="Normal 3 3 2 2 3 2 3" xfId="2685" xr:uid="{5F08CEB9-E331-4D04-ADBE-0D5C475614A0}"/>
    <cellStyle name="Normal 3 3 2 2 3 2 4" xfId="2686" xr:uid="{0EBC2EB6-FB19-48F1-BFA9-87D05185172C}"/>
    <cellStyle name="Normal 3 3 2 2 3 2 5" xfId="2687" xr:uid="{A4538E4E-CC75-4133-B69C-77FC5AE19774}"/>
    <cellStyle name="Normal 3 3 2 2 3 2 6" xfId="2688" xr:uid="{A16CFA3B-9E6D-4D5A-9EAC-988DCA9695AB}"/>
    <cellStyle name="Normal 3 3 2 2 3 2 7" xfId="2689" xr:uid="{1EBD8B9B-F75A-46DD-9C81-A6B95E52B9A5}"/>
    <cellStyle name="Normal 3 3 2 2 3 2 8" xfId="2690" xr:uid="{FFE8E8F5-6FF7-4A86-A6E1-A55EE860C4B6}"/>
    <cellStyle name="Normal 3 3 2 2 3 2 9" xfId="2691" xr:uid="{3F7BF208-9A0F-4946-9E3B-B0319041E755}"/>
    <cellStyle name="Normal 3 3 2 2 3 3" xfId="2692" xr:uid="{17BC597A-0DD9-43C2-AAA8-E205C09B40A9}"/>
    <cellStyle name="Normal 3 3 2 2 3 4" xfId="2693" xr:uid="{54406E69-70FA-4115-AF5A-780BBAED7208}"/>
    <cellStyle name="Normal 3 3 2 2 3 5" xfId="2694" xr:uid="{553A5E74-01F4-47B8-8FE2-D0D7FB8F4530}"/>
    <cellStyle name="Normal 3 3 2 2 3 6" xfId="2695" xr:uid="{733FBE41-1247-44FA-A1B7-A64F0E12A0DB}"/>
    <cellStyle name="Normal 3 3 2 2 3 7" xfId="2696" xr:uid="{13D58F4B-1E9C-446F-A439-A4F62DFD1B71}"/>
    <cellStyle name="Normal 3 3 2 2 3 8" xfId="2697" xr:uid="{B8CE2BBE-0BCB-452A-BF70-2AC74C380573}"/>
    <cellStyle name="Normal 3 3 2 2 3 9" xfId="2698" xr:uid="{18729D67-916B-4846-A951-4AE8E884EE41}"/>
    <cellStyle name="Normal 3 3 2 2 4" xfId="2699" xr:uid="{FC74E61F-CB1E-45B0-BAE4-DCB082073E53}"/>
    <cellStyle name="Normal 3 3 2 2 5" xfId="2700" xr:uid="{69FD846F-4581-45E7-BF13-FF418B26A8CF}"/>
    <cellStyle name="Normal 3 3 2 2 6" xfId="2701" xr:uid="{6912056C-F7FC-42DA-8EE7-49EACBB01D20}"/>
    <cellStyle name="Normal 3 3 2 2 7" xfId="2702" xr:uid="{9B104A77-9647-4EB9-B560-A1A7AC61ED47}"/>
    <cellStyle name="Normal 3 3 2 2 8" xfId="2703" xr:uid="{A2456F74-C6B3-4272-A231-F9038CA6E0BC}"/>
    <cellStyle name="Normal 3 3 2 2 9" xfId="2704" xr:uid="{287F8D7A-6682-4032-A829-8075837B2DBC}"/>
    <cellStyle name="Normal 3 3 2 20" xfId="2705" xr:uid="{93621F30-59D7-48B0-9A89-F88F283D3958}"/>
    <cellStyle name="Normal 3 3 2 21" xfId="2706" xr:uid="{34609453-99C5-42BD-B72E-3C92DB289C99}"/>
    <cellStyle name="Normal 3 3 2 22" xfId="2707" xr:uid="{BE7DDDE2-4FBC-42C1-A4F8-DB5FE2B3A13D}"/>
    <cellStyle name="Normal 3 3 2 23" xfId="2708" xr:uid="{A2C0273A-BD6B-44F8-BCF3-6573F576D1D6}"/>
    <cellStyle name="Normal 3 3 2 24" xfId="2709" xr:uid="{D7D1E777-6F67-409B-962D-701EA1764151}"/>
    <cellStyle name="Normal 3 3 2 25" xfId="2710" xr:uid="{147D3014-6273-4C71-BF17-23CECF5F70CE}"/>
    <cellStyle name="Normal 3 3 2 26" xfId="2711" xr:uid="{FDF17B8B-61A6-41EF-B960-E7449C3BBD48}"/>
    <cellStyle name="Normal 3 3 2 27" xfId="2712" xr:uid="{3571EF44-A366-4E5F-BBD7-CFEF61A687B4}"/>
    <cellStyle name="Normal 3 3 2 28" xfId="2713" xr:uid="{4CCD7D46-3046-4BB1-8095-0E59AE4E2E78}"/>
    <cellStyle name="Normal 3 3 2 29" xfId="2714" xr:uid="{1BFF7BB2-9153-4C91-B20E-E22FD140B284}"/>
    <cellStyle name="Normal 3 3 2 3" xfId="2715" xr:uid="{75095348-5E66-43EB-9D53-510D4ED87D5D}"/>
    <cellStyle name="Normal 3 3 2 30" xfId="2716" xr:uid="{38FDF5E4-9BC2-4375-BB4C-4AB8154CD54B}"/>
    <cellStyle name="Normal 3 3 2 31" xfId="2717" xr:uid="{87E321AB-C155-442E-9D1D-FE462B724F53}"/>
    <cellStyle name="Normal 3 3 2 32" xfId="2718" xr:uid="{4C699FBA-4AD9-421D-8D09-A58AF331FA32}"/>
    <cellStyle name="Normal 3 3 2 33" xfId="2719" xr:uid="{7DFA3D40-8E2A-45C2-A2AC-BCBFA651A747}"/>
    <cellStyle name="Normal 3 3 2 34" xfId="2720" xr:uid="{D239FD4D-25F9-4E82-A4D8-7E49B8E5BA24}"/>
    <cellStyle name="Normal 3 3 2 34 2" xfId="4341" xr:uid="{994F2AE5-1D49-4CB0-AEA2-DF99969FD158}"/>
    <cellStyle name="Normal 3 3 2 34 2 2" xfId="4342" xr:uid="{49C3E688-B5B9-4D61-BB7B-5AD39031C4EB}"/>
    <cellStyle name="Normal 3 3 2 34 2 3" xfId="3741" xr:uid="{92F5A9B2-EE7B-45E3-881A-7900C13B4872}"/>
    <cellStyle name="Normal 3 3 2 34 2 4" xfId="4535" xr:uid="{E42909E7-2499-487E-AB24-E26AEA1AC8C6}"/>
    <cellStyle name="Normal 3 3 2 34 3" xfId="3742" xr:uid="{0F9B3A47-CBDA-4608-9131-2389CCFC3486}"/>
    <cellStyle name="Normal 3 3 2 34 4" xfId="4534" xr:uid="{4A57B480-109D-48C4-8507-F2213031E0A3}"/>
    <cellStyle name="Normal 3 3 2 35" xfId="2721" xr:uid="{4107ED86-9C32-4C0A-9DD7-FA580A0DF5D0}"/>
    <cellStyle name="Normal 3 3 2 36" xfId="2722" xr:uid="{B1868072-0C92-40E7-82CC-5F01712AEE79}"/>
    <cellStyle name="Normal 3 3 2 37" xfId="2723" xr:uid="{EA70EDFF-CFDE-4389-A2F5-514D3E2E8C83}"/>
    <cellStyle name="Normal 3 3 2 38" xfId="2724" xr:uid="{38055ABA-0804-45F4-AE98-850E04B822F6}"/>
    <cellStyle name="Normal 3 3 2 39" xfId="2725" xr:uid="{517F7A4C-6C5B-4B24-97EC-136E1E22B0ED}"/>
    <cellStyle name="Normal 3 3 2 4" xfId="2726" xr:uid="{045BB00E-AA7D-47AC-B2C2-256A669FE5FA}"/>
    <cellStyle name="Normal 3 3 2 40" xfId="2727" xr:uid="{2DD1DC2E-7A2B-4E45-B752-7F5ACFF9EB24}"/>
    <cellStyle name="Normal 3 3 2 41" xfId="2728" xr:uid="{186FFC44-3330-4354-BEC0-48B1A00F4BF0}"/>
    <cellStyle name="Normal 3 3 2 42" xfId="2729" xr:uid="{A762B9D4-8CD9-4D80-9BC0-E3FE9BC8CF30}"/>
    <cellStyle name="Normal 3 3 2 43" xfId="2730" xr:uid="{ABDEAC05-9114-4189-8334-FEB6621AC293}"/>
    <cellStyle name="Normal 3 3 2 5" xfId="2731" xr:uid="{EB5835FD-137A-43A4-8F79-F087C1BED4D1}"/>
    <cellStyle name="Normal 3 3 2 6" xfId="2732" xr:uid="{9978CA6A-1C93-4686-9084-296177AED870}"/>
    <cellStyle name="Normal 3 3 2 7" xfId="2733" xr:uid="{0B8BBB67-BF1F-495B-B27A-5B9B23249B6E}"/>
    <cellStyle name="Normal 3 3 2 8" xfId="2734" xr:uid="{4240AF7E-D34E-440E-AA61-24ACF6AA4AF8}"/>
    <cellStyle name="Normal 3 3 2 9" xfId="2735" xr:uid="{3BAFE0D7-4F32-4C78-B022-041840785F3D}"/>
    <cellStyle name="Normal 3 3 20" xfId="2736" xr:uid="{E5918D14-A16F-4528-A850-B5EE636F344E}"/>
    <cellStyle name="Normal 3 3 21" xfId="2737" xr:uid="{C2C45CE6-5838-4379-B079-3EFC16649E4A}"/>
    <cellStyle name="Normal 3 3 22" xfId="2738" xr:uid="{7A8EA93B-FD76-4377-804F-3353500DF9FF}"/>
    <cellStyle name="Normal 3 3 23" xfId="2739" xr:uid="{FAF8E00A-7BA1-4198-B996-EF0C24067672}"/>
    <cellStyle name="Normal 3 3 24" xfId="2740" xr:uid="{F7AE6A09-0CCC-4FD9-B4D8-EF42DA8C5E99}"/>
    <cellStyle name="Normal 3 3 25" xfId="2741" xr:uid="{B7003E30-95DB-4B63-808E-0104C1FCF5A1}"/>
    <cellStyle name="Normal 3 3 26" xfId="2742" xr:uid="{9C8379E3-46D0-43BC-B0DB-53E4CEB42011}"/>
    <cellStyle name="Normal 3 3 27" xfId="2743" xr:uid="{21CF4B21-7A35-41D3-8DD2-18FB652C22E8}"/>
    <cellStyle name="Normal 3 3 28" xfId="2744" xr:uid="{E6658A07-217A-42A5-BB74-04DC9CA5E475}"/>
    <cellStyle name="Normal 3 3 29" xfId="2745" xr:uid="{3E671482-E294-4089-A3C0-515F244683C5}"/>
    <cellStyle name="Normal 3 3 3" xfId="2746" xr:uid="{528802BF-BEBF-4997-A7E3-CF62C44BD788}"/>
    <cellStyle name="Normal 3 3 3 10" xfId="2747" xr:uid="{C5F38196-721A-4D42-8849-72683AB3BF84}"/>
    <cellStyle name="Normal 3 3 3 11" xfId="2748" xr:uid="{FF4506E5-F5D8-44B6-9D78-71F36C10DAA8}"/>
    <cellStyle name="Normal 3 3 3 12" xfId="2749" xr:uid="{674AB2B5-FA35-4886-8DBE-7D127D318E55}"/>
    <cellStyle name="Normal 3 3 3 13" xfId="2750" xr:uid="{FAA38B8E-46BE-453B-9A6F-CB39D4410CCC}"/>
    <cellStyle name="Normal 3 3 3 14" xfId="2751" xr:uid="{A8A5D93D-D3C5-485D-9420-373DB4C23119}"/>
    <cellStyle name="Normal 3 3 3 15" xfId="2752" xr:uid="{13984AAB-45B1-4C8F-8069-B8F6D66ACE17}"/>
    <cellStyle name="Normal 3 3 3 16" xfId="2753" xr:uid="{8009DBB5-0E72-43BC-A71D-5E8CB9FF279E}"/>
    <cellStyle name="Normal 3 3 3 17" xfId="2754" xr:uid="{BC02540E-80EC-463A-A51B-8B8C3B2DF85E}"/>
    <cellStyle name="Normal 3 3 3 17 2" xfId="4347" xr:uid="{2BA9673B-526E-4366-BA17-AF45F29E7D38}"/>
    <cellStyle name="Normal 3 3 3 17 2 2" xfId="4348" xr:uid="{34A6DC02-F497-484A-92E5-24A1082760B7}"/>
    <cellStyle name="Normal 3 3 3 17 2 3" xfId="3738" xr:uid="{071489BA-5440-4559-A23F-4A81D683EEDF}"/>
    <cellStyle name="Normal 3 3 3 17 2 4" xfId="4537" xr:uid="{E88C3BA1-4173-447C-8C16-36020C74FAE9}"/>
    <cellStyle name="Normal 3 3 3 17 3" xfId="3739" xr:uid="{EB89C6DA-3412-4020-AFFD-AC0DF390B37B}"/>
    <cellStyle name="Normal 3 3 3 17 4" xfId="4536" xr:uid="{1AD57425-92FE-4EBD-835F-04C4C2D0443D}"/>
    <cellStyle name="Normal 3 3 3 18" xfId="2755" xr:uid="{6A3AC4C0-567C-4681-93C4-F52242DCD3D1}"/>
    <cellStyle name="Normal 3 3 3 19" xfId="2756" xr:uid="{AD180E26-457D-4CF3-B04C-BA9DB54B7D36}"/>
    <cellStyle name="Normal 3 3 3 2" xfId="2757" xr:uid="{F38B43F5-368A-41BB-820E-B4D28D4340FC}"/>
    <cellStyle name="Normal 3 3 3 2 10" xfId="2758" xr:uid="{CB844C0C-A949-4F37-BFA3-8044DF3B7A22}"/>
    <cellStyle name="Normal 3 3 3 2 11" xfId="2759" xr:uid="{12E87C62-E915-4199-B609-449A60FF7477}"/>
    <cellStyle name="Normal 3 3 3 2 12" xfId="2760" xr:uid="{C32FC828-F007-4031-A0AF-430AB77AB85D}"/>
    <cellStyle name="Normal 3 3 3 2 13" xfId="2761" xr:uid="{259FBB4D-1E05-47D5-B467-60361CCA274C}"/>
    <cellStyle name="Normal 3 3 3 2 14" xfId="2762" xr:uid="{434649E1-804E-4895-8296-01BD9F351BA9}"/>
    <cellStyle name="Normal 3 3 3 2 15" xfId="2763" xr:uid="{F9C03A32-1909-47E3-A469-01B115F7B283}"/>
    <cellStyle name="Normal 3 3 3 2 16" xfId="2764" xr:uid="{B083AEC2-7503-40A5-A79A-854B04FB7B15}"/>
    <cellStyle name="Normal 3 3 3 2 17" xfId="2765" xr:uid="{F8B0DA37-DED0-4433-A47E-BAF88F3CD50A}"/>
    <cellStyle name="Normal 3 3 3 2 18" xfId="2766" xr:uid="{E82098B0-71AD-49D4-9AAE-01037ED0F186}"/>
    <cellStyle name="Normal 3 3 3 2 19" xfId="2767" xr:uid="{BF1D7ACD-B8C7-4E58-9A5B-C12F6F49BA68}"/>
    <cellStyle name="Normal 3 3 3 2 2" xfId="2768" xr:uid="{EBD65103-6C94-4602-B39F-87229F431492}"/>
    <cellStyle name="Normal 3 3 3 2 2 10" xfId="2769" xr:uid="{249687B0-05C7-4512-8DA0-699856F9FAC0}"/>
    <cellStyle name="Normal 3 3 3 2 2 2" xfId="2770" xr:uid="{3FFE0828-585D-457F-BA40-5F5877621FD3}"/>
    <cellStyle name="Normal 3 3 3 2 2 2 10" xfId="2771" xr:uid="{0C3C41E4-1194-4A8C-A9EC-FF7C73319345}"/>
    <cellStyle name="Normal 3 3 3 2 2 2 2" xfId="2772" xr:uid="{4BB29E38-09CC-46EE-A662-D79362F8EB2A}"/>
    <cellStyle name="Normal 3 3 3 2 2 2 3" xfId="2773" xr:uid="{BDD36198-4F47-4F27-9F9A-DC4178170EF2}"/>
    <cellStyle name="Normal 3 3 3 2 2 2 4" xfId="2774" xr:uid="{06FFADF5-73B2-4071-A740-CF0A6D6FD383}"/>
    <cellStyle name="Normal 3 3 3 2 2 2 5" xfId="2775" xr:uid="{5CEBD5F6-0106-4843-AD1C-93DAFBAF1761}"/>
    <cellStyle name="Normal 3 3 3 2 2 2 6" xfId="2776" xr:uid="{B8FB412E-D1E8-419C-B5A2-77522753CD2C}"/>
    <cellStyle name="Normal 3 3 3 2 2 2 7" xfId="2777" xr:uid="{DC320317-568F-4A01-980B-5BB80D0AB772}"/>
    <cellStyle name="Normal 3 3 3 2 2 2 8" xfId="2778" xr:uid="{803AE943-089E-4857-AE5B-EDB259AD5125}"/>
    <cellStyle name="Normal 3 3 3 2 2 2 9" xfId="2779" xr:uid="{0F37710F-43EB-47B8-A8C5-3C815D770BF4}"/>
    <cellStyle name="Normal 3 3 3 2 2 3" xfId="2780" xr:uid="{AF2FA56B-7A66-42CD-A39C-6B59DE7AEE1A}"/>
    <cellStyle name="Normal 3 3 3 2 2 4" xfId="2781" xr:uid="{ABD79F23-0DE1-4FC5-815E-D8E0B90FFA0D}"/>
    <cellStyle name="Normal 3 3 3 2 2 5" xfId="2782" xr:uid="{F6DF54BD-9A2B-4D52-96F4-9DBA981A9A47}"/>
    <cellStyle name="Normal 3 3 3 2 2 6" xfId="2783" xr:uid="{83280C8D-9352-4C38-A2A4-B46C227ECACC}"/>
    <cellStyle name="Normal 3 3 3 2 2 7" xfId="2784" xr:uid="{EAFE99CE-5484-4477-BE19-49B848082886}"/>
    <cellStyle name="Normal 3 3 3 2 2 8" xfId="2785" xr:uid="{294765B7-D014-48A8-A007-819354F2D960}"/>
    <cellStyle name="Normal 3 3 3 2 2 9" xfId="2786" xr:uid="{F35A19D4-AF71-4085-AAD8-FCAD21219A8D}"/>
    <cellStyle name="Normal 3 3 3 2 20" xfId="2787" xr:uid="{B73BCB05-A346-4D0E-A0E7-656F1EF49AAD}"/>
    <cellStyle name="Normal 3 3 3 2 21" xfId="2788" xr:uid="{D4DA95DE-89E4-4503-BBB5-7D3B063D2D13}"/>
    <cellStyle name="Normal 3 3 3 2 22" xfId="2789" xr:uid="{61B8AE95-AE5F-458E-BCF6-1D56974B588A}"/>
    <cellStyle name="Normal 3 3 3 2 23" xfId="2790" xr:uid="{8A0D6184-4D6F-477C-BBA7-D04E045C0915}"/>
    <cellStyle name="Normal 3 3 3 2 24" xfId="2791" xr:uid="{9A69E4FD-DA8E-4ABD-B362-BAE14C3BDF1C}"/>
    <cellStyle name="Normal 3 3 3 2 3" xfId="2792" xr:uid="{A49A3BED-F9B9-45C3-A756-C5E01F901891}"/>
    <cellStyle name="Normal 3 3 3 2 4" xfId="2793" xr:uid="{BD8E6796-11D2-4A7D-AF4E-1E6194380170}"/>
    <cellStyle name="Normal 3 3 3 2 5" xfId="2794" xr:uid="{810E977F-9C39-45D9-82AF-59935382A806}"/>
    <cellStyle name="Normal 3 3 3 2 6" xfId="2795" xr:uid="{EFE423CD-57B9-405F-960B-612C45EEF003}"/>
    <cellStyle name="Normal 3 3 3 2 7" xfId="2796" xr:uid="{AF16CFA9-98A3-4640-B34C-30BEFE292210}"/>
    <cellStyle name="Normal 3 3 3 2 8" xfId="2797" xr:uid="{8A5F6281-F1E8-4E88-AA72-1F01A6750501}"/>
    <cellStyle name="Normal 3 3 3 2 9" xfId="2798" xr:uid="{3F70981C-C920-4E2F-8943-273BFAC90F02}"/>
    <cellStyle name="Normal 3 3 3 20" xfId="2799" xr:uid="{C4559816-AD1E-4BE0-BC05-70B242E105F0}"/>
    <cellStyle name="Normal 3 3 3 21" xfId="2800" xr:uid="{678238B0-B14A-4895-BE25-4C272C178686}"/>
    <cellStyle name="Normal 3 3 3 22" xfId="2801" xr:uid="{064D2688-D4E7-4CDB-BE87-6F62988F24EE}"/>
    <cellStyle name="Normal 3 3 3 23" xfId="2802" xr:uid="{E6CA8706-A70D-4034-B1A9-5AF8715053B4}"/>
    <cellStyle name="Normal 3 3 3 24" xfId="2803" xr:uid="{F48FEE27-28DD-47DE-B6E4-95C9F77FBACB}"/>
    <cellStyle name="Normal 3 3 3 25" xfId="2804" xr:uid="{9223E0F2-46E9-41A1-83ED-A3257F5205ED}"/>
    <cellStyle name="Normal 3 3 3 26" xfId="2805" xr:uid="{1B646E02-2119-4645-8DA6-BD2035B5D6FB}"/>
    <cellStyle name="Normal 3 3 3 3" xfId="2806" xr:uid="{89EAF191-B8C7-4ADA-8599-97D0AF2F19E9}"/>
    <cellStyle name="Normal 3 3 3 3 10" xfId="2807" xr:uid="{77C8590B-03A5-40DF-9809-3DFD3EA6DD60}"/>
    <cellStyle name="Normal 3 3 3 3 2" xfId="2808" xr:uid="{90B32AF0-0079-4284-91A0-BF1212B18D4B}"/>
    <cellStyle name="Normal 3 3 3 3 2 10" xfId="2809" xr:uid="{63B4F934-5F24-4610-B081-AD60F7BAE9EC}"/>
    <cellStyle name="Normal 3 3 3 3 2 2" xfId="2810" xr:uid="{3E2F9C07-1A55-4C07-A6B7-754A2F56C64B}"/>
    <cellStyle name="Normal 3 3 3 3 2 3" xfId="2811" xr:uid="{E2D026E8-ADC7-491C-A4B7-539EFF5F1388}"/>
    <cellStyle name="Normal 3 3 3 3 2 4" xfId="2812" xr:uid="{30941E3E-4224-47A8-B075-3C25E727A135}"/>
    <cellStyle name="Normal 3 3 3 3 2 5" xfId="2813" xr:uid="{624B0C83-7465-4F9A-9FAA-87CBB9CCECC6}"/>
    <cellStyle name="Normal 3 3 3 3 2 6" xfId="2814" xr:uid="{8331A0F6-8C55-4A25-8E66-CF16358E99AA}"/>
    <cellStyle name="Normal 3 3 3 3 2 7" xfId="2815" xr:uid="{C37FF306-2703-43E5-99CC-CD7B1AE4021A}"/>
    <cellStyle name="Normal 3 3 3 3 2 8" xfId="2816" xr:uid="{C470428F-32A2-4968-AB1B-5F70B3CF8372}"/>
    <cellStyle name="Normal 3 3 3 3 2 9" xfId="2817" xr:uid="{918EB648-D358-40CF-AE12-E3E91A0C3A9B}"/>
    <cellStyle name="Normal 3 3 3 3 3" xfId="2818" xr:uid="{3515660E-6537-4638-98F4-755200F504BD}"/>
    <cellStyle name="Normal 3 3 3 3 4" xfId="2819" xr:uid="{2B8B583C-9819-45DF-A42E-F9A2D44F3B21}"/>
    <cellStyle name="Normal 3 3 3 3 5" xfId="2820" xr:uid="{6BD2801B-39AE-4823-93F5-81A0DF020B62}"/>
    <cellStyle name="Normal 3 3 3 3 6" xfId="2821" xr:uid="{C45FDD18-AEBA-42FA-9A84-811FEAD34416}"/>
    <cellStyle name="Normal 3 3 3 3 7" xfId="2822" xr:uid="{B8C4A0D5-E494-4D98-839E-A4E110D0AA60}"/>
    <cellStyle name="Normal 3 3 3 3 8" xfId="2823" xr:uid="{CE72A416-9891-4E97-8EBE-5BB9947716FD}"/>
    <cellStyle name="Normal 3 3 3 3 9" xfId="2824" xr:uid="{3F4E7571-DA24-42B9-B550-F3E4E435A9C9}"/>
    <cellStyle name="Normal 3 3 3 4" xfId="2825" xr:uid="{F42AF938-2FE2-4262-8A0E-4A35FFEB28AE}"/>
    <cellStyle name="Normal 3 3 3 5" xfId="2826" xr:uid="{BED92FF2-5130-4080-BA0E-EDCBBAFEDD5E}"/>
    <cellStyle name="Normal 3 3 3 6" xfId="2827" xr:uid="{93AFC310-6CBA-4174-B9F4-79B090A0C862}"/>
    <cellStyle name="Normal 3 3 3 7" xfId="2828" xr:uid="{62C8E90A-9CB0-4E3F-8D88-D5970BE498D6}"/>
    <cellStyle name="Normal 3 3 3 8" xfId="2829" xr:uid="{F7DEC7B5-52B7-4E8A-8CF0-A84FC033B4FD}"/>
    <cellStyle name="Normal 3 3 3 9" xfId="2830" xr:uid="{C1745CD1-5131-4723-8F51-D24DB4E29916}"/>
    <cellStyle name="Normal 3 3 30" xfId="2831" xr:uid="{7814B494-1D9C-4637-85C9-683C97D3D669}"/>
    <cellStyle name="Normal 3 3 31" xfId="2832" xr:uid="{C3E5BC82-FB6E-42BB-B80B-7EE27F0B51F8}"/>
    <cellStyle name="Normal 3 3 32" xfId="2833" xr:uid="{38C10C60-3F4A-4B20-BD0C-28C09816EA0F}"/>
    <cellStyle name="Normal 3 3 33" xfId="2834" xr:uid="{97792F13-54C8-46DF-B2D6-B71A0CB91E42}"/>
    <cellStyle name="Normal 3 3 34" xfId="2835" xr:uid="{F05A4CE6-10DA-4C38-855A-182ACB66B26D}"/>
    <cellStyle name="Normal 3 3 34 2" xfId="4350" xr:uid="{EEBB9907-155C-4F43-BC15-D0D81CA8C8ED}"/>
    <cellStyle name="Normal 3 3 34 2 2" xfId="4351" xr:uid="{5D5008AD-4FEC-48EC-8C3D-766FB2244922}"/>
    <cellStyle name="Normal 3 3 34 2 3" xfId="3736" xr:uid="{EE764008-E830-47A0-AEBF-F4417C463C56}"/>
    <cellStyle name="Normal 3 3 34 2 4" xfId="4539" xr:uid="{D38060D8-B780-40DA-B56D-38F102D46BCC}"/>
    <cellStyle name="Normal 3 3 34 3" xfId="3737" xr:uid="{6ABB4370-29B6-4216-B4C2-D889CADC5AED}"/>
    <cellStyle name="Normal 3 3 34 4" xfId="4538" xr:uid="{E56CE2C0-7527-47C8-A6EC-F8802C36FED5}"/>
    <cellStyle name="Normal 3 3 35" xfId="2836" xr:uid="{D935C111-AF14-48AE-A298-211862C49661}"/>
    <cellStyle name="Normal 3 3 36" xfId="2837" xr:uid="{2F4AB2C8-C703-4EC0-B9DD-2A46FD2A5AB3}"/>
    <cellStyle name="Normal 3 3 37" xfId="2838" xr:uid="{0C65ED01-C5D6-435B-A9A1-C0D80B87A35B}"/>
    <cellStyle name="Normal 3 3 38" xfId="2839" xr:uid="{59AEB9C5-3812-4BAA-92FA-F04EBBDAA447}"/>
    <cellStyle name="Normal 3 3 39" xfId="2840" xr:uid="{9331661E-8100-43B0-B8F4-2A267A20B1FE}"/>
    <cellStyle name="Normal 3 3 4" xfId="2841" xr:uid="{D8A731E8-07CD-4270-A83E-8264AABFEB36}"/>
    <cellStyle name="Normal 3 3 40" xfId="2842" xr:uid="{845D0975-A6E4-4E52-A9EF-A248ADDC7CBF}"/>
    <cellStyle name="Normal 3 3 41" xfId="2843" xr:uid="{1F9557C0-A9F2-4A54-9155-585419AB9CE3}"/>
    <cellStyle name="Normal 3 3 42" xfId="2844" xr:uid="{40931021-5F8A-4CE9-A09C-42AFFD1CBB34}"/>
    <cellStyle name="Normal 3 3 43" xfId="2845" xr:uid="{CEE9C691-7179-441A-A87F-66FF01BCB41F}"/>
    <cellStyle name="Normal 3 3 5" xfId="2846" xr:uid="{A6A69647-3E15-4D9A-8478-2A07A1B5222C}"/>
    <cellStyle name="Normal 3 3 6" xfId="2847" xr:uid="{853BD322-4A68-4573-A680-E248E6CA6F1F}"/>
    <cellStyle name="Normal 3 3 7" xfId="2848" xr:uid="{20AA84F0-1134-4785-BE6F-36235E6DE459}"/>
    <cellStyle name="Normal 3 3 8" xfId="2849" xr:uid="{2987152C-A5FE-4279-BFD0-4C1927198978}"/>
    <cellStyle name="Normal 3 3 9" xfId="2850" xr:uid="{FE4018A3-D556-4933-B019-6AD877241A15}"/>
    <cellStyle name="Normal 3 30" xfId="2851" xr:uid="{A6B7EFFD-3E44-4716-BEC8-E39881251401}"/>
    <cellStyle name="Normal 3 31" xfId="2852" xr:uid="{0076D075-5FBB-4163-B39C-6A4BCCD30424}"/>
    <cellStyle name="Normal 3 32" xfId="2853" xr:uid="{3C901B51-0871-4811-B957-BD3D6E961F15}"/>
    <cellStyle name="Normal 3 33" xfId="2854" xr:uid="{FC9561A7-DAE2-4B4C-910B-AC931348ECBA}"/>
    <cellStyle name="Normal 3 34" xfId="2855" xr:uid="{F04BDC2D-0DAD-45E3-94A8-8087CBACA64B}"/>
    <cellStyle name="Normal 3 35" xfId="2856" xr:uid="{77EB86C2-5F1A-47B5-9F78-3612D0074FC8}"/>
    <cellStyle name="Normal 3 36" xfId="2857" xr:uid="{70293B74-6713-4310-98B5-563B793ED3DD}"/>
    <cellStyle name="Normal 3 37" xfId="2858" xr:uid="{F4BA7715-77FB-4396-9AD3-3994FC4048CC}"/>
    <cellStyle name="Normal 3 38" xfId="2859" xr:uid="{540914A5-18DB-49D7-A06D-B011571A4A6F}"/>
    <cellStyle name="Normal 3 39" xfId="2860" xr:uid="{64E660A5-D105-4D79-9E29-A96287838A05}"/>
    <cellStyle name="Normal 3 4" xfId="2861" xr:uid="{4932152F-EB15-46BE-AAD3-93E9A1282300}"/>
    <cellStyle name="Normal 3 4 10" xfId="2862" xr:uid="{0E0DE79A-8CD5-4A8A-AAA2-7F42D105E6F8}"/>
    <cellStyle name="Normal 3 4 11" xfId="2863" xr:uid="{B1B927D5-01F3-4744-BED0-87CC1B8DC09B}"/>
    <cellStyle name="Normal 3 4 12" xfId="2864" xr:uid="{1B35A5B7-5DB1-4403-AC5E-3BF19550592D}"/>
    <cellStyle name="Normal 3 4 13" xfId="2865" xr:uid="{4696F25D-29EF-46D3-9C94-A94A92DF9385}"/>
    <cellStyle name="Normal 3 4 14" xfId="2866" xr:uid="{ED17491E-D184-4F02-A3E4-D6F73AE2DF8A}"/>
    <cellStyle name="Normal 3 4 15" xfId="2867" xr:uid="{606A3210-4991-4171-858E-71197561A29B}"/>
    <cellStyle name="Normal 3 4 16" xfId="2868" xr:uid="{4940067A-A068-4429-A6FC-9B00DCC8BB39}"/>
    <cellStyle name="Normal 3 4 17" xfId="2869" xr:uid="{452D4EE5-8E85-4C6E-857B-AA2D95755BA7}"/>
    <cellStyle name="Normal 3 4 18" xfId="2870" xr:uid="{CEAF1163-8761-4DC1-837F-2E2A6033DB4F}"/>
    <cellStyle name="Normal 3 4 19" xfId="2871" xr:uid="{C3A4A218-E559-4DFD-B0CA-9019EF6D3EEF}"/>
    <cellStyle name="Normal 3 4 19 10" xfId="2872" xr:uid="{A184E976-FF92-47A7-B5C7-4777FE6799D0}"/>
    <cellStyle name="Normal 3 4 19 2" xfId="2873" xr:uid="{723A6C37-A67F-4C53-8CAC-35682AC8E0CD}"/>
    <cellStyle name="Normal 3 4 19 2 10" xfId="2874" xr:uid="{98D51930-BA76-4973-B088-65C826989439}"/>
    <cellStyle name="Normal 3 4 19 2 2" xfId="2875" xr:uid="{AA6EAB01-3AA7-449B-B09D-11F74F986C94}"/>
    <cellStyle name="Normal 3 4 19 2 3" xfId="2876" xr:uid="{FFC7DE27-D05C-4013-AD71-901432D115F5}"/>
    <cellStyle name="Normal 3 4 19 2 4" xfId="2877" xr:uid="{3B42EBE8-6B7C-4BA9-85B8-143817B5DF49}"/>
    <cellStyle name="Normal 3 4 19 2 5" xfId="2878" xr:uid="{D036C804-35A0-4BC2-9A48-7C7C98649E66}"/>
    <cellStyle name="Normal 3 4 19 2 6" xfId="2879" xr:uid="{0FA41CDA-D1AB-491C-8B60-D25C0A9A805C}"/>
    <cellStyle name="Normal 3 4 19 2 7" xfId="2880" xr:uid="{00FA29C5-2978-4ED4-BA79-A6F8DDA41B47}"/>
    <cellStyle name="Normal 3 4 19 2 8" xfId="2881" xr:uid="{5D60DA5F-8BCC-4A32-A17C-6755BB141976}"/>
    <cellStyle name="Normal 3 4 19 2 9" xfId="2882" xr:uid="{C73CA083-8EBE-4CDF-92E6-1CD78D9C7475}"/>
    <cellStyle name="Normal 3 4 19 3" xfId="2883" xr:uid="{A55D5B3B-9D15-4A63-88DC-BE210B9437F5}"/>
    <cellStyle name="Normal 3 4 19 4" xfId="2884" xr:uid="{B33358F7-FD39-4367-952D-90FA84535936}"/>
    <cellStyle name="Normal 3 4 19 5" xfId="2885" xr:uid="{D8ECF9B2-9CC1-43D7-BE19-12F49E641C9D}"/>
    <cellStyle name="Normal 3 4 19 6" xfId="2886" xr:uid="{6AF369D9-3164-49A3-B0DF-C793CFAC10C1}"/>
    <cellStyle name="Normal 3 4 19 7" xfId="2887" xr:uid="{8F80CCFD-9EE9-48FD-A248-F3D5CF04B7BE}"/>
    <cellStyle name="Normal 3 4 19 8" xfId="2888" xr:uid="{5EC52311-4A86-462C-976C-5E6D86A69F43}"/>
    <cellStyle name="Normal 3 4 19 9" xfId="2889" xr:uid="{896055B6-9E54-4ACB-BD33-C6A735551A35}"/>
    <cellStyle name="Normal 3 4 2" xfId="2890" xr:uid="{90E067D5-F3F3-4E10-AE92-D623DC517E85}"/>
    <cellStyle name="Normal 3 4 2 10" xfId="2891" xr:uid="{7CA84EF0-A6FB-4B1A-B153-A6865B589F39}"/>
    <cellStyle name="Normal 3 4 2 11" xfId="2892" xr:uid="{D8CB5FAB-F8B9-4793-88C4-9DFCA35CCB07}"/>
    <cellStyle name="Normal 3 4 2 12" xfId="2893" xr:uid="{3C08774C-C92E-48FC-88BD-8148A06DD4FF}"/>
    <cellStyle name="Normal 3 4 2 13" xfId="2894" xr:uid="{7CA1D0E1-C535-4D97-B512-12F9B1AB9407}"/>
    <cellStyle name="Normal 3 4 2 14" xfId="2895" xr:uid="{AF2D7463-4B63-4432-A756-BB6FA4E4635C}"/>
    <cellStyle name="Normal 3 4 2 15" xfId="2896" xr:uid="{8DB2966D-6510-44EE-A82B-CB2B136CA140}"/>
    <cellStyle name="Normal 3 4 2 16" xfId="2897" xr:uid="{6324C37D-76CA-4929-A1E8-2B5E09DCD491}"/>
    <cellStyle name="Normal 3 4 2 17" xfId="2898" xr:uid="{7F13C6DF-893E-4B29-9CC4-2EBAD9B84A79}"/>
    <cellStyle name="Normal 3 4 2 18" xfId="2899" xr:uid="{B1D19E0C-5B1C-40CB-B372-7FB7525092C4}"/>
    <cellStyle name="Normal 3 4 2 19" xfId="2900" xr:uid="{F1AE9C9A-A586-489A-8057-F6A20D1F447F}"/>
    <cellStyle name="Normal 3 4 2 19 10" xfId="2901" xr:uid="{BE11903C-D643-4181-BD27-FC463039C731}"/>
    <cellStyle name="Normal 3 4 2 19 2" xfId="2902" xr:uid="{CFBD6F02-5878-4763-8DFD-F63294C568DD}"/>
    <cellStyle name="Normal 3 4 2 19 2 10" xfId="2903" xr:uid="{2D493E1D-EECE-4FF4-9644-AD1E984A463B}"/>
    <cellStyle name="Normal 3 4 2 19 2 2" xfId="2904" xr:uid="{E99BF5EB-CC7D-427E-BE95-9B4D65E60845}"/>
    <cellStyle name="Normal 3 4 2 19 2 3" xfId="2905" xr:uid="{0F5BFD6B-B453-47E4-BD3E-609A36F31BEA}"/>
    <cellStyle name="Normal 3 4 2 19 2 4" xfId="2906" xr:uid="{CA7CC887-8C55-440A-9A79-EDAE37C8843F}"/>
    <cellStyle name="Normal 3 4 2 19 2 5" xfId="2907" xr:uid="{0D1587BD-7926-4AE7-92D6-BACCE0616874}"/>
    <cellStyle name="Normal 3 4 2 19 2 6" xfId="2908" xr:uid="{A570232B-1340-4074-83DE-0A2069DC50DD}"/>
    <cellStyle name="Normal 3 4 2 19 2 7" xfId="2909" xr:uid="{B8692106-A409-4A46-AEDE-42ECF008F152}"/>
    <cellStyle name="Normal 3 4 2 19 2 8" xfId="2910" xr:uid="{81C8ACF5-8DEF-417F-A98C-C8137D119367}"/>
    <cellStyle name="Normal 3 4 2 19 2 9" xfId="2911" xr:uid="{9F899EC9-85D6-4A18-9A94-EBF189DDC38D}"/>
    <cellStyle name="Normal 3 4 2 19 3" xfId="2912" xr:uid="{790D3B43-9A9E-4019-885D-DCE22B07C044}"/>
    <cellStyle name="Normal 3 4 2 19 4" xfId="2913" xr:uid="{4EFAF770-A3A9-4524-8E8B-3A2E76BE3B9C}"/>
    <cellStyle name="Normal 3 4 2 19 5" xfId="2914" xr:uid="{D89ED1C9-4741-4E2C-AAE6-3F07B8D6571B}"/>
    <cellStyle name="Normal 3 4 2 19 6" xfId="2915" xr:uid="{A328F811-74BC-4D91-B1AD-1D9FE313E154}"/>
    <cellStyle name="Normal 3 4 2 19 7" xfId="2916" xr:uid="{0A478D02-F9D7-44B6-BF37-AFA0D3B6AD5C}"/>
    <cellStyle name="Normal 3 4 2 19 8" xfId="2917" xr:uid="{F53B9943-40FD-492B-8C49-87BF5ACC2DBA}"/>
    <cellStyle name="Normal 3 4 2 19 9" xfId="2918" xr:uid="{317BD7D6-84D8-4B22-93B8-4389B05D0E91}"/>
    <cellStyle name="Normal 3 4 2 2" xfId="2919" xr:uid="{9170C517-5724-4B31-9B4A-53DDBD96D873}"/>
    <cellStyle name="Normal 3 4 2 2 10" xfId="2920" xr:uid="{90026F51-ABC2-4FEF-8CC8-545675CFD749}"/>
    <cellStyle name="Normal 3 4 2 2 11" xfId="2921" xr:uid="{CCB16C13-86F2-4621-97C4-806E3271258B}"/>
    <cellStyle name="Normal 3 4 2 2 12" xfId="2922" xr:uid="{B897040A-F25C-4E5F-8201-E6671AB85453}"/>
    <cellStyle name="Normal 3 4 2 2 13" xfId="2923" xr:uid="{D8C178E7-F66A-4C42-BD1D-824B01501BCB}"/>
    <cellStyle name="Normal 3 4 2 2 14" xfId="2924" xr:uid="{E3AB5566-22EF-4311-9EA5-FE1D3342057F}"/>
    <cellStyle name="Normal 3 4 2 2 15" xfId="2925" xr:uid="{3198BFCD-947D-4312-A61C-20C3B1F44BC1}"/>
    <cellStyle name="Normal 3 4 2 2 16" xfId="2926" xr:uid="{34FE450E-1648-4CFF-8D71-D65664B5AB9C}"/>
    <cellStyle name="Normal 3 4 2 2 17" xfId="2927" xr:uid="{C216F474-A2DF-46EC-B611-D71A1247DBCD}"/>
    <cellStyle name="Normal 3 4 2 2 17 2" xfId="4352" xr:uid="{22FF7B57-3366-4563-834D-06B3B962CDA4}"/>
    <cellStyle name="Normal 3 4 2 2 17 2 2" xfId="4353" xr:uid="{D1F32ECB-D72F-44A9-A99B-159EA43BD4E5}"/>
    <cellStyle name="Normal 3 4 2 2 17 2 3" xfId="4398" xr:uid="{3C23892F-BC42-47EA-A699-A1BCB252C593}"/>
    <cellStyle name="Normal 3 4 2 2 17 2 4" xfId="4541" xr:uid="{9AD62C6F-DDF8-4990-ADEA-FA36E36BF36F}"/>
    <cellStyle name="Normal 3 4 2 2 17 3" xfId="4397" xr:uid="{58AC37FB-195C-4D77-A3FF-F7FE1D8A8599}"/>
    <cellStyle name="Normal 3 4 2 2 17 4" xfId="4540" xr:uid="{0F64C493-2B43-4ED2-B857-7B4BFD6FF3B1}"/>
    <cellStyle name="Normal 3 4 2 2 18" xfId="2928" xr:uid="{E3B3E8D5-227E-4179-8335-8A958C77E0E4}"/>
    <cellStyle name="Normal 3 4 2 2 19" xfId="2929" xr:uid="{19BFA1D3-85BB-46B1-8A70-51DCCCA381F2}"/>
    <cellStyle name="Normal 3 4 2 2 2" xfId="2930" xr:uid="{44D1E191-CF33-4967-9980-BC9179F5704D}"/>
    <cellStyle name="Normal 3 4 2 2 2 10" xfId="2931" xr:uid="{8B593B32-EDAE-4EC3-BF40-C3F14516BC04}"/>
    <cellStyle name="Normal 3 4 2 2 2 11" xfId="2932" xr:uid="{EDA2D718-DB8F-4B4A-8725-49478C93C64D}"/>
    <cellStyle name="Normal 3 4 2 2 2 12" xfId="2933" xr:uid="{991C901A-17D5-4EE9-AF51-C4D180799F0F}"/>
    <cellStyle name="Normal 3 4 2 2 2 13" xfId="2934" xr:uid="{14AD553F-A3C0-4D22-BC8B-66D858E7CCBA}"/>
    <cellStyle name="Normal 3 4 2 2 2 14" xfId="2935" xr:uid="{E3635E24-755D-4FD3-A8DE-15F7ADE1B443}"/>
    <cellStyle name="Normal 3 4 2 2 2 15" xfId="2936" xr:uid="{58507A94-5B12-4F82-866C-8C34D4F38CFB}"/>
    <cellStyle name="Normal 3 4 2 2 2 16" xfId="2937" xr:uid="{94A810FD-7CFD-4562-9EBC-BADC23DC2736}"/>
    <cellStyle name="Normal 3 4 2 2 2 17" xfId="2938" xr:uid="{D7A479A6-64A7-4B30-B329-508D418FE459}"/>
    <cellStyle name="Normal 3 4 2 2 2 18" xfId="2939" xr:uid="{1455F847-EB2A-4948-A2F9-E4F0A4655F46}"/>
    <cellStyle name="Normal 3 4 2 2 2 19" xfId="2940" xr:uid="{70F34FE0-C9B4-4DD4-8FD7-BFA14BB84C84}"/>
    <cellStyle name="Normal 3 4 2 2 2 2" xfId="2941" xr:uid="{B2396E2F-836C-452C-8F17-95F60FA4321E}"/>
    <cellStyle name="Normal 3 4 2 2 2 2 10" xfId="2942" xr:uid="{F8E165B5-BBD7-485F-BA7C-7FCBD3A0EA8F}"/>
    <cellStyle name="Normal 3 4 2 2 2 2 2" xfId="2943" xr:uid="{63C90715-BCD4-4108-88E6-62741F608447}"/>
    <cellStyle name="Normal 3 4 2 2 2 2 2 10" xfId="2944" xr:uid="{5DAEC370-5B19-45D1-BD40-7D86574E4691}"/>
    <cellStyle name="Normal 3 4 2 2 2 2 2 2" xfId="2945" xr:uid="{229231B4-766E-43F0-931C-8D0EDC1DC583}"/>
    <cellStyle name="Normal 3 4 2 2 2 2 2 3" xfId="2946" xr:uid="{4BCFD91B-72E7-4EA1-A43B-F92EFD3EAC71}"/>
    <cellStyle name="Normal 3 4 2 2 2 2 2 4" xfId="2947" xr:uid="{540CA9A2-4511-45C1-ABF2-51239D52C826}"/>
    <cellStyle name="Normal 3 4 2 2 2 2 2 5" xfId="2948" xr:uid="{BB7F2843-34E6-4EB9-90E6-6F4D4519B854}"/>
    <cellStyle name="Normal 3 4 2 2 2 2 2 6" xfId="2949" xr:uid="{26BB0766-0A44-40FC-B09B-3C93C30D5774}"/>
    <cellStyle name="Normal 3 4 2 2 2 2 2 7" xfId="2950" xr:uid="{A4F88259-B6BE-46EF-8A19-F3E882A3C3AB}"/>
    <cellStyle name="Normal 3 4 2 2 2 2 2 8" xfId="2951" xr:uid="{A4963C0D-427C-4EC0-9E17-A563F7052348}"/>
    <cellStyle name="Normal 3 4 2 2 2 2 2 9" xfId="2952" xr:uid="{1FE7410A-51B3-499B-93C4-14AA1615C909}"/>
    <cellStyle name="Normal 3 4 2 2 2 2 3" xfId="2953" xr:uid="{AF4D24D8-D576-4E9B-87E9-80A801DDF785}"/>
    <cellStyle name="Normal 3 4 2 2 2 2 4" xfId="2954" xr:uid="{DE1A2B54-73BE-410F-883D-476F3F3EE3E0}"/>
    <cellStyle name="Normal 3 4 2 2 2 2 5" xfId="2955" xr:uid="{C92AA85F-7D7C-4B16-AF89-D8AF502D5F48}"/>
    <cellStyle name="Normal 3 4 2 2 2 2 6" xfId="2956" xr:uid="{764207FB-E335-4168-96F6-67E0F208ED95}"/>
    <cellStyle name="Normal 3 4 2 2 2 2 7" xfId="2957" xr:uid="{F5B82A74-0803-465C-802A-2ABA4D6A6478}"/>
    <cellStyle name="Normal 3 4 2 2 2 2 8" xfId="2958" xr:uid="{6C6AC158-9A72-4082-88CC-80C4218D5B29}"/>
    <cellStyle name="Normal 3 4 2 2 2 2 9" xfId="2959" xr:uid="{9522E0DF-ACD2-4C66-93E2-0E1DEF44EBDA}"/>
    <cellStyle name="Normal 3 4 2 2 2 20" xfId="2960" xr:uid="{F5A5468C-557B-443C-9AB0-C6BFE07364C8}"/>
    <cellStyle name="Normal 3 4 2 2 2 21" xfId="2961" xr:uid="{C3DB48CB-1C15-47A2-A5BE-455CEB048411}"/>
    <cellStyle name="Normal 3 4 2 2 2 22" xfId="2962" xr:uid="{5A253477-5CBB-4FBF-A4D2-EC32AF31A4CC}"/>
    <cellStyle name="Normal 3 4 2 2 2 23" xfId="2963" xr:uid="{1E8E6D83-1DD2-4AC9-ABE8-2F772D92CD74}"/>
    <cellStyle name="Normal 3 4 2 2 2 24" xfId="2964" xr:uid="{F90276A5-8E31-4C84-9063-CB8FC5913B5D}"/>
    <cellStyle name="Normal 3 4 2 2 2 3" xfId="2965" xr:uid="{C1BA0DE5-025F-4B20-A4FA-912B7DBE71CE}"/>
    <cellStyle name="Normal 3 4 2 2 2 4" xfId="2966" xr:uid="{F7DEB107-5161-46FE-819F-175BF61D6D05}"/>
    <cellStyle name="Normal 3 4 2 2 2 5" xfId="2967" xr:uid="{E3911031-25B7-4825-A49F-4A31D3EF8CE4}"/>
    <cellStyle name="Normal 3 4 2 2 2 6" xfId="2968" xr:uid="{9FB7BBFC-BD06-4E9D-90AC-330EFE229B56}"/>
    <cellStyle name="Normal 3 4 2 2 2 7" xfId="2969" xr:uid="{2B2CC980-7DB9-49B3-AFE7-1D0D3BB9D9AE}"/>
    <cellStyle name="Normal 3 4 2 2 2 8" xfId="2970" xr:uid="{15F47418-30E3-4E05-921E-7335354D01AE}"/>
    <cellStyle name="Normal 3 4 2 2 2 9" xfId="2971" xr:uid="{0F2FFC28-3C0C-4213-BC23-6A53E297CB83}"/>
    <cellStyle name="Normal 3 4 2 2 20" xfId="2972" xr:uid="{F1BA48DF-614D-4418-9468-60A781597B4F}"/>
    <cellStyle name="Normal 3 4 2 2 21" xfId="2973" xr:uid="{DC587665-27A3-414D-8389-B233E7262C90}"/>
    <cellStyle name="Normal 3 4 2 2 22" xfId="2974" xr:uid="{E1B40E50-B743-4328-B031-5320D8D25911}"/>
    <cellStyle name="Normal 3 4 2 2 23" xfId="2975" xr:uid="{E128CAE6-A84E-4BC2-89CD-53D4619A8B58}"/>
    <cellStyle name="Normal 3 4 2 2 24" xfId="2976" xr:uid="{9CDB48CA-BD79-440A-9CB6-E5A598F639A8}"/>
    <cellStyle name="Normal 3 4 2 2 25" xfId="2977" xr:uid="{70766997-E14F-47DC-8171-B615852A21AA}"/>
    <cellStyle name="Normal 3 4 2 2 26" xfId="2978" xr:uid="{9D615FEB-2579-4F47-ABC3-9612BBFCCB96}"/>
    <cellStyle name="Normal 3 4 2 2 3" xfId="2979" xr:uid="{1AA9F2D5-3EFC-43E1-B4C4-CD8328824D76}"/>
    <cellStyle name="Normal 3 4 2 2 3 10" xfId="2980" xr:uid="{5D74B2E5-BC60-427C-943D-62C8EA5566B3}"/>
    <cellStyle name="Normal 3 4 2 2 3 2" xfId="2981" xr:uid="{7868180E-46B2-4E19-ABFB-375A071B5178}"/>
    <cellStyle name="Normal 3 4 2 2 3 2 10" xfId="2982" xr:uid="{D81EAE60-F7AA-4B96-A3BA-056A85F403BF}"/>
    <cellStyle name="Normal 3 4 2 2 3 2 2" xfId="2983" xr:uid="{A1E59463-E8AF-4056-B725-BF42F60DE5BA}"/>
    <cellStyle name="Normal 3 4 2 2 3 2 3" xfId="2984" xr:uid="{0A355443-2113-414C-AC66-1B43174BD0D4}"/>
    <cellStyle name="Normal 3 4 2 2 3 2 4" xfId="2985" xr:uid="{3867AD5A-B725-40DE-B144-AB924D13A82F}"/>
    <cellStyle name="Normal 3 4 2 2 3 2 5" xfId="2986" xr:uid="{F68C8407-12F3-4A01-9808-72D0F7A6BD5B}"/>
    <cellStyle name="Normal 3 4 2 2 3 2 6" xfId="2987" xr:uid="{486A5B7C-9BE5-4F78-8E15-06791479A601}"/>
    <cellStyle name="Normal 3 4 2 2 3 2 7" xfId="2988" xr:uid="{C97FB197-8014-4618-83DE-13894352D11B}"/>
    <cellStyle name="Normal 3 4 2 2 3 2 8" xfId="2989" xr:uid="{BF494D3E-5B78-402B-876F-86553147A45F}"/>
    <cellStyle name="Normal 3 4 2 2 3 2 9" xfId="2990" xr:uid="{FA9F15F5-9C5A-4C21-8C73-5D18C57F018E}"/>
    <cellStyle name="Normal 3 4 2 2 3 3" xfId="2991" xr:uid="{C0F9523B-95A3-4D62-B5AF-AA1265C39C0D}"/>
    <cellStyle name="Normal 3 4 2 2 3 4" xfId="2992" xr:uid="{7880AF16-9597-4BC7-8B53-479F99006825}"/>
    <cellStyle name="Normal 3 4 2 2 3 5" xfId="2993" xr:uid="{2AF40769-E9A9-4AB6-9C49-0A107E0AD1EC}"/>
    <cellStyle name="Normal 3 4 2 2 3 6" xfId="2994" xr:uid="{62941EFB-13D2-4D45-83B2-777166239D8E}"/>
    <cellStyle name="Normal 3 4 2 2 3 7" xfId="2995" xr:uid="{CF75560D-B519-4FBC-945C-088C3504D894}"/>
    <cellStyle name="Normal 3 4 2 2 3 8" xfId="2996" xr:uid="{C82EC563-317B-4077-A1F4-5C98B8DAC751}"/>
    <cellStyle name="Normal 3 4 2 2 3 9" xfId="2997" xr:uid="{494D192F-D407-41FC-8164-0CCF13300E68}"/>
    <cellStyle name="Normal 3 4 2 2 4" xfId="2998" xr:uid="{F18058C9-709B-4DC0-80D3-FF24EFF764B8}"/>
    <cellStyle name="Normal 3 4 2 2 5" xfId="2999" xr:uid="{D4F54901-2B54-4A34-AB4C-B40625863FCB}"/>
    <cellStyle name="Normal 3 4 2 2 6" xfId="3000" xr:uid="{D9172909-22D5-425B-8BD1-D6105DCEAF19}"/>
    <cellStyle name="Normal 3 4 2 2 7" xfId="3001" xr:uid="{DB173E95-0D33-4B3E-829C-513563CD1EC3}"/>
    <cellStyle name="Normal 3 4 2 2 8" xfId="3002" xr:uid="{7D55292E-B9F6-4445-98A4-DF966307EBEC}"/>
    <cellStyle name="Normal 3 4 2 2 9" xfId="3003" xr:uid="{A07ECC77-8A13-49DB-8A92-EC4B5200509B}"/>
    <cellStyle name="Normal 3 4 2 20" xfId="3004" xr:uid="{17204A69-248B-47A3-94AC-0F6B04634589}"/>
    <cellStyle name="Normal 3 4 2 21" xfId="3005" xr:uid="{93C7AD7B-5B69-4670-9414-8BEC56A964E1}"/>
    <cellStyle name="Normal 3 4 2 22" xfId="3006" xr:uid="{76E5C4A2-C0BA-4095-A25B-0B4315D02669}"/>
    <cellStyle name="Normal 3 4 2 23" xfId="3007" xr:uid="{EB330223-8D05-41EF-B5CF-6C3EDA03DA1A}"/>
    <cellStyle name="Normal 3 4 2 24" xfId="3008" xr:uid="{3EC31643-D0A5-481A-A92E-54EFBAA02E20}"/>
    <cellStyle name="Normal 3 4 2 25" xfId="3009" xr:uid="{352852A2-4F27-4FA3-A461-BCBF5EC3A524}"/>
    <cellStyle name="Normal 3 4 2 26" xfId="3010" xr:uid="{3CD76A4A-BCBF-4E1A-AF77-F50C14467399}"/>
    <cellStyle name="Normal 3 4 2 27" xfId="3011" xr:uid="{C4CD5003-3D69-4F91-9BEF-80905A893EA3}"/>
    <cellStyle name="Normal 3 4 2 28" xfId="3012" xr:uid="{3BA64D2D-D4CE-4AE7-B28E-0D699B5DECED}"/>
    <cellStyle name="Normal 3 4 2 29" xfId="3013" xr:uid="{83158AFD-2DDF-49A6-98A0-22210DB4A800}"/>
    <cellStyle name="Normal 3 4 2 3" xfId="3014" xr:uid="{980E7874-12CB-4E6D-A4B7-8A9597F75869}"/>
    <cellStyle name="Normal 3 4 2 30" xfId="3015" xr:uid="{F874EE8C-1A8C-457A-8327-7808CAF80821}"/>
    <cellStyle name="Normal 3 4 2 31" xfId="3016" xr:uid="{8BCF4ED0-D7BE-464E-B9DE-4315B0591DD1}"/>
    <cellStyle name="Normal 3 4 2 32" xfId="3017" xr:uid="{9B9F1FAD-0F68-48A5-AAF7-26FAFE80794F}"/>
    <cellStyle name="Normal 3 4 2 33" xfId="3018" xr:uid="{CB8F843A-7BD8-433A-A2FD-B65BF934EF4F}"/>
    <cellStyle name="Normal 3 4 2 34" xfId="3019" xr:uid="{F159BF56-B625-487D-80E8-86DE69D4FB48}"/>
    <cellStyle name="Normal 3 4 2 34 2" xfId="4354" xr:uid="{0336A24B-A119-4A72-8BD7-F2323D9292A4}"/>
    <cellStyle name="Normal 3 4 2 34 2 2" xfId="4355" xr:uid="{25DE03C7-3A71-4B52-A680-C1F61A38C9D0}"/>
    <cellStyle name="Normal 3 4 2 34 2 3" xfId="4400" xr:uid="{91B507DD-A62B-45B3-AF2A-FF040F4F65AD}"/>
    <cellStyle name="Normal 3 4 2 34 2 4" xfId="4543" xr:uid="{803928DC-CDA8-4D60-A51B-E36066145BA6}"/>
    <cellStyle name="Normal 3 4 2 34 3" xfId="4399" xr:uid="{DB525B45-8D09-4F0D-A75F-4610F0822343}"/>
    <cellStyle name="Normal 3 4 2 34 4" xfId="4542" xr:uid="{C2B102E3-8A4A-4F3A-9C36-4F1CF02C54D8}"/>
    <cellStyle name="Normal 3 4 2 35" xfId="3020" xr:uid="{651E655E-F54E-409E-884E-A6EC46AB6C91}"/>
    <cellStyle name="Normal 3 4 2 36" xfId="3021" xr:uid="{B75DF3FA-8F5A-4AB4-8730-4E4E0999B6B1}"/>
    <cellStyle name="Normal 3 4 2 37" xfId="3022" xr:uid="{898D167F-2F48-426E-A034-02ADDD3C8FFC}"/>
    <cellStyle name="Normal 3 4 2 38" xfId="3023" xr:uid="{DA68FE41-2C13-4D58-8534-22E94214E4B6}"/>
    <cellStyle name="Normal 3 4 2 39" xfId="3024" xr:uid="{1BF0A7CC-EBB6-43B2-B3FD-31BA8872E8A7}"/>
    <cellStyle name="Normal 3 4 2 4" xfId="3025" xr:uid="{B2BD03A8-ABB4-4492-AE8E-B524E703213D}"/>
    <cellStyle name="Normal 3 4 2 40" xfId="3026" xr:uid="{10A602DC-FF13-4B99-A7A2-385050C3F7F6}"/>
    <cellStyle name="Normal 3 4 2 41" xfId="3027" xr:uid="{F7927BA2-BF5B-42AE-BFD2-D8B68D1BADFA}"/>
    <cellStyle name="Normal 3 4 2 42" xfId="3028" xr:uid="{2EDD263F-AC3F-47D9-AAB7-72D0C22A6E06}"/>
    <cellStyle name="Normal 3 4 2 43" xfId="3029" xr:uid="{3F3C435C-3FA1-4D4D-8F22-0F9F542989B2}"/>
    <cellStyle name="Normal 3 4 2 5" xfId="3030" xr:uid="{E1FE48D7-870A-4715-8D43-F0DB214DA366}"/>
    <cellStyle name="Normal 3 4 2 6" xfId="3031" xr:uid="{8B5AA81E-90FE-4F1F-B557-8B933CAC9FB3}"/>
    <cellStyle name="Normal 3 4 2 7" xfId="3032" xr:uid="{C8F535DA-4558-4FC5-AE79-3E1747DEF5E2}"/>
    <cellStyle name="Normal 3 4 2 8" xfId="3033" xr:uid="{52B231DF-06A1-4131-AFDF-92E71B871A91}"/>
    <cellStyle name="Normal 3 4 2 9" xfId="3034" xr:uid="{45F176EC-7789-4488-9BCD-A1333F128C9B}"/>
    <cellStyle name="Normal 3 4 20" xfId="3035" xr:uid="{FA8CF480-A432-4B8A-A273-7092C2383921}"/>
    <cellStyle name="Normal 3 4 21" xfId="3036" xr:uid="{440BDB25-6D09-4999-BFB1-F55921F3BB36}"/>
    <cellStyle name="Normal 3 4 22" xfId="3037" xr:uid="{C5E7A36D-FD6A-42FD-A6A4-225CF79B941F}"/>
    <cellStyle name="Normal 3 4 23" xfId="3038" xr:uid="{5F16F88F-A994-4B9B-B4F5-9A10B9989044}"/>
    <cellStyle name="Normal 3 4 24" xfId="3039" xr:uid="{93108A69-02CB-4B4A-B80E-9C4DAA422FC6}"/>
    <cellStyle name="Normal 3 4 25" xfId="3040" xr:uid="{76B2BAB2-8543-4A37-BA97-865CFA7A0353}"/>
    <cellStyle name="Normal 3 4 26" xfId="3041" xr:uid="{B21BD1C4-782F-4D36-A131-2CBB1349126E}"/>
    <cellStyle name="Normal 3 4 27" xfId="3042" xr:uid="{38D791C6-A6FD-4FF2-9B5E-DE5EF51B4C85}"/>
    <cellStyle name="Normal 3 4 28" xfId="3043" xr:uid="{1837BE17-FC3B-487E-AAE0-CB067301D38F}"/>
    <cellStyle name="Normal 3 4 29" xfId="3044" xr:uid="{D43EBC80-D1F8-4655-BF3C-E99EC4E1596E}"/>
    <cellStyle name="Normal 3 4 3" xfId="3045" xr:uid="{F90FA065-89DA-4A64-A5CF-F52EADEB91DF}"/>
    <cellStyle name="Normal 3 4 3 10" xfId="3046" xr:uid="{D2838DF3-7660-449B-9280-62092E86DD3F}"/>
    <cellStyle name="Normal 3 4 3 11" xfId="3047" xr:uid="{F936538E-2BCE-4A98-88CE-89BD683E2BAE}"/>
    <cellStyle name="Normal 3 4 3 12" xfId="3048" xr:uid="{DED769DA-908F-4068-8E5E-938677240D9B}"/>
    <cellStyle name="Normal 3 4 3 13" xfId="3049" xr:uid="{AEC432F1-4870-414F-8C1C-D79A0AB422E6}"/>
    <cellStyle name="Normal 3 4 3 14" xfId="3050" xr:uid="{060FF953-A917-4D5B-BD1D-55767F6F3AF8}"/>
    <cellStyle name="Normal 3 4 3 15" xfId="3051" xr:uid="{61BAD618-5D7B-438A-89B8-6CA9BD44A88C}"/>
    <cellStyle name="Normal 3 4 3 16" xfId="3052" xr:uid="{C08ABEFE-F764-406E-A581-6B5928C5A4A2}"/>
    <cellStyle name="Normal 3 4 3 17" xfId="3053" xr:uid="{599E1378-F385-4920-9628-8D4D08A1FDA0}"/>
    <cellStyle name="Normal 3 4 3 17 2" xfId="4356" xr:uid="{67D25327-5F51-4441-86CD-2304E5FF5F64}"/>
    <cellStyle name="Normal 3 4 3 17 2 2" xfId="4357" xr:uid="{8A993C0A-5C53-4C73-A636-923B626790B3}"/>
    <cellStyle name="Normal 3 4 3 17 2 3" xfId="4402" xr:uid="{F759DC3B-846D-4C33-8752-7724FF4C683E}"/>
    <cellStyle name="Normal 3 4 3 17 2 4" xfId="4545" xr:uid="{97C87D64-C2DD-4A19-B62A-1808757A8021}"/>
    <cellStyle name="Normal 3 4 3 17 3" xfId="4401" xr:uid="{C79A7690-0E76-440F-AB70-15C707198604}"/>
    <cellStyle name="Normal 3 4 3 17 4" xfId="4544" xr:uid="{1F143B00-D73C-4BC5-8135-E7AF940BA471}"/>
    <cellStyle name="Normal 3 4 3 18" xfId="3054" xr:uid="{53E66202-25B9-4AFD-9619-4D953370F9D3}"/>
    <cellStyle name="Normal 3 4 3 19" xfId="3055" xr:uid="{DE1BCA09-7922-486C-B6B5-55F0B3820474}"/>
    <cellStyle name="Normal 3 4 3 2" xfId="3056" xr:uid="{DC0246F0-C448-4433-B294-826ABAE9E19A}"/>
    <cellStyle name="Normal 3 4 3 2 10" xfId="3057" xr:uid="{7512C0FD-9EA1-42D2-A6A7-0AE82D4AD986}"/>
    <cellStyle name="Normal 3 4 3 2 11" xfId="3058" xr:uid="{85214AEA-AA26-4866-8910-85944B82B62D}"/>
    <cellStyle name="Normal 3 4 3 2 12" xfId="3059" xr:uid="{EDA0ED76-EACA-498C-8AB7-94B898468979}"/>
    <cellStyle name="Normal 3 4 3 2 13" xfId="3060" xr:uid="{FC9D0951-3C1D-4282-B77E-B3FA6F60CE6A}"/>
    <cellStyle name="Normal 3 4 3 2 14" xfId="3061" xr:uid="{523D9B7F-2A2B-4EBC-A0A6-5F28DD6A700A}"/>
    <cellStyle name="Normal 3 4 3 2 15" xfId="3062" xr:uid="{96657727-DA56-4211-8ACE-835ED23B6A75}"/>
    <cellStyle name="Normal 3 4 3 2 16" xfId="3063" xr:uid="{8B244FA8-F55D-40BF-8A06-358CCBF0B416}"/>
    <cellStyle name="Normal 3 4 3 2 17" xfId="3064" xr:uid="{A0DD2F3F-FCF7-4E98-A068-18D6586F4773}"/>
    <cellStyle name="Normal 3 4 3 2 18" xfId="3065" xr:uid="{E4A8E04C-8DE9-46B9-B482-4E47D1E45316}"/>
    <cellStyle name="Normal 3 4 3 2 19" xfId="3066" xr:uid="{A2BD5AFC-49FF-4334-A368-F3A5E5C6F69B}"/>
    <cellStyle name="Normal 3 4 3 2 2" xfId="3067" xr:uid="{5954FB42-0B16-48F8-A209-0CE33F8D4000}"/>
    <cellStyle name="Normal 3 4 3 2 2 10" xfId="3068" xr:uid="{43B2A308-F331-485C-BF8B-66CDC2E70587}"/>
    <cellStyle name="Normal 3 4 3 2 2 2" xfId="3069" xr:uid="{99A0AC2C-37F7-4ED9-B978-807DEB582282}"/>
    <cellStyle name="Normal 3 4 3 2 2 2 10" xfId="3070" xr:uid="{16836A4D-73B4-4E19-8FF7-15F43712C21D}"/>
    <cellStyle name="Normal 3 4 3 2 2 2 2" xfId="3071" xr:uid="{D68F6D91-5FA9-4E49-847F-A5CC3FED53A6}"/>
    <cellStyle name="Normal 3 4 3 2 2 2 3" xfId="3072" xr:uid="{E7227D76-F412-4E6A-9DAA-639A25F33FF7}"/>
    <cellStyle name="Normal 3 4 3 2 2 2 4" xfId="3073" xr:uid="{BFBEE3E2-E8B5-4C23-A8AA-A274C9D4368D}"/>
    <cellStyle name="Normal 3 4 3 2 2 2 5" xfId="3074" xr:uid="{244CE95D-523A-42E9-97CB-42EE6660DAB3}"/>
    <cellStyle name="Normal 3 4 3 2 2 2 6" xfId="3075" xr:uid="{611DCD83-375C-4AD9-9234-644192E80028}"/>
    <cellStyle name="Normal 3 4 3 2 2 2 7" xfId="3076" xr:uid="{760F90CB-8BF0-4FD8-8D58-619EB1C6F5E4}"/>
    <cellStyle name="Normal 3 4 3 2 2 2 8" xfId="3077" xr:uid="{77A6FAA7-C0E3-4FBE-9F5F-A05F457B5656}"/>
    <cellStyle name="Normal 3 4 3 2 2 2 9" xfId="3078" xr:uid="{3CD694EF-3F08-4568-85CF-FF1E83D33814}"/>
    <cellStyle name="Normal 3 4 3 2 2 3" xfId="3079" xr:uid="{FB4C2534-106F-4F8C-90A5-DE8C155EA64B}"/>
    <cellStyle name="Normal 3 4 3 2 2 4" xfId="3080" xr:uid="{B2BF380C-2E98-4606-BB9E-1036BD1C3B3B}"/>
    <cellStyle name="Normal 3 4 3 2 2 5" xfId="3081" xr:uid="{C93397A5-B4B7-4F0E-AC4B-BD7CF3E56E8C}"/>
    <cellStyle name="Normal 3 4 3 2 2 6" xfId="3082" xr:uid="{9019B55B-8E7D-4D70-8384-53F57E05D395}"/>
    <cellStyle name="Normal 3 4 3 2 2 7" xfId="3083" xr:uid="{6019E2E5-D1CD-4473-915D-9FE16B2976B9}"/>
    <cellStyle name="Normal 3 4 3 2 2 8" xfId="3084" xr:uid="{DEB80324-0B28-4928-A5A9-AFD9421B6CAA}"/>
    <cellStyle name="Normal 3 4 3 2 2 9" xfId="3085" xr:uid="{714A3BE2-348B-45E1-A6F9-6B670A6180F6}"/>
    <cellStyle name="Normal 3 4 3 2 20" xfId="3086" xr:uid="{CA8EEC7B-2D77-4483-AD43-8CD0852231D3}"/>
    <cellStyle name="Normal 3 4 3 2 21" xfId="3087" xr:uid="{A76DD82F-3E92-4157-A673-9A7EBA8233A7}"/>
    <cellStyle name="Normal 3 4 3 2 22" xfId="3088" xr:uid="{6E25AE1B-98B3-4174-9898-D39CAFE324ED}"/>
    <cellStyle name="Normal 3 4 3 2 23" xfId="3089" xr:uid="{D1A76864-6A76-43D1-BBBE-BB37E78514C7}"/>
    <cellStyle name="Normal 3 4 3 2 24" xfId="3090" xr:uid="{948E3D73-8AB9-4180-998A-56B7BE820306}"/>
    <cellStyle name="Normal 3 4 3 2 3" xfId="3091" xr:uid="{1F52DC93-8763-4C3F-A87E-325A07631EFD}"/>
    <cellStyle name="Normal 3 4 3 2 4" xfId="3092" xr:uid="{C03C9747-0419-45A6-8695-F84544C12376}"/>
    <cellStyle name="Normal 3 4 3 2 5" xfId="3093" xr:uid="{AE1154C3-4368-4180-9502-930EC7969F73}"/>
    <cellStyle name="Normal 3 4 3 2 6" xfId="3094" xr:uid="{B0219AC0-3767-4B79-90F7-5D671333376C}"/>
    <cellStyle name="Normal 3 4 3 2 7" xfId="3095" xr:uid="{7F18A30D-7F25-4BDC-8E2F-F2FA6F20B6A4}"/>
    <cellStyle name="Normal 3 4 3 2 8" xfId="3096" xr:uid="{C8D5B6A8-3342-4243-B748-D62D4F48BBAC}"/>
    <cellStyle name="Normal 3 4 3 2 9" xfId="3097" xr:uid="{279825F0-BDEC-493C-B025-6A1B8DBED62B}"/>
    <cellStyle name="Normal 3 4 3 20" xfId="3098" xr:uid="{6BB9B780-C6BE-42ED-85EC-411BF4C1A07B}"/>
    <cellStyle name="Normal 3 4 3 21" xfId="3099" xr:uid="{7F8A8CF1-E74B-43DD-B6E5-224393847D9F}"/>
    <cellStyle name="Normal 3 4 3 22" xfId="3100" xr:uid="{30FD6DAD-FAE1-446C-B55A-0B5C669F3946}"/>
    <cellStyle name="Normal 3 4 3 23" xfId="3101" xr:uid="{F6199C12-413B-44DF-B140-5FA3BE4C8523}"/>
    <cellStyle name="Normal 3 4 3 24" xfId="3102" xr:uid="{5788118B-F307-450A-A6B3-3A0733CC5FE9}"/>
    <cellStyle name="Normal 3 4 3 25" xfId="3103" xr:uid="{9DC39229-5F90-475E-9487-F8239B536F10}"/>
    <cellStyle name="Normal 3 4 3 26" xfId="3104" xr:uid="{7E7266E1-EE61-40EB-852D-04C2FB0429A6}"/>
    <cellStyle name="Normal 3 4 3 3" xfId="3105" xr:uid="{E8928B2B-8049-4871-9BE7-64E1A11B0F9A}"/>
    <cellStyle name="Normal 3 4 3 3 10" xfId="3106" xr:uid="{A90E1A56-DFDB-483E-811D-7DFCB1A6BFFC}"/>
    <cellStyle name="Normal 3 4 3 3 2" xfId="3107" xr:uid="{DB4E6671-C965-4730-B4CA-93F7A6B2557A}"/>
    <cellStyle name="Normal 3 4 3 3 2 10" xfId="3108" xr:uid="{AC028E0A-B9CD-416D-AC0F-A864F33EE6D0}"/>
    <cellStyle name="Normal 3 4 3 3 2 2" xfId="3109" xr:uid="{E5843B67-7895-49E2-94B1-AF91844FB5FC}"/>
    <cellStyle name="Normal 3 4 3 3 2 3" xfId="3110" xr:uid="{A80EAEFC-E51B-4DC3-ADD2-415BF08B39DD}"/>
    <cellStyle name="Normal 3 4 3 3 2 4" xfId="3111" xr:uid="{419F5B32-9FFB-4EF4-903F-CFBF80BC96D5}"/>
    <cellStyle name="Normal 3 4 3 3 2 5" xfId="3112" xr:uid="{B842B9DE-D9B7-433E-90BE-4238BD155847}"/>
    <cellStyle name="Normal 3 4 3 3 2 6" xfId="3113" xr:uid="{6AA5AE10-678D-4BA6-BBA3-3B76E3414D04}"/>
    <cellStyle name="Normal 3 4 3 3 2 7" xfId="3114" xr:uid="{691D94CA-E808-4782-812B-803030369B14}"/>
    <cellStyle name="Normal 3 4 3 3 2 8" xfId="3115" xr:uid="{E56CE7C4-3A97-48AA-8BA8-60795457436B}"/>
    <cellStyle name="Normal 3 4 3 3 2 9" xfId="3116" xr:uid="{730A1B19-C9C6-4E18-A2B0-EA58E09AC35C}"/>
    <cellStyle name="Normal 3 4 3 3 3" xfId="3117" xr:uid="{9164028D-C5DD-4D29-9F77-C3E781D16734}"/>
    <cellStyle name="Normal 3 4 3 3 4" xfId="3118" xr:uid="{C49F1901-7AAD-473C-A78B-8B3FE7B6E2CA}"/>
    <cellStyle name="Normal 3 4 3 3 5" xfId="3119" xr:uid="{F3D0123C-C65F-428A-8B87-499E03FF8E86}"/>
    <cellStyle name="Normal 3 4 3 3 6" xfId="3120" xr:uid="{5DE8C6AD-65B9-43EB-84BE-06260BC86043}"/>
    <cellStyle name="Normal 3 4 3 3 7" xfId="3121" xr:uid="{0FCBCFE0-34B5-4088-B1BA-A7EB4C0F7507}"/>
    <cellStyle name="Normal 3 4 3 3 8" xfId="3122" xr:uid="{1719BEE0-DC62-4484-AC4A-E239C29B9E2F}"/>
    <cellStyle name="Normal 3 4 3 3 9" xfId="3123" xr:uid="{47194D83-320A-42F7-AAA4-C852E8731456}"/>
    <cellStyle name="Normal 3 4 3 4" xfId="3124" xr:uid="{060CA8F9-C564-457F-BD12-C2C91E4D0662}"/>
    <cellStyle name="Normal 3 4 3 5" xfId="3125" xr:uid="{6A6B8825-3018-4296-84D6-712DB9265235}"/>
    <cellStyle name="Normal 3 4 3 6" xfId="3126" xr:uid="{BFC47BFD-A038-48BE-95CB-9ADF81CB02BA}"/>
    <cellStyle name="Normal 3 4 3 7" xfId="3127" xr:uid="{8897E4E1-D816-46FE-8399-3E517FED2020}"/>
    <cellStyle name="Normal 3 4 3 8" xfId="3128" xr:uid="{C2631AE5-E70B-47AA-BAB6-1C92650051FB}"/>
    <cellStyle name="Normal 3 4 3 9" xfId="3129" xr:uid="{F0A7F2F2-6CBA-4C65-BA56-941CB5CD3DEB}"/>
    <cellStyle name="Normal 3 4 30" xfId="3130" xr:uid="{5B41B65B-0ADB-4E16-AD74-D91124B0C7B3}"/>
    <cellStyle name="Normal 3 4 31" xfId="3131" xr:uid="{19B984FF-6E28-4EE8-9CA8-B5EBE45B54F1}"/>
    <cellStyle name="Normal 3 4 32" xfId="3132" xr:uid="{9AAC474E-B9C4-45B7-B11E-00E9B776B99A}"/>
    <cellStyle name="Normal 3 4 33" xfId="3133" xr:uid="{0058B146-FAAC-4BAB-91B2-24DCE99476DD}"/>
    <cellStyle name="Normal 3 4 34" xfId="3134" xr:uid="{6D5BC04E-0D6A-46CB-A2B8-B32B96D342BA}"/>
    <cellStyle name="Normal 3 4 34 2" xfId="4360" xr:uid="{0DD70236-0D08-4816-835C-32EE1C939EE4}"/>
    <cellStyle name="Normal 3 4 34 2 2" xfId="4361" xr:uid="{9D41C8BA-553D-4D59-ADC1-793870F00331}"/>
    <cellStyle name="Normal 3 4 34 2 3" xfId="4404" xr:uid="{4FBE986F-82ED-4F5F-B4D4-4A69A6FCA42E}"/>
    <cellStyle name="Normal 3 4 34 2 4" xfId="4547" xr:uid="{BD543644-7C7E-4637-97CA-033682426C84}"/>
    <cellStyle name="Normal 3 4 34 3" xfId="4403" xr:uid="{05FD43DD-5EC5-4B9B-A94B-97BC4B2D6841}"/>
    <cellStyle name="Normal 3 4 34 4" xfId="4546" xr:uid="{B709C22F-15DD-4708-80B6-8F2F616E49CA}"/>
    <cellStyle name="Normal 3 4 35" xfId="3135" xr:uid="{9AF65FCF-9123-45A9-AF1F-9C851EFCD95A}"/>
    <cellStyle name="Normal 3 4 36" xfId="3136" xr:uid="{150EABE7-F026-42BA-BE3F-B681966CE936}"/>
    <cellStyle name="Normal 3 4 37" xfId="3137" xr:uid="{6FCCF691-5D5D-407F-AF9E-6CC089047E5D}"/>
    <cellStyle name="Normal 3 4 38" xfId="3138" xr:uid="{9833EA8D-AF1D-4160-827F-9E7C2A275913}"/>
    <cellStyle name="Normal 3 4 39" xfId="3139" xr:uid="{6F3393A0-CADD-4470-95A6-E259D2DF9919}"/>
    <cellStyle name="Normal 3 4 4" xfId="3140" xr:uid="{AFEE426C-44CC-4801-823E-EDAEB4D36EE5}"/>
    <cellStyle name="Normal 3 4 40" xfId="3141" xr:uid="{CEE19C8C-DEE7-4E21-B248-A01FBA529B7C}"/>
    <cellStyle name="Normal 3 4 41" xfId="3142" xr:uid="{1F7B96C6-3393-47E7-88F7-3415486AF7F3}"/>
    <cellStyle name="Normal 3 4 42" xfId="3143" xr:uid="{04517989-EB16-4034-9712-728104AD8FAA}"/>
    <cellStyle name="Normal 3 4 43" xfId="3144" xr:uid="{CC92C0B4-5E83-41E7-A67B-0675E8E4DF31}"/>
    <cellStyle name="Normal 3 4 5" xfId="3145" xr:uid="{52F323A8-4A5B-4884-9FE0-1799A4DFF77E}"/>
    <cellStyle name="Normal 3 4 6" xfId="3146" xr:uid="{0E19E408-7510-43B0-9AF6-3D1156587A76}"/>
    <cellStyle name="Normal 3 4 7" xfId="3147" xr:uid="{35441C8E-4131-4E17-A446-56EC58F944D7}"/>
    <cellStyle name="Normal 3 4 8" xfId="3148" xr:uid="{9AE1E745-569D-4802-846F-40FE620C9944}"/>
    <cellStyle name="Normal 3 4 9" xfId="3149" xr:uid="{3D3AFE96-EACC-4DAF-BBEC-20574E9B271C}"/>
    <cellStyle name="Normal 3 40" xfId="3150" xr:uid="{088761E7-F3BE-4C2C-83DC-98B158D2CB77}"/>
    <cellStyle name="Normal 3 41" xfId="3151" xr:uid="{938322B7-622E-4CD4-9DE4-AE6FB7E369B2}"/>
    <cellStyle name="Normal 3 42" xfId="3152" xr:uid="{EA8F7988-AA2B-4F4D-A781-7F53A40C08A6}"/>
    <cellStyle name="Normal 3 43" xfId="3153" xr:uid="{EC0582B7-96D6-4D42-9491-E36DFCC12AF3}"/>
    <cellStyle name="Normal 3 44" xfId="3154" xr:uid="{903A0195-6FE7-4771-AE8C-E71A1E6A9F3C}"/>
    <cellStyle name="Normal 3 45" xfId="3155" xr:uid="{DFAFE332-DFEF-4943-B082-F29AB058308E}"/>
    <cellStyle name="Normal 3 45 2" xfId="4362" xr:uid="{63A42D0A-7DF9-4BAE-89B6-AE7C4EBECD7D}"/>
    <cellStyle name="Normal 3 46" xfId="3156" xr:uid="{8C8D425D-24E1-4E24-B748-A2458DB90588}"/>
    <cellStyle name="Normal 3 46 2" xfId="6539" xr:uid="{67F5E5E7-4B09-4B37-92B6-617440C11788}"/>
    <cellStyle name="Normal 3 47" xfId="3157" xr:uid="{3C7CDBD3-EE82-4AD7-8AE1-69C0B12E5CFA}"/>
    <cellStyle name="Normal 3 48" xfId="3158" xr:uid="{674EA231-5529-4046-918A-76210BF5C283}"/>
    <cellStyle name="Normal 3 49" xfId="3159" xr:uid="{307A9287-E7AD-46EC-B555-457A197DAB78}"/>
    <cellStyle name="Normal 3 5" xfId="3160" xr:uid="{51695CFB-8376-4D57-B055-6B453ECCB205}"/>
    <cellStyle name="Normal 3 50" xfId="3161" xr:uid="{81F86D30-4396-4A6F-9D7C-83A8AAAB0AEA}"/>
    <cellStyle name="Normal 3 51" xfId="3162" xr:uid="{4F632386-4791-4D14-B099-DEFAEFA78D68}"/>
    <cellStyle name="Normal 3 52" xfId="5051" xr:uid="{20424699-1988-4B0D-BEA6-27B539769029}"/>
    <cellStyle name="Normal 3 52 2" xfId="18403" xr:uid="{DBFC5189-71B5-4F08-BDFB-A825DA839AE9}"/>
    <cellStyle name="Normal 3 52 3" xfId="13151" xr:uid="{CFA9DB95-2E34-49A4-A3FF-40DBCFD85B48}"/>
    <cellStyle name="Normal 3 52 4" xfId="11103" xr:uid="{053EC34C-ED44-4125-A2ED-5A887CFAA9FB}"/>
    <cellStyle name="Normal 3 53" xfId="9436" xr:uid="{9E8727DE-3396-478C-ACC1-537BA2ABB4FF}"/>
    <cellStyle name="Normal 3 53 2" xfId="57948" xr:uid="{AF622B9F-687D-44F1-B573-7EBF8488C9CA}"/>
    <cellStyle name="Normal 3 53 3" xfId="57973" xr:uid="{7BCC64E7-C920-4D5F-8043-AD086DB0F0B6}"/>
    <cellStyle name="Normal 3 53 4" xfId="58000" xr:uid="{10892EF4-13A8-4659-B8E8-6991F768AAAA}"/>
    <cellStyle name="Normal 3 53 5" xfId="58010" xr:uid="{03F60220-4BF9-4D15-9557-66AF8DC2F532}"/>
    <cellStyle name="Normal 3 54" xfId="57872" xr:uid="{7B6233EB-04E8-4A65-A7BC-E63CFC640E01}"/>
    <cellStyle name="Normal 3 55" xfId="25585" xr:uid="{9BD07532-5774-442F-895A-54C87A010C8F}"/>
    <cellStyle name="Normal 3 56" xfId="57931" xr:uid="{C07ECE77-67D4-4E6A-A616-6CC8DA83D8DE}"/>
    <cellStyle name="Normal 3 57" xfId="24" xr:uid="{C6C12882-C8DF-4D53-8201-92BCFDC529A9}"/>
    <cellStyle name="Normal 3 6" xfId="3163" xr:uid="{C9A52795-032B-4BF4-A8DA-91A329BCDD78}"/>
    <cellStyle name="Normal 3 7" xfId="3164" xr:uid="{D20CF93A-3A13-4A55-8C8E-8B5953FBB7C7}"/>
    <cellStyle name="Normal 3 7 10" xfId="3165" xr:uid="{9155224D-7C4D-4769-9225-75B98D3A8CF3}"/>
    <cellStyle name="Normal 3 7 11" xfId="3166" xr:uid="{F42BF5E0-D7F9-4779-B16A-7839F73064DF}"/>
    <cellStyle name="Normal 3 7 12" xfId="3167" xr:uid="{DA3EE40D-C28F-414A-B04C-705E918BCB6A}"/>
    <cellStyle name="Normal 3 7 13" xfId="3168" xr:uid="{A763BB50-5484-4DA8-AAC2-169BD6A1FC7F}"/>
    <cellStyle name="Normal 3 7 14" xfId="3169" xr:uid="{9FFAA80F-6F79-4546-9A09-FCF4239375F7}"/>
    <cellStyle name="Normal 3 7 15" xfId="3170" xr:uid="{EAE1B8DB-D920-43AD-B00A-CC65086B1FD6}"/>
    <cellStyle name="Normal 3 7 16" xfId="3171" xr:uid="{0CA5D188-780F-404E-B2C6-497BFB7732AA}"/>
    <cellStyle name="Normal 3 7 17" xfId="3172" xr:uid="{78C74385-1147-44E6-B429-C13FED29F127}"/>
    <cellStyle name="Normal 3 7 18" xfId="3173" xr:uid="{75A143C0-9424-4D23-84A7-BAEDD73E9E66}"/>
    <cellStyle name="Normal 3 7 19" xfId="3174" xr:uid="{BB54DEE8-E232-435D-B0E2-7214223B9A72}"/>
    <cellStyle name="Normal 3 7 19 10" xfId="3175" xr:uid="{FCD762A8-979C-4E7A-852D-FF09E7766057}"/>
    <cellStyle name="Normal 3 7 19 2" xfId="3176" xr:uid="{48BEA956-B619-43A4-88F2-E9F700E6F3A5}"/>
    <cellStyle name="Normal 3 7 19 2 10" xfId="3177" xr:uid="{F5A18383-548D-4970-BCC0-A936E3972523}"/>
    <cellStyle name="Normal 3 7 19 2 2" xfId="3178" xr:uid="{7D9581AA-5495-49C1-AA23-117A64D07924}"/>
    <cellStyle name="Normal 3 7 19 2 3" xfId="3179" xr:uid="{5FFA4A1C-3B56-430D-8819-633F552B1BE1}"/>
    <cellStyle name="Normal 3 7 19 2 4" xfId="3180" xr:uid="{109D04B1-E658-417B-94EF-C2BDA85EFD7D}"/>
    <cellStyle name="Normal 3 7 19 2 5" xfId="3181" xr:uid="{798B3428-8D0D-4FFB-AD23-A6596F552C30}"/>
    <cellStyle name="Normal 3 7 19 2 6" xfId="3182" xr:uid="{D4573B88-281E-4B82-A88A-8DE889F6B70C}"/>
    <cellStyle name="Normal 3 7 19 2 7" xfId="3183" xr:uid="{DB1F1B68-7042-4FE6-B5E4-523749B01B19}"/>
    <cellStyle name="Normal 3 7 19 2 8" xfId="3184" xr:uid="{C821E147-A619-4224-80A0-8A8A5E0DB8E7}"/>
    <cellStyle name="Normal 3 7 19 2 9" xfId="3185" xr:uid="{3684D6FA-30E7-43A2-A4B2-1167AC2E4B24}"/>
    <cellStyle name="Normal 3 7 19 3" xfId="3186" xr:uid="{917058FC-0BB1-418A-9FA1-806E28F7D77E}"/>
    <cellStyle name="Normal 3 7 19 4" xfId="3187" xr:uid="{141E428C-0B75-41CB-AF38-4D51BB262877}"/>
    <cellStyle name="Normal 3 7 19 5" xfId="3188" xr:uid="{60BC5187-A922-49F2-889D-B7FAC8902387}"/>
    <cellStyle name="Normal 3 7 19 6" xfId="3189" xr:uid="{5EE3ADA1-4565-4E52-9D4D-907BA088B9B4}"/>
    <cellStyle name="Normal 3 7 19 7" xfId="3190" xr:uid="{A3DBF8D0-7E0C-4190-BF18-043E8AA0B2D1}"/>
    <cellStyle name="Normal 3 7 19 8" xfId="3191" xr:uid="{0D89E6DF-E946-45E0-A34F-E6876F6F3FE3}"/>
    <cellStyle name="Normal 3 7 19 9" xfId="3192" xr:uid="{FE4E0ED7-518E-4B60-87CC-28FD97950AE6}"/>
    <cellStyle name="Normal 3 7 2" xfId="3193" xr:uid="{0F58EC18-D85D-4D2A-9AAA-521CFD448B31}"/>
    <cellStyle name="Normal 3 7 2 10" xfId="3194" xr:uid="{8C2CBD0B-0632-42C8-BDF0-8442CD87A2AC}"/>
    <cellStyle name="Normal 3 7 2 11" xfId="3195" xr:uid="{A0D3B48B-327F-450B-B245-C3E66856557B}"/>
    <cellStyle name="Normal 3 7 2 12" xfId="3196" xr:uid="{A5D2A4AD-03FE-434E-81C7-B8E7B42153AE}"/>
    <cellStyle name="Normal 3 7 2 13" xfId="3197" xr:uid="{E634A29C-DCE0-4AC4-A69F-BEFC1939B400}"/>
    <cellStyle name="Normal 3 7 2 14" xfId="3198" xr:uid="{DF97B97D-B200-4658-B344-509F95174FE8}"/>
    <cellStyle name="Normal 3 7 2 15" xfId="3199" xr:uid="{70E30692-A56C-49DB-AB39-8F0AFE092050}"/>
    <cellStyle name="Normal 3 7 2 16" xfId="3200" xr:uid="{11AAFBBE-149F-4437-B6A4-27327F105795}"/>
    <cellStyle name="Normal 3 7 2 17" xfId="3201" xr:uid="{131DCBF5-B473-4B73-AFC9-886A97C7A14B}"/>
    <cellStyle name="Normal 3 7 2 17 2" xfId="4367" xr:uid="{0E357D39-2E85-4548-AF36-CDA428B6DC3F}"/>
    <cellStyle name="Normal 3 7 2 17 2 2" xfId="4368" xr:uid="{9579E379-0931-4A59-B43B-97E70476254C}"/>
    <cellStyle name="Normal 3 7 2 17 2 3" xfId="4406" xr:uid="{E087A8B3-A4E4-4D3B-A427-4CFEA1C3A937}"/>
    <cellStyle name="Normal 3 7 2 17 2 4" xfId="4549" xr:uid="{7EC252DC-8387-4BD7-9682-A9CC59EF77A2}"/>
    <cellStyle name="Normal 3 7 2 17 3" xfId="4405" xr:uid="{984B23D9-9058-4D68-AAE8-DE2F44D84A38}"/>
    <cellStyle name="Normal 3 7 2 17 4" xfId="4548" xr:uid="{8F68B867-87BE-4063-A666-D728E464B81D}"/>
    <cellStyle name="Normal 3 7 2 18" xfId="3202" xr:uid="{CF77FC3E-6C9F-4C68-BE22-C0FF52AAA8C3}"/>
    <cellStyle name="Normal 3 7 2 19" xfId="3203" xr:uid="{46A38100-E83B-4B82-8203-25B7A4537959}"/>
    <cellStyle name="Normal 3 7 2 2" xfId="3204" xr:uid="{6BE2DD13-EBC0-4388-BA5B-BD14BABE767F}"/>
    <cellStyle name="Normal 3 7 2 2 10" xfId="3205" xr:uid="{C3F44DEA-A9B2-431F-BC55-1FAC7731207F}"/>
    <cellStyle name="Normal 3 7 2 2 11" xfId="3206" xr:uid="{91C653BD-8BA5-48DD-9D06-21FB141B2EA4}"/>
    <cellStyle name="Normal 3 7 2 2 12" xfId="3207" xr:uid="{87836571-AE9E-4C1A-A53F-01A91AD6B3A5}"/>
    <cellStyle name="Normal 3 7 2 2 13" xfId="3208" xr:uid="{62DDCBD2-12EE-4AAC-9FD8-D7C1E43AC856}"/>
    <cellStyle name="Normal 3 7 2 2 14" xfId="3209" xr:uid="{113F414F-860D-48A6-BB2F-E88E6BF8CB60}"/>
    <cellStyle name="Normal 3 7 2 2 15" xfId="3210" xr:uid="{44C24F76-2869-4B13-B09A-D98C4E9A95D6}"/>
    <cellStyle name="Normal 3 7 2 2 16" xfId="3211" xr:uid="{122BE467-86ED-41E3-ABBA-73074D6BFBD0}"/>
    <cellStyle name="Normal 3 7 2 2 17" xfId="3212" xr:uid="{86DF499E-5605-4F74-8DA5-BE707C364695}"/>
    <cellStyle name="Normal 3 7 2 2 18" xfId="3213" xr:uid="{3E6A9402-21E0-4FFF-8B89-F5AF8D1BB51A}"/>
    <cellStyle name="Normal 3 7 2 2 19" xfId="3214" xr:uid="{1D1C602A-2930-4981-9C73-06D324C6ED1F}"/>
    <cellStyle name="Normal 3 7 2 2 2" xfId="3215" xr:uid="{1BAF434C-89BA-453F-B4F7-265171DCA8C9}"/>
    <cellStyle name="Normal 3 7 2 2 2 10" xfId="3216" xr:uid="{A3325434-5E23-4CAF-A811-970FA89E8618}"/>
    <cellStyle name="Normal 3 7 2 2 2 2" xfId="3217" xr:uid="{5B23AFCE-0712-435C-BA8F-22C194176D2D}"/>
    <cellStyle name="Normal 3 7 2 2 2 2 10" xfId="3218" xr:uid="{1146C51A-41BB-4BC5-B7EA-309AC09233C9}"/>
    <cellStyle name="Normal 3 7 2 2 2 2 2" xfId="3219" xr:uid="{BA106D8D-0E2B-44A3-89D0-F8CF842A8BFE}"/>
    <cellStyle name="Normal 3 7 2 2 2 2 3" xfId="3220" xr:uid="{C7FC6EFF-9A9C-4151-BDC6-6D5ED34132FB}"/>
    <cellStyle name="Normal 3 7 2 2 2 2 4" xfId="3221" xr:uid="{0444AA86-C7B8-4B88-B5AA-E5FF2FD5FC37}"/>
    <cellStyle name="Normal 3 7 2 2 2 2 5" xfId="3222" xr:uid="{CC01ADEE-6331-4AA8-AB49-D291A57A8BAE}"/>
    <cellStyle name="Normal 3 7 2 2 2 2 6" xfId="3223" xr:uid="{66A83B9D-0EDD-461A-B222-8DD9438D2D89}"/>
    <cellStyle name="Normal 3 7 2 2 2 2 7" xfId="3224" xr:uid="{716FB3F0-45DA-4B5D-8322-81750647F8DF}"/>
    <cellStyle name="Normal 3 7 2 2 2 2 8" xfId="3225" xr:uid="{AC8F8E88-A411-4231-BF5C-B4BE54B433DD}"/>
    <cellStyle name="Normal 3 7 2 2 2 2 9" xfId="3226" xr:uid="{045CE6A1-B9E0-4391-95C8-602EDA6341BD}"/>
    <cellStyle name="Normal 3 7 2 2 2 3" xfId="3227" xr:uid="{96F81F62-31B2-40FA-A5B7-F6FFEA7AB5C4}"/>
    <cellStyle name="Normal 3 7 2 2 2 4" xfId="3228" xr:uid="{F69F1182-93F0-4827-98F9-060DF02690C4}"/>
    <cellStyle name="Normal 3 7 2 2 2 5" xfId="3229" xr:uid="{7F0B362F-37EA-486D-A717-EB6D9A9D94E1}"/>
    <cellStyle name="Normal 3 7 2 2 2 6" xfId="3230" xr:uid="{1AE90930-4368-4997-A0CA-DE6D9524E8CD}"/>
    <cellStyle name="Normal 3 7 2 2 2 7" xfId="3231" xr:uid="{34D1458D-5BC9-42FB-98E6-41603E08B26D}"/>
    <cellStyle name="Normal 3 7 2 2 2 8" xfId="3232" xr:uid="{AADEA3CF-7396-42FF-ACCE-8B1B10ABF67E}"/>
    <cellStyle name="Normal 3 7 2 2 2 9" xfId="3233" xr:uid="{9ECCE29F-0FD2-4568-AF43-10251B44D2EE}"/>
    <cellStyle name="Normal 3 7 2 2 20" xfId="3234" xr:uid="{A9C400A5-4252-4218-919C-1846DCA63017}"/>
    <cellStyle name="Normal 3 7 2 2 21" xfId="3235" xr:uid="{D1B0CFDB-8243-4B3C-8E33-64B5C78FE321}"/>
    <cellStyle name="Normal 3 7 2 2 22" xfId="3236" xr:uid="{71004486-57DD-4CCC-9A4B-0C0B0EB092CE}"/>
    <cellStyle name="Normal 3 7 2 2 23" xfId="3237" xr:uid="{6AEDB855-C78A-4EEB-9976-054718C778FA}"/>
    <cellStyle name="Normal 3 7 2 2 24" xfId="3238" xr:uid="{2DA6661D-84C5-45DF-BB2C-9254073B6996}"/>
    <cellStyle name="Normal 3 7 2 2 3" xfId="3239" xr:uid="{96268E91-B687-468A-B8A3-EF5C04E43BF4}"/>
    <cellStyle name="Normal 3 7 2 2 4" xfId="3240" xr:uid="{EE33AAD7-C44A-4950-A85A-8AE68EB8201C}"/>
    <cellStyle name="Normal 3 7 2 2 5" xfId="3241" xr:uid="{A7906203-9975-4ECE-B440-A6AC6F105620}"/>
    <cellStyle name="Normal 3 7 2 2 6" xfId="3242" xr:uid="{AA50E819-A95C-4D45-91F1-8D1824275AB5}"/>
    <cellStyle name="Normal 3 7 2 2 7" xfId="3243" xr:uid="{2A7C1D81-34A5-4A7B-92BF-C9218AE8FF16}"/>
    <cellStyle name="Normal 3 7 2 2 8" xfId="3244" xr:uid="{B21168F2-5D49-47FC-A7A6-0AE146970DC3}"/>
    <cellStyle name="Normal 3 7 2 2 9" xfId="3245" xr:uid="{A0CA45AB-014A-4565-A491-70C656BAF943}"/>
    <cellStyle name="Normal 3 7 2 20" xfId="3246" xr:uid="{57319D6E-0A36-4946-85CE-E850E2639D5C}"/>
    <cellStyle name="Normal 3 7 2 21" xfId="3247" xr:uid="{939DE708-477A-4B7D-BC25-1FDD07E4099A}"/>
    <cellStyle name="Normal 3 7 2 22" xfId="3248" xr:uid="{981A4904-D5AF-4177-830B-A133227F3D35}"/>
    <cellStyle name="Normal 3 7 2 23" xfId="3249" xr:uid="{AE20A3E9-6580-485B-A356-61F4FC327FF8}"/>
    <cellStyle name="Normal 3 7 2 24" xfId="3250" xr:uid="{5F050AD7-97B1-4525-B71A-76286C6AE7FA}"/>
    <cellStyle name="Normal 3 7 2 25" xfId="3251" xr:uid="{183EF450-6882-4CCF-A85C-7120204295F1}"/>
    <cellStyle name="Normal 3 7 2 26" xfId="3252" xr:uid="{AB7BAD4A-D469-4F0A-AB0F-E2294F598EC2}"/>
    <cellStyle name="Normal 3 7 2 3" xfId="3253" xr:uid="{D3090C61-2BEF-45AC-A7D9-BB907D8B7891}"/>
    <cellStyle name="Normal 3 7 2 3 10" xfId="3254" xr:uid="{E3311BA7-A78F-4CD5-8E28-B6D8D497A011}"/>
    <cellStyle name="Normal 3 7 2 3 2" xfId="3255" xr:uid="{86FD79CA-39EF-484D-95D7-5A5584A043EA}"/>
    <cellStyle name="Normal 3 7 2 3 2 10" xfId="3256" xr:uid="{8CFD1611-3341-469A-BE80-A109C08D8614}"/>
    <cellStyle name="Normal 3 7 2 3 2 2" xfId="3257" xr:uid="{0D4891E1-5665-4002-B6F2-2FA5EE55CFAE}"/>
    <cellStyle name="Normal 3 7 2 3 2 3" xfId="3258" xr:uid="{72823DA3-7DDA-4EA0-BB13-6F596D8C4604}"/>
    <cellStyle name="Normal 3 7 2 3 2 4" xfId="3259" xr:uid="{9ECEECDE-6BBA-4FC7-A3B3-1E278C9116D0}"/>
    <cellStyle name="Normal 3 7 2 3 2 5" xfId="3260" xr:uid="{A610A682-6610-4919-9F30-7EA4A7E5F0D6}"/>
    <cellStyle name="Normal 3 7 2 3 2 6" xfId="3261" xr:uid="{67D86767-426E-47CE-A08F-E01D29EFC9D8}"/>
    <cellStyle name="Normal 3 7 2 3 2 7" xfId="3262" xr:uid="{5E4A1C6C-EC57-477C-8116-A10103C7723B}"/>
    <cellStyle name="Normal 3 7 2 3 2 8" xfId="3263" xr:uid="{2FBAA578-B196-493E-8294-24D914AD4C8A}"/>
    <cellStyle name="Normal 3 7 2 3 2 9" xfId="3264" xr:uid="{9AE99510-48A9-4BE3-A9A3-1D32A0D9C0E7}"/>
    <cellStyle name="Normal 3 7 2 3 3" xfId="3265" xr:uid="{0DBAF792-D4A8-4F82-B571-D30CABAB35E4}"/>
    <cellStyle name="Normal 3 7 2 3 4" xfId="3266" xr:uid="{094AF818-41B6-49A7-8600-70161B0B65C5}"/>
    <cellStyle name="Normal 3 7 2 3 5" xfId="3267" xr:uid="{ABC62D30-23C3-4AC5-AB19-AF8EA888504A}"/>
    <cellStyle name="Normal 3 7 2 3 6" xfId="3268" xr:uid="{ED77ECEF-59ED-43AF-A7E4-A8519EA811C3}"/>
    <cellStyle name="Normal 3 7 2 3 7" xfId="3269" xr:uid="{BB9B5C08-C642-43C1-8C90-6757882ADBBF}"/>
    <cellStyle name="Normal 3 7 2 3 8" xfId="3270" xr:uid="{85DE378C-27D5-4221-A866-F69C4D8F08C6}"/>
    <cellStyle name="Normal 3 7 2 3 9" xfId="3271" xr:uid="{A7F72284-5348-4A90-9519-4BCC0B3E8A1C}"/>
    <cellStyle name="Normal 3 7 2 4" xfId="3272" xr:uid="{B454D6D9-3D83-430A-8E43-5D86BC968B4D}"/>
    <cellStyle name="Normal 3 7 2 5" xfId="3273" xr:uid="{41C8FF1A-012C-4F80-8104-13A287CD060A}"/>
    <cellStyle name="Normal 3 7 2 6" xfId="3274" xr:uid="{0E310A11-62C9-4FE1-9949-05B08C910406}"/>
    <cellStyle name="Normal 3 7 2 7" xfId="3275" xr:uid="{19371AA1-7D21-47E2-B01D-808565F11FCD}"/>
    <cellStyle name="Normal 3 7 2 8" xfId="3276" xr:uid="{C17B81A5-8F96-4D22-90F3-CCB1A76FC9A2}"/>
    <cellStyle name="Normal 3 7 2 9" xfId="3277" xr:uid="{9BCDBC27-690A-45A3-BA3D-EA4BBFFDF577}"/>
    <cellStyle name="Normal 3 7 20" xfId="3278" xr:uid="{CF68EB51-AC77-4344-953F-157529CAF088}"/>
    <cellStyle name="Normal 3 7 21" xfId="3279" xr:uid="{F88B5DDD-41DA-4359-8348-83C8B4A5DC2C}"/>
    <cellStyle name="Normal 3 7 22" xfId="3280" xr:uid="{9FF721B9-AC21-4A15-AD8F-DD9F27E41345}"/>
    <cellStyle name="Normal 3 7 23" xfId="3281" xr:uid="{89072AAF-6738-4689-BB28-3D5570FB0CD4}"/>
    <cellStyle name="Normal 3 7 24" xfId="3282" xr:uid="{D5E45BEE-9D49-4AC6-8ED4-A0DC24B401CE}"/>
    <cellStyle name="Normal 3 7 25" xfId="3283" xr:uid="{DE1C69C5-7F34-4093-B621-0BBD9F4B64BD}"/>
    <cellStyle name="Normal 3 7 26" xfId="3284" xr:uid="{D5AC7E8A-0989-401F-836C-7BA92C2B0C2F}"/>
    <cellStyle name="Normal 3 7 27" xfId="3285" xr:uid="{AB8D2A6A-8ABF-4C3E-A11B-01B529EAAA69}"/>
    <cellStyle name="Normal 3 7 28" xfId="3286" xr:uid="{80CDAD48-8626-4C68-BB20-03889FDB57C5}"/>
    <cellStyle name="Normal 3 7 29" xfId="3287" xr:uid="{A795B7F4-85D5-4800-A217-81A6ED10C57B}"/>
    <cellStyle name="Normal 3 7 3" xfId="3288" xr:uid="{A87953D4-B134-4F67-A3FB-015820D08483}"/>
    <cellStyle name="Normal 3 7 30" xfId="3289" xr:uid="{B4BC199B-2A85-41CA-AE44-0FECF51C27FA}"/>
    <cellStyle name="Normal 3 7 31" xfId="3290" xr:uid="{9E24B72D-54A9-431D-9915-565F4C2E599D}"/>
    <cellStyle name="Normal 3 7 32" xfId="3291" xr:uid="{C5D15DC9-F9FB-4D46-8D90-CAA6C32AF68E}"/>
    <cellStyle name="Normal 3 7 33" xfId="3292" xr:uid="{E21349CF-0C39-49F4-B7F9-4F27DEC8629D}"/>
    <cellStyle name="Normal 3 7 34" xfId="3293" xr:uid="{0346C813-E18A-47E3-AC71-12283458DBC9}"/>
    <cellStyle name="Normal 3 7 34 2" xfId="4377" xr:uid="{FA496626-00B6-4AB3-AE66-BDFF8CF9B63E}"/>
    <cellStyle name="Normal 3 7 34 2 2" xfId="4378" xr:uid="{14C403D3-6954-4389-97F4-143B917B3713}"/>
    <cellStyle name="Normal 3 7 34 2 3" xfId="4408" xr:uid="{1E10B165-A26B-4C72-A127-3DB847058849}"/>
    <cellStyle name="Normal 3 7 34 2 4" xfId="4551" xr:uid="{19F68BD1-84DE-45C7-B8E3-45B52DDBBF45}"/>
    <cellStyle name="Normal 3 7 34 3" xfId="4407" xr:uid="{7B461181-CA52-4616-BDAF-48F67B3F1146}"/>
    <cellStyle name="Normal 3 7 34 4" xfId="4550" xr:uid="{10A74A29-6735-4786-A333-10797417BE80}"/>
    <cellStyle name="Normal 3 7 35" xfId="3294" xr:uid="{C62654C0-B8AE-4813-B3F8-F3DC146D1B5F}"/>
    <cellStyle name="Normal 3 7 36" xfId="3295" xr:uid="{11BECFB2-CC04-40DA-8DF2-9D77234CE119}"/>
    <cellStyle name="Normal 3 7 37" xfId="3296" xr:uid="{008EF8AF-FFA6-41D9-AF1C-AA701D11E8A4}"/>
    <cellStyle name="Normal 3 7 38" xfId="3297" xr:uid="{17E4C61B-B0A8-4577-B63C-532D74F6D8CE}"/>
    <cellStyle name="Normal 3 7 39" xfId="3298" xr:uid="{D9D6E280-704C-4F7D-9C61-65E3242FA3CB}"/>
    <cellStyle name="Normal 3 7 4" xfId="3299" xr:uid="{0CED5034-68B7-4E5D-993E-34D74797D39C}"/>
    <cellStyle name="Normal 3 7 40" xfId="3300" xr:uid="{381AF696-91F7-446B-B579-00A905CBDB7D}"/>
    <cellStyle name="Normal 3 7 41" xfId="3301" xr:uid="{64FB481B-102F-4851-BA77-64703A681027}"/>
    <cellStyle name="Normal 3 7 42" xfId="3302" xr:uid="{DB09CCA7-F534-4085-B424-081A424DAFA5}"/>
    <cellStyle name="Normal 3 7 43" xfId="3303" xr:uid="{9BA335E9-F326-4254-AB31-5FE7C0A11E28}"/>
    <cellStyle name="Normal 3 7 5" xfId="3304" xr:uid="{B57A4CC1-1416-4B40-97EE-C7E66ED5AE80}"/>
    <cellStyle name="Normal 3 7 6" xfId="3305" xr:uid="{C239F8BD-3AEF-4253-A579-9B9BB15A9BE0}"/>
    <cellStyle name="Normal 3 7 7" xfId="3306" xr:uid="{462B749C-9BEB-4419-BD58-1293CFD20BF8}"/>
    <cellStyle name="Normal 3 7 8" xfId="3307" xr:uid="{8C2ABB9A-1AF4-4CC7-8F2C-C4706C7CDF4F}"/>
    <cellStyle name="Normal 3 7 9" xfId="3308" xr:uid="{B317817B-094E-45FC-96CC-98B631F71C42}"/>
    <cellStyle name="Normal 3 8" xfId="3309" xr:uid="{B4624460-6A1C-4FEF-AFD1-DC652A0988FB}"/>
    <cellStyle name="Normal 3 9" xfId="3310" xr:uid="{98F5E4A9-9301-43B3-8DD3-356E6C5F3FB9}"/>
    <cellStyle name="Normal 3_Balance Fund on trust PT.BIS ( 17-04-2015)" xfId="5052" xr:uid="{9B04D09A-7F96-427D-ACB0-8A7443900A2D}"/>
    <cellStyle name="Normal 30" xfId="25575" xr:uid="{962CD008-82F8-436C-8C5E-4ADA4B0AC5BA}"/>
    <cellStyle name="Normal 30 10" xfId="3311" xr:uid="{0D06905B-3DE9-45B2-994C-817ABF071C16}"/>
    <cellStyle name="Normal 30 2" xfId="3312" xr:uid="{ED8A76E6-B278-4F69-9061-290912FAA858}"/>
    <cellStyle name="Normal 30 3" xfId="68" xr:uid="{42A85F45-AB5C-42C1-96B0-84C7E454483B}"/>
    <cellStyle name="Normal 30 3 2" xfId="3313" xr:uid="{BA14751B-0800-4BDE-B099-033252DBEA51}"/>
    <cellStyle name="Normal 30 3 3" xfId="3732" xr:uid="{A3982ACD-72BA-411A-8661-023C4DD590B1}"/>
    <cellStyle name="Normal 30 3 4" xfId="4379" xr:uid="{AC1BC759-F1A0-4D28-85F4-3A85D76CC392}"/>
    <cellStyle name="Normal 30 3 5" xfId="4409" xr:uid="{89162C00-77A7-474A-9327-7F1EBDBC0697}"/>
    <cellStyle name="Normal 30 3 6" xfId="4552" xr:uid="{6FBDB336-F0CE-4773-BCDF-7ED30FF276F3}"/>
    <cellStyle name="Normal 30 3 7" xfId="5053" xr:uid="{2960455B-C8E1-4B86-93FD-15CCF9C836A9}"/>
    <cellStyle name="Normal 30 3 8" xfId="12940" xr:uid="{326BA856-C459-47DD-BCD1-AD9644BB3EF1}"/>
    <cellStyle name="Normal 30 4" xfId="3314" xr:uid="{35D0D2AF-F566-4BC7-B56A-9AF7F88884C9}"/>
    <cellStyle name="Normal 30 5" xfId="3315" xr:uid="{7F117F84-AEED-45F4-9E56-9952BA076ED2}"/>
    <cellStyle name="Normal 30 6" xfId="3316" xr:uid="{84E7A0BE-7161-4168-8185-CC3105E6FBA3}"/>
    <cellStyle name="Normal 30 7" xfId="3317" xr:uid="{69C4827E-56B1-4CE8-B81E-61C5DB58F24E}"/>
    <cellStyle name="Normal 30 8" xfId="3318" xr:uid="{67F03E41-C251-4D4A-AF5E-DB200A5DFDDA}"/>
    <cellStyle name="Normal 30 9" xfId="3319" xr:uid="{278792D1-AE1B-474C-AE79-95FB4F4F7D06}"/>
    <cellStyle name="Normal 31" xfId="30947" xr:uid="{040B6691-B740-4782-BD30-4CC0CC455BF8}"/>
    <cellStyle name="Normal 31 10" xfId="3320" xr:uid="{2DE5CDE1-94B5-4BA7-B238-888C4C76413A}"/>
    <cellStyle name="Normal 31 11" xfId="3321" xr:uid="{B31CC37C-DD7F-4A94-90ED-033EB8872AC2}"/>
    <cellStyle name="Normal 31 12" xfId="3322" xr:uid="{61F62B32-5489-4E30-BE5E-3500F7962116}"/>
    <cellStyle name="Normal 31 13" xfId="3323" xr:uid="{8FC1583E-F017-4A2D-A087-40F206BB041F}"/>
    <cellStyle name="Normal 31 14" xfId="3324" xr:uid="{D5D932EC-62C6-44A9-A4FE-36A14716155D}"/>
    <cellStyle name="Normal 31 15" xfId="3325" xr:uid="{4C1EA098-E7E8-4298-BE97-033E7C6DE3EB}"/>
    <cellStyle name="Normal 31 16" xfId="3326" xr:uid="{24DAA788-CEFB-4735-ACBE-CA63C602BE33}"/>
    <cellStyle name="Normal 31 17" xfId="3327" xr:uid="{5D343113-01CE-4473-B30F-14EF59A5139C}"/>
    <cellStyle name="Normal 31 18" xfId="3328" xr:uid="{C3CDF24D-8352-41DC-8B4D-8D909EAE2DB0}"/>
    <cellStyle name="Normal 31 19" xfId="3329" xr:uid="{508AEFA6-73C7-472A-8F4F-FC0EDF1126FA}"/>
    <cellStyle name="Normal 31 2" xfId="3330" xr:uid="{CCE0433C-BB35-4DB9-AA38-07093546A94A}"/>
    <cellStyle name="Normal 31 20" xfId="3331" xr:uid="{D8874571-9E04-4DD2-B332-829A2E496B5B}"/>
    <cellStyle name="Normal 31 21" xfId="3332" xr:uid="{9BE4A571-92A0-4CB2-93D5-F46BD264F89C}"/>
    <cellStyle name="Normal 31 22" xfId="3333" xr:uid="{478900AF-353D-4D2E-A822-4060FFE1AC0B}"/>
    <cellStyle name="Normal 31 23" xfId="3334" xr:uid="{DCF05C11-0E0A-45BC-9349-A91B37FCAA48}"/>
    <cellStyle name="Normal 31 24" xfId="3335" xr:uid="{79A26108-BA1C-461F-8CDC-06964C675123}"/>
    <cellStyle name="Normal 31 3" xfId="3336" xr:uid="{F3B8860D-EF3E-446A-96A0-4A58AB38B4D7}"/>
    <cellStyle name="Normal 31 4" xfId="3337" xr:uid="{36C36C86-F20C-4911-986B-66AD95B8854F}"/>
    <cellStyle name="Normal 31 5" xfId="3338" xr:uid="{B66BFAEE-C1AA-4892-919D-4E42B5F64759}"/>
    <cellStyle name="Normal 31 6" xfId="3339" xr:uid="{E8090F97-74E7-4B38-AA70-226841B94FBF}"/>
    <cellStyle name="Normal 31 7" xfId="3340" xr:uid="{E592603B-BA16-413F-8D0C-68139C0E9F82}"/>
    <cellStyle name="Normal 31 8" xfId="3341" xr:uid="{E1060347-CD4F-4199-A207-BA177D94A3B9}"/>
    <cellStyle name="Normal 31 9" xfId="3342" xr:uid="{BBF88F00-FF81-42A8-A696-5D8602BEB7F2}"/>
    <cellStyle name="Normal 32" xfId="30949" xr:uid="{0D313C03-3185-49BE-AB0D-1B031A9B6FC3}"/>
    <cellStyle name="Normal 32 10" xfId="3343" xr:uid="{2E23B999-A5B1-41A2-9E40-FFF4FD0D8389}"/>
    <cellStyle name="Normal 32 2" xfId="3344" xr:uid="{183FD2DA-9A73-4173-8BDA-D224D4C9577A}"/>
    <cellStyle name="Normal 32 2 2" xfId="4380" xr:uid="{49754152-0549-49CA-B104-38EA90DA94BB}"/>
    <cellStyle name="Normal 32 3" xfId="3345" xr:uid="{DFF18E49-C776-4FD3-A62B-E9EBA18652E2}"/>
    <cellStyle name="Normal 32 4" xfId="3346" xr:uid="{3B49ECE3-5ABD-4F6B-8401-15D78DA470CB}"/>
    <cellStyle name="Normal 32 5" xfId="3347" xr:uid="{4BF0332A-6B7D-4DEB-B1FB-D91657B131DA}"/>
    <cellStyle name="Normal 32 6" xfId="3348" xr:uid="{E67595AC-1078-4333-BFE6-EE346141328E}"/>
    <cellStyle name="Normal 32 7" xfId="3349" xr:uid="{B6FFA9B2-3530-4200-9CEE-3429CA22C084}"/>
    <cellStyle name="Normal 32 8" xfId="3350" xr:uid="{39416BF7-302C-4B4D-9B6A-E74670DD0DA0}"/>
    <cellStyle name="Normal 32 9" xfId="3351" xr:uid="{1382E28D-79EF-4243-9BD5-D75950C7F433}"/>
    <cellStyle name="Normal 33" xfId="36380" xr:uid="{273E2BD1-E27E-4795-9E36-441BC568F70F}"/>
    <cellStyle name="Normal 34" xfId="36384" xr:uid="{798FC698-FE92-4F08-B75D-CA7C1E85AED2}"/>
    <cellStyle name="Normal 35" xfId="41750" xr:uid="{5035D988-36D1-4EAE-A25E-C4DFE2B7D5DE}"/>
    <cellStyle name="Normal 36" xfId="52507" xr:uid="{C7470FB0-3B51-43AD-8E03-4ADC0316020C}"/>
    <cellStyle name="Normal 37" xfId="57871" xr:uid="{7B8E7711-6E42-43CD-B17E-AC402844ADD8}"/>
    <cellStyle name="Normal 38" xfId="4381" xr:uid="{805AD109-C6C8-4AB9-8039-203F348A979E}"/>
    <cellStyle name="Normal 38 10" xfId="3352" xr:uid="{005F892D-A8C3-47ED-8A33-186CFF7A7953}"/>
    <cellStyle name="Normal 38 11" xfId="3353" xr:uid="{09A06898-37E4-4832-8738-3BECE24E27CE}"/>
    <cellStyle name="Normal 38 12" xfId="3354" xr:uid="{83958FD2-7AE5-43AD-9047-77379247F703}"/>
    <cellStyle name="Normal 38 13" xfId="3355" xr:uid="{3202F171-A064-4715-B269-C43023D4D185}"/>
    <cellStyle name="Normal 38 14" xfId="3356" xr:uid="{537C1ED2-C1DC-4D6E-BF7C-A5E07F2FC640}"/>
    <cellStyle name="Normal 38 15" xfId="3357" xr:uid="{C9057A4E-D4E7-4A90-88A5-0659E1C84D1F}"/>
    <cellStyle name="Normal 38 16" xfId="3358" xr:uid="{91C68DF8-5C4E-480C-AA6B-12689CCCDEB4}"/>
    <cellStyle name="Normal 38 17" xfId="3359" xr:uid="{BEEF6C3B-94FB-44B6-BA76-D556A3E3A204}"/>
    <cellStyle name="Normal 38 18" xfId="3360" xr:uid="{1196E3C0-BE17-4B67-B3C7-886FDF6B851A}"/>
    <cellStyle name="Normal 38 19" xfId="3361" xr:uid="{46B3A3E2-7E31-47EE-89C1-7AFFD34B0ECC}"/>
    <cellStyle name="Normal 38 2" xfId="3362" xr:uid="{B6D07569-2BE5-491D-9E30-35F3DB3ECFF1}"/>
    <cellStyle name="Normal 38 20" xfId="3363" xr:uid="{81887BF0-28DB-4F0C-8857-3D826AEE49B8}"/>
    <cellStyle name="Normal 38 21" xfId="3364" xr:uid="{646CCE3E-D578-4072-BE73-8064F7DEF630}"/>
    <cellStyle name="Normal 38 22" xfId="3365" xr:uid="{22DFA2EA-5F30-4E7D-9095-978BF8521B6E}"/>
    <cellStyle name="Normal 38 23" xfId="3366" xr:uid="{FF40346A-610F-4DD2-87C2-8FCF1E356C71}"/>
    <cellStyle name="Normal 38 24" xfId="3367" xr:uid="{AE578A66-1C41-4B4E-8209-09B183D0BFD7}"/>
    <cellStyle name="Normal 38 25" xfId="3368" xr:uid="{9D8FED1B-1EF1-48E2-AC1D-251457051E1D}"/>
    <cellStyle name="Normal 38 3" xfId="3369" xr:uid="{BAAB5DCA-0995-46BE-987C-A985A13517EC}"/>
    <cellStyle name="Normal 38 4" xfId="3370" xr:uid="{21AB1073-9D3E-4CCA-883A-C4B24FBEC5F2}"/>
    <cellStyle name="Normal 38 5" xfId="3371" xr:uid="{AE208CF9-7812-4042-90D7-A458BB9943B9}"/>
    <cellStyle name="Normal 38 6" xfId="3372" xr:uid="{58111962-94C5-4CE9-8A87-8897F80192BF}"/>
    <cellStyle name="Normal 38 7" xfId="3373" xr:uid="{55DBFEB3-1D56-42FC-887F-386640F8BDCB}"/>
    <cellStyle name="Normal 38 8" xfId="3374" xr:uid="{855F3EA1-CFE6-4FAB-9061-4EB242E873F6}"/>
    <cellStyle name="Normal 38 9" xfId="3375" xr:uid="{70D89C8E-FEFE-4078-ACD4-BA086B542CD4}"/>
    <cellStyle name="Normal 39" xfId="4382" xr:uid="{5017D559-EE1F-4E1F-89FC-23A295611066}"/>
    <cellStyle name="Normal 39 10" xfId="3376" xr:uid="{C02C0827-5366-4D1A-9DFD-0BC86269A0FE}"/>
    <cellStyle name="Normal 39 11" xfId="3377" xr:uid="{31B428F7-C777-4DFC-80F2-4BE18D72B56A}"/>
    <cellStyle name="Normal 39 12" xfId="3378" xr:uid="{06FB4FF2-9CBF-4A6C-A21C-2DEC9B7A0833}"/>
    <cellStyle name="Normal 39 13" xfId="3379" xr:uid="{0677E834-6049-4139-AA19-F0FE3CC83E8A}"/>
    <cellStyle name="Normal 39 14" xfId="3380" xr:uid="{65E3B78D-2771-4760-AB8D-F38A479F2CBD}"/>
    <cellStyle name="Normal 39 15" xfId="3381" xr:uid="{4792FAEB-A958-4185-B6CA-5206BC7FC68D}"/>
    <cellStyle name="Normal 39 16" xfId="3382" xr:uid="{07A50A0E-0EB1-4EEE-B5E9-EE7555D41FB0}"/>
    <cellStyle name="Normal 39 17" xfId="3383" xr:uid="{A647003A-BF09-4400-854F-76EB651194E8}"/>
    <cellStyle name="Normal 39 18" xfId="3384" xr:uid="{8BC3AA92-D0F3-4AF3-8DC5-5219FF13BD25}"/>
    <cellStyle name="Normal 39 19" xfId="3385" xr:uid="{92E4216C-3E8E-479C-95D1-903515F2739A}"/>
    <cellStyle name="Normal 39 2" xfId="3386" xr:uid="{346B087F-6492-468B-A3D3-8809FD33F10E}"/>
    <cellStyle name="Normal 39 20" xfId="3387" xr:uid="{AB57CEE0-1D2C-4B59-A79B-098C7D636732}"/>
    <cellStyle name="Normal 39 21" xfId="3388" xr:uid="{025055D3-7F67-4BE3-BD5F-2C07C805F6F1}"/>
    <cellStyle name="Normal 39 22" xfId="3389" xr:uid="{00F94058-74C0-4706-8096-6C13DEB2A1C1}"/>
    <cellStyle name="Normal 39 23" xfId="3390" xr:uid="{FF779979-BC0D-4C85-BC61-2EE010935765}"/>
    <cellStyle name="Normal 39 24" xfId="3391" xr:uid="{152DCC44-CC75-46D2-A692-EE06F1D85289}"/>
    <cellStyle name="Normal 39 25" xfId="3392" xr:uid="{D695DC51-6A3F-41AE-BEBA-746F0AAFD1C2}"/>
    <cellStyle name="Normal 39 3" xfId="3393" xr:uid="{14F67BE3-66D2-4163-9296-3FEF1D6CA368}"/>
    <cellStyle name="Normal 39 4" xfId="3394" xr:uid="{49FFBCDC-3BBB-4AFA-A59A-84BC6B7CE4A2}"/>
    <cellStyle name="Normal 39 5" xfId="3395" xr:uid="{4E768DD0-5DE4-499E-A0E6-85396AE3A486}"/>
    <cellStyle name="Normal 39 6" xfId="3396" xr:uid="{E9355C8D-648D-4930-953F-8184EBA5C91F}"/>
    <cellStyle name="Normal 39 7" xfId="3397" xr:uid="{88CACF7C-06E3-4090-A218-32608ECDA293}"/>
    <cellStyle name="Normal 39 8" xfId="3398" xr:uid="{775C9D06-7D45-4897-AE50-59EBC351A053}"/>
    <cellStyle name="Normal 39 9" xfId="3399" xr:uid="{AC5D7B96-E5EF-4326-B12E-464EC2C3CF77}"/>
    <cellStyle name="Normal 4" xfId="23" xr:uid="{46D1BB22-7021-4461-B9E1-FBC6AD52849B}"/>
    <cellStyle name="Normal 4 10" xfId="3400" xr:uid="{DE9FD461-E38F-4646-B341-272D77644AE2}"/>
    <cellStyle name="Normal 4 11" xfId="3401" xr:uid="{1D08F0A1-CAFD-482A-BE60-D1F80FEE19A2}"/>
    <cellStyle name="Normal 4 12" xfId="3402" xr:uid="{7B109A51-1F82-40D9-BB44-3A1D46DB9D9D}"/>
    <cellStyle name="Normal 4 13" xfId="3403" xr:uid="{3C1518CC-0CF0-438A-BDC9-EF293BF8F3F3}"/>
    <cellStyle name="Normal 4 14" xfId="3404" xr:uid="{66588AA1-EB55-4C67-8586-1A9749317CC0}"/>
    <cellStyle name="Normal 4 15" xfId="3405" xr:uid="{14FED8AA-80AD-4AF6-AA7D-A9548AD1C396}"/>
    <cellStyle name="Normal 4 16" xfId="3406" xr:uid="{D449585C-E45F-4F73-B9C2-51CC8F40A246}"/>
    <cellStyle name="Normal 4 17" xfId="3407" xr:uid="{C1BE9FC8-A3C1-4665-AAAA-8984DEB06288}"/>
    <cellStyle name="Normal 4 18" xfId="3408" xr:uid="{8831D916-0B72-448C-B8B7-06C198A563F4}"/>
    <cellStyle name="Normal 4 18 2" xfId="5055" xr:uid="{2754A1C5-60D8-41B5-A86B-77C942F665F7}"/>
    <cellStyle name="Normal 4 18_Balance Fund on trust PT.BIS ( 17-04-2015)" xfId="5056" xr:uid="{2E86E3AD-C1AB-4F31-8531-730E2351D9D4}"/>
    <cellStyle name="Normal 4 19" xfId="3409" xr:uid="{5A5FC682-B515-4624-BACB-D81D48AAC956}"/>
    <cellStyle name="Normal 4 2" xfId="34" xr:uid="{E43BB2A4-BF66-4090-93AB-66066F2DDDB8}"/>
    <cellStyle name="Normal 4 2 2" xfId="3410" xr:uid="{201A7B8F-3D64-46ED-864D-C3BA628D9286}"/>
    <cellStyle name="Normal 4 2 3" xfId="4383" xr:uid="{C32A24D6-D9B1-4363-8C56-946ED4BE6EAC}"/>
    <cellStyle name="Normal 4 2 4" xfId="4410" xr:uid="{60412F6A-47E0-4349-9733-88C647BEE705}"/>
    <cellStyle name="Normal 4 2 5" xfId="4553" xr:uid="{46A0F936-872B-452C-B007-A307BFA85C3A}"/>
    <cellStyle name="Normal 4 2 6" xfId="5057" xr:uid="{0C2760D3-F1D2-4CFC-8B5A-ED0067CE4B3C}"/>
    <cellStyle name="Normal 4 2 7" xfId="12911" xr:uid="{B04E5745-47CB-4149-8775-857044206E88}"/>
    <cellStyle name="Normal 4 20" xfId="3411" xr:uid="{5FE86A2D-AE09-4388-999A-408597941890}"/>
    <cellStyle name="Normal 4 21" xfId="3412" xr:uid="{6B7CCAFF-FC6D-418F-A385-A5DDF2088E6A}"/>
    <cellStyle name="Normal 4 22" xfId="3413" xr:uid="{A2D9CCE1-4195-4E38-A128-18658918DECC}"/>
    <cellStyle name="Normal 4 23" xfId="3414" xr:uid="{4BAA6806-7528-48D3-B85F-5067B280101D}"/>
    <cellStyle name="Normal 4 24" xfId="3415" xr:uid="{DB042D0A-CC15-4CCD-9B1D-C2D32AF8D401}"/>
    <cellStyle name="Normal 4 25" xfId="3416" xr:uid="{09C93655-DF90-4937-BA9F-CB3E2C51EF74}"/>
    <cellStyle name="Normal 4 26" xfId="3417" xr:uid="{D0465357-304D-47EE-96FC-0B065160F2E4}"/>
    <cellStyle name="Normal 4 27" xfId="3418" xr:uid="{ED821C3F-A9D0-42E6-BE11-2B31FC85557F}"/>
    <cellStyle name="Normal 4 28" xfId="3419" xr:uid="{938B6286-36CA-44BE-A7E6-152221708448}"/>
    <cellStyle name="Normal 4 29" xfId="3420" xr:uid="{6122E1BC-33FE-417D-8203-72F38C5A05E4}"/>
    <cellStyle name="Normal 4 3" xfId="2201" xr:uid="{1A9C2719-A2FD-4DCC-8B32-963EEFDAA00B}"/>
    <cellStyle name="Normal 4 30" xfId="3421" xr:uid="{9EB009D2-64AA-476B-9179-55EBC6F2E12A}"/>
    <cellStyle name="Normal 4 31" xfId="3422" xr:uid="{34834892-2FD4-4535-8CD1-A57FDC020ECB}"/>
    <cellStyle name="Normal 4 32" xfId="3423" xr:uid="{AAC4B6B2-F8B3-4B41-930D-E8761834DCE6}"/>
    <cellStyle name="Normal 4 33" xfId="3424" xr:uid="{7F8C3B98-1318-4732-ADA2-137B42043E81}"/>
    <cellStyle name="Normal 4 34" xfId="3425" xr:uid="{80336622-20D2-4C7A-9D83-EDD916E7E963}"/>
    <cellStyle name="Normal 4 35" xfId="3426" xr:uid="{B95BF04A-8D78-44B3-A487-34D3027C3305}"/>
    <cellStyle name="Normal 4 36" xfId="3427" xr:uid="{40F2F62B-B34A-43AA-BAE3-6ABA538D01F9}"/>
    <cellStyle name="Normal 4 37" xfId="3428" xr:uid="{6405441A-B3D1-485B-A007-D54085C50837}"/>
    <cellStyle name="Normal 4 38" xfId="3429" xr:uid="{E7A92022-140A-4109-9514-BA4173F9A67E}"/>
    <cellStyle name="Normal 4 39" xfId="3430" xr:uid="{7045060A-F366-4373-8674-DFF6CC986083}"/>
    <cellStyle name="Normal 4 4" xfId="3431" xr:uid="{6DFC109A-A9B6-49F2-8971-B330AE6750B5}"/>
    <cellStyle name="Normal 4 40" xfId="3432" xr:uid="{06E14329-DF11-4356-A2B4-157693ED712C}"/>
    <cellStyle name="Normal 4 41" xfId="3433" xr:uid="{01F6CCC8-C3C0-4091-9CE0-CE6D779B43E7}"/>
    <cellStyle name="Normal 4 41 2" xfId="6540" xr:uid="{2B66238B-4E15-422C-B50B-B41199FEAB61}"/>
    <cellStyle name="Normal 4 42" xfId="3434" xr:uid="{266DA046-B2BE-404A-950E-83CDE1A66067}"/>
    <cellStyle name="Normal 4 43" xfId="3435" xr:uid="{B31A325D-C2CA-4BBB-B64C-AC9B7A22AA12}"/>
    <cellStyle name="Normal 4 44" xfId="3436" xr:uid="{61B40C38-B6D4-4DA7-BC7B-B52A3551436B}"/>
    <cellStyle name="Normal 4 45" xfId="3437" xr:uid="{61E5AD36-1F6E-4D1D-BB2E-425B2073EE02}"/>
    <cellStyle name="Normal 4 46" xfId="3438" xr:uid="{5564BA71-1F5B-47A6-BC50-646C9EB2096E}"/>
    <cellStyle name="Normal 4 47" xfId="5054" xr:uid="{6F1F996B-70CA-4729-B4FD-F78FB6BA12D1}"/>
    <cellStyle name="Normal 4 5" xfId="3439" xr:uid="{FEB8BA30-1BAA-4655-B710-9F13853F4911}"/>
    <cellStyle name="Normal 4 5 2" xfId="5058" xr:uid="{5FA0D3E9-97CA-47FF-9E3C-B761A0FF75B6}"/>
    <cellStyle name="Normal 4 5 2 2" xfId="5059" xr:uid="{628F9C60-311E-4C01-BF25-B27D8600CAAD}"/>
    <cellStyle name="Normal 4 5 2_Balance Fund on trust PT.BIS ( 17-04-2015)" xfId="5060" xr:uid="{93F21B88-F515-400A-8304-C857FF3A5C35}"/>
    <cellStyle name="Normal 4 5 3" xfId="5061" xr:uid="{16D143A1-C103-4FB2-B7ED-E008AE2E5FAC}"/>
    <cellStyle name="Normal 4 5_Balance Fund on trust PT.BIS ( 17-04-2015)" xfId="5062" xr:uid="{0FA58F43-3D35-4D57-95AE-29700D82B1B7}"/>
    <cellStyle name="Normal 4 6" xfId="3440" xr:uid="{41F3A6C0-3570-4649-A992-0ED211AE9F52}"/>
    <cellStyle name="Normal 4 7" xfId="3441" xr:uid="{EEDC8B46-32C2-4567-8238-0606312E98DF}"/>
    <cellStyle name="Normal 4 8" xfId="3442" xr:uid="{D7C2DFD3-1879-4F2D-AE2D-ED9DC03F4519}"/>
    <cellStyle name="Normal 4 9" xfId="3443" xr:uid="{B432D4D4-B8ED-4298-B458-159D88C1D994}"/>
    <cellStyle name="Normal 4_Balance Fund on trust PT.BIS ( 17-04-2015)" xfId="5063" xr:uid="{07CBFD8D-2A46-4212-9DE7-57A4AC212A8E}"/>
    <cellStyle name="Normal 40" xfId="6541" xr:uid="{CF7AA3C3-184C-4EFB-BB38-6D753B75C17A}"/>
    <cellStyle name="Normal 40 2" xfId="59204" xr:uid="{A2C46A83-2A16-4CD6-ACBF-48EE6E806F96}"/>
    <cellStyle name="Normal 40 3" xfId="57899" xr:uid="{C9BD238E-CFB6-4E34-8F17-E557A89587D5}"/>
    <cellStyle name="Normal 41" xfId="57930" xr:uid="{9401BD29-8B05-4B99-A848-7F518E098D5F}"/>
    <cellStyle name="Normal 42" xfId="4384" xr:uid="{2B3F3D29-1F19-4C98-8304-9C9B1FB6A8FC}"/>
    <cellStyle name="Normal 42 10" xfId="3444" xr:uid="{52828B18-8CB1-4C06-9F09-4DAF994F6C4D}"/>
    <cellStyle name="Normal 42 11" xfId="3445" xr:uid="{6AD0B499-4B85-476F-8F0C-6CAAC31A4177}"/>
    <cellStyle name="Normal 42 12" xfId="3446" xr:uid="{1CD61052-ACD3-4BA3-A6BA-AFF22BA7CD47}"/>
    <cellStyle name="Normal 42 13" xfId="3447" xr:uid="{26323E96-6E65-4118-9CB4-8A82CDEAD41E}"/>
    <cellStyle name="Normal 42 14" xfId="3448" xr:uid="{F1E592B0-ED08-411A-BEDE-B61A53E1350F}"/>
    <cellStyle name="Normal 42 15" xfId="3449" xr:uid="{055DB908-9880-4E75-AE74-2DC4A9CCA84D}"/>
    <cellStyle name="Normal 42 16" xfId="3450" xr:uid="{03E8D32D-842F-4FD4-B043-CDC75EB0FDD8}"/>
    <cellStyle name="Normal 42 17" xfId="3451" xr:uid="{1AE1E971-5585-4D18-A359-DEEA06F04410}"/>
    <cellStyle name="Normal 42 18" xfId="3452" xr:uid="{F9B20D4F-5021-4CB9-A713-3E3B630D5D31}"/>
    <cellStyle name="Normal 42 19" xfId="3453" xr:uid="{94DFF285-6015-496E-9800-C44175CCE2C5}"/>
    <cellStyle name="Normal 42 2" xfId="3454" xr:uid="{1B956F56-6BB3-45D4-8E3A-43488502A810}"/>
    <cellStyle name="Normal 42 20" xfId="3455" xr:uid="{42372982-2B24-45DC-9557-6342A26A5BF6}"/>
    <cellStyle name="Normal 42 21" xfId="3456" xr:uid="{8847AA41-7188-4E2E-A85E-30371B9C4AEC}"/>
    <cellStyle name="Normal 42 22" xfId="3457" xr:uid="{90526068-78A0-4A89-9870-6E1400E97A48}"/>
    <cellStyle name="Normal 42 23" xfId="3458" xr:uid="{9B5DB435-1724-4BE1-8335-D369A23D483B}"/>
    <cellStyle name="Normal 42 24" xfId="3459" xr:uid="{BA0D4412-2B1B-45D2-AB9E-6EECD82DD3E1}"/>
    <cellStyle name="Normal 42 25" xfId="3460" xr:uid="{C8A8C496-B52A-445B-AEFE-F9C8A9D86C04}"/>
    <cellStyle name="Normal 42 3" xfId="3461" xr:uid="{6DB6FF95-6156-4A07-BBB9-3DF8CDB2DFE6}"/>
    <cellStyle name="Normal 42 4" xfId="3462" xr:uid="{401FA60D-8608-431A-81EE-98B0C881C349}"/>
    <cellStyle name="Normal 42 5" xfId="3463" xr:uid="{C8578835-C762-4329-A27E-15B033D1720E}"/>
    <cellStyle name="Normal 42 6" xfId="3464" xr:uid="{7F0A409F-133C-4BEE-A0DB-CF2CDE8F4D1C}"/>
    <cellStyle name="Normal 42 7" xfId="3465" xr:uid="{0BE44D09-7985-4693-8B8B-D6E5E3493BF1}"/>
    <cellStyle name="Normal 42 8" xfId="3466" xr:uid="{BE22F257-0986-41B1-921D-8E897FED07E1}"/>
    <cellStyle name="Normal 42 9" xfId="3467" xr:uid="{3F9BE2FB-9C25-444E-A8E5-0B0D9DC68282}"/>
    <cellStyle name="Normal 43" xfId="57946" xr:uid="{C186477E-4487-42D7-980C-C754F348EA5F}"/>
    <cellStyle name="Normal 44" xfId="57935" xr:uid="{CB8C774A-E1E2-4760-AAC5-B3B391BE4623}"/>
    <cellStyle name="Normal 45" xfId="57955" xr:uid="{4440753B-7BA3-41D5-9929-1DBE52C29099}"/>
    <cellStyle name="Normal 46" xfId="60233" xr:uid="{51011112-6718-4E69-8AE3-9B40ACEDB686}"/>
    <cellStyle name="Normal 47" xfId="69" xr:uid="{0ED13046-767D-40CF-9522-D1872457939F}"/>
    <cellStyle name="Normal 47 2" xfId="4385" xr:uid="{90E53A90-5AD5-463D-B049-49D38C62CC5C}"/>
    <cellStyle name="Normal 47 3" xfId="4411" xr:uid="{4D78DBF1-C403-4C6B-9AA1-9A5A8DDEBE4E}"/>
    <cellStyle name="Normal 47 4" xfId="4554" xr:uid="{B5661D80-F1B6-4F7B-937D-3425F5D08133}"/>
    <cellStyle name="Normal 47 5" xfId="5064" xr:uid="{19320BD8-91B7-42E4-BD84-A7F728CD0C1D}"/>
    <cellStyle name="Normal 47 6" xfId="12941" xr:uid="{514E2AE6-A12C-4A5E-994B-6759E810C31C}"/>
    <cellStyle name="Normal 5" xfId="27" xr:uid="{D1B84BDF-DBB5-4C96-BF3A-BCD86CABE2C1}"/>
    <cellStyle name="Normal 5 10" xfId="3468" xr:uid="{4E4DCC58-FFBF-408C-B21E-86B17D6554CD}"/>
    <cellStyle name="Normal 5 11" xfId="3469" xr:uid="{C90020EA-A80E-462D-9B83-67A800C11BD3}"/>
    <cellStyle name="Normal 5 12" xfId="3470" xr:uid="{0F055E9A-E597-4668-9895-4D7BD8C64EF5}"/>
    <cellStyle name="Normal 5 13" xfId="3471" xr:uid="{6A097679-1028-4E71-88B5-20A757125D6D}"/>
    <cellStyle name="Normal 5 14" xfId="3472" xr:uid="{20E509A6-14CF-4FFE-8D22-9E1B5F43A406}"/>
    <cellStyle name="Normal 5 15" xfId="3473" xr:uid="{7EB4048A-CB34-4F6B-AE3B-EE4531D47A3D}"/>
    <cellStyle name="Normal 5 16" xfId="3474" xr:uid="{D37F9883-C4B3-4C58-8643-EBD9DFDB6B2C}"/>
    <cellStyle name="Normal 5 17" xfId="3475" xr:uid="{E02065D3-65D2-4784-970A-B74095472EEE}"/>
    <cellStyle name="Normal 5 18" xfId="3476" xr:uid="{B8F4F162-FA70-4852-A0BB-7EDEB025A39D}"/>
    <cellStyle name="Normal 5 19" xfId="3477" xr:uid="{0D0A83B1-9D9B-42B7-93D1-06D7F595F7F1}"/>
    <cellStyle name="Normal 5 2" xfId="3478" xr:uid="{63C0D953-EB1D-48C7-981D-BAAF1B2607B2}"/>
    <cellStyle name="Normal 5 20" xfId="3479" xr:uid="{EC23462F-EB87-495C-9635-391855D5B585}"/>
    <cellStyle name="Normal 5 21" xfId="3480" xr:uid="{83310860-8289-4517-A047-09A52924AD03}"/>
    <cellStyle name="Normal 5 22" xfId="3481" xr:uid="{52CAF9BB-CE4A-4FD1-BEF7-B4146AB56488}"/>
    <cellStyle name="Normal 5 23" xfId="3482" xr:uid="{0CBFB25F-5450-4B34-AD97-6C91A8356318}"/>
    <cellStyle name="Normal 5 24" xfId="3483" xr:uid="{5B726BBF-8D12-467A-A68D-06191DA09317}"/>
    <cellStyle name="Normal 5 25" xfId="3484" xr:uid="{D5B7630C-11E3-4D0C-BEE9-278200784CA0}"/>
    <cellStyle name="Normal 5 26" xfId="3485" xr:uid="{0F855306-8C3E-403D-8A16-D85AFBC880A3}"/>
    <cellStyle name="Normal 5 27" xfId="3486" xr:uid="{6006A658-BFCA-431D-AA7D-BD8AD53B766F}"/>
    <cellStyle name="Normal 5 28" xfId="3487" xr:uid="{8C08B2BC-4DD4-4A2A-BC51-F4BFB40D3494}"/>
    <cellStyle name="Normal 5 29" xfId="3488" xr:uid="{96916051-E29D-432F-B713-3A37F11FA392}"/>
    <cellStyle name="Normal 5 3" xfId="3489" xr:uid="{F0843D20-D81F-4B05-B7C8-13D451B01F5E}"/>
    <cellStyle name="Normal 5 30" xfId="3490" xr:uid="{6C245A9B-533D-488A-93D5-2DB52DAB1592}"/>
    <cellStyle name="Normal 5 31" xfId="3491" xr:uid="{73FECE1A-F259-4CAA-A975-5AB08260466F}"/>
    <cellStyle name="Normal 5 32" xfId="3492" xr:uid="{E02AA759-60D6-4246-AC3B-C002390DCD7E}"/>
    <cellStyle name="Normal 5 33" xfId="3493" xr:uid="{1F14AEB8-5E53-4F57-8452-AA6DB09EA076}"/>
    <cellStyle name="Normal 5 34" xfId="3494" xr:uid="{12A8E98D-AE36-4854-A901-255F4D888698}"/>
    <cellStyle name="Normal 5 35" xfId="3495" xr:uid="{B97CA858-6708-43C8-A332-D3690A4E72F5}"/>
    <cellStyle name="Normal 5 36" xfId="3496" xr:uid="{591CC5B1-71B1-40CC-B931-8216DB21DFE6}"/>
    <cellStyle name="Normal 5 37" xfId="3497" xr:uid="{0D743B35-FE3C-486E-BE47-D363538A6A52}"/>
    <cellStyle name="Normal 5 38" xfId="3498" xr:uid="{690DC851-245B-434E-95ED-F0EEDC1E6223}"/>
    <cellStyle name="Normal 5 39" xfId="3499" xr:uid="{C10E27D1-0381-4056-BDBB-046D7741A02A}"/>
    <cellStyle name="Normal 5 4" xfId="3500" xr:uid="{2CF5FDFE-AE10-4116-B5DF-208CC46DDBFE}"/>
    <cellStyle name="Normal 5 40" xfId="3501" xr:uid="{D3C71AE0-186A-48AA-B107-3B9088BCDC54}"/>
    <cellStyle name="Normal 5 41" xfId="3502" xr:uid="{ED035EF6-B30F-41FF-9C71-791C9B513A7C}"/>
    <cellStyle name="Normal 5 42" xfId="3503" xr:uid="{50890941-01D2-4554-9472-36A4B4EC5DBB}"/>
    <cellStyle name="Normal 5 43" xfId="3504" xr:uid="{65A85406-D234-46EA-A5B4-4E72B82BB6F0}"/>
    <cellStyle name="Normal 5 44" xfId="3505" xr:uid="{F33C2BA9-5520-4185-8768-67D9F784B539}"/>
    <cellStyle name="Normal 5 45" xfId="3506" xr:uid="{A29945B7-6FB7-4A81-B96C-4EA3E4C82E2F}"/>
    <cellStyle name="Normal 5 46" xfId="14837" xr:uid="{C5644A8B-58DE-4A47-923C-3DFD869E0E47}"/>
    <cellStyle name="Normal 5 47" xfId="7533" xr:uid="{7326CD7E-397C-490A-A019-4B417DEF14F8}"/>
    <cellStyle name="Normal 5 5" xfId="3507" xr:uid="{7C67E5E4-F0B6-42CB-A62D-2E3101B7D0DF}"/>
    <cellStyle name="Normal 5 6" xfId="3508" xr:uid="{A2B3886C-4997-43D9-9A90-5D9083494069}"/>
    <cellStyle name="Normal 5 7" xfId="3509" xr:uid="{7A3D5ADB-3864-4B48-B4FE-98BEADD71B8D}"/>
    <cellStyle name="Normal 5 8" xfId="3510" xr:uid="{3171A883-9C01-4EE5-A410-BF6D1AB0A27B}"/>
    <cellStyle name="Normal 5 9" xfId="3511" xr:uid="{5860275E-CE6C-4CBC-8B27-7473CD7E0076}"/>
    <cellStyle name="Normal 50" xfId="4386" xr:uid="{6C3FCDFF-9161-47D8-AA25-5E72466B8CDB}"/>
    <cellStyle name="Normal 51" xfId="4387" xr:uid="{D167CB02-EF5F-430B-A95A-C682EDB6ED22}"/>
    <cellStyle name="Normal 53 11" xfId="4388" xr:uid="{719D3085-6905-4DE8-9D0D-E075EC6B6294}"/>
    <cellStyle name="Normal 54 11" xfId="4389" xr:uid="{B7CAF60D-97D2-46F9-AA96-AE2B1FC3B9BA}"/>
    <cellStyle name="Normal 55" xfId="4390" xr:uid="{A1633038-A570-4BD4-B582-514286BB7ADF}"/>
    <cellStyle name="Normal 55 10" xfId="3512" xr:uid="{3C35BB52-351D-4D79-AA99-B7323E5A72B2}"/>
    <cellStyle name="Normal 55 2" xfId="3513" xr:uid="{5C24DA06-1C4D-4D57-B1FE-7A1352F2B5F0}"/>
    <cellStyle name="Normal 55 3" xfId="3514" xr:uid="{EED87152-4D29-4E17-9ACC-5B1FF4D23BE9}"/>
    <cellStyle name="Normal 55 4" xfId="3515" xr:uid="{422662CB-76E4-497A-9210-82485EDC8BF7}"/>
    <cellStyle name="Normal 55 5" xfId="3516" xr:uid="{CCB7487C-10B9-4285-8AF7-FC35FFF7718D}"/>
    <cellStyle name="Normal 55 6" xfId="3517" xr:uid="{24716912-5978-4DA3-A800-C1D24B03E29C}"/>
    <cellStyle name="Normal 55 7" xfId="3518" xr:uid="{998F9507-851D-4D8C-872B-FAF39FFF8560}"/>
    <cellStyle name="Normal 55 8" xfId="3519" xr:uid="{44310A25-A268-4CA0-AB2E-EA4E16D01F67}"/>
    <cellStyle name="Normal 55 9" xfId="3520" xr:uid="{EB2997C6-97FA-4B97-9D80-476CEF714767}"/>
    <cellStyle name="Normal 6" xfId="35" xr:uid="{F316CFD8-4BCF-400D-88C4-BF545DAFBD1C}"/>
    <cellStyle name="Normal 6 10" xfId="3521" xr:uid="{74D01F28-A1D2-4EBB-99AA-84E77D7C0CE0}"/>
    <cellStyle name="Normal 6 11" xfId="3522" xr:uid="{E55636A6-135E-46F4-8CDF-016A03F87883}"/>
    <cellStyle name="Normal 6 12" xfId="3523" xr:uid="{8FFCEB50-4874-488C-90C7-AA1A0265E38A}"/>
    <cellStyle name="Normal 6 13" xfId="3524" xr:uid="{BCE3D01F-49E5-45E6-8D8D-623231990395}"/>
    <cellStyle name="Normal 6 14" xfId="3525" xr:uid="{0286DCE8-6AF7-4458-BD5B-87488DF2104B}"/>
    <cellStyle name="Normal 6 15" xfId="3526" xr:uid="{85DF16A8-4941-4DC9-8770-C1753EC90E14}"/>
    <cellStyle name="Normal 6 16" xfId="3527" xr:uid="{867ED12A-FF5A-4EDD-9BF3-23679C665D41}"/>
    <cellStyle name="Normal 6 17" xfId="3528" xr:uid="{7A8DB0DF-500A-47AF-A426-C978C7085A8B}"/>
    <cellStyle name="Normal 6 18" xfId="3529" xr:uid="{06560547-6A69-465D-A16B-55A0DE99F01D}"/>
    <cellStyle name="Normal 6 18 2" xfId="5066" xr:uid="{B535D3B1-306B-463C-B408-D70429BAF822}"/>
    <cellStyle name="Normal 6 18_Balance Fund on trust PT.BIS ( 17-04-2015)" xfId="5067" xr:uid="{0E7F3A8A-B683-4FFF-BCDB-689A29E19120}"/>
    <cellStyle name="Normal 6 19" xfId="3530" xr:uid="{C1BD8F25-BA45-4B55-BD75-84142A45C913}"/>
    <cellStyle name="Normal 6 2" xfId="3531" xr:uid="{A0DFAEEA-AEDA-4006-BC24-D7E56EFEE23D}"/>
    <cellStyle name="Normal 6 20" xfId="3532" xr:uid="{9CCCCF6E-662D-4417-8BCC-6429FE0BD4A5}"/>
    <cellStyle name="Normal 6 21" xfId="3533" xr:uid="{48D4401F-69FD-497D-888A-E82F08BE8DD8}"/>
    <cellStyle name="Normal 6 22" xfId="3534" xr:uid="{A4EFD99B-C9B4-4A19-A04B-9D6FE4E7E6C8}"/>
    <cellStyle name="Normal 6 23" xfId="3535" xr:uid="{B037E5F1-0360-44A0-B0A1-A1A29AD2C1A5}"/>
    <cellStyle name="Normal 6 24" xfId="3536" xr:uid="{AE191DFC-B5AC-4D9F-8153-C080968A8037}"/>
    <cellStyle name="Normal 6 25" xfId="3537" xr:uid="{BCFDE025-2EFF-451E-9CC2-17F80F369FBA}"/>
    <cellStyle name="Normal 6 26" xfId="3538" xr:uid="{BD4760C0-242C-4352-8261-D9E83A5B8FE3}"/>
    <cellStyle name="Normal 6 27" xfId="3539" xr:uid="{3D3C32B6-EF20-4EB7-91DD-11FBB277F913}"/>
    <cellStyle name="Normal 6 28" xfId="3540" xr:uid="{4C341CBA-D7BE-480A-BDFE-DE15958C2035}"/>
    <cellStyle name="Normal 6 29" xfId="3541" xr:uid="{9EA4CAF2-18E3-449B-A2D6-F9CE66735B5C}"/>
    <cellStyle name="Normal 6 3" xfId="3542" xr:uid="{77BEB925-6093-46D8-893D-AB56556FE919}"/>
    <cellStyle name="Normal 6 30" xfId="3543" xr:uid="{18363160-C8C3-4D32-B689-AF635A5C6793}"/>
    <cellStyle name="Normal 6 31" xfId="3544" xr:uid="{A78BCE8C-0A2F-461C-9D52-F2521D19A9F1}"/>
    <cellStyle name="Normal 6 32" xfId="3545" xr:uid="{FBBBD1FB-8377-4FAD-87F5-0CC9D34B364F}"/>
    <cellStyle name="Normal 6 33" xfId="3546" xr:uid="{345E1111-D6A3-488B-B00C-5F7CD7F163A9}"/>
    <cellStyle name="Normal 6 34" xfId="3547" xr:uid="{F8A9B396-0D1D-422E-B18E-226176058891}"/>
    <cellStyle name="Normal 6 35" xfId="3548" xr:uid="{0EBB34F2-0BCE-4894-8DD7-80CDBDBA6CCB}"/>
    <cellStyle name="Normal 6 36" xfId="3549" xr:uid="{9345EFB5-B030-4931-B5B6-99239E93ACDB}"/>
    <cellStyle name="Normal 6 37" xfId="3550" xr:uid="{44109476-1CE8-45C5-B83A-E66A5D9C68D7}"/>
    <cellStyle name="Normal 6 38" xfId="3551" xr:uid="{3BAD88C4-FC99-4E85-9DE3-7106676E6888}"/>
    <cellStyle name="Normal 6 39" xfId="3552" xr:uid="{54EAD13D-A785-4BD7-8642-B2464BE57B4E}"/>
    <cellStyle name="Normal 6 4" xfId="3553" xr:uid="{0C94E548-DCB7-4264-8086-4A9DA8227237}"/>
    <cellStyle name="Normal 6 40" xfId="3554" xr:uid="{7A559CCF-7505-418A-9E79-2F32AF3B7510}"/>
    <cellStyle name="Normal 6 41" xfId="3555" xr:uid="{7D4E4EAE-21F5-4228-BAB8-CCC12DF1B7A3}"/>
    <cellStyle name="Normal 6 42" xfId="3556" xr:uid="{255F41AF-EE13-4D55-8A3E-FE0B6CC4DA41}"/>
    <cellStyle name="Normal 6 43" xfId="3557" xr:uid="{4C9B9D60-7554-459C-A2D8-0A748AB71AA2}"/>
    <cellStyle name="Normal 6 44" xfId="3558" xr:uid="{60F2BFF0-CA39-4060-B35C-C024A01E9795}"/>
    <cellStyle name="Normal 6 45" xfId="3559" xr:uid="{45AA64AC-C7A3-430B-BFA4-EA0A5592662F}"/>
    <cellStyle name="Normal 6 46" xfId="3560" xr:uid="{115590F6-941E-48C3-B95E-8B1DDF4E5081}"/>
    <cellStyle name="Normal 6 47" xfId="4391" xr:uid="{61B4E500-B425-4179-9745-380525B55191}"/>
    <cellStyle name="Normal 6 48" xfId="4412" xr:uid="{77D47E0B-E6DF-4854-B4F9-67DB1809B2B4}"/>
    <cellStyle name="Normal 6 49" xfId="4555" xr:uid="{799F3DAA-89AA-4700-AD35-FC73E11726AA}"/>
    <cellStyle name="Normal 6 5" xfId="3561" xr:uid="{C5A5CD9D-0B5C-47F7-A941-1E15C0AD2575}"/>
    <cellStyle name="Normal 6 5 2" xfId="5068" xr:uid="{E2793788-8DFB-4047-868C-01F2E858DB13}"/>
    <cellStyle name="Normal 6 5 2 2" xfId="5069" xr:uid="{089441B6-FF4C-41AF-AC4B-F5E85D5E6F11}"/>
    <cellStyle name="Normal 6 5 2_Balance Fund on trust PT.BIS ( 17-04-2015)" xfId="5070" xr:uid="{C4E4044D-28C9-419D-B053-53FC834DE9B3}"/>
    <cellStyle name="Normal 6 5 3" xfId="5071" xr:uid="{5A70668C-FD77-4669-A9CF-28D7234D0F25}"/>
    <cellStyle name="Normal 6 5_Balance Fund on trust PT.BIS ( 17-04-2015)" xfId="5072" xr:uid="{8475D8AE-C92A-49AF-A23A-6C55EC7059D0}"/>
    <cellStyle name="Normal 6 50" xfId="5065" xr:uid="{CB0FAAA9-D3C3-486E-9AF5-CC1128F20185}"/>
    <cellStyle name="Normal 6 51" xfId="14838" xr:uid="{AE565C0F-DCC9-4D1A-8BCC-6D97E5D9762F}"/>
    <cellStyle name="Normal 6 52" xfId="20207" xr:uid="{2AD06FD2-ED76-46D6-8768-2A8BED7AF967}"/>
    <cellStyle name="Normal 6 53" xfId="20215" xr:uid="{547696D0-06B3-42B0-9758-4BD2567AE3A4}"/>
    <cellStyle name="Normal 6 54" xfId="25573" xr:uid="{707C8C4C-F28B-4874-A039-4A2F40F6A53F}"/>
    <cellStyle name="Normal 6 55" xfId="25589" xr:uid="{6A26FF2F-9C5B-435B-832A-25F457B63E88}"/>
    <cellStyle name="Normal 6 56" xfId="31007" xr:uid="{39821ACD-812C-418D-BC26-7E5A295DF8ED}"/>
    <cellStyle name="Normal 6 57" xfId="30957" xr:uid="{B69353F8-85D5-484E-ABBD-3AF2F4C66F55}"/>
    <cellStyle name="Normal 6 58" xfId="36392" xr:uid="{EAE491CA-B5B9-4428-8FCA-9C03C63D903F}"/>
    <cellStyle name="Normal 6 59" xfId="36381" xr:uid="{4161F136-BF35-4159-AC41-3C80F248A325}"/>
    <cellStyle name="Normal 6 6" xfId="3562" xr:uid="{09FA55E2-A714-451E-AEC1-3C502E3114B4}"/>
    <cellStyle name="Normal 6 60" xfId="41761" xr:uid="{AB195633-6D95-4D69-8791-4069D544251C}"/>
    <cellStyle name="Normal 6 61" xfId="41757" xr:uid="{F1B35F96-A73C-4092-8FA1-1AD440B6CC02}"/>
    <cellStyle name="Normal 6 62" xfId="47133" xr:uid="{1D69FD4F-2463-4213-A972-C50ED913E901}"/>
    <cellStyle name="Normal 6 63" xfId="47129" xr:uid="{1D146123-6D9D-4327-A38A-D4D63C0E171D}"/>
    <cellStyle name="Normal 6 64" xfId="52513" xr:uid="{AA334257-DDEC-41BF-B7D4-B3E24A923F5F}"/>
    <cellStyle name="Normal 6 65" xfId="52509" xr:uid="{ADA5DD74-C4FF-4BCE-9790-1D114508ED59}"/>
    <cellStyle name="Normal 6 66" xfId="57937" xr:uid="{DB64939C-5EB3-49F6-AC31-86342DDBEF53}"/>
    <cellStyle name="Normal 6 67" xfId="57933" xr:uid="{1D9AB431-1A82-4333-997C-4FF23F8B6003}"/>
    <cellStyle name="Normal 6 68" xfId="57932" xr:uid="{DB5E6307-1C4C-4722-93E9-EAABA10FB800}"/>
    <cellStyle name="Normal 6 69" xfId="57949" xr:uid="{C8ADFA6E-E87E-411A-A34A-421061D0EB93}"/>
    <cellStyle name="Normal 6 7" xfId="3563" xr:uid="{FA48F738-1F08-4A21-8A7D-E0C67848858C}"/>
    <cellStyle name="Normal 6 70" xfId="57962" xr:uid="{57DEE45D-A1E7-468A-A356-8AB5067181C5}"/>
    <cellStyle name="Normal 6 71" xfId="57961" xr:uid="{14562443-4AB5-4E1B-80DB-1168214C36DA}"/>
    <cellStyle name="Normal 6 72" xfId="57997" xr:uid="{A2E0154F-83A1-4269-8DE1-8E32CC52CBCD}"/>
    <cellStyle name="Normal 6 73" xfId="57999" xr:uid="{DC92F0A8-ADBB-4BE2-9460-01B6DF44B212}"/>
    <cellStyle name="Normal 6 74" xfId="57996" xr:uid="{3A3F593B-4961-4128-A58C-6B3E36DDB0BF}"/>
    <cellStyle name="Normal 6 75" xfId="58007" xr:uid="{49EC85D8-BF65-4AAA-A68B-CA70BC55E70E}"/>
    <cellStyle name="Normal 6 76" xfId="58006" xr:uid="{565663B2-5D6A-4CBF-BCAB-5825ED724915}"/>
    <cellStyle name="Normal 6 77" xfId="12912" xr:uid="{6C327222-E4FC-4FA1-A657-CF3827E03E7C}"/>
    <cellStyle name="Normal 6 78" xfId="58016" xr:uid="{34EE4DF6-62E3-4B47-84EF-7622A53D1CE8}"/>
    <cellStyle name="Normal 6 79" xfId="58022" xr:uid="{64A366BC-1870-4BA0-A44C-BA99CBFD5E1F}"/>
    <cellStyle name="Normal 6 8" xfId="3564" xr:uid="{E0DB8FE9-A68F-4A8A-8503-CE07DB371CF4}"/>
    <cellStyle name="Normal 6 80" xfId="58027" xr:uid="{AF2F51BB-1F84-40CC-B148-B8F6B1F88B7B}"/>
    <cellStyle name="Normal 6 81" xfId="7535" xr:uid="{10C9095E-988F-44D6-B33B-C02C9AD0560E}"/>
    <cellStyle name="Normal 6 9" xfId="3565" xr:uid="{D81D83FA-C4B2-4F85-955E-AB6F73709DCA}"/>
    <cellStyle name="Normal 6_Balance Fund on trust PT.BIS ( 17-04-2015)" xfId="5073" xr:uid="{102CCD32-638E-48B4-A12F-533EFC4C9FA9}"/>
    <cellStyle name="Normal 60 2" xfId="4392" xr:uid="{8B3F31BE-ECB3-494B-8E95-83A966B2DA8B}"/>
    <cellStyle name="Normal 7" xfId="3735" xr:uid="{F3C47705-B570-4925-BAF9-D6CE1F694500}"/>
    <cellStyle name="Normal 7 10" xfId="3566" xr:uid="{B1C64464-5C58-49F1-B087-43F181AF6D5A}"/>
    <cellStyle name="Normal 7 11" xfId="3567" xr:uid="{A93E8FAD-FDD6-4CC5-A72E-513816AE6F82}"/>
    <cellStyle name="Normal 7 12" xfId="3568" xr:uid="{09FB51CE-F48F-47CE-9349-0E8C7862CD6D}"/>
    <cellStyle name="Normal 7 13" xfId="3569" xr:uid="{B94AA1A8-1A0E-4933-A08E-3D2CEB1E1924}"/>
    <cellStyle name="Normal 7 14" xfId="3570" xr:uid="{1CD63A1D-3AFC-4F60-92A2-A030DC55E05A}"/>
    <cellStyle name="Normal 7 15" xfId="3571" xr:uid="{8CC8B0AE-0E76-493E-B3C1-5E359629D2B3}"/>
    <cellStyle name="Normal 7 16" xfId="3572" xr:uid="{80DD9BC4-4887-478B-94AD-D14F7CE5165F}"/>
    <cellStyle name="Normal 7 17" xfId="3573" xr:uid="{2D7AFABE-0EDE-4D23-AF47-CA519AB9A5E0}"/>
    <cellStyle name="Normal 7 18" xfId="3574" xr:uid="{02CE1161-F88C-44B5-BA60-DAEBD023487E}"/>
    <cellStyle name="Normal 7 18 2" xfId="5075" xr:uid="{67319C32-9A71-40E4-B938-EFB713F089D4}"/>
    <cellStyle name="Normal 7 18_Balance Fund on trust PT.BIS ( 17-04-2015)" xfId="5076" xr:uid="{DD5A35B6-62F6-4B50-A2D6-A1C5F32D9D3D}"/>
    <cellStyle name="Normal 7 19" xfId="3575" xr:uid="{CCB53F10-734C-49B3-A1A5-804409D28D7F}"/>
    <cellStyle name="Normal 7 2" xfId="3576" xr:uid="{6F2685F4-2FE8-4E66-B3D6-8356CA08E5A7}"/>
    <cellStyle name="Normal 7 20" xfId="3577" xr:uid="{FC735212-77F0-4AFD-9D0B-BB34594D5FB2}"/>
    <cellStyle name="Normal 7 21" xfId="3578" xr:uid="{DCC1F713-7726-4216-AC6C-A4FF628B89FC}"/>
    <cellStyle name="Normal 7 22" xfId="3579" xr:uid="{3C3B904A-AD4A-4D32-9E38-7BE954F38AC1}"/>
    <cellStyle name="Normal 7 23" xfId="3580" xr:uid="{9F814579-7223-4C0D-9A17-CC1BF1914888}"/>
    <cellStyle name="Normal 7 24" xfId="3581" xr:uid="{28421FCA-05F0-4C14-AEFD-0193A7B1BB55}"/>
    <cellStyle name="Normal 7 25" xfId="3582" xr:uid="{ECF8A741-1FEB-4CEC-BFDC-0C03405D6D3F}"/>
    <cellStyle name="Normal 7 26" xfId="3583" xr:uid="{D31EB39F-2D16-43B6-B844-1743A46955C6}"/>
    <cellStyle name="Normal 7 27" xfId="3584" xr:uid="{9EB34F1C-8E6C-4602-B58B-D3F255FA64BD}"/>
    <cellStyle name="Normal 7 28" xfId="3585" xr:uid="{F2AEFBB8-7507-443E-A0AE-C121D98D1BA4}"/>
    <cellStyle name="Normal 7 29" xfId="3586" xr:uid="{729ABEC7-1396-41B4-B4DA-99910ABBF7CC}"/>
    <cellStyle name="Normal 7 3" xfId="3587" xr:uid="{C5B3E3B7-634A-4801-96D0-6346C90BC9B3}"/>
    <cellStyle name="Normal 7 30" xfId="3588" xr:uid="{DA86FC6A-A441-403C-89E5-FCF08F84644F}"/>
    <cellStyle name="Normal 7 31" xfId="3589" xr:uid="{A41576CD-5E2E-46C1-A809-711E1CA5524A}"/>
    <cellStyle name="Normal 7 32" xfId="3590" xr:uid="{56766C84-6693-4E91-89CE-200529C82B46}"/>
    <cellStyle name="Normal 7 33" xfId="3591" xr:uid="{41889844-95E3-431F-8A6C-A17C1D98AF29}"/>
    <cellStyle name="Normal 7 34" xfId="3592" xr:uid="{8AEA885D-8E76-4EE0-B7F0-538B6FF9636F}"/>
    <cellStyle name="Normal 7 35" xfId="3593" xr:uid="{634025C5-03AD-40D1-BFEE-A72AA3CFFC7C}"/>
    <cellStyle name="Normal 7 36" xfId="3594" xr:uid="{3144ECDA-4C04-4BB9-9215-18BBA66CA102}"/>
    <cellStyle name="Normal 7 37" xfId="3595" xr:uid="{B907D8EE-468D-4B01-AF79-DB4630BCC4D7}"/>
    <cellStyle name="Normal 7 38" xfId="3596" xr:uid="{61636FE0-7A65-44A1-B815-DA789191EC35}"/>
    <cellStyle name="Normal 7 38 2" xfId="6542" xr:uid="{E8432330-9CC3-4F09-B378-615DDD7FFE2C}"/>
    <cellStyle name="Normal 7 39" xfId="3597" xr:uid="{9BE02CDB-C39E-4727-994A-90D1D899FF26}"/>
    <cellStyle name="Normal 7 4" xfId="3598" xr:uid="{1E905E47-48C5-4682-9350-1689B0867416}"/>
    <cellStyle name="Normal 7 40" xfId="3599" xr:uid="{92872D63-B89C-4814-B09F-52B654686187}"/>
    <cellStyle name="Normal 7 41" xfId="3600" xr:uid="{D992E0B6-8D03-4FF0-AA82-1A49EE2B26D4}"/>
    <cellStyle name="Normal 7 42" xfId="3601" xr:uid="{4DA12FB8-8203-47C1-9DCA-1671818C6710}"/>
    <cellStyle name="Normal 7 43" xfId="3602" xr:uid="{642FCB4F-B61F-4B8F-A34C-AB5F52A83554}"/>
    <cellStyle name="Normal 7 44" xfId="3603" xr:uid="{20C02124-5879-4519-9D18-DE4D6DD74D29}"/>
    <cellStyle name="Normal 7 45" xfId="3604" xr:uid="{48B9C88E-BD29-4ED0-B055-D8EA79A0BEC8}"/>
    <cellStyle name="Normal 7 46" xfId="3605" xr:uid="{EF65EFE2-B7C3-4FC3-AD5B-9E0959688371}"/>
    <cellStyle name="Normal 7 47" xfId="4393" xr:uid="{692AD263-38FC-441A-BD8B-A96808EEB099}"/>
    <cellStyle name="Normal 7 48" xfId="4413" xr:uid="{7FC3A6A1-AA0D-453A-9ED9-8852FF23075F}"/>
    <cellStyle name="Normal 7 49" xfId="4556" xr:uid="{72E5FE90-F5DF-4287-94FB-C17AE2F781D4}"/>
    <cellStyle name="Normal 7 5" xfId="3606" xr:uid="{FCFE6317-6F07-4D5E-9B27-81DF2DB06772}"/>
    <cellStyle name="Normal 7 5 2" xfId="5077" xr:uid="{59EBA369-0138-4941-8D7D-15A9B239B826}"/>
    <cellStyle name="Normal 7 5 2 2" xfId="5078" xr:uid="{1A64E4FF-E23F-4676-9CCA-DA79B473222A}"/>
    <cellStyle name="Normal 7 5 2_Balance Fund on trust PT.BIS ( 17-04-2015)" xfId="5079" xr:uid="{C86876BF-5D46-4BDE-89B5-444AB3FE65EF}"/>
    <cellStyle name="Normal 7 5 3" xfId="5080" xr:uid="{920CBB39-65C3-4DA7-80CB-A921B20E2893}"/>
    <cellStyle name="Normal 7 5_Balance Fund on trust PT.BIS ( 17-04-2015)" xfId="5081" xr:uid="{4D9C486A-8978-451C-8617-A02A405AED47}"/>
    <cellStyle name="Normal 7 50" xfId="5074" xr:uid="{22E40341-A6B7-4BB1-A7AC-C80AC6316078}"/>
    <cellStyle name="Normal 7 6" xfId="3607" xr:uid="{EE54D8F7-0DDE-488F-8863-DB526AC748CA}"/>
    <cellStyle name="Normal 7 7" xfId="3608" xr:uid="{B8B362EB-FBC3-45F2-AB29-09FD74FBD33A}"/>
    <cellStyle name="Normal 7 8" xfId="3609" xr:uid="{549468F3-57DC-4F7A-B2AF-D70A1CC65E4D}"/>
    <cellStyle name="Normal 7 9" xfId="3610" xr:uid="{A9A8D4A0-8554-4B0E-92A1-7951F42D631C}"/>
    <cellStyle name="Normal 7_Balance Fund on trust PT.BIS ( 17-04-2015)" xfId="5082" xr:uid="{74343CC3-D50B-4D5B-BC64-51B233B14372}"/>
    <cellStyle name="Normal 8" xfId="3733" xr:uid="{8D042CD9-271B-4717-9750-C47EA0EA539F}"/>
    <cellStyle name="Normal 8 10" xfId="3611" xr:uid="{84B56D66-7FAA-4E6E-96F1-A42015B42840}"/>
    <cellStyle name="Normal 8 11" xfId="3612" xr:uid="{AD7047DF-8A34-46A8-8398-4035FB5238BF}"/>
    <cellStyle name="Normal 8 12" xfId="3613" xr:uid="{4F0E2A52-099B-4A3C-B0D4-2E1558DBF9B1}"/>
    <cellStyle name="Normal 8 13" xfId="3614" xr:uid="{DC8C8DC7-65C3-48F7-871C-51E21BB825E4}"/>
    <cellStyle name="Normal 8 14" xfId="3615" xr:uid="{FDC9BB6E-AF8B-49EC-B176-A5094808FE89}"/>
    <cellStyle name="Normal 8 15" xfId="3616" xr:uid="{065E38B8-B385-4668-BC57-D0534781A958}"/>
    <cellStyle name="Normal 8 16" xfId="3617" xr:uid="{38E9BF13-DDA1-4C90-B1C0-1A38F8A63043}"/>
    <cellStyle name="Normal 8 17" xfId="3618" xr:uid="{EBD51B62-CEFE-42C8-8E22-B85F0BDFFAAA}"/>
    <cellStyle name="Normal 8 18" xfId="3619" xr:uid="{A6AC23DD-CE27-49F4-8F6F-8918E01819BB}"/>
    <cellStyle name="Normal 8 18 2" xfId="5084" xr:uid="{82A0B8A1-96DD-42D3-8798-F1925F1ECCE1}"/>
    <cellStyle name="Normal 8 18_Balance Fund on trust PT.BIS ( 17-04-2015)" xfId="5085" xr:uid="{86B0C1F4-B1D1-4A58-BCC1-A740331407A2}"/>
    <cellStyle name="Normal 8 19" xfId="3620" xr:uid="{633B8271-A0F0-43BE-89AA-0A3E857DDE91}"/>
    <cellStyle name="Normal 8 2" xfId="3621" xr:uid="{F933E8D6-25A8-4C68-8D0D-9AF0548810FF}"/>
    <cellStyle name="Normal 8 20" xfId="3622" xr:uid="{27EFDAD1-9991-4149-8856-C860B70B5E6C}"/>
    <cellStyle name="Normal 8 21" xfId="3623" xr:uid="{F16BE8EB-482C-4BC3-BDF6-794A0D92AD55}"/>
    <cellStyle name="Normal 8 22" xfId="3624" xr:uid="{5C755119-D706-44EA-A6D4-E48CBD9FA254}"/>
    <cellStyle name="Normal 8 23" xfId="3625" xr:uid="{95D704B5-C693-4208-A812-85547AB79B71}"/>
    <cellStyle name="Normal 8 24" xfId="3626" xr:uid="{777B473C-36B4-46F5-8C20-06702C066E1F}"/>
    <cellStyle name="Normal 8 25" xfId="3627" xr:uid="{7C8C183B-815C-4AF5-9108-FE762487AEC7}"/>
    <cellStyle name="Normal 8 26" xfId="3628" xr:uid="{E9DE5772-8590-49B7-945C-93367E23A699}"/>
    <cellStyle name="Normal 8 27" xfId="3629" xr:uid="{AB2334C3-7EC8-48EF-8C5E-F851A3FEB89E}"/>
    <cellStyle name="Normal 8 28" xfId="3630" xr:uid="{6E4BB82B-E2CB-4F3F-B25E-A2637558F782}"/>
    <cellStyle name="Normal 8 29" xfId="3631" xr:uid="{F6BBE967-E405-407B-A870-3456AE1FB560}"/>
    <cellStyle name="Normal 8 3" xfId="3632" xr:uid="{C4AF8F85-E451-40ED-AF48-C015016E3992}"/>
    <cellStyle name="Normal 8 30" xfId="3633" xr:uid="{60ECEEAE-1B18-40EF-A1B5-2A9F03DE2F8C}"/>
    <cellStyle name="Normal 8 31" xfId="3634" xr:uid="{575916DF-16E1-458F-B853-056D5C611B08}"/>
    <cellStyle name="Normal 8 32" xfId="3635" xr:uid="{520A4ACF-E8F7-4CB8-83F9-502442D91DAD}"/>
    <cellStyle name="Normal 8 33" xfId="3636" xr:uid="{E0A674A8-726C-4DF8-9044-4BBB7AB42287}"/>
    <cellStyle name="Normal 8 34" xfId="3637" xr:uid="{3E3AF091-BBA1-43C7-B61D-2E9DB1B39970}"/>
    <cellStyle name="Normal 8 35" xfId="3638" xr:uid="{4DEF403D-A828-4D5D-A907-555C9F7F337E}"/>
    <cellStyle name="Normal 8 36" xfId="3639" xr:uid="{F9DE6CB8-C4D2-4ADA-AC13-542C9720AF2D}"/>
    <cellStyle name="Normal 8 37" xfId="3640" xr:uid="{9A867A5E-80BC-4B04-AC37-6DBAFD3113B3}"/>
    <cellStyle name="Normal 8 38" xfId="3641" xr:uid="{7FD1167F-1DE6-4842-898A-A466609B37D6}"/>
    <cellStyle name="Normal 8 38 2" xfId="6543" xr:uid="{AB8518EA-16C6-42F3-B0CE-556B8597E9E2}"/>
    <cellStyle name="Normal 8 39" xfId="3642" xr:uid="{0EB44D3D-A90F-4506-8FD8-EFB5FD7FC845}"/>
    <cellStyle name="Normal 8 4" xfId="3643" xr:uid="{F03ED911-C0C8-4155-91E5-AB09C35A960D}"/>
    <cellStyle name="Normal 8 40" xfId="3644" xr:uid="{0C92BFC0-ABC5-4B97-B830-BB8651541C19}"/>
    <cellStyle name="Normal 8 41" xfId="3645" xr:uid="{07659B07-1D55-41B0-B057-2F3F8E74C728}"/>
    <cellStyle name="Normal 8 42" xfId="3646" xr:uid="{0D3FD8BB-149E-46C8-9305-A8AD84020FA1}"/>
    <cellStyle name="Normal 8 43" xfId="3647" xr:uid="{DCDB8518-5A05-4EE3-A6FF-54168982ABE1}"/>
    <cellStyle name="Normal 8 44" xfId="3648" xr:uid="{3244B019-3E64-4C03-A5FB-34AE0E3D016D}"/>
    <cellStyle name="Normal 8 45" xfId="3649" xr:uid="{50707D76-04FB-4430-B9B5-A430F0BB0036}"/>
    <cellStyle name="Normal 8 46" xfId="3650" xr:uid="{BC316B5F-A413-4516-97B4-78CD66FFE026}"/>
    <cellStyle name="Normal 8 47" xfId="4394" xr:uid="{5A07BA0B-DB24-40C6-A7D7-BE864204880C}"/>
    <cellStyle name="Normal 8 48" xfId="4414" xr:uid="{241AAF0E-373E-4D73-B7FA-76D451F46FF6}"/>
    <cellStyle name="Normal 8 49" xfId="4557" xr:uid="{9FE168C8-9099-46FC-B111-F69672AF4ACB}"/>
    <cellStyle name="Normal 8 5" xfId="3651" xr:uid="{A7CD3177-6C84-45E2-93C8-450383CF7C05}"/>
    <cellStyle name="Normal 8 5 2" xfId="5086" xr:uid="{6006A653-B727-453A-A47F-2235CDE2F0F2}"/>
    <cellStyle name="Normal 8 5 2 2" xfId="5087" xr:uid="{145A4302-537A-4A64-AC6B-D7C8B1AE835F}"/>
    <cellStyle name="Normal 8 5 2_Balance Fund on trust PT.BIS ( 17-04-2015)" xfId="5088" xr:uid="{E2807DE2-071B-4567-A6F8-40187DFBC147}"/>
    <cellStyle name="Normal 8 5 3" xfId="5089" xr:uid="{9A4BB96A-5E77-436D-BF19-4D0D0333903D}"/>
    <cellStyle name="Normal 8 5_Balance Fund on trust PT.BIS ( 17-04-2015)" xfId="5090" xr:uid="{211BF999-15F1-4E2D-98E3-89BB081B6B45}"/>
    <cellStyle name="Normal 8 50" xfId="5083" xr:uid="{52B6BF95-72B9-4BE9-8BE6-771DB665EE3C}"/>
    <cellStyle name="Normal 8 6" xfId="3652" xr:uid="{1671B031-7CB5-492E-91CE-EF8D7DDF80B1}"/>
    <cellStyle name="Normal 8 7" xfId="3653" xr:uid="{9311761F-AD75-4F85-9563-6B30E597CD31}"/>
    <cellStyle name="Normal 8 8" xfId="3654" xr:uid="{5E271656-60D4-40FD-BC39-2F37A9A84EFF}"/>
    <cellStyle name="Normal 8 9" xfId="3655" xr:uid="{DCE68B7D-D1E7-4FFB-A7DD-6A294EA74EB7}"/>
    <cellStyle name="Normal 8_Balance Fund on trust PT.BIS ( 17-04-2015)" xfId="5091" xr:uid="{44407C6C-E911-4569-BE70-D87AE6EE5EC6}"/>
    <cellStyle name="Normal 9" xfId="6544" xr:uid="{4F766D21-AAAA-432C-A71F-316B2E99D4BE}"/>
    <cellStyle name="Normal 9 10" xfId="3656" xr:uid="{6FA952E5-2F97-4E47-9025-288F7E054C0B}"/>
    <cellStyle name="Normal 9 11" xfId="3657" xr:uid="{8176B075-44AC-4406-83B1-E4AE2D2EA936}"/>
    <cellStyle name="Normal 9 12" xfId="3658" xr:uid="{FD28568C-8322-4A0D-AD88-80BC622D842E}"/>
    <cellStyle name="Normal 9 13" xfId="3659" xr:uid="{66B615D5-DF54-41CA-9BDC-A8DB4002CE6C}"/>
    <cellStyle name="Normal 9 14" xfId="3660" xr:uid="{08665EF0-329C-4DED-8346-06FCA63D82A0}"/>
    <cellStyle name="Normal 9 15" xfId="3661" xr:uid="{59B55F0B-2EF5-4E59-93F9-04C97016996C}"/>
    <cellStyle name="Normal 9 16" xfId="3662" xr:uid="{C0356C81-2617-4F14-B174-856F4B4D4269}"/>
    <cellStyle name="Normal 9 17" xfId="3663" xr:uid="{C4CAFA25-4A7C-46C0-8F22-C81454537298}"/>
    <cellStyle name="Normal 9 18" xfId="3664" xr:uid="{44D10D0E-BACC-4621-9ABF-DBDFBAF5956E}"/>
    <cellStyle name="Normal 9 19" xfId="3665" xr:uid="{BCC947B2-09CB-47C7-93DB-6DB7E6363F70}"/>
    <cellStyle name="Normal 9 2" xfId="3666" xr:uid="{9FFF3BAC-28F4-48C7-B023-C569EDFB0972}"/>
    <cellStyle name="Normal 9 20" xfId="3667" xr:uid="{D80C3B4D-B327-45C0-8CE0-D5A1D5A8311A}"/>
    <cellStyle name="Normal 9 21" xfId="3668" xr:uid="{034537EF-0443-4FDD-8802-869755779D26}"/>
    <cellStyle name="Normal 9 22" xfId="3669" xr:uid="{7FEB9A04-0D3A-4865-999A-22FF243F1C49}"/>
    <cellStyle name="Normal 9 23" xfId="3670" xr:uid="{813411CE-91DC-487D-9096-91271B737EEC}"/>
    <cellStyle name="Normal 9 24" xfId="3671" xr:uid="{D0E82E5D-F344-4FAE-8C2C-B2DB96F8CF00}"/>
    <cellStyle name="Normal 9 25" xfId="3672" xr:uid="{1418BBC2-5EC9-4FAF-8692-55DB9CD04843}"/>
    <cellStyle name="Normal 9 26" xfId="3673" xr:uid="{95C886B9-8A3E-41FA-9E28-A2E50843C90C}"/>
    <cellStyle name="Normal 9 27" xfId="3674" xr:uid="{78F647B0-5B20-4ACD-9F8C-2A883160DCB8}"/>
    <cellStyle name="Normal 9 28" xfId="3675" xr:uid="{74AF9D68-8BD3-4BC8-9E98-00A239C73B85}"/>
    <cellStyle name="Normal 9 29" xfId="3676" xr:uid="{505CC467-228F-485C-BB9B-95B17A9E139D}"/>
    <cellStyle name="Normal 9 3" xfId="3677" xr:uid="{AEA07E64-6F3D-4EE7-A7CC-D62DDCA064CB}"/>
    <cellStyle name="Normal 9 30" xfId="3678" xr:uid="{825CCA1D-9FA4-4ED4-B659-26D260320767}"/>
    <cellStyle name="Normal 9 31" xfId="3679" xr:uid="{7C48AB88-2CE8-47D6-A3D3-75C19A57471D}"/>
    <cellStyle name="Normal 9 32" xfId="3680" xr:uid="{4822F4AB-F2AC-44B6-A519-0F7C75A0F207}"/>
    <cellStyle name="Normal 9 33" xfId="3681" xr:uid="{EE40CD58-52C3-4034-81DC-DB60A2EAB69E}"/>
    <cellStyle name="Normal 9 34" xfId="3682" xr:uid="{3E86BFF2-1425-4F25-9B32-69663638F057}"/>
    <cellStyle name="Normal 9 35" xfId="3683" xr:uid="{13F73D3F-843F-439E-9371-DDD6B41D00F2}"/>
    <cellStyle name="Normal 9 36" xfId="3684" xr:uid="{452AB0F5-482F-49C6-A9B9-C0F9EDB01EE7}"/>
    <cellStyle name="Normal 9 37" xfId="3685" xr:uid="{C9ADD99C-03F0-4CDC-A809-9128A8EDBDA4}"/>
    <cellStyle name="Normal 9 38" xfId="3686" xr:uid="{E8C31931-A4C7-4C86-A94A-471D8D1FA4E9}"/>
    <cellStyle name="Normal 9 39" xfId="3687" xr:uid="{0D0C24A1-0E26-4867-89F8-EFC775A1C361}"/>
    <cellStyle name="Normal 9 4" xfId="3688" xr:uid="{D0FD817C-CD68-4AF4-951B-270BAA666690}"/>
    <cellStyle name="Normal 9 40" xfId="3689" xr:uid="{F187D070-9B18-4F2D-9BB7-F30EE2261C65}"/>
    <cellStyle name="Normal 9 41" xfId="3690" xr:uid="{481C7AB8-B42C-4325-B9DA-4EA91781224F}"/>
    <cellStyle name="Normal 9 42" xfId="3691" xr:uid="{A8D7456F-23F1-430E-822E-8203E2030AF8}"/>
    <cellStyle name="Normal 9 43" xfId="3692" xr:uid="{EB8F732D-8FCB-438E-AFD9-59D097211F9D}"/>
    <cellStyle name="Normal 9 44" xfId="3693" xr:uid="{C3B1CCE4-1815-40D6-9A87-0017AA570441}"/>
    <cellStyle name="Normal 9 45" xfId="3694" xr:uid="{30499D36-D86F-48B2-8D4D-4AB060244162}"/>
    <cellStyle name="Normal 9 46" xfId="3695" xr:uid="{C7E4A7AB-359A-49F2-B8D3-8E7A62810795}"/>
    <cellStyle name="Normal 9 47" xfId="4396" xr:uid="{C6C4CFF6-E5B0-43C3-ABE5-0C2315FB44FC}"/>
    <cellStyle name="Normal 9 48" xfId="4415" xr:uid="{C1401336-B140-4176-AAA2-ABE0D80502C0}"/>
    <cellStyle name="Normal 9 49" xfId="4558" xr:uid="{74AD1428-6C7A-46EB-8BDB-A30DC9D41590}"/>
    <cellStyle name="Normal 9 5" xfId="3696" xr:uid="{B61A2CA3-EF48-46A4-B8DA-631B7883A0AB}"/>
    <cellStyle name="Normal 9 50" xfId="5092" xr:uid="{1FF15F44-C32F-48E6-A391-200BE3DE4289}"/>
    <cellStyle name="Normal 9 51" xfId="14843" xr:uid="{09B05D34-ACBE-421C-9106-F6E1D269FA0D}"/>
    <cellStyle name="Normal 9 52" xfId="13174" xr:uid="{725B7644-01A6-4C06-AF0C-E22D2C63C3C8}"/>
    <cellStyle name="Normal 9 53" xfId="7541" xr:uid="{A67E9F51-20EF-4997-9F07-DD0C8E35DA0D}"/>
    <cellStyle name="Normal 9 6" xfId="3697" xr:uid="{187B2E7E-2E69-4C27-A102-A8F18AD6E8F5}"/>
    <cellStyle name="Normal 9 7" xfId="3698" xr:uid="{E3690534-53AE-4C3C-B4C3-E85E8C9B7F27}"/>
    <cellStyle name="Normal 9 8" xfId="3699" xr:uid="{0612065D-A717-408F-A6D4-081913ACA2C0}"/>
    <cellStyle name="Normal 9 9" xfId="3700" xr:uid="{E0E0DF37-CEC3-4AA6-BA45-D28ABCD0F57B}"/>
    <cellStyle name="Normal 9_Balance Fund on trust PT.BIS ( 17-04-2015)" xfId="57902" xr:uid="{25CD3CEE-DA69-4848-B679-D5C31831DF8D}"/>
    <cellStyle name="Normal_Finance Report (Schedule)-03" xfId="11" xr:uid="{10668639-5F88-4040-9B6E-0277D61E41F1}"/>
    <cellStyle name="Normal_Finance Report (Schedule)17.12.08" xfId="9" xr:uid="{8DEA383D-B639-4047-B458-708C15C46414}"/>
    <cellStyle name="Normal_Finance Report (Schedule)17.12.08 2" xfId="8" xr:uid="{A985B2F5-BCAF-4369-9DBD-A2B9FB87A8E0}"/>
    <cellStyle name="Normal_Form AR dan Bank Report 2009" xfId="2" xr:uid="{6EB411FC-93BC-4A58-AC9A-75AAAE5EBD8B}"/>
    <cellStyle name="Normal_Form AR dan Bank Report 2009 2" xfId="3" xr:uid="{0150C7B7-0D29-4011-BB74-A588F6D67EC0}"/>
    <cellStyle name="Normal_Form AR dan Bank Report 2009 2 2" xfId="60277" xr:uid="{71AA98E1-135B-4B7E-A67C-0DAAE14CDDED}"/>
    <cellStyle name="Note" xfId="60250" builtinId="10" customBuiltin="1"/>
    <cellStyle name="Output" xfId="60245" builtinId="21" customBuiltin="1"/>
    <cellStyle name="Percent 2" xfId="30974" xr:uid="{81168149-6655-46F0-97EB-93881CF72373}"/>
    <cellStyle name="Percent 2 2" xfId="6546" xr:uid="{611B34FC-0D61-494D-BFBD-B1E1E070E2C2}"/>
    <cellStyle name="Percent 2 2 2" xfId="6547" xr:uid="{133028F2-90C6-41D9-B9B9-ACB8D60A8BC6}"/>
    <cellStyle name="Percent 2 2 3" xfId="59206" xr:uid="{4EF8FA0A-EB8E-4B65-B0F5-92C7541643C5}"/>
    <cellStyle name="Percent 2 2 4" xfId="30982" xr:uid="{02A421FF-FAF9-4F04-9D99-2FB33A9196D0}"/>
    <cellStyle name="Percent 2 3" xfId="6548" xr:uid="{5DE3763F-E799-4BB7-8BBE-B00A74DD644E}"/>
    <cellStyle name="Percent 2 3 2" xfId="6549" xr:uid="{F8E65205-6A8A-46BE-97A2-A17E439FC615}"/>
    <cellStyle name="Percent 2 3 3" xfId="59207" xr:uid="{2BFD5D4A-A2FB-49F3-8848-DDB300F82C9C}"/>
    <cellStyle name="Percent 2 3 4" xfId="30986" xr:uid="{9144AA19-7510-4744-A9B6-D6D0561C190E}"/>
    <cellStyle name="Percent 2 4" xfId="6550" xr:uid="{65D77A4D-FE3A-44D5-B6FE-34221C7DABCF}"/>
    <cellStyle name="Percent 2 4 2" xfId="6551" xr:uid="{AF52E8C3-C5EB-4602-A4C4-2F1B342A6745}"/>
    <cellStyle name="Percent 2 4 3" xfId="59208" xr:uid="{3E319C27-912E-4D88-AF8B-CD75FB791946}"/>
    <cellStyle name="Percent 2 4 4" xfId="30987" xr:uid="{49A38498-36A3-4A25-AE92-ED5C61B4C101}"/>
    <cellStyle name="Percent 2 5" xfId="6552" xr:uid="{FBAD60B7-B82B-4C73-B28E-9148938EEEAB}"/>
    <cellStyle name="Percent 2 5 2" xfId="6553" xr:uid="{40BA86A8-4FB2-4F28-8456-CBC4B5A5292D}"/>
    <cellStyle name="Percent 2 5 3" xfId="59209" xr:uid="{82FC1B4E-064A-4910-A48D-8B4AC6C52456}"/>
    <cellStyle name="Percent 2 5 4" xfId="30990" xr:uid="{F4A5A926-3D98-4ED9-B5A6-6688AA32D164}"/>
    <cellStyle name="Percent 2 6" xfId="6554" xr:uid="{B6CB6318-F8B2-46BB-8015-082BE9FE9D0B}"/>
    <cellStyle name="Percent 2 6 2" xfId="6555" xr:uid="{D07D9FA0-4FD6-4426-BC03-F9AEADB751B5}"/>
    <cellStyle name="Percent 2 6 3" xfId="59210" xr:uid="{BB905534-3F06-4FA9-8DD0-80A2BD5894D5}"/>
    <cellStyle name="Percent 2 6 4" xfId="30994" xr:uid="{AD303186-9C54-47FD-8761-488678381B6B}"/>
    <cellStyle name="Percent 2 7" xfId="6556" xr:uid="{CBF4BD5A-27F2-474B-96B2-B3F19CF2BAEC}"/>
    <cellStyle name="Percent 2 7 2" xfId="6557" xr:uid="{918639A9-5FDE-4914-8367-115972D9667D}"/>
    <cellStyle name="Percent 2 7 3" xfId="59211" xr:uid="{AC94BC91-30C6-4692-A4B8-114E7A3659FC}"/>
    <cellStyle name="Percent 2 7 4" xfId="30995" xr:uid="{1276F895-FC73-4EBE-A4E0-B92B2F24278C}"/>
    <cellStyle name="Title" xfId="60236" builtinId="15" customBuiltin="1"/>
    <cellStyle name="Total" xfId="60252" builtinId="25" customBuiltin="1"/>
    <cellStyle name="Warning Text" xfId="6024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107950</xdr:colOff>
      <xdr:row>0</xdr:row>
      <xdr:rowOff>0</xdr:rowOff>
    </xdr:from>
    <xdr:ext cx="2927350" cy="571500"/>
    <xdr:pic>
      <xdr:nvPicPr>
        <xdr:cNvPr id="2" name="Picture 1">
          <a:extLst>
            <a:ext uri="{FF2B5EF4-FFF2-40B4-BE49-F238E27FC236}">
              <a16:creationId xmlns:a16="http://schemas.microsoft.com/office/drawing/2014/main" id="{EFE35474-36C8-4F64-82EA-7BB7FF5AE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950" y="0"/>
          <a:ext cx="2927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107950</xdr:colOff>
      <xdr:row>0</xdr:row>
      <xdr:rowOff>0</xdr:rowOff>
    </xdr:from>
    <xdr:ext cx="2927350" cy="571500"/>
    <xdr:pic>
      <xdr:nvPicPr>
        <xdr:cNvPr id="3" name="Picture 2">
          <a:extLst>
            <a:ext uri="{FF2B5EF4-FFF2-40B4-BE49-F238E27FC236}">
              <a16:creationId xmlns:a16="http://schemas.microsoft.com/office/drawing/2014/main" id="{CB9B22E2-BEED-4D85-970C-C6828E29A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950" y="0"/>
          <a:ext cx="2927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0</xdr:row>
      <xdr:rowOff>44450</xdr:rowOff>
    </xdr:from>
    <xdr:ext cx="3956050" cy="527050"/>
    <xdr:pic>
      <xdr:nvPicPr>
        <xdr:cNvPr id="4" name="Picture 2">
          <a:extLst>
            <a:ext uri="{FF2B5EF4-FFF2-40B4-BE49-F238E27FC236}">
              <a16:creationId xmlns:a16="http://schemas.microsoft.com/office/drawing/2014/main" id="{5BB84307-CC63-49E9-9CD2-4E2CBE682B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450"/>
          <a:ext cx="3956050" cy="52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38100</xdr:colOff>
      <xdr:row>0</xdr:row>
      <xdr:rowOff>25400</xdr:rowOff>
    </xdr:from>
    <xdr:ext cx="2923721" cy="591457"/>
    <xdr:pic>
      <xdr:nvPicPr>
        <xdr:cNvPr id="2" name="Picture 1">
          <a:extLst>
            <a:ext uri="{FF2B5EF4-FFF2-40B4-BE49-F238E27FC236}">
              <a16:creationId xmlns:a16="http://schemas.microsoft.com/office/drawing/2014/main" id="{3D4F4273-7567-471E-84F9-904D65F35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5400"/>
          <a:ext cx="2923721" cy="591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936658" cy="338299"/>
    <xdr:pic>
      <xdr:nvPicPr>
        <xdr:cNvPr id="2" name="Picture 1">
          <a:extLst>
            <a:ext uri="{FF2B5EF4-FFF2-40B4-BE49-F238E27FC236}">
              <a16:creationId xmlns:a16="http://schemas.microsoft.com/office/drawing/2014/main" id="{3DBD3864-B5A7-4AC4-B809-EBBB00DCC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36658" cy="338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2927350" cy="577850"/>
    <xdr:pic>
      <xdr:nvPicPr>
        <xdr:cNvPr id="2" name="Picture 1">
          <a:extLst>
            <a:ext uri="{FF2B5EF4-FFF2-40B4-BE49-F238E27FC236}">
              <a16:creationId xmlns:a16="http://schemas.microsoft.com/office/drawing/2014/main" id="{6B0C4F65-EB2C-4EBA-8600-5BAB5C8D7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927350" cy="577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fitriani\2023%20Daily%20Bank%20Daily%20PettyCash%20Payment%20Schedule%20Sheet.xls" TargetMode="External"/><Relationship Id="rId1" Type="http://schemas.openxmlformats.org/officeDocument/2006/relationships/externalLinkPath" Target="2023%20Daily%20Bank%20Daily%20PettyCash%20Payment%20Schedule%20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ENOVO/AppData/Local/Microsoft/Windows/INetCache/Content.Outlook/UC7QXPAU/Daily%20Bank%20Daily%20PettyCash%20Payment%20Schedule%20Sheet%20202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LENOVO/AppData/Local/Microsoft/Windows/INetCache/Content.Outlook/UC7QXPAU/contoh/Contoh%20Daily%20Finance%20Report%20Manado/Daily%20Bank%20report%20MDC%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posito OCBC NISP"/>
      <sheetName val="Daily Bank Report Makasar"/>
      <sheetName val="Petty Cash"/>
      <sheetName val="Payment Schedule"/>
      <sheetName val="Pembangunan TC Mks"/>
      <sheetName val="Balance of stand by cash"/>
      <sheetName val="FOT PT.TTN&amp;MSM"/>
      <sheetName val="FOT PT.MSM"/>
      <sheetName val="DISTRINDO"/>
    </sheetNames>
    <sheetDataSet>
      <sheetData sheetId="0"/>
      <sheetData sheetId="1">
        <row r="183">
          <cell r="T183">
            <v>51592640.489999995</v>
          </cell>
        </row>
      </sheetData>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osito OCBC NISP"/>
      <sheetName val="Daily Bank Report Makasar"/>
      <sheetName val="Petty Cash"/>
      <sheetName val="Payment Schedule"/>
      <sheetName val="Pembangunan TC Mks"/>
      <sheetName val="Balance of stand by cash"/>
      <sheetName val="FOT PT.TTN&amp;MSM"/>
      <sheetName val="FOT PT.MSM"/>
      <sheetName val="DISTRINDO"/>
    </sheetNames>
    <sheetDataSet>
      <sheetData sheetId="0" refreshError="1"/>
      <sheetData sheetId="1">
        <row r="183">
          <cell r="T183">
            <v>51592640.489999995</v>
          </cell>
        </row>
      </sheetData>
      <sheetData sheetId="2">
        <row r="169">
          <cell r="J169">
            <v>385310</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Bank Report"/>
      <sheetName val="Petty Cash"/>
      <sheetName val="Balance of stand by cash"/>
      <sheetName val="Schedule Payment"/>
      <sheetName val="Sheet1"/>
      <sheetName val="Sheet2 (49)"/>
      <sheetName val="Sheet2"/>
      <sheetName val="Sheet2 (57)"/>
      <sheetName val="Sheet2 (56)"/>
      <sheetName val="Sheet2 (48)"/>
      <sheetName val="No. TLP KTR"/>
      <sheetName val="Sheet2 (43)"/>
      <sheetName val="Sheet2 (45)"/>
      <sheetName val="Sheet3"/>
      <sheetName val="Sheet4"/>
      <sheetName val="Sheet5"/>
      <sheetName val="Sheet7"/>
      <sheetName val="Sheet6"/>
    </sheetNames>
    <sheetDataSet>
      <sheetData sheetId="0">
        <row r="4">
          <cell r="A4" t="str">
            <v>No</v>
          </cell>
          <cell r="E4" t="str">
            <v>Description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25687-4CFF-4DA4-AEF3-0281B4C24C7B}">
  <sheetPr>
    <pageSetUpPr fitToPage="1"/>
  </sheetPr>
  <dimension ref="A1:AM1101"/>
  <sheetViews>
    <sheetView tabSelected="1" zoomScale="70" zoomScaleNormal="70" workbookViewId="0">
      <pane xSplit="6" ySplit="3" topLeftCell="S951" activePane="bottomRight" state="frozen"/>
      <selection pane="topRight" activeCell="G1" sqref="G1"/>
      <selection pane="bottomLeft" activeCell="A4" sqref="A4"/>
      <selection pane="bottomRight" activeCell="U955" sqref="U955"/>
    </sheetView>
  </sheetViews>
  <sheetFormatPr defaultRowHeight="14.5" x14ac:dyDescent="0.35"/>
  <cols>
    <col min="1" max="1" width="4.1796875" bestFit="1" customWidth="1"/>
    <col min="2" max="2" width="10.81640625" customWidth="1"/>
    <col min="3" max="3" width="16.54296875" customWidth="1"/>
    <col min="4" max="4" width="25.453125" customWidth="1"/>
    <col min="5" max="5" width="95.90625" customWidth="1"/>
    <col min="6" max="6" width="39.453125" customWidth="1"/>
    <col min="7" max="7" width="16.54296875" bestFit="1" customWidth="1"/>
    <col min="8" max="8" width="10.08984375" customWidth="1"/>
    <col min="9" max="9" width="9.6328125" customWidth="1"/>
    <col min="10" max="10" width="12.90625" customWidth="1"/>
    <col min="11" max="11" width="12.6328125" customWidth="1"/>
    <col min="12" max="12" width="16.453125" bestFit="1" customWidth="1"/>
    <col min="13" max="13" width="16.54296875" bestFit="1" customWidth="1"/>
    <col min="14" max="14" width="17.453125" bestFit="1" customWidth="1"/>
    <col min="15" max="15" width="11.26953125" customWidth="1"/>
    <col min="16" max="16" width="13.36328125" customWidth="1"/>
    <col min="17" max="17" width="12.453125" customWidth="1"/>
    <col min="18" max="18" width="17.1796875" customWidth="1"/>
    <col min="19" max="19" width="16.90625" customWidth="1"/>
    <col min="20" max="20" width="16.7265625" bestFit="1" customWidth="1"/>
    <col min="22" max="22" width="12" customWidth="1"/>
    <col min="23" max="23" width="51.1796875" customWidth="1"/>
    <col min="24" max="24" width="89.81640625" bestFit="1" customWidth="1"/>
    <col min="25" max="25" width="49.6328125" customWidth="1"/>
    <col min="29" max="29" width="24.7265625" customWidth="1"/>
    <col min="32" max="32" width="13.81640625" bestFit="1" customWidth="1"/>
  </cols>
  <sheetData>
    <row r="1" spans="1:20" ht="15.5" x14ac:dyDescent="0.35">
      <c r="A1" s="693" t="s">
        <v>0</v>
      </c>
      <c r="B1" s="693"/>
      <c r="C1" s="693"/>
      <c r="D1" s="1"/>
      <c r="E1" s="2"/>
      <c r="F1" s="3"/>
      <c r="G1" s="4"/>
      <c r="H1" s="5"/>
      <c r="I1" s="5"/>
      <c r="J1" s="5"/>
      <c r="K1" s="5"/>
      <c r="L1" s="5"/>
      <c r="M1" s="5"/>
      <c r="N1" s="5"/>
      <c r="O1" s="5"/>
      <c r="P1" s="6"/>
      <c r="Q1" s="7"/>
      <c r="R1" s="7"/>
      <c r="S1" s="6"/>
      <c r="T1" s="5"/>
    </row>
    <row r="2" spans="1:20" x14ac:dyDescent="0.35">
      <c r="A2" s="694" t="s">
        <v>1</v>
      </c>
      <c r="B2" s="694"/>
      <c r="C2" s="694"/>
      <c r="D2" s="8"/>
      <c r="E2" s="2"/>
      <c r="F2" s="9"/>
      <c r="G2" s="10"/>
      <c r="H2" s="11"/>
      <c r="I2" s="11"/>
      <c r="J2" s="11"/>
      <c r="K2" s="11"/>
      <c r="L2" s="11"/>
      <c r="M2" s="11"/>
      <c r="N2" s="11"/>
      <c r="O2" s="11"/>
      <c r="P2" s="12"/>
      <c r="Q2" s="13"/>
      <c r="R2" s="13"/>
      <c r="S2" s="12"/>
      <c r="T2" s="11"/>
    </row>
    <row r="3" spans="1:20" ht="15" thickBot="1" x14ac:dyDescent="0.4">
      <c r="A3" s="695" t="s">
        <v>2</v>
      </c>
      <c r="B3" s="695"/>
      <c r="C3" s="695"/>
      <c r="D3" s="8"/>
      <c r="E3" s="8"/>
      <c r="F3" s="14"/>
      <c r="G3" s="15"/>
      <c r="H3" s="11"/>
      <c r="I3" s="11"/>
      <c r="J3" s="11"/>
      <c r="K3" s="11"/>
      <c r="L3" s="11"/>
      <c r="M3" s="11"/>
      <c r="N3" s="11"/>
      <c r="O3" s="11"/>
      <c r="P3" s="12"/>
      <c r="Q3" s="13"/>
      <c r="R3" s="13"/>
      <c r="S3" s="12"/>
      <c r="T3" s="11"/>
    </row>
    <row r="4" spans="1:20" ht="15.5" x14ac:dyDescent="0.35">
      <c r="A4" s="696" t="s">
        <v>3</v>
      </c>
      <c r="B4" s="698" t="s">
        <v>4</v>
      </c>
      <c r="C4" s="16" t="s">
        <v>5</v>
      </c>
      <c r="D4" s="16" t="s">
        <v>6</v>
      </c>
      <c r="E4" s="689" t="s">
        <v>7</v>
      </c>
      <c r="F4" s="689" t="s">
        <v>8</v>
      </c>
      <c r="G4" s="689" t="s">
        <v>9</v>
      </c>
      <c r="H4" s="691" t="s">
        <v>10</v>
      </c>
      <c r="I4" s="692"/>
      <c r="J4" s="691" t="s">
        <v>11</v>
      </c>
      <c r="K4" s="692"/>
      <c r="L4" s="691" t="s">
        <v>12</v>
      </c>
      <c r="M4" s="692"/>
      <c r="N4" s="691" t="s">
        <v>13</v>
      </c>
      <c r="O4" s="692"/>
      <c r="P4" s="691" t="s">
        <v>14</v>
      </c>
      <c r="Q4" s="692"/>
      <c r="R4" s="691" t="s">
        <v>15</v>
      </c>
      <c r="S4" s="692"/>
      <c r="T4" s="684" t="s">
        <v>16</v>
      </c>
    </row>
    <row r="5" spans="1:20" ht="16" thickBot="1" x14ac:dyDescent="0.4">
      <c r="A5" s="697"/>
      <c r="B5" s="699"/>
      <c r="C5" s="17" t="s">
        <v>17</v>
      </c>
      <c r="D5" s="17" t="s">
        <v>18</v>
      </c>
      <c r="E5" s="690"/>
      <c r="F5" s="690"/>
      <c r="G5" s="690"/>
      <c r="H5" s="18" t="s">
        <v>19</v>
      </c>
      <c r="I5" s="18" t="s">
        <v>20</v>
      </c>
      <c r="J5" s="18" t="s">
        <v>19</v>
      </c>
      <c r="K5" s="18" t="s">
        <v>20</v>
      </c>
      <c r="L5" s="19" t="s">
        <v>19</v>
      </c>
      <c r="M5" s="19" t="s">
        <v>20</v>
      </c>
      <c r="N5" s="19" t="s">
        <v>19</v>
      </c>
      <c r="O5" s="19" t="s">
        <v>20</v>
      </c>
      <c r="P5" s="18" t="s">
        <v>19</v>
      </c>
      <c r="Q5" s="18" t="s">
        <v>20</v>
      </c>
      <c r="R5" s="18" t="s">
        <v>19</v>
      </c>
      <c r="S5" s="18" t="s">
        <v>20</v>
      </c>
      <c r="T5" s="685"/>
    </row>
    <row r="6" spans="1:20" x14ac:dyDescent="0.35">
      <c r="A6" s="20">
        <v>0</v>
      </c>
      <c r="B6" s="20">
        <v>1</v>
      </c>
      <c r="C6" s="21">
        <f t="shared" ref="C6:T6" si="0">+B6+1</f>
        <v>2</v>
      </c>
      <c r="D6" s="21">
        <f t="shared" si="0"/>
        <v>3</v>
      </c>
      <c r="E6" s="21">
        <f t="shared" si="0"/>
        <v>4</v>
      </c>
      <c r="F6" s="21">
        <f t="shared" si="0"/>
        <v>5</v>
      </c>
      <c r="G6" s="21">
        <f t="shared" si="0"/>
        <v>6</v>
      </c>
      <c r="H6" s="21">
        <f t="shared" si="0"/>
        <v>7</v>
      </c>
      <c r="I6" s="21">
        <f t="shared" si="0"/>
        <v>8</v>
      </c>
      <c r="J6" s="21">
        <f t="shared" si="0"/>
        <v>9</v>
      </c>
      <c r="K6" s="21">
        <f t="shared" si="0"/>
        <v>10</v>
      </c>
      <c r="L6" s="21">
        <f t="shared" si="0"/>
        <v>11</v>
      </c>
      <c r="M6" s="21">
        <f t="shared" si="0"/>
        <v>12</v>
      </c>
      <c r="N6" s="21">
        <f t="shared" si="0"/>
        <v>13</v>
      </c>
      <c r="O6" s="21">
        <f t="shared" si="0"/>
        <v>14</v>
      </c>
      <c r="P6" s="21">
        <f t="shared" si="0"/>
        <v>15</v>
      </c>
      <c r="Q6" s="21">
        <f t="shared" si="0"/>
        <v>16</v>
      </c>
      <c r="R6" s="21">
        <f t="shared" si="0"/>
        <v>17</v>
      </c>
      <c r="S6" s="21">
        <f t="shared" si="0"/>
        <v>18</v>
      </c>
      <c r="T6" s="21">
        <f t="shared" si="0"/>
        <v>19</v>
      </c>
    </row>
    <row r="7" spans="1:20" ht="15.5" x14ac:dyDescent="0.35">
      <c r="A7" s="23"/>
      <c r="B7" s="23"/>
      <c r="C7" s="23"/>
      <c r="D7" s="23"/>
      <c r="E7" s="22" t="s">
        <v>21</v>
      </c>
      <c r="F7" s="23"/>
      <c r="G7" s="24"/>
      <c r="H7" s="25"/>
      <c r="I7" s="25"/>
      <c r="J7" s="25"/>
      <c r="K7" s="25"/>
      <c r="L7" s="25"/>
      <c r="M7" s="25"/>
      <c r="N7" s="25"/>
      <c r="O7" s="26"/>
      <c r="P7" s="25"/>
      <c r="Q7" s="26"/>
      <c r="R7" s="26"/>
      <c r="S7" s="26"/>
      <c r="T7" s="27">
        <f>SUM('[1]Daily Bank Report Makasar'!$T$183)</f>
        <v>51592640.489999995</v>
      </c>
    </row>
    <row r="8" spans="1:20" ht="15.5" x14ac:dyDescent="0.35">
      <c r="A8" s="686" t="s">
        <v>22</v>
      </c>
      <c r="B8" s="687"/>
      <c r="C8" s="687"/>
      <c r="D8" s="688"/>
      <c r="E8" s="22"/>
      <c r="F8" s="23"/>
      <c r="G8" s="28"/>
      <c r="H8" s="29"/>
      <c r="I8" s="29"/>
      <c r="J8" s="29"/>
      <c r="K8" s="29"/>
      <c r="L8" s="29"/>
      <c r="M8" s="29"/>
      <c r="N8" s="29"/>
      <c r="O8" s="30"/>
      <c r="P8" s="29"/>
      <c r="Q8" s="30"/>
      <c r="R8" s="30"/>
      <c r="S8" s="26"/>
      <c r="T8" s="31">
        <f t="shared" ref="T8:T71" si="1">+T7+H8-I8+J8-K8+L8-M8+N8-O8+R8-S8</f>
        <v>51592640.489999995</v>
      </c>
    </row>
    <row r="9" spans="1:20" x14ac:dyDescent="0.35">
      <c r="A9" s="78">
        <v>1</v>
      </c>
      <c r="B9" s="79">
        <v>45293</v>
      </c>
      <c r="C9" s="32" t="s">
        <v>23</v>
      </c>
      <c r="D9" s="80" t="s">
        <v>24</v>
      </c>
      <c r="E9" s="80" t="s">
        <v>25</v>
      </c>
      <c r="F9" s="85" t="s">
        <v>26</v>
      </c>
      <c r="G9" s="34" t="s">
        <v>27</v>
      </c>
      <c r="H9" s="81"/>
      <c r="I9" s="81"/>
      <c r="J9" s="81"/>
      <c r="K9" s="81"/>
      <c r="L9" s="36"/>
      <c r="M9" s="81">
        <v>40000000</v>
      </c>
      <c r="N9" s="35"/>
      <c r="O9" s="35"/>
      <c r="P9" s="37"/>
      <c r="Q9" s="37"/>
      <c r="R9" s="37"/>
      <c r="S9" s="81"/>
      <c r="T9" s="31">
        <f t="shared" si="1"/>
        <v>11592640.489999995</v>
      </c>
    </row>
    <row r="10" spans="1:20" x14ac:dyDescent="0.35">
      <c r="A10" s="78">
        <v>2</v>
      </c>
      <c r="B10" s="79">
        <v>45293</v>
      </c>
      <c r="C10" s="38" t="s">
        <v>28</v>
      </c>
      <c r="D10" s="39" t="s">
        <v>29</v>
      </c>
      <c r="E10" s="40" t="s">
        <v>30</v>
      </c>
      <c r="F10" s="85" t="s">
        <v>31</v>
      </c>
      <c r="G10" s="41"/>
      <c r="H10" s="81"/>
      <c r="I10" s="81"/>
      <c r="J10" s="81"/>
      <c r="K10" s="81"/>
      <c r="L10" s="39"/>
      <c r="M10" s="41"/>
      <c r="N10" s="36">
        <v>10000000</v>
      </c>
      <c r="O10" s="39"/>
      <c r="P10" s="37"/>
      <c r="Q10" s="37"/>
      <c r="R10" s="37"/>
      <c r="S10" s="81"/>
      <c r="T10" s="31">
        <f t="shared" si="1"/>
        <v>21592640.489999995</v>
      </c>
    </row>
    <row r="11" spans="1:20" x14ac:dyDescent="0.35">
      <c r="A11" s="78">
        <v>3</v>
      </c>
      <c r="B11" s="79">
        <v>45293</v>
      </c>
      <c r="C11" s="32" t="s">
        <v>32</v>
      </c>
      <c r="D11" s="82" t="s">
        <v>33</v>
      </c>
      <c r="E11" s="42" t="s">
        <v>34</v>
      </c>
      <c r="F11" s="85"/>
      <c r="G11" s="43" t="s">
        <v>35</v>
      </c>
      <c r="H11" s="81"/>
      <c r="I11" s="81"/>
      <c r="J11" s="81"/>
      <c r="K11" s="81"/>
      <c r="L11" s="31"/>
      <c r="M11" s="31"/>
      <c r="N11" s="44"/>
      <c r="O11" s="31">
        <v>25000</v>
      </c>
      <c r="P11" s="48"/>
      <c r="Q11" s="48"/>
      <c r="R11" s="48"/>
      <c r="S11" s="48"/>
      <c r="T11" s="31">
        <f t="shared" si="1"/>
        <v>21567640.489999995</v>
      </c>
    </row>
    <row r="12" spans="1:20" x14ac:dyDescent="0.35">
      <c r="A12" s="78">
        <v>4</v>
      </c>
      <c r="B12" s="79">
        <v>45293</v>
      </c>
      <c r="C12" s="32" t="s">
        <v>36</v>
      </c>
      <c r="D12" s="82" t="s">
        <v>33</v>
      </c>
      <c r="E12" s="42" t="s">
        <v>37</v>
      </c>
      <c r="F12" s="85"/>
      <c r="G12" s="43" t="s">
        <v>35</v>
      </c>
      <c r="H12" s="31"/>
      <c r="I12" s="31"/>
      <c r="J12" s="31"/>
      <c r="K12" s="31"/>
      <c r="L12" s="31"/>
      <c r="M12" s="31"/>
      <c r="N12" s="44"/>
      <c r="O12" s="31">
        <v>250000</v>
      </c>
      <c r="P12" s="48"/>
      <c r="Q12" s="48"/>
      <c r="R12" s="48"/>
      <c r="S12" s="48"/>
      <c r="T12" s="31">
        <f t="shared" si="1"/>
        <v>21317640.489999995</v>
      </c>
    </row>
    <row r="13" spans="1:20" x14ac:dyDescent="0.35">
      <c r="A13" s="78">
        <v>5</v>
      </c>
      <c r="B13" s="79">
        <v>45294</v>
      </c>
      <c r="C13" s="38" t="s">
        <v>38</v>
      </c>
      <c r="D13" s="40" t="s">
        <v>39</v>
      </c>
      <c r="E13" s="40" t="s">
        <v>40</v>
      </c>
      <c r="F13" s="85" t="s">
        <v>26</v>
      </c>
      <c r="G13" s="41"/>
      <c r="H13" s="41"/>
      <c r="I13" s="41"/>
      <c r="J13" s="41"/>
      <c r="K13" s="41"/>
      <c r="L13" s="36">
        <v>17932130</v>
      </c>
      <c r="M13" s="35"/>
      <c r="N13" s="35"/>
      <c r="O13" s="35"/>
      <c r="P13" s="37"/>
      <c r="Q13" s="37"/>
      <c r="R13" s="37"/>
      <c r="S13" s="81"/>
      <c r="T13" s="31">
        <f t="shared" si="1"/>
        <v>39249770.489999995</v>
      </c>
    </row>
    <row r="14" spans="1:20" x14ac:dyDescent="0.35">
      <c r="A14" s="78">
        <v>6</v>
      </c>
      <c r="B14" s="79">
        <v>45294</v>
      </c>
      <c r="C14" s="38" t="s">
        <v>41</v>
      </c>
      <c r="D14" s="40" t="s">
        <v>39</v>
      </c>
      <c r="E14" s="40" t="s">
        <v>42</v>
      </c>
      <c r="F14" s="85"/>
      <c r="G14" s="46"/>
      <c r="H14" s="31"/>
      <c r="I14" s="31"/>
      <c r="J14" s="31"/>
      <c r="K14" s="31"/>
      <c r="L14" s="36">
        <v>2500000</v>
      </c>
      <c r="M14" s="31"/>
      <c r="N14" s="31"/>
      <c r="O14" s="31"/>
      <c r="P14" s="48"/>
      <c r="Q14" s="48"/>
      <c r="R14" s="48"/>
      <c r="S14" s="81"/>
      <c r="T14" s="31">
        <f t="shared" si="1"/>
        <v>41749770.489999995</v>
      </c>
    </row>
    <row r="15" spans="1:20" x14ac:dyDescent="0.35">
      <c r="A15" s="78">
        <v>7</v>
      </c>
      <c r="B15" s="79">
        <v>45296</v>
      </c>
      <c r="C15" s="32" t="s">
        <v>43</v>
      </c>
      <c r="D15" s="82" t="s">
        <v>44</v>
      </c>
      <c r="E15" s="42" t="s">
        <v>45</v>
      </c>
      <c r="F15" s="85" t="s">
        <v>31</v>
      </c>
      <c r="G15" s="34" t="s">
        <v>46</v>
      </c>
      <c r="H15" s="31"/>
      <c r="I15" s="31"/>
      <c r="J15" s="31"/>
      <c r="K15" s="31"/>
      <c r="L15" s="31"/>
      <c r="M15" s="31">
        <v>9900000</v>
      </c>
      <c r="N15" s="44"/>
      <c r="O15" s="31"/>
      <c r="P15" s="48"/>
      <c r="Q15" s="48"/>
      <c r="R15" s="48"/>
      <c r="S15" s="48"/>
      <c r="T15" s="31">
        <f t="shared" si="1"/>
        <v>31849770.489999995</v>
      </c>
    </row>
    <row r="16" spans="1:20" x14ac:dyDescent="0.35">
      <c r="A16" s="78">
        <v>8</v>
      </c>
      <c r="B16" s="79">
        <v>45296</v>
      </c>
      <c r="C16" s="32" t="s">
        <v>47</v>
      </c>
      <c r="D16" s="82" t="s">
        <v>10</v>
      </c>
      <c r="E16" s="42" t="s">
        <v>48</v>
      </c>
      <c r="F16" s="85" t="s">
        <v>49</v>
      </c>
      <c r="G16" s="34" t="s">
        <v>46</v>
      </c>
      <c r="H16" s="31"/>
      <c r="I16" s="31"/>
      <c r="J16" s="31"/>
      <c r="K16" s="31"/>
      <c r="L16" s="31"/>
      <c r="M16" s="31"/>
      <c r="N16" s="44"/>
      <c r="O16" s="31"/>
      <c r="P16" s="48"/>
      <c r="Q16" s="48"/>
      <c r="R16" s="48"/>
      <c r="S16" s="48">
        <v>1500000</v>
      </c>
      <c r="T16" s="31">
        <f t="shared" si="1"/>
        <v>30349770.489999995</v>
      </c>
    </row>
    <row r="17" spans="1:20" x14ac:dyDescent="0.35">
      <c r="A17" s="78">
        <v>9</v>
      </c>
      <c r="B17" s="79">
        <v>45296</v>
      </c>
      <c r="C17" s="32" t="s">
        <v>50</v>
      </c>
      <c r="D17" s="82" t="s">
        <v>44</v>
      </c>
      <c r="E17" s="42" t="s">
        <v>45</v>
      </c>
      <c r="F17" s="85" t="s">
        <v>31</v>
      </c>
      <c r="G17" s="34" t="s">
        <v>46</v>
      </c>
      <c r="H17" s="31"/>
      <c r="I17" s="31"/>
      <c r="J17" s="31"/>
      <c r="K17" s="31"/>
      <c r="L17" s="31"/>
      <c r="M17" s="31">
        <v>5100000</v>
      </c>
      <c r="N17" s="44"/>
      <c r="O17" s="31"/>
      <c r="P17" s="48"/>
      <c r="Q17" s="48"/>
      <c r="R17" s="48"/>
      <c r="S17" s="48"/>
      <c r="T17" s="31">
        <f t="shared" si="1"/>
        <v>25249770.489999995</v>
      </c>
    </row>
    <row r="18" spans="1:20" x14ac:dyDescent="0.35">
      <c r="A18" s="78">
        <v>10</v>
      </c>
      <c r="B18" s="79">
        <v>45303</v>
      </c>
      <c r="C18" s="38" t="s">
        <v>51</v>
      </c>
      <c r="D18" s="39" t="s">
        <v>29</v>
      </c>
      <c r="E18" s="40" t="s">
        <v>52</v>
      </c>
      <c r="F18" s="85"/>
      <c r="G18" s="34"/>
      <c r="H18" s="35"/>
      <c r="I18" s="35"/>
      <c r="J18" s="35"/>
      <c r="K18" s="49"/>
      <c r="L18" s="35"/>
      <c r="M18" s="35"/>
      <c r="N18" s="36">
        <v>14500000</v>
      </c>
      <c r="O18" s="35"/>
      <c r="P18" s="48"/>
      <c r="Q18" s="48"/>
      <c r="R18" s="48"/>
      <c r="S18" s="81"/>
      <c r="T18" s="31">
        <f t="shared" si="1"/>
        <v>39749770.489999995</v>
      </c>
    </row>
    <row r="19" spans="1:20" x14ac:dyDescent="0.35">
      <c r="A19" s="78">
        <v>11</v>
      </c>
      <c r="B19" s="79">
        <v>45306</v>
      </c>
      <c r="C19" s="32" t="s">
        <v>53</v>
      </c>
      <c r="D19" s="82" t="s">
        <v>10</v>
      </c>
      <c r="E19" s="42" t="s">
        <v>48</v>
      </c>
      <c r="F19" s="85"/>
      <c r="G19" s="34" t="s">
        <v>54</v>
      </c>
      <c r="H19" s="31"/>
      <c r="I19" s="31"/>
      <c r="J19" s="31"/>
      <c r="K19" s="31"/>
      <c r="L19" s="31"/>
      <c r="M19" s="31"/>
      <c r="N19" s="44"/>
      <c r="O19" s="31"/>
      <c r="P19" s="48"/>
      <c r="Q19" s="48"/>
      <c r="R19" s="48"/>
      <c r="S19" s="48">
        <v>1500000</v>
      </c>
      <c r="T19" s="31">
        <f t="shared" si="1"/>
        <v>38249770.489999995</v>
      </c>
    </row>
    <row r="20" spans="1:20" x14ac:dyDescent="0.35">
      <c r="A20" s="78">
        <v>12</v>
      </c>
      <c r="B20" s="79">
        <v>45306</v>
      </c>
      <c r="C20" s="32" t="s">
        <v>55</v>
      </c>
      <c r="D20" s="82" t="s">
        <v>56</v>
      </c>
      <c r="E20" s="42" t="s">
        <v>57</v>
      </c>
      <c r="F20" s="85"/>
      <c r="G20" s="34" t="s">
        <v>54</v>
      </c>
      <c r="H20" s="31"/>
      <c r="I20" s="31"/>
      <c r="J20" s="31"/>
      <c r="K20" s="31"/>
      <c r="L20" s="31"/>
      <c r="M20" s="31"/>
      <c r="N20" s="44"/>
      <c r="O20" s="31"/>
      <c r="P20" s="48"/>
      <c r="Q20" s="48"/>
      <c r="R20" s="48"/>
      <c r="S20" s="48">
        <v>9711500</v>
      </c>
      <c r="T20" s="31">
        <f t="shared" si="1"/>
        <v>28538270.489999995</v>
      </c>
    </row>
    <row r="21" spans="1:20" x14ac:dyDescent="0.35">
      <c r="A21" s="78">
        <v>13</v>
      </c>
      <c r="B21" s="79">
        <v>45306</v>
      </c>
      <c r="C21" s="32" t="s">
        <v>58</v>
      </c>
      <c r="D21" s="80" t="s">
        <v>56</v>
      </c>
      <c r="E21" s="83" t="s">
        <v>59</v>
      </c>
      <c r="F21" s="85"/>
      <c r="G21" s="34" t="s">
        <v>54</v>
      </c>
      <c r="H21" s="35"/>
      <c r="I21" s="35"/>
      <c r="J21" s="35"/>
      <c r="K21" s="49"/>
      <c r="L21" s="35"/>
      <c r="M21" s="35"/>
      <c r="N21" s="35"/>
      <c r="O21" s="35"/>
      <c r="P21" s="48"/>
      <c r="Q21" s="48"/>
      <c r="R21" s="48"/>
      <c r="S21" s="81">
        <v>500000</v>
      </c>
      <c r="T21" s="31">
        <f t="shared" si="1"/>
        <v>28038270.489999995</v>
      </c>
    </row>
    <row r="22" spans="1:20" x14ac:dyDescent="0.35">
      <c r="A22" s="78">
        <v>14</v>
      </c>
      <c r="B22" s="79">
        <v>45306</v>
      </c>
      <c r="C22" s="32" t="s">
        <v>60</v>
      </c>
      <c r="D22" s="80" t="s">
        <v>56</v>
      </c>
      <c r="E22" s="83" t="s">
        <v>61</v>
      </c>
      <c r="F22" s="85"/>
      <c r="G22" s="34" t="s">
        <v>54</v>
      </c>
      <c r="H22" s="31"/>
      <c r="I22" s="31"/>
      <c r="J22" s="31"/>
      <c r="K22" s="31"/>
      <c r="L22" s="31"/>
      <c r="M22" s="31"/>
      <c r="N22" s="31"/>
      <c r="O22" s="31"/>
      <c r="P22" s="48"/>
      <c r="Q22" s="48"/>
      <c r="R22" s="48"/>
      <c r="S22" s="48">
        <v>627342</v>
      </c>
      <c r="T22" s="31">
        <f t="shared" si="1"/>
        <v>27410928.489999995</v>
      </c>
    </row>
    <row r="23" spans="1:20" x14ac:dyDescent="0.35">
      <c r="A23" s="78">
        <v>15</v>
      </c>
      <c r="B23" s="79">
        <v>45306</v>
      </c>
      <c r="C23" s="32" t="s">
        <v>62</v>
      </c>
      <c r="D23" s="80" t="s">
        <v>56</v>
      </c>
      <c r="E23" s="83" t="s">
        <v>63</v>
      </c>
      <c r="F23" s="85"/>
      <c r="G23" s="34" t="s">
        <v>54</v>
      </c>
      <c r="H23" s="35"/>
      <c r="I23" s="35"/>
      <c r="J23" s="35"/>
      <c r="K23" s="49"/>
      <c r="L23" s="35"/>
      <c r="M23" s="35"/>
      <c r="N23" s="35"/>
      <c r="O23" s="35"/>
      <c r="P23" s="48"/>
      <c r="Q23" s="48"/>
      <c r="R23" s="48"/>
      <c r="S23" s="51">
        <v>300000</v>
      </c>
      <c r="T23" s="31">
        <f t="shared" si="1"/>
        <v>27110928.489999995</v>
      </c>
    </row>
    <row r="24" spans="1:20" x14ac:dyDescent="0.35">
      <c r="A24" s="78">
        <v>16</v>
      </c>
      <c r="B24" s="79">
        <v>45306</v>
      </c>
      <c r="C24" s="32" t="s">
        <v>64</v>
      </c>
      <c r="D24" s="80" t="s">
        <v>56</v>
      </c>
      <c r="E24" s="83" t="s">
        <v>65</v>
      </c>
      <c r="F24" s="85"/>
      <c r="G24" s="34" t="s">
        <v>54</v>
      </c>
      <c r="H24" s="47"/>
      <c r="I24" s="47"/>
      <c r="J24" s="47"/>
      <c r="K24" s="47"/>
      <c r="L24" s="31"/>
      <c r="M24" s="31"/>
      <c r="N24" s="31"/>
      <c r="O24" s="31"/>
      <c r="P24" s="48"/>
      <c r="Q24" s="48"/>
      <c r="R24" s="48"/>
      <c r="S24" s="48">
        <v>400000</v>
      </c>
      <c r="T24" s="31">
        <f t="shared" si="1"/>
        <v>26710928.489999995</v>
      </c>
    </row>
    <row r="25" spans="1:20" x14ac:dyDescent="0.35">
      <c r="A25" s="78">
        <v>17</v>
      </c>
      <c r="B25" s="79">
        <v>45310</v>
      </c>
      <c r="C25" s="38" t="s">
        <v>66</v>
      </c>
      <c r="D25" s="39" t="s">
        <v>29</v>
      </c>
      <c r="E25" s="40" t="s">
        <v>52</v>
      </c>
      <c r="F25" s="85"/>
      <c r="G25" s="34" t="s">
        <v>67</v>
      </c>
      <c r="H25" s="35"/>
      <c r="I25" s="35"/>
      <c r="J25" s="35"/>
      <c r="K25" s="49"/>
      <c r="L25" s="35"/>
      <c r="M25" s="35"/>
      <c r="N25" s="36">
        <v>2500000</v>
      </c>
      <c r="O25" s="35"/>
      <c r="P25" s="48"/>
      <c r="Q25" s="48"/>
      <c r="R25" s="48"/>
      <c r="S25" s="51"/>
      <c r="T25" s="31">
        <f t="shared" si="1"/>
        <v>29210928.489999995</v>
      </c>
    </row>
    <row r="26" spans="1:20" x14ac:dyDescent="0.35">
      <c r="A26" s="78">
        <v>18</v>
      </c>
      <c r="B26" s="79">
        <v>45310</v>
      </c>
      <c r="C26" s="32" t="s">
        <v>68</v>
      </c>
      <c r="D26" s="52" t="s">
        <v>56</v>
      </c>
      <c r="E26" s="52" t="s">
        <v>69</v>
      </c>
      <c r="F26" s="85"/>
      <c r="G26" s="34" t="s">
        <v>67</v>
      </c>
      <c r="H26" s="35"/>
      <c r="I26" s="35"/>
      <c r="J26" s="35"/>
      <c r="K26" s="35"/>
      <c r="L26" s="35"/>
      <c r="M26" s="53"/>
      <c r="N26" s="35"/>
      <c r="O26" s="35"/>
      <c r="P26" s="48"/>
      <c r="Q26" s="48"/>
      <c r="R26" s="48"/>
      <c r="S26" s="51">
        <v>800000</v>
      </c>
      <c r="T26" s="31">
        <f t="shared" si="1"/>
        <v>28410928.489999995</v>
      </c>
    </row>
    <row r="27" spans="1:20" x14ac:dyDescent="0.35">
      <c r="A27" s="78">
        <v>19</v>
      </c>
      <c r="B27" s="79">
        <v>45310</v>
      </c>
      <c r="C27" s="32" t="s">
        <v>70</v>
      </c>
      <c r="D27" s="544" t="s">
        <v>10</v>
      </c>
      <c r="E27" s="544" t="s">
        <v>71</v>
      </c>
      <c r="F27" s="85"/>
      <c r="G27" s="34" t="s">
        <v>67</v>
      </c>
      <c r="H27" s="48"/>
      <c r="I27" s="48"/>
      <c r="J27" s="48"/>
      <c r="K27" s="51"/>
      <c r="L27" s="48"/>
      <c r="M27" s="48"/>
      <c r="N27" s="48"/>
      <c r="O27" s="48"/>
      <c r="P27" s="48"/>
      <c r="Q27" s="48"/>
      <c r="R27" s="48"/>
      <c r="S27" s="81">
        <v>1500000</v>
      </c>
      <c r="T27" s="31">
        <f t="shared" si="1"/>
        <v>26910928.489999995</v>
      </c>
    </row>
    <row r="28" spans="1:20" x14ac:dyDescent="0.35">
      <c r="A28" s="78">
        <v>20</v>
      </c>
      <c r="B28" s="79">
        <v>45313</v>
      </c>
      <c r="C28" s="38" t="s">
        <v>72</v>
      </c>
      <c r="D28" s="39" t="s">
        <v>29</v>
      </c>
      <c r="E28" s="40" t="s">
        <v>52</v>
      </c>
      <c r="F28" s="85"/>
      <c r="G28" s="54"/>
      <c r="H28" s="55"/>
      <c r="I28" s="55"/>
      <c r="J28" s="55"/>
      <c r="K28" s="56"/>
      <c r="L28" s="55"/>
      <c r="M28" s="55"/>
      <c r="N28" s="36">
        <v>8500000</v>
      </c>
      <c r="O28" s="55"/>
      <c r="P28" s="55"/>
      <c r="Q28" s="55"/>
      <c r="R28" s="55"/>
      <c r="S28" s="552"/>
      <c r="T28" s="31">
        <f t="shared" si="1"/>
        <v>35410928.489999995</v>
      </c>
    </row>
    <row r="29" spans="1:20" x14ac:dyDescent="0.35">
      <c r="A29" s="78">
        <v>21</v>
      </c>
      <c r="B29" s="79">
        <v>45322</v>
      </c>
      <c r="C29" s="57" t="s">
        <v>73</v>
      </c>
      <c r="D29" s="80" t="s">
        <v>33</v>
      </c>
      <c r="E29" s="58" t="s">
        <v>74</v>
      </c>
      <c r="F29" s="85" t="s">
        <v>49</v>
      </c>
      <c r="G29" s="59" t="s">
        <v>35</v>
      </c>
      <c r="H29" s="48"/>
      <c r="I29" s="48"/>
      <c r="J29" s="48"/>
      <c r="K29" s="51"/>
      <c r="L29" s="48"/>
      <c r="M29" s="48"/>
      <c r="N29" s="44"/>
      <c r="O29" s="48">
        <v>26365.16</v>
      </c>
      <c r="P29" s="48"/>
      <c r="Q29" s="48"/>
      <c r="R29" s="48"/>
      <c r="S29" s="48"/>
      <c r="T29" s="31">
        <f t="shared" si="1"/>
        <v>35384563.329999998</v>
      </c>
    </row>
    <row r="30" spans="1:20" x14ac:dyDescent="0.35">
      <c r="A30" s="78">
        <v>22</v>
      </c>
      <c r="B30" s="79">
        <v>45322</v>
      </c>
      <c r="C30" s="38" t="s">
        <v>75</v>
      </c>
      <c r="D30" s="60" t="s">
        <v>33</v>
      </c>
      <c r="E30" s="61" t="s">
        <v>76</v>
      </c>
      <c r="F30" s="62"/>
      <c r="G30" s="54" t="s">
        <v>77</v>
      </c>
      <c r="H30" s="63"/>
      <c r="I30" s="63"/>
      <c r="J30" s="63"/>
      <c r="K30" s="63"/>
      <c r="L30" s="63"/>
      <c r="M30" s="63"/>
      <c r="N30" s="44">
        <v>6825.81</v>
      </c>
      <c r="O30" s="44"/>
      <c r="P30" s="48"/>
      <c r="Q30" s="48"/>
      <c r="R30" s="48"/>
      <c r="S30" s="48"/>
      <c r="T30" s="64">
        <f t="shared" si="1"/>
        <v>35391389.140000001</v>
      </c>
    </row>
    <row r="31" spans="1:20" ht="15.5" x14ac:dyDescent="0.35">
      <c r="A31" s="686" t="s">
        <v>78</v>
      </c>
      <c r="B31" s="687"/>
      <c r="C31" s="687"/>
      <c r="D31" s="688"/>
      <c r="E31" s="77"/>
      <c r="F31" s="77"/>
      <c r="G31" s="77"/>
      <c r="H31" s="77"/>
      <c r="I31" s="77"/>
      <c r="J31" s="77"/>
      <c r="K31" s="77"/>
      <c r="L31" s="77"/>
      <c r="M31" s="77"/>
      <c r="N31" s="77"/>
      <c r="O31" s="77"/>
      <c r="P31" s="77"/>
      <c r="Q31" s="77"/>
      <c r="R31" s="77"/>
      <c r="S31" s="77"/>
      <c r="T31" s="31">
        <f t="shared" si="1"/>
        <v>35391389.140000001</v>
      </c>
    </row>
    <row r="32" spans="1:20" x14ac:dyDescent="0.35">
      <c r="A32" s="78">
        <v>23</v>
      </c>
      <c r="B32" s="79">
        <v>45327</v>
      </c>
      <c r="C32" s="38" t="s">
        <v>86</v>
      </c>
      <c r="D32" s="60" t="s">
        <v>39</v>
      </c>
      <c r="E32" s="60" t="s">
        <v>612</v>
      </c>
      <c r="L32" s="44">
        <v>34767</v>
      </c>
      <c r="T32" s="31">
        <f t="shared" si="1"/>
        <v>35426156.140000001</v>
      </c>
    </row>
    <row r="33" spans="1:20" x14ac:dyDescent="0.35">
      <c r="A33" s="78">
        <v>24</v>
      </c>
      <c r="B33" s="79">
        <v>45328</v>
      </c>
      <c r="C33" s="32" t="s">
        <v>79</v>
      </c>
      <c r="D33" s="544" t="s">
        <v>80</v>
      </c>
      <c r="E33" s="42" t="s">
        <v>81</v>
      </c>
      <c r="F33" s="545"/>
      <c r="G33" s="34" t="s">
        <v>82</v>
      </c>
      <c r="H33" s="55"/>
      <c r="I33" s="55"/>
      <c r="J33" s="55"/>
      <c r="K33" s="56"/>
      <c r="L33" s="55"/>
      <c r="M33" s="55"/>
      <c r="N33" s="55"/>
      <c r="O33" s="55"/>
      <c r="P33" s="546"/>
      <c r="Q33" s="546"/>
      <c r="R33" s="44"/>
      <c r="S33" s="81">
        <v>1600000</v>
      </c>
      <c r="T33" s="31">
        <f t="shared" si="1"/>
        <v>33826156.140000001</v>
      </c>
    </row>
    <row r="34" spans="1:20" x14ac:dyDescent="0.35">
      <c r="A34" s="78">
        <v>25</v>
      </c>
      <c r="B34" s="79">
        <v>45328</v>
      </c>
      <c r="C34" s="32" t="s">
        <v>83</v>
      </c>
      <c r="D34" s="80" t="s">
        <v>56</v>
      </c>
      <c r="E34" s="42" t="s">
        <v>84</v>
      </c>
      <c r="F34" s="84"/>
      <c r="G34" s="34" t="s">
        <v>82</v>
      </c>
      <c r="H34" s="48"/>
      <c r="I34" s="48"/>
      <c r="J34" s="48"/>
      <c r="K34" s="51"/>
      <c r="L34" s="48"/>
      <c r="M34" s="48"/>
      <c r="N34" s="48"/>
      <c r="O34" s="48"/>
      <c r="P34" s="48"/>
      <c r="Q34" s="48"/>
      <c r="R34" s="44"/>
      <c r="S34" s="81">
        <v>1600000</v>
      </c>
      <c r="T34" s="31">
        <f t="shared" si="1"/>
        <v>32226156.140000001</v>
      </c>
    </row>
    <row r="35" spans="1:20" x14ac:dyDescent="0.35">
      <c r="A35" s="78">
        <v>26</v>
      </c>
      <c r="B35" s="79">
        <v>45328</v>
      </c>
      <c r="C35" s="32" t="s">
        <v>85</v>
      </c>
      <c r="D35" s="80" t="s">
        <v>56</v>
      </c>
      <c r="E35" s="42" t="s">
        <v>776</v>
      </c>
      <c r="F35" s="84"/>
      <c r="G35" s="34" t="s">
        <v>82</v>
      </c>
      <c r="H35" s="48"/>
      <c r="I35" s="48"/>
      <c r="J35" s="48"/>
      <c r="K35" s="51"/>
      <c r="L35" s="48"/>
      <c r="M35" s="48"/>
      <c r="N35" s="44"/>
      <c r="O35" s="48"/>
      <c r="P35" s="65"/>
      <c r="Q35" s="65"/>
      <c r="R35" s="44"/>
      <c r="S35" s="81">
        <v>5000000</v>
      </c>
      <c r="T35" s="31">
        <f t="shared" si="1"/>
        <v>27226156.140000001</v>
      </c>
    </row>
    <row r="36" spans="1:20" x14ac:dyDescent="0.35">
      <c r="A36" s="78">
        <v>27</v>
      </c>
      <c r="B36" s="79">
        <v>45328</v>
      </c>
      <c r="C36" s="32" t="s">
        <v>87</v>
      </c>
      <c r="D36" s="82" t="s">
        <v>33</v>
      </c>
      <c r="E36" s="58" t="s">
        <v>596</v>
      </c>
      <c r="F36" s="33"/>
      <c r="G36" s="46" t="s">
        <v>35</v>
      </c>
      <c r="O36" s="31">
        <v>5000</v>
      </c>
      <c r="R36" s="44"/>
      <c r="T36" s="31">
        <f t="shared" si="1"/>
        <v>27221156.140000001</v>
      </c>
    </row>
    <row r="37" spans="1:20" x14ac:dyDescent="0.35">
      <c r="A37" s="78">
        <v>28</v>
      </c>
      <c r="B37" s="79">
        <v>45328</v>
      </c>
      <c r="C37" s="38" t="s">
        <v>92</v>
      </c>
      <c r="D37" s="60" t="s">
        <v>39</v>
      </c>
      <c r="E37" s="40" t="s">
        <v>52</v>
      </c>
      <c r="F37" s="85"/>
      <c r="G37" s="86"/>
      <c r="H37" s="48"/>
      <c r="I37" s="48"/>
      <c r="J37" s="48"/>
      <c r="K37" s="51"/>
      <c r="L37" s="48"/>
      <c r="M37" s="48"/>
      <c r="N37" s="44">
        <v>25000000</v>
      </c>
      <c r="O37" s="48"/>
      <c r="P37" s="87"/>
      <c r="Q37" s="87"/>
      <c r="R37" s="44"/>
      <c r="S37" s="48"/>
      <c r="T37" s="31">
        <f t="shared" si="1"/>
        <v>52221156.140000001</v>
      </c>
    </row>
    <row r="38" spans="1:20" x14ac:dyDescent="0.35">
      <c r="A38" s="78">
        <v>29</v>
      </c>
      <c r="B38" s="79">
        <v>45328</v>
      </c>
      <c r="C38" s="32" t="s">
        <v>91</v>
      </c>
      <c r="D38" s="82" t="s">
        <v>33</v>
      </c>
      <c r="E38" s="42" t="s">
        <v>34</v>
      </c>
      <c r="F38" s="85"/>
      <c r="G38" s="43" t="s">
        <v>35</v>
      </c>
      <c r="H38" s="81"/>
      <c r="I38" s="81"/>
      <c r="J38" s="81"/>
      <c r="K38" s="81"/>
      <c r="L38" s="31"/>
      <c r="M38" s="31"/>
      <c r="N38" s="44"/>
      <c r="O38" s="31">
        <v>25000</v>
      </c>
      <c r="P38" s="66"/>
      <c r="Q38" s="66"/>
      <c r="R38" s="44"/>
      <c r="S38" s="66"/>
      <c r="T38" s="31">
        <f t="shared" si="1"/>
        <v>52196156.140000001</v>
      </c>
    </row>
    <row r="39" spans="1:20" x14ac:dyDescent="0.35">
      <c r="A39" s="78">
        <v>30</v>
      </c>
      <c r="B39" s="79">
        <v>45328</v>
      </c>
      <c r="C39" s="32" t="s">
        <v>94</v>
      </c>
      <c r="D39" s="82" t="s">
        <v>33</v>
      </c>
      <c r="E39" s="42" t="s">
        <v>37</v>
      </c>
      <c r="F39" s="85"/>
      <c r="G39" s="43" t="s">
        <v>35</v>
      </c>
      <c r="H39" s="31"/>
      <c r="I39" s="31"/>
      <c r="J39" s="31"/>
      <c r="K39" s="31"/>
      <c r="L39" s="31"/>
      <c r="M39" s="31"/>
      <c r="N39" s="44"/>
      <c r="O39" s="31">
        <v>250000</v>
      </c>
      <c r="P39" s="66"/>
      <c r="Q39" s="66"/>
      <c r="R39" s="44"/>
      <c r="S39" s="66"/>
      <c r="T39" s="31">
        <f t="shared" si="1"/>
        <v>51946156.140000001</v>
      </c>
    </row>
    <row r="40" spans="1:20" x14ac:dyDescent="0.35">
      <c r="A40" s="78">
        <v>31</v>
      </c>
      <c r="B40" s="79">
        <v>45329</v>
      </c>
      <c r="C40" s="38" t="s">
        <v>93</v>
      </c>
      <c r="D40" s="60" t="s">
        <v>39</v>
      </c>
      <c r="E40" s="60" t="s">
        <v>613</v>
      </c>
      <c r="F40" s="66"/>
      <c r="G40" s="66"/>
      <c r="H40" s="66"/>
      <c r="I40" s="66"/>
      <c r="J40" s="66"/>
      <c r="K40" s="66"/>
      <c r="L40" s="44">
        <v>344405</v>
      </c>
      <c r="M40" s="66"/>
      <c r="N40" s="66"/>
      <c r="O40" s="66"/>
      <c r="P40" s="66"/>
      <c r="Q40" s="66"/>
      <c r="S40" s="66"/>
      <c r="T40" s="31">
        <f t="shared" si="1"/>
        <v>52290561.140000001</v>
      </c>
    </row>
    <row r="41" spans="1:20" x14ac:dyDescent="0.35">
      <c r="A41" s="78">
        <v>32</v>
      </c>
      <c r="B41" s="79">
        <v>45329</v>
      </c>
      <c r="C41" s="38" t="s">
        <v>504</v>
      </c>
      <c r="D41" s="60" t="s">
        <v>39</v>
      </c>
      <c r="E41" s="40" t="s">
        <v>52</v>
      </c>
      <c r="F41" s="66"/>
      <c r="G41" s="66"/>
      <c r="H41" s="66"/>
      <c r="I41" s="66"/>
      <c r="J41" s="66"/>
      <c r="K41" s="66"/>
      <c r="L41" s="66"/>
      <c r="M41" s="66"/>
      <c r="N41" s="44">
        <v>3000000</v>
      </c>
      <c r="O41" s="66"/>
      <c r="P41" s="66"/>
      <c r="Q41" s="66"/>
      <c r="R41" s="66"/>
      <c r="S41" s="66"/>
      <c r="T41" s="31">
        <f t="shared" si="1"/>
        <v>55290561.140000001</v>
      </c>
    </row>
    <row r="42" spans="1:20" x14ac:dyDescent="0.35">
      <c r="A42" s="78">
        <v>33</v>
      </c>
      <c r="B42" s="79">
        <v>45329</v>
      </c>
      <c r="C42" s="32" t="s">
        <v>98</v>
      </c>
      <c r="D42" s="80" t="s">
        <v>80</v>
      </c>
      <c r="E42" s="42" t="s">
        <v>88</v>
      </c>
      <c r="F42" s="85" t="s">
        <v>89</v>
      </c>
      <c r="G42" s="34" t="s">
        <v>90</v>
      </c>
      <c r="H42" s="87"/>
      <c r="I42" s="87"/>
      <c r="J42" s="87"/>
      <c r="K42" s="87"/>
      <c r="L42" s="87"/>
      <c r="M42" s="48">
        <v>25000000</v>
      </c>
      <c r="N42" s="44"/>
      <c r="O42" s="87"/>
      <c r="P42" s="87"/>
      <c r="Q42" s="87"/>
      <c r="R42" s="87"/>
      <c r="S42" s="65"/>
      <c r="T42" s="31">
        <f t="shared" si="1"/>
        <v>30290561.140000001</v>
      </c>
    </row>
    <row r="43" spans="1:20" x14ac:dyDescent="0.35">
      <c r="A43" s="78">
        <v>34</v>
      </c>
      <c r="B43" s="79">
        <v>45329</v>
      </c>
      <c r="C43" s="32" t="s">
        <v>99</v>
      </c>
      <c r="D43" s="80" t="s">
        <v>10</v>
      </c>
      <c r="E43" s="42" t="s">
        <v>71</v>
      </c>
      <c r="F43" s="65"/>
      <c r="G43" s="34" t="s">
        <v>90</v>
      </c>
      <c r="H43" s="65"/>
      <c r="I43" s="65"/>
      <c r="J43" s="65"/>
      <c r="K43" s="65"/>
      <c r="L43" s="65"/>
      <c r="M43" s="48"/>
      <c r="N43" s="65"/>
      <c r="O43" s="65"/>
      <c r="P43" s="65"/>
      <c r="Q43" s="65"/>
      <c r="R43" s="65"/>
      <c r="S43" s="48">
        <v>1500000</v>
      </c>
      <c r="T43" s="31">
        <f t="shared" si="1"/>
        <v>28790561.140000001</v>
      </c>
    </row>
    <row r="44" spans="1:20" x14ac:dyDescent="0.35">
      <c r="A44" s="78">
        <v>35</v>
      </c>
      <c r="B44" s="79">
        <v>45335</v>
      </c>
      <c r="C44" s="38" t="s">
        <v>515</v>
      </c>
      <c r="D44" s="60" t="s">
        <v>39</v>
      </c>
      <c r="E44" s="40" t="s">
        <v>52</v>
      </c>
      <c r="F44" s="65"/>
      <c r="G44" s="65"/>
      <c r="H44" s="65"/>
      <c r="I44" s="65"/>
      <c r="J44" s="65"/>
      <c r="K44" s="65"/>
      <c r="L44" s="65"/>
      <c r="M44" s="48"/>
      <c r="N44" s="44">
        <v>15000000</v>
      </c>
      <c r="O44" s="65"/>
      <c r="P44" s="65"/>
      <c r="Q44" s="65"/>
      <c r="R44" s="65"/>
      <c r="S44" s="65"/>
      <c r="T44" s="31">
        <f t="shared" si="1"/>
        <v>43790561.140000001</v>
      </c>
    </row>
    <row r="45" spans="1:20" x14ac:dyDescent="0.35">
      <c r="A45" s="78">
        <v>37</v>
      </c>
      <c r="B45" s="79">
        <v>45337</v>
      </c>
      <c r="C45" s="32" t="s">
        <v>102</v>
      </c>
      <c r="D45" s="547" t="s">
        <v>95</v>
      </c>
      <c r="E45" s="42" t="s">
        <v>96</v>
      </c>
      <c r="F45" s="85" t="s">
        <v>1876</v>
      </c>
      <c r="G45" s="34" t="s">
        <v>97</v>
      </c>
      <c r="H45" s="548"/>
      <c r="I45" s="548"/>
      <c r="J45" s="548"/>
      <c r="K45" s="548"/>
      <c r="L45" s="548"/>
      <c r="M45" s="48">
        <v>11000000</v>
      </c>
      <c r="N45" s="548"/>
      <c r="O45" s="68"/>
      <c r="P45" s="548"/>
      <c r="Q45" s="548"/>
      <c r="R45" s="68"/>
      <c r="S45" s="67"/>
      <c r="T45" s="31">
        <f t="shared" si="1"/>
        <v>32790561.140000001</v>
      </c>
    </row>
    <row r="46" spans="1:20" x14ac:dyDescent="0.35">
      <c r="A46" s="78">
        <v>38</v>
      </c>
      <c r="B46" s="79">
        <v>45337</v>
      </c>
      <c r="C46" s="32" t="s">
        <v>105</v>
      </c>
      <c r="D46" s="80" t="s">
        <v>10</v>
      </c>
      <c r="E46" s="42" t="s">
        <v>71</v>
      </c>
      <c r="F46" s="85"/>
      <c r="G46" s="34" t="s">
        <v>97</v>
      </c>
      <c r="H46" s="87"/>
      <c r="I46" s="87"/>
      <c r="J46" s="87"/>
      <c r="K46" s="87"/>
      <c r="L46" s="87"/>
      <c r="M46" s="48"/>
      <c r="N46" s="44"/>
      <c r="O46" s="87"/>
      <c r="P46" s="87"/>
      <c r="Q46" s="87"/>
      <c r="R46" s="87"/>
      <c r="S46" s="48">
        <v>1500000</v>
      </c>
      <c r="T46" s="31">
        <f t="shared" si="1"/>
        <v>31290561.140000001</v>
      </c>
    </row>
    <row r="47" spans="1:20" x14ac:dyDescent="0.35">
      <c r="A47" s="78">
        <v>39</v>
      </c>
      <c r="B47" s="79">
        <v>45337</v>
      </c>
      <c r="C47" s="32" t="s">
        <v>503</v>
      </c>
      <c r="D47" s="80" t="s">
        <v>56</v>
      </c>
      <c r="E47" s="42" t="s">
        <v>100</v>
      </c>
      <c r="F47" s="85" t="s">
        <v>101</v>
      </c>
      <c r="G47" s="34" t="s">
        <v>97</v>
      </c>
      <c r="H47" s="65"/>
      <c r="I47" s="65"/>
      <c r="J47" s="65"/>
      <c r="K47" s="65"/>
      <c r="L47" s="65"/>
      <c r="M47" s="48">
        <v>2544594</v>
      </c>
      <c r="N47" s="44"/>
      <c r="O47" s="65"/>
      <c r="P47" s="65"/>
      <c r="Q47" s="65"/>
      <c r="R47" s="65"/>
      <c r="S47" s="48"/>
      <c r="T47" s="31">
        <f t="shared" si="1"/>
        <v>28745967.140000001</v>
      </c>
    </row>
    <row r="48" spans="1:20" x14ac:dyDescent="0.35">
      <c r="A48" s="78">
        <v>40</v>
      </c>
      <c r="B48" s="79">
        <v>45337</v>
      </c>
      <c r="C48" s="32" t="s">
        <v>517</v>
      </c>
      <c r="D48" s="80" t="s">
        <v>103</v>
      </c>
      <c r="E48" s="42" t="s">
        <v>104</v>
      </c>
      <c r="F48" s="85"/>
      <c r="G48" s="34" t="s">
        <v>97</v>
      </c>
      <c r="H48" s="65"/>
      <c r="I48" s="65"/>
      <c r="J48" s="65"/>
      <c r="K48" s="65"/>
      <c r="L48" s="65"/>
      <c r="M48" s="48"/>
      <c r="N48" s="44"/>
      <c r="O48" s="65"/>
      <c r="P48" s="65"/>
      <c r="Q48" s="65"/>
      <c r="R48" s="65"/>
      <c r="S48" s="48">
        <v>840000</v>
      </c>
      <c r="T48" s="31">
        <f t="shared" si="1"/>
        <v>27905967.140000001</v>
      </c>
    </row>
    <row r="49" spans="1:20" x14ac:dyDescent="0.35">
      <c r="A49" s="78">
        <v>41</v>
      </c>
      <c r="B49" s="79">
        <v>45337</v>
      </c>
      <c r="C49" s="32" t="s">
        <v>518</v>
      </c>
      <c r="D49" s="80" t="s">
        <v>106</v>
      </c>
      <c r="E49" s="42" t="s">
        <v>107</v>
      </c>
      <c r="F49" s="84"/>
      <c r="G49" s="34" t="s">
        <v>97</v>
      </c>
      <c r="H49" s="65"/>
      <c r="I49" s="65"/>
      <c r="J49" s="65"/>
      <c r="K49" s="65"/>
      <c r="L49" s="65"/>
      <c r="M49" s="549"/>
      <c r="N49" s="44"/>
      <c r="O49" s="65"/>
      <c r="P49" s="65"/>
      <c r="Q49" s="65"/>
      <c r="R49" s="65"/>
      <c r="S49" s="48">
        <v>550500</v>
      </c>
      <c r="T49" s="31">
        <f t="shared" si="1"/>
        <v>27355467.140000001</v>
      </c>
    </row>
    <row r="50" spans="1:20" x14ac:dyDescent="0.35">
      <c r="A50" s="78">
        <v>42</v>
      </c>
      <c r="B50" s="79">
        <v>45338</v>
      </c>
      <c r="C50" s="32" t="s">
        <v>542</v>
      </c>
      <c r="D50" s="80" t="s">
        <v>95</v>
      </c>
      <c r="E50" s="472" t="s">
        <v>501</v>
      </c>
      <c r="F50" s="85" t="s">
        <v>498</v>
      </c>
      <c r="G50" s="34" t="s">
        <v>502</v>
      </c>
      <c r="H50" s="65"/>
      <c r="I50" s="65"/>
      <c r="J50" s="65"/>
      <c r="K50" s="65"/>
      <c r="L50" s="65"/>
      <c r="M50" s="31">
        <v>10000000</v>
      </c>
      <c r="N50" s="44"/>
      <c r="O50" s="65"/>
      <c r="P50" s="65"/>
      <c r="Q50" s="65"/>
      <c r="R50" s="65"/>
      <c r="S50" s="65"/>
      <c r="T50" s="31">
        <f t="shared" si="1"/>
        <v>17355467.140000001</v>
      </c>
    </row>
    <row r="51" spans="1:20" x14ac:dyDescent="0.35">
      <c r="A51" s="78" t="s">
        <v>775</v>
      </c>
      <c r="B51" s="79">
        <v>45338</v>
      </c>
      <c r="C51" s="38" t="s">
        <v>565</v>
      </c>
      <c r="D51" s="60" t="s">
        <v>39</v>
      </c>
      <c r="E51" s="473" t="s">
        <v>501</v>
      </c>
      <c r="F51" s="85" t="s">
        <v>498</v>
      </c>
      <c r="G51" s="65"/>
      <c r="H51" s="65"/>
      <c r="I51" s="65"/>
      <c r="J51" s="65"/>
      <c r="K51" s="65"/>
      <c r="L51" s="65"/>
      <c r="M51" s="48"/>
      <c r="N51" s="44">
        <v>10000000</v>
      </c>
      <c r="O51" s="31"/>
      <c r="P51" s="48"/>
      <c r="Q51" s="48"/>
      <c r="R51" s="48"/>
      <c r="S51" s="48"/>
      <c r="T51" s="31">
        <f t="shared" si="1"/>
        <v>27355467.140000001</v>
      </c>
    </row>
    <row r="52" spans="1:20" x14ac:dyDescent="0.35">
      <c r="A52" s="78">
        <v>44</v>
      </c>
      <c r="B52" s="79">
        <v>45341</v>
      </c>
      <c r="C52" s="38" t="s">
        <v>571</v>
      </c>
      <c r="D52" s="60" t="s">
        <v>39</v>
      </c>
      <c r="E52" s="473" t="s">
        <v>52</v>
      </c>
      <c r="F52" s="85"/>
      <c r="G52" s="86"/>
      <c r="H52" s="87"/>
      <c r="I52" s="87"/>
      <c r="J52" s="87"/>
      <c r="K52" s="87"/>
      <c r="L52" s="87"/>
      <c r="M52" s="88"/>
      <c r="N52" s="44">
        <v>22000000</v>
      </c>
      <c r="O52" s="80"/>
      <c r="P52" s="87"/>
      <c r="Q52" s="87"/>
      <c r="R52" s="87"/>
      <c r="S52" s="48"/>
      <c r="T52" s="31">
        <f t="shared" si="1"/>
        <v>49355467.140000001</v>
      </c>
    </row>
    <row r="53" spans="1:20" x14ac:dyDescent="0.35">
      <c r="A53" s="78">
        <v>45</v>
      </c>
      <c r="B53" s="79">
        <v>45342</v>
      </c>
      <c r="C53" s="606" t="s">
        <v>577</v>
      </c>
      <c r="D53" s="60" t="s">
        <v>523</v>
      </c>
      <c r="E53" s="473" t="s">
        <v>2006</v>
      </c>
      <c r="F53" s="473" t="s">
        <v>2005</v>
      </c>
      <c r="G53" s="86"/>
      <c r="H53" s="87"/>
      <c r="I53" s="87"/>
      <c r="J53" s="87"/>
      <c r="K53" s="87"/>
      <c r="L53" s="44">
        <v>2320000</v>
      </c>
      <c r="M53" s="50"/>
      <c r="N53" s="44"/>
      <c r="O53" s="31"/>
      <c r="P53" s="87"/>
      <c r="Q53" s="87"/>
      <c r="T53" s="31">
        <f t="shared" si="1"/>
        <v>51675467.140000001</v>
      </c>
    </row>
    <row r="54" spans="1:20" x14ac:dyDescent="0.35">
      <c r="A54" s="78">
        <v>46</v>
      </c>
      <c r="B54" s="79">
        <v>45342</v>
      </c>
      <c r="C54" s="32" t="s">
        <v>543</v>
      </c>
      <c r="D54" s="80" t="s">
        <v>522</v>
      </c>
      <c r="E54" s="475" t="s">
        <v>519</v>
      </c>
      <c r="F54" s="42" t="s">
        <v>514</v>
      </c>
      <c r="G54" s="86" t="s">
        <v>516</v>
      </c>
      <c r="H54" s="87"/>
      <c r="I54" s="87"/>
      <c r="J54" s="87"/>
      <c r="K54" s="87"/>
      <c r="L54" s="87"/>
      <c r="M54" s="31">
        <v>10925000</v>
      </c>
      <c r="N54" s="44"/>
      <c r="O54" s="80"/>
      <c r="P54" s="87"/>
      <c r="Q54" s="87"/>
      <c r="R54" s="87"/>
      <c r="S54" s="48"/>
      <c r="T54" s="31">
        <f t="shared" si="1"/>
        <v>40750467.140000001</v>
      </c>
    </row>
    <row r="55" spans="1:20" x14ac:dyDescent="0.35">
      <c r="A55" s="78">
        <v>47</v>
      </c>
      <c r="B55" s="79">
        <v>45342</v>
      </c>
      <c r="C55" s="32" t="s">
        <v>550</v>
      </c>
      <c r="D55" s="80" t="s">
        <v>521</v>
      </c>
      <c r="E55" s="85" t="s">
        <v>520</v>
      </c>
      <c r="F55" s="42" t="s">
        <v>514</v>
      </c>
      <c r="G55" s="86" t="s">
        <v>516</v>
      </c>
      <c r="H55" s="87"/>
      <c r="I55" s="87"/>
      <c r="J55" s="87"/>
      <c r="K55" s="87"/>
      <c r="L55" s="87"/>
      <c r="M55" s="31">
        <v>10925000</v>
      </c>
      <c r="N55" s="44"/>
      <c r="O55" s="80"/>
      <c r="P55" s="87"/>
      <c r="Q55" s="87"/>
      <c r="R55" s="87"/>
      <c r="S55" s="48"/>
      <c r="T55" s="31">
        <f t="shared" si="1"/>
        <v>29825467.140000001</v>
      </c>
    </row>
    <row r="56" spans="1:20" x14ac:dyDescent="0.35">
      <c r="A56" s="78">
        <v>48</v>
      </c>
      <c r="B56" s="79">
        <v>45343</v>
      </c>
      <c r="C56" s="32" t="s">
        <v>551</v>
      </c>
      <c r="D56" s="80" t="s">
        <v>95</v>
      </c>
      <c r="E56" s="550" t="s">
        <v>909</v>
      </c>
      <c r="F56" s="42" t="s">
        <v>498</v>
      </c>
      <c r="G56" s="86" t="s">
        <v>544</v>
      </c>
      <c r="H56" s="70"/>
      <c r="I56" s="87"/>
      <c r="J56" s="87"/>
      <c r="K56" s="87"/>
      <c r="L56" s="87"/>
      <c r="M56" s="428">
        <v>1379977</v>
      </c>
      <c r="N56" s="44"/>
      <c r="O56" s="31"/>
      <c r="P56" s="87"/>
      <c r="Q56" s="87"/>
      <c r="R56" s="87"/>
      <c r="T56" s="31">
        <f t="shared" si="1"/>
        <v>28445490.140000001</v>
      </c>
    </row>
    <row r="57" spans="1:20" x14ac:dyDescent="0.35">
      <c r="A57" s="78">
        <v>49</v>
      </c>
      <c r="B57" s="79">
        <v>45343</v>
      </c>
      <c r="C57" s="32" t="s">
        <v>552</v>
      </c>
      <c r="D57" s="80" t="s">
        <v>95</v>
      </c>
      <c r="E57" s="475" t="s">
        <v>541</v>
      </c>
      <c r="F57" s="42" t="s">
        <v>2733</v>
      </c>
      <c r="G57" s="86" t="s">
        <v>544</v>
      </c>
      <c r="H57" s="87"/>
      <c r="I57" s="87"/>
      <c r="J57" s="87"/>
      <c r="K57" s="87"/>
      <c r="L57" s="87"/>
      <c r="M57" s="88"/>
      <c r="N57" s="44"/>
      <c r="O57" s="31"/>
      <c r="P57" s="87"/>
      <c r="Q57" s="87"/>
      <c r="R57" s="87"/>
      <c r="S57" s="428">
        <v>2894403</v>
      </c>
      <c r="T57" s="31">
        <f t="shared" si="1"/>
        <v>25551087.140000001</v>
      </c>
    </row>
    <row r="58" spans="1:20" x14ac:dyDescent="0.35">
      <c r="A58" s="78">
        <v>50</v>
      </c>
      <c r="B58" s="79">
        <v>45343</v>
      </c>
      <c r="C58" s="38" t="s">
        <v>588</v>
      </c>
      <c r="D58" s="60" t="s">
        <v>39</v>
      </c>
      <c r="E58" s="40" t="s">
        <v>52</v>
      </c>
      <c r="F58" s="42"/>
      <c r="G58" s="66"/>
      <c r="H58" s="66"/>
      <c r="I58" s="66"/>
      <c r="J58" s="66"/>
      <c r="K58" s="66"/>
      <c r="L58" s="66"/>
      <c r="M58" s="66"/>
      <c r="N58" s="44">
        <v>8000000</v>
      </c>
      <c r="O58" s="66"/>
      <c r="P58" s="66"/>
      <c r="Q58" s="66"/>
      <c r="R58" s="66"/>
      <c r="S58" s="66"/>
      <c r="T58" s="31">
        <f t="shared" si="1"/>
        <v>33551087.140000001</v>
      </c>
    </row>
    <row r="59" spans="1:20" ht="26" x14ac:dyDescent="0.35">
      <c r="A59" s="78">
        <v>51</v>
      </c>
      <c r="B59" s="79">
        <v>45344</v>
      </c>
      <c r="C59" s="32" t="s">
        <v>553</v>
      </c>
      <c r="D59" s="80" t="s">
        <v>560</v>
      </c>
      <c r="E59" s="475" t="s">
        <v>558</v>
      </c>
      <c r="F59" s="42" t="s">
        <v>559</v>
      </c>
      <c r="G59" s="86" t="s">
        <v>555</v>
      </c>
      <c r="H59" s="31"/>
      <c r="I59" s="31"/>
      <c r="J59" s="31"/>
      <c r="K59" s="31"/>
      <c r="L59" s="31"/>
      <c r="M59" s="69"/>
      <c r="N59" s="44"/>
      <c r="O59" s="31"/>
      <c r="P59" s="48"/>
      <c r="Q59" s="48"/>
      <c r="R59" s="48"/>
      <c r="S59" s="48">
        <v>3520000</v>
      </c>
      <c r="T59" s="31">
        <f t="shared" si="1"/>
        <v>30031087.140000001</v>
      </c>
    </row>
    <row r="60" spans="1:20" x14ac:dyDescent="0.35">
      <c r="A60" s="78">
        <v>52</v>
      </c>
      <c r="B60" s="79">
        <v>45344</v>
      </c>
      <c r="C60" s="32" t="s">
        <v>554</v>
      </c>
      <c r="D60" s="80" t="s">
        <v>557</v>
      </c>
      <c r="E60" s="475" t="s">
        <v>556</v>
      </c>
      <c r="F60" s="42" t="s">
        <v>49</v>
      </c>
      <c r="G60" s="86" t="s">
        <v>555</v>
      </c>
      <c r="H60" s="31"/>
      <c r="I60" s="31"/>
      <c r="J60" s="31"/>
      <c r="K60" s="31"/>
      <c r="L60" s="31"/>
      <c r="M60" s="69"/>
      <c r="N60" s="44"/>
      <c r="O60" s="31"/>
      <c r="P60" s="48"/>
      <c r="Q60" s="48"/>
      <c r="R60" s="48"/>
      <c r="S60" s="48">
        <v>457420</v>
      </c>
      <c r="T60" s="31">
        <f t="shared" si="1"/>
        <v>29573667.140000001</v>
      </c>
    </row>
    <row r="61" spans="1:20" x14ac:dyDescent="0.35">
      <c r="A61" s="78">
        <v>53</v>
      </c>
      <c r="B61" s="79">
        <v>45344</v>
      </c>
      <c r="C61" s="32" t="s">
        <v>568</v>
      </c>
      <c r="D61" s="475" t="s">
        <v>564</v>
      </c>
      <c r="E61" s="475" t="s">
        <v>567</v>
      </c>
      <c r="F61" s="574" t="s">
        <v>49</v>
      </c>
      <c r="G61" s="86" t="s">
        <v>555</v>
      </c>
      <c r="H61" s="31"/>
      <c r="I61" s="31"/>
      <c r="J61" s="31"/>
      <c r="K61" s="31"/>
      <c r="L61" s="31"/>
      <c r="M61" s="69"/>
      <c r="N61" s="44"/>
      <c r="O61" s="31"/>
      <c r="P61" s="48"/>
      <c r="Q61" s="48"/>
      <c r="R61" s="48"/>
      <c r="S61" s="428">
        <v>1100000</v>
      </c>
      <c r="T61" s="31">
        <f t="shared" si="1"/>
        <v>28473667.140000001</v>
      </c>
    </row>
    <row r="62" spans="1:20" x14ac:dyDescent="0.35">
      <c r="A62" s="78">
        <v>54</v>
      </c>
      <c r="B62" s="79">
        <v>45344</v>
      </c>
      <c r="C62" s="32" t="s">
        <v>569</v>
      </c>
      <c r="D62" s="475" t="s">
        <v>562</v>
      </c>
      <c r="E62" s="475" t="s">
        <v>561</v>
      </c>
      <c r="F62" s="42" t="s">
        <v>563</v>
      </c>
      <c r="G62" s="86" t="s">
        <v>555</v>
      </c>
      <c r="H62" s="31"/>
      <c r="I62" s="31"/>
      <c r="J62" s="31"/>
      <c r="K62" s="31"/>
      <c r="L62" s="31"/>
      <c r="M62" s="13">
        <v>1200000</v>
      </c>
      <c r="N62" s="44"/>
      <c r="O62" s="31"/>
      <c r="P62" s="48"/>
      <c r="Q62" s="48"/>
      <c r="R62" s="48"/>
      <c r="T62" s="31">
        <f t="shared" si="1"/>
        <v>27273667.140000001</v>
      </c>
    </row>
    <row r="63" spans="1:20" x14ac:dyDescent="0.35">
      <c r="A63" s="78">
        <v>55</v>
      </c>
      <c r="B63" s="79">
        <v>45344</v>
      </c>
      <c r="C63" s="32" t="s">
        <v>570</v>
      </c>
      <c r="D63" s="80" t="s">
        <v>56</v>
      </c>
      <c r="E63" s="475" t="s">
        <v>566</v>
      </c>
      <c r="F63" s="551" t="s">
        <v>49</v>
      </c>
      <c r="G63" s="86" t="s">
        <v>555</v>
      </c>
      <c r="H63" s="31"/>
      <c r="I63" s="31"/>
      <c r="J63" s="31"/>
      <c r="K63" s="31"/>
      <c r="L63" s="31"/>
      <c r="M63" s="69"/>
      <c r="N63" s="44"/>
      <c r="O63" s="31"/>
      <c r="P63" s="48"/>
      <c r="Q63" s="48"/>
      <c r="R63" s="48"/>
      <c r="S63" s="48">
        <v>1600000</v>
      </c>
      <c r="T63" s="31">
        <f t="shared" si="1"/>
        <v>25673667.140000001</v>
      </c>
    </row>
    <row r="64" spans="1:20" x14ac:dyDescent="0.35">
      <c r="A64" s="78">
        <v>56</v>
      </c>
      <c r="B64" s="79">
        <v>45344</v>
      </c>
      <c r="C64" s="32" t="s">
        <v>579</v>
      </c>
      <c r="D64" s="80" t="s">
        <v>80</v>
      </c>
      <c r="E64" s="475" t="s">
        <v>546</v>
      </c>
      <c r="F64" s="42" t="s">
        <v>49</v>
      </c>
      <c r="G64" s="86" t="s">
        <v>555</v>
      </c>
      <c r="H64" s="31"/>
      <c r="I64" s="31"/>
      <c r="J64" s="31"/>
      <c r="K64" s="31"/>
      <c r="L64" s="31"/>
      <c r="M64" s="31"/>
      <c r="N64" s="44"/>
      <c r="O64" s="31"/>
      <c r="P64" s="48"/>
      <c r="Q64" s="48"/>
      <c r="R64" s="48"/>
      <c r="S64" s="48">
        <v>1600000</v>
      </c>
      <c r="T64" s="31">
        <f t="shared" si="1"/>
        <v>24073667.140000001</v>
      </c>
    </row>
    <row r="65" spans="1:20" x14ac:dyDescent="0.35">
      <c r="A65" s="78">
        <v>57</v>
      </c>
      <c r="B65" s="79">
        <v>45344</v>
      </c>
      <c r="C65" s="32" t="s">
        <v>580</v>
      </c>
      <c r="D65" s="80" t="s">
        <v>182</v>
      </c>
      <c r="E65" s="475" t="s">
        <v>547</v>
      </c>
      <c r="F65" s="42" t="s">
        <v>576</v>
      </c>
      <c r="G65" s="86" t="s">
        <v>555</v>
      </c>
      <c r="H65" s="31"/>
      <c r="I65" s="31"/>
      <c r="J65" s="31"/>
      <c r="K65" s="31"/>
      <c r="L65" s="31"/>
      <c r="M65" s="31"/>
      <c r="N65" s="44"/>
      <c r="O65" s="31"/>
      <c r="P65" s="48"/>
      <c r="Q65" s="48"/>
      <c r="R65" s="48"/>
      <c r="S65" s="48">
        <v>615000</v>
      </c>
      <c r="T65" s="31">
        <f t="shared" si="1"/>
        <v>23458667.140000001</v>
      </c>
    </row>
    <row r="66" spans="1:20" x14ac:dyDescent="0.35">
      <c r="A66" s="78">
        <v>58</v>
      </c>
      <c r="B66" s="79">
        <v>45344</v>
      </c>
      <c r="C66" s="32" t="s">
        <v>589</v>
      </c>
      <c r="D66" s="80" t="s">
        <v>95</v>
      </c>
      <c r="E66" s="475" t="s">
        <v>545</v>
      </c>
      <c r="F66" s="42" t="s">
        <v>49</v>
      </c>
      <c r="G66" s="86" t="s">
        <v>555</v>
      </c>
      <c r="H66" s="31"/>
      <c r="I66" s="31"/>
      <c r="J66" s="31"/>
      <c r="K66" s="31"/>
      <c r="L66" s="31"/>
      <c r="M66" s="31"/>
      <c r="N66" s="44"/>
      <c r="O66" s="31"/>
      <c r="P66" s="48"/>
      <c r="Q66" s="48"/>
      <c r="R66" s="48"/>
      <c r="S66" s="48">
        <v>750000</v>
      </c>
      <c r="T66" s="31">
        <f t="shared" si="1"/>
        <v>22708667.140000001</v>
      </c>
    </row>
    <row r="67" spans="1:20" ht="27" customHeight="1" x14ac:dyDescent="0.35">
      <c r="A67" s="78">
        <v>59</v>
      </c>
      <c r="B67" s="79">
        <v>45344</v>
      </c>
      <c r="C67" s="38" t="s">
        <v>598</v>
      </c>
      <c r="D67" s="473" t="s">
        <v>575</v>
      </c>
      <c r="E67" s="473" t="s">
        <v>1312</v>
      </c>
      <c r="F67" s="42" t="s">
        <v>563</v>
      </c>
      <c r="G67" s="86"/>
      <c r="H67" s="31"/>
      <c r="I67" s="31"/>
      <c r="J67" s="31"/>
      <c r="K67" s="31"/>
      <c r="L67" s="44">
        <v>14219</v>
      </c>
      <c r="M67" s="66"/>
      <c r="N67" s="66"/>
      <c r="O67" s="31"/>
      <c r="P67" s="48"/>
      <c r="Q67" s="48"/>
      <c r="R67" s="48"/>
      <c r="S67" s="48"/>
      <c r="T67" s="31">
        <f t="shared" si="1"/>
        <v>22722886.140000001</v>
      </c>
    </row>
    <row r="68" spans="1:20" x14ac:dyDescent="0.35">
      <c r="A68" s="78">
        <v>60</v>
      </c>
      <c r="B68" s="79">
        <v>45344</v>
      </c>
      <c r="C68" s="38" t="s">
        <v>599</v>
      </c>
      <c r="D68" s="60" t="s">
        <v>39</v>
      </c>
      <c r="E68" s="40" t="s">
        <v>52</v>
      </c>
      <c r="F68" s="42"/>
      <c r="G68" s="86"/>
      <c r="H68" s="31"/>
      <c r="I68" s="31"/>
      <c r="J68" s="31"/>
      <c r="K68" s="31"/>
      <c r="L68" s="31"/>
      <c r="M68" s="48"/>
      <c r="N68" s="44">
        <v>19000000</v>
      </c>
      <c r="O68" s="31"/>
      <c r="P68" s="48"/>
      <c r="Q68" s="48"/>
      <c r="R68" s="48"/>
      <c r="S68" s="48"/>
      <c r="T68" s="31">
        <f t="shared" si="1"/>
        <v>41722886.140000001</v>
      </c>
    </row>
    <row r="69" spans="1:20" x14ac:dyDescent="0.35">
      <c r="A69" s="78">
        <v>61</v>
      </c>
      <c r="B69" s="79">
        <v>45345</v>
      </c>
      <c r="C69" s="32" t="s">
        <v>594</v>
      </c>
      <c r="D69" s="82" t="s">
        <v>590</v>
      </c>
      <c r="E69" s="42" t="s">
        <v>591</v>
      </c>
      <c r="F69" s="42" t="s">
        <v>49</v>
      </c>
      <c r="G69" s="34" t="s">
        <v>587</v>
      </c>
      <c r="H69" s="31"/>
      <c r="I69" s="31"/>
      <c r="J69" s="31"/>
      <c r="K69" s="31"/>
      <c r="L69" s="31"/>
      <c r="M69" s="31"/>
      <c r="N69" s="44"/>
      <c r="O69" s="31"/>
      <c r="P69" s="48"/>
      <c r="Q69" s="48"/>
      <c r="R69" s="48"/>
      <c r="S69" s="48">
        <v>360000</v>
      </c>
      <c r="T69" s="31">
        <f t="shared" si="1"/>
        <v>41362886.140000001</v>
      </c>
    </row>
    <row r="70" spans="1:20" x14ac:dyDescent="0.35">
      <c r="A70" s="78">
        <v>62</v>
      </c>
      <c r="B70" s="79">
        <v>45345</v>
      </c>
      <c r="C70" s="32" t="s">
        <v>595</v>
      </c>
      <c r="D70" s="82" t="s">
        <v>95</v>
      </c>
      <c r="E70" s="42" t="s">
        <v>592</v>
      </c>
      <c r="F70" s="42" t="s">
        <v>593</v>
      </c>
      <c r="G70" s="34" t="s">
        <v>587</v>
      </c>
      <c r="H70" s="31"/>
      <c r="I70" s="31"/>
      <c r="J70" s="31"/>
      <c r="K70" s="31"/>
      <c r="L70" s="31"/>
      <c r="M70" s="48">
        <v>11000000</v>
      </c>
      <c r="N70" s="44"/>
      <c r="O70" s="31"/>
      <c r="P70" s="48"/>
      <c r="Q70" s="48"/>
      <c r="R70" s="48"/>
      <c r="T70" s="31">
        <f t="shared" si="1"/>
        <v>30362886.140000001</v>
      </c>
    </row>
    <row r="71" spans="1:20" x14ac:dyDescent="0.35">
      <c r="A71" s="78">
        <v>63</v>
      </c>
      <c r="B71" s="79">
        <v>45345</v>
      </c>
      <c r="C71" s="32" t="s">
        <v>597</v>
      </c>
      <c r="D71" s="80" t="s">
        <v>95</v>
      </c>
      <c r="E71" s="58" t="s">
        <v>573</v>
      </c>
      <c r="F71" s="42" t="s">
        <v>574</v>
      </c>
      <c r="G71" s="34" t="s">
        <v>587</v>
      </c>
      <c r="H71" s="35"/>
      <c r="I71" s="35"/>
      <c r="J71" s="35"/>
      <c r="K71" s="35"/>
      <c r="L71" s="35"/>
      <c r="M71" s="35"/>
      <c r="N71" s="44"/>
      <c r="O71" s="35"/>
      <c r="P71" s="13"/>
      <c r="Q71" s="13"/>
      <c r="R71" s="13"/>
      <c r="S71" s="13">
        <v>300000</v>
      </c>
      <c r="T71" s="31">
        <f t="shared" si="1"/>
        <v>30062886.140000001</v>
      </c>
    </row>
    <row r="72" spans="1:20" x14ac:dyDescent="0.35">
      <c r="A72" s="78">
        <v>64</v>
      </c>
      <c r="B72" s="79">
        <v>45345</v>
      </c>
      <c r="C72" s="32" t="s">
        <v>601</v>
      </c>
      <c r="D72" s="80" t="s">
        <v>10</v>
      </c>
      <c r="E72" s="42" t="s">
        <v>71</v>
      </c>
      <c r="F72" s="42"/>
      <c r="G72" s="86" t="s">
        <v>600</v>
      </c>
      <c r="H72" s="31"/>
      <c r="I72" s="31"/>
      <c r="J72" s="31"/>
      <c r="K72" s="31"/>
      <c r="L72" s="31"/>
      <c r="M72" s="31"/>
      <c r="N72" s="44"/>
      <c r="O72" s="31"/>
      <c r="P72" s="48"/>
      <c r="Q72" s="48"/>
      <c r="R72" s="48"/>
      <c r="S72" s="48">
        <v>1500000</v>
      </c>
      <c r="T72" s="31">
        <f t="shared" ref="T72:T135" si="2">+T71+H72-I72+J72-K72+L72-M72+N72-O72+R72-S72</f>
        <v>28562886.140000001</v>
      </c>
    </row>
    <row r="73" spans="1:20" x14ac:dyDescent="0.35">
      <c r="A73" s="78">
        <v>65</v>
      </c>
      <c r="B73" s="79">
        <v>45345</v>
      </c>
      <c r="C73" s="32" t="s">
        <v>602</v>
      </c>
      <c r="D73" s="82" t="s">
        <v>182</v>
      </c>
      <c r="E73" s="42" t="s">
        <v>572</v>
      </c>
      <c r="F73" s="42" t="s">
        <v>578</v>
      </c>
      <c r="G73" s="86" t="s">
        <v>600</v>
      </c>
      <c r="H73" s="31"/>
      <c r="I73" s="31"/>
      <c r="J73" s="31"/>
      <c r="K73" s="31"/>
      <c r="L73" s="31"/>
      <c r="M73" s="31"/>
      <c r="N73" s="44"/>
      <c r="O73" s="31"/>
      <c r="P73" s="48"/>
      <c r="Q73" s="48"/>
      <c r="R73" s="48"/>
      <c r="S73" s="48">
        <v>1800000</v>
      </c>
      <c r="T73" s="31">
        <f t="shared" si="2"/>
        <v>26762886.140000001</v>
      </c>
    </row>
    <row r="74" spans="1:20" x14ac:dyDescent="0.35">
      <c r="A74" s="78">
        <v>66</v>
      </c>
      <c r="B74" s="79">
        <v>45345</v>
      </c>
      <c r="C74" s="32" t="s">
        <v>687</v>
      </c>
      <c r="D74" s="82" t="s">
        <v>33</v>
      </c>
      <c r="E74" s="58" t="s">
        <v>596</v>
      </c>
      <c r="F74" s="33"/>
      <c r="G74" s="46" t="s">
        <v>35</v>
      </c>
      <c r="H74" s="66"/>
      <c r="I74" s="66"/>
      <c r="J74" s="66"/>
      <c r="K74" s="66"/>
      <c r="L74" s="66"/>
      <c r="M74" s="66"/>
      <c r="N74" s="44"/>
      <c r="O74" s="31">
        <v>5000</v>
      </c>
      <c r="P74" s="66"/>
      <c r="Q74" s="66"/>
      <c r="R74" s="66"/>
      <c r="S74" s="66"/>
      <c r="T74" s="31">
        <f t="shared" si="2"/>
        <v>26757886.140000001</v>
      </c>
    </row>
    <row r="75" spans="1:20" x14ac:dyDescent="0.35">
      <c r="A75" s="78">
        <v>67</v>
      </c>
      <c r="B75" s="79">
        <v>45345</v>
      </c>
      <c r="C75" s="38" t="s">
        <v>688</v>
      </c>
      <c r="D75" s="60" t="s">
        <v>39</v>
      </c>
      <c r="E75" s="40" t="s">
        <v>705</v>
      </c>
      <c r="F75" s="66"/>
      <c r="G75" s="66"/>
      <c r="H75" s="66"/>
      <c r="I75" s="66"/>
      <c r="J75" s="66"/>
      <c r="K75" s="66"/>
      <c r="L75" s="66"/>
      <c r="M75" s="66"/>
      <c r="N75" s="44">
        <v>4000000</v>
      </c>
      <c r="O75" s="66"/>
      <c r="P75" s="66"/>
      <c r="Q75" s="66"/>
      <c r="R75" s="66"/>
      <c r="S75" s="66"/>
      <c r="T75" s="31">
        <f t="shared" si="2"/>
        <v>30757886.140000001</v>
      </c>
    </row>
    <row r="76" spans="1:20" ht="26.5" x14ac:dyDescent="0.35">
      <c r="A76" s="78">
        <v>68</v>
      </c>
      <c r="B76" s="79">
        <v>45348</v>
      </c>
      <c r="C76" s="38" t="s">
        <v>611</v>
      </c>
      <c r="D76" s="60" t="s">
        <v>39</v>
      </c>
      <c r="E76" s="473" t="s">
        <v>614</v>
      </c>
      <c r="F76" s="42" t="s">
        <v>498</v>
      </c>
      <c r="G76" s="59"/>
      <c r="H76" s="48"/>
      <c r="I76" s="48"/>
      <c r="J76" s="48"/>
      <c r="K76" s="51"/>
      <c r="L76" s="44">
        <v>26560</v>
      </c>
      <c r="M76" s="48"/>
      <c r="N76" s="44"/>
      <c r="O76" s="48"/>
      <c r="P76" s="48"/>
      <c r="Q76" s="48"/>
      <c r="R76" s="48"/>
      <c r="S76" s="48"/>
      <c r="T76" s="31">
        <f t="shared" si="2"/>
        <v>30784446.140000001</v>
      </c>
    </row>
    <row r="77" spans="1:20" x14ac:dyDescent="0.35">
      <c r="A77" s="78">
        <v>69</v>
      </c>
      <c r="B77" s="79">
        <v>45349</v>
      </c>
      <c r="C77" s="38" t="s">
        <v>615</v>
      </c>
      <c r="D77" s="60" t="s">
        <v>39</v>
      </c>
      <c r="E77" s="40" t="s">
        <v>640</v>
      </c>
      <c r="F77" s="42"/>
      <c r="G77" s="66"/>
      <c r="H77" s="66"/>
      <c r="I77" s="66"/>
      <c r="J77" s="66"/>
      <c r="K77" s="66"/>
      <c r="L77" s="66"/>
      <c r="M77" s="63"/>
      <c r="N77" s="44">
        <v>29500000</v>
      </c>
      <c r="O77" s="44"/>
      <c r="P77" s="48"/>
      <c r="Q77" s="48"/>
      <c r="R77" s="48"/>
      <c r="S77" s="48"/>
      <c r="T77" s="31">
        <f t="shared" si="2"/>
        <v>60284446.140000001</v>
      </c>
    </row>
    <row r="78" spans="1:20" x14ac:dyDescent="0.35">
      <c r="A78" s="78">
        <v>70</v>
      </c>
      <c r="B78" s="79">
        <v>45349</v>
      </c>
      <c r="C78" s="32" t="s">
        <v>616</v>
      </c>
      <c r="D78" s="83" t="s">
        <v>95</v>
      </c>
      <c r="E78" s="83" t="s">
        <v>610</v>
      </c>
      <c r="F78" s="42" t="s">
        <v>609</v>
      </c>
      <c r="G78" s="34" t="s">
        <v>617</v>
      </c>
      <c r="H78" s="31"/>
      <c r="I78" s="31"/>
      <c r="J78" s="31"/>
      <c r="K78" s="31"/>
      <c r="L78" s="31"/>
      <c r="M78" s="31"/>
      <c r="N78" s="44"/>
      <c r="O78" s="31"/>
      <c r="P78" s="48"/>
      <c r="Q78" s="50"/>
      <c r="R78" s="48"/>
      <c r="S78" s="48">
        <v>28500000</v>
      </c>
      <c r="T78" s="31">
        <f t="shared" si="2"/>
        <v>31784446.140000001</v>
      </c>
    </row>
    <row r="79" spans="1:20" x14ac:dyDescent="0.35">
      <c r="A79" s="78">
        <v>71</v>
      </c>
      <c r="B79" s="79">
        <v>45349</v>
      </c>
      <c r="C79" s="32" t="s">
        <v>618</v>
      </c>
      <c r="D79" s="83" t="s">
        <v>95</v>
      </c>
      <c r="E79" s="83" t="s">
        <v>603</v>
      </c>
      <c r="F79" s="42" t="s">
        <v>604</v>
      </c>
      <c r="G79" s="34" t="s">
        <v>617</v>
      </c>
      <c r="H79" s="31"/>
      <c r="I79" s="31"/>
      <c r="J79" s="31"/>
      <c r="K79" s="31"/>
      <c r="L79" s="31"/>
      <c r="M79" s="31"/>
      <c r="N79" s="44"/>
      <c r="O79" s="31"/>
      <c r="P79" s="48"/>
      <c r="Q79" s="50"/>
      <c r="R79" s="48"/>
      <c r="S79" s="48">
        <v>700000</v>
      </c>
      <c r="T79" s="31">
        <f t="shared" si="2"/>
        <v>31084446.140000001</v>
      </c>
    </row>
    <row r="80" spans="1:20" ht="29" x14ac:dyDescent="0.35">
      <c r="A80" s="78">
        <v>72</v>
      </c>
      <c r="B80" s="79">
        <v>45349</v>
      </c>
      <c r="C80" s="32" t="s">
        <v>619</v>
      </c>
      <c r="D80" s="66" t="s">
        <v>80</v>
      </c>
      <c r="E80" s="477" t="s">
        <v>633</v>
      </c>
      <c r="F80" s="42" t="s">
        <v>49</v>
      </c>
      <c r="G80" s="34" t="s">
        <v>620</v>
      </c>
      <c r="H80" s="66"/>
      <c r="I80" s="66"/>
      <c r="J80" s="66"/>
      <c r="K80" s="66"/>
      <c r="L80" s="66"/>
      <c r="M80" s="81">
        <v>11800000</v>
      </c>
      <c r="N80" s="66"/>
      <c r="O80" s="66"/>
      <c r="P80" s="66"/>
      <c r="Q80" s="66"/>
      <c r="R80" s="66"/>
      <c r="T80" s="31">
        <f t="shared" si="2"/>
        <v>19284446.140000001</v>
      </c>
    </row>
    <row r="81" spans="1:20" x14ac:dyDescent="0.35">
      <c r="A81" s="78">
        <v>73</v>
      </c>
      <c r="B81" s="79">
        <v>45349</v>
      </c>
      <c r="C81" s="38" t="s">
        <v>621</v>
      </c>
      <c r="D81" s="60" t="s">
        <v>39</v>
      </c>
      <c r="E81" s="473" t="s">
        <v>637</v>
      </c>
      <c r="F81" s="473" t="s">
        <v>593</v>
      </c>
      <c r="L81" s="44">
        <v>228254</v>
      </c>
      <c r="M81" s="31"/>
      <c r="N81" s="44"/>
      <c r="O81" s="31"/>
      <c r="P81" s="48"/>
      <c r="Q81" s="48"/>
      <c r="R81" s="48"/>
      <c r="S81" s="48"/>
      <c r="T81" s="31">
        <f t="shared" si="2"/>
        <v>19512700.140000001</v>
      </c>
    </row>
    <row r="82" spans="1:20" ht="26.5" x14ac:dyDescent="0.35">
      <c r="A82" s="78">
        <v>74</v>
      </c>
      <c r="B82" s="79">
        <v>45349</v>
      </c>
      <c r="C82" s="38" t="s">
        <v>636</v>
      </c>
      <c r="D82" s="60" t="s">
        <v>39</v>
      </c>
      <c r="E82" s="473" t="s">
        <v>622</v>
      </c>
      <c r="F82" s="73" t="s">
        <v>49</v>
      </c>
      <c r="G82" s="90"/>
      <c r="H82" s="31"/>
      <c r="I82" s="31"/>
      <c r="J82" s="31"/>
      <c r="K82" s="31"/>
      <c r="L82" s="44">
        <v>227500</v>
      </c>
      <c r="M82" s="31"/>
      <c r="N82" s="44"/>
      <c r="O82" s="31"/>
      <c r="P82" s="48"/>
      <c r="Q82" s="48"/>
      <c r="R82" s="48"/>
      <c r="S82" s="48"/>
      <c r="T82" s="31">
        <f t="shared" si="2"/>
        <v>19740200.140000001</v>
      </c>
    </row>
    <row r="83" spans="1:20" ht="29" x14ac:dyDescent="0.35">
      <c r="A83" s="78">
        <v>75</v>
      </c>
      <c r="B83" s="79">
        <v>45351</v>
      </c>
      <c r="C83" s="32" t="s">
        <v>641</v>
      </c>
      <c r="D83" s="66" t="s">
        <v>95</v>
      </c>
      <c r="E83" s="477" t="s">
        <v>638</v>
      </c>
      <c r="F83" s="42" t="s">
        <v>639</v>
      </c>
      <c r="G83" s="34" t="s">
        <v>642</v>
      </c>
      <c r="H83" s="31"/>
      <c r="I83" s="31"/>
      <c r="J83" s="31"/>
      <c r="K83" s="31"/>
      <c r="L83" s="31"/>
      <c r="M83" s="31">
        <v>11000000</v>
      </c>
      <c r="N83" s="44"/>
      <c r="O83" s="31"/>
      <c r="P83" s="48"/>
      <c r="Q83" s="48"/>
      <c r="R83" s="48"/>
      <c r="S83" s="48"/>
      <c r="T83" s="31">
        <f t="shared" si="2"/>
        <v>8740200.1400000006</v>
      </c>
    </row>
    <row r="84" spans="1:20" x14ac:dyDescent="0.35">
      <c r="A84" s="78">
        <v>76</v>
      </c>
      <c r="B84" s="79">
        <v>45351</v>
      </c>
      <c r="C84" s="38" t="s">
        <v>643</v>
      </c>
      <c r="D84" s="60" t="s">
        <v>39</v>
      </c>
      <c r="E84" s="40" t="s">
        <v>644</v>
      </c>
      <c r="F84" s="72" t="s">
        <v>49</v>
      </c>
      <c r="G84" s="90"/>
      <c r="H84" s="31"/>
      <c r="I84" s="31"/>
      <c r="J84" s="31"/>
      <c r="K84" s="31"/>
      <c r="L84" s="31"/>
      <c r="M84" s="31"/>
      <c r="N84" s="44">
        <v>22500000</v>
      </c>
      <c r="O84" s="31"/>
      <c r="P84" s="48"/>
      <c r="Q84" s="48"/>
      <c r="R84" s="48"/>
      <c r="S84" s="48"/>
      <c r="T84" s="31">
        <f t="shared" si="2"/>
        <v>31240200.140000001</v>
      </c>
    </row>
    <row r="85" spans="1:20" x14ac:dyDescent="0.35">
      <c r="A85" s="78">
        <v>77</v>
      </c>
      <c r="B85" s="79">
        <v>45351</v>
      </c>
      <c r="C85" s="32" t="s">
        <v>684</v>
      </c>
      <c r="D85" s="80" t="s">
        <v>33</v>
      </c>
      <c r="E85" s="58" t="s">
        <v>683</v>
      </c>
      <c r="F85" s="85" t="s">
        <v>49</v>
      </c>
      <c r="G85" s="59" t="s">
        <v>35</v>
      </c>
      <c r="H85" s="48"/>
      <c r="I85" s="48"/>
      <c r="J85" s="48"/>
      <c r="K85" s="51"/>
      <c r="L85" s="48"/>
      <c r="M85" s="48"/>
      <c r="N85" s="44"/>
      <c r="O85" s="48">
        <v>26337.52</v>
      </c>
      <c r="P85" s="48"/>
      <c r="Q85" s="48"/>
      <c r="R85" s="48"/>
      <c r="S85" s="48"/>
      <c r="T85" s="31">
        <f t="shared" si="2"/>
        <v>31213862.620000001</v>
      </c>
    </row>
    <row r="86" spans="1:20" x14ac:dyDescent="0.35">
      <c r="A86" s="78">
        <v>78</v>
      </c>
      <c r="B86" s="79">
        <v>45351</v>
      </c>
      <c r="C86" s="38" t="s">
        <v>685</v>
      </c>
      <c r="D86" s="60" t="s">
        <v>33</v>
      </c>
      <c r="E86" s="61" t="s">
        <v>686</v>
      </c>
      <c r="F86" s="62"/>
      <c r="G86" s="54" t="s">
        <v>77</v>
      </c>
      <c r="H86" s="63"/>
      <c r="I86" s="63"/>
      <c r="J86" s="63"/>
      <c r="K86" s="63"/>
      <c r="L86" s="63"/>
      <c r="M86" s="63"/>
      <c r="N86" s="480">
        <v>6687.62</v>
      </c>
      <c r="O86" s="31"/>
      <c r="P86" s="48"/>
      <c r="Q86" s="48"/>
      <c r="R86" s="48"/>
      <c r="S86" s="48"/>
      <c r="T86" s="64">
        <f t="shared" si="2"/>
        <v>31220550.240000002</v>
      </c>
    </row>
    <row r="87" spans="1:20" ht="15.5" x14ac:dyDescent="0.35">
      <c r="A87" s="522" t="s">
        <v>664</v>
      </c>
      <c r="B87" s="523"/>
      <c r="C87" s="523"/>
      <c r="D87" s="523"/>
      <c r="E87" s="524"/>
      <c r="F87" s="77"/>
      <c r="G87" s="77"/>
      <c r="H87" s="77"/>
      <c r="I87" s="77"/>
      <c r="J87" s="77"/>
      <c r="K87" s="77"/>
      <c r="L87" s="77"/>
      <c r="M87" s="77"/>
      <c r="N87" s="77"/>
      <c r="O87" s="77"/>
      <c r="P87" s="77"/>
      <c r="Q87" s="77"/>
      <c r="R87" s="77"/>
      <c r="S87" s="77"/>
      <c r="T87" s="31">
        <f t="shared" si="2"/>
        <v>31220550.240000002</v>
      </c>
    </row>
    <row r="88" spans="1:20" x14ac:dyDescent="0.35">
      <c r="A88" s="78">
        <v>1</v>
      </c>
      <c r="B88" s="79">
        <v>45355</v>
      </c>
      <c r="C88" s="32" t="s">
        <v>689</v>
      </c>
      <c r="D88" s="80" t="s">
        <v>95</v>
      </c>
      <c r="E88" s="58" t="s">
        <v>649</v>
      </c>
      <c r="F88" s="80" t="s">
        <v>651</v>
      </c>
      <c r="G88" s="34" t="s">
        <v>668</v>
      </c>
      <c r="H88" s="31"/>
      <c r="I88" s="31"/>
      <c r="J88" s="31"/>
      <c r="K88" s="31"/>
      <c r="L88" s="71"/>
      <c r="M88" s="48">
        <v>17500000</v>
      </c>
      <c r="N88" s="44"/>
      <c r="O88" s="31"/>
      <c r="P88" s="48"/>
      <c r="Q88" s="48"/>
      <c r="R88" s="48"/>
      <c r="T88" s="31">
        <f t="shared" si="2"/>
        <v>13720550.240000002</v>
      </c>
    </row>
    <row r="89" spans="1:20" x14ac:dyDescent="0.35">
      <c r="A89" s="78">
        <v>2</v>
      </c>
      <c r="B89" s="79">
        <v>45355</v>
      </c>
      <c r="C89" s="32" t="s">
        <v>690</v>
      </c>
      <c r="D89" s="80" t="s">
        <v>10</v>
      </c>
      <c r="E89" s="42" t="s">
        <v>71</v>
      </c>
      <c r="F89" s="85"/>
      <c r="G89" s="34" t="s">
        <v>668</v>
      </c>
      <c r="H89" s="87"/>
      <c r="I89" s="87"/>
      <c r="J89" s="87"/>
      <c r="K89" s="87"/>
      <c r="L89" s="87"/>
      <c r="M89" s="48"/>
      <c r="N89" s="44"/>
      <c r="O89" s="87"/>
      <c r="P89" s="87"/>
      <c r="Q89" s="87"/>
      <c r="R89" s="87"/>
      <c r="S89" s="48">
        <v>1500000</v>
      </c>
      <c r="T89" s="31">
        <f t="shared" si="2"/>
        <v>12220550.240000002</v>
      </c>
    </row>
    <row r="90" spans="1:20" x14ac:dyDescent="0.35">
      <c r="A90" s="78">
        <v>3</v>
      </c>
      <c r="B90" s="79">
        <v>45355</v>
      </c>
      <c r="C90" s="32" t="s">
        <v>691</v>
      </c>
      <c r="D90" s="80" t="s">
        <v>182</v>
      </c>
      <c r="E90" s="58" t="s">
        <v>656</v>
      </c>
      <c r="F90" s="80" t="s">
        <v>657</v>
      </c>
      <c r="G90" s="34" t="s">
        <v>668</v>
      </c>
      <c r="H90" s="31"/>
      <c r="I90" s="31"/>
      <c r="J90" s="31"/>
      <c r="K90" s="31"/>
      <c r="L90" s="31"/>
      <c r="M90" s="31"/>
      <c r="N90" s="44"/>
      <c r="O90" s="31"/>
      <c r="P90" s="48"/>
      <c r="Q90" s="48"/>
      <c r="R90" s="48"/>
      <c r="S90" s="48">
        <v>500000</v>
      </c>
      <c r="T90" s="31">
        <f t="shared" si="2"/>
        <v>11720550.240000002</v>
      </c>
    </row>
    <row r="91" spans="1:20" x14ac:dyDescent="0.35">
      <c r="A91" s="78">
        <v>4</v>
      </c>
      <c r="B91" s="79">
        <v>45355</v>
      </c>
      <c r="C91" s="32" t="s">
        <v>843</v>
      </c>
      <c r="D91" s="495" t="s">
        <v>33</v>
      </c>
      <c r="E91" t="s">
        <v>596</v>
      </c>
      <c r="G91" s="46" t="s">
        <v>35</v>
      </c>
      <c r="O91" s="48">
        <v>10000</v>
      </c>
      <c r="T91" s="31">
        <f t="shared" si="2"/>
        <v>11710550.240000002</v>
      </c>
    </row>
    <row r="92" spans="1:20" x14ac:dyDescent="0.35">
      <c r="A92" s="78">
        <v>5</v>
      </c>
      <c r="B92" s="79">
        <v>45355</v>
      </c>
      <c r="C92" s="38" t="s">
        <v>703</v>
      </c>
      <c r="D92" s="60" t="s">
        <v>39</v>
      </c>
      <c r="E92" s="40" t="s">
        <v>704</v>
      </c>
      <c r="F92" s="73"/>
      <c r="G92" s="90"/>
      <c r="H92" s="31"/>
      <c r="I92" s="31"/>
      <c r="J92" s="31"/>
      <c r="K92" s="31"/>
      <c r="L92" s="31"/>
      <c r="M92" s="31"/>
      <c r="N92" s="44">
        <v>75000000</v>
      </c>
      <c r="O92" s="31"/>
      <c r="P92" s="48"/>
      <c r="Q92" s="48"/>
      <c r="R92" s="48"/>
      <c r="S92" s="48"/>
      <c r="T92" s="31">
        <f t="shared" si="2"/>
        <v>86710550.24000001</v>
      </c>
    </row>
    <row r="93" spans="1:20" x14ac:dyDescent="0.35">
      <c r="A93" s="78">
        <v>6</v>
      </c>
      <c r="B93" s="79">
        <v>45356</v>
      </c>
      <c r="C93" s="32" t="s">
        <v>695</v>
      </c>
      <c r="D93" s="80" t="s">
        <v>39</v>
      </c>
      <c r="E93" s="58" t="s">
        <v>652</v>
      </c>
      <c r="F93" s="80" t="s">
        <v>654</v>
      </c>
      <c r="G93" s="34" t="s">
        <v>692</v>
      </c>
      <c r="H93" s="31"/>
      <c r="I93" s="31"/>
      <c r="J93" s="31"/>
      <c r="K93" s="31"/>
      <c r="L93" s="31"/>
      <c r="M93" s="31"/>
      <c r="N93" s="44"/>
      <c r="O93" s="31"/>
      <c r="P93" s="48"/>
      <c r="Q93" s="48"/>
      <c r="R93" s="48"/>
      <c r="S93" s="48">
        <v>47500000</v>
      </c>
      <c r="T93" s="31">
        <f t="shared" si="2"/>
        <v>39210550.24000001</v>
      </c>
    </row>
    <row r="94" spans="1:20" x14ac:dyDescent="0.35">
      <c r="A94" s="78">
        <v>7</v>
      </c>
      <c r="B94" s="79">
        <v>45356</v>
      </c>
      <c r="C94" s="32" t="s">
        <v>696</v>
      </c>
      <c r="D94" s="80" t="s">
        <v>95</v>
      </c>
      <c r="E94" s="58" t="s">
        <v>653</v>
      </c>
      <c r="F94" s="80" t="s">
        <v>655</v>
      </c>
      <c r="G94" s="34" t="s">
        <v>692</v>
      </c>
      <c r="H94" s="31"/>
      <c r="I94" s="31"/>
      <c r="J94" s="31"/>
      <c r="K94" s="31"/>
      <c r="L94" s="31"/>
      <c r="M94" s="48">
        <v>2000000</v>
      </c>
      <c r="N94" s="44"/>
      <c r="O94" s="31"/>
      <c r="P94" s="48"/>
      <c r="Q94" s="48"/>
      <c r="R94" s="48"/>
      <c r="S94" s="48"/>
      <c r="T94" s="31">
        <f t="shared" si="2"/>
        <v>37210550.24000001</v>
      </c>
    </row>
    <row r="95" spans="1:20" x14ac:dyDescent="0.35">
      <c r="A95" s="78">
        <v>8</v>
      </c>
      <c r="B95" s="79">
        <v>45356</v>
      </c>
      <c r="C95" s="32" t="s">
        <v>697</v>
      </c>
      <c r="D95" s="80" t="s">
        <v>80</v>
      </c>
      <c r="E95" s="58" t="s">
        <v>663</v>
      </c>
      <c r="F95" s="80" t="s">
        <v>780</v>
      </c>
      <c r="G95" s="34" t="s">
        <v>692</v>
      </c>
      <c r="H95" s="31"/>
      <c r="I95" s="31"/>
      <c r="J95" s="31"/>
      <c r="K95" s="31"/>
      <c r="L95" s="31"/>
      <c r="M95" s="31"/>
      <c r="N95" s="44"/>
      <c r="O95" s="31"/>
      <c r="P95" s="48"/>
      <c r="Q95" s="48"/>
      <c r="R95" s="48"/>
      <c r="S95" s="48">
        <v>400000</v>
      </c>
      <c r="T95" s="31">
        <f t="shared" si="2"/>
        <v>36810550.24000001</v>
      </c>
    </row>
    <row r="96" spans="1:20" x14ac:dyDescent="0.35">
      <c r="A96" s="78">
        <v>9</v>
      </c>
      <c r="B96" s="79">
        <v>45356</v>
      </c>
      <c r="C96" s="32" t="s">
        <v>698</v>
      </c>
      <c r="D96" s="80" t="s">
        <v>650</v>
      </c>
      <c r="E96" s="58" t="s">
        <v>681</v>
      </c>
      <c r="F96" s="80" t="s">
        <v>651</v>
      </c>
      <c r="G96" s="34" t="s">
        <v>692</v>
      </c>
      <c r="H96" s="31"/>
      <c r="I96" s="31"/>
      <c r="J96" s="31"/>
      <c r="K96" s="31"/>
      <c r="L96" s="31"/>
      <c r="M96" s="48">
        <v>3000000</v>
      </c>
      <c r="N96" s="44"/>
      <c r="O96" s="31"/>
      <c r="P96" s="48"/>
      <c r="Q96" s="48"/>
      <c r="R96" s="48"/>
      <c r="S96" s="48"/>
      <c r="T96" s="31">
        <f t="shared" si="2"/>
        <v>33810550.24000001</v>
      </c>
    </row>
    <row r="97" spans="1:20" x14ac:dyDescent="0.35">
      <c r="A97" s="78">
        <v>10</v>
      </c>
      <c r="B97" s="79">
        <v>45356</v>
      </c>
      <c r="C97" s="32" t="s">
        <v>699</v>
      </c>
      <c r="D97" s="80" t="s">
        <v>693</v>
      </c>
      <c r="E97" s="58" t="s">
        <v>658</v>
      </c>
      <c r="F97" s="80" t="s">
        <v>49</v>
      </c>
      <c r="G97" s="34" t="s">
        <v>692</v>
      </c>
      <c r="H97" s="31"/>
      <c r="I97" s="31"/>
      <c r="J97" s="31"/>
      <c r="K97" s="31"/>
      <c r="L97" s="31"/>
      <c r="M97" s="31"/>
      <c r="N97" s="44"/>
      <c r="O97" s="31"/>
      <c r="P97" s="48"/>
      <c r="Q97" s="48"/>
      <c r="R97" s="48"/>
      <c r="S97" s="48">
        <v>950000</v>
      </c>
      <c r="T97" s="31">
        <f t="shared" si="2"/>
        <v>32860550.24000001</v>
      </c>
    </row>
    <row r="98" spans="1:20" x14ac:dyDescent="0.35">
      <c r="A98" s="78">
        <v>11</v>
      </c>
      <c r="B98" s="79">
        <v>45356</v>
      </c>
      <c r="C98" s="32" t="s">
        <v>700</v>
      </c>
      <c r="D98" s="80" t="s">
        <v>669</v>
      </c>
      <c r="E98" s="58" t="s">
        <v>659</v>
      </c>
      <c r="F98" s="80" t="s">
        <v>49</v>
      </c>
      <c r="G98" s="34" t="s">
        <v>692</v>
      </c>
      <c r="H98" s="31"/>
      <c r="I98" s="31"/>
      <c r="J98" s="31"/>
      <c r="K98" s="31"/>
      <c r="L98" s="31"/>
      <c r="M98" s="31"/>
      <c r="N98" s="44"/>
      <c r="O98" s="31"/>
      <c r="P98" s="48"/>
      <c r="Q98" s="48"/>
      <c r="R98" s="48"/>
      <c r="S98" s="48">
        <v>700000</v>
      </c>
      <c r="T98" s="31">
        <f t="shared" si="2"/>
        <v>32160550.24000001</v>
      </c>
    </row>
    <row r="99" spans="1:20" x14ac:dyDescent="0.35">
      <c r="A99" s="78">
        <v>12</v>
      </c>
      <c r="B99" s="79">
        <v>45356</v>
      </c>
      <c r="C99" s="32" t="s">
        <v>701</v>
      </c>
      <c r="D99" s="80" t="s">
        <v>694</v>
      </c>
      <c r="E99" s="58" t="s">
        <v>660</v>
      </c>
      <c r="F99" s="80" t="s">
        <v>49</v>
      </c>
      <c r="G99" s="34" t="s">
        <v>692</v>
      </c>
      <c r="H99" s="31"/>
      <c r="I99" s="31"/>
      <c r="J99" s="31"/>
      <c r="K99" s="31"/>
      <c r="L99" s="31"/>
      <c r="M99" s="31"/>
      <c r="N99" s="44"/>
      <c r="O99" s="31"/>
      <c r="P99" s="48"/>
      <c r="Q99" s="48"/>
      <c r="R99" s="48"/>
      <c r="S99" s="48">
        <v>365000</v>
      </c>
      <c r="T99" s="31">
        <f t="shared" si="2"/>
        <v>31795550.24000001</v>
      </c>
    </row>
    <row r="100" spans="1:20" x14ac:dyDescent="0.35">
      <c r="A100" s="78">
        <v>13</v>
      </c>
      <c r="B100" s="79">
        <v>45356</v>
      </c>
      <c r="C100" s="32" t="s">
        <v>702</v>
      </c>
      <c r="D100" s="80" t="s">
        <v>712</v>
      </c>
      <c r="E100" s="58" t="s">
        <v>713</v>
      </c>
      <c r="F100" s="80" t="s">
        <v>49</v>
      </c>
      <c r="G100" s="34" t="s">
        <v>692</v>
      </c>
      <c r="H100" s="31"/>
      <c r="I100" s="31"/>
      <c r="J100" s="31"/>
      <c r="K100" s="31"/>
      <c r="L100" s="31"/>
      <c r="M100" s="31"/>
      <c r="N100" s="44"/>
      <c r="O100" s="31"/>
      <c r="P100" s="48"/>
      <c r="Q100" s="48"/>
      <c r="R100" s="48"/>
      <c r="S100" s="48">
        <v>733000</v>
      </c>
      <c r="T100" s="31">
        <f t="shared" si="2"/>
        <v>31062550.24000001</v>
      </c>
    </row>
    <row r="101" spans="1:20" ht="26.5" x14ac:dyDescent="0.35">
      <c r="A101" s="78">
        <v>14</v>
      </c>
      <c r="B101" s="79">
        <v>45356</v>
      </c>
      <c r="C101" s="38" t="s">
        <v>707</v>
      </c>
      <c r="D101" s="60" t="s">
        <v>523</v>
      </c>
      <c r="E101" s="473" t="s">
        <v>888</v>
      </c>
      <c r="F101" s="473" t="s">
        <v>706</v>
      </c>
      <c r="G101" s="86"/>
      <c r="H101" s="87"/>
      <c r="I101" s="87"/>
      <c r="J101" s="87"/>
      <c r="K101" s="87"/>
      <c r="L101" s="44">
        <v>120000</v>
      </c>
      <c r="M101" s="50"/>
      <c r="N101" s="44"/>
      <c r="O101" s="31"/>
      <c r="P101" s="87"/>
      <c r="Q101" s="87"/>
      <c r="S101" s="48"/>
      <c r="T101" s="31">
        <f t="shared" si="2"/>
        <v>31182550.24000001</v>
      </c>
    </row>
    <row r="102" spans="1:20" ht="39.5" x14ac:dyDescent="0.35">
      <c r="A102" s="78">
        <v>15</v>
      </c>
      <c r="B102" s="79">
        <v>45357</v>
      </c>
      <c r="C102" s="38" t="s">
        <v>717</v>
      </c>
      <c r="D102" s="60" t="s">
        <v>855</v>
      </c>
      <c r="E102" s="473" t="s">
        <v>986</v>
      </c>
      <c r="F102" s="473" t="s">
        <v>2004</v>
      </c>
      <c r="L102" s="44">
        <v>6400000</v>
      </c>
      <c r="O102" s="31"/>
      <c r="P102" s="48"/>
      <c r="Q102" s="48"/>
      <c r="R102" s="48"/>
      <c r="S102" s="48"/>
      <c r="T102" s="31">
        <f t="shared" si="2"/>
        <v>37582550.24000001</v>
      </c>
    </row>
    <row r="103" spans="1:20" x14ac:dyDescent="0.35">
      <c r="A103" s="78">
        <v>16</v>
      </c>
      <c r="B103" s="79">
        <v>45357</v>
      </c>
      <c r="C103" s="38" t="s">
        <v>731</v>
      </c>
      <c r="D103" s="60" t="s">
        <v>39</v>
      </c>
      <c r="E103" s="40" t="s">
        <v>727</v>
      </c>
      <c r="F103" s="66"/>
      <c r="G103" s="66"/>
      <c r="H103" s="31"/>
      <c r="I103" s="31"/>
      <c r="J103" s="31"/>
      <c r="K103" s="31"/>
      <c r="L103" s="31"/>
      <c r="M103" s="31"/>
      <c r="N103" s="44">
        <v>89500000</v>
      </c>
      <c r="T103" s="31">
        <f t="shared" si="2"/>
        <v>127082550.24000001</v>
      </c>
    </row>
    <row r="104" spans="1:20" x14ac:dyDescent="0.35">
      <c r="A104" s="78">
        <v>17</v>
      </c>
      <c r="B104" s="79">
        <v>45358</v>
      </c>
      <c r="C104" s="32" t="s">
        <v>718</v>
      </c>
      <c r="D104" s="80" t="s">
        <v>95</v>
      </c>
      <c r="E104" s="42" t="s">
        <v>725</v>
      </c>
      <c r="F104" s="85" t="s">
        <v>1823</v>
      </c>
      <c r="G104" s="34" t="s">
        <v>719</v>
      </c>
      <c r="H104" s="48"/>
      <c r="I104" s="48"/>
      <c r="J104" s="48"/>
      <c r="K104" s="51"/>
      <c r="L104" s="48"/>
      <c r="M104" s="48"/>
      <c r="N104" s="44"/>
      <c r="O104" s="48"/>
      <c r="P104" s="87"/>
      <c r="Q104" s="87"/>
      <c r="R104" s="87"/>
      <c r="S104" s="48">
        <v>10925000</v>
      </c>
      <c r="T104" s="31">
        <f t="shared" si="2"/>
        <v>116157550.24000001</v>
      </c>
    </row>
    <row r="105" spans="1:20" x14ac:dyDescent="0.35">
      <c r="A105" s="78">
        <v>18</v>
      </c>
      <c r="B105" s="79">
        <v>45358</v>
      </c>
      <c r="C105" s="32" t="s">
        <v>720</v>
      </c>
      <c r="D105" s="80" t="s">
        <v>10</v>
      </c>
      <c r="E105" s="481" t="s">
        <v>715</v>
      </c>
      <c r="F105" s="66" t="s">
        <v>49</v>
      </c>
      <c r="G105" s="34" t="s">
        <v>719</v>
      </c>
      <c r="H105" s="48"/>
      <c r="I105" s="48"/>
      <c r="J105" s="48"/>
      <c r="K105" s="51"/>
      <c r="L105" s="48"/>
      <c r="M105" s="48"/>
      <c r="N105" s="44"/>
      <c r="O105" s="48"/>
      <c r="P105" s="87"/>
      <c r="Q105" s="87"/>
      <c r="R105" s="87"/>
      <c r="S105" s="48">
        <v>1500000</v>
      </c>
      <c r="T105" s="31">
        <f t="shared" si="2"/>
        <v>114657550.24000001</v>
      </c>
    </row>
    <row r="106" spans="1:20" ht="26" x14ac:dyDescent="0.35">
      <c r="A106" s="78">
        <v>19</v>
      </c>
      <c r="B106" s="79">
        <v>45358</v>
      </c>
      <c r="C106" s="32" t="s">
        <v>722</v>
      </c>
      <c r="D106" s="42" t="s">
        <v>80</v>
      </c>
      <c r="E106" s="484" t="s">
        <v>682</v>
      </c>
      <c r="F106" s="80" t="s">
        <v>716</v>
      </c>
      <c r="G106" s="34" t="s">
        <v>719</v>
      </c>
      <c r="H106" s="31"/>
      <c r="I106" s="31"/>
      <c r="J106" s="31"/>
      <c r="K106" s="31"/>
      <c r="L106" s="31"/>
      <c r="M106" s="31"/>
      <c r="N106" s="44"/>
      <c r="O106" s="31"/>
      <c r="P106" s="48"/>
      <c r="Q106" s="48"/>
      <c r="R106" s="48"/>
      <c r="S106" s="48">
        <v>28500000</v>
      </c>
      <c r="T106" s="31">
        <f t="shared" si="2"/>
        <v>86157550.24000001</v>
      </c>
    </row>
    <row r="107" spans="1:20" ht="38.5" x14ac:dyDescent="0.35">
      <c r="A107" s="78">
        <v>20</v>
      </c>
      <c r="B107" s="79">
        <v>45358</v>
      </c>
      <c r="C107" s="32" t="s">
        <v>723</v>
      </c>
      <c r="D107" s="42" t="s">
        <v>80</v>
      </c>
      <c r="E107" s="484" t="s">
        <v>721</v>
      </c>
      <c r="F107" s="80" t="s">
        <v>716</v>
      </c>
      <c r="G107" s="34" t="s">
        <v>719</v>
      </c>
      <c r="H107" s="87"/>
      <c r="I107" s="87"/>
      <c r="J107" s="87"/>
      <c r="K107" s="87"/>
      <c r="L107" s="87"/>
      <c r="M107" s="87"/>
      <c r="N107" s="44"/>
      <c r="O107" s="87"/>
      <c r="P107" s="87"/>
      <c r="Q107" s="87"/>
      <c r="R107" s="87"/>
      <c r="S107" s="428">
        <v>56725000</v>
      </c>
      <c r="T107" s="31">
        <f t="shared" si="2"/>
        <v>29432550.24000001</v>
      </c>
    </row>
    <row r="108" spans="1:20" x14ac:dyDescent="0.35">
      <c r="A108" s="78">
        <v>21</v>
      </c>
      <c r="B108" s="79">
        <v>45358</v>
      </c>
      <c r="C108" s="32" t="s">
        <v>724</v>
      </c>
      <c r="D108" s="42" t="s">
        <v>182</v>
      </c>
      <c r="E108" s="42" t="s">
        <v>708</v>
      </c>
      <c r="F108" s="80" t="s">
        <v>709</v>
      </c>
      <c r="G108" s="34" t="s">
        <v>719</v>
      </c>
      <c r="H108" s="87"/>
      <c r="I108" s="87"/>
      <c r="J108" s="87"/>
      <c r="K108" s="87"/>
      <c r="L108" s="87"/>
      <c r="M108" s="87"/>
      <c r="N108" s="44"/>
      <c r="O108" s="87"/>
      <c r="P108" s="87"/>
      <c r="Q108" s="87"/>
      <c r="R108" s="87"/>
      <c r="S108" s="446">
        <v>1350000</v>
      </c>
      <c r="T108" s="31">
        <f t="shared" si="2"/>
        <v>28082550.24000001</v>
      </c>
    </row>
    <row r="109" spans="1:20" x14ac:dyDescent="0.35">
      <c r="A109" s="78">
        <v>22</v>
      </c>
      <c r="B109" s="79">
        <v>45358</v>
      </c>
      <c r="C109" s="32" t="s">
        <v>726</v>
      </c>
      <c r="D109" s="42" t="s">
        <v>95</v>
      </c>
      <c r="E109" s="497" t="s">
        <v>710</v>
      </c>
      <c r="F109" s="80" t="s">
        <v>711</v>
      </c>
      <c r="G109" s="34" t="s">
        <v>719</v>
      </c>
      <c r="H109" s="87"/>
      <c r="I109" s="87"/>
      <c r="J109" s="87"/>
      <c r="K109" s="87"/>
      <c r="L109" s="87"/>
      <c r="M109" s="87"/>
      <c r="N109" s="44"/>
      <c r="O109" s="87"/>
      <c r="P109" s="87"/>
      <c r="Q109" s="87"/>
      <c r="R109" s="87"/>
      <c r="S109" s="446">
        <v>1500000</v>
      </c>
      <c r="T109" s="31">
        <f t="shared" si="2"/>
        <v>26582550.24000001</v>
      </c>
    </row>
    <row r="110" spans="1:20" ht="26.5" x14ac:dyDescent="0.35">
      <c r="A110" s="78">
        <v>23</v>
      </c>
      <c r="B110" s="79">
        <v>45359</v>
      </c>
      <c r="C110" s="38" t="s">
        <v>736</v>
      </c>
      <c r="D110" s="60" t="s">
        <v>523</v>
      </c>
      <c r="E110" s="473" t="s">
        <v>984</v>
      </c>
      <c r="F110" s="473" t="s">
        <v>732</v>
      </c>
      <c r="G110" s="74"/>
      <c r="H110" s="48"/>
      <c r="I110" s="48"/>
      <c r="J110" s="48"/>
      <c r="K110" s="51"/>
      <c r="L110" s="44">
        <v>4460000</v>
      </c>
      <c r="M110" s="48"/>
      <c r="N110" s="44"/>
      <c r="O110" s="48"/>
      <c r="P110" s="87"/>
      <c r="Q110" s="87"/>
      <c r="R110" s="87"/>
      <c r="S110" s="48"/>
      <c r="T110" s="31">
        <f t="shared" si="2"/>
        <v>31042550.24000001</v>
      </c>
    </row>
    <row r="111" spans="1:20" ht="26.5" x14ac:dyDescent="0.35">
      <c r="A111" s="78">
        <v>24</v>
      </c>
      <c r="B111" s="79">
        <v>45359</v>
      </c>
      <c r="C111" s="38" t="s">
        <v>756</v>
      </c>
      <c r="D111" s="60" t="s">
        <v>39</v>
      </c>
      <c r="E111" s="473" t="s">
        <v>738</v>
      </c>
      <c r="F111" s="473" t="s">
        <v>651</v>
      </c>
      <c r="G111" s="66"/>
      <c r="H111" s="66"/>
      <c r="I111" s="66"/>
      <c r="J111" s="66"/>
      <c r="K111" s="66"/>
      <c r="L111" s="44">
        <v>1915449</v>
      </c>
      <c r="M111" s="66"/>
      <c r="N111" s="44"/>
      <c r="O111" s="87"/>
      <c r="P111" s="87"/>
      <c r="Q111" s="87"/>
      <c r="R111" s="87"/>
      <c r="S111" s="48"/>
      <c r="T111" s="31">
        <f t="shared" si="2"/>
        <v>32957999.24000001</v>
      </c>
    </row>
    <row r="112" spans="1:20" x14ac:dyDescent="0.35">
      <c r="A112" s="78">
        <v>25</v>
      </c>
      <c r="B112" s="79">
        <v>45359</v>
      </c>
      <c r="C112" s="38" t="s">
        <v>770</v>
      </c>
      <c r="D112" s="60" t="s">
        <v>39</v>
      </c>
      <c r="E112" s="40" t="s">
        <v>1053</v>
      </c>
      <c r="F112" s="42"/>
      <c r="G112" s="66"/>
      <c r="H112" s="66"/>
      <c r="I112" s="66"/>
      <c r="J112" s="66"/>
      <c r="K112" s="66"/>
      <c r="L112" s="66"/>
      <c r="M112" s="66"/>
      <c r="N112" s="44">
        <v>9000000</v>
      </c>
      <c r="O112" s="87"/>
      <c r="P112" s="87"/>
      <c r="Q112" s="87"/>
      <c r="R112" s="87"/>
      <c r="S112" s="48"/>
      <c r="T112" s="31">
        <f t="shared" si="2"/>
        <v>41957999.24000001</v>
      </c>
    </row>
    <row r="113" spans="1:20" x14ac:dyDescent="0.35">
      <c r="A113" s="78">
        <v>26</v>
      </c>
      <c r="B113" s="89">
        <v>45364</v>
      </c>
      <c r="C113" s="32" t="s">
        <v>758</v>
      </c>
      <c r="D113" s="42" t="s">
        <v>95</v>
      </c>
      <c r="E113" s="42" t="s">
        <v>757</v>
      </c>
      <c r="F113" s="84" t="s">
        <v>759</v>
      </c>
      <c r="G113" s="34" t="s">
        <v>760</v>
      </c>
      <c r="H113" s="65"/>
      <c r="I113" s="65"/>
      <c r="J113" s="65"/>
      <c r="K113" s="65"/>
      <c r="L113" s="71"/>
      <c r="M113" s="48">
        <v>3500000</v>
      </c>
      <c r="N113" s="44"/>
      <c r="O113" s="65"/>
      <c r="P113" s="65"/>
      <c r="Q113" s="65"/>
      <c r="R113" s="65"/>
      <c r="S113" s="65"/>
      <c r="T113" s="31">
        <f t="shared" si="2"/>
        <v>38457999.24000001</v>
      </c>
    </row>
    <row r="114" spans="1:20" x14ac:dyDescent="0.35">
      <c r="A114" s="78">
        <v>27</v>
      </c>
      <c r="B114" s="89">
        <v>45364</v>
      </c>
      <c r="C114" s="32" t="s">
        <v>761</v>
      </c>
      <c r="D114" s="42" t="s">
        <v>95</v>
      </c>
      <c r="E114" s="42" t="s">
        <v>762</v>
      </c>
      <c r="F114" s="84" t="s">
        <v>763</v>
      </c>
      <c r="G114" s="34" t="s">
        <v>760</v>
      </c>
      <c r="H114" s="31"/>
      <c r="I114" s="31"/>
      <c r="J114" s="31"/>
      <c r="K114" s="31"/>
      <c r="L114" s="31"/>
      <c r="M114" s="31"/>
      <c r="N114" s="44"/>
      <c r="O114" s="67"/>
      <c r="P114" s="65"/>
      <c r="Q114" s="65"/>
      <c r="R114" s="65"/>
      <c r="S114" s="48">
        <v>700000</v>
      </c>
      <c r="T114" s="31">
        <f t="shared" si="2"/>
        <v>37757999.24000001</v>
      </c>
    </row>
    <row r="115" spans="1:20" x14ac:dyDescent="0.35">
      <c r="A115" s="78">
        <v>28</v>
      </c>
      <c r="B115" s="89">
        <v>45364</v>
      </c>
      <c r="C115" s="32" t="s">
        <v>765</v>
      </c>
      <c r="D115" s="42" t="s">
        <v>182</v>
      </c>
      <c r="E115" s="42" t="s">
        <v>764</v>
      </c>
      <c r="F115" s="75" t="s">
        <v>872</v>
      </c>
      <c r="G115" s="34" t="s">
        <v>760</v>
      </c>
      <c r="H115" s="65"/>
      <c r="I115" s="65"/>
      <c r="J115" s="65"/>
      <c r="K115" s="65"/>
      <c r="L115" s="65"/>
      <c r="M115" s="48">
        <v>2000000</v>
      </c>
      <c r="N115" s="44"/>
      <c r="O115" s="65"/>
      <c r="P115" s="65"/>
      <c r="Q115" s="65"/>
      <c r="R115" s="65"/>
      <c r="S115" s="48"/>
      <c r="T115" s="31">
        <f t="shared" si="2"/>
        <v>35757999.24000001</v>
      </c>
    </row>
    <row r="116" spans="1:20" x14ac:dyDescent="0.35">
      <c r="A116" s="78">
        <v>29</v>
      </c>
      <c r="B116" s="89">
        <v>45364</v>
      </c>
      <c r="C116" s="32" t="s">
        <v>766</v>
      </c>
      <c r="D116" s="42" t="s">
        <v>182</v>
      </c>
      <c r="E116" s="42" t="s">
        <v>767</v>
      </c>
      <c r="F116" s="75" t="s">
        <v>735</v>
      </c>
      <c r="G116" s="34" t="s">
        <v>760</v>
      </c>
      <c r="H116" s="65"/>
      <c r="I116" s="65"/>
      <c r="J116" s="65"/>
      <c r="K116" s="65"/>
      <c r="L116" s="48"/>
      <c r="M116" s="48">
        <v>2500000</v>
      </c>
      <c r="N116" s="44"/>
      <c r="O116" s="65"/>
      <c r="P116" s="65"/>
      <c r="Q116" s="65"/>
      <c r="R116" s="65"/>
      <c r="S116" s="65"/>
      <c r="T116" s="31">
        <f t="shared" si="2"/>
        <v>33257999.24000001</v>
      </c>
    </row>
    <row r="117" spans="1:20" x14ac:dyDescent="0.35">
      <c r="A117" s="78">
        <v>30</v>
      </c>
      <c r="B117" s="89">
        <v>45364</v>
      </c>
      <c r="C117" s="32" t="s">
        <v>769</v>
      </c>
      <c r="D117" s="42" t="s">
        <v>190</v>
      </c>
      <c r="E117" s="42" t="s">
        <v>768</v>
      </c>
      <c r="F117" s="75" t="s">
        <v>49</v>
      </c>
      <c r="G117" s="34" t="s">
        <v>760</v>
      </c>
      <c r="H117" s="65"/>
      <c r="I117" s="65"/>
      <c r="J117" s="65"/>
      <c r="K117" s="65"/>
      <c r="L117" s="65"/>
      <c r="M117" s="48"/>
      <c r="N117" s="44"/>
      <c r="O117" s="65"/>
      <c r="P117" s="65"/>
      <c r="Q117" s="65"/>
      <c r="R117" s="65"/>
      <c r="S117" s="48">
        <v>300000</v>
      </c>
      <c r="T117" s="31">
        <f t="shared" si="2"/>
        <v>32957999.24000001</v>
      </c>
    </row>
    <row r="118" spans="1:20" ht="14" customHeight="1" x14ac:dyDescent="0.35">
      <c r="A118" s="78">
        <v>31</v>
      </c>
      <c r="B118" s="89">
        <v>45364</v>
      </c>
      <c r="C118" s="32" t="s">
        <v>773</v>
      </c>
      <c r="D118" s="42" t="s">
        <v>95</v>
      </c>
      <c r="E118" s="42" t="s">
        <v>747</v>
      </c>
      <c r="F118" s="84" t="s">
        <v>748</v>
      </c>
      <c r="G118" s="34" t="s">
        <v>760</v>
      </c>
      <c r="H118" s="65"/>
      <c r="I118" s="65"/>
      <c r="J118" s="65"/>
      <c r="K118" s="65"/>
      <c r="L118" s="65"/>
      <c r="M118" s="48">
        <v>15000000</v>
      </c>
      <c r="N118" s="44"/>
      <c r="O118" s="65"/>
      <c r="P118" s="65"/>
      <c r="Q118" s="65"/>
      <c r="R118" s="65"/>
      <c r="S118" s="48"/>
      <c r="T118" s="31">
        <f t="shared" si="2"/>
        <v>17957999.24000001</v>
      </c>
    </row>
    <row r="119" spans="1:20" x14ac:dyDescent="0.35">
      <c r="A119" s="78">
        <v>32</v>
      </c>
      <c r="B119" s="89">
        <v>45364</v>
      </c>
      <c r="C119" s="32" t="s">
        <v>774</v>
      </c>
      <c r="D119" s="42" t="s">
        <v>95</v>
      </c>
      <c r="E119" s="42" t="s">
        <v>737</v>
      </c>
      <c r="F119" s="75" t="s">
        <v>735</v>
      </c>
      <c r="G119" s="34" t="s">
        <v>760</v>
      </c>
      <c r="H119" s="65"/>
      <c r="I119" s="65"/>
      <c r="J119" s="65"/>
      <c r="K119" s="65"/>
      <c r="L119" s="71"/>
      <c r="M119" s="48">
        <v>12000000</v>
      </c>
      <c r="N119" s="44"/>
      <c r="O119" s="65"/>
      <c r="P119" s="65"/>
      <c r="Q119" s="65"/>
      <c r="R119" s="65"/>
      <c r="S119" s="48"/>
      <c r="T119" s="31">
        <f t="shared" si="2"/>
        <v>5957999.2400000095</v>
      </c>
    </row>
    <row r="120" spans="1:20" ht="26.5" x14ac:dyDescent="0.35">
      <c r="A120" s="78">
        <v>33</v>
      </c>
      <c r="B120" s="89">
        <v>45364</v>
      </c>
      <c r="C120" s="38" t="s">
        <v>772</v>
      </c>
      <c r="D120" s="60" t="s">
        <v>39</v>
      </c>
      <c r="E120" s="473" t="s">
        <v>771</v>
      </c>
      <c r="F120" s="84" t="s">
        <v>759</v>
      </c>
      <c r="G120" s="34"/>
      <c r="H120" s="65"/>
      <c r="I120" s="65"/>
      <c r="J120" s="65"/>
      <c r="K120" s="65"/>
      <c r="L120" s="44">
        <v>1510458</v>
      </c>
      <c r="N120" s="44"/>
      <c r="O120" s="65"/>
      <c r="P120" s="65"/>
      <c r="Q120" s="65"/>
      <c r="R120" s="65"/>
      <c r="S120" s="65"/>
      <c r="T120" s="31">
        <f t="shared" si="2"/>
        <v>7468457.2400000095</v>
      </c>
    </row>
    <row r="121" spans="1:20" x14ac:dyDescent="0.35">
      <c r="A121" s="78">
        <v>34</v>
      </c>
      <c r="B121" s="89">
        <v>45365</v>
      </c>
      <c r="C121" s="38" t="s">
        <v>778</v>
      </c>
      <c r="D121" s="60" t="s">
        <v>39</v>
      </c>
      <c r="E121" s="40" t="s">
        <v>1054</v>
      </c>
      <c r="F121" s="66"/>
      <c r="G121" s="66"/>
      <c r="H121" s="66"/>
      <c r="I121" s="66"/>
      <c r="J121" s="66"/>
      <c r="K121" s="66"/>
      <c r="L121" s="66"/>
      <c r="M121" s="65"/>
      <c r="N121" s="44">
        <v>55500000</v>
      </c>
      <c r="O121" s="65"/>
      <c r="P121" s="65"/>
      <c r="Q121" s="65"/>
      <c r="R121" s="65"/>
      <c r="S121" s="65"/>
      <c r="T121" s="31">
        <f t="shared" si="2"/>
        <v>62968457.24000001</v>
      </c>
    </row>
    <row r="122" spans="1:20" x14ac:dyDescent="0.35">
      <c r="A122" s="78">
        <v>35</v>
      </c>
      <c r="B122" s="89">
        <v>45365</v>
      </c>
      <c r="C122" s="38" t="s">
        <v>788</v>
      </c>
      <c r="D122" s="60" t="s">
        <v>39</v>
      </c>
      <c r="E122" s="473" t="s">
        <v>779</v>
      </c>
      <c r="F122" s="80" t="s">
        <v>655</v>
      </c>
      <c r="G122" s="86"/>
      <c r="H122" s="31"/>
      <c r="I122" s="31"/>
      <c r="J122" s="31"/>
      <c r="K122" s="31"/>
      <c r="L122" s="44">
        <v>106356</v>
      </c>
      <c r="M122" s="31"/>
      <c r="N122" s="44"/>
      <c r="O122" s="31"/>
      <c r="P122" s="48"/>
      <c r="Q122" s="48"/>
      <c r="R122" s="50"/>
      <c r="S122" s="48"/>
      <c r="T122" s="31">
        <f t="shared" si="2"/>
        <v>63074813.24000001</v>
      </c>
    </row>
    <row r="123" spans="1:20" x14ac:dyDescent="0.35">
      <c r="A123" s="78">
        <v>36</v>
      </c>
      <c r="B123" s="89">
        <v>45366</v>
      </c>
      <c r="C123" s="38" t="s">
        <v>817</v>
      </c>
      <c r="D123" s="60" t="s">
        <v>39</v>
      </c>
      <c r="E123" s="40" t="s">
        <v>1055</v>
      </c>
      <c r="N123" s="44">
        <v>72000000</v>
      </c>
      <c r="O123" s="66"/>
      <c r="P123" s="66"/>
      <c r="Q123" s="66"/>
      <c r="R123" s="66"/>
      <c r="T123" s="31">
        <f t="shared" si="2"/>
        <v>135074813.24000001</v>
      </c>
    </row>
    <row r="124" spans="1:20" x14ac:dyDescent="0.35">
      <c r="A124" s="78">
        <v>37</v>
      </c>
      <c r="B124" s="89">
        <v>45366</v>
      </c>
      <c r="C124" s="32" t="s">
        <v>790</v>
      </c>
      <c r="D124" s="80" t="s">
        <v>560</v>
      </c>
      <c r="E124" s="76" t="s">
        <v>783</v>
      </c>
      <c r="F124" s="33" t="s">
        <v>49</v>
      </c>
      <c r="G124" s="34" t="s">
        <v>782</v>
      </c>
      <c r="H124" s="35"/>
      <c r="I124" s="35"/>
      <c r="J124" s="35"/>
      <c r="K124" s="35"/>
      <c r="L124" s="35"/>
      <c r="M124" s="35"/>
      <c r="N124" s="35"/>
      <c r="O124" s="35"/>
      <c r="P124" s="48"/>
      <c r="Q124" s="48"/>
      <c r="R124" s="48"/>
      <c r="S124" s="490">
        <v>758000</v>
      </c>
      <c r="T124" s="31">
        <f t="shared" si="2"/>
        <v>134316813.24000001</v>
      </c>
    </row>
    <row r="125" spans="1:20" x14ac:dyDescent="0.35">
      <c r="A125" s="78">
        <v>38</v>
      </c>
      <c r="B125" s="89">
        <v>45366</v>
      </c>
      <c r="C125" s="32" t="s">
        <v>791</v>
      </c>
      <c r="D125" s="80" t="s">
        <v>560</v>
      </c>
      <c r="E125" s="76" t="s">
        <v>784</v>
      </c>
      <c r="F125" s="33" t="s">
        <v>49</v>
      </c>
      <c r="G125" s="34" t="s">
        <v>782</v>
      </c>
      <c r="H125" s="35"/>
      <c r="I125" s="35"/>
      <c r="J125" s="35"/>
      <c r="K125" s="35"/>
      <c r="L125" s="35"/>
      <c r="M125" s="35"/>
      <c r="N125" s="35"/>
      <c r="O125" s="35"/>
      <c r="P125" s="87"/>
      <c r="Q125" s="87"/>
      <c r="R125" s="88"/>
      <c r="S125" s="48">
        <v>2157900</v>
      </c>
      <c r="T125" s="31">
        <f t="shared" si="2"/>
        <v>132158913.24000001</v>
      </c>
    </row>
    <row r="126" spans="1:20" ht="26" x14ac:dyDescent="0.35">
      <c r="A126" s="78">
        <v>39</v>
      </c>
      <c r="B126" s="89">
        <v>45366</v>
      </c>
      <c r="C126" s="32" t="s">
        <v>792</v>
      </c>
      <c r="D126" s="80" t="s">
        <v>560</v>
      </c>
      <c r="E126" s="484" t="s">
        <v>785</v>
      </c>
      <c r="F126" s="84" t="s">
        <v>49</v>
      </c>
      <c r="G126" s="34" t="s">
        <v>782</v>
      </c>
      <c r="H126" s="48"/>
      <c r="I126" s="48"/>
      <c r="J126" s="48"/>
      <c r="K126" s="51"/>
      <c r="L126" s="48"/>
      <c r="M126" s="48"/>
      <c r="N126" s="44"/>
      <c r="O126" s="48"/>
      <c r="P126" s="87"/>
      <c r="Q126" s="87"/>
      <c r="R126" s="88"/>
      <c r="S126" s="48">
        <v>7491000</v>
      </c>
      <c r="T126" s="31">
        <f t="shared" si="2"/>
        <v>124667913.24000001</v>
      </c>
    </row>
    <row r="127" spans="1:20" x14ac:dyDescent="0.35">
      <c r="A127" s="78">
        <v>40</v>
      </c>
      <c r="B127" s="89">
        <v>45366</v>
      </c>
      <c r="C127" s="32" t="s">
        <v>793</v>
      </c>
      <c r="D127" s="80" t="s">
        <v>560</v>
      </c>
      <c r="E127" s="76" t="s">
        <v>786</v>
      </c>
      <c r="F127" s="62" t="s">
        <v>49</v>
      </c>
      <c r="G127" s="34" t="s">
        <v>782</v>
      </c>
      <c r="H127" s="63"/>
      <c r="I127" s="63"/>
      <c r="J127" s="63"/>
      <c r="K127" s="63"/>
      <c r="L127" s="63"/>
      <c r="M127" s="63"/>
      <c r="N127" s="44"/>
      <c r="O127" s="44"/>
      <c r="P127" s="87"/>
      <c r="Q127" s="87"/>
      <c r="R127" s="88"/>
      <c r="S127" s="48">
        <v>2800000</v>
      </c>
      <c r="T127" s="31">
        <f t="shared" si="2"/>
        <v>121867913.24000001</v>
      </c>
    </row>
    <row r="128" spans="1:20" ht="26" x14ac:dyDescent="0.35">
      <c r="A128" s="78">
        <v>41</v>
      </c>
      <c r="B128" s="89">
        <v>45366</v>
      </c>
      <c r="C128" s="32" t="s">
        <v>794</v>
      </c>
      <c r="D128" s="80" t="s">
        <v>560</v>
      </c>
      <c r="E128" s="484" t="s">
        <v>787</v>
      </c>
      <c r="F128" s="45" t="s">
        <v>49</v>
      </c>
      <c r="G128" s="34" t="s">
        <v>782</v>
      </c>
      <c r="H128" s="31"/>
      <c r="I128" s="31"/>
      <c r="J128" s="31"/>
      <c r="K128" s="31"/>
      <c r="L128" s="31"/>
      <c r="M128" s="31"/>
      <c r="N128" s="44"/>
      <c r="O128" s="31"/>
      <c r="P128" s="48"/>
      <c r="Q128" s="48"/>
      <c r="R128" s="50"/>
      <c r="S128" s="48">
        <v>14700000</v>
      </c>
      <c r="T128" s="31">
        <f t="shared" si="2"/>
        <v>107167913.24000001</v>
      </c>
    </row>
    <row r="129" spans="1:20" ht="26" x14ac:dyDescent="0.35">
      <c r="A129" s="78">
        <v>42</v>
      </c>
      <c r="B129" s="89">
        <v>45366</v>
      </c>
      <c r="C129" s="32" t="s">
        <v>795</v>
      </c>
      <c r="D129" s="80" t="s">
        <v>560</v>
      </c>
      <c r="E129" s="484" t="s">
        <v>777</v>
      </c>
      <c r="F129" s="72" t="s">
        <v>49</v>
      </c>
      <c r="G129" s="34" t="s">
        <v>782</v>
      </c>
      <c r="H129" s="31"/>
      <c r="I129" s="31"/>
      <c r="J129" s="31"/>
      <c r="K129" s="31"/>
      <c r="L129" s="31"/>
      <c r="M129" s="31"/>
      <c r="N129" s="44"/>
      <c r="O129" s="31"/>
      <c r="P129" s="48"/>
      <c r="Q129" s="48"/>
      <c r="R129" s="50"/>
      <c r="S129" s="48">
        <v>4075000</v>
      </c>
      <c r="T129" s="31">
        <f t="shared" si="2"/>
        <v>103092913.24000001</v>
      </c>
    </row>
    <row r="130" spans="1:20" x14ac:dyDescent="0.35">
      <c r="A130" s="78">
        <v>43</v>
      </c>
      <c r="B130" s="89">
        <v>45366</v>
      </c>
      <c r="C130" s="32" t="s">
        <v>797</v>
      </c>
      <c r="D130" s="42" t="s">
        <v>95</v>
      </c>
      <c r="E130" s="76" t="s">
        <v>749</v>
      </c>
      <c r="F130" s="80" t="s">
        <v>750</v>
      </c>
      <c r="G130" s="34" t="s">
        <v>782</v>
      </c>
      <c r="H130" s="31"/>
      <c r="I130" s="31"/>
      <c r="J130" s="31"/>
      <c r="K130" s="31"/>
      <c r="L130" s="31"/>
      <c r="M130" s="31"/>
      <c r="N130" s="44"/>
      <c r="O130" s="31"/>
      <c r="P130" s="48"/>
      <c r="Q130" s="48"/>
      <c r="R130" s="50"/>
      <c r="S130" s="48">
        <v>32050000</v>
      </c>
      <c r="T130" s="31">
        <f t="shared" si="2"/>
        <v>71042913.24000001</v>
      </c>
    </row>
    <row r="131" spans="1:20" x14ac:dyDescent="0.35">
      <c r="A131" s="78">
        <v>44</v>
      </c>
      <c r="B131" s="89">
        <v>45366</v>
      </c>
      <c r="C131" s="32" t="s">
        <v>798</v>
      </c>
      <c r="D131" s="83" t="s">
        <v>1287</v>
      </c>
      <c r="E131" s="76" t="s">
        <v>751</v>
      </c>
      <c r="F131" s="80" t="s">
        <v>884</v>
      </c>
      <c r="G131" s="34" t="s">
        <v>782</v>
      </c>
      <c r="H131" s="31"/>
      <c r="I131" s="31"/>
      <c r="J131" s="31"/>
      <c r="K131" s="31"/>
      <c r="L131" s="31"/>
      <c r="M131" s="31"/>
      <c r="N131" s="44"/>
      <c r="O131" s="31"/>
      <c r="P131" s="48"/>
      <c r="Q131" s="48"/>
      <c r="R131" s="50"/>
      <c r="S131" s="48">
        <v>32625000</v>
      </c>
      <c r="T131" s="31">
        <f t="shared" si="2"/>
        <v>38417913.24000001</v>
      </c>
    </row>
    <row r="132" spans="1:20" x14ac:dyDescent="0.35">
      <c r="A132" s="78">
        <v>45</v>
      </c>
      <c r="B132" s="89">
        <v>45366</v>
      </c>
      <c r="C132" s="32" t="s">
        <v>799</v>
      </c>
      <c r="D132" s="42" t="s">
        <v>182</v>
      </c>
      <c r="E132" s="76" t="s">
        <v>753</v>
      </c>
      <c r="F132" s="80" t="s">
        <v>752</v>
      </c>
      <c r="G132" s="34" t="s">
        <v>782</v>
      </c>
      <c r="H132" s="31"/>
      <c r="I132" s="31"/>
      <c r="J132" s="31"/>
      <c r="K132" s="31"/>
      <c r="L132" s="47"/>
      <c r="M132" s="48"/>
      <c r="N132" s="44"/>
      <c r="O132" s="31"/>
      <c r="P132" s="48"/>
      <c r="Q132" s="48"/>
      <c r="R132" s="50"/>
      <c r="S132" s="48">
        <v>1500000</v>
      </c>
      <c r="T132" s="31">
        <f t="shared" si="2"/>
        <v>36917913.24000001</v>
      </c>
    </row>
    <row r="133" spans="1:20" x14ac:dyDescent="0.35">
      <c r="A133" s="78">
        <v>46</v>
      </c>
      <c r="B133" s="89">
        <v>45366</v>
      </c>
      <c r="C133" s="32" t="s">
        <v>800</v>
      </c>
      <c r="D133" s="42" t="s">
        <v>182</v>
      </c>
      <c r="E133" s="76" t="s">
        <v>755</v>
      </c>
      <c r="F133" s="80" t="s">
        <v>754</v>
      </c>
      <c r="G133" s="34" t="s">
        <v>782</v>
      </c>
      <c r="H133" s="31"/>
      <c r="I133" s="31"/>
      <c r="J133" s="31"/>
      <c r="K133" s="31"/>
      <c r="L133" s="31"/>
      <c r="M133" s="31"/>
      <c r="N133" s="91"/>
      <c r="O133" s="31"/>
      <c r="P133" s="13"/>
      <c r="Q133" s="13"/>
      <c r="R133" s="13"/>
      <c r="S133" s="48">
        <v>150000</v>
      </c>
      <c r="T133" s="31">
        <f t="shared" si="2"/>
        <v>36767913.24000001</v>
      </c>
    </row>
    <row r="134" spans="1:20" x14ac:dyDescent="0.35">
      <c r="A134" s="78">
        <v>47</v>
      </c>
      <c r="B134" s="89">
        <v>45366</v>
      </c>
      <c r="C134" s="32" t="s">
        <v>801</v>
      </c>
      <c r="D134" s="80" t="s">
        <v>10</v>
      </c>
      <c r="E134" s="481" t="s">
        <v>715</v>
      </c>
      <c r="F134" s="66" t="s">
        <v>49</v>
      </c>
      <c r="G134" s="34" t="s">
        <v>782</v>
      </c>
      <c r="H134" s="48"/>
      <c r="I134" s="48"/>
      <c r="J134" s="48"/>
      <c r="K134" s="51"/>
      <c r="L134" s="48"/>
      <c r="M134" s="48"/>
      <c r="N134" s="44"/>
      <c r="O134" s="48"/>
      <c r="P134" s="87"/>
      <c r="Q134" s="87"/>
      <c r="R134" s="87"/>
      <c r="S134" s="48">
        <v>1500000</v>
      </c>
      <c r="T134" s="31">
        <f t="shared" si="2"/>
        <v>35267913.24000001</v>
      </c>
    </row>
    <row r="135" spans="1:20" x14ac:dyDescent="0.35">
      <c r="A135" s="78">
        <v>48</v>
      </c>
      <c r="B135" s="89">
        <v>45366</v>
      </c>
      <c r="C135" s="32" t="s">
        <v>802</v>
      </c>
      <c r="D135" s="83" t="s">
        <v>182</v>
      </c>
      <c r="E135" s="83" t="s">
        <v>789</v>
      </c>
      <c r="F135" s="80" t="s">
        <v>796</v>
      </c>
      <c r="G135" s="34" t="s">
        <v>782</v>
      </c>
      <c r="H135" s="31"/>
      <c r="I135" s="31"/>
      <c r="J135" s="31"/>
      <c r="K135" s="31"/>
      <c r="L135" s="31"/>
      <c r="M135" s="31"/>
      <c r="N135" s="31"/>
      <c r="O135" s="31"/>
      <c r="P135" s="48"/>
      <c r="Q135" s="48"/>
      <c r="R135" s="50"/>
      <c r="S135" s="48">
        <v>600000</v>
      </c>
      <c r="T135" s="31">
        <f t="shared" si="2"/>
        <v>34667913.24000001</v>
      </c>
    </row>
    <row r="136" spans="1:20" x14ac:dyDescent="0.35">
      <c r="A136" s="78">
        <v>49</v>
      </c>
      <c r="B136" s="89">
        <v>45366</v>
      </c>
      <c r="C136" s="38" t="s">
        <v>829</v>
      </c>
      <c r="D136" s="60" t="s">
        <v>39</v>
      </c>
      <c r="E136" s="473" t="s">
        <v>818</v>
      </c>
      <c r="F136" s="80" t="s">
        <v>657</v>
      </c>
      <c r="G136" s="86"/>
      <c r="H136" s="31"/>
      <c r="I136" s="31"/>
      <c r="J136" s="31"/>
      <c r="K136" s="31"/>
      <c r="L136" s="44">
        <v>8000000</v>
      </c>
      <c r="M136" s="31"/>
      <c r="N136" s="31"/>
      <c r="O136" s="31"/>
      <c r="P136" s="48"/>
      <c r="Q136" s="48"/>
      <c r="R136" s="48"/>
      <c r="S136" s="48"/>
      <c r="T136" s="31">
        <f t="shared" ref="T136:T199" si="3">+T135+H136-I136+J136-K136+L136-M136+N136-O136+R136-S136</f>
        <v>42667913.24000001</v>
      </c>
    </row>
    <row r="137" spans="1:20" ht="26.5" x14ac:dyDescent="0.35">
      <c r="A137" s="78">
        <v>50</v>
      </c>
      <c r="B137" s="89">
        <v>45369</v>
      </c>
      <c r="C137" s="38" t="s">
        <v>830</v>
      </c>
      <c r="D137" s="60" t="s">
        <v>39</v>
      </c>
      <c r="E137" s="473" t="s">
        <v>819</v>
      </c>
      <c r="F137" s="72" t="s">
        <v>748</v>
      </c>
      <c r="G137" s="46"/>
      <c r="H137" s="31"/>
      <c r="I137" s="31"/>
      <c r="J137" s="31"/>
      <c r="K137" s="31"/>
      <c r="L137" s="44">
        <v>7428514</v>
      </c>
      <c r="M137" s="31"/>
      <c r="N137" s="47"/>
      <c r="O137" s="31"/>
      <c r="P137" s="48"/>
      <c r="Q137" s="48"/>
      <c r="R137" s="48"/>
      <c r="S137" s="48"/>
      <c r="T137" s="31">
        <f t="shared" si="3"/>
        <v>50096427.24000001</v>
      </c>
    </row>
    <row r="138" spans="1:20" x14ac:dyDescent="0.35">
      <c r="A138" s="78">
        <v>51</v>
      </c>
      <c r="B138" s="89">
        <v>45369</v>
      </c>
      <c r="C138" s="38" t="s">
        <v>854</v>
      </c>
      <c r="D138" s="60" t="s">
        <v>39</v>
      </c>
      <c r="E138" s="40" t="s">
        <v>1056</v>
      </c>
      <c r="F138" s="66"/>
      <c r="G138" s="66"/>
      <c r="H138" s="66"/>
      <c r="I138" s="66"/>
      <c r="J138" s="66"/>
      <c r="K138" s="66"/>
      <c r="L138" s="66"/>
      <c r="M138" s="66"/>
      <c r="N138" s="44">
        <v>21500000</v>
      </c>
      <c r="O138" s="31"/>
      <c r="P138" s="48"/>
      <c r="Q138" s="48"/>
      <c r="R138" s="48"/>
      <c r="S138" s="48"/>
      <c r="T138" s="31">
        <f t="shared" si="3"/>
        <v>71596427.24000001</v>
      </c>
    </row>
    <row r="139" spans="1:20" x14ac:dyDescent="0.35">
      <c r="A139" s="78">
        <v>52</v>
      </c>
      <c r="B139" s="89">
        <v>45371</v>
      </c>
      <c r="C139" s="38" t="s">
        <v>1454</v>
      </c>
      <c r="D139" s="60" t="s">
        <v>39</v>
      </c>
      <c r="E139" s="40" t="s">
        <v>1057</v>
      </c>
      <c r="F139" s="72"/>
      <c r="G139" s="46"/>
      <c r="H139" s="31"/>
      <c r="I139" s="31"/>
      <c r="J139" s="31"/>
      <c r="K139" s="31"/>
      <c r="L139" s="31"/>
      <c r="M139" s="31"/>
      <c r="N139" s="44">
        <v>15000000</v>
      </c>
      <c r="O139" s="31"/>
      <c r="P139" s="48"/>
      <c r="Q139" s="48"/>
      <c r="R139" s="48"/>
      <c r="S139" s="48"/>
      <c r="T139" s="31">
        <f t="shared" si="3"/>
        <v>86596427.24000001</v>
      </c>
    </row>
    <row r="140" spans="1:20" x14ac:dyDescent="0.35">
      <c r="A140" s="78">
        <v>53</v>
      </c>
      <c r="B140" s="89">
        <v>45372</v>
      </c>
      <c r="C140" s="38" t="s">
        <v>856</v>
      </c>
      <c r="D140" s="60" t="s">
        <v>39</v>
      </c>
      <c r="E140" s="40" t="s">
        <v>1057</v>
      </c>
      <c r="F140" s="72"/>
      <c r="G140" s="46"/>
      <c r="H140" s="31"/>
      <c r="I140" s="31"/>
      <c r="J140" s="31"/>
      <c r="K140" s="31"/>
      <c r="L140" s="31"/>
      <c r="M140" s="31"/>
      <c r="N140" s="44">
        <v>3000000</v>
      </c>
      <c r="O140" s="31"/>
      <c r="P140" s="48"/>
      <c r="Q140" s="48"/>
      <c r="R140" s="48"/>
      <c r="S140" s="48"/>
      <c r="T140" s="31">
        <f t="shared" si="3"/>
        <v>89596427.24000001</v>
      </c>
    </row>
    <row r="141" spans="1:20" x14ac:dyDescent="0.35">
      <c r="A141" s="78">
        <v>54</v>
      </c>
      <c r="B141" s="89">
        <v>45373</v>
      </c>
      <c r="C141" s="32" t="s">
        <v>858</v>
      </c>
      <c r="D141" s="83" t="s">
        <v>182</v>
      </c>
      <c r="E141" s="83" t="s">
        <v>842</v>
      </c>
      <c r="F141" s="496" t="s">
        <v>841</v>
      </c>
      <c r="G141" s="34" t="s">
        <v>860</v>
      </c>
      <c r="H141" s="31"/>
      <c r="I141" s="31"/>
      <c r="J141" s="31"/>
      <c r="K141" s="31"/>
      <c r="L141" s="31"/>
      <c r="M141" s="31"/>
      <c r="N141" s="31"/>
      <c r="O141" s="31"/>
      <c r="P141" s="48"/>
      <c r="Q141" s="48"/>
      <c r="R141" s="48"/>
      <c r="S141" s="48">
        <v>31350000</v>
      </c>
      <c r="T141" s="31">
        <f t="shared" si="3"/>
        <v>58246427.24000001</v>
      </c>
    </row>
    <row r="142" spans="1:20" x14ac:dyDescent="0.35">
      <c r="A142" s="78">
        <v>55</v>
      </c>
      <c r="B142" s="89">
        <v>45373</v>
      </c>
      <c r="C142" s="32" t="s">
        <v>873</v>
      </c>
      <c r="D142" s="83" t="s">
        <v>80</v>
      </c>
      <c r="E142" s="83" t="s">
        <v>861</v>
      </c>
      <c r="F142" s="72" t="s">
        <v>49</v>
      </c>
      <c r="G142" s="34" t="s">
        <v>860</v>
      </c>
      <c r="H142" s="31"/>
      <c r="I142" s="31"/>
      <c r="J142" s="31"/>
      <c r="K142" s="31"/>
      <c r="L142" s="31"/>
      <c r="M142" s="31"/>
      <c r="N142" s="31"/>
      <c r="O142" s="31"/>
      <c r="P142" s="48"/>
      <c r="Q142" s="48"/>
      <c r="R142" s="48"/>
      <c r="S142" s="48">
        <v>495000</v>
      </c>
      <c r="T142" s="31">
        <f t="shared" si="3"/>
        <v>57751427.24000001</v>
      </c>
    </row>
    <row r="143" spans="1:20" x14ac:dyDescent="0.35">
      <c r="A143" s="78">
        <v>56</v>
      </c>
      <c r="B143" s="89">
        <v>45373</v>
      </c>
      <c r="C143" s="32" t="s">
        <v>874</v>
      </c>
      <c r="D143" s="83" t="s">
        <v>80</v>
      </c>
      <c r="E143" s="83" t="s">
        <v>862</v>
      </c>
      <c r="F143" s="72" t="s">
        <v>49</v>
      </c>
      <c r="G143" s="34" t="s">
        <v>860</v>
      </c>
      <c r="H143" s="31"/>
      <c r="I143" s="31"/>
      <c r="J143" s="31"/>
      <c r="K143" s="31"/>
      <c r="L143" s="31"/>
      <c r="M143" s="31"/>
      <c r="N143" s="31"/>
      <c r="O143" s="31"/>
      <c r="P143" s="48"/>
      <c r="Q143" s="48"/>
      <c r="R143" s="48"/>
      <c r="S143" s="48">
        <v>371000</v>
      </c>
      <c r="T143" s="31">
        <f t="shared" si="3"/>
        <v>57380427.24000001</v>
      </c>
    </row>
    <row r="144" spans="1:20" x14ac:dyDescent="0.35">
      <c r="A144" s="78">
        <v>57</v>
      </c>
      <c r="B144" s="89">
        <v>45373</v>
      </c>
      <c r="C144" s="32" t="s">
        <v>875</v>
      </c>
      <c r="D144" s="83" t="s">
        <v>80</v>
      </c>
      <c r="E144" s="83" t="s">
        <v>863</v>
      </c>
      <c r="F144" s="72" t="s">
        <v>49</v>
      </c>
      <c r="G144" s="34" t="s">
        <v>860</v>
      </c>
      <c r="H144" s="31"/>
      <c r="I144" s="31"/>
      <c r="J144" s="31"/>
      <c r="K144" s="31"/>
      <c r="L144" s="31"/>
      <c r="M144" s="31"/>
      <c r="N144" s="92"/>
      <c r="O144" s="31"/>
      <c r="P144" s="48"/>
      <c r="Q144" s="48"/>
      <c r="R144" s="48"/>
      <c r="S144" s="48">
        <v>400000</v>
      </c>
      <c r="T144" s="31">
        <f t="shared" si="3"/>
        <v>56980427.24000001</v>
      </c>
    </row>
    <row r="145" spans="1:20" x14ac:dyDescent="0.35">
      <c r="A145" s="78">
        <v>58</v>
      </c>
      <c r="B145" s="89">
        <v>45373</v>
      </c>
      <c r="C145" s="32" t="s">
        <v>876</v>
      </c>
      <c r="D145" s="83" t="s">
        <v>56</v>
      </c>
      <c r="E145" s="83" t="s">
        <v>864</v>
      </c>
      <c r="F145" s="72" t="s">
        <v>49</v>
      </c>
      <c r="G145" s="34" t="s">
        <v>860</v>
      </c>
      <c r="H145" s="31"/>
      <c r="I145" s="31"/>
      <c r="J145" s="31"/>
      <c r="K145" s="31"/>
      <c r="L145" s="31"/>
      <c r="M145" s="31"/>
      <c r="N145" s="31"/>
      <c r="O145" s="31"/>
      <c r="P145" s="48"/>
      <c r="Q145" s="48"/>
      <c r="R145" s="48"/>
      <c r="S145" s="48">
        <v>238000</v>
      </c>
      <c r="T145" s="31">
        <f t="shared" si="3"/>
        <v>56742427.24000001</v>
      </c>
    </row>
    <row r="146" spans="1:20" x14ac:dyDescent="0.35">
      <c r="A146" s="78">
        <v>59</v>
      </c>
      <c r="B146" s="89">
        <v>45373</v>
      </c>
      <c r="C146" s="32" t="s">
        <v>877</v>
      </c>
      <c r="D146" s="80" t="s">
        <v>10</v>
      </c>
      <c r="E146" s="481" t="s">
        <v>715</v>
      </c>
      <c r="F146" s="72" t="s">
        <v>49</v>
      </c>
      <c r="G146" s="34" t="s">
        <v>860</v>
      </c>
      <c r="H146" s="31"/>
      <c r="I146" s="31"/>
      <c r="J146" s="31"/>
      <c r="K146" s="31"/>
      <c r="L146" s="31"/>
      <c r="M146" s="31"/>
      <c r="N146" s="31"/>
      <c r="O146" s="31"/>
      <c r="P146" s="48"/>
      <c r="Q146" s="48"/>
      <c r="R146" s="48"/>
      <c r="S146" s="48">
        <v>1500000</v>
      </c>
      <c r="T146" s="31">
        <f t="shared" si="3"/>
        <v>55242427.24000001</v>
      </c>
    </row>
    <row r="147" spans="1:20" x14ac:dyDescent="0.35">
      <c r="A147" s="78">
        <v>60</v>
      </c>
      <c r="B147" s="89">
        <v>45373</v>
      </c>
      <c r="C147" s="32" t="s">
        <v>878</v>
      </c>
      <c r="D147" s="83" t="s">
        <v>95</v>
      </c>
      <c r="E147" s="481" t="s">
        <v>865</v>
      </c>
      <c r="F147" s="496" t="s">
        <v>866</v>
      </c>
      <c r="G147" s="34" t="s">
        <v>860</v>
      </c>
      <c r="H147" s="31"/>
      <c r="I147" s="31"/>
      <c r="J147" s="31"/>
      <c r="K147" s="31"/>
      <c r="L147" s="31"/>
      <c r="M147" s="31">
        <v>1000000</v>
      </c>
      <c r="N147" s="31"/>
      <c r="O147" s="31"/>
      <c r="P147" s="48"/>
      <c r="Q147" s="48"/>
      <c r="R147" s="48"/>
      <c r="S147" s="48"/>
      <c r="T147" s="31">
        <f t="shared" si="3"/>
        <v>54242427.24000001</v>
      </c>
    </row>
    <row r="148" spans="1:20" x14ac:dyDescent="0.35">
      <c r="A148" s="78">
        <v>61</v>
      </c>
      <c r="B148" s="89">
        <v>45373</v>
      </c>
      <c r="C148" s="32" t="s">
        <v>879</v>
      </c>
      <c r="D148" s="83" t="s">
        <v>95</v>
      </c>
      <c r="E148" s="83" t="s">
        <v>867</v>
      </c>
      <c r="F148" s="496" t="s">
        <v>868</v>
      </c>
      <c r="G148" s="34" t="s">
        <v>860</v>
      </c>
      <c r="H148" s="31"/>
      <c r="I148" s="31"/>
      <c r="J148" s="31"/>
      <c r="K148" s="31"/>
      <c r="L148" s="31"/>
      <c r="M148" s="31">
        <v>19000000</v>
      </c>
      <c r="N148" s="31"/>
      <c r="O148" s="31"/>
      <c r="P148" s="48"/>
      <c r="Q148" s="48"/>
      <c r="R148" s="48"/>
      <c r="S148" s="48"/>
      <c r="T148" s="31">
        <f t="shared" si="3"/>
        <v>35242427.24000001</v>
      </c>
    </row>
    <row r="149" spans="1:20" x14ac:dyDescent="0.35">
      <c r="A149" s="78">
        <v>62</v>
      </c>
      <c r="B149" s="89">
        <v>45373</v>
      </c>
      <c r="C149" s="32" t="s">
        <v>880</v>
      </c>
      <c r="D149" s="83" t="s">
        <v>182</v>
      </c>
      <c r="E149" s="83" t="s">
        <v>869</v>
      </c>
      <c r="F149" s="496" t="s">
        <v>870</v>
      </c>
      <c r="G149" s="34" t="s">
        <v>860</v>
      </c>
      <c r="H149" s="31"/>
      <c r="I149" s="31"/>
      <c r="J149" s="31"/>
      <c r="K149" s="31"/>
      <c r="L149" s="31"/>
      <c r="M149" s="31"/>
      <c r="N149" s="31"/>
      <c r="O149" s="31"/>
      <c r="P149" s="48"/>
      <c r="Q149" s="48"/>
      <c r="R149" s="48"/>
      <c r="S149" s="48">
        <v>300000</v>
      </c>
      <c r="T149" s="31">
        <f t="shared" si="3"/>
        <v>34942427.24000001</v>
      </c>
    </row>
    <row r="150" spans="1:20" x14ac:dyDescent="0.35">
      <c r="A150" s="78">
        <v>63</v>
      </c>
      <c r="B150" s="89">
        <v>45373</v>
      </c>
      <c r="C150" s="32" t="s">
        <v>881</v>
      </c>
      <c r="D150" s="83" t="s">
        <v>182</v>
      </c>
      <c r="E150" s="2" t="s">
        <v>871</v>
      </c>
      <c r="F150" s="496" t="s">
        <v>872</v>
      </c>
      <c r="G150" s="34" t="s">
        <v>860</v>
      </c>
      <c r="H150" s="31"/>
      <c r="I150" s="31"/>
      <c r="J150" s="31"/>
      <c r="K150" s="31"/>
      <c r="L150" s="31"/>
      <c r="M150" s="31"/>
      <c r="N150" s="31"/>
      <c r="O150" s="31"/>
      <c r="P150" s="48"/>
      <c r="Q150" s="48"/>
      <c r="R150" s="48"/>
      <c r="S150" s="48">
        <v>150000</v>
      </c>
      <c r="T150" s="31">
        <f t="shared" si="3"/>
        <v>34792427.24000001</v>
      </c>
    </row>
    <row r="151" spans="1:20" ht="26.5" x14ac:dyDescent="0.35">
      <c r="A151" s="78">
        <v>64</v>
      </c>
      <c r="B151" s="89">
        <v>45373</v>
      </c>
      <c r="C151" s="605" t="s">
        <v>857</v>
      </c>
      <c r="D151" s="60" t="s">
        <v>182</v>
      </c>
      <c r="E151" s="473" t="s">
        <v>886</v>
      </c>
      <c r="F151" s="72" t="s">
        <v>735</v>
      </c>
      <c r="G151" s="46"/>
      <c r="H151" s="31"/>
      <c r="I151" s="31"/>
      <c r="J151" s="31"/>
      <c r="K151" s="31"/>
      <c r="L151" s="44">
        <v>4102472</v>
      </c>
      <c r="M151" s="31"/>
      <c r="N151" s="31"/>
      <c r="O151" s="31"/>
      <c r="P151" s="48"/>
      <c r="Q151" s="48"/>
      <c r="R151" s="48"/>
      <c r="S151" s="48"/>
      <c r="T151" s="31">
        <f t="shared" si="3"/>
        <v>38894899.24000001</v>
      </c>
    </row>
    <row r="152" spans="1:20" x14ac:dyDescent="0.35">
      <c r="A152" s="78">
        <v>65</v>
      </c>
      <c r="B152" s="89">
        <v>45373</v>
      </c>
      <c r="C152" s="38" t="s">
        <v>885</v>
      </c>
      <c r="D152" s="60" t="s">
        <v>39</v>
      </c>
      <c r="E152" s="40" t="s">
        <v>1058</v>
      </c>
      <c r="N152" s="44">
        <v>2500000</v>
      </c>
      <c r="O152" s="66"/>
      <c r="P152" s="66"/>
      <c r="Q152" s="66"/>
      <c r="R152" s="66"/>
      <c r="S152" s="66"/>
      <c r="T152" s="31">
        <f t="shared" si="3"/>
        <v>41394899.24000001</v>
      </c>
    </row>
    <row r="153" spans="1:20" x14ac:dyDescent="0.35">
      <c r="A153" s="78">
        <v>66</v>
      </c>
      <c r="B153" s="89">
        <v>45376</v>
      </c>
      <c r="C153" s="38" t="s">
        <v>887</v>
      </c>
      <c r="D153" s="60" t="s">
        <v>39</v>
      </c>
      <c r="E153" s="40" t="s">
        <v>1059</v>
      </c>
      <c r="F153" s="574"/>
      <c r="G153" s="46"/>
      <c r="H153" s="31"/>
      <c r="I153" s="31"/>
      <c r="J153" s="31"/>
      <c r="K153" s="31"/>
      <c r="L153" s="31"/>
      <c r="M153" s="31"/>
      <c r="N153" s="44">
        <v>146500000</v>
      </c>
      <c r="O153" s="66"/>
      <c r="P153" s="66"/>
      <c r="Q153" s="66"/>
      <c r="R153" s="66"/>
      <c r="S153" s="66"/>
      <c r="T153" s="31">
        <f t="shared" si="3"/>
        <v>187894899.24000001</v>
      </c>
    </row>
    <row r="154" spans="1:20" x14ac:dyDescent="0.35">
      <c r="A154" s="78">
        <v>67</v>
      </c>
      <c r="B154" s="89">
        <v>45377</v>
      </c>
      <c r="C154" s="32" t="s">
        <v>889</v>
      </c>
      <c r="D154" s="83" t="s">
        <v>182</v>
      </c>
      <c r="E154" s="2" t="s">
        <v>1182</v>
      </c>
      <c r="F154" s="580" t="s">
        <v>859</v>
      </c>
      <c r="G154" s="34" t="s">
        <v>892</v>
      </c>
      <c r="H154" s="31"/>
      <c r="I154" s="31"/>
      <c r="J154" s="31"/>
      <c r="K154" s="31"/>
      <c r="L154" s="31"/>
      <c r="M154" s="31"/>
      <c r="N154" s="31"/>
      <c r="O154" s="31"/>
      <c r="P154" s="48"/>
      <c r="Q154" s="48"/>
      <c r="R154" s="48"/>
      <c r="S154" s="48">
        <v>150000</v>
      </c>
      <c r="T154" s="31">
        <f t="shared" si="3"/>
        <v>187744899.24000001</v>
      </c>
    </row>
    <row r="155" spans="1:20" x14ac:dyDescent="0.35">
      <c r="A155" s="78">
        <v>68</v>
      </c>
      <c r="B155" s="89">
        <v>45377</v>
      </c>
      <c r="C155" s="32" t="s">
        <v>890</v>
      </c>
      <c r="D155" s="83" t="s">
        <v>900</v>
      </c>
      <c r="E155" s="83" t="s">
        <v>899</v>
      </c>
      <c r="F155" s="574" t="s">
        <v>49</v>
      </c>
      <c r="G155" s="34" t="s">
        <v>892</v>
      </c>
      <c r="H155" s="31"/>
      <c r="I155" s="31"/>
      <c r="J155" s="31"/>
      <c r="K155" s="31"/>
      <c r="L155" s="31"/>
      <c r="M155" s="31"/>
      <c r="N155" s="31"/>
      <c r="O155" s="31"/>
      <c r="P155" s="48"/>
      <c r="Q155" s="48"/>
      <c r="R155" s="48"/>
      <c r="S155" s="48">
        <v>445000</v>
      </c>
      <c r="T155" s="31">
        <f t="shared" si="3"/>
        <v>187299899.24000001</v>
      </c>
    </row>
    <row r="156" spans="1:20" x14ac:dyDescent="0.35">
      <c r="A156" s="78">
        <v>69</v>
      </c>
      <c r="B156" s="89">
        <v>45377</v>
      </c>
      <c r="C156" s="32" t="s">
        <v>891</v>
      </c>
      <c r="D156" s="83" t="s">
        <v>56</v>
      </c>
      <c r="E156" s="83" t="s">
        <v>901</v>
      </c>
      <c r="F156" s="574" t="s">
        <v>49</v>
      </c>
      <c r="G156" s="34" t="s">
        <v>892</v>
      </c>
      <c r="H156" s="31"/>
      <c r="I156" s="31"/>
      <c r="J156" s="31"/>
      <c r="K156" s="31"/>
      <c r="L156" s="31"/>
      <c r="M156" s="31"/>
      <c r="N156" s="31"/>
      <c r="O156" s="31"/>
      <c r="P156" s="48"/>
      <c r="Q156" s="48"/>
      <c r="R156" s="48"/>
      <c r="S156" s="48">
        <v>1600000</v>
      </c>
      <c r="T156" s="31">
        <f t="shared" si="3"/>
        <v>185699899.24000001</v>
      </c>
    </row>
    <row r="157" spans="1:20" x14ac:dyDescent="0.35">
      <c r="A157" s="78">
        <v>70</v>
      </c>
      <c r="B157" s="89">
        <v>45377</v>
      </c>
      <c r="C157" s="32" t="s">
        <v>903</v>
      </c>
      <c r="D157" s="83" t="s">
        <v>80</v>
      </c>
      <c r="E157" s="83" t="s">
        <v>902</v>
      </c>
      <c r="F157" s="574" t="s">
        <v>49</v>
      </c>
      <c r="G157" s="34" t="s">
        <v>892</v>
      </c>
      <c r="H157" s="31"/>
      <c r="I157" s="31"/>
      <c r="J157" s="31"/>
      <c r="K157" s="31"/>
      <c r="L157" s="31"/>
      <c r="M157" s="31"/>
      <c r="N157" s="31"/>
      <c r="O157" s="31"/>
      <c r="P157" s="48"/>
      <c r="Q157" s="48"/>
      <c r="R157" s="48"/>
      <c r="S157" s="48">
        <v>600000</v>
      </c>
      <c r="T157" s="31">
        <f t="shared" si="3"/>
        <v>185099899.24000001</v>
      </c>
    </row>
    <row r="158" spans="1:20" x14ac:dyDescent="0.35">
      <c r="A158" s="78">
        <v>71</v>
      </c>
      <c r="B158" s="89">
        <v>45377</v>
      </c>
      <c r="C158" s="32" t="s">
        <v>904</v>
      </c>
      <c r="D158" s="80" t="s">
        <v>10</v>
      </c>
      <c r="E158" s="481" t="s">
        <v>715</v>
      </c>
      <c r="F158" s="574" t="s">
        <v>49</v>
      </c>
      <c r="G158" s="34" t="s">
        <v>892</v>
      </c>
      <c r="H158" s="31"/>
      <c r="I158" s="31"/>
      <c r="J158" s="31"/>
      <c r="K158" s="31"/>
      <c r="L158" s="31"/>
      <c r="M158" s="31"/>
      <c r="N158" s="31"/>
      <c r="O158" s="31"/>
      <c r="P158" s="48"/>
      <c r="Q158" s="48"/>
      <c r="R158" s="48"/>
      <c r="S158" s="48">
        <v>1500000</v>
      </c>
      <c r="T158" s="31">
        <f t="shared" si="3"/>
        <v>183599899.24000001</v>
      </c>
    </row>
    <row r="159" spans="1:20" ht="37.5" x14ac:dyDescent="0.35">
      <c r="A159" s="78">
        <v>72</v>
      </c>
      <c r="B159" s="89">
        <v>45377</v>
      </c>
      <c r="C159" s="500" t="s">
        <v>905</v>
      </c>
      <c r="D159" s="502" t="s">
        <v>182</v>
      </c>
      <c r="E159" s="499" t="s">
        <v>906</v>
      </c>
      <c r="F159" s="581" t="s">
        <v>840</v>
      </c>
      <c r="G159" s="34" t="s">
        <v>892</v>
      </c>
      <c r="H159" s="31"/>
      <c r="I159" s="31"/>
      <c r="J159" s="31"/>
      <c r="K159" s="31"/>
      <c r="L159" s="31"/>
      <c r="M159" s="31"/>
      <c r="N159" s="31"/>
      <c r="O159" s="31"/>
      <c r="P159" s="48"/>
      <c r="Q159" s="48"/>
      <c r="R159" s="48"/>
      <c r="S159" s="48">
        <v>95225000</v>
      </c>
      <c r="T159" s="31">
        <f t="shared" si="3"/>
        <v>88374899.24000001</v>
      </c>
    </row>
    <row r="160" spans="1:20" x14ac:dyDescent="0.35">
      <c r="A160" s="78">
        <v>73</v>
      </c>
      <c r="B160" s="89">
        <v>45377</v>
      </c>
      <c r="C160" s="38" t="s">
        <v>957</v>
      </c>
      <c r="D160" s="60" t="s">
        <v>39</v>
      </c>
      <c r="E160" s="40" t="s">
        <v>1060</v>
      </c>
      <c r="F160" s="579"/>
      <c r="N160" s="44">
        <v>65500000</v>
      </c>
      <c r="T160" s="31">
        <f t="shared" si="3"/>
        <v>153874899.24000001</v>
      </c>
    </row>
    <row r="161" spans="1:20" x14ac:dyDescent="0.35">
      <c r="A161" s="78">
        <v>74</v>
      </c>
      <c r="B161" s="89">
        <v>45378</v>
      </c>
      <c r="C161" s="500" t="s">
        <v>937</v>
      </c>
      <c r="D161" s="502" t="s">
        <v>560</v>
      </c>
      <c r="E161" s="499" t="s">
        <v>910</v>
      </c>
      <c r="F161" s="582" t="s">
        <v>960</v>
      </c>
      <c r="G161" s="34" t="s">
        <v>936</v>
      </c>
      <c r="H161" s="31"/>
      <c r="I161" s="31"/>
      <c r="J161" s="31"/>
      <c r="K161" s="31"/>
      <c r="L161" s="31"/>
      <c r="M161" s="31"/>
      <c r="N161" s="31"/>
      <c r="O161" s="31"/>
      <c r="P161" s="48"/>
      <c r="Q161" s="48"/>
      <c r="R161" s="48"/>
      <c r="S161" s="48">
        <v>700000</v>
      </c>
      <c r="T161" s="31">
        <f t="shared" si="3"/>
        <v>153174899.24000001</v>
      </c>
    </row>
    <row r="162" spans="1:20" ht="50" x14ac:dyDescent="0.35">
      <c r="A162" s="78">
        <v>75</v>
      </c>
      <c r="B162" s="89">
        <v>45378</v>
      </c>
      <c r="C162" s="500" t="s">
        <v>938</v>
      </c>
      <c r="D162" s="502" t="s">
        <v>560</v>
      </c>
      <c r="E162" s="499" t="s">
        <v>911</v>
      </c>
      <c r="F162" s="582" t="s">
        <v>841</v>
      </c>
      <c r="G162" s="34" t="s">
        <v>936</v>
      </c>
      <c r="H162" s="31"/>
      <c r="I162" s="31"/>
      <c r="J162" s="31"/>
      <c r="K162" s="31"/>
      <c r="L162" s="31"/>
      <c r="M162" s="31"/>
      <c r="N162" s="31"/>
      <c r="O162" s="31"/>
      <c r="P162" s="48"/>
      <c r="Q162" s="48"/>
      <c r="R162" s="48"/>
      <c r="S162" s="48">
        <v>2000000</v>
      </c>
      <c r="T162" s="31">
        <f t="shared" si="3"/>
        <v>151174899.24000001</v>
      </c>
    </row>
    <row r="163" spans="1:20" x14ac:dyDescent="0.35">
      <c r="A163" s="78">
        <v>76</v>
      </c>
      <c r="B163" s="89">
        <v>45378</v>
      </c>
      <c r="C163" s="500" t="s">
        <v>939</v>
      </c>
      <c r="D163" s="502" t="s">
        <v>560</v>
      </c>
      <c r="E163" s="499" t="s">
        <v>912</v>
      </c>
      <c r="F163" s="582" t="s">
        <v>961</v>
      </c>
      <c r="G163" s="34" t="s">
        <v>936</v>
      </c>
      <c r="H163" s="31"/>
      <c r="I163" s="31"/>
      <c r="J163" s="31"/>
      <c r="K163" s="31"/>
      <c r="L163" s="31"/>
      <c r="M163" s="31"/>
      <c r="N163" s="31"/>
      <c r="O163" s="31"/>
      <c r="P163" s="48"/>
      <c r="Q163" s="48"/>
      <c r="R163" s="48"/>
      <c r="S163" s="48">
        <v>1000000</v>
      </c>
      <c r="T163" s="31">
        <f t="shared" si="3"/>
        <v>150174899.24000001</v>
      </c>
    </row>
    <row r="164" spans="1:20" ht="37.5" x14ac:dyDescent="0.35">
      <c r="A164" s="78">
        <v>77</v>
      </c>
      <c r="B164" s="89">
        <v>45378</v>
      </c>
      <c r="C164" s="500" t="s">
        <v>940</v>
      </c>
      <c r="D164" s="503" t="s">
        <v>2459</v>
      </c>
      <c r="E164" s="499" t="s">
        <v>2821</v>
      </c>
      <c r="F164" s="574" t="s">
        <v>49</v>
      </c>
      <c r="G164" s="34" t="s">
        <v>936</v>
      </c>
      <c r="H164" s="31"/>
      <c r="I164" s="31"/>
      <c r="J164" s="31"/>
      <c r="K164" s="31"/>
      <c r="L164" s="31"/>
      <c r="M164" s="31"/>
      <c r="N164" s="31"/>
      <c r="O164" s="31"/>
      <c r="P164" s="48"/>
      <c r="Q164" s="48"/>
      <c r="R164" s="48"/>
      <c r="S164" s="48">
        <v>14660000</v>
      </c>
      <c r="T164" s="31">
        <f t="shared" si="3"/>
        <v>135514899.24000001</v>
      </c>
    </row>
    <row r="165" spans="1:20" ht="25" x14ac:dyDescent="0.35">
      <c r="A165" s="78">
        <v>78</v>
      </c>
      <c r="B165" s="89">
        <v>45378</v>
      </c>
      <c r="C165" s="500" t="s">
        <v>941</v>
      </c>
      <c r="D165" s="503" t="s">
        <v>929</v>
      </c>
      <c r="E165" s="499" t="s">
        <v>913</v>
      </c>
      <c r="F165" s="574" t="s">
        <v>49</v>
      </c>
      <c r="G165" s="34" t="s">
        <v>936</v>
      </c>
      <c r="H165" s="31"/>
      <c r="I165" s="31"/>
      <c r="J165" s="31"/>
      <c r="K165" s="31"/>
      <c r="L165" s="31"/>
      <c r="M165" s="31"/>
      <c r="N165" s="31"/>
      <c r="O165" s="31"/>
      <c r="P165" s="48"/>
      <c r="Q165" s="48"/>
      <c r="R165" s="48"/>
      <c r="S165" s="48">
        <v>8150000</v>
      </c>
      <c r="T165" s="31">
        <f t="shared" si="3"/>
        <v>127364899.24000001</v>
      </c>
    </row>
    <row r="166" spans="1:20" x14ac:dyDescent="0.35">
      <c r="A166" s="78">
        <v>79</v>
      </c>
      <c r="B166" s="89">
        <v>45378</v>
      </c>
      <c r="C166" s="500" t="s">
        <v>942</v>
      </c>
      <c r="D166" s="503" t="s">
        <v>930</v>
      </c>
      <c r="E166" s="499" t="s">
        <v>914</v>
      </c>
      <c r="F166" s="574" t="s">
        <v>49</v>
      </c>
      <c r="G166" s="34" t="s">
        <v>936</v>
      </c>
      <c r="H166" s="31"/>
      <c r="I166" s="31"/>
      <c r="J166" s="31"/>
      <c r="K166" s="31"/>
      <c r="L166" s="31"/>
      <c r="M166" s="31"/>
      <c r="N166" s="31"/>
      <c r="O166" s="31"/>
      <c r="P166" s="48"/>
      <c r="Q166" s="48"/>
      <c r="R166" s="48"/>
      <c r="S166" s="48">
        <v>6500000</v>
      </c>
      <c r="T166" s="31">
        <f t="shared" si="3"/>
        <v>120864899.24000001</v>
      </c>
    </row>
    <row r="167" spans="1:20" x14ac:dyDescent="0.35">
      <c r="A167" s="78">
        <v>80</v>
      </c>
      <c r="B167" s="89">
        <v>45378</v>
      </c>
      <c r="C167" s="500" t="s">
        <v>943</v>
      </c>
      <c r="D167" s="502" t="s">
        <v>931</v>
      </c>
      <c r="E167" s="499" t="s">
        <v>915</v>
      </c>
      <c r="F167" s="574" t="s">
        <v>49</v>
      </c>
      <c r="G167" s="34" t="s">
        <v>936</v>
      </c>
      <c r="H167" s="31"/>
      <c r="I167" s="31"/>
      <c r="J167" s="31"/>
      <c r="K167" s="31"/>
      <c r="L167" s="31"/>
      <c r="M167" s="31"/>
      <c r="N167" s="31"/>
      <c r="O167" s="31"/>
      <c r="P167" s="48"/>
      <c r="Q167" s="48"/>
      <c r="R167" s="48"/>
      <c r="S167" s="48">
        <v>1282500</v>
      </c>
      <c r="T167" s="31">
        <f t="shared" si="3"/>
        <v>119582399.24000001</v>
      </c>
    </row>
    <row r="168" spans="1:20" x14ac:dyDescent="0.35">
      <c r="A168" s="78">
        <v>81</v>
      </c>
      <c r="B168" s="89">
        <v>45378</v>
      </c>
      <c r="C168" s="500" t="s">
        <v>944</v>
      </c>
      <c r="D168" s="502" t="s">
        <v>560</v>
      </c>
      <c r="E168" s="499" t="s">
        <v>916</v>
      </c>
      <c r="F168" s="581" t="s">
        <v>961</v>
      </c>
      <c r="G168" s="34" t="s">
        <v>936</v>
      </c>
      <c r="H168" s="31"/>
      <c r="I168" s="31"/>
      <c r="J168" s="31"/>
      <c r="K168" s="31"/>
      <c r="L168" s="31"/>
      <c r="M168" s="31"/>
      <c r="N168" s="31"/>
      <c r="O168" s="31"/>
      <c r="P168" s="48"/>
      <c r="Q168" s="48"/>
      <c r="R168" s="48"/>
      <c r="S168" s="48">
        <v>11625000</v>
      </c>
      <c r="T168" s="31">
        <f t="shared" si="3"/>
        <v>107957399.24000001</v>
      </c>
    </row>
    <row r="169" spans="1:20" x14ac:dyDescent="0.35">
      <c r="A169" s="78">
        <v>82</v>
      </c>
      <c r="B169" s="89">
        <v>45378</v>
      </c>
      <c r="C169" s="500" t="s">
        <v>945</v>
      </c>
      <c r="D169" s="503" t="s">
        <v>935</v>
      </c>
      <c r="E169" s="499" t="s">
        <v>917</v>
      </c>
      <c r="F169" s="582" t="s">
        <v>841</v>
      </c>
      <c r="G169" s="34" t="s">
        <v>936</v>
      </c>
      <c r="H169" s="31"/>
      <c r="I169" s="31"/>
      <c r="J169" s="31"/>
      <c r="K169" s="31"/>
      <c r="L169" s="31"/>
      <c r="M169" s="31"/>
      <c r="N169" s="31"/>
      <c r="O169" s="31"/>
      <c r="P169" s="48"/>
      <c r="Q169" s="48"/>
      <c r="R169" s="48"/>
      <c r="S169" s="48">
        <v>6000000</v>
      </c>
      <c r="T169" s="31">
        <f t="shared" si="3"/>
        <v>101957399.24000001</v>
      </c>
    </row>
    <row r="170" spans="1:20" x14ac:dyDescent="0.35">
      <c r="A170" s="78">
        <v>83</v>
      </c>
      <c r="B170" s="89">
        <v>45378</v>
      </c>
      <c r="C170" s="500" t="s">
        <v>946</v>
      </c>
      <c r="D170" s="503" t="s">
        <v>935</v>
      </c>
      <c r="E170" s="499" t="s">
        <v>918</v>
      </c>
      <c r="F170" s="581" t="s">
        <v>962</v>
      </c>
      <c r="G170" s="34" t="s">
        <v>936</v>
      </c>
      <c r="H170" s="31"/>
      <c r="I170" s="31"/>
      <c r="J170" s="31"/>
      <c r="K170" s="31"/>
      <c r="L170" s="31"/>
      <c r="M170" s="31"/>
      <c r="N170" s="31"/>
      <c r="O170" s="31"/>
      <c r="P170" s="48"/>
      <c r="Q170" s="48"/>
      <c r="R170" s="48"/>
      <c r="S170" s="48">
        <v>6500000</v>
      </c>
      <c r="T170" s="31">
        <f t="shared" si="3"/>
        <v>95457399.24000001</v>
      </c>
    </row>
    <row r="171" spans="1:20" ht="32.5" customHeight="1" x14ac:dyDescent="0.35">
      <c r="A171" s="78">
        <v>84</v>
      </c>
      <c r="B171" s="89">
        <v>45378</v>
      </c>
      <c r="C171" s="500" t="s">
        <v>947</v>
      </c>
      <c r="D171" s="503" t="s">
        <v>2466</v>
      </c>
      <c r="E171" s="499" t="s">
        <v>919</v>
      </c>
      <c r="F171" s="574" t="s">
        <v>49</v>
      </c>
      <c r="G171" s="34" t="s">
        <v>936</v>
      </c>
      <c r="H171" s="31"/>
      <c r="I171" s="31"/>
      <c r="J171" s="31"/>
      <c r="K171" s="31"/>
      <c r="L171" s="31"/>
      <c r="M171" s="31"/>
      <c r="N171" s="31"/>
      <c r="O171" s="31"/>
      <c r="P171" s="48"/>
      <c r="Q171" s="48"/>
      <c r="R171" s="48"/>
      <c r="S171" s="48">
        <v>11421400</v>
      </c>
      <c r="T171" s="31">
        <f t="shared" si="3"/>
        <v>84035999.24000001</v>
      </c>
    </row>
    <row r="172" spans="1:20" x14ac:dyDescent="0.35">
      <c r="A172" s="78">
        <v>85</v>
      </c>
      <c r="B172" s="89">
        <v>45378</v>
      </c>
      <c r="C172" s="500" t="s">
        <v>948</v>
      </c>
      <c r="D172" s="502" t="s">
        <v>560</v>
      </c>
      <c r="E172" s="499" t="s">
        <v>920</v>
      </c>
      <c r="F172" s="574" t="s">
        <v>49</v>
      </c>
      <c r="G172" s="34" t="s">
        <v>936</v>
      </c>
      <c r="H172" s="31"/>
      <c r="I172" s="31"/>
      <c r="J172" s="31"/>
      <c r="K172" s="31"/>
      <c r="L172" s="31"/>
      <c r="M172" s="31"/>
      <c r="N172" s="31"/>
      <c r="O172" s="31"/>
      <c r="P172" s="48"/>
      <c r="Q172" s="48"/>
      <c r="R172" s="48"/>
      <c r="S172" s="48">
        <v>2558000</v>
      </c>
      <c r="T172" s="31">
        <f t="shared" si="3"/>
        <v>81477999.24000001</v>
      </c>
    </row>
    <row r="173" spans="1:20" x14ac:dyDescent="0.35">
      <c r="A173" s="78">
        <v>86</v>
      </c>
      <c r="B173" s="89">
        <v>45378</v>
      </c>
      <c r="C173" s="500" t="s">
        <v>949</v>
      </c>
      <c r="D173" s="502" t="s">
        <v>560</v>
      </c>
      <c r="E173" s="499" t="s">
        <v>921</v>
      </c>
      <c r="F173" s="574" t="s">
        <v>49</v>
      </c>
      <c r="G173" s="34" t="s">
        <v>936</v>
      </c>
      <c r="H173" s="31"/>
      <c r="I173" s="31"/>
      <c r="J173" s="31"/>
      <c r="K173" s="31"/>
      <c r="L173" s="31"/>
      <c r="M173" s="31"/>
      <c r="N173" s="31"/>
      <c r="O173" s="31"/>
      <c r="P173" s="48"/>
      <c r="Q173" s="48"/>
      <c r="R173" s="48"/>
      <c r="S173" s="48">
        <v>2363850</v>
      </c>
      <c r="T173" s="31">
        <f t="shared" si="3"/>
        <v>79114149.24000001</v>
      </c>
    </row>
    <row r="174" spans="1:20" ht="25" x14ac:dyDescent="0.35">
      <c r="A174" s="78">
        <v>87</v>
      </c>
      <c r="B174" s="89">
        <v>45378</v>
      </c>
      <c r="C174" s="500" t="s">
        <v>950</v>
      </c>
      <c r="D174" s="502" t="s">
        <v>560</v>
      </c>
      <c r="E174" s="499" t="s">
        <v>922</v>
      </c>
      <c r="F174" s="574" t="s">
        <v>49</v>
      </c>
      <c r="G174" s="34" t="s">
        <v>936</v>
      </c>
      <c r="H174" s="31"/>
      <c r="I174" s="31"/>
      <c r="J174" s="31"/>
      <c r="K174" s="31"/>
      <c r="L174" s="31"/>
      <c r="M174" s="31"/>
      <c r="N174" s="31"/>
      <c r="O174" s="31"/>
      <c r="P174" s="48"/>
      <c r="Q174" s="48"/>
      <c r="R174" s="48"/>
      <c r="S174" s="48">
        <v>4040000</v>
      </c>
      <c r="T174" s="31">
        <f t="shared" si="3"/>
        <v>75074149.24000001</v>
      </c>
    </row>
    <row r="175" spans="1:20" x14ac:dyDescent="0.35">
      <c r="A175" s="78">
        <v>88</v>
      </c>
      <c r="B175" s="89">
        <v>45378</v>
      </c>
      <c r="C175" s="500" t="s">
        <v>951</v>
      </c>
      <c r="D175" s="503" t="s">
        <v>985</v>
      </c>
      <c r="E175" s="499" t="s">
        <v>923</v>
      </c>
      <c r="F175" s="574" t="s">
        <v>49</v>
      </c>
      <c r="G175" s="34" t="s">
        <v>936</v>
      </c>
      <c r="H175" s="31"/>
      <c r="I175" s="31"/>
      <c r="J175" s="31"/>
      <c r="K175" s="31"/>
      <c r="L175" s="31"/>
      <c r="M175" s="31"/>
      <c r="N175" s="31"/>
      <c r="O175" s="31"/>
      <c r="P175" s="48"/>
      <c r="Q175" s="48"/>
      <c r="R175" s="48"/>
      <c r="S175" s="48">
        <v>447500</v>
      </c>
      <c r="T175" s="31">
        <f t="shared" si="3"/>
        <v>74626649.24000001</v>
      </c>
    </row>
    <row r="176" spans="1:20" x14ac:dyDescent="0.35">
      <c r="A176" s="78">
        <v>89</v>
      </c>
      <c r="B176" s="89">
        <v>45378</v>
      </c>
      <c r="C176" s="500" t="s">
        <v>952</v>
      </c>
      <c r="D176" s="502" t="s">
        <v>560</v>
      </c>
      <c r="E176" s="499" t="s">
        <v>924</v>
      </c>
      <c r="F176" s="574" t="s">
        <v>49</v>
      </c>
      <c r="G176" s="34" t="s">
        <v>936</v>
      </c>
      <c r="H176" s="31"/>
      <c r="I176" s="31"/>
      <c r="J176" s="31"/>
      <c r="K176" s="31"/>
      <c r="L176" s="31"/>
      <c r="M176" s="31"/>
      <c r="N176" s="31"/>
      <c r="O176" s="31"/>
      <c r="P176" s="48"/>
      <c r="Q176" s="48"/>
      <c r="R176" s="48"/>
      <c r="S176" s="48">
        <v>1583000</v>
      </c>
      <c r="T176" s="31">
        <f t="shared" si="3"/>
        <v>73043649.24000001</v>
      </c>
    </row>
    <row r="177" spans="1:20" x14ac:dyDescent="0.35">
      <c r="A177" s="78">
        <v>90</v>
      </c>
      <c r="B177" s="89">
        <v>45378</v>
      </c>
      <c r="C177" s="32" t="s">
        <v>953</v>
      </c>
      <c r="D177" s="502" t="s">
        <v>560</v>
      </c>
      <c r="E177" s="499" t="s">
        <v>925</v>
      </c>
      <c r="F177" s="574" t="s">
        <v>49</v>
      </c>
      <c r="G177" s="34" t="s">
        <v>936</v>
      </c>
      <c r="H177" s="31"/>
      <c r="I177" s="31"/>
      <c r="J177" s="31"/>
      <c r="K177" s="31"/>
      <c r="L177" s="31"/>
      <c r="M177" s="31"/>
      <c r="N177" s="31"/>
      <c r="O177" s="31"/>
      <c r="P177" s="48"/>
      <c r="Q177" s="48"/>
      <c r="R177" s="48"/>
      <c r="S177" s="48">
        <v>1900000</v>
      </c>
      <c r="T177" s="31">
        <f t="shared" si="3"/>
        <v>71143649.24000001</v>
      </c>
    </row>
    <row r="178" spans="1:20" ht="25" x14ac:dyDescent="0.35">
      <c r="A178" s="78">
        <v>91</v>
      </c>
      <c r="B178" s="89">
        <v>45378</v>
      </c>
      <c r="C178" s="500" t="s">
        <v>954</v>
      </c>
      <c r="D178" s="503" t="s">
        <v>932</v>
      </c>
      <c r="E178" s="499" t="s">
        <v>926</v>
      </c>
      <c r="F178" s="574" t="s">
        <v>49</v>
      </c>
      <c r="G178" s="34" t="s">
        <v>936</v>
      </c>
      <c r="H178" s="31"/>
      <c r="I178" s="31"/>
      <c r="J178" s="31"/>
      <c r="K178" s="31"/>
      <c r="L178" s="31"/>
      <c r="M178" s="31"/>
      <c r="N178" s="31"/>
      <c r="O178" s="31"/>
      <c r="P178" s="48"/>
      <c r="Q178" s="48"/>
      <c r="R178" s="48"/>
      <c r="S178" s="48">
        <v>850000</v>
      </c>
      <c r="T178" s="31">
        <f t="shared" si="3"/>
        <v>70293649.24000001</v>
      </c>
    </row>
    <row r="179" spans="1:20" x14ac:dyDescent="0.35">
      <c r="A179" s="78">
        <v>92</v>
      </c>
      <c r="B179" s="89">
        <v>45378</v>
      </c>
      <c r="C179" s="500" t="s">
        <v>955</v>
      </c>
      <c r="D179" s="502" t="s">
        <v>933</v>
      </c>
      <c r="E179" s="499" t="s">
        <v>927</v>
      </c>
      <c r="F179" s="574" t="s">
        <v>49</v>
      </c>
      <c r="G179" s="34" t="s">
        <v>936</v>
      </c>
      <c r="H179" s="31"/>
      <c r="I179" s="31"/>
      <c r="J179" s="31"/>
      <c r="K179" s="31"/>
      <c r="L179" s="31"/>
      <c r="M179" s="31"/>
      <c r="N179" s="31"/>
      <c r="O179" s="31"/>
      <c r="P179" s="48"/>
      <c r="Q179" s="48"/>
      <c r="R179" s="48"/>
      <c r="S179" s="48">
        <v>265000</v>
      </c>
      <c r="T179" s="31">
        <f t="shared" si="3"/>
        <v>70028649.24000001</v>
      </c>
    </row>
    <row r="180" spans="1:20" x14ac:dyDescent="0.35">
      <c r="A180" s="78">
        <v>93</v>
      </c>
      <c r="B180" s="89">
        <v>45378</v>
      </c>
      <c r="C180" s="500" t="s">
        <v>956</v>
      </c>
      <c r="D180" s="502" t="s">
        <v>934</v>
      </c>
      <c r="E180" s="499" t="s">
        <v>928</v>
      </c>
      <c r="F180" s="574" t="s">
        <v>49</v>
      </c>
      <c r="G180" s="34" t="s">
        <v>936</v>
      </c>
      <c r="H180" s="31"/>
      <c r="I180" s="31"/>
      <c r="J180" s="31"/>
      <c r="K180" s="31"/>
      <c r="L180" s="31"/>
      <c r="M180" s="31"/>
      <c r="N180" s="31"/>
      <c r="O180" s="31"/>
      <c r="P180" s="48"/>
      <c r="Q180" s="48"/>
      <c r="R180" s="48"/>
      <c r="S180" s="48">
        <v>100000</v>
      </c>
      <c r="T180" s="31">
        <f t="shared" si="3"/>
        <v>69928649.24000001</v>
      </c>
    </row>
    <row r="181" spans="1:20" x14ac:dyDescent="0.35">
      <c r="A181" s="78">
        <v>94</v>
      </c>
      <c r="B181" s="89">
        <v>45378</v>
      </c>
      <c r="C181" s="38" t="s">
        <v>958</v>
      </c>
      <c r="D181" s="60" t="s">
        <v>39</v>
      </c>
      <c r="E181" s="40" t="s">
        <v>1061</v>
      </c>
      <c r="F181" s="574" t="s">
        <v>49</v>
      </c>
      <c r="G181" s="34"/>
      <c r="H181" s="31"/>
      <c r="I181" s="31"/>
      <c r="J181" s="31"/>
      <c r="K181" s="31"/>
      <c r="L181" s="31"/>
      <c r="M181" s="31"/>
      <c r="N181" s="44">
        <v>65000000</v>
      </c>
      <c r="O181" s="31"/>
      <c r="P181" s="48"/>
      <c r="Q181" s="48"/>
      <c r="R181" s="48"/>
      <c r="S181" s="48"/>
      <c r="T181" s="31">
        <f t="shared" si="3"/>
        <v>134928649.24000001</v>
      </c>
    </row>
    <row r="182" spans="1:20" ht="37.5" x14ac:dyDescent="0.35">
      <c r="A182" s="78">
        <v>95</v>
      </c>
      <c r="B182" s="89">
        <v>45379</v>
      </c>
      <c r="C182" s="500" t="s">
        <v>970</v>
      </c>
      <c r="D182" s="504" t="s">
        <v>560</v>
      </c>
      <c r="E182" s="499" t="s">
        <v>972</v>
      </c>
      <c r="F182" s="576" t="s">
        <v>841</v>
      </c>
      <c r="G182" s="34" t="s">
        <v>976</v>
      </c>
      <c r="H182" s="31"/>
      <c r="I182" s="31"/>
      <c r="J182" s="31"/>
      <c r="K182" s="31"/>
      <c r="L182" s="31"/>
      <c r="M182" s="31"/>
      <c r="N182" s="31"/>
      <c r="O182" s="31"/>
      <c r="P182" s="48"/>
      <c r="Q182" s="48"/>
      <c r="R182" s="48"/>
      <c r="S182" s="48">
        <v>39500000</v>
      </c>
      <c r="T182" s="31">
        <f t="shared" si="3"/>
        <v>95428649.24000001</v>
      </c>
    </row>
    <row r="183" spans="1:20" ht="15.5" x14ac:dyDescent="0.35">
      <c r="A183" s="78">
        <v>96</v>
      </c>
      <c r="B183" s="89">
        <v>45379</v>
      </c>
      <c r="C183" s="500" t="s">
        <v>971</v>
      </c>
      <c r="D183" s="504" t="s">
        <v>95</v>
      </c>
      <c r="E183" s="499" t="s">
        <v>907</v>
      </c>
      <c r="F183" s="576" t="s">
        <v>908</v>
      </c>
      <c r="G183" s="34" t="s">
        <v>976</v>
      </c>
      <c r="H183" s="31"/>
      <c r="I183" s="31"/>
      <c r="J183" s="31"/>
      <c r="K183" s="31"/>
      <c r="L183" s="31"/>
      <c r="M183" s="31"/>
      <c r="N183" s="31"/>
      <c r="O183" s="31"/>
      <c r="P183" s="48"/>
      <c r="Q183" s="48"/>
      <c r="R183" s="48"/>
      <c r="S183" s="48">
        <v>400000</v>
      </c>
      <c r="T183" s="31">
        <f t="shared" si="3"/>
        <v>95028649.24000001</v>
      </c>
    </row>
    <row r="184" spans="1:20" ht="25" x14ac:dyDescent="0.35">
      <c r="A184" s="78">
        <v>97</v>
      </c>
      <c r="B184" s="89">
        <v>45379</v>
      </c>
      <c r="C184" s="500" t="s">
        <v>975</v>
      </c>
      <c r="D184" s="504" t="s">
        <v>190</v>
      </c>
      <c r="E184" s="499" t="s">
        <v>973</v>
      </c>
      <c r="F184" s="576" t="s">
        <v>974</v>
      </c>
      <c r="G184" s="34" t="s">
        <v>976</v>
      </c>
      <c r="H184" s="31"/>
      <c r="I184" s="31"/>
      <c r="J184" s="31"/>
      <c r="K184" s="31"/>
      <c r="L184" s="31"/>
      <c r="M184" s="31">
        <v>25000000</v>
      </c>
      <c r="N184" s="31"/>
      <c r="O184" s="31"/>
      <c r="P184" s="48"/>
      <c r="Q184" s="48"/>
      <c r="R184" s="48"/>
      <c r="S184" s="48"/>
      <c r="T184" s="31">
        <f t="shared" si="3"/>
        <v>70028649.24000001</v>
      </c>
    </row>
    <row r="185" spans="1:20" x14ac:dyDescent="0.35">
      <c r="A185" s="78">
        <v>98</v>
      </c>
      <c r="B185" s="89">
        <v>45379</v>
      </c>
      <c r="C185" s="38" t="s">
        <v>969</v>
      </c>
      <c r="D185" s="60" t="s">
        <v>39</v>
      </c>
      <c r="E185" s="40" t="s">
        <v>1062</v>
      </c>
      <c r="F185" s="579"/>
      <c r="M185" s="31"/>
      <c r="N185" s="44">
        <v>93000000</v>
      </c>
      <c r="O185" s="31"/>
      <c r="P185" s="48"/>
      <c r="Q185" s="48"/>
      <c r="R185" s="48"/>
      <c r="S185" s="48"/>
      <c r="T185" s="31">
        <f t="shared" si="3"/>
        <v>163028649.24000001</v>
      </c>
    </row>
    <row r="186" spans="1:20" ht="26.5" x14ac:dyDescent="0.35">
      <c r="A186" s="78">
        <v>99</v>
      </c>
      <c r="B186" s="89">
        <v>45381</v>
      </c>
      <c r="C186" s="38" t="s">
        <v>987</v>
      </c>
      <c r="D186" s="60" t="s">
        <v>39</v>
      </c>
      <c r="E186" s="473" t="s">
        <v>988</v>
      </c>
      <c r="F186" s="574" t="s">
        <v>716</v>
      </c>
      <c r="G186" s="46"/>
      <c r="H186" s="31"/>
      <c r="I186" s="31"/>
      <c r="J186" s="31"/>
      <c r="K186" s="31"/>
      <c r="L186" s="44">
        <v>9500000</v>
      </c>
      <c r="M186" s="31"/>
      <c r="N186" s="31"/>
      <c r="O186" s="31"/>
      <c r="P186" s="48"/>
      <c r="Q186" s="48"/>
      <c r="R186" s="48"/>
      <c r="S186" s="48"/>
      <c r="T186" s="31">
        <f t="shared" si="3"/>
        <v>172528649.24000001</v>
      </c>
    </row>
    <row r="187" spans="1:20" ht="52.5" x14ac:dyDescent="0.35">
      <c r="A187" s="78">
        <v>100</v>
      </c>
      <c r="B187" s="89">
        <v>45381</v>
      </c>
      <c r="C187" s="38" t="s">
        <v>989</v>
      </c>
      <c r="D187" s="60" t="s">
        <v>39</v>
      </c>
      <c r="E187" s="473" t="s">
        <v>1456</v>
      </c>
      <c r="F187" s="72" t="s">
        <v>716</v>
      </c>
      <c r="G187" s="46"/>
      <c r="H187" s="31"/>
      <c r="I187" s="31"/>
      <c r="J187" s="31"/>
      <c r="K187" s="31"/>
      <c r="L187" s="44">
        <v>22550000</v>
      </c>
      <c r="M187" s="31"/>
      <c r="N187" s="31"/>
      <c r="O187" s="31"/>
      <c r="P187" s="48"/>
      <c r="Q187" s="48"/>
      <c r="R187" s="48"/>
      <c r="S187" s="48"/>
      <c r="T187" s="31">
        <f t="shared" si="3"/>
        <v>195078649.24000001</v>
      </c>
    </row>
    <row r="188" spans="1:20" x14ac:dyDescent="0.35">
      <c r="A188" s="78">
        <v>101</v>
      </c>
      <c r="B188" s="89">
        <v>45382</v>
      </c>
      <c r="C188" s="500" t="s">
        <v>1021</v>
      </c>
      <c r="D188" s="80" t="s">
        <v>33</v>
      </c>
      <c r="E188" s="58" t="s">
        <v>1019</v>
      </c>
      <c r="F188" s="85" t="s">
        <v>49</v>
      </c>
      <c r="G188" s="59" t="s">
        <v>35</v>
      </c>
      <c r="H188" s="48"/>
      <c r="I188" s="48"/>
      <c r="J188" s="48"/>
      <c r="K188" s="51"/>
      <c r="L188" s="48"/>
      <c r="M188" s="48"/>
      <c r="N188" s="44"/>
      <c r="O188" s="48">
        <v>33801.949999999997</v>
      </c>
      <c r="P188" s="66"/>
      <c r="Q188" s="66"/>
      <c r="R188" s="66"/>
      <c r="S188" s="66"/>
      <c r="T188" s="31">
        <f t="shared" si="3"/>
        <v>195044847.29000002</v>
      </c>
    </row>
    <row r="189" spans="1:20" x14ac:dyDescent="0.35">
      <c r="A189" s="78">
        <v>102</v>
      </c>
      <c r="B189" s="89">
        <v>45382</v>
      </c>
      <c r="C189" s="38" t="s">
        <v>3216</v>
      </c>
      <c r="D189" s="60" t="s">
        <v>33</v>
      </c>
      <c r="E189" s="61" t="s">
        <v>1020</v>
      </c>
      <c r="F189" s="62"/>
      <c r="G189" s="54" t="s">
        <v>77</v>
      </c>
      <c r="H189" s="63"/>
      <c r="I189" s="63"/>
      <c r="J189" s="63"/>
      <c r="K189" s="63"/>
      <c r="L189" s="63"/>
      <c r="M189" s="63"/>
      <c r="N189" s="480">
        <v>44009.77</v>
      </c>
      <c r="O189" s="66"/>
      <c r="P189" s="66"/>
      <c r="Q189" s="66"/>
      <c r="R189" s="66"/>
      <c r="S189" s="66"/>
      <c r="T189" s="64">
        <f t="shared" si="3"/>
        <v>195088857.06000003</v>
      </c>
    </row>
    <row r="190" spans="1:20" ht="15.5" x14ac:dyDescent="0.35">
      <c r="A190" s="686" t="s">
        <v>990</v>
      </c>
      <c r="B190" s="687"/>
      <c r="C190" s="687"/>
      <c r="D190" s="687"/>
      <c r="E190" s="688"/>
      <c r="F190" s="77"/>
      <c r="G190" s="77"/>
      <c r="H190" s="77"/>
      <c r="I190" s="77"/>
      <c r="J190" s="77"/>
      <c r="K190" s="77"/>
      <c r="L190" s="77"/>
      <c r="M190" s="77"/>
      <c r="N190" s="77"/>
      <c r="O190" s="77"/>
      <c r="P190" s="77"/>
      <c r="Q190" s="77"/>
      <c r="R190" s="77"/>
      <c r="S190" s="77"/>
      <c r="T190" s="31">
        <f t="shared" si="3"/>
        <v>195088857.06000003</v>
      </c>
    </row>
    <row r="191" spans="1:20" ht="26.5" x14ac:dyDescent="0.35">
      <c r="A191" s="78">
        <v>1</v>
      </c>
      <c r="B191" s="89">
        <v>45383</v>
      </c>
      <c r="C191" s="38" t="s">
        <v>1016</v>
      </c>
      <c r="D191" s="60" t="s">
        <v>39</v>
      </c>
      <c r="E191" s="473" t="s">
        <v>1017</v>
      </c>
      <c r="F191" s="72" t="s">
        <v>868</v>
      </c>
      <c r="G191" s="66"/>
      <c r="H191" s="66"/>
      <c r="I191" s="66"/>
      <c r="J191" s="66"/>
      <c r="K191" s="66"/>
      <c r="L191" s="44">
        <v>5462009</v>
      </c>
      <c r="M191" s="66"/>
      <c r="N191" s="66"/>
      <c r="O191" s="66"/>
      <c r="P191" s="66"/>
      <c r="Q191" s="66"/>
      <c r="R191" s="66"/>
      <c r="S191" s="66"/>
      <c r="T191" s="31">
        <f t="shared" si="3"/>
        <v>200550866.06000003</v>
      </c>
    </row>
    <row r="192" spans="1:20" ht="26.5" x14ac:dyDescent="0.35">
      <c r="A192" s="78">
        <v>2</v>
      </c>
      <c r="B192" s="89">
        <v>45383</v>
      </c>
      <c r="C192" s="38" t="s">
        <v>1022</v>
      </c>
      <c r="D192" s="60" t="s">
        <v>39</v>
      </c>
      <c r="E192" s="473" t="s">
        <v>1018</v>
      </c>
      <c r="F192" s="72" t="s">
        <v>639</v>
      </c>
      <c r="G192" s="66"/>
      <c r="H192" s="66"/>
      <c r="I192" s="66"/>
      <c r="J192" s="66"/>
      <c r="K192" s="66"/>
      <c r="L192" s="44">
        <v>161034</v>
      </c>
      <c r="M192" s="66"/>
      <c r="N192" s="66"/>
      <c r="O192" s="66"/>
      <c r="P192" s="66"/>
      <c r="Q192" s="66"/>
      <c r="R192" s="66"/>
      <c r="S192" s="66"/>
      <c r="T192" s="31">
        <f t="shared" si="3"/>
        <v>200711900.06000003</v>
      </c>
    </row>
    <row r="193" spans="1:22" x14ac:dyDescent="0.35">
      <c r="A193" s="78">
        <v>3</v>
      </c>
      <c r="B193" s="89">
        <v>45383</v>
      </c>
      <c r="C193" s="38" t="s">
        <v>1023</v>
      </c>
      <c r="D193" s="60" t="s">
        <v>39</v>
      </c>
      <c r="E193" s="40" t="s">
        <v>1063</v>
      </c>
      <c r="N193" s="480">
        <v>101500000</v>
      </c>
      <c r="T193" s="31">
        <f t="shared" si="3"/>
        <v>302211900.06000006</v>
      </c>
    </row>
    <row r="194" spans="1:22" x14ac:dyDescent="0.35">
      <c r="A194" s="78">
        <v>4</v>
      </c>
      <c r="B194" s="89">
        <v>45383</v>
      </c>
      <c r="C194" s="32" t="s">
        <v>993</v>
      </c>
      <c r="D194" s="83" t="s">
        <v>560</v>
      </c>
      <c r="E194" s="83" t="s">
        <v>991</v>
      </c>
      <c r="F194" s="577" t="s">
        <v>962</v>
      </c>
      <c r="G194" s="34" t="s">
        <v>1002</v>
      </c>
      <c r="H194" s="31"/>
      <c r="I194" s="31"/>
      <c r="J194" s="31"/>
      <c r="K194" s="31"/>
      <c r="L194" s="31"/>
      <c r="M194" s="31"/>
      <c r="N194" s="31"/>
      <c r="O194" s="31"/>
      <c r="P194" s="48"/>
      <c r="Q194" s="48"/>
      <c r="R194" s="48"/>
      <c r="S194" s="48">
        <v>11625000</v>
      </c>
      <c r="T194" s="31">
        <f t="shared" si="3"/>
        <v>290586900.06000006</v>
      </c>
    </row>
    <row r="195" spans="1:22" ht="38.5" x14ac:dyDescent="0.35">
      <c r="A195" s="78">
        <v>5</v>
      </c>
      <c r="B195" s="89">
        <v>45383</v>
      </c>
      <c r="C195" s="32" t="s">
        <v>994</v>
      </c>
      <c r="D195" s="83" t="s">
        <v>560</v>
      </c>
      <c r="E195" s="506" t="s">
        <v>992</v>
      </c>
      <c r="F195" s="78" t="s">
        <v>1046</v>
      </c>
      <c r="G195" s="34" t="s">
        <v>1002</v>
      </c>
      <c r="H195" s="31"/>
      <c r="I195" s="31"/>
      <c r="J195" s="31"/>
      <c r="K195" s="31"/>
      <c r="L195" s="31"/>
      <c r="M195" s="31">
        <v>80125000</v>
      </c>
      <c r="N195" s="31"/>
      <c r="O195" s="31"/>
      <c r="P195" s="521"/>
      <c r="Q195" s="48"/>
      <c r="R195" s="48"/>
      <c r="S195" s="48"/>
      <c r="T195" s="31">
        <f t="shared" si="3"/>
        <v>210461900.06000006</v>
      </c>
    </row>
    <row r="196" spans="1:22" x14ac:dyDescent="0.35">
      <c r="A196" s="78">
        <v>6</v>
      </c>
      <c r="B196" s="89">
        <v>45383</v>
      </c>
      <c r="C196" s="32" t="s">
        <v>995</v>
      </c>
      <c r="D196" s="83" t="s">
        <v>1010</v>
      </c>
      <c r="E196" s="506" t="s">
        <v>1003</v>
      </c>
      <c r="F196" s="577" t="s">
        <v>1008</v>
      </c>
      <c r="G196" s="34" t="s">
        <v>1002</v>
      </c>
      <c r="H196" s="31"/>
      <c r="I196" s="31"/>
      <c r="J196" s="31"/>
      <c r="K196" s="31"/>
      <c r="L196" s="31"/>
      <c r="M196" s="31"/>
      <c r="N196" s="31"/>
      <c r="O196" s="31"/>
      <c r="P196" s="48"/>
      <c r="Q196" s="48"/>
      <c r="R196" s="48"/>
      <c r="S196" s="48">
        <v>175000</v>
      </c>
      <c r="T196" s="31">
        <f t="shared" si="3"/>
        <v>210286900.06000006</v>
      </c>
    </row>
    <row r="197" spans="1:22" x14ac:dyDescent="0.35">
      <c r="A197" s="78">
        <v>7</v>
      </c>
      <c r="B197" s="89">
        <v>45383</v>
      </c>
      <c r="C197" s="32" t="s">
        <v>996</v>
      </c>
      <c r="D197" s="83" t="s">
        <v>648</v>
      </c>
      <c r="E197" s="506" t="s">
        <v>1004</v>
      </c>
      <c r="F197" s="577" t="s">
        <v>1009</v>
      </c>
      <c r="G197" s="34" t="s">
        <v>1002</v>
      </c>
      <c r="H197" s="31"/>
      <c r="I197" s="31"/>
      <c r="J197" s="31"/>
      <c r="K197" s="31"/>
      <c r="L197" s="31"/>
      <c r="M197" s="31"/>
      <c r="N197" s="31"/>
      <c r="O197" s="31"/>
      <c r="P197" s="48"/>
      <c r="Q197" s="48"/>
      <c r="R197" s="48"/>
      <c r="S197" s="48">
        <v>200000</v>
      </c>
      <c r="T197" s="31">
        <f t="shared" si="3"/>
        <v>210086900.06000006</v>
      </c>
    </row>
    <row r="198" spans="1:22" ht="15.5" x14ac:dyDescent="0.35">
      <c r="A198" s="78">
        <v>8</v>
      </c>
      <c r="B198" s="89">
        <v>45383</v>
      </c>
      <c r="C198" s="32" t="s">
        <v>997</v>
      </c>
      <c r="D198" s="83" t="s">
        <v>1011</v>
      </c>
      <c r="E198" s="506" t="s">
        <v>1005</v>
      </c>
      <c r="F198" s="505" t="s">
        <v>49</v>
      </c>
      <c r="G198" s="34" t="s">
        <v>1002</v>
      </c>
      <c r="H198" s="31"/>
      <c r="I198" s="31"/>
      <c r="J198" s="31"/>
      <c r="K198" s="31"/>
      <c r="L198" s="31"/>
      <c r="M198" s="31"/>
      <c r="N198" s="31"/>
      <c r="O198" s="31"/>
      <c r="P198" s="48"/>
      <c r="Q198" s="48"/>
      <c r="R198" s="48"/>
      <c r="S198" s="48">
        <v>200000</v>
      </c>
      <c r="T198" s="31">
        <f t="shared" si="3"/>
        <v>209886900.06000006</v>
      </c>
    </row>
    <row r="199" spans="1:22" ht="15.5" x14ac:dyDescent="0.35">
      <c r="A199" s="78">
        <v>9</v>
      </c>
      <c r="B199" s="89">
        <v>45383</v>
      </c>
      <c r="C199" s="32" t="s">
        <v>998</v>
      </c>
      <c r="D199" s="83" t="s">
        <v>1011</v>
      </c>
      <c r="E199" s="506" t="s">
        <v>2820</v>
      </c>
      <c r="F199" s="505" t="s">
        <v>49</v>
      </c>
      <c r="G199" s="34" t="s">
        <v>1002</v>
      </c>
      <c r="H199" s="31"/>
      <c r="I199" s="31"/>
      <c r="J199" s="31"/>
      <c r="K199" s="31"/>
      <c r="L199" s="31"/>
      <c r="M199" s="31"/>
      <c r="N199" s="31"/>
      <c r="O199" s="31"/>
      <c r="P199" s="48"/>
      <c r="Q199" s="48"/>
      <c r="R199" s="48"/>
      <c r="S199" s="48">
        <v>476000</v>
      </c>
      <c r="T199" s="31">
        <f t="shared" si="3"/>
        <v>209410900.06000006</v>
      </c>
    </row>
    <row r="200" spans="1:22" ht="15.5" x14ac:dyDescent="0.35">
      <c r="A200" s="78">
        <v>10</v>
      </c>
      <c r="B200" s="89">
        <v>45383</v>
      </c>
      <c r="C200" s="32" t="s">
        <v>999</v>
      </c>
      <c r="D200" s="83" t="s">
        <v>1012</v>
      </c>
      <c r="E200" s="506" t="s">
        <v>1006</v>
      </c>
      <c r="F200" s="505" t="s">
        <v>49</v>
      </c>
      <c r="G200" s="34" t="s">
        <v>1002</v>
      </c>
      <c r="H200" s="31"/>
      <c r="I200" s="31"/>
      <c r="J200" s="31"/>
      <c r="K200" s="31"/>
      <c r="L200" s="31"/>
      <c r="M200" s="31"/>
      <c r="N200" s="31"/>
      <c r="O200" s="31"/>
      <c r="P200" s="48"/>
      <c r="Q200" s="48"/>
      <c r="R200" s="48"/>
      <c r="S200" s="48">
        <v>160000</v>
      </c>
      <c r="T200" s="31">
        <f t="shared" ref="T200:T263" si="4">+T199+H200-I200+J200-K200+L200-M200+N200-O200+R200-S200</f>
        <v>209250900.06000006</v>
      </c>
    </row>
    <row r="201" spans="1:22" ht="15.5" x14ac:dyDescent="0.35">
      <c r="A201" s="78">
        <v>11</v>
      </c>
      <c r="B201" s="89">
        <v>45383</v>
      </c>
      <c r="C201" s="32" t="s">
        <v>1000</v>
      </c>
      <c r="D201" s="83" t="s">
        <v>1010</v>
      </c>
      <c r="E201" s="506" t="s">
        <v>1007</v>
      </c>
      <c r="F201" s="505" t="s">
        <v>49</v>
      </c>
      <c r="G201" s="34" t="s">
        <v>1002</v>
      </c>
      <c r="H201" s="31"/>
      <c r="I201" s="31"/>
      <c r="J201" s="31"/>
      <c r="K201" s="31"/>
      <c r="L201" s="31"/>
      <c r="M201" s="31"/>
      <c r="N201" s="31"/>
      <c r="O201" s="31"/>
      <c r="P201" s="48"/>
      <c r="Q201" s="48"/>
      <c r="R201" s="48"/>
      <c r="S201" s="48">
        <v>100000</v>
      </c>
      <c r="T201" s="31">
        <f t="shared" si="4"/>
        <v>209150900.06000006</v>
      </c>
    </row>
    <row r="202" spans="1:22" x14ac:dyDescent="0.35">
      <c r="A202" s="78">
        <v>12</v>
      </c>
      <c r="B202" s="89">
        <v>45383</v>
      </c>
      <c r="C202" s="32" t="s">
        <v>1001</v>
      </c>
      <c r="D202" s="83" t="s">
        <v>10</v>
      </c>
      <c r="E202" s="506" t="s">
        <v>982</v>
      </c>
      <c r="F202" s="72"/>
      <c r="G202" s="34" t="s">
        <v>1002</v>
      </c>
      <c r="H202" s="31"/>
      <c r="I202" s="31"/>
      <c r="J202" s="31"/>
      <c r="K202" s="31"/>
      <c r="L202" s="31"/>
      <c r="M202" s="31"/>
      <c r="N202" s="31"/>
      <c r="O202" s="31"/>
      <c r="P202" s="48"/>
      <c r="Q202" s="48"/>
      <c r="R202" s="48"/>
      <c r="S202" s="48">
        <v>1500000</v>
      </c>
      <c r="T202" s="31">
        <f t="shared" si="4"/>
        <v>207650900.06000006</v>
      </c>
    </row>
    <row r="203" spans="1:22" x14ac:dyDescent="0.35">
      <c r="A203" s="78">
        <v>13</v>
      </c>
      <c r="B203" s="89">
        <v>45383</v>
      </c>
      <c r="C203" s="32" t="s">
        <v>1014</v>
      </c>
      <c r="D203" s="83" t="s">
        <v>1013</v>
      </c>
      <c r="E203" s="506" t="s">
        <v>981</v>
      </c>
      <c r="F203" s="72"/>
      <c r="G203" s="34" t="s">
        <v>1002</v>
      </c>
      <c r="H203" s="31"/>
      <c r="I203" s="31"/>
      <c r="J203" s="31"/>
      <c r="K203" s="31"/>
      <c r="L203" s="31"/>
      <c r="M203" s="31"/>
      <c r="N203" s="31"/>
      <c r="O203" s="31"/>
      <c r="P203" s="48"/>
      <c r="Q203" s="48"/>
      <c r="R203" s="48"/>
      <c r="S203" s="48">
        <v>2500000</v>
      </c>
      <c r="T203" s="31">
        <f t="shared" si="4"/>
        <v>205150900.06000006</v>
      </c>
    </row>
    <row r="204" spans="1:22" x14ac:dyDescent="0.35">
      <c r="A204" s="78">
        <v>14</v>
      </c>
      <c r="B204" s="89">
        <v>45384</v>
      </c>
      <c r="C204" s="32" t="s">
        <v>1015</v>
      </c>
      <c r="D204" s="83" t="s">
        <v>560</v>
      </c>
      <c r="E204" s="506" t="s">
        <v>983</v>
      </c>
      <c r="F204" s="72"/>
      <c r="G204" s="34" t="s">
        <v>1002</v>
      </c>
      <c r="H204" s="31"/>
      <c r="I204" s="31"/>
      <c r="J204" s="31"/>
      <c r="K204" s="31"/>
      <c r="L204" s="31"/>
      <c r="M204" s="31"/>
      <c r="N204" s="31"/>
      <c r="O204" s="31"/>
      <c r="P204" s="48"/>
      <c r="Q204" s="48"/>
      <c r="R204" s="48"/>
      <c r="S204" s="48">
        <v>500000</v>
      </c>
      <c r="T204" s="31">
        <f t="shared" si="4"/>
        <v>204650900.06000006</v>
      </c>
    </row>
    <row r="205" spans="1:22" x14ac:dyDescent="0.35">
      <c r="A205" s="78">
        <v>15</v>
      </c>
      <c r="B205" s="89">
        <v>45384</v>
      </c>
      <c r="C205" s="38" t="s">
        <v>1024</v>
      </c>
      <c r="D205" s="60" t="s">
        <v>1029</v>
      </c>
      <c r="E205" s="473" t="s">
        <v>1049</v>
      </c>
      <c r="F205" s="473" t="s">
        <v>639</v>
      </c>
      <c r="G205" s="66"/>
      <c r="H205" s="66"/>
      <c r="I205" s="66"/>
      <c r="J205" s="66"/>
      <c r="K205" s="66"/>
      <c r="L205" s="44">
        <v>3200000</v>
      </c>
      <c r="M205" s="31"/>
      <c r="N205" s="31"/>
      <c r="O205" s="31"/>
      <c r="P205" s="48"/>
      <c r="Q205" s="48"/>
      <c r="R205" s="48"/>
      <c r="S205" s="48"/>
      <c r="T205" s="31">
        <f t="shared" si="4"/>
        <v>207850900.06000006</v>
      </c>
    </row>
    <row r="206" spans="1:22" x14ac:dyDescent="0.35">
      <c r="A206" s="78">
        <v>16</v>
      </c>
      <c r="B206" s="89">
        <v>45384</v>
      </c>
      <c r="C206" s="38" t="s">
        <v>1030</v>
      </c>
      <c r="D206" s="60" t="s">
        <v>1029</v>
      </c>
      <c r="E206" s="473" t="s">
        <v>1050</v>
      </c>
      <c r="F206" s="473" t="s">
        <v>655</v>
      </c>
      <c r="G206" s="66"/>
      <c r="H206" s="66"/>
      <c r="I206" s="66"/>
      <c r="J206" s="66"/>
      <c r="K206" s="66"/>
      <c r="L206" s="44">
        <v>400000</v>
      </c>
      <c r="M206" s="31"/>
      <c r="N206" s="31"/>
      <c r="O206" s="31"/>
      <c r="P206" s="48"/>
      <c r="Q206" s="48"/>
      <c r="R206" s="48"/>
      <c r="S206" s="48"/>
      <c r="T206" s="31">
        <f t="shared" si="4"/>
        <v>208250900.06000006</v>
      </c>
    </row>
    <row r="207" spans="1:22" ht="38.5" x14ac:dyDescent="0.35">
      <c r="A207" s="78">
        <v>17</v>
      </c>
      <c r="B207" s="89">
        <v>45384</v>
      </c>
      <c r="C207" s="32" t="s">
        <v>1025</v>
      </c>
      <c r="D207" s="83" t="s">
        <v>560</v>
      </c>
      <c r="E207" s="506" t="s">
        <v>1390</v>
      </c>
      <c r="F207" s="78" t="s">
        <v>1046</v>
      </c>
      <c r="G207" s="34" t="s">
        <v>1028</v>
      </c>
      <c r="H207" s="31"/>
      <c r="I207" s="31"/>
      <c r="J207" s="31"/>
      <c r="K207" s="31"/>
      <c r="L207" s="31"/>
      <c r="M207" s="31">
        <v>70500000</v>
      </c>
      <c r="N207" s="31"/>
      <c r="O207" s="31"/>
      <c r="P207" s="48"/>
      <c r="Q207" s="48"/>
      <c r="R207" s="48"/>
      <c r="S207" s="48"/>
      <c r="T207" s="31">
        <f t="shared" si="4"/>
        <v>137750900.06000006</v>
      </c>
      <c r="V207" s="532"/>
    </row>
    <row r="208" spans="1:22" x14ac:dyDescent="0.35">
      <c r="A208" s="78">
        <v>18</v>
      </c>
      <c r="B208" s="89">
        <v>45384</v>
      </c>
      <c r="C208" s="32" t="s">
        <v>1026</v>
      </c>
      <c r="D208" s="475" t="s">
        <v>95</v>
      </c>
      <c r="E208" s="475" t="s">
        <v>977</v>
      </c>
      <c r="F208" s="577" t="s">
        <v>978</v>
      </c>
      <c r="G208" s="34" t="s">
        <v>1028</v>
      </c>
      <c r="H208" s="31"/>
      <c r="I208" s="31"/>
      <c r="J208" s="31"/>
      <c r="K208" s="31"/>
      <c r="L208" s="31"/>
      <c r="M208" s="31">
        <v>11500000</v>
      </c>
      <c r="N208" s="31"/>
      <c r="O208" s="31"/>
      <c r="P208" s="48"/>
      <c r="Q208" s="48"/>
      <c r="R208" s="48"/>
      <c r="S208" s="48"/>
      <c r="T208" s="31">
        <f t="shared" si="4"/>
        <v>126250900.06000006</v>
      </c>
    </row>
    <row r="209" spans="1:20" x14ac:dyDescent="0.35">
      <c r="A209" s="78">
        <v>19</v>
      </c>
      <c r="B209" s="89">
        <v>45384</v>
      </c>
      <c r="C209" s="32" t="s">
        <v>1027</v>
      </c>
      <c r="D209" s="475" t="s">
        <v>95</v>
      </c>
      <c r="E209" s="447" t="s">
        <v>980</v>
      </c>
      <c r="F209" s="577" t="s">
        <v>979</v>
      </c>
      <c r="G209" s="34" t="s">
        <v>1028</v>
      </c>
      <c r="H209" s="31"/>
      <c r="I209" s="31"/>
      <c r="J209" s="31"/>
      <c r="K209" s="31"/>
      <c r="L209" s="31"/>
      <c r="M209" s="31">
        <v>15000000</v>
      </c>
      <c r="N209" s="31"/>
      <c r="O209" s="31"/>
      <c r="P209" s="48"/>
      <c r="Q209" s="48"/>
      <c r="R209" s="48"/>
      <c r="S209" s="48"/>
      <c r="T209" s="31">
        <f t="shared" si="4"/>
        <v>111250900.06000006</v>
      </c>
    </row>
    <row r="210" spans="1:20" ht="26.5" x14ac:dyDescent="0.35">
      <c r="A210" s="78">
        <v>20</v>
      </c>
      <c r="B210" s="89">
        <v>45384</v>
      </c>
      <c r="C210" s="605" t="s">
        <v>1262</v>
      </c>
      <c r="D210" s="61" t="s">
        <v>1263</v>
      </c>
      <c r="E210" s="473" t="s">
        <v>1461</v>
      </c>
      <c r="F210" s="473" t="s">
        <v>1264</v>
      </c>
      <c r="H210" s="66"/>
      <c r="I210" s="66"/>
      <c r="J210" s="66"/>
      <c r="K210" s="66"/>
      <c r="L210" s="44">
        <v>1425000</v>
      </c>
      <c r="T210" s="31">
        <f t="shared" si="4"/>
        <v>112675900.06000006</v>
      </c>
    </row>
    <row r="211" spans="1:20" x14ac:dyDescent="0.35">
      <c r="A211" s="78">
        <v>21</v>
      </c>
      <c r="B211" s="89">
        <v>45385</v>
      </c>
      <c r="C211" s="38" t="s">
        <v>1045</v>
      </c>
      <c r="D211" s="60" t="s">
        <v>39</v>
      </c>
      <c r="E211" s="473" t="s">
        <v>1455</v>
      </c>
      <c r="F211" s="473" t="s">
        <v>872</v>
      </c>
      <c r="G211" s="46"/>
      <c r="H211" s="31"/>
      <c r="I211" s="31"/>
      <c r="J211" s="31"/>
      <c r="K211" s="31"/>
      <c r="L211" s="44">
        <v>225060</v>
      </c>
      <c r="M211" s="31"/>
      <c r="N211" s="31"/>
      <c r="O211" s="31"/>
      <c r="P211" s="48"/>
      <c r="Q211" s="48"/>
      <c r="R211" s="48"/>
      <c r="S211" s="48"/>
      <c r="T211" s="31">
        <f t="shared" si="4"/>
        <v>112900960.06000006</v>
      </c>
    </row>
    <row r="212" spans="1:20" ht="26.5" x14ac:dyDescent="0.35">
      <c r="A212" s="78">
        <v>22</v>
      </c>
      <c r="B212" s="89">
        <v>45386</v>
      </c>
      <c r="C212" s="38" t="s">
        <v>1051</v>
      </c>
      <c r="D212" s="60" t="s">
        <v>39</v>
      </c>
      <c r="E212" s="473" t="s">
        <v>1052</v>
      </c>
      <c r="F212" s="473" t="s">
        <v>1875</v>
      </c>
      <c r="G212" s="46"/>
      <c r="H212" s="31"/>
      <c r="I212" s="31"/>
      <c r="J212" s="31"/>
      <c r="K212" s="31"/>
      <c r="L212" s="44">
        <v>460540</v>
      </c>
      <c r="M212" s="31"/>
      <c r="N212" s="31"/>
      <c r="O212" s="31"/>
      <c r="P212" s="48"/>
      <c r="Q212" s="48"/>
      <c r="R212" s="48"/>
      <c r="S212" s="48"/>
      <c r="T212" s="31">
        <f t="shared" si="4"/>
        <v>113361500.06000006</v>
      </c>
    </row>
    <row r="213" spans="1:20" x14ac:dyDescent="0.35">
      <c r="A213" s="78">
        <v>23</v>
      </c>
      <c r="B213" s="89">
        <v>45387</v>
      </c>
      <c r="C213" s="38" t="s">
        <v>1068</v>
      </c>
      <c r="D213" s="60" t="s">
        <v>39</v>
      </c>
      <c r="E213" s="40" t="s">
        <v>1094</v>
      </c>
      <c r="F213" s="72"/>
      <c r="G213" s="46"/>
      <c r="H213" s="31"/>
      <c r="I213" s="31"/>
      <c r="J213" s="31"/>
      <c r="K213" s="31"/>
      <c r="L213" s="31"/>
      <c r="M213" s="31"/>
      <c r="N213" s="44">
        <v>109500000</v>
      </c>
      <c r="O213" s="31"/>
      <c r="P213" s="48"/>
      <c r="Q213" s="48"/>
      <c r="R213" s="48"/>
      <c r="S213" s="48"/>
      <c r="T213" s="31">
        <f t="shared" si="4"/>
        <v>222861500.06000006</v>
      </c>
    </row>
    <row r="214" spans="1:20" x14ac:dyDescent="0.35">
      <c r="A214" s="78">
        <v>24</v>
      </c>
      <c r="B214" s="89">
        <v>45387</v>
      </c>
      <c r="C214" s="32" t="s">
        <v>1069</v>
      </c>
      <c r="D214" s="83" t="s">
        <v>560</v>
      </c>
      <c r="E214" s="514" t="s">
        <v>1162</v>
      </c>
      <c r="F214" s="577" t="s">
        <v>1076</v>
      </c>
      <c r="G214" s="34" t="s">
        <v>1082</v>
      </c>
      <c r="H214" s="31"/>
      <c r="I214" s="31"/>
      <c r="J214" s="31"/>
      <c r="K214" s="31"/>
      <c r="L214" s="31"/>
      <c r="M214" s="31">
        <v>60000000</v>
      </c>
      <c r="N214" s="31"/>
      <c r="O214" s="31"/>
      <c r="P214" s="48"/>
      <c r="Q214" s="48"/>
      <c r="R214" s="48"/>
      <c r="S214" s="48"/>
      <c r="T214" s="31">
        <f t="shared" si="4"/>
        <v>162861500.06000006</v>
      </c>
    </row>
    <row r="215" spans="1:20" ht="15.5" x14ac:dyDescent="0.35">
      <c r="A215" s="78">
        <v>25</v>
      </c>
      <c r="B215" s="89">
        <v>45387</v>
      </c>
      <c r="C215" s="32" t="s">
        <v>1070</v>
      </c>
      <c r="D215" s="83" t="s">
        <v>1077</v>
      </c>
      <c r="E215" s="514" t="s">
        <v>1078</v>
      </c>
      <c r="F215" s="575" t="s">
        <v>49</v>
      </c>
      <c r="G215" s="34" t="s">
        <v>1082</v>
      </c>
      <c r="H215" s="31"/>
      <c r="I215" s="31"/>
      <c r="J215" s="31"/>
      <c r="K215" s="31"/>
      <c r="L215" s="31"/>
      <c r="M215" s="31"/>
      <c r="N215" s="31"/>
      <c r="O215" s="31"/>
      <c r="P215" s="48"/>
      <c r="Q215" s="48"/>
      <c r="R215" s="48"/>
      <c r="S215" s="48">
        <v>610000</v>
      </c>
      <c r="T215" s="31">
        <f t="shared" si="4"/>
        <v>162251500.06000006</v>
      </c>
    </row>
    <row r="216" spans="1:20" ht="26" x14ac:dyDescent="0.35">
      <c r="A216" s="78">
        <v>26</v>
      </c>
      <c r="B216" s="89">
        <v>45387</v>
      </c>
      <c r="C216" s="32" t="s">
        <v>1071</v>
      </c>
      <c r="D216" s="83" t="s">
        <v>182</v>
      </c>
      <c r="E216" s="514" t="s">
        <v>1079</v>
      </c>
      <c r="F216" s="575" t="s">
        <v>49</v>
      </c>
      <c r="G216" s="34" t="s">
        <v>1082</v>
      </c>
      <c r="H216" s="31"/>
      <c r="I216" s="31"/>
      <c r="J216" s="31"/>
      <c r="K216" s="31"/>
      <c r="L216" s="31"/>
      <c r="M216" s="31"/>
      <c r="N216" s="31"/>
      <c r="O216" s="31"/>
      <c r="P216" s="48"/>
      <c r="Q216" s="48"/>
      <c r="R216" s="48"/>
      <c r="S216" s="48">
        <v>560000</v>
      </c>
      <c r="T216" s="31">
        <f t="shared" si="4"/>
        <v>161691500.06000006</v>
      </c>
    </row>
    <row r="217" spans="1:20" ht="15.5" x14ac:dyDescent="0.35">
      <c r="A217" s="78">
        <v>27</v>
      </c>
      <c r="B217" s="89">
        <v>45387</v>
      </c>
      <c r="C217" s="32" t="s">
        <v>1072</v>
      </c>
      <c r="D217" s="83" t="s">
        <v>1080</v>
      </c>
      <c r="E217" s="514" t="s">
        <v>1081</v>
      </c>
      <c r="F217" s="575" t="s">
        <v>49</v>
      </c>
      <c r="G217" s="34" t="s">
        <v>1082</v>
      </c>
      <c r="H217" s="31"/>
      <c r="I217" s="31"/>
      <c r="J217" s="31"/>
      <c r="K217" s="31"/>
      <c r="L217" s="31"/>
      <c r="M217" s="31"/>
      <c r="N217" s="31"/>
      <c r="O217" s="31"/>
      <c r="P217" s="48"/>
      <c r="Q217" s="48"/>
      <c r="R217" s="48"/>
      <c r="S217" s="48">
        <v>300000</v>
      </c>
      <c r="T217" s="31">
        <f t="shared" si="4"/>
        <v>161391500.06000006</v>
      </c>
    </row>
    <row r="218" spans="1:20" x14ac:dyDescent="0.35">
      <c r="A218" s="78">
        <v>28</v>
      </c>
      <c r="B218" s="89">
        <v>45387</v>
      </c>
      <c r="C218" s="32" t="s">
        <v>1073</v>
      </c>
      <c r="D218" s="83" t="s">
        <v>560</v>
      </c>
      <c r="E218" s="514" t="s">
        <v>1163</v>
      </c>
      <c r="F218" s="576" t="s">
        <v>1181</v>
      </c>
      <c r="G218" s="34" t="s">
        <v>1082</v>
      </c>
      <c r="H218" s="31"/>
      <c r="I218" s="31"/>
      <c r="J218" s="31"/>
      <c r="K218" s="31"/>
      <c r="L218" s="31"/>
      <c r="M218" s="31">
        <v>25000000</v>
      </c>
      <c r="N218" s="31"/>
      <c r="O218" s="31"/>
      <c r="P218" s="48"/>
      <c r="Q218" s="48"/>
      <c r="R218" s="48"/>
      <c r="S218" s="48"/>
      <c r="T218" s="31">
        <f t="shared" si="4"/>
        <v>136391500.06000006</v>
      </c>
    </row>
    <row r="219" spans="1:20" x14ac:dyDescent="0.35">
      <c r="A219" s="78">
        <v>29</v>
      </c>
      <c r="B219" s="89">
        <v>45387</v>
      </c>
      <c r="C219" s="32" t="s">
        <v>1074</v>
      </c>
      <c r="D219" s="83" t="s">
        <v>560</v>
      </c>
      <c r="E219" s="514" t="s">
        <v>1084</v>
      </c>
      <c r="F219" s="576" t="s">
        <v>1085</v>
      </c>
      <c r="G219" s="34" t="s">
        <v>1083</v>
      </c>
      <c r="H219" s="66"/>
      <c r="I219" s="66"/>
      <c r="J219" s="66"/>
      <c r="K219" s="66"/>
      <c r="L219" s="66"/>
      <c r="M219" s="31">
        <v>45000000</v>
      </c>
      <c r="N219" s="31"/>
      <c r="O219" s="31"/>
      <c r="P219" s="48"/>
      <c r="Q219" s="48"/>
      <c r="R219" s="48"/>
      <c r="S219" s="48"/>
      <c r="T219" s="31">
        <f t="shared" si="4"/>
        <v>91391500.060000062</v>
      </c>
    </row>
    <row r="220" spans="1:20" ht="26" x14ac:dyDescent="0.35">
      <c r="A220" s="78">
        <v>30</v>
      </c>
      <c r="B220" s="89">
        <v>45387</v>
      </c>
      <c r="C220" s="32" t="s">
        <v>1075</v>
      </c>
      <c r="D220" s="506" t="s">
        <v>1086</v>
      </c>
      <c r="E220" s="514" t="s">
        <v>1087</v>
      </c>
      <c r="F220" s="575" t="s">
        <v>49</v>
      </c>
      <c r="G220" s="34" t="s">
        <v>1083</v>
      </c>
      <c r="H220" s="66"/>
      <c r="I220" s="66"/>
      <c r="J220" s="66"/>
      <c r="K220" s="66"/>
      <c r="L220" s="66"/>
      <c r="M220" s="66"/>
      <c r="N220" s="31"/>
      <c r="O220" s="31"/>
      <c r="P220" s="48"/>
      <c r="Q220" s="48"/>
      <c r="R220" s="48"/>
      <c r="S220" s="48">
        <v>1112500</v>
      </c>
      <c r="T220" s="31">
        <f t="shared" si="4"/>
        <v>90279000.060000062</v>
      </c>
    </row>
    <row r="221" spans="1:20" ht="15.5" x14ac:dyDescent="0.35">
      <c r="A221" s="78">
        <v>31</v>
      </c>
      <c r="B221" s="89">
        <v>45387</v>
      </c>
      <c r="C221" s="32" t="s">
        <v>1090</v>
      </c>
      <c r="D221" s="83" t="s">
        <v>10</v>
      </c>
      <c r="E221" s="514" t="s">
        <v>982</v>
      </c>
      <c r="F221" s="575" t="s">
        <v>49</v>
      </c>
      <c r="G221" s="34" t="s">
        <v>1083</v>
      </c>
      <c r="H221" s="31"/>
      <c r="I221" s="31"/>
      <c r="J221" s="31"/>
      <c r="K221" s="31"/>
      <c r="L221" s="31"/>
      <c r="M221" s="31"/>
      <c r="N221" s="31"/>
      <c r="O221" s="31"/>
      <c r="P221" s="48"/>
      <c r="Q221" s="48"/>
      <c r="R221" s="48"/>
      <c r="S221" s="48">
        <v>1500000</v>
      </c>
      <c r="T221" s="31">
        <f t="shared" si="4"/>
        <v>88779000.060000062</v>
      </c>
    </row>
    <row r="222" spans="1:20" ht="26" x14ac:dyDescent="0.35">
      <c r="A222" s="78">
        <v>32</v>
      </c>
      <c r="B222" s="89">
        <v>45387</v>
      </c>
      <c r="C222" s="32" t="s">
        <v>1091</v>
      </c>
      <c r="D222" s="83" t="s">
        <v>1088</v>
      </c>
      <c r="E222" s="514" t="s">
        <v>1089</v>
      </c>
      <c r="F222" s="575" t="s">
        <v>49</v>
      </c>
      <c r="G222" s="34" t="s">
        <v>1083</v>
      </c>
      <c r="H222" s="31"/>
      <c r="I222" s="31"/>
      <c r="J222" s="31"/>
      <c r="K222" s="31"/>
      <c r="L222" s="31"/>
      <c r="M222" s="31"/>
      <c r="N222" s="31"/>
      <c r="O222" s="31"/>
      <c r="P222" s="48"/>
      <c r="Q222" s="48"/>
      <c r="R222" s="48"/>
      <c r="S222" s="48">
        <v>476000</v>
      </c>
      <c r="T222" s="31">
        <f t="shared" si="4"/>
        <v>88303000.060000062</v>
      </c>
    </row>
    <row r="223" spans="1:20" x14ac:dyDescent="0.35">
      <c r="A223" s="78">
        <v>33</v>
      </c>
      <c r="B223" s="89">
        <v>45387</v>
      </c>
      <c r="C223" s="32" t="s">
        <v>1871</v>
      </c>
      <c r="D223" s="83" t="s">
        <v>182</v>
      </c>
      <c r="E223" s="514" t="s">
        <v>1065</v>
      </c>
      <c r="F223" s="576" t="s">
        <v>1064</v>
      </c>
      <c r="G223" s="34" t="s">
        <v>1083</v>
      </c>
      <c r="H223" s="31"/>
      <c r="I223" s="31"/>
      <c r="J223" s="31"/>
      <c r="K223" s="31"/>
      <c r="L223" s="31"/>
      <c r="M223" s="31"/>
      <c r="N223" s="31"/>
      <c r="O223" s="31"/>
      <c r="P223" s="48"/>
      <c r="Q223" s="48"/>
      <c r="R223" s="48"/>
      <c r="S223" s="48">
        <v>300000</v>
      </c>
      <c r="T223" s="31">
        <f t="shared" si="4"/>
        <v>88003000.060000062</v>
      </c>
    </row>
    <row r="224" spans="1:20" ht="26" x14ac:dyDescent="0.35">
      <c r="A224" s="78">
        <v>34</v>
      </c>
      <c r="B224" s="89">
        <v>45387</v>
      </c>
      <c r="C224" s="32" t="s">
        <v>1092</v>
      </c>
      <c r="D224" s="506" t="s">
        <v>1067</v>
      </c>
      <c r="E224" s="514" t="s">
        <v>1066</v>
      </c>
      <c r="F224" s="575" t="s">
        <v>49</v>
      </c>
      <c r="G224" s="34" t="s">
        <v>1083</v>
      </c>
      <c r="H224" s="66"/>
      <c r="I224" s="66"/>
      <c r="J224" s="66"/>
      <c r="K224" s="66"/>
      <c r="L224" s="66"/>
      <c r="M224" s="66"/>
      <c r="N224" s="31"/>
      <c r="O224" s="31"/>
      <c r="P224" s="48"/>
      <c r="Q224" s="48"/>
      <c r="R224" s="48"/>
      <c r="S224" s="48">
        <v>700000</v>
      </c>
      <c r="T224" s="31">
        <f t="shared" si="4"/>
        <v>87303000.060000062</v>
      </c>
    </row>
    <row r="225" spans="1:20" x14ac:dyDescent="0.35">
      <c r="A225" s="78">
        <v>35</v>
      </c>
      <c r="B225" s="89">
        <v>45387</v>
      </c>
      <c r="C225" s="32" t="s">
        <v>1093</v>
      </c>
      <c r="D225" s="83" t="s">
        <v>560</v>
      </c>
      <c r="E225" s="514" t="s">
        <v>1084</v>
      </c>
      <c r="F225" s="576" t="s">
        <v>1085</v>
      </c>
      <c r="G225" s="34" t="s">
        <v>1083</v>
      </c>
      <c r="H225" s="31"/>
      <c r="I225" s="31"/>
      <c r="J225" s="31"/>
      <c r="K225" s="31"/>
      <c r="L225" s="31"/>
      <c r="M225" s="31">
        <v>30000000</v>
      </c>
      <c r="N225" s="31"/>
      <c r="O225" s="31"/>
      <c r="P225" s="48"/>
      <c r="Q225" s="48"/>
      <c r="R225" s="48"/>
      <c r="S225" s="48"/>
      <c r="T225" s="31">
        <f t="shared" si="4"/>
        <v>57303000.060000062</v>
      </c>
    </row>
    <row r="226" spans="1:20" ht="26.5" x14ac:dyDescent="0.35">
      <c r="A226" s="78">
        <v>36</v>
      </c>
      <c r="B226" s="89">
        <v>45387</v>
      </c>
      <c r="C226" s="38" t="s">
        <v>1095</v>
      </c>
      <c r="D226" s="60" t="s">
        <v>39</v>
      </c>
      <c r="E226" s="508" t="s">
        <v>1288</v>
      </c>
      <c r="F226" s="60" t="s">
        <v>974</v>
      </c>
      <c r="G226" s="46"/>
      <c r="H226" s="31"/>
      <c r="I226" s="31"/>
      <c r="J226" s="31"/>
      <c r="K226" s="31"/>
      <c r="L226" s="44">
        <v>4421843</v>
      </c>
      <c r="O226" s="31"/>
      <c r="P226" s="48"/>
      <c r="Q226" s="48"/>
      <c r="R226" s="48"/>
      <c r="S226" s="48"/>
      <c r="T226" s="31">
        <f t="shared" si="4"/>
        <v>61724843.060000062</v>
      </c>
    </row>
    <row r="227" spans="1:20" x14ac:dyDescent="0.35">
      <c r="A227" s="78">
        <v>37</v>
      </c>
      <c r="B227" s="89">
        <v>45387</v>
      </c>
      <c r="C227" s="38" t="s">
        <v>1101</v>
      </c>
      <c r="D227" s="60" t="s">
        <v>39</v>
      </c>
      <c r="E227" s="40" t="s">
        <v>1096</v>
      </c>
      <c r="F227" s="72"/>
      <c r="G227" s="46"/>
      <c r="H227" s="31"/>
      <c r="I227" s="31"/>
      <c r="J227" s="31"/>
      <c r="K227" s="31"/>
      <c r="L227" s="31"/>
      <c r="M227" s="31"/>
      <c r="N227" s="44">
        <v>55000000</v>
      </c>
      <c r="O227" s="31"/>
      <c r="P227" s="48"/>
      <c r="Q227" s="48"/>
      <c r="R227" s="48"/>
      <c r="S227" s="48"/>
      <c r="T227" s="31">
        <f t="shared" si="4"/>
        <v>116724843.06000006</v>
      </c>
    </row>
    <row r="228" spans="1:20" ht="17.5" customHeight="1" x14ac:dyDescent="0.35">
      <c r="A228" s="78">
        <v>38</v>
      </c>
      <c r="B228" s="89">
        <v>45398</v>
      </c>
      <c r="C228" s="38" t="s">
        <v>1117</v>
      </c>
      <c r="D228" s="60" t="s">
        <v>523</v>
      </c>
      <c r="E228" s="473" t="s">
        <v>1250</v>
      </c>
      <c r="F228" s="473" t="s">
        <v>872</v>
      </c>
      <c r="G228" s="74"/>
      <c r="H228" s="48"/>
      <c r="I228" s="48"/>
      <c r="J228" s="48"/>
      <c r="K228" s="51"/>
      <c r="L228" s="44">
        <v>380000</v>
      </c>
      <c r="N228" s="31"/>
      <c r="O228" s="31"/>
      <c r="P228" s="48"/>
      <c r="Q228" s="48"/>
      <c r="R228" s="48"/>
      <c r="S228" s="48"/>
      <c r="T228" s="31">
        <f t="shared" si="4"/>
        <v>117104843.06000006</v>
      </c>
    </row>
    <row r="229" spans="1:20" ht="16.5" customHeight="1" x14ac:dyDescent="0.35">
      <c r="A229" s="78">
        <v>39</v>
      </c>
      <c r="B229" s="89">
        <v>45398</v>
      </c>
      <c r="C229" s="32" t="s">
        <v>1104</v>
      </c>
      <c r="D229" s="83" t="s">
        <v>190</v>
      </c>
      <c r="E229" s="513" t="s">
        <v>1392</v>
      </c>
      <c r="F229" s="576" t="s">
        <v>1099</v>
      </c>
      <c r="G229" s="34" t="s">
        <v>1103</v>
      </c>
      <c r="H229" s="31"/>
      <c r="I229" s="31"/>
      <c r="J229" s="31"/>
      <c r="K229" s="31"/>
      <c r="L229" s="31"/>
      <c r="M229" s="31">
        <v>5000000</v>
      </c>
      <c r="N229" s="31"/>
      <c r="O229" s="31"/>
      <c r="P229" s="48"/>
      <c r="Q229" s="48"/>
      <c r="R229" s="48"/>
      <c r="S229" s="48"/>
      <c r="T229" s="31">
        <f t="shared" si="4"/>
        <v>112104843.06000006</v>
      </c>
    </row>
    <row r="230" spans="1:20" x14ac:dyDescent="0.35">
      <c r="A230" s="78">
        <v>40</v>
      </c>
      <c r="B230" s="89">
        <v>45398</v>
      </c>
      <c r="C230" s="32" t="s">
        <v>1105</v>
      </c>
      <c r="D230" s="83" t="s">
        <v>190</v>
      </c>
      <c r="E230" s="514" t="s">
        <v>1100</v>
      </c>
      <c r="F230" s="576" t="s">
        <v>1098</v>
      </c>
      <c r="G230" s="34" t="s">
        <v>1103</v>
      </c>
      <c r="H230" s="31"/>
      <c r="I230" s="31"/>
      <c r="J230" s="31"/>
      <c r="K230" s="31"/>
      <c r="L230" s="31"/>
      <c r="M230" s="31">
        <v>25500000</v>
      </c>
      <c r="O230" s="31"/>
      <c r="P230" s="48"/>
      <c r="Q230" s="48"/>
      <c r="R230" s="48"/>
      <c r="S230" s="48"/>
      <c r="T230" s="31">
        <f t="shared" si="4"/>
        <v>86604843.060000062</v>
      </c>
    </row>
    <row r="231" spans="1:20" ht="17" customHeight="1" x14ac:dyDescent="0.35">
      <c r="A231" s="78">
        <v>41</v>
      </c>
      <c r="B231" s="89">
        <v>45398</v>
      </c>
      <c r="C231" s="38" t="s">
        <v>1132</v>
      </c>
      <c r="D231" s="60" t="s">
        <v>39</v>
      </c>
      <c r="E231" s="40" t="s">
        <v>1118</v>
      </c>
      <c r="F231" s="574"/>
      <c r="G231" s="46"/>
      <c r="H231" s="31"/>
      <c r="I231" s="31"/>
      <c r="J231" s="31"/>
      <c r="K231" s="31"/>
      <c r="L231" s="31"/>
      <c r="M231" s="31"/>
      <c r="N231" s="44">
        <v>30500000</v>
      </c>
      <c r="O231" s="31"/>
      <c r="P231" s="48"/>
      <c r="Q231" s="48"/>
      <c r="R231" s="48"/>
      <c r="S231" s="48"/>
      <c r="T231" s="31">
        <f t="shared" si="4"/>
        <v>117104843.06000006</v>
      </c>
    </row>
    <row r="232" spans="1:20" x14ac:dyDescent="0.35">
      <c r="A232" s="78">
        <v>42</v>
      </c>
      <c r="B232" s="89">
        <v>45398</v>
      </c>
      <c r="C232" s="32" t="s">
        <v>1119</v>
      </c>
      <c r="D232" s="83" t="s">
        <v>190</v>
      </c>
      <c r="E232" s="447" t="s">
        <v>1120</v>
      </c>
      <c r="F232" s="576" t="s">
        <v>1235</v>
      </c>
      <c r="G232" s="34" t="s">
        <v>1131</v>
      </c>
      <c r="H232" s="31"/>
      <c r="I232" s="31"/>
      <c r="J232" s="31"/>
      <c r="K232" s="31"/>
      <c r="L232" s="31"/>
      <c r="M232" s="31">
        <v>87400000</v>
      </c>
      <c r="T232" s="31">
        <f t="shared" si="4"/>
        <v>29704843.060000062</v>
      </c>
    </row>
    <row r="233" spans="1:20" x14ac:dyDescent="0.35">
      <c r="A233" s="78">
        <v>43</v>
      </c>
      <c r="B233" s="89">
        <v>45399</v>
      </c>
      <c r="C233" s="38" t="s">
        <v>1155</v>
      </c>
      <c r="D233" s="60" t="s">
        <v>39</v>
      </c>
      <c r="E233" s="40" t="s">
        <v>1143</v>
      </c>
      <c r="F233" s="574"/>
      <c r="G233" s="46"/>
      <c r="H233" s="31"/>
      <c r="I233" s="31"/>
      <c r="J233" s="31"/>
      <c r="K233" s="31"/>
      <c r="L233" s="31"/>
      <c r="M233" s="31"/>
      <c r="N233" s="44">
        <v>119500000</v>
      </c>
      <c r="O233" s="31"/>
      <c r="P233" s="48"/>
      <c r="Q233" s="48"/>
      <c r="R233" s="48"/>
      <c r="S233" s="48"/>
      <c r="T233" s="31">
        <f t="shared" si="4"/>
        <v>149204843.06000006</v>
      </c>
    </row>
    <row r="234" spans="1:20" x14ac:dyDescent="0.35">
      <c r="A234" s="78">
        <v>44</v>
      </c>
      <c r="B234" s="89">
        <v>45400</v>
      </c>
      <c r="C234" s="32" t="s">
        <v>1135</v>
      </c>
      <c r="D234" s="83" t="s">
        <v>10</v>
      </c>
      <c r="E234" s="513" t="s">
        <v>982</v>
      </c>
      <c r="F234" s="574"/>
      <c r="G234" s="34" t="s">
        <v>1144</v>
      </c>
      <c r="H234" s="31"/>
      <c r="I234" s="31"/>
      <c r="J234" s="31"/>
      <c r="K234" s="31"/>
      <c r="L234" s="31"/>
      <c r="M234" s="31"/>
      <c r="N234" s="31"/>
      <c r="O234" s="31"/>
      <c r="P234" s="48"/>
      <c r="Q234" s="48"/>
      <c r="R234" s="48"/>
      <c r="S234" s="543">
        <v>1500000</v>
      </c>
      <c r="T234" s="31">
        <f t="shared" si="4"/>
        <v>147704843.06000006</v>
      </c>
    </row>
    <row r="235" spans="1:20" x14ac:dyDescent="0.35">
      <c r="A235" s="78">
        <v>45</v>
      </c>
      <c r="B235" s="89">
        <v>45400</v>
      </c>
      <c r="C235" s="32" t="s">
        <v>1136</v>
      </c>
      <c r="D235" s="83" t="s">
        <v>330</v>
      </c>
      <c r="E235" s="514" t="s">
        <v>2125</v>
      </c>
      <c r="F235" s="574"/>
      <c r="G235" s="34" t="s">
        <v>1144</v>
      </c>
      <c r="H235" s="31"/>
      <c r="I235" s="31"/>
      <c r="J235" s="31"/>
      <c r="K235" s="31"/>
      <c r="L235" s="31"/>
      <c r="M235" s="31"/>
      <c r="N235" s="31"/>
      <c r="O235" s="31"/>
      <c r="P235" s="48"/>
      <c r="Q235" s="48"/>
      <c r="R235" s="48"/>
      <c r="S235" s="543">
        <v>1900000</v>
      </c>
      <c r="T235" s="31">
        <f t="shared" si="4"/>
        <v>145804843.06000006</v>
      </c>
    </row>
    <row r="236" spans="1:20" x14ac:dyDescent="0.35">
      <c r="A236" s="78">
        <v>46</v>
      </c>
      <c r="B236" s="89">
        <v>45400</v>
      </c>
      <c r="C236" s="32" t="s">
        <v>1140</v>
      </c>
      <c r="D236" s="83" t="s">
        <v>1161</v>
      </c>
      <c r="E236" s="514" t="s">
        <v>2124</v>
      </c>
      <c r="F236" s="574"/>
      <c r="G236" s="34" t="s">
        <v>1144</v>
      </c>
      <c r="H236" s="31"/>
      <c r="I236" s="31"/>
      <c r="J236" s="31"/>
      <c r="K236" s="31"/>
      <c r="L236" s="31"/>
      <c r="M236" s="31"/>
      <c r="N236" s="31"/>
      <c r="O236" s="31"/>
      <c r="P236" s="48"/>
      <c r="Q236" s="48"/>
      <c r="R236" s="48"/>
      <c r="S236" s="543">
        <v>200000</v>
      </c>
      <c r="T236" s="31">
        <f t="shared" si="4"/>
        <v>145604843.06000006</v>
      </c>
    </row>
    <row r="237" spans="1:20" x14ac:dyDescent="0.35">
      <c r="A237" s="78">
        <v>47</v>
      </c>
      <c r="B237" s="89">
        <v>45400</v>
      </c>
      <c r="C237" s="32" t="s">
        <v>1141</v>
      </c>
      <c r="D237" s="83" t="s">
        <v>1161</v>
      </c>
      <c r="E237" s="514" t="s">
        <v>1138</v>
      </c>
      <c r="F237" s="574"/>
      <c r="G237" s="34" t="s">
        <v>1144</v>
      </c>
      <c r="H237" s="31"/>
      <c r="I237" s="31"/>
      <c r="J237" s="31"/>
      <c r="K237" s="31"/>
      <c r="L237" s="31"/>
      <c r="M237" s="31"/>
      <c r="N237" s="31"/>
      <c r="O237" s="31"/>
      <c r="P237" s="48"/>
      <c r="Q237" s="48"/>
      <c r="R237" s="48"/>
      <c r="S237" s="543">
        <v>700000</v>
      </c>
      <c r="T237" s="31">
        <f t="shared" si="4"/>
        <v>144904843.06000006</v>
      </c>
    </row>
    <row r="238" spans="1:20" x14ac:dyDescent="0.35">
      <c r="A238" s="78">
        <v>48</v>
      </c>
      <c r="B238" s="89">
        <v>45400</v>
      </c>
      <c r="C238" s="32" t="s">
        <v>1142</v>
      </c>
      <c r="D238" s="83" t="s">
        <v>190</v>
      </c>
      <c r="E238" s="83" t="s">
        <v>1139</v>
      </c>
      <c r="F238" s="576" t="s">
        <v>1225</v>
      </c>
      <c r="G238" s="34" t="s">
        <v>1144</v>
      </c>
      <c r="H238" s="31"/>
      <c r="I238" s="31"/>
      <c r="J238" s="31"/>
      <c r="K238" s="31"/>
      <c r="L238" s="31"/>
      <c r="M238" s="31">
        <v>28000000</v>
      </c>
      <c r="N238" s="31"/>
      <c r="O238" s="31"/>
      <c r="P238" s="48"/>
      <c r="Q238" s="48"/>
      <c r="R238" s="48"/>
      <c r="S238" s="48"/>
      <c r="T238" s="31">
        <f t="shared" si="4"/>
        <v>116904843.06000006</v>
      </c>
    </row>
    <row r="239" spans="1:20" x14ac:dyDescent="0.35">
      <c r="A239" s="78">
        <v>49</v>
      </c>
      <c r="B239" s="89">
        <v>45400</v>
      </c>
      <c r="C239" s="38" t="s">
        <v>1169</v>
      </c>
      <c r="D239" s="60" t="s">
        <v>39</v>
      </c>
      <c r="E239" s="40" t="s">
        <v>1178</v>
      </c>
      <c r="F239" s="574"/>
      <c r="G239" s="46"/>
      <c r="H239" s="31"/>
      <c r="I239" s="31"/>
      <c r="J239" s="31"/>
      <c r="K239" s="31"/>
      <c r="L239" s="31"/>
      <c r="M239" s="66"/>
      <c r="N239" s="44">
        <v>73500000</v>
      </c>
      <c r="O239" s="31"/>
      <c r="P239" s="48"/>
      <c r="Q239" s="48"/>
      <c r="R239" s="48"/>
      <c r="S239" s="48"/>
      <c r="T239" s="31">
        <f t="shared" si="4"/>
        <v>190404843.06000006</v>
      </c>
    </row>
    <row r="240" spans="1:20" x14ac:dyDescent="0.35">
      <c r="A240" s="78">
        <v>50</v>
      </c>
      <c r="B240" s="89">
        <v>45401</v>
      </c>
      <c r="C240" s="38" t="s">
        <v>1211</v>
      </c>
      <c r="D240" s="60" t="s">
        <v>39</v>
      </c>
      <c r="E240" s="40" t="s">
        <v>1177</v>
      </c>
      <c r="F240" s="574"/>
      <c r="G240" s="46"/>
      <c r="H240" s="31"/>
      <c r="I240" s="31"/>
      <c r="J240" s="31"/>
      <c r="K240" s="31"/>
      <c r="L240" s="31"/>
      <c r="M240" s="66"/>
      <c r="N240" s="44">
        <v>2500000</v>
      </c>
      <c r="O240" s="31"/>
      <c r="P240" s="48"/>
      <c r="Q240" s="48"/>
      <c r="R240" s="48"/>
      <c r="S240" s="48"/>
      <c r="T240" s="31">
        <f t="shared" si="4"/>
        <v>192904843.06000006</v>
      </c>
    </row>
    <row r="241" spans="1:34" x14ac:dyDescent="0.35">
      <c r="A241" s="78">
        <v>51</v>
      </c>
      <c r="B241" s="89">
        <v>45401</v>
      </c>
      <c r="C241" s="32" t="s">
        <v>1449</v>
      </c>
      <c r="D241" s="83" t="s">
        <v>190</v>
      </c>
      <c r="E241" s="514" t="s">
        <v>1170</v>
      </c>
      <c r="F241" s="576" t="s">
        <v>1235</v>
      </c>
      <c r="G241" s="34" t="s">
        <v>1165</v>
      </c>
      <c r="H241" s="31"/>
      <c r="I241" s="31"/>
      <c r="J241" s="31"/>
      <c r="K241" s="31"/>
      <c r="L241" s="31"/>
      <c r="M241" s="31">
        <v>57000000</v>
      </c>
      <c r="N241" s="31"/>
      <c r="O241" s="31"/>
      <c r="P241" s="48"/>
      <c r="Q241" s="48"/>
      <c r="R241" s="48"/>
      <c r="S241" s="48"/>
      <c r="T241" s="31">
        <f t="shared" si="4"/>
        <v>135904843.06000006</v>
      </c>
    </row>
    <row r="242" spans="1:34" ht="44" customHeight="1" x14ac:dyDescent="0.35">
      <c r="A242" s="78">
        <v>52</v>
      </c>
      <c r="B242" s="89">
        <v>45401</v>
      </c>
      <c r="C242" s="675" t="s">
        <v>1172</v>
      </c>
      <c r="D242" s="611" t="s">
        <v>2458</v>
      </c>
      <c r="E242" s="514" t="s">
        <v>2819</v>
      </c>
      <c r="F242" s="575" t="s">
        <v>49</v>
      </c>
      <c r="G242" s="34" t="s">
        <v>1165</v>
      </c>
      <c r="H242" s="31"/>
      <c r="I242" s="31"/>
      <c r="J242" s="31"/>
      <c r="K242" s="31"/>
      <c r="L242" s="31"/>
      <c r="M242" s="31"/>
      <c r="N242" s="31"/>
      <c r="O242" s="31"/>
      <c r="P242" s="48"/>
      <c r="Q242" s="48"/>
      <c r="R242" s="48"/>
      <c r="S242" s="543">
        <v>16350000</v>
      </c>
      <c r="T242" s="31">
        <f t="shared" si="4"/>
        <v>119554843.06000006</v>
      </c>
    </row>
    <row r="243" spans="1:34" ht="15.5" x14ac:dyDescent="0.35">
      <c r="A243" s="78">
        <v>53</v>
      </c>
      <c r="B243" s="89">
        <v>45401</v>
      </c>
      <c r="C243" s="32" t="s">
        <v>1173</v>
      </c>
      <c r="D243" s="83" t="s">
        <v>1176</v>
      </c>
      <c r="E243" s="514" t="s">
        <v>1171</v>
      </c>
      <c r="F243" s="505" t="s">
        <v>49</v>
      </c>
      <c r="G243" s="34" t="s">
        <v>1165</v>
      </c>
      <c r="H243" s="31"/>
      <c r="I243" s="31"/>
      <c r="J243" s="31"/>
      <c r="K243" s="31"/>
      <c r="L243" s="31"/>
      <c r="M243" s="31"/>
      <c r="N243" s="31"/>
      <c r="O243" s="31"/>
      <c r="P243" s="48"/>
      <c r="Q243" s="48"/>
      <c r="R243" s="48"/>
      <c r="S243" s="543">
        <v>476000</v>
      </c>
      <c r="T243" s="31">
        <f t="shared" si="4"/>
        <v>119078843.06000006</v>
      </c>
    </row>
    <row r="244" spans="1:34" ht="15.5" x14ac:dyDescent="0.35">
      <c r="A244" s="78">
        <v>54</v>
      </c>
      <c r="B244" s="89">
        <v>45401</v>
      </c>
      <c r="C244" s="32" t="s">
        <v>1174</v>
      </c>
      <c r="D244" s="83" t="s">
        <v>1156</v>
      </c>
      <c r="E244" s="514" t="s">
        <v>1157</v>
      </c>
      <c r="F244" s="516" t="s">
        <v>49</v>
      </c>
      <c r="G244" s="34" t="s">
        <v>1165</v>
      </c>
      <c r="H244" s="31"/>
      <c r="I244" s="31"/>
      <c r="J244" s="31"/>
      <c r="K244" s="31"/>
      <c r="L244" s="31"/>
      <c r="M244" s="31"/>
      <c r="N244" s="31"/>
      <c r="O244" s="31"/>
      <c r="P244" s="48"/>
      <c r="Q244" s="48"/>
      <c r="R244" s="48"/>
      <c r="S244" s="543">
        <v>740000</v>
      </c>
      <c r="T244" s="31">
        <f t="shared" si="4"/>
        <v>118338843.06000006</v>
      </c>
    </row>
    <row r="245" spans="1:34" ht="15.5" x14ac:dyDescent="0.35">
      <c r="A245" s="78">
        <v>55</v>
      </c>
      <c r="B245" s="89">
        <v>45401</v>
      </c>
      <c r="C245" s="32" t="s">
        <v>1175</v>
      </c>
      <c r="D245" s="83" t="s">
        <v>1158</v>
      </c>
      <c r="E245" s="514" t="s">
        <v>982</v>
      </c>
      <c r="F245" s="517" t="s">
        <v>49</v>
      </c>
      <c r="G245" s="34" t="s">
        <v>1165</v>
      </c>
      <c r="H245" s="31"/>
      <c r="I245" s="31"/>
      <c r="J245" s="31"/>
      <c r="K245" s="31"/>
      <c r="L245" s="31"/>
      <c r="M245" s="31"/>
      <c r="N245" s="31"/>
      <c r="O245" s="31"/>
      <c r="P245" s="48"/>
      <c r="Q245" s="48"/>
      <c r="R245" s="48"/>
      <c r="S245" s="48">
        <v>1500000</v>
      </c>
      <c r="T245" s="31">
        <f t="shared" si="4"/>
        <v>116838843.06000006</v>
      </c>
    </row>
    <row r="246" spans="1:34" ht="26.5" x14ac:dyDescent="0.35">
      <c r="A246" s="78">
        <v>56</v>
      </c>
      <c r="B246" s="89">
        <v>45401</v>
      </c>
      <c r="C246" s="605" t="s">
        <v>1260</v>
      </c>
      <c r="D246" s="61" t="s">
        <v>1265</v>
      </c>
      <c r="E246" s="473" t="s">
        <v>1462</v>
      </c>
      <c r="F246" s="473" t="s">
        <v>1266</v>
      </c>
      <c r="G246" s="66"/>
      <c r="H246" s="66"/>
      <c r="I246" s="66"/>
      <c r="J246" s="66"/>
      <c r="K246" s="66"/>
      <c r="L246" s="44">
        <v>1425000</v>
      </c>
      <c r="M246" s="66"/>
      <c r="N246" s="66"/>
      <c r="O246" s="66"/>
      <c r="P246" s="66"/>
      <c r="Q246" s="66"/>
      <c r="R246" s="66"/>
      <c r="S246" s="48"/>
      <c r="T246" s="31">
        <f t="shared" si="4"/>
        <v>118263843.06000006</v>
      </c>
    </row>
    <row r="247" spans="1:34" x14ac:dyDescent="0.35">
      <c r="A247" s="78">
        <v>57</v>
      </c>
      <c r="B247" s="89">
        <v>45406</v>
      </c>
      <c r="C247" s="32" t="s">
        <v>1212</v>
      </c>
      <c r="D247" s="514" t="s">
        <v>560</v>
      </c>
      <c r="E247" s="514" t="s">
        <v>1184</v>
      </c>
      <c r="F247" s="578" t="s">
        <v>49</v>
      </c>
      <c r="G247" s="34" t="s">
        <v>1210</v>
      </c>
      <c r="H247" s="31"/>
      <c r="I247" s="31"/>
      <c r="J247" s="31"/>
      <c r="K247" s="31"/>
      <c r="L247" s="31"/>
      <c r="M247" s="31"/>
      <c r="N247" s="31"/>
      <c r="O247" s="31"/>
      <c r="P247" s="48"/>
      <c r="Q247" s="48"/>
      <c r="R247" s="48"/>
      <c r="S247" s="48">
        <v>1858000</v>
      </c>
      <c r="T247" s="31">
        <f t="shared" si="4"/>
        <v>116405843.06000006</v>
      </c>
      <c r="AH247" s="520">
        <v>68500000</v>
      </c>
    </row>
    <row r="248" spans="1:34" ht="51" x14ac:dyDescent="0.35">
      <c r="A248" s="78">
        <v>58</v>
      </c>
      <c r="B248" s="89">
        <v>45406</v>
      </c>
      <c r="C248" s="32" t="s">
        <v>1213</v>
      </c>
      <c r="D248" s="514" t="s">
        <v>2463</v>
      </c>
      <c r="E248" s="514" t="s">
        <v>2824</v>
      </c>
      <c r="F248" s="578" t="s">
        <v>1185</v>
      </c>
      <c r="G248" s="34" t="s">
        <v>1210</v>
      </c>
      <c r="H248" s="31"/>
      <c r="I248" s="31"/>
      <c r="J248" s="31"/>
      <c r="K248" s="31"/>
      <c r="L248" s="31"/>
      <c r="M248" s="31"/>
      <c r="N248" s="31"/>
      <c r="O248" s="31"/>
      <c r="P248" s="48"/>
      <c r="Q248" s="48"/>
      <c r="R248" s="48"/>
      <c r="S248" s="48">
        <v>16603000</v>
      </c>
      <c r="T248" s="31">
        <f t="shared" si="4"/>
        <v>99802843.060000062</v>
      </c>
    </row>
    <row r="249" spans="1:34" ht="26" x14ac:dyDescent="0.35">
      <c r="A249" s="78">
        <v>59</v>
      </c>
      <c r="B249" s="89">
        <v>45406</v>
      </c>
      <c r="C249" s="32" t="s">
        <v>1214</v>
      </c>
      <c r="D249" s="514" t="s">
        <v>560</v>
      </c>
      <c r="E249" s="514" t="s">
        <v>1186</v>
      </c>
      <c r="F249" s="578" t="s">
        <v>1185</v>
      </c>
      <c r="G249" s="34" t="s">
        <v>1210</v>
      </c>
      <c r="H249" s="31"/>
      <c r="I249" s="31"/>
      <c r="J249" s="31"/>
      <c r="K249" s="31"/>
      <c r="L249" s="31"/>
      <c r="M249" s="31"/>
      <c r="N249" s="31"/>
      <c r="O249" s="31"/>
      <c r="P249" s="48"/>
      <c r="Q249" s="48"/>
      <c r="R249" s="48"/>
      <c r="S249" s="48">
        <v>8945000</v>
      </c>
      <c r="T249" s="31">
        <f t="shared" si="4"/>
        <v>90857843.060000062</v>
      </c>
    </row>
    <row r="250" spans="1:34" x14ac:dyDescent="0.35">
      <c r="A250" s="78">
        <v>60</v>
      </c>
      <c r="B250" s="89">
        <v>45406</v>
      </c>
      <c r="C250" s="32" t="s">
        <v>1215</v>
      </c>
      <c r="D250" s="514" t="s">
        <v>560</v>
      </c>
      <c r="E250" s="514" t="s">
        <v>1187</v>
      </c>
      <c r="F250" s="578" t="s">
        <v>49</v>
      </c>
      <c r="G250" s="34" t="s">
        <v>1210</v>
      </c>
      <c r="H250" s="31"/>
      <c r="I250" s="31"/>
      <c r="J250" s="31"/>
      <c r="K250" s="31"/>
      <c r="L250" s="31"/>
      <c r="M250" s="31"/>
      <c r="N250" s="31"/>
      <c r="O250" s="31"/>
      <c r="P250" s="48"/>
      <c r="Q250" s="48"/>
      <c r="R250" s="48"/>
      <c r="S250" s="48">
        <v>6000000</v>
      </c>
      <c r="T250" s="31">
        <f t="shared" si="4"/>
        <v>84857843.060000062</v>
      </c>
    </row>
    <row r="251" spans="1:34" ht="26" x14ac:dyDescent="0.35">
      <c r="A251" s="78">
        <v>61</v>
      </c>
      <c r="B251" s="89">
        <v>45406</v>
      </c>
      <c r="C251" s="32" t="s">
        <v>1216</v>
      </c>
      <c r="D251" s="514" t="s">
        <v>560</v>
      </c>
      <c r="E251" s="514" t="s">
        <v>1188</v>
      </c>
      <c r="F251" s="578" t="s">
        <v>49</v>
      </c>
      <c r="G251" s="34" t="s">
        <v>1210</v>
      </c>
      <c r="H251" s="31"/>
      <c r="I251" s="31"/>
      <c r="J251" s="31"/>
      <c r="K251" s="31"/>
      <c r="L251" s="31"/>
      <c r="M251" s="31"/>
      <c r="N251" s="31"/>
      <c r="O251" s="31"/>
      <c r="P251" s="48"/>
      <c r="Q251" s="48"/>
      <c r="R251" s="48"/>
      <c r="S251" s="48">
        <v>7200000</v>
      </c>
      <c r="T251" s="31">
        <f t="shared" si="4"/>
        <v>77657843.060000062</v>
      </c>
    </row>
    <row r="252" spans="1:34" ht="26" x14ac:dyDescent="0.35">
      <c r="A252" s="78">
        <v>62</v>
      </c>
      <c r="B252" s="89">
        <v>45406</v>
      </c>
      <c r="C252" s="32" t="s">
        <v>1217</v>
      </c>
      <c r="D252" s="514" t="s">
        <v>560</v>
      </c>
      <c r="E252" s="514" t="s">
        <v>1189</v>
      </c>
      <c r="F252" s="514" t="s">
        <v>49</v>
      </c>
      <c r="G252" s="34" t="s">
        <v>1210</v>
      </c>
      <c r="H252" s="31"/>
      <c r="I252" s="31"/>
      <c r="J252" s="31"/>
      <c r="K252" s="31"/>
      <c r="L252" s="31"/>
      <c r="M252" s="31"/>
      <c r="N252" s="31"/>
      <c r="O252" s="31"/>
      <c r="P252" s="48"/>
      <c r="Q252" s="48"/>
      <c r="R252" s="48"/>
      <c r="S252" s="48">
        <v>2873664</v>
      </c>
      <c r="T252" s="31">
        <f t="shared" si="4"/>
        <v>74784179.060000062</v>
      </c>
    </row>
    <row r="253" spans="1:34" ht="26" x14ac:dyDescent="0.35">
      <c r="A253" s="78">
        <v>63</v>
      </c>
      <c r="B253" s="89">
        <v>45406</v>
      </c>
      <c r="C253" s="32" t="s">
        <v>1218</v>
      </c>
      <c r="D253" s="514" t="s">
        <v>560</v>
      </c>
      <c r="E253" s="514" t="s">
        <v>1465</v>
      </c>
      <c r="F253" s="514" t="s">
        <v>49</v>
      </c>
      <c r="G253" s="34" t="s">
        <v>1210</v>
      </c>
      <c r="H253" s="31"/>
      <c r="I253" s="31"/>
      <c r="J253" s="31"/>
      <c r="K253" s="31"/>
      <c r="L253" s="31"/>
      <c r="M253" s="31"/>
      <c r="N253" s="31"/>
      <c r="O253" s="31"/>
      <c r="P253" s="48"/>
      <c r="Q253" s="48"/>
      <c r="R253" s="48"/>
      <c r="S253" s="48">
        <v>3341340</v>
      </c>
      <c r="T253" s="31">
        <f t="shared" si="4"/>
        <v>71442839.060000062</v>
      </c>
    </row>
    <row r="254" spans="1:34" ht="26" x14ac:dyDescent="0.35">
      <c r="A254" s="78">
        <v>64</v>
      </c>
      <c r="B254" s="89">
        <v>45406</v>
      </c>
      <c r="C254" s="32" t="s">
        <v>1219</v>
      </c>
      <c r="D254" s="514" t="s">
        <v>560</v>
      </c>
      <c r="E254" s="514" t="s">
        <v>1190</v>
      </c>
      <c r="F254" s="514" t="s">
        <v>49</v>
      </c>
      <c r="G254" s="34" t="s">
        <v>1210</v>
      </c>
      <c r="H254" s="31"/>
      <c r="I254" s="31"/>
      <c r="J254" s="31"/>
      <c r="K254" s="31"/>
      <c r="L254" s="31"/>
      <c r="M254" s="31"/>
      <c r="N254" s="31"/>
      <c r="O254" s="31"/>
      <c r="P254" s="48"/>
      <c r="Q254" s="48"/>
      <c r="R254" s="48"/>
      <c r="S254" s="48">
        <v>6151000</v>
      </c>
      <c r="T254" s="31">
        <f t="shared" si="4"/>
        <v>65291839.060000062</v>
      </c>
    </row>
    <row r="255" spans="1:34" x14ac:dyDescent="0.35">
      <c r="A255" s="78">
        <v>65</v>
      </c>
      <c r="B255" s="89">
        <v>45406</v>
      </c>
      <c r="C255" s="32" t="s">
        <v>1220</v>
      </c>
      <c r="D255" s="514" t="s">
        <v>1202</v>
      </c>
      <c r="E255" s="514" t="s">
        <v>1183</v>
      </c>
      <c r="F255" s="514" t="s">
        <v>49</v>
      </c>
      <c r="G255" s="34" t="s">
        <v>1210</v>
      </c>
      <c r="H255" s="31"/>
      <c r="I255" s="31"/>
      <c r="J255" s="31"/>
      <c r="K255" s="31"/>
      <c r="L255" s="31"/>
      <c r="M255" s="31"/>
      <c r="N255" s="31"/>
      <c r="O255" s="31"/>
      <c r="P255" s="48"/>
      <c r="Q255" s="48"/>
      <c r="R255" s="48"/>
      <c r="S255" s="48">
        <v>476000</v>
      </c>
      <c r="T255" s="31">
        <f t="shared" si="4"/>
        <v>64815839.060000062</v>
      </c>
    </row>
    <row r="256" spans="1:34" x14ac:dyDescent="0.35">
      <c r="A256" s="78">
        <v>66</v>
      </c>
      <c r="B256" s="89">
        <v>45406</v>
      </c>
      <c r="C256" s="32" t="s">
        <v>1221</v>
      </c>
      <c r="D256" s="514" t="s">
        <v>1203</v>
      </c>
      <c r="E256" s="514" t="s">
        <v>1200</v>
      </c>
      <c r="F256" s="514" t="s">
        <v>49</v>
      </c>
      <c r="G256" s="34" t="s">
        <v>1210</v>
      </c>
      <c r="H256" s="31"/>
      <c r="I256" s="31"/>
      <c r="J256" s="31"/>
      <c r="K256" s="31"/>
      <c r="L256" s="31"/>
      <c r="M256" s="31"/>
      <c r="N256" s="31"/>
      <c r="O256" s="31"/>
      <c r="P256" s="48"/>
      <c r="Q256" s="48"/>
      <c r="R256" s="48"/>
      <c r="S256" s="48">
        <v>200000</v>
      </c>
      <c r="T256" s="31">
        <f t="shared" si="4"/>
        <v>64615839.060000062</v>
      </c>
    </row>
    <row r="257" spans="1:20" x14ac:dyDescent="0.35">
      <c r="A257" s="78">
        <v>67</v>
      </c>
      <c r="B257" s="89">
        <v>45406</v>
      </c>
      <c r="C257" s="32" t="s">
        <v>1222</v>
      </c>
      <c r="D257" s="514" t="s">
        <v>1204</v>
      </c>
      <c r="E257" s="514" t="s">
        <v>1201</v>
      </c>
      <c r="F257" s="514"/>
      <c r="G257" s="34" t="s">
        <v>1210</v>
      </c>
      <c r="H257" s="31"/>
      <c r="I257" s="31"/>
      <c r="J257" s="31"/>
      <c r="K257" s="31"/>
      <c r="L257" s="31"/>
      <c r="M257" s="31"/>
      <c r="N257" s="31"/>
      <c r="O257" s="31"/>
      <c r="P257" s="48"/>
      <c r="Q257" s="48"/>
      <c r="R257" s="48"/>
      <c r="S257" s="48">
        <v>600000</v>
      </c>
      <c r="T257" s="31">
        <f t="shared" si="4"/>
        <v>64015839.060000062</v>
      </c>
    </row>
    <row r="258" spans="1:20" x14ac:dyDescent="0.35">
      <c r="A258" s="78">
        <v>68</v>
      </c>
      <c r="B258" s="89">
        <v>45406</v>
      </c>
      <c r="C258" s="32" t="s">
        <v>1223</v>
      </c>
      <c r="D258" s="514" t="s">
        <v>10</v>
      </c>
      <c r="E258" s="514" t="s">
        <v>1205</v>
      </c>
      <c r="F258" s="514" t="s">
        <v>49</v>
      </c>
      <c r="G258" s="34" t="s">
        <v>1210</v>
      </c>
      <c r="H258" s="31"/>
      <c r="I258" s="31"/>
      <c r="J258" s="31"/>
      <c r="K258" s="31"/>
      <c r="L258" s="31"/>
      <c r="M258" s="31"/>
      <c r="N258" s="31"/>
      <c r="O258" s="31"/>
      <c r="P258" s="48"/>
      <c r="Q258" s="48"/>
      <c r="R258" s="48"/>
      <c r="S258" s="48">
        <v>1536000</v>
      </c>
      <c r="T258" s="31">
        <f t="shared" si="4"/>
        <v>62479839.060000062</v>
      </c>
    </row>
    <row r="259" spans="1:20" x14ac:dyDescent="0.35">
      <c r="A259" s="78">
        <v>69</v>
      </c>
      <c r="B259" s="89">
        <v>45406</v>
      </c>
      <c r="C259" s="32" t="s">
        <v>1224</v>
      </c>
      <c r="D259" s="514" t="s">
        <v>95</v>
      </c>
      <c r="E259" s="514" t="s">
        <v>1208</v>
      </c>
      <c r="F259" s="514" t="s">
        <v>1207</v>
      </c>
      <c r="G259" s="34" t="s">
        <v>1210</v>
      </c>
      <c r="H259" s="31"/>
      <c r="I259" s="31"/>
      <c r="J259" s="31"/>
      <c r="K259" s="31"/>
      <c r="L259" s="31"/>
      <c r="M259" s="31">
        <v>13000000</v>
      </c>
      <c r="N259" s="31"/>
      <c r="O259" s="31"/>
      <c r="P259" s="48"/>
      <c r="Q259" s="48"/>
      <c r="R259" s="48"/>
      <c r="S259" s="48"/>
      <c r="T259" s="31">
        <f t="shared" si="4"/>
        <v>49479839.060000062</v>
      </c>
    </row>
    <row r="260" spans="1:20" x14ac:dyDescent="0.35">
      <c r="A260" s="78">
        <v>70</v>
      </c>
      <c r="B260" s="89">
        <v>45406</v>
      </c>
      <c r="C260" s="38" t="s">
        <v>1261</v>
      </c>
      <c r="D260" s="60" t="s">
        <v>39</v>
      </c>
      <c r="E260" s="40" t="s">
        <v>1269</v>
      </c>
      <c r="F260" s="72"/>
      <c r="G260" s="34"/>
      <c r="H260" s="31"/>
      <c r="I260" s="31"/>
      <c r="J260" s="31"/>
      <c r="K260" s="31"/>
      <c r="L260" s="66"/>
      <c r="N260" s="44">
        <v>68500000</v>
      </c>
      <c r="S260" s="48"/>
      <c r="T260" s="31">
        <f t="shared" si="4"/>
        <v>117979839.06000006</v>
      </c>
    </row>
    <row r="261" spans="1:20" ht="38.5" x14ac:dyDescent="0.35">
      <c r="A261" s="78">
        <v>71</v>
      </c>
      <c r="B261" s="89">
        <v>45407</v>
      </c>
      <c r="C261" s="32" t="s">
        <v>1228</v>
      </c>
      <c r="D261" s="83" t="s">
        <v>2460</v>
      </c>
      <c r="E261" s="506" t="s">
        <v>2825</v>
      </c>
      <c r="F261" s="72" t="s">
        <v>49</v>
      </c>
      <c r="G261" s="34" t="s">
        <v>1229</v>
      </c>
      <c r="H261" s="31"/>
      <c r="I261" s="31"/>
      <c r="J261" s="31"/>
      <c r="K261" s="31"/>
      <c r="L261" s="31"/>
      <c r="M261" s="31"/>
      <c r="N261" s="31"/>
      <c r="O261" s="31"/>
      <c r="P261" s="48"/>
      <c r="Q261" s="48"/>
      <c r="R261" s="48"/>
      <c r="S261" s="48">
        <v>25320000</v>
      </c>
      <c r="T261" s="31">
        <f t="shared" si="4"/>
        <v>92659839.060000062</v>
      </c>
    </row>
    <row r="262" spans="1:20" ht="26" x14ac:dyDescent="0.35">
      <c r="A262" s="78">
        <v>72</v>
      </c>
      <c r="B262" s="89">
        <v>45411</v>
      </c>
      <c r="C262" s="675" t="s">
        <v>1257</v>
      </c>
      <c r="D262" s="83" t="s">
        <v>2457</v>
      </c>
      <c r="E262" s="506" t="s">
        <v>2719</v>
      </c>
      <c r="F262" s="493" t="s">
        <v>49</v>
      </c>
      <c r="G262" s="34" t="s">
        <v>1284</v>
      </c>
      <c r="H262" s="31"/>
      <c r="I262" s="31"/>
      <c r="J262" s="31"/>
      <c r="K262" s="31"/>
      <c r="L262" s="31"/>
      <c r="M262" s="31"/>
      <c r="N262" s="31"/>
      <c r="O262" s="31"/>
      <c r="P262" s="48"/>
      <c r="Q262" s="48"/>
      <c r="R262" s="48"/>
      <c r="S262" s="48">
        <v>11205000</v>
      </c>
      <c r="T262" s="31">
        <f t="shared" si="4"/>
        <v>81454839.060000062</v>
      </c>
    </row>
    <row r="263" spans="1:20" x14ac:dyDescent="0.35">
      <c r="A263" s="78">
        <v>73</v>
      </c>
      <c r="B263" s="89">
        <v>45411</v>
      </c>
      <c r="C263" s="32" t="s">
        <v>1258</v>
      </c>
      <c r="D263" s="83" t="s">
        <v>1281</v>
      </c>
      <c r="E263" s="83" t="s">
        <v>1256</v>
      </c>
      <c r="F263" s="529" t="s">
        <v>49</v>
      </c>
      <c r="G263" s="34" t="s">
        <v>1284</v>
      </c>
      <c r="H263" s="31"/>
      <c r="I263" s="31"/>
      <c r="J263" s="31"/>
      <c r="K263" s="31"/>
      <c r="L263" s="31"/>
      <c r="M263" s="31"/>
      <c r="N263" s="31"/>
      <c r="O263" s="31"/>
      <c r="P263" s="48"/>
      <c r="Q263" s="48"/>
      <c r="R263" s="48"/>
      <c r="S263" s="48">
        <v>4000000</v>
      </c>
      <c r="T263" s="31">
        <f t="shared" si="4"/>
        <v>77454839.060000062</v>
      </c>
    </row>
    <row r="264" spans="1:20" ht="26" x14ac:dyDescent="0.35">
      <c r="A264" s="78">
        <v>74</v>
      </c>
      <c r="B264" s="89">
        <v>45411</v>
      </c>
      <c r="C264" s="32" t="s">
        <v>1259</v>
      </c>
      <c r="D264" s="83" t="s">
        <v>190</v>
      </c>
      <c r="E264" s="506" t="s">
        <v>1464</v>
      </c>
      <c r="F264" s="485" t="s">
        <v>1225</v>
      </c>
      <c r="G264" s="34" t="s">
        <v>1284</v>
      </c>
      <c r="H264" s="31"/>
      <c r="I264" s="31"/>
      <c r="J264" s="31"/>
      <c r="K264" s="31"/>
      <c r="L264" s="31"/>
      <c r="M264" s="31">
        <v>3700000</v>
      </c>
      <c r="N264" s="31"/>
      <c r="O264" s="31"/>
      <c r="P264" s="48"/>
      <c r="Q264" s="48"/>
      <c r="R264" s="48"/>
      <c r="S264" s="48"/>
      <c r="T264" s="31">
        <f t="shared" ref="T264:T327" si="5">+T263+H264-I264+J264-K264+L264-M264+N264-O264+R264-S264</f>
        <v>73754839.060000062</v>
      </c>
    </row>
    <row r="265" spans="1:20" x14ac:dyDescent="0.35">
      <c r="A265" s="78">
        <v>75</v>
      </c>
      <c r="B265" s="89">
        <v>45411</v>
      </c>
      <c r="C265" s="32" t="s">
        <v>1268</v>
      </c>
      <c r="D265" s="83" t="s">
        <v>190</v>
      </c>
      <c r="E265" s="83" t="s">
        <v>2170</v>
      </c>
      <c r="F265" s="485" t="s">
        <v>2589</v>
      </c>
      <c r="G265" s="34" t="s">
        <v>1284</v>
      </c>
      <c r="H265" s="31"/>
      <c r="I265" s="31"/>
      <c r="J265" s="31"/>
      <c r="K265" s="31"/>
      <c r="L265" s="31"/>
      <c r="M265" s="31">
        <v>51500000</v>
      </c>
      <c r="N265" s="31"/>
      <c r="O265" s="31"/>
      <c r="P265" s="48"/>
      <c r="Q265" s="48"/>
      <c r="R265" s="48"/>
      <c r="S265" s="48"/>
      <c r="T265" s="31">
        <f t="shared" si="5"/>
        <v>22254839.060000062</v>
      </c>
    </row>
    <row r="266" spans="1:20" x14ac:dyDescent="0.35">
      <c r="A266" s="78">
        <v>76</v>
      </c>
      <c r="B266" s="89">
        <v>45411</v>
      </c>
      <c r="C266" s="38" t="s">
        <v>1267</v>
      </c>
      <c r="D266" s="60" t="s">
        <v>39</v>
      </c>
      <c r="E266" s="40" t="s">
        <v>1283</v>
      </c>
      <c r="F266" s="72"/>
      <c r="G266" s="46"/>
      <c r="H266" s="31"/>
      <c r="I266" s="31"/>
      <c r="J266" s="31"/>
      <c r="K266" s="31"/>
      <c r="L266" s="44"/>
      <c r="M266" s="31"/>
      <c r="N266" s="44">
        <v>56000000</v>
      </c>
      <c r="O266" s="31"/>
      <c r="P266" s="48"/>
      <c r="Q266" s="48"/>
      <c r="R266" s="48"/>
      <c r="S266" s="48"/>
      <c r="T266" s="31">
        <f t="shared" si="5"/>
        <v>78254839.060000062</v>
      </c>
    </row>
    <row r="267" spans="1:20" x14ac:dyDescent="0.35">
      <c r="A267" s="78">
        <v>77</v>
      </c>
      <c r="B267" s="89">
        <v>45412</v>
      </c>
      <c r="C267" s="38" t="s">
        <v>1280</v>
      </c>
      <c r="D267" s="60" t="s">
        <v>39</v>
      </c>
      <c r="E267" s="40" t="s">
        <v>1282</v>
      </c>
      <c r="F267" s="72"/>
      <c r="G267" s="46"/>
      <c r="H267" s="31"/>
      <c r="I267" s="31"/>
      <c r="J267" s="31"/>
      <c r="K267" s="31"/>
      <c r="M267" s="31"/>
      <c r="N267" s="44">
        <v>81000000</v>
      </c>
      <c r="O267" s="31"/>
      <c r="P267" s="48"/>
      <c r="Q267" s="48"/>
      <c r="R267" s="48"/>
      <c r="S267" s="48"/>
      <c r="T267" s="31">
        <f t="shared" si="5"/>
        <v>159254839.06000006</v>
      </c>
    </row>
    <row r="268" spans="1:20" x14ac:dyDescent="0.35">
      <c r="A268" s="78">
        <v>78</v>
      </c>
      <c r="B268" s="89">
        <v>45412</v>
      </c>
      <c r="C268" s="32" t="s">
        <v>1277</v>
      </c>
      <c r="D268" s="83" t="s">
        <v>190</v>
      </c>
      <c r="E268" s="519" t="s">
        <v>1463</v>
      </c>
      <c r="F268" s="485" t="s">
        <v>1181</v>
      </c>
      <c r="G268" s="34" t="s">
        <v>1285</v>
      </c>
      <c r="H268" s="31"/>
      <c r="I268" s="31"/>
      <c r="J268" s="31"/>
      <c r="K268" s="31"/>
      <c r="L268" s="31"/>
      <c r="M268" s="515">
        <v>80850000</v>
      </c>
      <c r="N268" s="31"/>
      <c r="O268" s="31"/>
      <c r="P268" s="48"/>
      <c r="Q268" s="48"/>
      <c r="R268" s="48"/>
      <c r="S268" s="48"/>
      <c r="T268" s="31">
        <f t="shared" si="5"/>
        <v>78404839.060000062</v>
      </c>
    </row>
    <row r="269" spans="1:20" x14ac:dyDescent="0.35">
      <c r="A269" s="78">
        <v>79</v>
      </c>
      <c r="B269" s="89">
        <v>45412</v>
      </c>
      <c r="C269" s="32" t="s">
        <v>1278</v>
      </c>
      <c r="D269" s="83" t="s">
        <v>182</v>
      </c>
      <c r="E269" s="494" t="s">
        <v>1239</v>
      </c>
      <c r="F269" s="485" t="s">
        <v>1240</v>
      </c>
      <c r="G269" s="34" t="s">
        <v>1285</v>
      </c>
      <c r="H269" s="31"/>
      <c r="I269" s="31"/>
      <c r="J269" s="31"/>
      <c r="K269" s="31"/>
      <c r="L269" s="31"/>
      <c r="M269" s="31"/>
      <c r="N269" s="31"/>
      <c r="O269" s="31"/>
      <c r="P269" s="48"/>
      <c r="Q269" s="48"/>
      <c r="R269" s="48"/>
      <c r="S269" s="48">
        <v>200000</v>
      </c>
      <c r="T269" s="31">
        <f t="shared" si="5"/>
        <v>78204839.060000062</v>
      </c>
    </row>
    <row r="270" spans="1:20" x14ac:dyDescent="0.35">
      <c r="A270" s="78">
        <v>80</v>
      </c>
      <c r="B270" s="89">
        <v>45412</v>
      </c>
      <c r="C270" s="32" t="s">
        <v>1279</v>
      </c>
      <c r="D270" s="83" t="s">
        <v>182</v>
      </c>
      <c r="E270" s="519" t="s">
        <v>1241</v>
      </c>
      <c r="F270" s="485" t="s">
        <v>1240</v>
      </c>
      <c r="G270" s="34" t="s">
        <v>1285</v>
      </c>
      <c r="H270" s="31"/>
      <c r="I270" s="31"/>
      <c r="J270" s="31"/>
      <c r="K270" s="31"/>
      <c r="L270" s="31"/>
      <c r="M270" s="31"/>
      <c r="N270" s="31"/>
      <c r="O270" s="31"/>
      <c r="P270" s="48"/>
      <c r="Q270" s="48"/>
      <c r="R270" s="48"/>
      <c r="S270" s="48">
        <v>300000</v>
      </c>
      <c r="T270" s="31">
        <f t="shared" si="5"/>
        <v>77904839.060000062</v>
      </c>
    </row>
    <row r="271" spans="1:20" x14ac:dyDescent="0.35">
      <c r="A271" s="78">
        <v>81</v>
      </c>
      <c r="B271" s="89">
        <v>45412</v>
      </c>
      <c r="C271" s="32" t="s">
        <v>1326</v>
      </c>
      <c r="D271" s="80" t="s">
        <v>33</v>
      </c>
      <c r="E271" s="83" t="s">
        <v>1329</v>
      </c>
      <c r="F271" s="530" t="s">
        <v>49</v>
      </c>
      <c r="G271" s="59" t="s">
        <v>35</v>
      </c>
      <c r="H271" s="48"/>
      <c r="I271" s="48"/>
      <c r="J271" s="48"/>
      <c r="K271" s="51"/>
      <c r="L271" s="48"/>
      <c r="M271" s="48"/>
      <c r="N271" s="44"/>
      <c r="O271" s="428">
        <v>25000</v>
      </c>
      <c r="P271" s="66"/>
      <c r="Q271" s="66"/>
      <c r="R271" s="66"/>
      <c r="S271" s="66"/>
      <c r="T271" s="31">
        <f t="shared" si="5"/>
        <v>77879839.060000062</v>
      </c>
    </row>
    <row r="272" spans="1:20" x14ac:dyDescent="0.35">
      <c r="A272" s="78">
        <v>82</v>
      </c>
      <c r="B272" s="89">
        <v>45412</v>
      </c>
      <c r="C272" s="38" t="s">
        <v>1327</v>
      </c>
      <c r="D272" s="60" t="s">
        <v>33</v>
      </c>
      <c r="E272" s="61" t="s">
        <v>1330</v>
      </c>
      <c r="F272" s="531"/>
      <c r="G272" s="54" t="s">
        <v>77</v>
      </c>
      <c r="H272" s="63"/>
      <c r="I272" s="63"/>
      <c r="J272" s="63"/>
      <c r="K272" s="63"/>
      <c r="L272" s="63"/>
      <c r="M272" s="63"/>
      <c r="N272" s="480">
        <v>85618.93</v>
      </c>
      <c r="O272" s="31"/>
      <c r="P272" s="66"/>
      <c r="Q272" s="66"/>
      <c r="R272" s="66"/>
      <c r="S272" s="66"/>
      <c r="T272" s="31">
        <f t="shared" si="5"/>
        <v>77965457.990000069</v>
      </c>
    </row>
    <row r="273" spans="1:20" x14ac:dyDescent="0.35">
      <c r="A273" s="78">
        <v>83</v>
      </c>
      <c r="B273" s="89">
        <v>45412</v>
      </c>
      <c r="C273" s="32" t="s">
        <v>1328</v>
      </c>
      <c r="D273" s="80" t="s">
        <v>33</v>
      </c>
      <c r="E273" s="83" t="s">
        <v>1331</v>
      </c>
      <c r="G273" s="59" t="s">
        <v>35</v>
      </c>
      <c r="H273" s="66"/>
      <c r="I273" s="66"/>
      <c r="J273" s="66"/>
      <c r="K273" s="66"/>
      <c r="L273" s="66"/>
      <c r="M273" s="66"/>
      <c r="N273" s="66"/>
      <c r="O273" s="428">
        <v>17123.79</v>
      </c>
      <c r="P273" s="66"/>
      <c r="Q273" s="66"/>
      <c r="R273" s="66"/>
      <c r="S273" s="66"/>
      <c r="T273" s="64">
        <f t="shared" si="5"/>
        <v>77948334.200000063</v>
      </c>
    </row>
    <row r="274" spans="1:20" ht="15.5" x14ac:dyDescent="0.35">
      <c r="A274" s="686" t="s">
        <v>1289</v>
      </c>
      <c r="B274" s="687"/>
      <c r="C274" s="687"/>
      <c r="D274" s="687"/>
      <c r="E274" s="687"/>
      <c r="F274" s="687"/>
      <c r="G274" s="687"/>
      <c r="H274" s="687"/>
      <c r="I274" s="687"/>
      <c r="J274" s="687"/>
      <c r="K274" s="687"/>
      <c r="L274" s="687"/>
      <c r="M274" s="687"/>
      <c r="N274" s="687"/>
      <c r="O274" s="687"/>
      <c r="P274" s="687"/>
      <c r="Q274" s="687"/>
      <c r="R274" s="687"/>
      <c r="S274" s="688"/>
      <c r="T274" s="31">
        <f t="shared" si="5"/>
        <v>77948334.200000063</v>
      </c>
    </row>
    <row r="275" spans="1:20" x14ac:dyDescent="0.35">
      <c r="A275" s="78">
        <v>1</v>
      </c>
      <c r="B275" s="89">
        <v>45413</v>
      </c>
      <c r="C275" s="38" t="s">
        <v>1290</v>
      </c>
      <c r="D275" s="60" t="s">
        <v>39</v>
      </c>
      <c r="E275" s="40" t="s">
        <v>1348</v>
      </c>
      <c r="F275" s="60" t="s">
        <v>840</v>
      </c>
      <c r="G275" s="66"/>
      <c r="H275" s="66"/>
      <c r="I275" s="66"/>
      <c r="J275" s="66"/>
      <c r="K275" s="66"/>
      <c r="L275" s="44">
        <v>50000</v>
      </c>
      <c r="M275" s="66"/>
      <c r="N275" s="66"/>
      <c r="O275" s="66"/>
      <c r="P275" s="66"/>
      <c r="Q275" s="66"/>
      <c r="R275" s="66"/>
      <c r="S275" s="66"/>
      <c r="T275" s="31">
        <f t="shared" si="5"/>
        <v>77998334.200000063</v>
      </c>
    </row>
    <row r="276" spans="1:20" x14ac:dyDescent="0.35">
      <c r="A276" s="78">
        <v>2</v>
      </c>
      <c r="B276" s="89">
        <v>45414</v>
      </c>
      <c r="C276" s="38" t="s">
        <v>1347</v>
      </c>
      <c r="D276" s="60" t="s">
        <v>39</v>
      </c>
      <c r="E276" s="40" t="s">
        <v>1311</v>
      </c>
      <c r="F276" s="72"/>
      <c r="G276" s="46"/>
      <c r="H276" s="31"/>
      <c r="I276" s="31"/>
      <c r="J276" s="31"/>
      <c r="K276" s="31"/>
      <c r="M276" s="31"/>
      <c r="N276" s="44">
        <v>87000000</v>
      </c>
      <c r="O276" s="31"/>
      <c r="P276" s="48"/>
      <c r="Q276" s="48"/>
      <c r="R276" s="48"/>
      <c r="S276" s="48"/>
      <c r="T276" s="31">
        <f t="shared" si="5"/>
        <v>164998334.20000005</v>
      </c>
    </row>
    <row r="277" spans="1:20" x14ac:dyDescent="0.35">
      <c r="A277" s="78">
        <v>3</v>
      </c>
      <c r="B277" s="89">
        <v>45415</v>
      </c>
      <c r="C277" s="671" t="s">
        <v>1292</v>
      </c>
      <c r="D277" s="83" t="s">
        <v>190</v>
      </c>
      <c r="E277" s="83" t="s">
        <v>1376</v>
      </c>
      <c r="F277" s="485" t="s">
        <v>1286</v>
      </c>
      <c r="G277" s="34" t="s">
        <v>1309</v>
      </c>
      <c r="H277" s="31"/>
      <c r="I277" s="31"/>
      <c r="J277" s="31"/>
      <c r="K277" s="31"/>
      <c r="L277" s="31"/>
      <c r="M277" s="515">
        <v>19000000</v>
      </c>
      <c r="N277" s="31"/>
      <c r="O277" s="31"/>
      <c r="P277" s="48"/>
      <c r="Q277" s="48"/>
      <c r="R277" s="48"/>
      <c r="S277" s="48"/>
      <c r="T277" s="31">
        <f t="shared" si="5"/>
        <v>145998334.20000005</v>
      </c>
    </row>
    <row r="278" spans="1:20" x14ac:dyDescent="0.35">
      <c r="A278" s="78">
        <v>4</v>
      </c>
      <c r="B278" s="89">
        <v>45415</v>
      </c>
      <c r="C278" s="32" t="s">
        <v>1293</v>
      </c>
      <c r="D278" s="83" t="s">
        <v>95</v>
      </c>
      <c r="E278" s="83" t="s">
        <v>1377</v>
      </c>
      <c r="F278" s="485" t="s">
        <v>1862</v>
      </c>
      <c r="G278" s="34" t="s">
        <v>1309</v>
      </c>
      <c r="H278" s="31"/>
      <c r="I278" s="31"/>
      <c r="J278" s="31"/>
      <c r="K278" s="31"/>
      <c r="L278" s="31"/>
      <c r="M278" s="428">
        <v>2500000</v>
      </c>
      <c r="N278" s="31"/>
      <c r="O278" s="31"/>
      <c r="P278" s="48"/>
      <c r="Q278" s="48"/>
      <c r="R278" s="48"/>
      <c r="S278" s="48"/>
      <c r="T278" s="31">
        <f t="shared" si="5"/>
        <v>143498334.20000005</v>
      </c>
    </row>
    <row r="279" spans="1:20" x14ac:dyDescent="0.35">
      <c r="A279" s="78">
        <v>5</v>
      </c>
      <c r="B279" s="89">
        <v>45415</v>
      </c>
      <c r="C279" s="32" t="s">
        <v>1294</v>
      </c>
      <c r="D279" s="83" t="s">
        <v>1209</v>
      </c>
      <c r="E279" s="83" t="s">
        <v>1206</v>
      </c>
      <c r="F279" s="83" t="s">
        <v>49</v>
      </c>
      <c r="G279" s="34" t="s">
        <v>1309</v>
      </c>
      <c r="H279" s="31"/>
      <c r="I279" s="31"/>
      <c r="J279" s="31"/>
      <c r="K279" s="31"/>
      <c r="L279" s="31"/>
      <c r="M279" s="31"/>
      <c r="N279" s="31"/>
      <c r="O279" s="31"/>
      <c r="P279" s="48"/>
      <c r="Q279" s="48"/>
      <c r="R279" s="48"/>
      <c r="S279" s="428">
        <v>1600000</v>
      </c>
      <c r="T279" s="31">
        <f t="shared" si="5"/>
        <v>141898334.20000005</v>
      </c>
    </row>
    <row r="280" spans="1:20" x14ac:dyDescent="0.35">
      <c r="A280" s="78">
        <v>6</v>
      </c>
      <c r="B280" s="89">
        <v>45415</v>
      </c>
      <c r="C280" s="32" t="s">
        <v>1295</v>
      </c>
      <c r="D280" s="83" t="s">
        <v>560</v>
      </c>
      <c r="E280" s="83" t="s">
        <v>1231</v>
      </c>
      <c r="F280" s="83" t="s">
        <v>49</v>
      </c>
      <c r="G280" s="34" t="s">
        <v>1309</v>
      </c>
      <c r="H280" s="31"/>
      <c r="I280" s="31"/>
      <c r="J280" s="31"/>
      <c r="K280" s="31"/>
      <c r="L280" s="31"/>
      <c r="M280" s="31"/>
      <c r="N280" s="31"/>
      <c r="O280" s="31"/>
      <c r="P280" s="48"/>
      <c r="Q280" s="48"/>
      <c r="R280" s="48"/>
      <c r="S280" s="428">
        <v>1500000</v>
      </c>
      <c r="T280" s="31">
        <f t="shared" si="5"/>
        <v>140398334.20000005</v>
      </c>
    </row>
    <row r="281" spans="1:20" ht="24.5" customHeight="1" x14ac:dyDescent="0.35">
      <c r="A281" s="78">
        <v>7</v>
      </c>
      <c r="B281" s="89">
        <v>45415</v>
      </c>
      <c r="C281" s="32" t="s">
        <v>1296</v>
      </c>
      <c r="D281" s="83" t="s">
        <v>2465</v>
      </c>
      <c r="E281" s="83" t="s">
        <v>1232</v>
      </c>
      <c r="F281" s="83" t="s">
        <v>1230</v>
      </c>
      <c r="G281" s="34" t="s">
        <v>1309</v>
      </c>
      <c r="H281" s="31"/>
      <c r="I281" s="31"/>
      <c r="J281" s="31"/>
      <c r="K281" s="31"/>
      <c r="L281" s="31"/>
      <c r="M281" s="31"/>
      <c r="N281" s="31"/>
      <c r="O281" s="31"/>
      <c r="P281" s="48"/>
      <c r="Q281" s="48"/>
      <c r="R281" s="48"/>
      <c r="S281" s="428">
        <v>2500000</v>
      </c>
      <c r="T281" s="31">
        <f t="shared" si="5"/>
        <v>137898334.20000005</v>
      </c>
    </row>
    <row r="282" spans="1:20" ht="41" customHeight="1" x14ac:dyDescent="0.35">
      <c r="A282" s="78">
        <v>8</v>
      </c>
      <c r="B282" s="89">
        <v>45415</v>
      </c>
      <c r="C282" s="32" t="s">
        <v>1297</v>
      </c>
      <c r="D282" s="611" t="s">
        <v>2464</v>
      </c>
      <c r="E282" s="83" t="s">
        <v>1233</v>
      </c>
      <c r="F282" s="83" t="s">
        <v>1230</v>
      </c>
      <c r="G282" s="34" t="s">
        <v>1309</v>
      </c>
      <c r="H282" s="31"/>
      <c r="I282" s="31"/>
      <c r="J282" s="31"/>
      <c r="K282" s="31"/>
      <c r="L282" s="31"/>
      <c r="M282" s="31"/>
      <c r="N282" s="31"/>
      <c r="O282" s="31"/>
      <c r="P282" s="48"/>
      <c r="Q282" s="48"/>
      <c r="R282" s="48"/>
      <c r="S282" s="428">
        <v>5430900</v>
      </c>
      <c r="T282" s="31">
        <f t="shared" si="5"/>
        <v>132467434.20000005</v>
      </c>
    </row>
    <row r="283" spans="1:20" x14ac:dyDescent="0.35">
      <c r="A283" s="78">
        <v>9</v>
      </c>
      <c r="B283" s="89">
        <v>45415</v>
      </c>
      <c r="C283" s="32" t="s">
        <v>1298</v>
      </c>
      <c r="D283" s="83" t="s">
        <v>560</v>
      </c>
      <c r="E283" s="83" t="s">
        <v>1234</v>
      </c>
      <c r="F283" s="83" t="s">
        <v>49</v>
      </c>
      <c r="G283" s="34" t="s">
        <v>1309</v>
      </c>
      <c r="H283" s="31"/>
      <c r="I283" s="31"/>
      <c r="J283" s="31"/>
      <c r="K283" s="31"/>
      <c r="L283" s="31"/>
      <c r="M283" s="31"/>
      <c r="N283" s="31"/>
      <c r="O283" s="31"/>
      <c r="P283" s="48"/>
      <c r="Q283" s="48"/>
      <c r="R283" s="48"/>
      <c r="S283" s="428">
        <v>13000000</v>
      </c>
      <c r="T283" s="31">
        <f t="shared" si="5"/>
        <v>119467434.20000005</v>
      </c>
    </row>
    <row r="284" spans="1:20" x14ac:dyDescent="0.35">
      <c r="A284" s="78">
        <v>10</v>
      </c>
      <c r="B284" s="89">
        <v>45415</v>
      </c>
      <c r="C284" s="32" t="s">
        <v>1299</v>
      </c>
      <c r="D284" s="83" t="s">
        <v>1242</v>
      </c>
      <c r="E284" s="83" t="s">
        <v>1246</v>
      </c>
      <c r="F284" s="83" t="s">
        <v>49</v>
      </c>
      <c r="G284" s="34" t="s">
        <v>1309</v>
      </c>
      <c r="H284" s="31"/>
      <c r="I284" s="31"/>
      <c r="J284" s="31"/>
      <c r="K284" s="31"/>
      <c r="L284" s="31"/>
      <c r="M284" s="31"/>
      <c r="N284" s="31"/>
      <c r="O284" s="31"/>
      <c r="P284" s="48"/>
      <c r="Q284" s="48"/>
      <c r="R284" s="48"/>
      <c r="S284" s="428">
        <v>160000</v>
      </c>
      <c r="T284" s="31">
        <f t="shared" si="5"/>
        <v>119307434.20000005</v>
      </c>
    </row>
    <row r="285" spans="1:20" x14ac:dyDescent="0.35">
      <c r="A285" s="78">
        <v>11</v>
      </c>
      <c r="B285" s="89">
        <v>45415</v>
      </c>
      <c r="C285" s="32" t="s">
        <v>1300</v>
      </c>
      <c r="D285" s="83" t="s">
        <v>1203</v>
      </c>
      <c r="E285" s="83" t="s">
        <v>1245</v>
      </c>
      <c r="F285" s="83"/>
      <c r="G285" s="34" t="s">
        <v>1309</v>
      </c>
      <c r="H285" s="31"/>
      <c r="I285" s="31"/>
      <c r="J285" s="31"/>
      <c r="K285" s="31"/>
      <c r="L285" s="31"/>
      <c r="M285" s="31"/>
      <c r="N285" s="31"/>
      <c r="O285" s="31"/>
      <c r="P285" s="48"/>
      <c r="Q285" s="48"/>
      <c r="R285" s="48"/>
      <c r="S285" s="428">
        <v>570000</v>
      </c>
      <c r="T285" s="31">
        <f t="shared" si="5"/>
        <v>118737434.20000005</v>
      </c>
    </row>
    <row r="286" spans="1:20" x14ac:dyDescent="0.35">
      <c r="A286" s="78">
        <v>12</v>
      </c>
      <c r="B286" s="89">
        <v>45415</v>
      </c>
      <c r="C286" s="32" t="s">
        <v>1301</v>
      </c>
      <c r="D286" s="83" t="s">
        <v>1243</v>
      </c>
      <c r="E286" s="83" t="s">
        <v>1247</v>
      </c>
      <c r="F286" s="83" t="s">
        <v>49</v>
      </c>
      <c r="G286" s="34" t="s">
        <v>1309</v>
      </c>
      <c r="H286" s="31"/>
      <c r="I286" s="31"/>
      <c r="J286" s="31"/>
      <c r="K286" s="31"/>
      <c r="L286" s="31"/>
      <c r="M286" s="31"/>
      <c r="N286" s="31"/>
      <c r="O286" s="31"/>
      <c r="P286" s="48"/>
      <c r="Q286" s="48"/>
      <c r="R286" s="48"/>
      <c r="S286" s="428">
        <v>250000</v>
      </c>
      <c r="T286" s="31">
        <f t="shared" si="5"/>
        <v>118487434.20000005</v>
      </c>
    </row>
    <row r="287" spans="1:20" x14ac:dyDescent="0.35">
      <c r="A287" s="78">
        <v>13</v>
      </c>
      <c r="B287" s="89">
        <v>45415</v>
      </c>
      <c r="C287" s="32" t="s">
        <v>1302</v>
      </c>
      <c r="D287" s="83" t="s">
        <v>1242</v>
      </c>
      <c r="E287" s="83" t="s">
        <v>1248</v>
      </c>
      <c r="F287" s="83" t="s">
        <v>49</v>
      </c>
      <c r="G287" s="34" t="s">
        <v>1309</v>
      </c>
      <c r="H287" s="31"/>
      <c r="I287" s="31"/>
      <c r="J287" s="31"/>
      <c r="K287" s="31"/>
      <c r="L287" s="31"/>
      <c r="M287" s="31"/>
      <c r="N287" s="31"/>
      <c r="O287" s="31"/>
      <c r="P287" s="48"/>
      <c r="Q287" s="48"/>
      <c r="R287" s="48"/>
      <c r="S287" s="428">
        <v>550000</v>
      </c>
      <c r="T287" s="31">
        <f t="shared" si="5"/>
        <v>117937434.20000005</v>
      </c>
    </row>
    <row r="288" spans="1:20" x14ac:dyDescent="0.35">
      <c r="A288" s="78">
        <v>14</v>
      </c>
      <c r="B288" s="89">
        <v>45415</v>
      </c>
      <c r="C288" s="32" t="s">
        <v>1303</v>
      </c>
      <c r="D288" s="83" t="s">
        <v>1244</v>
      </c>
      <c r="E288" s="83" t="s">
        <v>1249</v>
      </c>
      <c r="F288" s="83" t="s">
        <v>49</v>
      </c>
      <c r="G288" s="34" t="s">
        <v>1309</v>
      </c>
      <c r="H288" s="31"/>
      <c r="I288" s="31"/>
      <c r="J288" s="31"/>
      <c r="K288" s="31"/>
      <c r="L288" s="31"/>
      <c r="M288" s="31"/>
      <c r="N288" s="31"/>
      <c r="O288" s="31"/>
      <c r="P288" s="48"/>
      <c r="Q288" s="48"/>
      <c r="R288" s="48"/>
      <c r="S288" s="428">
        <v>95000</v>
      </c>
      <c r="T288" s="31">
        <f t="shared" si="5"/>
        <v>117842434.20000005</v>
      </c>
    </row>
    <row r="289" spans="1:20" x14ac:dyDescent="0.35">
      <c r="A289" s="78">
        <v>15</v>
      </c>
      <c r="B289" s="89">
        <v>45415</v>
      </c>
      <c r="C289" s="32" t="s">
        <v>1304</v>
      </c>
      <c r="D289" s="83" t="s">
        <v>2154</v>
      </c>
      <c r="E289" s="83" t="s">
        <v>1276</v>
      </c>
      <c r="F289" s="83" t="s">
        <v>49</v>
      </c>
      <c r="G289" s="34" t="s">
        <v>1309</v>
      </c>
      <c r="H289" s="31"/>
      <c r="I289" s="31"/>
      <c r="J289" s="31"/>
      <c r="K289" s="31"/>
      <c r="L289" s="31"/>
      <c r="M289" s="31"/>
      <c r="N289" s="31"/>
      <c r="O289" s="31"/>
      <c r="P289" s="48"/>
      <c r="Q289" s="48"/>
      <c r="R289" s="48"/>
      <c r="S289" s="428">
        <v>700000</v>
      </c>
      <c r="T289" s="31">
        <f t="shared" si="5"/>
        <v>117142434.20000005</v>
      </c>
    </row>
    <row r="290" spans="1:20" x14ac:dyDescent="0.35">
      <c r="A290" s="78">
        <v>16</v>
      </c>
      <c r="B290" s="89">
        <v>45415</v>
      </c>
      <c r="C290" s="32" t="s">
        <v>1305</v>
      </c>
      <c r="D290" s="83" t="s">
        <v>1271</v>
      </c>
      <c r="E290" s="83" t="s">
        <v>1270</v>
      </c>
      <c r="F290" s="83"/>
      <c r="G290" s="34" t="s">
        <v>1309</v>
      </c>
      <c r="H290" s="31"/>
      <c r="I290" s="31"/>
      <c r="J290" s="31"/>
      <c r="K290" s="31"/>
      <c r="L290" s="31"/>
      <c r="M290" s="31"/>
      <c r="N290" s="31"/>
      <c r="O290" s="31"/>
      <c r="P290" s="48"/>
      <c r="Q290" s="48"/>
      <c r="R290" s="48"/>
      <c r="S290" s="428">
        <v>476000</v>
      </c>
      <c r="T290" s="31">
        <f t="shared" si="5"/>
        <v>116666434.20000005</v>
      </c>
    </row>
    <row r="291" spans="1:20" x14ac:dyDescent="0.35">
      <c r="A291" s="78">
        <v>17</v>
      </c>
      <c r="B291" s="89">
        <v>45415</v>
      </c>
      <c r="C291" s="32" t="s">
        <v>1306</v>
      </c>
      <c r="D291" s="83" t="s">
        <v>1272</v>
      </c>
      <c r="E291" s="83" t="s">
        <v>1273</v>
      </c>
      <c r="F291" s="83" t="s">
        <v>49</v>
      </c>
      <c r="G291" s="34" t="s">
        <v>1309</v>
      </c>
      <c r="H291" s="31"/>
      <c r="I291" s="31"/>
      <c r="J291" s="31"/>
      <c r="K291" s="31"/>
      <c r="L291" s="31"/>
      <c r="M291" s="31"/>
      <c r="N291" s="31"/>
      <c r="O291" s="31"/>
      <c r="P291" s="48"/>
      <c r="Q291" s="48"/>
      <c r="R291" s="48"/>
      <c r="S291" s="428">
        <v>541000</v>
      </c>
      <c r="T291" s="31">
        <f t="shared" si="5"/>
        <v>116125434.20000005</v>
      </c>
    </row>
    <row r="292" spans="1:20" x14ac:dyDescent="0.35">
      <c r="A292" s="78">
        <v>18</v>
      </c>
      <c r="B292" s="89">
        <v>45415</v>
      </c>
      <c r="C292" s="32" t="s">
        <v>1307</v>
      </c>
      <c r="D292" s="83" t="s">
        <v>1275</v>
      </c>
      <c r="E292" s="83" t="s">
        <v>1274</v>
      </c>
      <c r="F292" s="83"/>
      <c r="G292" s="34" t="s">
        <v>1309</v>
      </c>
      <c r="H292" s="31"/>
      <c r="I292" s="31"/>
      <c r="J292" s="31"/>
      <c r="K292" s="31"/>
      <c r="L292" s="31"/>
      <c r="M292" s="31"/>
      <c r="N292" s="31"/>
      <c r="O292" s="31"/>
      <c r="P292" s="48"/>
      <c r="Q292" s="48"/>
      <c r="R292" s="48"/>
      <c r="S292" s="428">
        <v>300000</v>
      </c>
      <c r="T292" s="31">
        <f t="shared" si="5"/>
        <v>115825434.20000005</v>
      </c>
    </row>
    <row r="293" spans="1:20" x14ac:dyDescent="0.35">
      <c r="A293" s="78">
        <v>19</v>
      </c>
      <c r="B293" s="89">
        <v>45415</v>
      </c>
      <c r="C293" s="32" t="s">
        <v>1308</v>
      </c>
      <c r="D293" s="83" t="s">
        <v>10</v>
      </c>
      <c r="E293" s="83" t="s">
        <v>715</v>
      </c>
      <c r="F293" s="83" t="s">
        <v>49</v>
      </c>
      <c r="G293" s="34" t="s">
        <v>1309</v>
      </c>
      <c r="H293" s="31"/>
      <c r="I293" s="31"/>
      <c r="J293" s="31"/>
      <c r="K293" s="31"/>
      <c r="L293" s="31"/>
      <c r="M293" s="31"/>
      <c r="N293" s="31"/>
      <c r="O293" s="31"/>
      <c r="P293" s="48"/>
      <c r="Q293" s="48"/>
      <c r="R293" s="48"/>
      <c r="S293" s="428">
        <v>1500000</v>
      </c>
      <c r="T293" s="31">
        <f t="shared" si="5"/>
        <v>114325434.20000005</v>
      </c>
    </row>
    <row r="294" spans="1:20" x14ac:dyDescent="0.35">
      <c r="A294" s="78">
        <v>20</v>
      </c>
      <c r="B294" s="89">
        <v>45419</v>
      </c>
      <c r="C294" s="32" t="s">
        <v>1359</v>
      </c>
      <c r="D294" s="83" t="s">
        <v>190</v>
      </c>
      <c r="E294" s="83" t="s">
        <v>1380</v>
      </c>
      <c r="F294" s="485" t="s">
        <v>1286</v>
      </c>
      <c r="G294" s="34" t="s">
        <v>1363</v>
      </c>
      <c r="H294" s="31"/>
      <c r="I294" s="31"/>
      <c r="J294" s="31"/>
      <c r="K294" s="31"/>
      <c r="L294" s="31"/>
      <c r="M294" s="31">
        <v>500000</v>
      </c>
      <c r="N294" s="31"/>
      <c r="O294" s="31"/>
      <c r="P294" s="48"/>
      <c r="Q294" s="48"/>
      <c r="R294" s="48"/>
      <c r="S294" s="48"/>
      <c r="T294" s="31">
        <f t="shared" si="5"/>
        <v>113825434.20000005</v>
      </c>
    </row>
    <row r="295" spans="1:20" x14ac:dyDescent="0.35">
      <c r="A295" s="78">
        <v>21</v>
      </c>
      <c r="B295" s="89">
        <v>45419</v>
      </c>
      <c r="C295" s="32" t="s">
        <v>1364</v>
      </c>
      <c r="D295" s="83" t="s">
        <v>1362</v>
      </c>
      <c r="E295" s="83" t="s">
        <v>1320</v>
      </c>
      <c r="F295" s="485" t="s">
        <v>1321</v>
      </c>
      <c r="G295" s="34" t="s">
        <v>1363</v>
      </c>
      <c r="H295" s="31"/>
      <c r="I295" s="31"/>
      <c r="J295" s="31"/>
      <c r="K295" s="31"/>
      <c r="L295" s="31"/>
      <c r="N295" s="31"/>
      <c r="O295" s="31"/>
      <c r="P295" s="48"/>
      <c r="Q295" s="48"/>
      <c r="R295" s="48"/>
      <c r="S295" s="31">
        <v>500000</v>
      </c>
      <c r="T295" s="31">
        <f t="shared" si="5"/>
        <v>113325434.20000005</v>
      </c>
    </row>
    <row r="296" spans="1:20" x14ac:dyDescent="0.35">
      <c r="A296" s="78">
        <v>22</v>
      </c>
      <c r="B296" s="89">
        <v>45419</v>
      </c>
      <c r="C296" s="32" t="s">
        <v>1365</v>
      </c>
      <c r="D296" s="83" t="s">
        <v>190</v>
      </c>
      <c r="E296" s="83" t="str">
        <f>PROPER("CASH ADVANCE UANG JALAN MKS-SCM MTI SITE EX KM LAGOA MAS V. 25")</f>
        <v>Cash Advance Uang Jalan Mks-Scm Mti Site Ex Km Lagoa Mas V. 25</v>
      </c>
      <c r="F296" s="485" t="s">
        <v>1345</v>
      </c>
      <c r="G296" s="34" t="s">
        <v>1363</v>
      </c>
      <c r="H296" s="31"/>
      <c r="I296" s="31"/>
      <c r="J296" s="31"/>
      <c r="K296" s="31"/>
      <c r="L296" s="31"/>
      <c r="M296" s="31">
        <v>38500000</v>
      </c>
      <c r="N296" s="31"/>
      <c r="O296" s="31"/>
      <c r="P296" s="48"/>
      <c r="Q296" s="48"/>
      <c r="R296" s="48"/>
      <c r="S296" s="48"/>
      <c r="T296" s="31">
        <f t="shared" si="5"/>
        <v>74825434.200000048</v>
      </c>
    </row>
    <row r="297" spans="1:20" x14ac:dyDescent="0.35">
      <c r="A297" s="78">
        <v>23</v>
      </c>
      <c r="B297" s="89">
        <v>45419</v>
      </c>
      <c r="C297" s="32" t="s">
        <v>1366</v>
      </c>
      <c r="D297" s="83" t="s">
        <v>2175</v>
      </c>
      <c r="E297" s="83" t="str">
        <f>PROPER("PEMBELIAN IBC TANK B 9205 MO (PM-33) LOWBED")</f>
        <v>Pembelian Ibc Tank B 9205 Mo (Pm-33) Lowbed</v>
      </c>
      <c r="F297" s="485" t="s">
        <v>1346</v>
      </c>
      <c r="G297" s="34" t="s">
        <v>1363</v>
      </c>
      <c r="H297" s="31"/>
      <c r="I297" s="31"/>
      <c r="J297" s="31"/>
      <c r="K297" s="31"/>
      <c r="L297" s="31"/>
      <c r="M297" s="31">
        <v>1500000</v>
      </c>
      <c r="N297" s="31"/>
      <c r="O297" s="31"/>
      <c r="P297" s="48"/>
      <c r="Q297" s="48"/>
      <c r="R297" s="48"/>
      <c r="S297" s="48"/>
      <c r="T297" s="31">
        <f t="shared" si="5"/>
        <v>73325434.200000048</v>
      </c>
    </row>
    <row r="298" spans="1:20" ht="26" x14ac:dyDescent="0.35">
      <c r="A298" s="78">
        <v>24</v>
      </c>
      <c r="B298" s="89">
        <v>45419</v>
      </c>
      <c r="C298" s="32" t="s">
        <v>1367</v>
      </c>
      <c r="D298" s="506" t="s">
        <v>1322</v>
      </c>
      <c r="E298" s="83" t="s">
        <v>1318</v>
      </c>
      <c r="F298" s="485" t="s">
        <v>49</v>
      </c>
      <c r="G298" s="34" t="s">
        <v>1363</v>
      </c>
      <c r="H298" s="31"/>
      <c r="I298" s="31"/>
      <c r="J298" s="31"/>
      <c r="K298" s="31"/>
      <c r="L298" s="31"/>
      <c r="M298" s="31"/>
      <c r="N298" s="31"/>
      <c r="O298" s="31"/>
      <c r="P298" s="48"/>
      <c r="Q298" s="48"/>
      <c r="R298" s="48"/>
      <c r="S298" s="31">
        <v>2778100</v>
      </c>
      <c r="T298" s="31">
        <f t="shared" si="5"/>
        <v>70547334.200000048</v>
      </c>
    </row>
    <row r="299" spans="1:20" x14ac:dyDescent="0.35">
      <c r="A299" s="78">
        <v>25</v>
      </c>
      <c r="B299" s="89">
        <v>45419</v>
      </c>
      <c r="C299" s="32" t="s">
        <v>1368</v>
      </c>
      <c r="D299" s="83" t="s">
        <v>1361</v>
      </c>
      <c r="E299" s="83" t="s">
        <v>2155</v>
      </c>
      <c r="F299" s="485" t="s">
        <v>49</v>
      </c>
      <c r="G299" s="34" t="s">
        <v>1363</v>
      </c>
      <c r="H299" s="31"/>
      <c r="I299" s="31"/>
      <c r="J299" s="31"/>
      <c r="K299" s="31"/>
      <c r="L299" s="31"/>
      <c r="M299" s="31"/>
      <c r="N299" s="31"/>
      <c r="O299" s="31"/>
      <c r="P299" s="48"/>
      <c r="Q299" s="48"/>
      <c r="R299" s="48"/>
      <c r="S299" s="31">
        <v>702500</v>
      </c>
      <c r="T299" s="31">
        <f t="shared" si="5"/>
        <v>69844834.200000048</v>
      </c>
    </row>
    <row r="300" spans="1:20" x14ac:dyDescent="0.35">
      <c r="A300" s="78">
        <v>26</v>
      </c>
      <c r="B300" s="89">
        <v>45419</v>
      </c>
      <c r="C300" s="32" t="s">
        <v>1369</v>
      </c>
      <c r="D300" s="83" t="s">
        <v>10</v>
      </c>
      <c r="E300" s="83" t="s">
        <v>1319</v>
      </c>
      <c r="F300" s="485" t="s">
        <v>49</v>
      </c>
      <c r="G300" s="34" t="s">
        <v>1363</v>
      </c>
      <c r="H300" s="31"/>
      <c r="I300" s="31"/>
      <c r="J300" s="31"/>
      <c r="K300" s="31"/>
      <c r="L300" s="31"/>
      <c r="M300" s="31"/>
      <c r="N300" s="31"/>
      <c r="O300" s="31"/>
      <c r="P300" s="48"/>
      <c r="Q300" s="48"/>
      <c r="R300" s="48"/>
      <c r="S300" s="31">
        <v>1500000</v>
      </c>
      <c r="T300" s="31">
        <f t="shared" si="5"/>
        <v>68344834.200000048</v>
      </c>
    </row>
    <row r="301" spans="1:20" x14ac:dyDescent="0.35">
      <c r="A301" s="78">
        <v>27</v>
      </c>
      <c r="B301" s="89">
        <v>45419</v>
      </c>
      <c r="C301" s="32" t="s">
        <v>1370</v>
      </c>
      <c r="D301" s="83" t="s">
        <v>648</v>
      </c>
      <c r="E301" s="83" t="s">
        <v>1323</v>
      </c>
      <c r="F301" s="485" t="s">
        <v>49</v>
      </c>
      <c r="G301" s="34" t="s">
        <v>1363</v>
      </c>
      <c r="H301" s="31"/>
      <c r="I301" s="31"/>
      <c r="J301" s="31"/>
      <c r="K301" s="31"/>
      <c r="L301" s="31"/>
      <c r="M301" s="31"/>
      <c r="N301" s="31"/>
      <c r="O301" s="31"/>
      <c r="P301" s="48"/>
      <c r="Q301" s="48"/>
      <c r="R301" s="48"/>
      <c r="S301" s="31">
        <v>460000</v>
      </c>
      <c r="T301" s="31">
        <f t="shared" si="5"/>
        <v>67884834.200000048</v>
      </c>
    </row>
    <row r="302" spans="1:20" x14ac:dyDescent="0.35">
      <c r="A302" s="78">
        <v>28</v>
      </c>
      <c r="B302" s="89">
        <v>45419</v>
      </c>
      <c r="C302" s="32" t="s">
        <v>1371</v>
      </c>
      <c r="D302" s="83" t="s">
        <v>1324</v>
      </c>
      <c r="E302" s="83" t="s">
        <v>1325</v>
      </c>
      <c r="F302" s="485" t="s">
        <v>49</v>
      </c>
      <c r="G302" s="34" t="s">
        <v>1363</v>
      </c>
      <c r="H302" s="31"/>
      <c r="I302" s="31"/>
      <c r="J302" s="31"/>
      <c r="K302" s="31"/>
      <c r="L302" s="31"/>
      <c r="M302" s="31"/>
      <c r="N302" s="31"/>
      <c r="O302" s="31"/>
      <c r="P302" s="48"/>
      <c r="Q302" s="48"/>
      <c r="R302" s="48"/>
      <c r="S302" s="31">
        <v>160000</v>
      </c>
      <c r="T302" s="31">
        <f t="shared" si="5"/>
        <v>67724834.200000048</v>
      </c>
    </row>
    <row r="303" spans="1:20" x14ac:dyDescent="0.35">
      <c r="A303" s="78">
        <v>29</v>
      </c>
      <c r="B303" s="89">
        <v>45419</v>
      </c>
      <c r="C303" s="32" t="s">
        <v>1372</v>
      </c>
      <c r="D303" s="83" t="s">
        <v>560</v>
      </c>
      <c r="E303" s="83" t="s">
        <v>1342</v>
      </c>
      <c r="F303" s="485" t="s">
        <v>49</v>
      </c>
      <c r="G303" s="34" t="s">
        <v>1363</v>
      </c>
      <c r="H303" s="31"/>
      <c r="I303" s="31"/>
      <c r="J303" s="31"/>
      <c r="K303" s="31"/>
      <c r="L303" s="31"/>
      <c r="M303" s="31"/>
      <c r="N303" s="31"/>
      <c r="O303" s="31"/>
      <c r="P303" s="48"/>
      <c r="Q303" s="48"/>
      <c r="R303" s="48"/>
      <c r="S303" s="31">
        <v>700000</v>
      </c>
      <c r="T303" s="31">
        <f t="shared" si="5"/>
        <v>67024834.200000048</v>
      </c>
    </row>
    <row r="304" spans="1:20" x14ac:dyDescent="0.35">
      <c r="A304" s="78">
        <v>30</v>
      </c>
      <c r="B304" s="89">
        <v>45419</v>
      </c>
      <c r="C304" s="32" t="s">
        <v>1373</v>
      </c>
      <c r="D304" s="83" t="s">
        <v>190</v>
      </c>
      <c r="E304" s="83" t="s">
        <v>1343</v>
      </c>
      <c r="F304" s="485" t="s">
        <v>49</v>
      </c>
      <c r="G304" s="34" t="s">
        <v>1363</v>
      </c>
      <c r="H304" s="31"/>
      <c r="I304" s="31"/>
      <c r="J304" s="31"/>
      <c r="K304" s="31"/>
      <c r="L304" s="31"/>
      <c r="M304" s="31"/>
      <c r="N304" s="31"/>
      <c r="O304" s="31"/>
      <c r="P304" s="48"/>
      <c r="Q304" s="48"/>
      <c r="R304" s="48"/>
      <c r="S304" s="31">
        <v>700000</v>
      </c>
      <c r="T304" s="31">
        <f t="shared" si="5"/>
        <v>66324834.200000048</v>
      </c>
    </row>
    <row r="305" spans="1:20" x14ac:dyDescent="0.35">
      <c r="A305" s="78">
        <v>31</v>
      </c>
      <c r="B305" s="89">
        <v>45419</v>
      </c>
      <c r="C305" s="32" t="s">
        <v>1374</v>
      </c>
      <c r="D305" s="83" t="s">
        <v>1360</v>
      </c>
      <c r="E305" s="83" t="s">
        <v>1344</v>
      </c>
      <c r="F305" s="485" t="s">
        <v>49</v>
      </c>
      <c r="G305" s="34" t="s">
        <v>1363</v>
      </c>
      <c r="H305" s="31"/>
      <c r="I305" s="31"/>
      <c r="J305" s="31"/>
      <c r="K305" s="31"/>
      <c r="L305" s="31"/>
      <c r="M305" s="31"/>
      <c r="N305" s="31"/>
      <c r="O305" s="31"/>
      <c r="P305" s="48"/>
      <c r="Q305" s="48"/>
      <c r="R305" s="48"/>
      <c r="S305" s="31">
        <v>300000</v>
      </c>
      <c r="T305" s="31">
        <f t="shared" si="5"/>
        <v>66024834.200000048</v>
      </c>
    </row>
    <row r="306" spans="1:20" x14ac:dyDescent="0.35">
      <c r="A306" s="78">
        <v>32</v>
      </c>
      <c r="B306" s="89">
        <v>45419</v>
      </c>
      <c r="C306" s="32" t="s">
        <v>1378</v>
      </c>
      <c r="D306" s="83" t="s">
        <v>1379</v>
      </c>
      <c r="E306" s="83" t="str">
        <f>PROPER("CASH ADVANCE UNTUK THC,DO,LOLO,RELOKASI,EMPTY EX KM LAGOA MAS V.25 24")</f>
        <v>Cash Advance Untuk Thc,Do,Lolo,Relokasi,Empty Ex Km Lagoa Mas V.25 24</v>
      </c>
      <c r="F306" s="573" t="s">
        <v>1349</v>
      </c>
      <c r="G306" s="34" t="s">
        <v>1363</v>
      </c>
      <c r="H306" s="31"/>
      <c r="I306" s="31"/>
      <c r="J306" s="31"/>
      <c r="K306" s="31"/>
      <c r="L306" s="31"/>
      <c r="M306" s="31">
        <v>8000000</v>
      </c>
      <c r="N306" s="31"/>
      <c r="O306" s="31"/>
      <c r="P306" s="48"/>
      <c r="Q306" s="48"/>
      <c r="R306" s="48"/>
      <c r="S306" s="48"/>
      <c r="T306" s="31">
        <f t="shared" si="5"/>
        <v>58024834.200000048</v>
      </c>
    </row>
    <row r="307" spans="1:20" x14ac:dyDescent="0.35">
      <c r="A307" s="78">
        <v>33</v>
      </c>
      <c r="B307" s="89">
        <v>45419</v>
      </c>
      <c r="C307" s="38" t="s">
        <v>1358</v>
      </c>
      <c r="D307" s="60" t="s">
        <v>39</v>
      </c>
      <c r="E307" s="40" t="s">
        <v>1375</v>
      </c>
      <c r="F307" s="72"/>
      <c r="G307" s="46"/>
      <c r="H307" s="31"/>
      <c r="I307" s="31"/>
      <c r="J307" s="31"/>
      <c r="K307" s="31"/>
      <c r="L307" s="66"/>
      <c r="M307" s="31"/>
      <c r="N307" s="44">
        <v>47500000</v>
      </c>
      <c r="O307" s="66"/>
      <c r="P307" s="66"/>
      <c r="Q307" s="66"/>
      <c r="R307" s="66"/>
      <c r="S307" s="66"/>
      <c r="T307" s="31">
        <f t="shared" si="5"/>
        <v>105524834.20000005</v>
      </c>
    </row>
    <row r="308" spans="1:20" x14ac:dyDescent="0.35">
      <c r="A308" s="78">
        <v>34</v>
      </c>
      <c r="B308" s="89">
        <v>45419</v>
      </c>
      <c r="C308" s="32" t="s">
        <v>3255</v>
      </c>
      <c r="D308" s="82" t="s">
        <v>33</v>
      </c>
      <c r="E308" s="42" t="s">
        <v>34</v>
      </c>
      <c r="F308" s="85"/>
      <c r="G308" s="43" t="s">
        <v>35</v>
      </c>
      <c r="H308" s="81"/>
      <c r="I308" s="81"/>
      <c r="J308" s="81"/>
      <c r="K308" s="81"/>
      <c r="L308" s="31"/>
      <c r="M308" s="31"/>
      <c r="N308" s="44"/>
      <c r="O308" s="31">
        <v>25000</v>
      </c>
      <c r="P308" s="66"/>
      <c r="Q308" s="66"/>
      <c r="R308" s="66"/>
      <c r="S308" s="66"/>
      <c r="T308" s="31">
        <f t="shared" si="5"/>
        <v>105499834.20000005</v>
      </c>
    </row>
    <row r="309" spans="1:20" x14ac:dyDescent="0.35">
      <c r="A309" s="78">
        <v>35</v>
      </c>
      <c r="B309" s="89">
        <v>45419</v>
      </c>
      <c r="C309" s="32" t="s">
        <v>3256</v>
      </c>
      <c r="D309" s="82" t="s">
        <v>33</v>
      </c>
      <c r="E309" s="42" t="s">
        <v>37</v>
      </c>
      <c r="F309" s="85"/>
      <c r="G309" s="43" t="s">
        <v>35</v>
      </c>
      <c r="H309" s="31"/>
      <c r="I309" s="31"/>
      <c r="J309" s="31"/>
      <c r="K309" s="31"/>
      <c r="L309" s="31"/>
      <c r="M309" s="31"/>
      <c r="N309" s="44"/>
      <c r="O309" s="31">
        <v>250000</v>
      </c>
      <c r="P309" s="66"/>
      <c r="Q309" s="66"/>
      <c r="R309" s="66"/>
      <c r="S309" s="66"/>
      <c r="T309" s="31">
        <f t="shared" si="5"/>
        <v>105249834.20000005</v>
      </c>
    </row>
    <row r="310" spans="1:20" x14ac:dyDescent="0.35">
      <c r="A310" s="78">
        <v>36</v>
      </c>
      <c r="B310" s="89">
        <v>45420</v>
      </c>
      <c r="C310" s="38" t="s">
        <v>1388</v>
      </c>
      <c r="D310" s="60" t="s">
        <v>39</v>
      </c>
      <c r="E310" s="40" t="s">
        <v>1389</v>
      </c>
      <c r="F310" s="83" t="s">
        <v>49</v>
      </c>
      <c r="G310" s="46"/>
      <c r="H310" s="31"/>
      <c r="I310" s="31"/>
      <c r="J310" s="31"/>
      <c r="K310" s="31"/>
      <c r="L310" s="31"/>
      <c r="M310" s="31"/>
      <c r="N310" s="44">
        <v>8000000</v>
      </c>
      <c r="O310" s="31"/>
      <c r="P310" s="48"/>
      <c r="Q310" s="48"/>
      <c r="R310" s="48"/>
      <c r="S310" s="48"/>
      <c r="T310" s="31">
        <f t="shared" si="5"/>
        <v>113249834.20000005</v>
      </c>
    </row>
    <row r="311" spans="1:20" ht="26.5" x14ac:dyDescent="0.35">
      <c r="A311" s="78">
        <v>37</v>
      </c>
      <c r="B311" s="89">
        <v>45420</v>
      </c>
      <c r="C311" s="38" t="s">
        <v>1391</v>
      </c>
      <c r="D311" s="60" t="s">
        <v>1714</v>
      </c>
      <c r="E311" s="473" t="s">
        <v>1393</v>
      </c>
      <c r="F311" s="473" t="s">
        <v>1099</v>
      </c>
      <c r="G311" s="46"/>
      <c r="H311" s="31"/>
      <c r="I311" s="31"/>
      <c r="J311" s="31"/>
      <c r="K311" s="31"/>
      <c r="L311" s="44">
        <v>1275777</v>
      </c>
      <c r="M311" s="31"/>
      <c r="N311" s="31"/>
      <c r="O311" s="31"/>
      <c r="P311" s="48"/>
      <c r="Q311" s="48"/>
      <c r="R311" s="48"/>
      <c r="S311" s="48"/>
      <c r="T311" s="31">
        <f t="shared" si="5"/>
        <v>114525611.20000005</v>
      </c>
    </row>
    <row r="312" spans="1:20" x14ac:dyDescent="0.35">
      <c r="A312" s="78">
        <v>38</v>
      </c>
      <c r="B312" s="89">
        <v>45425</v>
      </c>
      <c r="C312" s="32" t="s">
        <v>1404</v>
      </c>
      <c r="D312" s="52" t="s">
        <v>1445</v>
      </c>
      <c r="E312" s="83" t="s">
        <v>1383</v>
      </c>
      <c r="F312" s="485" t="s">
        <v>49</v>
      </c>
      <c r="G312" s="34" t="s">
        <v>1417</v>
      </c>
      <c r="H312" s="31"/>
      <c r="I312" s="31"/>
      <c r="J312" s="31"/>
      <c r="K312" s="31"/>
      <c r="L312" s="31"/>
      <c r="M312" s="31"/>
      <c r="N312" s="31"/>
      <c r="O312" s="31"/>
      <c r="P312" s="48"/>
      <c r="Q312" s="48"/>
      <c r="R312" s="48"/>
      <c r="S312" s="48">
        <v>500000</v>
      </c>
      <c r="T312" s="31">
        <f t="shared" si="5"/>
        <v>114025611.20000005</v>
      </c>
    </row>
    <row r="313" spans="1:20" x14ac:dyDescent="0.35">
      <c r="A313" s="78">
        <v>39</v>
      </c>
      <c r="B313" s="89">
        <v>45425</v>
      </c>
      <c r="C313" s="32" t="s">
        <v>1405</v>
      </c>
      <c r="D313" s="52" t="s">
        <v>10</v>
      </c>
      <c r="E313" s="52" t="s">
        <v>1384</v>
      </c>
      <c r="F313" s="485" t="s">
        <v>49</v>
      </c>
      <c r="G313" s="34" t="s">
        <v>1417</v>
      </c>
      <c r="H313" s="31"/>
      <c r="I313" s="31"/>
      <c r="J313" s="31"/>
      <c r="K313" s="31"/>
      <c r="L313" s="31"/>
      <c r="M313" s="31"/>
      <c r="N313" s="31"/>
      <c r="O313" s="31"/>
      <c r="P313" s="48"/>
      <c r="Q313" s="48"/>
      <c r="R313" s="48"/>
      <c r="S313" s="48">
        <v>1500000</v>
      </c>
      <c r="T313" s="31">
        <f t="shared" si="5"/>
        <v>112525611.20000005</v>
      </c>
    </row>
    <row r="314" spans="1:20" x14ac:dyDescent="0.35">
      <c r="A314" s="78">
        <v>40</v>
      </c>
      <c r="B314" s="89">
        <v>45425</v>
      </c>
      <c r="C314" s="32" t="s">
        <v>1406</v>
      </c>
      <c r="D314" s="52" t="s">
        <v>1385</v>
      </c>
      <c r="E314" s="52" t="s">
        <v>1386</v>
      </c>
      <c r="F314" s="485" t="s">
        <v>49</v>
      </c>
      <c r="G314" s="34" t="s">
        <v>1417</v>
      </c>
      <c r="H314" s="31"/>
      <c r="I314" s="31"/>
      <c r="J314" s="31"/>
      <c r="K314" s="31"/>
      <c r="L314" s="31"/>
      <c r="M314" s="31"/>
      <c r="N314" s="31"/>
      <c r="O314" s="31"/>
      <c r="P314" s="48"/>
      <c r="Q314" s="48"/>
      <c r="R314" s="48"/>
      <c r="S314" s="428">
        <v>700000</v>
      </c>
      <c r="T314" s="31">
        <f t="shared" si="5"/>
        <v>111825611.20000005</v>
      </c>
    </row>
    <row r="315" spans="1:20" ht="26" x14ac:dyDescent="0.35">
      <c r="A315" s="78">
        <v>41</v>
      </c>
      <c r="B315" s="89">
        <v>45425</v>
      </c>
      <c r="C315" s="32" t="s">
        <v>1407</v>
      </c>
      <c r="D315" s="52" t="s">
        <v>182</v>
      </c>
      <c r="E315" s="475" t="s">
        <v>1387</v>
      </c>
      <c r="F315" s="485" t="s">
        <v>49</v>
      </c>
      <c r="G315" s="34" t="s">
        <v>1417</v>
      </c>
      <c r="H315" s="31"/>
      <c r="I315" s="31"/>
      <c r="J315" s="31"/>
      <c r="K315" s="31"/>
      <c r="L315" s="31"/>
      <c r="M315" s="31"/>
      <c r="N315" s="31"/>
      <c r="O315" s="31"/>
      <c r="P315" s="48"/>
      <c r="Q315" s="48"/>
      <c r="R315" s="48"/>
      <c r="S315" s="428">
        <v>225000</v>
      </c>
      <c r="T315" s="31">
        <f t="shared" si="5"/>
        <v>111600611.20000005</v>
      </c>
    </row>
    <row r="316" spans="1:20" ht="63.5" x14ac:dyDescent="0.35">
      <c r="A316" s="78">
        <v>42</v>
      </c>
      <c r="B316" s="89">
        <v>45425</v>
      </c>
      <c r="C316" s="571" t="s">
        <v>1408</v>
      </c>
      <c r="D316" s="664" t="s">
        <v>1394</v>
      </c>
      <c r="E316" s="475" t="s">
        <v>3041</v>
      </c>
      <c r="F316" s="485" t="s">
        <v>49</v>
      </c>
      <c r="G316" s="34" t="s">
        <v>1417</v>
      </c>
      <c r="H316" s="31"/>
      <c r="I316" s="31"/>
      <c r="J316" s="31"/>
      <c r="K316" s="31"/>
      <c r="L316" s="31"/>
      <c r="M316" s="31"/>
      <c r="N316" s="31"/>
      <c r="O316" s="31"/>
      <c r="P316" s="48"/>
      <c r="Q316" s="48"/>
      <c r="R316" s="48"/>
      <c r="S316" s="428">
        <v>6572500</v>
      </c>
      <c r="T316" s="31">
        <f t="shared" si="5"/>
        <v>105028111.20000005</v>
      </c>
    </row>
    <row r="317" spans="1:20" x14ac:dyDescent="0.35">
      <c r="A317" s="78">
        <v>43</v>
      </c>
      <c r="B317" s="89">
        <v>45425</v>
      </c>
      <c r="C317" s="32" t="s">
        <v>1409</v>
      </c>
      <c r="D317" s="52" t="s">
        <v>1230</v>
      </c>
      <c r="E317" s="475" t="s">
        <v>2156</v>
      </c>
      <c r="F317" s="485" t="s">
        <v>49</v>
      </c>
      <c r="G317" s="34" t="s">
        <v>1417</v>
      </c>
      <c r="H317" s="31"/>
      <c r="I317" s="31"/>
      <c r="J317" s="31"/>
      <c r="K317" s="31"/>
      <c r="L317" s="31"/>
      <c r="M317" s="31"/>
      <c r="N317" s="31"/>
      <c r="O317" s="31"/>
      <c r="P317" s="48"/>
      <c r="Q317" s="48"/>
      <c r="R317" s="48"/>
      <c r="S317" s="533">
        <v>1825000</v>
      </c>
      <c r="T317" s="31">
        <f t="shared" si="5"/>
        <v>103203111.20000005</v>
      </c>
    </row>
    <row r="318" spans="1:20" x14ac:dyDescent="0.35">
      <c r="A318" s="78">
        <v>44</v>
      </c>
      <c r="B318" s="89">
        <v>45425</v>
      </c>
      <c r="C318" s="32" t="s">
        <v>1410</v>
      </c>
      <c r="D318" s="52" t="s">
        <v>1396</v>
      </c>
      <c r="E318" s="475" t="s">
        <v>1395</v>
      </c>
      <c r="F318" s="485" t="s">
        <v>49</v>
      </c>
      <c r="G318" s="34" t="s">
        <v>1417</v>
      </c>
      <c r="H318" s="31"/>
      <c r="I318" s="31"/>
      <c r="J318" s="31"/>
      <c r="K318" s="31"/>
      <c r="L318" s="31"/>
      <c r="M318" s="31"/>
      <c r="N318" s="31"/>
      <c r="O318" s="31"/>
      <c r="P318" s="48"/>
      <c r="Q318" s="48"/>
      <c r="R318" s="48"/>
      <c r="S318" s="533">
        <v>238000</v>
      </c>
      <c r="T318" s="31">
        <f t="shared" si="5"/>
        <v>102965111.20000005</v>
      </c>
    </row>
    <row r="319" spans="1:20" x14ac:dyDescent="0.35">
      <c r="A319" s="78">
        <v>45</v>
      </c>
      <c r="B319" s="89">
        <v>45425</v>
      </c>
      <c r="C319" s="32" t="s">
        <v>1411</v>
      </c>
      <c r="D319" s="52" t="s">
        <v>1397</v>
      </c>
      <c r="E319" s="475" t="s">
        <v>1398</v>
      </c>
      <c r="F319" s="485" t="s">
        <v>49</v>
      </c>
      <c r="G319" s="34" t="s">
        <v>1417</v>
      </c>
      <c r="H319" s="31"/>
      <c r="I319" s="31"/>
      <c r="J319" s="31"/>
      <c r="K319" s="31"/>
      <c r="L319" s="31"/>
      <c r="M319" s="31"/>
      <c r="N319" s="31"/>
      <c r="O319" s="31"/>
      <c r="P319" s="48"/>
      <c r="Q319" s="48"/>
      <c r="R319" s="48"/>
      <c r="S319" s="533">
        <v>238000</v>
      </c>
      <c r="T319" s="31">
        <f t="shared" si="5"/>
        <v>102727111.20000005</v>
      </c>
    </row>
    <row r="320" spans="1:20" x14ac:dyDescent="0.35">
      <c r="A320" s="78">
        <v>46</v>
      </c>
      <c r="B320" s="89">
        <v>45425</v>
      </c>
      <c r="C320" s="32" t="s">
        <v>1412</v>
      </c>
      <c r="D320" s="52" t="s">
        <v>182</v>
      </c>
      <c r="E320" s="52" t="s">
        <v>2157</v>
      </c>
      <c r="F320" s="485" t="s">
        <v>49</v>
      </c>
      <c r="G320" s="34" t="s">
        <v>1417</v>
      </c>
      <c r="H320" s="31"/>
      <c r="I320" s="31"/>
      <c r="J320" s="31"/>
      <c r="K320" s="31"/>
      <c r="L320" s="31"/>
      <c r="M320" s="31"/>
      <c r="N320" s="31"/>
      <c r="O320" s="31"/>
      <c r="P320" s="48"/>
      <c r="Q320" s="48"/>
      <c r="R320" s="48"/>
      <c r="S320" s="428">
        <v>1107800</v>
      </c>
      <c r="T320" s="31">
        <f t="shared" si="5"/>
        <v>101619311.20000005</v>
      </c>
    </row>
    <row r="321" spans="1:20" x14ac:dyDescent="0.35">
      <c r="A321" s="78">
        <v>47</v>
      </c>
      <c r="B321" s="89">
        <v>45425</v>
      </c>
      <c r="C321" s="32" t="s">
        <v>1413</v>
      </c>
      <c r="D321" s="52" t="s">
        <v>1399</v>
      </c>
      <c r="E321" s="52" t="s">
        <v>1400</v>
      </c>
      <c r="F321" s="485" t="s">
        <v>49</v>
      </c>
      <c r="G321" s="34" t="s">
        <v>1417</v>
      </c>
      <c r="H321" s="31"/>
      <c r="I321" s="31"/>
      <c r="J321" s="31"/>
      <c r="K321" s="31"/>
      <c r="L321" s="31"/>
      <c r="M321" s="31"/>
      <c r="N321" s="31"/>
      <c r="O321" s="31"/>
      <c r="P321" s="48"/>
      <c r="Q321" s="48"/>
      <c r="R321" s="48"/>
      <c r="S321" s="428">
        <v>576500</v>
      </c>
      <c r="T321" s="31">
        <f t="shared" si="5"/>
        <v>101042811.20000005</v>
      </c>
    </row>
    <row r="322" spans="1:20" x14ac:dyDescent="0.35">
      <c r="A322" s="78">
        <v>48</v>
      </c>
      <c r="B322" s="89">
        <v>45425</v>
      </c>
      <c r="C322" s="32" t="s">
        <v>1414</v>
      </c>
      <c r="D322" s="52" t="s">
        <v>1385</v>
      </c>
      <c r="E322" s="52" t="s">
        <v>2163</v>
      </c>
      <c r="F322" s="485" t="s">
        <v>49</v>
      </c>
      <c r="G322" s="34" t="s">
        <v>1417</v>
      </c>
      <c r="H322" s="31"/>
      <c r="I322" s="31"/>
      <c r="J322" s="31"/>
      <c r="K322" s="31"/>
      <c r="L322" s="31"/>
      <c r="M322" s="31"/>
      <c r="N322" s="31"/>
      <c r="O322" s="31"/>
      <c r="P322" s="48"/>
      <c r="Q322" s="48"/>
      <c r="R322" s="48"/>
      <c r="S322" s="428">
        <v>702500</v>
      </c>
      <c r="T322" s="31">
        <f t="shared" si="5"/>
        <v>100340311.20000005</v>
      </c>
    </row>
    <row r="323" spans="1:20" x14ac:dyDescent="0.35">
      <c r="A323" s="78">
        <v>49</v>
      </c>
      <c r="B323" s="89">
        <v>45425</v>
      </c>
      <c r="C323" s="32" t="s">
        <v>1415</v>
      </c>
      <c r="D323" s="52" t="s">
        <v>1402</v>
      </c>
      <c r="E323" s="52" t="s">
        <v>1401</v>
      </c>
      <c r="F323" s="485" t="s">
        <v>49</v>
      </c>
      <c r="G323" s="34" t="s">
        <v>1417</v>
      </c>
      <c r="H323" s="31"/>
      <c r="I323" s="31"/>
      <c r="J323" s="31"/>
      <c r="K323" s="31"/>
      <c r="L323" s="31"/>
      <c r="M323" s="31"/>
      <c r="N323" s="31"/>
      <c r="O323" s="31"/>
      <c r="P323" s="48"/>
      <c r="Q323" s="48"/>
      <c r="R323" s="48"/>
      <c r="S323" s="428">
        <v>605000</v>
      </c>
      <c r="T323" s="31">
        <f t="shared" si="5"/>
        <v>99735311.200000048</v>
      </c>
    </row>
    <row r="324" spans="1:20" ht="38.5" x14ac:dyDescent="0.35">
      <c r="A324" s="78">
        <v>50</v>
      </c>
      <c r="B324" s="89">
        <v>45425</v>
      </c>
      <c r="C324" s="32" t="s">
        <v>1416</v>
      </c>
      <c r="D324" s="655" t="s">
        <v>2461</v>
      </c>
      <c r="E324" s="475" t="s">
        <v>2717</v>
      </c>
      <c r="F324" s="485" t="s">
        <v>49</v>
      </c>
      <c r="G324" s="34" t="s">
        <v>1417</v>
      </c>
      <c r="H324" s="31"/>
      <c r="I324" s="31"/>
      <c r="J324" s="31"/>
      <c r="K324" s="31"/>
      <c r="L324" s="31"/>
      <c r="M324" s="31"/>
      <c r="N324" s="31"/>
      <c r="O324" s="31"/>
      <c r="P324" s="48"/>
      <c r="Q324" s="48"/>
      <c r="R324" s="48"/>
      <c r="S324" s="428">
        <v>13502500</v>
      </c>
      <c r="T324" s="31">
        <f t="shared" si="5"/>
        <v>86232811.200000048</v>
      </c>
    </row>
    <row r="325" spans="1:20" ht="26" x14ac:dyDescent="0.35">
      <c r="A325" s="78">
        <v>51</v>
      </c>
      <c r="B325" s="89">
        <v>45425</v>
      </c>
      <c r="C325" s="32" t="s">
        <v>1436</v>
      </c>
      <c r="D325" s="52" t="s">
        <v>2164</v>
      </c>
      <c r="E325" s="506" t="s">
        <v>1381</v>
      </c>
      <c r="F325" s="485" t="s">
        <v>1382</v>
      </c>
      <c r="G325" s="34" t="s">
        <v>1417</v>
      </c>
      <c r="H325" s="31"/>
      <c r="I325" s="31"/>
      <c r="J325" s="31"/>
      <c r="K325" s="31"/>
      <c r="L325" s="31"/>
      <c r="M325" s="31"/>
      <c r="N325" s="31"/>
      <c r="O325" s="31"/>
      <c r="P325" s="48"/>
      <c r="Q325" s="48"/>
      <c r="R325" s="48"/>
      <c r="S325" s="428">
        <v>2430000</v>
      </c>
      <c r="T325" s="31">
        <f t="shared" si="5"/>
        <v>83802811.200000048</v>
      </c>
    </row>
    <row r="326" spans="1:20" x14ac:dyDescent="0.35">
      <c r="A326" s="78">
        <v>52</v>
      </c>
      <c r="B326" s="89">
        <v>45425</v>
      </c>
      <c r="C326" s="32" t="s">
        <v>1437</v>
      </c>
      <c r="D326" s="52" t="s">
        <v>2164</v>
      </c>
      <c r="E326" s="506" t="s">
        <v>1448</v>
      </c>
      <c r="F326" s="485" t="s">
        <v>1382</v>
      </c>
      <c r="G326" s="34" t="s">
        <v>1417</v>
      </c>
      <c r="H326" s="31"/>
      <c r="I326" s="31"/>
      <c r="J326" s="31"/>
      <c r="K326" s="31"/>
      <c r="L326" s="31"/>
      <c r="M326" s="31"/>
      <c r="N326" s="31"/>
      <c r="O326" s="31"/>
      <c r="P326" s="48"/>
      <c r="Q326" s="48"/>
      <c r="R326" s="48"/>
      <c r="S326" s="533">
        <v>87500</v>
      </c>
      <c r="T326" s="31">
        <f t="shared" si="5"/>
        <v>83715311.200000048</v>
      </c>
    </row>
    <row r="327" spans="1:20" x14ac:dyDescent="0.35">
      <c r="A327" s="78">
        <v>53</v>
      </c>
      <c r="B327" s="89">
        <v>45426</v>
      </c>
      <c r="C327" s="32" t="s">
        <v>1438</v>
      </c>
      <c r="D327" s="52" t="s">
        <v>95</v>
      </c>
      <c r="E327" s="501" t="s">
        <v>1426</v>
      </c>
      <c r="F327" s="485" t="s">
        <v>1425</v>
      </c>
      <c r="G327" s="34" t="s">
        <v>1443</v>
      </c>
      <c r="H327" s="31"/>
      <c r="I327" s="31"/>
      <c r="J327" s="31"/>
      <c r="K327" s="31"/>
      <c r="L327" s="31"/>
      <c r="M327" s="428">
        <v>2000000</v>
      </c>
      <c r="N327" s="31"/>
      <c r="O327" s="31"/>
      <c r="P327" s="48"/>
      <c r="Q327" s="48"/>
      <c r="R327" s="48"/>
      <c r="S327" s="48"/>
      <c r="T327" s="31">
        <f t="shared" si="5"/>
        <v>81715311.200000048</v>
      </c>
    </row>
    <row r="328" spans="1:20" x14ac:dyDescent="0.35">
      <c r="A328" s="78">
        <v>54</v>
      </c>
      <c r="B328" s="89">
        <v>45426</v>
      </c>
      <c r="C328" s="32" t="s">
        <v>1439</v>
      </c>
      <c r="D328" s="52" t="s">
        <v>1430</v>
      </c>
      <c r="E328" s="52" t="s">
        <v>1427</v>
      </c>
      <c r="F328" s="538" t="s">
        <v>1425</v>
      </c>
      <c r="G328" s="34" t="s">
        <v>1443</v>
      </c>
      <c r="H328" s="31"/>
      <c r="I328" s="31"/>
      <c r="J328" s="31"/>
      <c r="K328" s="31"/>
      <c r="L328" s="31"/>
      <c r="M328" s="31"/>
      <c r="N328" s="31"/>
      <c r="O328" s="31"/>
      <c r="P328" s="48"/>
      <c r="Q328" s="48"/>
      <c r="R328" s="48"/>
      <c r="S328" s="428">
        <v>500000</v>
      </c>
      <c r="T328" s="31">
        <f t="shared" ref="T328:T391" si="6">+T327+H328-I328+J328-K328+L328-M328+N328-O328+R328-S328</f>
        <v>81215311.200000048</v>
      </c>
    </row>
    <row r="329" spans="1:20" x14ac:dyDescent="0.35">
      <c r="A329" s="78">
        <v>55</v>
      </c>
      <c r="B329" s="89">
        <v>45426</v>
      </c>
      <c r="C329" s="32" t="s">
        <v>1440</v>
      </c>
      <c r="D329" s="52" t="s">
        <v>1429</v>
      </c>
      <c r="E329" s="475" t="s">
        <v>1428</v>
      </c>
      <c r="F329" s="485" t="s">
        <v>1425</v>
      </c>
      <c r="G329" s="34" t="s">
        <v>1443</v>
      </c>
      <c r="H329" s="31"/>
      <c r="I329" s="31"/>
      <c r="J329" s="31"/>
      <c r="K329" s="31"/>
      <c r="L329" s="31"/>
      <c r="M329" s="31"/>
      <c r="N329" s="31"/>
      <c r="O329" s="31"/>
      <c r="P329" s="48"/>
      <c r="Q329" s="48"/>
      <c r="R329" s="48"/>
      <c r="S329" s="428">
        <v>500000</v>
      </c>
      <c r="T329" s="31">
        <f t="shared" si="6"/>
        <v>80715311.200000048</v>
      </c>
    </row>
    <row r="330" spans="1:20" x14ac:dyDescent="0.35">
      <c r="A330" s="78">
        <v>56</v>
      </c>
      <c r="B330" s="89">
        <v>45426</v>
      </c>
      <c r="C330" s="32" t="s">
        <v>1441</v>
      </c>
      <c r="D330" s="52" t="s">
        <v>95</v>
      </c>
      <c r="E330" s="475" t="s">
        <v>1432</v>
      </c>
      <c r="F330" s="485" t="s">
        <v>1431</v>
      </c>
      <c r="G330" s="34" t="s">
        <v>1443</v>
      </c>
      <c r="H330" s="31"/>
      <c r="I330" s="31"/>
      <c r="J330" s="31"/>
      <c r="K330" s="31"/>
      <c r="L330" s="31"/>
      <c r="M330" s="428">
        <v>2000000</v>
      </c>
      <c r="N330" s="31"/>
      <c r="O330" s="31"/>
      <c r="P330" s="48"/>
      <c r="Q330" s="48"/>
      <c r="R330" s="48"/>
      <c r="S330" s="48"/>
      <c r="T330" s="31">
        <f t="shared" si="6"/>
        <v>78715311.200000048</v>
      </c>
    </row>
    <row r="331" spans="1:20" x14ac:dyDescent="0.35">
      <c r="A331" s="78">
        <v>57</v>
      </c>
      <c r="B331" s="89">
        <v>45426</v>
      </c>
      <c r="C331" s="32" t="s">
        <v>1442</v>
      </c>
      <c r="D331" s="52" t="s">
        <v>95</v>
      </c>
      <c r="E331" s="52" t="s">
        <v>1434</v>
      </c>
      <c r="F331" s="485" t="s">
        <v>1433</v>
      </c>
      <c r="G331" s="34" t="s">
        <v>1443</v>
      </c>
      <c r="H331" s="31"/>
      <c r="I331" s="31"/>
      <c r="J331" s="31"/>
      <c r="K331" s="31"/>
      <c r="L331" s="31"/>
      <c r="M331" s="428">
        <v>12000000</v>
      </c>
      <c r="N331" s="31"/>
      <c r="O331" s="31"/>
      <c r="P331" s="48"/>
      <c r="Q331" s="48"/>
      <c r="R331" s="48"/>
      <c r="S331" s="48"/>
      <c r="T331" s="31">
        <f t="shared" si="6"/>
        <v>66715311.200000048</v>
      </c>
    </row>
    <row r="332" spans="1:20" x14ac:dyDescent="0.35">
      <c r="A332" s="78">
        <v>58</v>
      </c>
      <c r="B332" s="89">
        <v>45426</v>
      </c>
      <c r="C332" s="32" t="s">
        <v>1444</v>
      </c>
      <c r="D332" s="83" t="s">
        <v>190</v>
      </c>
      <c r="E332" s="52" t="s">
        <v>1435</v>
      </c>
      <c r="F332" s="485" t="s">
        <v>1560</v>
      </c>
      <c r="G332" s="34" t="s">
        <v>1443</v>
      </c>
      <c r="H332" s="31"/>
      <c r="I332" s="31"/>
      <c r="J332" s="31"/>
      <c r="K332" s="31"/>
      <c r="L332" s="31"/>
      <c r="M332" s="428">
        <v>19000000</v>
      </c>
      <c r="N332" s="31"/>
      <c r="O332" s="31"/>
      <c r="P332" s="48"/>
      <c r="Q332" s="48"/>
      <c r="R332" s="48"/>
      <c r="S332" s="48"/>
      <c r="T332" s="31">
        <f t="shared" si="6"/>
        <v>47715311.200000048</v>
      </c>
    </row>
    <row r="333" spans="1:20" x14ac:dyDescent="0.35">
      <c r="A333" s="78">
        <v>59</v>
      </c>
      <c r="B333" s="89">
        <v>45426</v>
      </c>
      <c r="C333" s="38" t="s">
        <v>1446</v>
      </c>
      <c r="D333" s="60" t="s">
        <v>39</v>
      </c>
      <c r="E333" s="40" t="s">
        <v>1447</v>
      </c>
      <c r="F333" s="83" t="s">
        <v>49</v>
      </c>
      <c r="G333" s="46"/>
      <c r="H333" s="31"/>
      <c r="I333" s="31"/>
      <c r="J333" s="31"/>
      <c r="K333" s="31"/>
      <c r="L333" s="31"/>
      <c r="M333" s="31"/>
      <c r="N333" s="44">
        <v>92000000</v>
      </c>
      <c r="O333" s="31"/>
      <c r="P333" s="48"/>
      <c r="Q333" s="48"/>
      <c r="R333" s="48"/>
      <c r="S333" s="48"/>
      <c r="T333" s="31">
        <f t="shared" si="6"/>
        <v>139715311.20000005</v>
      </c>
    </row>
    <row r="334" spans="1:20" x14ac:dyDescent="0.35">
      <c r="A334" s="78">
        <v>60</v>
      </c>
      <c r="B334" s="89">
        <v>45427</v>
      </c>
      <c r="C334" s="32" t="s">
        <v>1485</v>
      </c>
      <c r="D334" s="555" t="s">
        <v>1457</v>
      </c>
      <c r="E334" s="83" t="s">
        <v>1472</v>
      </c>
      <c r="F334" s="556" t="s">
        <v>1473</v>
      </c>
      <c r="G334" s="34" t="s">
        <v>1497</v>
      </c>
      <c r="H334" s="31"/>
      <c r="I334" s="31"/>
      <c r="J334" s="31"/>
      <c r="K334" s="31"/>
      <c r="L334" s="31"/>
      <c r="M334" s="31"/>
      <c r="N334" s="31"/>
      <c r="O334" s="31"/>
      <c r="P334" s="48"/>
      <c r="Q334" s="48"/>
      <c r="R334" s="48"/>
      <c r="S334" s="48">
        <v>94500</v>
      </c>
      <c r="T334" s="31">
        <f t="shared" si="6"/>
        <v>139620811.20000005</v>
      </c>
    </row>
    <row r="335" spans="1:20" x14ac:dyDescent="0.35">
      <c r="A335" s="78">
        <v>61</v>
      </c>
      <c r="B335" s="89">
        <v>45427</v>
      </c>
      <c r="C335" s="32" t="s">
        <v>1486</v>
      </c>
      <c r="D335" s="555" t="s">
        <v>1385</v>
      </c>
      <c r="E335" s="555" t="s">
        <v>2165</v>
      </c>
      <c r="F335" s="556" t="s">
        <v>49</v>
      </c>
      <c r="G335" s="34" t="s">
        <v>1497</v>
      </c>
      <c r="H335" s="31"/>
      <c r="I335" s="31"/>
      <c r="J335" s="31"/>
      <c r="K335" s="31"/>
      <c r="L335" s="31"/>
      <c r="M335" s="31"/>
      <c r="N335" s="31"/>
      <c r="O335" s="31"/>
      <c r="P335" s="48"/>
      <c r="Q335" s="48"/>
      <c r="R335" s="48"/>
      <c r="S335" s="48">
        <v>702500</v>
      </c>
      <c r="T335" s="31">
        <f t="shared" si="6"/>
        <v>138918311.20000005</v>
      </c>
    </row>
    <row r="336" spans="1:20" x14ac:dyDescent="0.35">
      <c r="A336" s="78">
        <v>62</v>
      </c>
      <c r="B336" s="89">
        <v>45427</v>
      </c>
      <c r="C336" s="32" t="s">
        <v>1487</v>
      </c>
      <c r="D336" s="555" t="s">
        <v>190</v>
      </c>
      <c r="E336" s="555" t="s">
        <v>1474</v>
      </c>
      <c r="F336" s="556" t="s">
        <v>1561</v>
      </c>
      <c r="G336" s="34" t="s">
        <v>1497</v>
      </c>
      <c r="H336" s="31"/>
      <c r="I336" s="31"/>
      <c r="J336" s="31"/>
      <c r="K336" s="31"/>
      <c r="L336" s="31"/>
      <c r="M336" s="543">
        <v>75000000</v>
      </c>
      <c r="N336" s="31"/>
      <c r="O336" s="31"/>
      <c r="P336" s="48"/>
      <c r="Q336" s="48"/>
      <c r="R336" s="48"/>
      <c r="T336" s="31">
        <f t="shared" si="6"/>
        <v>63918311.200000048</v>
      </c>
    </row>
    <row r="337" spans="1:20" x14ac:dyDescent="0.35">
      <c r="A337" s="78">
        <v>63</v>
      </c>
      <c r="B337" s="89">
        <v>45427</v>
      </c>
      <c r="C337" s="32" t="s">
        <v>1488</v>
      </c>
      <c r="D337" s="555" t="s">
        <v>1586</v>
      </c>
      <c r="E337" s="557" t="s">
        <v>1475</v>
      </c>
      <c r="F337" s="556" t="s">
        <v>49</v>
      </c>
      <c r="G337" s="34" t="s">
        <v>1497</v>
      </c>
      <c r="H337" s="31"/>
      <c r="I337" s="31"/>
      <c r="J337" s="31"/>
      <c r="K337" s="31"/>
      <c r="L337" s="31"/>
      <c r="M337" s="31"/>
      <c r="N337" s="31"/>
      <c r="O337" s="31"/>
      <c r="P337" s="48"/>
      <c r="Q337" s="48"/>
      <c r="R337" s="48"/>
      <c r="S337" s="543">
        <v>1900000</v>
      </c>
      <c r="T337" s="31">
        <f t="shared" si="6"/>
        <v>62018311.200000048</v>
      </c>
    </row>
    <row r="338" spans="1:20" x14ac:dyDescent="0.35">
      <c r="A338" s="78">
        <v>64</v>
      </c>
      <c r="B338" s="89">
        <v>45427</v>
      </c>
      <c r="C338" s="32" t="s">
        <v>1489</v>
      </c>
      <c r="D338" s="555" t="s">
        <v>182</v>
      </c>
      <c r="E338" s="555" t="s">
        <v>1476</v>
      </c>
      <c r="F338" s="556" t="s">
        <v>1473</v>
      </c>
      <c r="G338" s="34" t="s">
        <v>1497</v>
      </c>
      <c r="H338" s="31"/>
      <c r="I338" s="31"/>
      <c r="J338" s="31"/>
      <c r="K338" s="31"/>
      <c r="L338" s="31"/>
      <c r="M338" s="31"/>
      <c r="N338" s="31"/>
      <c r="O338" s="31"/>
      <c r="P338" s="48"/>
      <c r="Q338" s="48"/>
      <c r="R338" s="48"/>
      <c r="S338" s="543">
        <v>400000</v>
      </c>
      <c r="T338" s="31">
        <f t="shared" si="6"/>
        <v>61618311.200000048</v>
      </c>
    </row>
    <row r="339" spans="1:20" x14ac:dyDescent="0.35">
      <c r="A339" s="78">
        <v>65</v>
      </c>
      <c r="B339" s="89">
        <v>45427</v>
      </c>
      <c r="C339" s="32" t="s">
        <v>1490</v>
      </c>
      <c r="D339" s="83" t="s">
        <v>10</v>
      </c>
      <c r="E339" s="83" t="s">
        <v>1477</v>
      </c>
      <c r="F339" s="556" t="s">
        <v>49</v>
      </c>
      <c r="G339" s="34" t="s">
        <v>1497</v>
      </c>
      <c r="H339" s="31"/>
      <c r="I339" s="31"/>
      <c r="J339" s="31"/>
      <c r="K339" s="31"/>
      <c r="L339" s="31"/>
      <c r="M339" s="31"/>
      <c r="N339" s="31"/>
      <c r="O339" s="31"/>
      <c r="P339" s="48"/>
      <c r="Q339" s="48"/>
      <c r="R339" s="48"/>
      <c r="S339" s="558">
        <v>1500000</v>
      </c>
      <c r="T339" s="31">
        <f t="shared" si="6"/>
        <v>60118311.200000048</v>
      </c>
    </row>
    <row r="340" spans="1:20" x14ac:dyDescent="0.35">
      <c r="A340" s="78">
        <v>66</v>
      </c>
      <c r="B340" s="89">
        <v>45427</v>
      </c>
      <c r="C340" s="32" t="s">
        <v>1491</v>
      </c>
      <c r="D340" s="555" t="s">
        <v>1458</v>
      </c>
      <c r="E340" s="557" t="s">
        <v>1478</v>
      </c>
      <c r="F340" s="556" t="s">
        <v>49</v>
      </c>
      <c r="G340" s="34" t="s">
        <v>1497</v>
      </c>
      <c r="H340" s="31"/>
      <c r="I340" s="31"/>
      <c r="J340" s="31"/>
      <c r="K340" s="31"/>
      <c r="L340" s="31"/>
      <c r="M340" s="31"/>
      <c r="N340" s="31"/>
      <c r="O340" s="31"/>
      <c r="P340" s="48"/>
      <c r="Q340" s="48"/>
      <c r="R340" s="48"/>
      <c r="S340" s="558">
        <v>180000</v>
      </c>
      <c r="T340" s="31">
        <f t="shared" si="6"/>
        <v>59938311.200000048</v>
      </c>
    </row>
    <row r="341" spans="1:20" x14ac:dyDescent="0.35">
      <c r="A341" s="78">
        <v>67</v>
      </c>
      <c r="B341" s="89">
        <v>45427</v>
      </c>
      <c r="C341" s="32" t="s">
        <v>1492</v>
      </c>
      <c r="D341" s="555" t="s">
        <v>1459</v>
      </c>
      <c r="E341" s="557" t="s">
        <v>1479</v>
      </c>
      <c r="F341" s="556" t="s">
        <v>49</v>
      </c>
      <c r="G341" s="34" t="s">
        <v>1497</v>
      </c>
      <c r="H341" s="31"/>
      <c r="I341" s="31"/>
      <c r="J341" s="31"/>
      <c r="K341" s="31"/>
      <c r="L341" s="31"/>
      <c r="M341" s="31"/>
      <c r="N341" s="31"/>
      <c r="O341" s="31"/>
      <c r="P341" s="48"/>
      <c r="Q341" s="48"/>
      <c r="R341" s="48"/>
      <c r="S341" s="558">
        <v>130000</v>
      </c>
      <c r="T341" s="31">
        <f t="shared" si="6"/>
        <v>59808311.200000048</v>
      </c>
    </row>
    <row r="342" spans="1:20" x14ac:dyDescent="0.35">
      <c r="A342" s="78">
        <v>68</v>
      </c>
      <c r="B342" s="89">
        <v>45427</v>
      </c>
      <c r="C342" s="32" t="s">
        <v>1493</v>
      </c>
      <c r="D342" s="555" t="s">
        <v>1460</v>
      </c>
      <c r="E342" s="555" t="s">
        <v>1480</v>
      </c>
      <c r="F342" s="556" t="s">
        <v>49</v>
      </c>
      <c r="G342" s="34" t="s">
        <v>1497</v>
      </c>
      <c r="H342" s="31"/>
      <c r="I342" s="31"/>
      <c r="J342" s="31"/>
      <c r="K342" s="31"/>
      <c r="L342" s="31"/>
      <c r="M342" s="31"/>
      <c r="N342" s="31"/>
      <c r="O342" s="31"/>
      <c r="P342" s="48"/>
      <c r="Q342" s="48"/>
      <c r="R342" s="48"/>
      <c r="S342" s="543">
        <v>120000</v>
      </c>
      <c r="T342" s="31">
        <f t="shared" si="6"/>
        <v>59688311.200000048</v>
      </c>
    </row>
    <row r="343" spans="1:20" x14ac:dyDescent="0.35">
      <c r="A343" s="78">
        <v>69</v>
      </c>
      <c r="B343" s="89">
        <v>45427</v>
      </c>
      <c r="C343" s="32" t="s">
        <v>1494</v>
      </c>
      <c r="D343" s="555" t="s">
        <v>1586</v>
      </c>
      <c r="E343" s="555" t="s">
        <v>1481</v>
      </c>
      <c r="F343" s="556" t="s">
        <v>49</v>
      </c>
      <c r="G343" s="34" t="s">
        <v>1497</v>
      </c>
      <c r="H343" s="31"/>
      <c r="I343" s="31"/>
      <c r="J343" s="31"/>
      <c r="K343" s="31"/>
      <c r="L343" s="31"/>
      <c r="M343" s="31"/>
      <c r="N343" s="31"/>
      <c r="O343" s="31"/>
      <c r="P343" s="48"/>
      <c r="Q343" s="48"/>
      <c r="R343" s="48"/>
      <c r="S343" s="558">
        <v>1500000</v>
      </c>
      <c r="T343" s="31">
        <f t="shared" si="6"/>
        <v>58188311.200000048</v>
      </c>
    </row>
    <row r="344" spans="1:20" x14ac:dyDescent="0.35">
      <c r="A344" s="78">
        <v>70</v>
      </c>
      <c r="B344" s="89">
        <v>45427</v>
      </c>
      <c r="C344" s="32" t="s">
        <v>1495</v>
      </c>
      <c r="D344" s="555" t="s">
        <v>95</v>
      </c>
      <c r="E344" s="555" t="s">
        <v>1482</v>
      </c>
      <c r="F344" s="556" t="s">
        <v>1483</v>
      </c>
      <c r="G344" s="34" t="s">
        <v>1497</v>
      </c>
      <c r="H344" s="31"/>
      <c r="I344" s="31"/>
      <c r="J344" s="31"/>
      <c r="K344" s="31"/>
      <c r="L344" s="31"/>
      <c r="M344" s="31"/>
      <c r="N344" s="31"/>
      <c r="O344" s="31"/>
      <c r="P344" s="48"/>
      <c r="Q344" s="48"/>
      <c r="R344" s="48"/>
      <c r="S344" s="543">
        <v>2700000</v>
      </c>
      <c r="T344" s="31">
        <f t="shared" si="6"/>
        <v>55488311.200000048</v>
      </c>
    </row>
    <row r="345" spans="1:20" ht="38.5" x14ac:dyDescent="0.35">
      <c r="A345" s="573">
        <v>71</v>
      </c>
      <c r="B345" s="89">
        <v>45429</v>
      </c>
      <c r="C345" s="571" t="s">
        <v>1513</v>
      </c>
      <c r="D345" s="503" t="s">
        <v>1605</v>
      </c>
      <c r="E345" s="506" t="s">
        <v>1606</v>
      </c>
      <c r="F345" s="574" t="s">
        <v>49</v>
      </c>
      <c r="G345" s="34" t="s">
        <v>1511</v>
      </c>
      <c r="H345" s="31"/>
      <c r="I345" s="31"/>
      <c r="J345" s="31"/>
      <c r="K345" s="31"/>
      <c r="L345" s="31"/>
      <c r="M345" s="31"/>
      <c r="N345" s="31"/>
      <c r="O345" s="31"/>
      <c r="P345" s="48"/>
      <c r="Q345" s="48"/>
      <c r="R345" s="48"/>
      <c r="S345" s="48">
        <v>21332932</v>
      </c>
      <c r="T345" s="31">
        <f t="shared" si="6"/>
        <v>34155379.200000048</v>
      </c>
    </row>
    <row r="346" spans="1:20" ht="26" x14ac:dyDescent="0.35">
      <c r="A346" s="78">
        <v>72</v>
      </c>
      <c r="B346" s="89">
        <v>45429</v>
      </c>
      <c r="C346" s="32" t="s">
        <v>1514</v>
      </c>
      <c r="D346" s="506" t="s">
        <v>1515</v>
      </c>
      <c r="E346" s="83" t="s">
        <v>1512</v>
      </c>
      <c r="F346" s="72" t="s">
        <v>49</v>
      </c>
      <c r="G346" s="34" t="s">
        <v>1511</v>
      </c>
      <c r="H346" s="31"/>
      <c r="I346" s="31"/>
      <c r="J346" s="31"/>
      <c r="K346" s="31"/>
      <c r="L346" s="31"/>
      <c r="M346" s="31"/>
      <c r="N346" s="31"/>
      <c r="O346" s="31"/>
      <c r="P346" s="48"/>
      <c r="Q346" s="48"/>
      <c r="R346" s="48"/>
      <c r="S346" s="48">
        <v>15100000</v>
      </c>
      <c r="T346" s="31">
        <f t="shared" si="6"/>
        <v>19055379.200000048</v>
      </c>
    </row>
    <row r="347" spans="1:20" x14ac:dyDescent="0.35">
      <c r="A347" s="78">
        <v>73</v>
      </c>
      <c r="B347" s="89">
        <v>45432</v>
      </c>
      <c r="C347" s="38" t="s">
        <v>1527</v>
      </c>
      <c r="D347" s="60" t="s">
        <v>39</v>
      </c>
      <c r="E347" s="40" t="s">
        <v>1447</v>
      </c>
      <c r="F347" s="573" t="s">
        <v>49</v>
      </c>
      <c r="G347" s="46"/>
      <c r="H347" s="31"/>
      <c r="I347" s="31"/>
      <c r="J347" s="31"/>
      <c r="K347" s="31"/>
      <c r="L347" s="31"/>
      <c r="M347" s="31"/>
      <c r="N347" s="44">
        <v>52000000</v>
      </c>
      <c r="O347" s="31"/>
      <c r="P347" s="48"/>
      <c r="Q347" s="48"/>
      <c r="R347" s="48"/>
      <c r="S347" s="48"/>
      <c r="T347" s="31">
        <f t="shared" si="6"/>
        <v>71055379.200000048</v>
      </c>
    </row>
    <row r="348" spans="1:20" ht="39" customHeight="1" x14ac:dyDescent="0.35">
      <c r="A348" s="78">
        <v>74</v>
      </c>
      <c r="B348" s="89">
        <v>45432</v>
      </c>
      <c r="C348" s="32" t="s">
        <v>1528</v>
      </c>
      <c r="D348" s="514" t="s">
        <v>2467</v>
      </c>
      <c r="E348" s="514" t="s">
        <v>2823</v>
      </c>
      <c r="F348" s="570" t="s">
        <v>49</v>
      </c>
      <c r="G348" s="34" t="s">
        <v>1526</v>
      </c>
      <c r="H348" s="31"/>
      <c r="I348" s="31"/>
      <c r="J348" s="31"/>
      <c r="K348" s="31"/>
      <c r="L348" s="31"/>
      <c r="M348" s="31"/>
      <c r="N348" s="31"/>
      <c r="O348" s="31"/>
      <c r="P348" s="48"/>
      <c r="Q348" s="48"/>
      <c r="R348" s="48"/>
      <c r="S348" s="446">
        <v>4060000</v>
      </c>
      <c r="T348" s="31">
        <f t="shared" si="6"/>
        <v>66995379.200000048</v>
      </c>
    </row>
    <row r="349" spans="1:20" x14ac:dyDescent="0.35">
      <c r="A349" s="78">
        <v>75</v>
      </c>
      <c r="B349" s="89">
        <v>45432</v>
      </c>
      <c r="C349" s="32" t="s">
        <v>1529</v>
      </c>
      <c r="D349" s="513" t="s">
        <v>1504</v>
      </c>
      <c r="E349" s="513" t="s">
        <v>1503</v>
      </c>
      <c r="F349" s="570" t="s">
        <v>49</v>
      </c>
      <c r="G349" s="34" t="s">
        <v>1526</v>
      </c>
      <c r="H349" s="31"/>
      <c r="I349" s="31"/>
      <c r="J349" s="31"/>
      <c r="K349" s="31"/>
      <c r="L349" s="31"/>
      <c r="M349" s="31"/>
      <c r="N349" s="31"/>
      <c r="O349" s="31"/>
      <c r="P349" s="48"/>
      <c r="Q349" s="48"/>
      <c r="R349" s="48"/>
      <c r="S349" s="446">
        <v>863500</v>
      </c>
      <c r="T349" s="31">
        <f t="shared" si="6"/>
        <v>66131879.200000048</v>
      </c>
    </row>
    <row r="350" spans="1:20" x14ac:dyDescent="0.35">
      <c r="A350" s="78">
        <v>76</v>
      </c>
      <c r="B350" s="89">
        <v>45432</v>
      </c>
      <c r="C350" s="32" t="s">
        <v>1530</v>
      </c>
      <c r="D350" s="513" t="s">
        <v>1505</v>
      </c>
      <c r="E350" s="513" t="s">
        <v>1506</v>
      </c>
      <c r="F350" s="570" t="s">
        <v>49</v>
      </c>
      <c r="G350" s="34" t="s">
        <v>1526</v>
      </c>
      <c r="H350" s="31"/>
      <c r="I350" s="31"/>
      <c r="J350" s="31"/>
      <c r="K350" s="31"/>
      <c r="L350" s="31"/>
      <c r="M350" s="31"/>
      <c r="N350" s="31"/>
      <c r="O350" s="31"/>
      <c r="P350" s="48"/>
      <c r="Q350" s="48"/>
      <c r="R350" s="48"/>
      <c r="S350" s="428">
        <v>238000</v>
      </c>
      <c r="T350" s="31">
        <f t="shared" si="6"/>
        <v>65893879.200000048</v>
      </c>
    </row>
    <row r="351" spans="1:20" x14ac:dyDescent="0.35">
      <c r="A351" s="78">
        <v>77</v>
      </c>
      <c r="B351" s="89">
        <v>45432</v>
      </c>
      <c r="C351" s="32" t="s">
        <v>1531</v>
      </c>
      <c r="D351" s="83" t="s">
        <v>10</v>
      </c>
      <c r="E351" s="83" t="s">
        <v>1516</v>
      </c>
      <c r="F351" s="569" t="s">
        <v>49</v>
      </c>
      <c r="G351" s="34" t="s">
        <v>1526</v>
      </c>
      <c r="H351" s="31"/>
      <c r="I351" s="31"/>
      <c r="J351" s="31"/>
      <c r="K351" s="31"/>
      <c r="L351" s="31"/>
      <c r="M351" s="31"/>
      <c r="N351" s="31"/>
      <c r="O351" s="31"/>
      <c r="P351" s="48"/>
      <c r="Q351" s="48"/>
      <c r="R351" s="48"/>
      <c r="S351" s="558">
        <v>1500000</v>
      </c>
      <c r="T351" s="31">
        <f t="shared" si="6"/>
        <v>64393879.200000048</v>
      </c>
    </row>
    <row r="352" spans="1:20" ht="44" customHeight="1" x14ac:dyDescent="0.35">
      <c r="A352" s="78">
        <v>78</v>
      </c>
      <c r="B352" s="89">
        <v>45432</v>
      </c>
      <c r="C352" s="32" t="s">
        <v>1532</v>
      </c>
      <c r="D352" s="647" t="s">
        <v>2468</v>
      </c>
      <c r="E352" s="513" t="s">
        <v>1521</v>
      </c>
      <c r="F352" s="569" t="s">
        <v>49</v>
      </c>
      <c r="G352" s="34" t="s">
        <v>1526</v>
      </c>
      <c r="H352" s="31"/>
      <c r="I352" s="31"/>
      <c r="J352" s="31"/>
      <c r="K352" s="31"/>
      <c r="L352" s="31"/>
      <c r="M352" s="31"/>
      <c r="N352" s="31"/>
      <c r="O352" s="31"/>
      <c r="P352" s="48"/>
      <c r="Q352" s="48"/>
      <c r="R352" s="48"/>
      <c r="S352" s="558">
        <v>2436400</v>
      </c>
      <c r="T352" s="31">
        <f t="shared" si="6"/>
        <v>61957479.200000048</v>
      </c>
    </row>
    <row r="353" spans="1:20" ht="28" customHeight="1" x14ac:dyDescent="0.35">
      <c r="A353" s="78">
        <v>79</v>
      </c>
      <c r="B353" s="89">
        <v>45432</v>
      </c>
      <c r="C353" s="32" t="s">
        <v>1533</v>
      </c>
      <c r="D353" s="513" t="s">
        <v>1607</v>
      </c>
      <c r="E353" s="514" t="s">
        <v>2822</v>
      </c>
      <c r="F353" s="569" t="s">
        <v>49</v>
      </c>
      <c r="G353" s="34" t="s">
        <v>1526</v>
      </c>
      <c r="H353" s="31"/>
      <c r="I353" s="31"/>
      <c r="J353" s="31"/>
      <c r="K353" s="31"/>
      <c r="L353" s="31"/>
      <c r="M353" s="31"/>
      <c r="N353" s="31"/>
      <c r="O353" s="31"/>
      <c r="P353" s="48"/>
      <c r="Q353" s="48"/>
      <c r="R353" s="48"/>
      <c r="S353" s="558">
        <v>28488000</v>
      </c>
      <c r="T353" s="31">
        <f t="shared" si="6"/>
        <v>33469479.200000048</v>
      </c>
    </row>
    <row r="354" spans="1:20" x14ac:dyDescent="0.35">
      <c r="A354" s="78">
        <v>80</v>
      </c>
      <c r="B354" s="89">
        <v>45432</v>
      </c>
      <c r="C354" s="32" t="s">
        <v>1534</v>
      </c>
      <c r="D354" s="513" t="s">
        <v>2166</v>
      </c>
      <c r="E354" s="513" t="s">
        <v>1522</v>
      </c>
      <c r="F354" s="556" t="s">
        <v>49</v>
      </c>
      <c r="G354" s="34" t="s">
        <v>1526</v>
      </c>
      <c r="H354" s="31"/>
      <c r="I354" s="31"/>
      <c r="J354" s="31"/>
      <c r="K354" s="31"/>
      <c r="L354" s="31"/>
      <c r="M354" s="31"/>
      <c r="N354" s="31"/>
      <c r="O354" s="31"/>
      <c r="P354" s="48"/>
      <c r="Q354" s="48"/>
      <c r="R354" s="48"/>
      <c r="S354" s="558">
        <v>6600000</v>
      </c>
      <c r="T354" s="31">
        <f t="shared" si="6"/>
        <v>26869479.200000048</v>
      </c>
    </row>
    <row r="355" spans="1:20" x14ac:dyDescent="0.35">
      <c r="A355" s="78">
        <v>81</v>
      </c>
      <c r="B355" s="89">
        <v>45432</v>
      </c>
      <c r="C355" s="32" t="s">
        <v>1535</v>
      </c>
      <c r="D355" s="555" t="s">
        <v>1496</v>
      </c>
      <c r="E355" s="555" t="s">
        <v>1499</v>
      </c>
      <c r="F355" s="556" t="s">
        <v>1498</v>
      </c>
      <c r="G355" s="34" t="s">
        <v>1526</v>
      </c>
      <c r="H355" s="31"/>
      <c r="I355" s="31"/>
      <c r="J355" s="31"/>
      <c r="K355" s="31"/>
      <c r="L355" s="31"/>
      <c r="M355" s="31"/>
      <c r="N355" s="31"/>
      <c r="O355" s="31"/>
      <c r="P355" s="48"/>
      <c r="Q355" s="48"/>
      <c r="R355" s="48"/>
      <c r="S355" s="428">
        <v>600000</v>
      </c>
      <c r="T355" s="31">
        <f t="shared" si="6"/>
        <v>26269479.200000048</v>
      </c>
    </row>
    <row r="356" spans="1:20" x14ac:dyDescent="0.35">
      <c r="A356" s="78">
        <v>82</v>
      </c>
      <c r="B356" s="89">
        <v>45432</v>
      </c>
      <c r="C356" s="32" t="s">
        <v>1536</v>
      </c>
      <c r="D356" s="555" t="s">
        <v>95</v>
      </c>
      <c r="E356" s="557" t="s">
        <v>1517</v>
      </c>
      <c r="F356" s="556" t="s">
        <v>1519</v>
      </c>
      <c r="G356" s="34" t="s">
        <v>1526</v>
      </c>
      <c r="H356" s="31"/>
      <c r="I356" s="31"/>
      <c r="J356" s="31"/>
      <c r="K356" s="31"/>
      <c r="L356" s="31"/>
      <c r="M356" s="428">
        <v>5000000</v>
      </c>
      <c r="N356" s="31"/>
      <c r="O356" s="66"/>
      <c r="P356" s="48"/>
      <c r="Q356" s="48"/>
      <c r="R356" s="48"/>
      <c r="S356" s="48"/>
      <c r="T356" s="31">
        <f t="shared" si="6"/>
        <v>21269479.200000048</v>
      </c>
    </row>
    <row r="357" spans="1:20" ht="15.5" customHeight="1" x14ac:dyDescent="0.35">
      <c r="A357" s="78">
        <v>83</v>
      </c>
      <c r="B357" s="89">
        <v>45432</v>
      </c>
      <c r="C357" s="32" t="s">
        <v>1537</v>
      </c>
      <c r="D357" s="555" t="s">
        <v>95</v>
      </c>
      <c r="E357" s="557" t="s">
        <v>1518</v>
      </c>
      <c r="F357" s="556" t="s">
        <v>1520</v>
      </c>
      <c r="G357" s="34" t="s">
        <v>1526</v>
      </c>
      <c r="H357" s="31"/>
      <c r="I357" s="31"/>
      <c r="J357" s="31"/>
      <c r="K357" s="31"/>
      <c r="L357" s="31"/>
      <c r="M357" s="428">
        <v>2500000</v>
      </c>
      <c r="N357" s="31"/>
      <c r="O357" s="66"/>
      <c r="P357" s="48"/>
      <c r="Q357" s="48"/>
      <c r="R357" s="48"/>
      <c r="S357" s="48"/>
      <c r="T357" s="31">
        <f t="shared" si="6"/>
        <v>18769479.200000048</v>
      </c>
    </row>
    <row r="358" spans="1:20" ht="26.5" x14ac:dyDescent="0.35">
      <c r="A358" s="78">
        <v>84</v>
      </c>
      <c r="B358" s="89">
        <v>45433</v>
      </c>
      <c r="C358" s="38" t="s">
        <v>1547</v>
      </c>
      <c r="D358" s="60" t="s">
        <v>1550</v>
      </c>
      <c r="E358" s="473" t="s">
        <v>2590</v>
      </c>
      <c r="F358" s="60" t="s">
        <v>1235</v>
      </c>
      <c r="G358" s="66"/>
      <c r="H358" s="66"/>
      <c r="I358" s="66"/>
      <c r="J358" s="66"/>
      <c r="K358" s="66"/>
      <c r="L358" s="44">
        <v>6725000</v>
      </c>
      <c r="M358" s="31"/>
      <c r="N358" s="31"/>
      <c r="O358" s="31"/>
      <c r="P358" s="48"/>
      <c r="Q358" s="48"/>
      <c r="R358" s="48"/>
      <c r="S358" s="48"/>
      <c r="T358" s="31">
        <f t="shared" si="6"/>
        <v>25494479.200000048</v>
      </c>
    </row>
    <row r="359" spans="1:20" ht="39.5" x14ac:dyDescent="0.35">
      <c r="A359" s="78">
        <v>85</v>
      </c>
      <c r="B359" s="89">
        <v>45433</v>
      </c>
      <c r="C359" s="38" t="s">
        <v>1548</v>
      </c>
      <c r="D359" s="60" t="s">
        <v>1550</v>
      </c>
      <c r="E359" s="473" t="s">
        <v>1553</v>
      </c>
      <c r="F359" s="60" t="s">
        <v>1286</v>
      </c>
      <c r="G359" s="66"/>
      <c r="H359" s="66"/>
      <c r="I359" s="66"/>
      <c r="J359" s="66"/>
      <c r="K359" s="66"/>
      <c r="L359" s="44">
        <v>500000</v>
      </c>
      <c r="M359" s="31"/>
      <c r="N359" s="31"/>
      <c r="O359" s="31"/>
      <c r="P359" s="48"/>
      <c r="Q359" s="48"/>
      <c r="R359" s="48"/>
      <c r="S359" s="48"/>
      <c r="T359" s="31">
        <f t="shared" si="6"/>
        <v>25994479.200000048</v>
      </c>
    </row>
    <row r="360" spans="1:20" x14ac:dyDescent="0.35">
      <c r="A360" s="78">
        <v>86</v>
      </c>
      <c r="B360" s="89">
        <v>45433</v>
      </c>
      <c r="C360" s="38" t="s">
        <v>1549</v>
      </c>
      <c r="D360" s="60" t="s">
        <v>39</v>
      </c>
      <c r="E360" s="40" t="s">
        <v>1447</v>
      </c>
      <c r="F360" s="485"/>
      <c r="G360" s="46"/>
      <c r="H360" s="31"/>
      <c r="I360" s="31"/>
      <c r="J360" s="31"/>
      <c r="K360" s="31"/>
      <c r="L360" s="31"/>
      <c r="M360" s="31"/>
      <c r="N360" s="44">
        <v>69500000</v>
      </c>
      <c r="O360" s="31"/>
      <c r="P360" s="48"/>
      <c r="Q360" s="48"/>
      <c r="R360" s="48"/>
      <c r="S360" s="48"/>
      <c r="T360" s="31">
        <f t="shared" si="6"/>
        <v>95494479.200000048</v>
      </c>
    </row>
    <row r="361" spans="1:20" ht="26.5" x14ac:dyDescent="0.35">
      <c r="A361" s="78">
        <v>87</v>
      </c>
      <c r="B361" s="89">
        <v>45433</v>
      </c>
      <c r="C361" s="38" t="s">
        <v>1551</v>
      </c>
      <c r="D361" s="60" t="s">
        <v>1550</v>
      </c>
      <c r="E361" s="473" t="s">
        <v>1552</v>
      </c>
      <c r="F361" s="60" t="s">
        <v>1098</v>
      </c>
      <c r="G361" s="46"/>
      <c r="H361" s="31"/>
      <c r="I361" s="31"/>
      <c r="J361" s="31"/>
      <c r="K361" s="31"/>
      <c r="L361" s="44">
        <v>5386305</v>
      </c>
      <c r="M361" s="31"/>
      <c r="N361" s="31"/>
      <c r="O361" s="31"/>
      <c r="P361" s="48"/>
      <c r="Q361" s="48"/>
      <c r="R361" s="48"/>
      <c r="S361" s="48"/>
      <c r="T361" s="31">
        <f t="shared" si="6"/>
        <v>100880784.20000005</v>
      </c>
    </row>
    <row r="362" spans="1:20" ht="26.5" x14ac:dyDescent="0.35">
      <c r="A362" s="78">
        <v>88</v>
      </c>
      <c r="B362" s="89">
        <v>45434</v>
      </c>
      <c r="C362" s="38" t="s">
        <v>1562</v>
      </c>
      <c r="D362" s="562" t="s">
        <v>1564</v>
      </c>
      <c r="E362" s="508" t="s">
        <v>1874</v>
      </c>
      <c r="F362" s="473" t="s">
        <v>1085</v>
      </c>
      <c r="G362" s="60"/>
      <c r="H362" s="60"/>
      <c r="I362" s="473"/>
      <c r="J362" s="60"/>
      <c r="K362" s="60"/>
      <c r="L362" s="563">
        <v>31500000</v>
      </c>
      <c r="M362" s="66"/>
      <c r="N362" s="66"/>
      <c r="O362" s="66"/>
      <c r="P362" s="66"/>
      <c r="Q362" s="66"/>
      <c r="R362" s="66"/>
      <c r="S362" s="66"/>
      <c r="T362" s="31">
        <f t="shared" si="6"/>
        <v>132380784.20000005</v>
      </c>
    </row>
    <row r="363" spans="1:20" x14ac:dyDescent="0.35">
      <c r="A363" s="78">
        <v>89</v>
      </c>
      <c r="B363" s="89">
        <v>45434</v>
      </c>
      <c r="C363" s="38" t="s">
        <v>1563</v>
      </c>
      <c r="D363" s="60" t="s">
        <v>39</v>
      </c>
      <c r="E363" s="40" t="s">
        <v>1447</v>
      </c>
      <c r="F363" s="485"/>
      <c r="G363" s="46"/>
      <c r="H363" s="31"/>
      <c r="I363" s="31"/>
      <c r="J363" s="31"/>
      <c r="K363" s="31"/>
      <c r="L363" s="31"/>
      <c r="M363" s="31"/>
      <c r="N363" s="44">
        <v>119500000</v>
      </c>
      <c r="O363" s="66"/>
      <c r="P363" s="66"/>
      <c r="Q363" s="66"/>
      <c r="R363" s="66"/>
      <c r="S363" s="66"/>
      <c r="T363" s="31">
        <f t="shared" si="6"/>
        <v>251880784.20000005</v>
      </c>
    </row>
    <row r="364" spans="1:20" x14ac:dyDescent="0.35">
      <c r="A364" s="78">
        <v>90</v>
      </c>
      <c r="B364" s="89">
        <v>45434</v>
      </c>
      <c r="C364" s="32" t="s">
        <v>1559</v>
      </c>
      <c r="D364" s="83" t="s">
        <v>190</v>
      </c>
      <c r="E364" s="83" t="s">
        <v>2185</v>
      </c>
      <c r="F364" s="485" t="s">
        <v>1286</v>
      </c>
      <c r="G364" s="34" t="s">
        <v>1583</v>
      </c>
      <c r="H364" s="31"/>
      <c r="I364" s="31"/>
      <c r="J364" s="31"/>
      <c r="K364" s="31"/>
      <c r="L364" s="31"/>
      <c r="M364" s="31"/>
      <c r="N364" s="31"/>
      <c r="O364" s="31"/>
      <c r="P364" s="48"/>
      <c r="Q364" s="48"/>
      <c r="R364" s="48"/>
      <c r="S364" s="48">
        <v>500000</v>
      </c>
      <c r="T364" s="31">
        <f t="shared" si="6"/>
        <v>251380784.20000005</v>
      </c>
    </row>
    <row r="365" spans="1:20" x14ac:dyDescent="0.35">
      <c r="A365" s="78">
        <v>91</v>
      </c>
      <c r="B365" s="89">
        <v>45434</v>
      </c>
      <c r="C365" s="32" t="s">
        <v>1565</v>
      </c>
      <c r="D365" s="475" t="s">
        <v>190</v>
      </c>
      <c r="E365" s="475" t="s">
        <v>1939</v>
      </c>
      <c r="F365" s="561" t="s">
        <v>1572</v>
      </c>
      <c r="G365" s="34" t="s">
        <v>1583</v>
      </c>
      <c r="H365" s="31"/>
      <c r="I365" s="31"/>
      <c r="J365" s="31"/>
      <c r="K365" s="31"/>
      <c r="L365" s="31"/>
      <c r="M365" s="428">
        <v>25000000</v>
      </c>
      <c r="N365" s="31"/>
      <c r="O365" s="31"/>
      <c r="P365" s="48"/>
      <c r="Q365" s="48"/>
      <c r="R365" s="48"/>
      <c r="S365" s="48"/>
      <c r="T365" s="31">
        <f t="shared" si="6"/>
        <v>226380784.20000005</v>
      </c>
    </row>
    <row r="366" spans="1:20" x14ac:dyDescent="0.35">
      <c r="A366" s="78">
        <v>92</v>
      </c>
      <c r="B366" s="89">
        <v>45434</v>
      </c>
      <c r="C366" s="32" t="s">
        <v>1566</v>
      </c>
      <c r="D366" s="475" t="s">
        <v>95</v>
      </c>
      <c r="E366" s="475" t="s">
        <v>3029</v>
      </c>
      <c r="F366" s="561" t="s">
        <v>1573</v>
      </c>
      <c r="G366" s="34" t="s">
        <v>1583</v>
      </c>
      <c r="H366" s="31"/>
      <c r="I366" s="31"/>
      <c r="J366" s="31"/>
      <c r="K366" s="31"/>
      <c r="L366" s="31"/>
      <c r="M366" s="428">
        <v>2000000</v>
      </c>
      <c r="N366" s="31"/>
      <c r="O366" s="31"/>
      <c r="P366" s="48"/>
      <c r="Q366" s="48"/>
      <c r="R366" s="48"/>
      <c r="S366" s="48"/>
      <c r="T366" s="31">
        <f t="shared" si="6"/>
        <v>224380784.20000005</v>
      </c>
    </row>
    <row r="367" spans="1:20" x14ac:dyDescent="0.35">
      <c r="A367" s="78">
        <v>93</v>
      </c>
      <c r="B367" s="89">
        <v>45434</v>
      </c>
      <c r="C367" s="32" t="s">
        <v>1567</v>
      </c>
      <c r="D367" s="475" t="s">
        <v>95</v>
      </c>
      <c r="E367" s="475" t="s">
        <v>1574</v>
      </c>
      <c r="F367" s="561" t="s">
        <v>1575</v>
      </c>
      <c r="G367" s="34" t="s">
        <v>1583</v>
      </c>
      <c r="H367" s="31"/>
      <c r="I367" s="31"/>
      <c r="J367" s="31"/>
      <c r="K367" s="31"/>
      <c r="L367" s="31"/>
      <c r="M367" s="428">
        <v>23000000</v>
      </c>
      <c r="N367" s="31"/>
      <c r="O367" s="31"/>
      <c r="P367" s="48"/>
      <c r="Q367" s="48"/>
      <c r="R367" s="48"/>
      <c r="S367" s="48"/>
      <c r="T367" s="31">
        <f t="shared" si="6"/>
        <v>201380784.20000005</v>
      </c>
    </row>
    <row r="368" spans="1:20" x14ac:dyDescent="0.35">
      <c r="A368" s="78">
        <v>94</v>
      </c>
      <c r="B368" s="89">
        <v>45434</v>
      </c>
      <c r="C368" s="32" t="s">
        <v>1568</v>
      </c>
      <c r="D368" s="475" t="s">
        <v>95</v>
      </c>
      <c r="E368" s="475" t="s">
        <v>2056</v>
      </c>
      <c r="F368" s="561" t="s">
        <v>1576</v>
      </c>
      <c r="G368" s="34" t="s">
        <v>1583</v>
      </c>
      <c r="H368" s="31"/>
      <c r="I368" s="31"/>
      <c r="J368" s="31"/>
      <c r="K368" s="31"/>
      <c r="L368" s="31"/>
      <c r="M368" s="428">
        <v>17000000</v>
      </c>
      <c r="N368" s="31"/>
      <c r="O368" s="31"/>
      <c r="P368" s="48"/>
      <c r="Q368" s="48"/>
      <c r="R368" s="48"/>
      <c r="S368" s="48"/>
      <c r="T368" s="31">
        <f t="shared" si="6"/>
        <v>184380784.20000005</v>
      </c>
    </row>
    <row r="369" spans="1:20" x14ac:dyDescent="0.35">
      <c r="A369" s="78">
        <v>95</v>
      </c>
      <c r="B369" s="89">
        <v>45434</v>
      </c>
      <c r="C369" s="32" t="s">
        <v>1569</v>
      </c>
      <c r="D369" s="475" t="s">
        <v>1577</v>
      </c>
      <c r="E369" s="475" t="s">
        <v>1578</v>
      </c>
      <c r="F369" s="561" t="s">
        <v>49</v>
      </c>
      <c r="G369" s="34" t="s">
        <v>1583</v>
      </c>
      <c r="H369" s="31"/>
      <c r="I369" s="31"/>
      <c r="J369" s="31"/>
      <c r="K369" s="31"/>
      <c r="L369" s="31"/>
      <c r="M369" s="31"/>
      <c r="N369" s="31"/>
      <c r="O369" s="31"/>
      <c r="P369" s="48"/>
      <c r="Q369" s="48"/>
      <c r="R369" s="48"/>
      <c r="S369" s="48">
        <v>200000</v>
      </c>
      <c r="T369" s="31">
        <f t="shared" si="6"/>
        <v>184180784.20000005</v>
      </c>
    </row>
    <row r="370" spans="1:20" x14ac:dyDescent="0.35">
      <c r="A370" s="78">
        <v>96</v>
      </c>
      <c r="B370" s="89">
        <v>45434</v>
      </c>
      <c r="C370" s="32" t="s">
        <v>1570</v>
      </c>
      <c r="D370" s="475" t="s">
        <v>1579</v>
      </c>
      <c r="E370" s="475" t="s">
        <v>1580</v>
      </c>
      <c r="F370" s="561" t="s">
        <v>49</v>
      </c>
      <c r="G370" s="34" t="s">
        <v>1583</v>
      </c>
      <c r="H370" s="31"/>
      <c r="I370" s="31"/>
      <c r="J370" s="31"/>
      <c r="K370" s="31"/>
      <c r="L370" s="31"/>
      <c r="M370" s="31"/>
      <c r="N370" s="31"/>
      <c r="O370" s="31"/>
      <c r="P370" s="48"/>
      <c r="Q370" s="48"/>
      <c r="R370" s="48"/>
      <c r="S370" s="48">
        <v>476000</v>
      </c>
      <c r="T370" s="31">
        <f t="shared" si="6"/>
        <v>183704784.20000005</v>
      </c>
    </row>
    <row r="371" spans="1:20" x14ac:dyDescent="0.35">
      <c r="A371" s="78">
        <v>97</v>
      </c>
      <c r="B371" s="89">
        <v>45434</v>
      </c>
      <c r="C371" s="32" t="s">
        <v>1571</v>
      </c>
      <c r="D371" s="475" t="s">
        <v>1581</v>
      </c>
      <c r="E371" s="475" t="s">
        <v>1582</v>
      </c>
      <c r="F371" s="475" t="s">
        <v>49</v>
      </c>
      <c r="G371" s="34" t="s">
        <v>1583</v>
      </c>
      <c r="H371" s="31"/>
      <c r="I371" s="31"/>
      <c r="J371" s="31"/>
      <c r="K371" s="31"/>
      <c r="L371" s="31"/>
      <c r="M371" s="31"/>
      <c r="N371" s="31"/>
      <c r="O371" s="31"/>
      <c r="P371" s="48"/>
      <c r="Q371" s="48"/>
      <c r="R371" s="48"/>
      <c r="S371" s="48">
        <v>1688900</v>
      </c>
      <c r="T371" s="31">
        <f t="shared" si="6"/>
        <v>182015884.20000005</v>
      </c>
    </row>
    <row r="372" spans="1:20" ht="26" x14ac:dyDescent="0.35">
      <c r="A372" s="78">
        <v>98</v>
      </c>
      <c r="B372" s="89">
        <v>45434</v>
      </c>
      <c r="C372" s="32" t="s">
        <v>1587</v>
      </c>
      <c r="D372" s="83" t="s">
        <v>190</v>
      </c>
      <c r="E372" s="475" t="s">
        <v>2171</v>
      </c>
      <c r="F372" s="561" t="s">
        <v>1473</v>
      </c>
      <c r="G372" s="34" t="s">
        <v>1584</v>
      </c>
      <c r="H372" s="31"/>
      <c r="I372" s="31"/>
      <c r="J372" s="31"/>
      <c r="K372" s="31"/>
      <c r="L372" s="31"/>
      <c r="M372" s="515">
        <v>20350000</v>
      </c>
      <c r="N372" s="31"/>
      <c r="O372" s="31"/>
      <c r="P372" s="48"/>
      <c r="Q372" s="48"/>
      <c r="R372" s="48"/>
      <c r="S372" s="48"/>
      <c r="T372" s="31">
        <f t="shared" si="6"/>
        <v>161665884.20000005</v>
      </c>
    </row>
    <row r="373" spans="1:20" x14ac:dyDescent="0.35">
      <c r="A373" s="78">
        <v>99</v>
      </c>
      <c r="B373" s="89">
        <v>45434</v>
      </c>
      <c r="C373" s="32" t="s">
        <v>1588</v>
      </c>
      <c r="D373" s="83" t="s">
        <v>10</v>
      </c>
      <c r="E373" s="475" t="s">
        <v>1555</v>
      </c>
      <c r="F373" s="564" t="s">
        <v>49</v>
      </c>
      <c r="G373" s="34" t="s">
        <v>1584</v>
      </c>
      <c r="H373" s="31"/>
      <c r="I373" s="31"/>
      <c r="J373" s="31"/>
      <c r="K373" s="31"/>
      <c r="L373" s="31"/>
      <c r="M373" s="31"/>
      <c r="N373" s="31"/>
      <c r="O373" s="31"/>
      <c r="P373" s="48"/>
      <c r="Q373" s="48"/>
      <c r="R373" s="48"/>
      <c r="S373" s="48">
        <v>1500000</v>
      </c>
      <c r="T373" s="31">
        <f t="shared" si="6"/>
        <v>160165884.20000005</v>
      </c>
    </row>
    <row r="374" spans="1:20" x14ac:dyDescent="0.35">
      <c r="A374" s="78">
        <v>100</v>
      </c>
      <c r="B374" s="89">
        <v>45434</v>
      </c>
      <c r="C374" s="32" t="s">
        <v>1589</v>
      </c>
      <c r="D374" s="83" t="s">
        <v>1585</v>
      </c>
      <c r="E374" s="475" t="s">
        <v>2172</v>
      </c>
      <c r="F374" s="475" t="s">
        <v>49</v>
      </c>
      <c r="G374" s="34" t="s">
        <v>1584</v>
      </c>
      <c r="H374" s="31"/>
      <c r="I374" s="31"/>
      <c r="J374" s="31"/>
      <c r="K374" s="31"/>
      <c r="L374" s="31"/>
      <c r="M374" s="31"/>
      <c r="N374" s="31"/>
      <c r="O374" s="31"/>
      <c r="P374" s="48"/>
      <c r="Q374" s="48"/>
      <c r="R374" s="48"/>
      <c r="S374" s="48">
        <v>702500</v>
      </c>
      <c r="T374" s="31">
        <f t="shared" si="6"/>
        <v>159463384.20000005</v>
      </c>
    </row>
    <row r="375" spans="1:20" x14ac:dyDescent="0.35">
      <c r="A375" s="78">
        <v>101</v>
      </c>
      <c r="B375" s="89">
        <v>45434</v>
      </c>
      <c r="C375" s="32" t="s">
        <v>1590</v>
      </c>
      <c r="D375" s="83" t="s">
        <v>1586</v>
      </c>
      <c r="E375" s="475" t="s">
        <v>1556</v>
      </c>
      <c r="F375" s="475" t="s">
        <v>49</v>
      </c>
      <c r="G375" s="34" t="s">
        <v>1584</v>
      </c>
      <c r="H375" s="31"/>
      <c r="I375" s="31"/>
      <c r="J375" s="31"/>
      <c r="K375" s="31"/>
      <c r="L375" s="31"/>
      <c r="M375" s="31"/>
      <c r="N375" s="31"/>
      <c r="O375" s="31"/>
      <c r="P375" s="48"/>
      <c r="Q375" s="48"/>
      <c r="R375" s="48"/>
      <c r="S375" s="48">
        <v>1546806</v>
      </c>
      <c r="T375" s="31">
        <f t="shared" si="6"/>
        <v>157916578.20000005</v>
      </c>
    </row>
    <row r="376" spans="1:20" x14ac:dyDescent="0.35">
      <c r="A376" s="78">
        <v>102</v>
      </c>
      <c r="B376" s="89">
        <v>45434</v>
      </c>
      <c r="C376" s="32" t="s">
        <v>1591</v>
      </c>
      <c r="D376" s="555" t="s">
        <v>190</v>
      </c>
      <c r="E376" s="555" t="s">
        <v>1557</v>
      </c>
      <c r="F376" s="556" t="s">
        <v>1558</v>
      </c>
      <c r="G376" s="34" t="s">
        <v>1584</v>
      </c>
      <c r="H376" s="31"/>
      <c r="I376" s="31"/>
      <c r="J376" s="31"/>
      <c r="K376" s="31"/>
      <c r="L376" s="31"/>
      <c r="M376" s="31"/>
      <c r="N376" s="31"/>
      <c r="O376" s="31"/>
      <c r="P376" s="48"/>
      <c r="Q376" s="48"/>
      <c r="R376" s="48"/>
      <c r="S376" s="48">
        <v>8500000</v>
      </c>
      <c r="T376" s="31">
        <f t="shared" si="6"/>
        <v>149416578.20000005</v>
      </c>
    </row>
    <row r="377" spans="1:20" ht="50" x14ac:dyDescent="0.35">
      <c r="A377" s="573">
        <v>103</v>
      </c>
      <c r="B377" s="89">
        <v>45434</v>
      </c>
      <c r="C377" s="571" t="s">
        <v>1592</v>
      </c>
      <c r="D377" s="572" t="s">
        <v>190</v>
      </c>
      <c r="E377" s="565" t="s">
        <v>1546</v>
      </c>
      <c r="F377" s="485" t="s">
        <v>1600</v>
      </c>
      <c r="G377" s="34" t="s">
        <v>1593</v>
      </c>
      <c r="H377" s="31"/>
      <c r="I377" s="31"/>
      <c r="J377" s="31"/>
      <c r="K377" s="31"/>
      <c r="L377" s="31"/>
      <c r="M377" s="31">
        <v>95500000</v>
      </c>
      <c r="N377" s="31"/>
      <c r="O377" s="31"/>
      <c r="P377" s="48"/>
      <c r="Q377" s="48"/>
      <c r="R377" s="48"/>
      <c r="S377" s="48"/>
      <c r="T377" s="31">
        <f t="shared" si="6"/>
        <v>53916578.200000048</v>
      </c>
    </row>
    <row r="378" spans="1:20" ht="26.5" x14ac:dyDescent="0.35">
      <c r="A378" s="78">
        <v>104</v>
      </c>
      <c r="B378" s="89">
        <v>45435</v>
      </c>
      <c r="C378" s="38" t="s">
        <v>1654</v>
      </c>
      <c r="D378" s="60" t="s">
        <v>1713</v>
      </c>
      <c r="E378" s="508" t="s">
        <v>1860</v>
      </c>
      <c r="F378" s="508" t="s">
        <v>978</v>
      </c>
      <c r="G378" s="66"/>
      <c r="H378" s="66"/>
      <c r="I378" s="66"/>
      <c r="J378" s="66"/>
      <c r="K378" s="66"/>
      <c r="L378" s="44">
        <v>1577372</v>
      </c>
      <c r="M378" s="66"/>
      <c r="N378" s="66"/>
      <c r="O378" s="66"/>
      <c r="P378" s="66"/>
      <c r="Q378" s="66"/>
      <c r="R378" s="66"/>
      <c r="S378" s="66"/>
      <c r="T378" s="31">
        <f t="shared" si="6"/>
        <v>55493950.200000048</v>
      </c>
    </row>
    <row r="379" spans="1:20" ht="30" customHeight="1" x14ac:dyDescent="0.35">
      <c r="A379" s="78">
        <v>105</v>
      </c>
      <c r="B379" s="89">
        <v>45435</v>
      </c>
      <c r="C379" s="38" t="s">
        <v>1655</v>
      </c>
      <c r="D379" s="60" t="s">
        <v>1713</v>
      </c>
      <c r="E379" s="508" t="s">
        <v>1861</v>
      </c>
      <c r="F379" s="508" t="s">
        <v>979</v>
      </c>
      <c r="G379" s="66"/>
      <c r="H379" s="66"/>
      <c r="I379" s="66"/>
      <c r="J379" s="66"/>
      <c r="K379" s="66"/>
      <c r="L379" s="44">
        <v>4390892</v>
      </c>
      <c r="M379" s="66"/>
      <c r="N379" s="66"/>
      <c r="O379" s="66"/>
      <c r="P379" s="66"/>
      <c r="Q379" s="66"/>
      <c r="R379" s="66"/>
      <c r="S379" s="66"/>
      <c r="T379" s="31">
        <f t="shared" si="6"/>
        <v>59884842.200000048</v>
      </c>
    </row>
    <row r="380" spans="1:20" ht="26.5" x14ac:dyDescent="0.35">
      <c r="A380" s="78">
        <v>106</v>
      </c>
      <c r="B380" s="89">
        <v>45435</v>
      </c>
      <c r="C380" s="38" t="s">
        <v>1674</v>
      </c>
      <c r="D380" s="60" t="s">
        <v>1713</v>
      </c>
      <c r="E380" s="508" t="s">
        <v>1863</v>
      </c>
      <c r="F380" s="508" t="s">
        <v>1862</v>
      </c>
      <c r="G380" s="66"/>
      <c r="H380" s="66"/>
      <c r="I380" s="66"/>
      <c r="J380" s="66"/>
      <c r="K380" s="66"/>
      <c r="L380" s="44">
        <v>353729</v>
      </c>
      <c r="M380" s="66"/>
      <c r="N380" s="66"/>
      <c r="O380" s="66"/>
      <c r="P380" s="66"/>
      <c r="Q380" s="66"/>
      <c r="R380" s="66"/>
      <c r="S380" s="66"/>
      <c r="T380" s="31">
        <f t="shared" si="6"/>
        <v>60238571.200000048</v>
      </c>
    </row>
    <row r="381" spans="1:20" ht="26.5" x14ac:dyDescent="0.35">
      <c r="A381" s="78">
        <v>107</v>
      </c>
      <c r="B381" s="89">
        <v>45435</v>
      </c>
      <c r="C381" s="38" t="s">
        <v>1676</v>
      </c>
      <c r="D381" s="60" t="s">
        <v>1713</v>
      </c>
      <c r="E381" s="508" t="s">
        <v>1707</v>
      </c>
      <c r="F381" s="473" t="s">
        <v>1349</v>
      </c>
      <c r="G381" s="66"/>
      <c r="H381" s="66"/>
      <c r="I381" s="66"/>
      <c r="J381" s="66"/>
      <c r="K381" s="66"/>
      <c r="L381" s="44">
        <v>3181056</v>
      </c>
      <c r="M381" s="66"/>
      <c r="N381" s="66"/>
      <c r="O381" s="66"/>
      <c r="P381" s="66"/>
      <c r="Q381" s="66"/>
      <c r="R381" s="66"/>
      <c r="S381" s="66"/>
      <c r="T381" s="31">
        <f t="shared" si="6"/>
        <v>63419627.200000048</v>
      </c>
    </row>
    <row r="382" spans="1:20" ht="26.5" x14ac:dyDescent="0.35">
      <c r="A382" s="78">
        <v>108</v>
      </c>
      <c r="B382" s="89">
        <v>45435</v>
      </c>
      <c r="C382" s="38" t="s">
        <v>1705</v>
      </c>
      <c r="D382" s="60" t="s">
        <v>1714</v>
      </c>
      <c r="E382" s="508" t="s">
        <v>1708</v>
      </c>
      <c r="F382" s="473" t="s">
        <v>1431</v>
      </c>
      <c r="G382" s="66"/>
      <c r="H382" s="66"/>
      <c r="I382" s="66"/>
      <c r="J382" s="66"/>
      <c r="K382" s="66"/>
      <c r="L382" s="44">
        <v>242320</v>
      </c>
      <c r="M382" s="66"/>
      <c r="N382" s="66"/>
      <c r="O382" s="66"/>
      <c r="P382" s="66"/>
      <c r="Q382" s="66"/>
      <c r="R382" s="66"/>
      <c r="S382" s="66"/>
      <c r="T382" s="31">
        <f t="shared" si="6"/>
        <v>63661947.200000048</v>
      </c>
    </row>
    <row r="383" spans="1:20" ht="26.5" x14ac:dyDescent="0.35">
      <c r="A383" s="78">
        <v>109</v>
      </c>
      <c r="B383" s="89">
        <v>45435</v>
      </c>
      <c r="C383" s="38" t="s">
        <v>1704</v>
      </c>
      <c r="D383" s="60" t="s">
        <v>1714</v>
      </c>
      <c r="E383" s="508" t="s">
        <v>1709</v>
      </c>
      <c r="F383" s="473" t="s">
        <v>1425</v>
      </c>
      <c r="G383" s="66"/>
      <c r="H383" s="66"/>
      <c r="I383" s="66"/>
      <c r="J383" s="66"/>
      <c r="K383" s="66"/>
      <c r="L383" s="44">
        <v>825259</v>
      </c>
      <c r="M383" s="66"/>
      <c r="N383" s="66"/>
      <c r="O383" s="66"/>
      <c r="P383" s="66"/>
      <c r="Q383" s="66"/>
      <c r="R383" s="66"/>
      <c r="S383" s="66"/>
      <c r="T383" s="31">
        <f t="shared" si="6"/>
        <v>64487206.200000048</v>
      </c>
    </row>
    <row r="384" spans="1:20" x14ac:dyDescent="0.35">
      <c r="A384" s="78">
        <v>110</v>
      </c>
      <c r="B384" s="89">
        <v>45440</v>
      </c>
      <c r="C384" s="571" t="s">
        <v>1627</v>
      </c>
      <c r="D384" s="555" t="s">
        <v>1602</v>
      </c>
      <c r="E384" s="555" t="s">
        <v>1604</v>
      </c>
      <c r="F384" s="556" t="s">
        <v>49</v>
      </c>
      <c r="G384" s="34" t="s">
        <v>1643</v>
      </c>
      <c r="H384" s="31"/>
      <c r="I384" s="31"/>
      <c r="J384" s="31"/>
      <c r="K384" s="31"/>
      <c r="L384" s="31"/>
      <c r="M384" s="31"/>
      <c r="N384" s="31"/>
      <c r="O384" s="31"/>
      <c r="P384" s="48"/>
      <c r="Q384" s="48"/>
      <c r="R384" s="48"/>
      <c r="S384" s="48">
        <v>1600000</v>
      </c>
      <c r="T384" s="31">
        <f t="shared" si="6"/>
        <v>62887206.200000048</v>
      </c>
    </row>
    <row r="385" spans="1:20" x14ac:dyDescent="0.35">
      <c r="A385" s="78">
        <v>111</v>
      </c>
      <c r="B385" s="89">
        <v>45440</v>
      </c>
      <c r="C385" s="571" t="s">
        <v>1628</v>
      </c>
      <c r="D385" s="555" t="s">
        <v>1011</v>
      </c>
      <c r="E385" s="557" t="s">
        <v>1612</v>
      </c>
      <c r="F385" s="556" t="s">
        <v>49</v>
      </c>
      <c r="G385" s="34" t="s">
        <v>1643</v>
      </c>
      <c r="H385" s="31"/>
      <c r="I385" s="31"/>
      <c r="J385" s="31"/>
      <c r="K385" s="31"/>
      <c r="L385" s="31"/>
      <c r="M385" s="31"/>
      <c r="N385" s="31"/>
      <c r="O385" s="31"/>
      <c r="P385" s="48"/>
      <c r="Q385" s="48"/>
      <c r="R385" s="48"/>
      <c r="S385" s="543">
        <v>400000</v>
      </c>
      <c r="T385" s="31">
        <f t="shared" si="6"/>
        <v>62487206.200000048</v>
      </c>
    </row>
    <row r="386" spans="1:20" x14ac:dyDescent="0.35">
      <c r="A386" s="78">
        <v>112</v>
      </c>
      <c r="B386" s="89">
        <v>45440</v>
      </c>
      <c r="C386" s="571" t="s">
        <v>1629</v>
      </c>
      <c r="D386" s="83" t="s">
        <v>1603</v>
      </c>
      <c r="E386" s="83" t="s">
        <v>1608</v>
      </c>
      <c r="F386" s="556" t="s">
        <v>49</v>
      </c>
      <c r="G386" s="34" t="s">
        <v>1643</v>
      </c>
      <c r="H386" s="31"/>
      <c r="I386" s="31"/>
      <c r="J386" s="31"/>
      <c r="K386" s="31"/>
      <c r="L386" s="31"/>
      <c r="M386" s="31"/>
      <c r="N386" s="31"/>
      <c r="O386" s="31"/>
      <c r="P386" s="48"/>
      <c r="Q386" s="48"/>
      <c r="R386" s="48"/>
      <c r="S386" s="558">
        <v>160000</v>
      </c>
      <c r="T386" s="31">
        <f t="shared" si="6"/>
        <v>62327206.200000048</v>
      </c>
    </row>
    <row r="387" spans="1:20" x14ac:dyDescent="0.35">
      <c r="A387" s="78">
        <v>113</v>
      </c>
      <c r="B387" s="89">
        <v>45440</v>
      </c>
      <c r="C387" s="571" t="s">
        <v>1630</v>
      </c>
      <c r="D387" s="555" t="s">
        <v>10</v>
      </c>
      <c r="E387" s="557" t="s">
        <v>1609</v>
      </c>
      <c r="F387" s="556" t="s">
        <v>49</v>
      </c>
      <c r="G387" s="34" t="s">
        <v>1643</v>
      </c>
      <c r="H387" s="31"/>
      <c r="I387" s="31"/>
      <c r="J387" s="31"/>
      <c r="K387" s="31"/>
      <c r="L387" s="31"/>
      <c r="M387" s="31"/>
      <c r="N387" s="31"/>
      <c r="O387" s="31"/>
      <c r="P387" s="48"/>
      <c r="Q387" s="48"/>
      <c r="R387" s="48"/>
      <c r="S387" s="558">
        <v>1500000</v>
      </c>
      <c r="T387" s="31">
        <f t="shared" si="6"/>
        <v>60827206.200000048</v>
      </c>
    </row>
    <row r="388" spans="1:20" x14ac:dyDescent="0.35">
      <c r="A388" s="78">
        <v>114</v>
      </c>
      <c r="B388" s="89">
        <v>45440</v>
      </c>
      <c r="C388" s="571" t="s">
        <v>1631</v>
      </c>
      <c r="D388" s="555" t="s">
        <v>190</v>
      </c>
      <c r="E388" s="557" t="s">
        <v>1624</v>
      </c>
      <c r="F388" s="556" t="s">
        <v>49</v>
      </c>
      <c r="G388" s="34" t="s">
        <v>1643</v>
      </c>
      <c r="H388" s="31"/>
      <c r="I388" s="31"/>
      <c r="J388" s="31"/>
      <c r="K388" s="31"/>
      <c r="L388" s="31"/>
      <c r="M388" s="31"/>
      <c r="N388" s="31"/>
      <c r="O388" s="31"/>
      <c r="P388" s="48"/>
      <c r="Q388" s="48"/>
      <c r="R388" s="48"/>
      <c r="S388" s="558">
        <v>702500</v>
      </c>
      <c r="T388" s="31">
        <f t="shared" si="6"/>
        <v>60124706.200000048</v>
      </c>
    </row>
    <row r="389" spans="1:20" ht="26" x14ac:dyDescent="0.35">
      <c r="A389" s="78">
        <v>115</v>
      </c>
      <c r="B389" s="89">
        <v>45440</v>
      </c>
      <c r="C389" s="571" t="s">
        <v>1632</v>
      </c>
      <c r="D389" s="555" t="s">
        <v>1610</v>
      </c>
      <c r="E389" s="557" t="s">
        <v>1611</v>
      </c>
      <c r="F389" s="556" t="s">
        <v>49</v>
      </c>
      <c r="G389" s="34" t="s">
        <v>1643</v>
      </c>
      <c r="H389" s="31"/>
      <c r="I389" s="31"/>
      <c r="J389" s="31"/>
      <c r="K389" s="31"/>
      <c r="L389" s="31"/>
      <c r="M389" s="31"/>
      <c r="N389" s="31"/>
      <c r="O389" s="31"/>
      <c r="P389" s="48"/>
      <c r="Q389" s="48"/>
      <c r="R389" s="48"/>
      <c r="S389" s="543">
        <v>2095900</v>
      </c>
      <c r="T389" s="31">
        <f t="shared" si="6"/>
        <v>58028806.200000048</v>
      </c>
    </row>
    <row r="390" spans="1:20" x14ac:dyDescent="0.35">
      <c r="A390" s="78">
        <v>116</v>
      </c>
      <c r="B390" s="89">
        <v>45440</v>
      </c>
      <c r="C390" s="571" t="s">
        <v>1633</v>
      </c>
      <c r="D390" s="555" t="s">
        <v>182</v>
      </c>
      <c r="E390" s="555" t="s">
        <v>1617</v>
      </c>
      <c r="F390" s="556" t="s">
        <v>49</v>
      </c>
      <c r="G390" s="34" t="s">
        <v>1643</v>
      </c>
      <c r="H390" s="31"/>
      <c r="I390" s="31"/>
      <c r="J390" s="31"/>
      <c r="K390" s="31"/>
      <c r="L390" s="31"/>
      <c r="M390" s="31"/>
      <c r="N390" s="31"/>
      <c r="O390" s="31"/>
      <c r="P390" s="48"/>
      <c r="Q390" s="48"/>
      <c r="R390" s="48"/>
      <c r="S390" s="583">
        <v>670000</v>
      </c>
      <c r="T390" s="31">
        <f t="shared" si="6"/>
        <v>57358806.200000048</v>
      </c>
    </row>
    <row r="391" spans="1:20" x14ac:dyDescent="0.35">
      <c r="A391" s="78">
        <v>117</v>
      </c>
      <c r="B391" s="89">
        <v>45440</v>
      </c>
      <c r="C391" s="571" t="s">
        <v>1641</v>
      </c>
      <c r="D391" s="555" t="s">
        <v>182</v>
      </c>
      <c r="E391" s="52" t="s">
        <v>1601</v>
      </c>
      <c r="F391" s="485" t="s">
        <v>1558</v>
      </c>
      <c r="G391" s="34" t="s">
        <v>1643</v>
      </c>
      <c r="H391" s="31"/>
      <c r="I391" s="31"/>
      <c r="J391" s="31"/>
      <c r="K391" s="31"/>
      <c r="L391" s="31"/>
      <c r="M391" s="31"/>
      <c r="N391" s="31"/>
      <c r="O391" s="31"/>
      <c r="P391" s="48"/>
      <c r="Q391" s="48"/>
      <c r="R391" s="48"/>
      <c r="S391" s="428">
        <v>500000</v>
      </c>
      <c r="T391" s="31">
        <f t="shared" si="6"/>
        <v>56858806.200000048</v>
      </c>
    </row>
    <row r="392" spans="1:20" x14ac:dyDescent="0.35">
      <c r="A392" s="78">
        <v>118</v>
      </c>
      <c r="B392" s="89">
        <v>45440</v>
      </c>
      <c r="C392" s="571" t="s">
        <v>1642</v>
      </c>
      <c r="D392" s="555" t="s">
        <v>1658</v>
      </c>
      <c r="E392" s="555" t="s">
        <v>1618</v>
      </c>
      <c r="F392" s="556" t="s">
        <v>1619</v>
      </c>
      <c r="G392" s="34" t="s">
        <v>1643</v>
      </c>
      <c r="H392" s="31"/>
      <c r="I392" s="31"/>
      <c r="J392" s="31"/>
      <c r="K392" s="31"/>
      <c r="L392" s="31"/>
      <c r="M392" s="31"/>
      <c r="N392" s="31"/>
      <c r="O392" s="31"/>
      <c r="P392" s="48"/>
      <c r="Q392" s="48"/>
      <c r="R392" s="48"/>
      <c r="S392" s="543">
        <v>2000000</v>
      </c>
      <c r="T392" s="31">
        <f t="shared" ref="T392:T455" si="7">+T391+H392-I392+J392-K392+L392-M392+N392-O392+R392-S392</f>
        <v>54858806.200000048</v>
      </c>
    </row>
    <row r="393" spans="1:20" ht="26.5" x14ac:dyDescent="0.35">
      <c r="A393" s="78">
        <v>119</v>
      </c>
      <c r="B393" s="89">
        <v>45441</v>
      </c>
      <c r="C393" s="38" t="s">
        <v>1706</v>
      </c>
      <c r="D393" s="60" t="s">
        <v>1550</v>
      </c>
      <c r="E393" s="508" t="s">
        <v>1656</v>
      </c>
      <c r="F393" s="584" t="s">
        <v>1345</v>
      </c>
      <c r="G393" s="60"/>
      <c r="H393" s="60"/>
      <c r="I393" s="473"/>
      <c r="J393" s="60"/>
      <c r="K393" s="60"/>
      <c r="L393" s="44">
        <v>4300000</v>
      </c>
      <c r="M393" s="31"/>
      <c r="N393" s="31"/>
      <c r="O393" s="31"/>
      <c r="P393" s="48"/>
      <c r="Q393" s="48"/>
      <c r="R393" s="48"/>
      <c r="S393" s="48"/>
      <c r="T393" s="31">
        <f t="shared" si="7"/>
        <v>59158806.200000048</v>
      </c>
    </row>
    <row r="394" spans="1:20" x14ac:dyDescent="0.35">
      <c r="A394" s="78">
        <v>120</v>
      </c>
      <c r="B394" s="89">
        <v>45441</v>
      </c>
      <c r="C394" s="38" t="s">
        <v>1712</v>
      </c>
      <c r="D394" s="60" t="s">
        <v>1550</v>
      </c>
      <c r="E394" s="508" t="s">
        <v>1657</v>
      </c>
      <c r="F394" s="584" t="s">
        <v>1561</v>
      </c>
      <c r="G394" s="46"/>
      <c r="H394" s="31"/>
      <c r="I394" s="31"/>
      <c r="J394" s="31"/>
      <c r="K394" s="31"/>
      <c r="L394" s="563">
        <v>37150000</v>
      </c>
      <c r="M394" s="31"/>
      <c r="N394" s="31"/>
      <c r="O394" s="31"/>
      <c r="P394" s="48"/>
      <c r="Q394" s="48"/>
      <c r="R394" s="48"/>
      <c r="S394" s="48"/>
      <c r="T394" s="31">
        <f t="shared" si="7"/>
        <v>96308806.200000048</v>
      </c>
    </row>
    <row r="395" spans="1:20" x14ac:dyDescent="0.35">
      <c r="A395" s="78">
        <v>121</v>
      </c>
      <c r="B395" s="89">
        <v>45441</v>
      </c>
      <c r="C395" s="571" t="s">
        <v>2173</v>
      </c>
      <c r="D395" s="475" t="s">
        <v>2174</v>
      </c>
      <c r="E395" s="475" t="s">
        <v>2182</v>
      </c>
      <c r="F395" s="561" t="s">
        <v>49</v>
      </c>
      <c r="G395" s="34" t="s">
        <v>1666</v>
      </c>
      <c r="H395" s="31"/>
      <c r="I395" s="31"/>
      <c r="J395" s="31"/>
      <c r="K395" s="31"/>
      <c r="L395" s="31"/>
      <c r="M395" s="31"/>
      <c r="N395" s="31"/>
      <c r="O395" s="31"/>
      <c r="P395" s="48"/>
      <c r="Q395" s="48"/>
      <c r="R395" s="48"/>
      <c r="S395" s="627">
        <v>27513699</v>
      </c>
      <c r="T395" s="31">
        <f t="shared" si="7"/>
        <v>68795107.200000048</v>
      </c>
    </row>
    <row r="396" spans="1:20" x14ac:dyDescent="0.35">
      <c r="A396" s="78">
        <v>122</v>
      </c>
      <c r="B396" s="89">
        <v>45441</v>
      </c>
      <c r="C396" s="571" t="s">
        <v>1659</v>
      </c>
      <c r="D396" s="497" t="s">
        <v>1625</v>
      </c>
      <c r="E396" s="497" t="s">
        <v>1646</v>
      </c>
      <c r="F396" s="493" t="s">
        <v>49</v>
      </c>
      <c r="G396" s="34" t="s">
        <v>1666</v>
      </c>
      <c r="H396" s="31"/>
      <c r="I396" s="31"/>
      <c r="J396" s="31"/>
      <c r="K396" s="31"/>
      <c r="L396" s="31"/>
      <c r="M396" s="31"/>
      <c r="N396" s="31"/>
      <c r="O396" s="31"/>
      <c r="P396" s="48"/>
      <c r="Q396" s="48"/>
      <c r="R396" s="48"/>
      <c r="S396" s="446">
        <v>702500</v>
      </c>
      <c r="T396" s="31">
        <f t="shared" si="7"/>
        <v>68092607.200000048</v>
      </c>
    </row>
    <row r="397" spans="1:20" ht="26" x14ac:dyDescent="0.35">
      <c r="A397" s="78">
        <v>123</v>
      </c>
      <c r="B397" s="89">
        <v>45441</v>
      </c>
      <c r="C397" s="571" t="s">
        <v>1660</v>
      </c>
      <c r="D397" s="52" t="s">
        <v>1626</v>
      </c>
      <c r="E397" s="494" t="s">
        <v>2716</v>
      </c>
      <c r="F397" s="493" t="s">
        <v>49</v>
      </c>
      <c r="G397" s="34" t="s">
        <v>1666</v>
      </c>
      <c r="H397" s="31"/>
      <c r="I397" s="31"/>
      <c r="J397" s="31"/>
      <c r="K397" s="31"/>
      <c r="L397" s="31"/>
      <c r="M397" s="31"/>
      <c r="N397" s="31"/>
      <c r="O397" s="31"/>
      <c r="P397" s="48"/>
      <c r="Q397" s="48"/>
      <c r="R397" s="48"/>
      <c r="S397" s="627">
        <v>3457841</v>
      </c>
      <c r="T397" s="31">
        <f t="shared" si="7"/>
        <v>64634766.200000048</v>
      </c>
    </row>
    <row r="398" spans="1:20" x14ac:dyDescent="0.35">
      <c r="A398" s="78">
        <v>124</v>
      </c>
      <c r="B398" s="89">
        <v>45441</v>
      </c>
      <c r="C398" s="571" t="s">
        <v>1661</v>
      </c>
      <c r="D398" s="555" t="s">
        <v>1644</v>
      </c>
      <c r="E398" s="557" t="s">
        <v>1645</v>
      </c>
      <c r="F398" s="556" t="s">
        <v>49</v>
      </c>
      <c r="G398" s="34" t="s">
        <v>1666</v>
      </c>
      <c r="H398" s="31"/>
      <c r="I398" s="31"/>
      <c r="J398" s="31"/>
      <c r="K398" s="31"/>
      <c r="L398" s="31"/>
      <c r="M398" s="31"/>
      <c r="N398" s="31"/>
      <c r="O398" s="31"/>
      <c r="P398" s="48"/>
      <c r="Q398" s="48"/>
      <c r="R398" s="48"/>
      <c r="S398" s="558">
        <v>1760000</v>
      </c>
      <c r="T398" s="31">
        <f t="shared" si="7"/>
        <v>62874766.200000048</v>
      </c>
    </row>
    <row r="399" spans="1:20" ht="26" x14ac:dyDescent="0.35">
      <c r="A399" s="78">
        <v>125</v>
      </c>
      <c r="B399" s="89">
        <v>45441</v>
      </c>
      <c r="C399" s="571" t="s">
        <v>1662</v>
      </c>
      <c r="D399" s="555" t="s">
        <v>1647</v>
      </c>
      <c r="E399" s="557" t="s">
        <v>1648</v>
      </c>
      <c r="F399" s="556" t="s">
        <v>49</v>
      </c>
      <c r="G399" s="34" t="s">
        <v>1666</v>
      </c>
      <c r="H399" s="31"/>
      <c r="I399" s="31"/>
      <c r="J399" s="31"/>
      <c r="K399" s="31"/>
      <c r="L399" s="31"/>
      <c r="M399" s="31"/>
      <c r="N399" s="31"/>
      <c r="O399" s="31"/>
      <c r="P399" s="48"/>
      <c r="Q399" s="48"/>
      <c r="R399" s="48"/>
      <c r="S399" s="558">
        <v>1300000</v>
      </c>
      <c r="T399" s="31">
        <f t="shared" si="7"/>
        <v>61574766.200000048</v>
      </c>
    </row>
    <row r="400" spans="1:20" ht="26" x14ac:dyDescent="0.35">
      <c r="A400" s="78">
        <v>126</v>
      </c>
      <c r="B400" s="89">
        <v>45441</v>
      </c>
      <c r="C400" s="571" t="s">
        <v>1663</v>
      </c>
      <c r="D400" s="555" t="s">
        <v>1716</v>
      </c>
      <c r="E400" s="557" t="s">
        <v>1649</v>
      </c>
      <c r="F400" s="556" t="s">
        <v>49</v>
      </c>
      <c r="G400" s="34" t="s">
        <v>1666</v>
      </c>
      <c r="H400" s="31"/>
      <c r="I400" s="31"/>
      <c r="J400" s="31"/>
      <c r="K400" s="31"/>
      <c r="L400" s="31"/>
      <c r="M400" s="31"/>
      <c r="N400" s="31"/>
      <c r="O400" s="31"/>
      <c r="P400" s="48"/>
      <c r="Q400" s="48"/>
      <c r="R400" s="48"/>
      <c r="S400" s="543">
        <v>2053600</v>
      </c>
      <c r="T400" s="31">
        <f t="shared" si="7"/>
        <v>59521166.200000048</v>
      </c>
    </row>
    <row r="401" spans="1:20" x14ac:dyDescent="0.35">
      <c r="A401" s="78">
        <v>127</v>
      </c>
      <c r="B401" s="89">
        <v>45441</v>
      </c>
      <c r="C401" s="571" t="s">
        <v>1671</v>
      </c>
      <c r="D401" s="52" t="s">
        <v>2385</v>
      </c>
      <c r="E401" s="555" t="s">
        <v>1621</v>
      </c>
      <c r="F401" s="538" t="s">
        <v>1620</v>
      </c>
      <c r="G401" s="34" t="s">
        <v>1666</v>
      </c>
      <c r="H401" s="31"/>
      <c r="I401" s="31"/>
      <c r="J401" s="31"/>
      <c r="K401" s="31"/>
      <c r="L401" s="31"/>
      <c r="M401" s="31"/>
      <c r="N401" s="31"/>
      <c r="O401" s="31"/>
      <c r="P401" s="48"/>
      <c r="Q401" s="48"/>
      <c r="R401" s="48"/>
      <c r="S401" s="428">
        <v>9000000</v>
      </c>
      <c r="T401" s="31">
        <f t="shared" si="7"/>
        <v>50521166.200000048</v>
      </c>
    </row>
    <row r="402" spans="1:20" x14ac:dyDescent="0.35">
      <c r="A402" s="78">
        <v>128</v>
      </c>
      <c r="B402" s="89">
        <v>45441</v>
      </c>
      <c r="C402" s="571" t="s">
        <v>1672</v>
      </c>
      <c r="D402" s="52" t="s">
        <v>182</v>
      </c>
      <c r="E402" s="52" t="s">
        <v>1623</v>
      </c>
      <c r="F402" s="485" t="s">
        <v>1622</v>
      </c>
      <c r="G402" s="34" t="s">
        <v>1666</v>
      </c>
      <c r="H402" s="31"/>
      <c r="I402" s="31"/>
      <c r="J402" s="31"/>
      <c r="K402" s="31"/>
      <c r="L402" s="31"/>
      <c r="M402" s="31"/>
      <c r="N402" s="31"/>
      <c r="O402" s="31"/>
      <c r="P402" s="48"/>
      <c r="Q402" s="48"/>
      <c r="R402" s="48"/>
      <c r="S402" s="428">
        <v>300000</v>
      </c>
      <c r="T402" s="31">
        <f t="shared" si="7"/>
        <v>50221166.200000048</v>
      </c>
    </row>
    <row r="403" spans="1:20" x14ac:dyDescent="0.35">
      <c r="A403" s="78">
        <v>129</v>
      </c>
      <c r="B403" s="89">
        <v>45441</v>
      </c>
      <c r="C403" s="571" t="s">
        <v>1673</v>
      </c>
      <c r="D403" s="555" t="s">
        <v>95</v>
      </c>
      <c r="E403" s="555" t="s">
        <v>1650</v>
      </c>
      <c r="F403" s="485" t="s">
        <v>1651</v>
      </c>
      <c r="G403" s="34" t="s">
        <v>1666</v>
      </c>
      <c r="H403" s="31"/>
      <c r="I403" s="31"/>
      <c r="J403" s="31"/>
      <c r="K403" s="31"/>
      <c r="L403" s="31"/>
      <c r="M403" s="31">
        <v>10000000</v>
      </c>
      <c r="N403" s="31"/>
      <c r="O403" s="31"/>
      <c r="P403" s="48"/>
      <c r="Q403" s="48"/>
      <c r="R403" s="48"/>
      <c r="S403" s="48"/>
      <c r="T403" s="31">
        <f t="shared" si="7"/>
        <v>40221166.200000048</v>
      </c>
    </row>
    <row r="404" spans="1:20" x14ac:dyDescent="0.35">
      <c r="A404" s="78">
        <v>130</v>
      </c>
      <c r="B404" s="89">
        <v>45441</v>
      </c>
      <c r="C404" s="571" t="s">
        <v>1675</v>
      </c>
      <c r="D404" s="555" t="s">
        <v>1158</v>
      </c>
      <c r="E404" s="557" t="s">
        <v>1653</v>
      </c>
      <c r="F404" s="485" t="s">
        <v>49</v>
      </c>
      <c r="G404" s="34" t="s">
        <v>1666</v>
      </c>
      <c r="H404" s="66"/>
      <c r="I404" s="66"/>
      <c r="J404" s="66"/>
      <c r="K404" s="66"/>
      <c r="L404" s="66"/>
      <c r="M404" s="66"/>
      <c r="N404" s="66"/>
      <c r="O404" s="31"/>
      <c r="P404" s="48"/>
      <c r="Q404" s="48"/>
      <c r="R404" s="48"/>
      <c r="S404" s="48">
        <v>1500000</v>
      </c>
      <c r="T404" s="31">
        <f t="shared" si="7"/>
        <v>38721166.200000048</v>
      </c>
    </row>
    <row r="405" spans="1:20" x14ac:dyDescent="0.35">
      <c r="A405" s="78">
        <v>131</v>
      </c>
      <c r="B405" s="89">
        <v>45441</v>
      </c>
      <c r="C405" s="38" t="s">
        <v>1857</v>
      </c>
      <c r="D405" s="60" t="s">
        <v>39</v>
      </c>
      <c r="E405" s="40" t="s">
        <v>2067</v>
      </c>
      <c r="F405" s="485"/>
      <c r="G405" s="46"/>
      <c r="H405" s="31"/>
      <c r="I405" s="31"/>
      <c r="J405" s="31"/>
      <c r="K405" s="31"/>
      <c r="L405" s="31"/>
      <c r="M405" s="31"/>
      <c r="N405" s="44">
        <v>82000000</v>
      </c>
      <c r="O405" s="78"/>
      <c r="P405" s="78"/>
      <c r="Q405" s="78"/>
      <c r="R405" s="78"/>
      <c r="S405" s="78"/>
      <c r="T405" s="31">
        <f t="shared" si="7"/>
        <v>120721166.20000005</v>
      </c>
    </row>
    <row r="406" spans="1:20" x14ac:dyDescent="0.35">
      <c r="A406" s="78">
        <v>132</v>
      </c>
      <c r="B406" s="89">
        <v>45442</v>
      </c>
      <c r="C406" s="38" t="s">
        <v>1858</v>
      </c>
      <c r="D406" s="60" t="s">
        <v>39</v>
      </c>
      <c r="E406" s="40" t="s">
        <v>1677</v>
      </c>
      <c r="F406" s="78"/>
      <c r="G406" s="78"/>
      <c r="H406" s="78"/>
      <c r="I406" s="78"/>
      <c r="J406" s="78"/>
      <c r="K406" s="78"/>
      <c r="L406" s="78"/>
      <c r="M406" s="78"/>
      <c r="N406" s="44">
        <v>21000000</v>
      </c>
      <c r="O406" s="78"/>
      <c r="P406" s="78"/>
      <c r="Q406" s="78"/>
      <c r="R406" s="78"/>
      <c r="S406" s="78"/>
      <c r="T406" s="31">
        <f t="shared" si="7"/>
        <v>141721166.20000005</v>
      </c>
    </row>
    <row r="407" spans="1:20" x14ac:dyDescent="0.35">
      <c r="A407" s="78">
        <v>133</v>
      </c>
      <c r="B407" s="89">
        <v>45442</v>
      </c>
      <c r="C407" s="571" t="s">
        <v>1678</v>
      </c>
      <c r="D407" s="52" t="s">
        <v>190</v>
      </c>
      <c r="E407" s="555" t="s">
        <v>1652</v>
      </c>
      <c r="F407" s="485" t="s">
        <v>1818</v>
      </c>
      <c r="G407" s="34" t="s">
        <v>1679</v>
      </c>
      <c r="H407" s="78"/>
      <c r="I407" s="78"/>
      <c r="J407" s="78"/>
      <c r="K407" s="78"/>
      <c r="L407" s="78"/>
      <c r="M407" s="31">
        <v>45000000</v>
      </c>
      <c r="N407" s="78"/>
      <c r="O407" s="78"/>
      <c r="P407" s="78"/>
      <c r="Q407" s="78"/>
      <c r="R407" s="78"/>
      <c r="S407" s="48"/>
      <c r="T407" s="31">
        <f t="shared" si="7"/>
        <v>96721166.200000048</v>
      </c>
    </row>
    <row r="408" spans="1:20" x14ac:dyDescent="0.35">
      <c r="A408" s="78">
        <v>134</v>
      </c>
      <c r="B408" s="89">
        <v>45442</v>
      </c>
      <c r="C408" s="571" t="s">
        <v>1680</v>
      </c>
      <c r="D408" s="52" t="s">
        <v>1681</v>
      </c>
      <c r="E408" s="585" t="s">
        <v>1703</v>
      </c>
      <c r="F408" s="78" t="s">
        <v>49</v>
      </c>
      <c r="G408" s="34" t="s">
        <v>1679</v>
      </c>
      <c r="H408" s="78"/>
      <c r="I408" s="78"/>
      <c r="J408" s="78"/>
      <c r="K408" s="78"/>
      <c r="L408" s="78"/>
      <c r="M408" s="78"/>
      <c r="N408" s="78"/>
      <c r="O408" s="78"/>
      <c r="P408" s="78"/>
      <c r="Q408" s="78"/>
      <c r="R408" s="78"/>
      <c r="S408" s="48">
        <v>22200000</v>
      </c>
      <c r="T408" s="31">
        <f t="shared" si="7"/>
        <v>74521166.200000048</v>
      </c>
    </row>
    <row r="409" spans="1:20" ht="26.5" x14ac:dyDescent="0.35">
      <c r="A409" s="78">
        <v>135</v>
      </c>
      <c r="B409" s="89">
        <v>45442</v>
      </c>
      <c r="C409" s="596" t="s">
        <v>1859</v>
      </c>
      <c r="D409" s="60" t="s">
        <v>1713</v>
      </c>
      <c r="E409" s="473" t="s">
        <v>1870</v>
      </c>
      <c r="F409" s="40" t="s">
        <v>1575</v>
      </c>
      <c r="G409" s="66"/>
      <c r="H409" s="66"/>
      <c r="I409" s="66"/>
      <c r="J409" s="66"/>
      <c r="K409" s="66"/>
      <c r="L409" s="44">
        <v>1104597</v>
      </c>
      <c r="M409" s="66"/>
      <c r="N409" s="66"/>
      <c r="O409" s="66"/>
      <c r="P409" s="66"/>
      <c r="Q409" s="66"/>
      <c r="R409" s="66"/>
      <c r="S409" s="66"/>
      <c r="T409" s="31">
        <f t="shared" si="7"/>
        <v>75625763.200000048</v>
      </c>
    </row>
    <row r="410" spans="1:20" ht="26.5" x14ac:dyDescent="0.35">
      <c r="A410" s="78">
        <v>136</v>
      </c>
      <c r="B410" s="591">
        <v>45443</v>
      </c>
      <c r="C410" s="596" t="s">
        <v>1865</v>
      </c>
      <c r="D410" s="592" t="s">
        <v>1550</v>
      </c>
      <c r="E410" s="595" t="s">
        <v>1873</v>
      </c>
      <c r="F410" s="593" t="s">
        <v>1872</v>
      </c>
      <c r="G410" s="594"/>
      <c r="H410" s="594"/>
      <c r="I410" s="594"/>
      <c r="J410" s="594"/>
      <c r="K410" s="594"/>
      <c r="L410" s="563">
        <v>10500000</v>
      </c>
      <c r="M410" s="594"/>
      <c r="N410" s="594"/>
      <c r="O410" s="594"/>
      <c r="P410" s="594"/>
      <c r="Q410" s="594"/>
      <c r="R410" s="594"/>
      <c r="S410" s="594"/>
      <c r="T410" s="31">
        <f t="shared" si="7"/>
        <v>86125763.200000048</v>
      </c>
    </row>
    <row r="411" spans="1:20" x14ac:dyDescent="0.35">
      <c r="A411" s="78">
        <v>137</v>
      </c>
      <c r="B411" s="591">
        <v>45443</v>
      </c>
      <c r="C411" s="571" t="s">
        <v>1864</v>
      </c>
      <c r="D411" s="80" t="s">
        <v>33</v>
      </c>
      <c r="E411" s="83" t="s">
        <v>1867</v>
      </c>
      <c r="F411" s="530" t="s">
        <v>49</v>
      </c>
      <c r="G411" s="59" t="s">
        <v>35</v>
      </c>
      <c r="H411" s="48"/>
      <c r="I411" s="48"/>
      <c r="J411" s="48"/>
      <c r="K411" s="51"/>
      <c r="L411" s="48"/>
      <c r="M411" s="48"/>
      <c r="N411" s="44"/>
      <c r="O411" s="428">
        <v>25000</v>
      </c>
      <c r="P411" s="66"/>
      <c r="Q411" s="66"/>
      <c r="R411" s="66"/>
      <c r="S411" s="66"/>
      <c r="T411" s="31">
        <f t="shared" si="7"/>
        <v>86100763.200000048</v>
      </c>
    </row>
    <row r="412" spans="1:20" x14ac:dyDescent="0.35">
      <c r="A412" s="78">
        <v>138</v>
      </c>
      <c r="B412" s="591">
        <v>45443</v>
      </c>
      <c r="C412" s="38" t="s">
        <v>2184</v>
      </c>
      <c r="D412" s="60" t="s">
        <v>33</v>
      </c>
      <c r="E412" s="61" t="s">
        <v>1869</v>
      </c>
      <c r="F412" s="531"/>
      <c r="G412" s="54" t="s">
        <v>77</v>
      </c>
      <c r="H412" s="63"/>
      <c r="I412" s="63"/>
      <c r="J412" s="63"/>
      <c r="K412" s="63"/>
      <c r="L412" s="63"/>
      <c r="M412" s="63"/>
      <c r="N412" s="480">
        <v>52252.83</v>
      </c>
      <c r="O412" s="31"/>
      <c r="P412" s="66"/>
      <c r="Q412" s="66"/>
      <c r="R412" s="66"/>
      <c r="S412" s="66"/>
      <c r="T412" s="31">
        <f t="shared" si="7"/>
        <v>86153016.030000046</v>
      </c>
    </row>
    <row r="413" spans="1:20" x14ac:dyDescent="0.35">
      <c r="A413" s="78">
        <v>139</v>
      </c>
      <c r="B413" s="591">
        <v>45443</v>
      </c>
      <c r="C413" s="571" t="s">
        <v>1866</v>
      </c>
      <c r="D413" s="80" t="s">
        <v>33</v>
      </c>
      <c r="E413" s="83" t="s">
        <v>1868</v>
      </c>
      <c r="G413" s="59" t="s">
        <v>35</v>
      </c>
      <c r="H413" s="66"/>
      <c r="I413" s="66"/>
      <c r="J413" s="66"/>
      <c r="K413" s="66"/>
      <c r="L413" s="66"/>
      <c r="M413" s="66"/>
      <c r="N413" s="66"/>
      <c r="O413" s="428">
        <v>10450.57</v>
      </c>
      <c r="P413" s="66"/>
      <c r="Q413" s="66"/>
      <c r="R413" s="66"/>
      <c r="S413" s="66"/>
      <c r="T413" s="31">
        <f t="shared" si="7"/>
        <v>86142565.460000053</v>
      </c>
    </row>
    <row r="414" spans="1:20" x14ac:dyDescent="0.35">
      <c r="A414" s="78">
        <v>140</v>
      </c>
      <c r="B414" s="89">
        <v>45429</v>
      </c>
      <c r="C414" s="571" t="s">
        <v>2167</v>
      </c>
      <c r="D414" s="80" t="s">
        <v>2169</v>
      </c>
      <c r="E414" s="83" t="s">
        <v>2168</v>
      </c>
      <c r="F414" s="66"/>
      <c r="G414" s="34" t="s">
        <v>1511</v>
      </c>
      <c r="H414" s="66"/>
      <c r="I414" s="66"/>
      <c r="J414" s="66"/>
      <c r="K414" s="66"/>
      <c r="L414" s="66"/>
      <c r="M414" s="66"/>
      <c r="N414" s="66"/>
      <c r="O414" s="66"/>
      <c r="P414" s="66"/>
      <c r="Q414" s="66"/>
      <c r="R414" s="66"/>
      <c r="S414" s="48">
        <v>2500</v>
      </c>
      <c r="T414" s="31">
        <f t="shared" si="7"/>
        <v>86140065.460000053</v>
      </c>
    </row>
    <row r="415" spans="1:20" x14ac:dyDescent="0.35">
      <c r="A415" s="78">
        <v>141</v>
      </c>
      <c r="B415" s="89">
        <v>45441</v>
      </c>
      <c r="C415" s="571" t="s">
        <v>2179</v>
      </c>
      <c r="D415" s="80" t="s">
        <v>2169</v>
      </c>
      <c r="E415" s="626" t="s">
        <v>2181</v>
      </c>
      <c r="F415" s="66"/>
      <c r="G415" s="34" t="s">
        <v>1666</v>
      </c>
      <c r="H415" s="66"/>
      <c r="I415" s="66"/>
      <c r="J415" s="66"/>
      <c r="K415" s="66"/>
      <c r="L415" s="66"/>
      <c r="M415" s="66"/>
      <c r="N415" s="66"/>
      <c r="O415" s="66"/>
      <c r="P415" s="66"/>
      <c r="Q415" s="66"/>
      <c r="R415" s="66"/>
      <c r="S415" s="48">
        <v>2500</v>
      </c>
      <c r="T415" s="31">
        <f t="shared" si="7"/>
        <v>86137565.460000053</v>
      </c>
    </row>
    <row r="416" spans="1:20" x14ac:dyDescent="0.35">
      <c r="A416" s="78">
        <v>142</v>
      </c>
      <c r="B416" s="89">
        <v>45441</v>
      </c>
      <c r="C416" s="571" t="s">
        <v>2180</v>
      </c>
      <c r="D416" s="497" t="s">
        <v>1626</v>
      </c>
      <c r="E416" s="626" t="s">
        <v>2183</v>
      </c>
      <c r="G416" s="34" t="s">
        <v>1666</v>
      </c>
      <c r="H416" s="66"/>
      <c r="I416" s="66"/>
      <c r="J416" s="66"/>
      <c r="K416" s="66"/>
      <c r="L416" s="66"/>
      <c r="M416" s="66"/>
      <c r="N416" s="66"/>
      <c r="O416" s="66"/>
      <c r="P416" s="66"/>
      <c r="Q416" s="66"/>
      <c r="R416" s="66"/>
      <c r="S416" s="48">
        <v>2500</v>
      </c>
      <c r="T416" s="64">
        <f t="shared" si="7"/>
        <v>86135065.460000053</v>
      </c>
    </row>
    <row r="417" spans="1:20" ht="15.5" x14ac:dyDescent="0.35">
      <c r="A417" s="686" t="s">
        <v>1723</v>
      </c>
      <c r="B417" s="687"/>
      <c r="C417" s="687"/>
      <c r="D417" s="687"/>
      <c r="E417" s="687"/>
      <c r="F417" s="687"/>
      <c r="G417" s="687"/>
      <c r="H417" s="687"/>
      <c r="I417" s="687"/>
      <c r="J417" s="687"/>
      <c r="K417" s="687"/>
      <c r="L417" s="687"/>
      <c r="M417" s="687"/>
      <c r="N417" s="687"/>
      <c r="O417" s="687"/>
      <c r="P417" s="687"/>
      <c r="Q417" s="687"/>
      <c r="R417" s="687"/>
      <c r="S417" s="688"/>
      <c r="T417" s="31">
        <f t="shared" si="7"/>
        <v>86135065.460000053</v>
      </c>
    </row>
    <row r="418" spans="1:20" x14ac:dyDescent="0.35">
      <c r="A418" s="78">
        <v>1</v>
      </c>
      <c r="B418" s="89">
        <v>45446</v>
      </c>
      <c r="C418" s="571" t="s">
        <v>1724</v>
      </c>
      <c r="D418" s="513" t="s">
        <v>1702</v>
      </c>
      <c r="E418" s="557" t="s">
        <v>1690</v>
      </c>
      <c r="F418" s="78" t="s">
        <v>49</v>
      </c>
      <c r="G418" s="34" t="s">
        <v>1722</v>
      </c>
      <c r="H418" s="78"/>
      <c r="I418" s="78"/>
      <c r="J418" s="78"/>
      <c r="K418" s="78"/>
      <c r="L418" s="78"/>
      <c r="M418" s="78"/>
      <c r="N418" s="78"/>
      <c r="O418" s="78"/>
      <c r="P418" s="78"/>
      <c r="Q418" s="78"/>
      <c r="R418" s="78"/>
      <c r="S418" s="586">
        <v>534000</v>
      </c>
      <c r="T418" s="31">
        <f t="shared" si="7"/>
        <v>85601065.460000053</v>
      </c>
    </row>
    <row r="419" spans="1:20" x14ac:dyDescent="0.35">
      <c r="A419" s="78">
        <v>2</v>
      </c>
      <c r="B419" s="89">
        <v>45446</v>
      </c>
      <c r="C419" s="571" t="s">
        <v>1725</v>
      </c>
      <c r="D419" s="513" t="s">
        <v>10</v>
      </c>
      <c r="E419" s="557" t="s">
        <v>1691</v>
      </c>
      <c r="F419" s="78"/>
      <c r="G419" s="34" t="s">
        <v>1722</v>
      </c>
      <c r="H419" s="78"/>
      <c r="I419" s="78"/>
      <c r="J419" s="78"/>
      <c r="K419" s="78"/>
      <c r="L419" s="78"/>
      <c r="M419" s="78"/>
      <c r="N419" s="78"/>
      <c r="O419" s="78"/>
      <c r="P419" s="78"/>
      <c r="Q419" s="78"/>
      <c r="R419" s="78"/>
      <c r="S419" s="586">
        <v>1500000</v>
      </c>
      <c r="T419" s="31">
        <f t="shared" si="7"/>
        <v>84101065.460000053</v>
      </c>
    </row>
    <row r="420" spans="1:20" x14ac:dyDescent="0.35">
      <c r="A420" s="78">
        <v>3</v>
      </c>
      <c r="B420" s="89">
        <v>45446</v>
      </c>
      <c r="C420" s="571" t="s">
        <v>1726</v>
      </c>
      <c r="D420" s="555" t="s">
        <v>1701</v>
      </c>
      <c r="E420" s="513" t="s">
        <v>1692</v>
      </c>
      <c r="F420" s="78"/>
      <c r="G420" s="34" t="s">
        <v>1722</v>
      </c>
      <c r="H420" s="78"/>
      <c r="I420" s="78"/>
      <c r="J420" s="78"/>
      <c r="K420" s="78"/>
      <c r="L420" s="78"/>
      <c r="M420" s="78"/>
      <c r="N420" s="78"/>
      <c r="O420" s="78"/>
      <c r="P420" s="78"/>
      <c r="Q420" s="78"/>
      <c r="R420" s="78"/>
      <c r="S420" s="558">
        <v>238000</v>
      </c>
      <c r="T420" s="31">
        <f t="shared" si="7"/>
        <v>83863065.460000053</v>
      </c>
    </row>
    <row r="421" spans="1:20" x14ac:dyDescent="0.35">
      <c r="A421" s="78">
        <v>4</v>
      </c>
      <c r="B421" s="89">
        <v>45446</v>
      </c>
      <c r="C421" s="571" t="s">
        <v>1727</v>
      </c>
      <c r="D421" s="555" t="s">
        <v>1176</v>
      </c>
      <c r="E421" s="557" t="s">
        <v>1693</v>
      </c>
      <c r="F421" s="78"/>
      <c r="G421" s="34" t="s">
        <v>1722</v>
      </c>
      <c r="H421" s="78"/>
      <c r="I421" s="78"/>
      <c r="J421" s="78"/>
      <c r="K421" s="78"/>
      <c r="L421" s="78"/>
      <c r="M421" s="78"/>
      <c r="N421" s="78"/>
      <c r="O421" s="78"/>
      <c r="P421" s="78"/>
      <c r="Q421" s="78"/>
      <c r="R421" s="78"/>
      <c r="S421" s="558">
        <v>476000</v>
      </c>
      <c r="T421" s="31">
        <f t="shared" si="7"/>
        <v>83387065.460000053</v>
      </c>
    </row>
    <row r="422" spans="1:20" x14ac:dyDescent="0.35">
      <c r="A422" s="78">
        <v>5</v>
      </c>
      <c r="B422" s="89">
        <v>45446</v>
      </c>
      <c r="C422" s="571" t="s">
        <v>1728</v>
      </c>
      <c r="D422" s="555" t="s">
        <v>1700</v>
      </c>
      <c r="E422" s="513" t="s">
        <v>1694</v>
      </c>
      <c r="F422" s="78"/>
      <c r="G422" s="34" t="s">
        <v>1722</v>
      </c>
      <c r="H422" s="78"/>
      <c r="I422" s="78"/>
      <c r="J422" s="78"/>
      <c r="K422" s="78"/>
      <c r="L422" s="78"/>
      <c r="M422" s="78"/>
      <c r="N422" s="78"/>
      <c r="O422" s="78"/>
      <c r="P422" s="78"/>
      <c r="Q422" s="78"/>
      <c r="R422" s="78"/>
      <c r="S422" s="543">
        <v>660000</v>
      </c>
      <c r="T422" s="31">
        <f t="shared" si="7"/>
        <v>82727065.460000053</v>
      </c>
    </row>
    <row r="423" spans="1:20" x14ac:dyDescent="0.35">
      <c r="A423" s="78">
        <v>6</v>
      </c>
      <c r="B423" s="89">
        <v>45446</v>
      </c>
      <c r="C423" s="571" t="s">
        <v>1729</v>
      </c>
      <c r="D423" s="513" t="s">
        <v>1699</v>
      </c>
      <c r="E423" s="513" t="s">
        <v>1695</v>
      </c>
      <c r="F423" s="78"/>
      <c r="G423" s="34" t="s">
        <v>1722</v>
      </c>
      <c r="H423" s="78"/>
      <c r="I423" s="78"/>
      <c r="J423" s="78"/>
      <c r="K423" s="78"/>
      <c r="L423" s="78"/>
      <c r="M423" s="78"/>
      <c r="N423" s="78"/>
      <c r="O423" s="78"/>
      <c r="P423" s="78"/>
      <c r="Q423" s="78"/>
      <c r="R423" s="78"/>
      <c r="S423" s="586">
        <v>255000</v>
      </c>
      <c r="T423" s="31">
        <f t="shared" si="7"/>
        <v>82472065.460000053</v>
      </c>
    </row>
    <row r="424" spans="1:20" x14ac:dyDescent="0.35">
      <c r="A424" s="78">
        <v>7</v>
      </c>
      <c r="B424" s="89">
        <v>45446</v>
      </c>
      <c r="C424" s="571" t="s">
        <v>1730</v>
      </c>
      <c r="D424" s="557" t="s">
        <v>1698</v>
      </c>
      <c r="E424" s="513" t="s">
        <v>1696</v>
      </c>
      <c r="F424" s="78"/>
      <c r="G424" s="34" t="s">
        <v>1722</v>
      </c>
      <c r="H424" s="78"/>
      <c r="I424" s="78"/>
      <c r="J424" s="78"/>
      <c r="K424" s="78"/>
      <c r="L424" s="78"/>
      <c r="M424" s="78"/>
      <c r="N424" s="78"/>
      <c r="O424" s="78"/>
      <c r="P424" s="78"/>
      <c r="Q424" s="78"/>
      <c r="R424" s="78"/>
      <c r="S424" s="586">
        <v>120000</v>
      </c>
      <c r="T424" s="31">
        <f t="shared" si="7"/>
        <v>82352065.460000053</v>
      </c>
    </row>
    <row r="425" spans="1:20" x14ac:dyDescent="0.35">
      <c r="A425" s="78">
        <v>8</v>
      </c>
      <c r="B425" s="89">
        <v>45446</v>
      </c>
      <c r="C425" s="571" t="s">
        <v>1731</v>
      </c>
      <c r="D425" s="557" t="s">
        <v>1698</v>
      </c>
      <c r="E425" s="83" t="s">
        <v>1697</v>
      </c>
      <c r="F425" s="78"/>
      <c r="G425" s="34" t="s">
        <v>1722</v>
      </c>
      <c r="H425" s="78"/>
      <c r="I425" s="78"/>
      <c r="J425" s="78"/>
      <c r="K425" s="78"/>
      <c r="L425" s="78"/>
      <c r="M425" s="78"/>
      <c r="N425" s="78"/>
      <c r="O425" s="78"/>
      <c r="P425" s="78"/>
      <c r="Q425" s="78"/>
      <c r="R425" s="78"/>
      <c r="S425" s="586">
        <v>160000</v>
      </c>
      <c r="T425" s="31">
        <f t="shared" si="7"/>
        <v>82192065.460000053</v>
      </c>
    </row>
    <row r="426" spans="1:20" ht="38.5" x14ac:dyDescent="0.35">
      <c r="A426" s="78">
        <v>9</v>
      </c>
      <c r="B426" s="89">
        <v>45446</v>
      </c>
      <c r="C426" s="571" t="s">
        <v>1732</v>
      </c>
      <c r="D426" s="597" t="s">
        <v>2263</v>
      </c>
      <c r="E426" s="52" t="s">
        <v>1720</v>
      </c>
      <c r="F426" s="485" t="s">
        <v>1620</v>
      </c>
      <c r="G426" s="34" t="s">
        <v>1722</v>
      </c>
      <c r="H426" s="78"/>
      <c r="I426" s="78"/>
      <c r="J426" s="78"/>
      <c r="K426" s="78"/>
      <c r="L426" s="78"/>
      <c r="M426" s="78"/>
      <c r="N426" s="78"/>
      <c r="O426" s="78"/>
      <c r="P426" s="78"/>
      <c r="Q426" s="78"/>
      <c r="R426" s="78"/>
      <c r="S426" s="586">
        <v>675000</v>
      </c>
      <c r="T426" s="31">
        <f t="shared" si="7"/>
        <v>81517065.460000053</v>
      </c>
    </row>
    <row r="427" spans="1:20" ht="26" x14ac:dyDescent="0.35">
      <c r="A427" s="78">
        <v>10</v>
      </c>
      <c r="B427" s="89">
        <v>45446</v>
      </c>
      <c r="C427" s="571" t="s">
        <v>1733</v>
      </c>
      <c r="D427" s="52" t="s">
        <v>2462</v>
      </c>
      <c r="E427" s="475" t="s">
        <v>2718</v>
      </c>
      <c r="F427" s="587" t="s">
        <v>49</v>
      </c>
      <c r="G427" s="34" t="s">
        <v>1722</v>
      </c>
      <c r="H427" s="78"/>
      <c r="I427" s="78"/>
      <c r="J427" s="78"/>
      <c r="K427" s="78"/>
      <c r="L427" s="78"/>
      <c r="M427" s="78"/>
      <c r="N427" s="78"/>
      <c r="O427" s="78"/>
      <c r="P427" s="78"/>
      <c r="Q427" s="78"/>
      <c r="R427" s="78"/>
      <c r="S427" s="586">
        <v>1967000</v>
      </c>
      <c r="T427" s="31">
        <f t="shared" si="7"/>
        <v>79550065.460000053</v>
      </c>
    </row>
    <row r="428" spans="1:20" x14ac:dyDescent="0.35">
      <c r="A428" s="78">
        <v>11</v>
      </c>
      <c r="B428" s="89">
        <v>45446</v>
      </c>
      <c r="C428" s="571" t="s">
        <v>1734</v>
      </c>
      <c r="D428" s="52" t="s">
        <v>95</v>
      </c>
      <c r="E428" s="52" t="s">
        <v>1719</v>
      </c>
      <c r="F428" s="485" t="s">
        <v>1819</v>
      </c>
      <c r="G428" s="34" t="s">
        <v>1722</v>
      </c>
      <c r="H428" s="78"/>
      <c r="I428" s="78"/>
      <c r="J428" s="78"/>
      <c r="K428" s="78"/>
      <c r="L428" s="78"/>
      <c r="M428" s="31">
        <v>8000000</v>
      </c>
      <c r="N428" s="78"/>
      <c r="O428" s="78"/>
      <c r="P428" s="78"/>
      <c r="Q428" s="78"/>
      <c r="R428" s="78"/>
      <c r="S428" s="78"/>
      <c r="T428" s="31">
        <f t="shared" si="7"/>
        <v>71550065.460000053</v>
      </c>
    </row>
    <row r="429" spans="1:20" x14ac:dyDescent="0.35">
      <c r="A429" s="78">
        <v>12</v>
      </c>
      <c r="B429" s="89">
        <v>45446</v>
      </c>
      <c r="C429" s="571" t="s">
        <v>1735</v>
      </c>
      <c r="D429" s="52" t="s">
        <v>95</v>
      </c>
      <c r="E429" s="52" t="s">
        <v>1717</v>
      </c>
      <c r="F429" s="485" t="s">
        <v>1718</v>
      </c>
      <c r="G429" s="34" t="s">
        <v>1722</v>
      </c>
      <c r="H429" s="78"/>
      <c r="I429" s="78"/>
      <c r="J429" s="78"/>
      <c r="K429" s="78"/>
      <c r="L429" s="78"/>
      <c r="M429" s="31">
        <v>6500000</v>
      </c>
      <c r="N429" s="78"/>
      <c r="O429" s="78"/>
      <c r="P429" s="78"/>
      <c r="Q429" s="78"/>
      <c r="R429" s="78"/>
      <c r="S429" s="78"/>
      <c r="T429" s="31">
        <f t="shared" si="7"/>
        <v>65050065.460000053</v>
      </c>
    </row>
    <row r="430" spans="1:20" x14ac:dyDescent="0.35">
      <c r="A430" s="78">
        <v>13</v>
      </c>
      <c r="B430" s="89">
        <v>45446</v>
      </c>
      <c r="C430" s="571" t="s">
        <v>1736</v>
      </c>
      <c r="D430" s="52" t="s">
        <v>2266</v>
      </c>
      <c r="E430" s="52" t="s">
        <v>1721</v>
      </c>
      <c r="F430" s="485" t="s">
        <v>49</v>
      </c>
      <c r="G430" s="34" t="s">
        <v>1722</v>
      </c>
      <c r="H430" s="78"/>
      <c r="I430" s="78"/>
      <c r="J430" s="78"/>
      <c r="K430" s="78"/>
      <c r="L430" s="78"/>
      <c r="M430" s="31"/>
      <c r="N430" s="78"/>
      <c r="O430" s="78"/>
      <c r="P430" s="78"/>
      <c r="Q430" s="78"/>
      <c r="R430" s="78"/>
      <c r="S430" s="543">
        <v>2700000</v>
      </c>
      <c r="T430" s="31">
        <f t="shared" si="7"/>
        <v>62350065.460000053</v>
      </c>
    </row>
    <row r="431" spans="1:20" x14ac:dyDescent="0.35">
      <c r="A431" s="78">
        <v>14</v>
      </c>
      <c r="B431" s="89">
        <v>45447</v>
      </c>
      <c r="C431" s="38" t="s">
        <v>1781</v>
      </c>
      <c r="D431" s="60" t="s">
        <v>523</v>
      </c>
      <c r="E431" s="473" t="s">
        <v>1890</v>
      </c>
      <c r="F431" s="473" t="s">
        <v>1207</v>
      </c>
      <c r="G431" s="74"/>
      <c r="H431" s="48"/>
      <c r="I431" s="48"/>
      <c r="J431" s="48"/>
      <c r="K431" s="51"/>
      <c r="L431" s="44">
        <v>3140000</v>
      </c>
      <c r="N431" s="66"/>
      <c r="O431" s="66"/>
      <c r="P431" s="66"/>
      <c r="Q431" s="66"/>
      <c r="R431" s="66"/>
      <c r="S431" s="66"/>
      <c r="T431" s="31">
        <f t="shared" si="7"/>
        <v>65490065.460000053</v>
      </c>
    </row>
    <row r="432" spans="1:20" x14ac:dyDescent="0.35">
      <c r="A432" s="78">
        <v>15</v>
      </c>
      <c r="B432" s="89">
        <v>45447</v>
      </c>
      <c r="C432" s="571" t="s">
        <v>1758</v>
      </c>
      <c r="D432" s="555" t="s">
        <v>2268</v>
      </c>
      <c r="E432" s="555" t="s">
        <v>2267</v>
      </c>
      <c r="F432" s="556" t="s">
        <v>1741</v>
      </c>
      <c r="G432" s="34" t="s">
        <v>1757</v>
      </c>
      <c r="H432" s="78"/>
      <c r="I432" s="78"/>
      <c r="J432" s="78"/>
      <c r="K432" s="78"/>
      <c r="L432" s="78"/>
      <c r="M432" s="78"/>
      <c r="N432" s="78"/>
      <c r="O432" s="78"/>
      <c r="P432" s="78"/>
      <c r="Q432" s="78"/>
      <c r="R432" s="78"/>
      <c r="S432" s="543">
        <v>2000000</v>
      </c>
      <c r="T432" s="31">
        <f t="shared" si="7"/>
        <v>63490065.460000053</v>
      </c>
    </row>
    <row r="433" spans="1:20" x14ac:dyDescent="0.35">
      <c r="A433" s="78">
        <v>16</v>
      </c>
      <c r="B433" s="89">
        <v>45447</v>
      </c>
      <c r="C433" s="571" t="s">
        <v>1759</v>
      </c>
      <c r="D433" s="636" t="s">
        <v>190</v>
      </c>
      <c r="E433" s="555" t="s">
        <v>1740</v>
      </c>
      <c r="F433" s="556" t="s">
        <v>1817</v>
      </c>
      <c r="G433" s="34" t="s">
        <v>1757</v>
      </c>
      <c r="H433" s="78"/>
      <c r="I433" s="78"/>
      <c r="J433" s="78"/>
      <c r="K433" s="78"/>
      <c r="L433" s="78"/>
      <c r="M433" s="543">
        <v>26000000</v>
      </c>
      <c r="N433" s="78"/>
      <c r="O433" s="78"/>
      <c r="P433" s="78"/>
      <c r="Q433" s="78"/>
      <c r="R433" s="78"/>
      <c r="S433" s="78"/>
      <c r="T433" s="31">
        <f t="shared" si="7"/>
        <v>37490065.460000053</v>
      </c>
    </row>
    <row r="434" spans="1:20" x14ac:dyDescent="0.35">
      <c r="A434" s="78">
        <v>17</v>
      </c>
      <c r="B434" s="89">
        <v>45448</v>
      </c>
      <c r="C434" s="38" t="s">
        <v>1889</v>
      </c>
      <c r="D434" s="60" t="s">
        <v>39</v>
      </c>
      <c r="E434" s="40" t="s">
        <v>1918</v>
      </c>
      <c r="F434" s="78"/>
      <c r="G434" s="78"/>
      <c r="H434" s="78"/>
      <c r="I434" s="78"/>
      <c r="J434" s="78"/>
      <c r="K434" s="78"/>
      <c r="L434" s="78"/>
      <c r="M434" s="598"/>
      <c r="N434" s="44">
        <v>55500000</v>
      </c>
      <c r="O434" s="66"/>
      <c r="P434" s="66"/>
      <c r="Q434" s="66"/>
      <c r="R434" s="66"/>
      <c r="S434" s="66"/>
      <c r="T434" s="31">
        <f t="shared" si="7"/>
        <v>92990065.460000053</v>
      </c>
    </row>
    <row r="435" spans="1:20" x14ac:dyDescent="0.35">
      <c r="A435" s="78">
        <v>18</v>
      </c>
      <c r="B435" s="89">
        <v>45448</v>
      </c>
      <c r="C435" s="571" t="s">
        <v>1782</v>
      </c>
      <c r="D435" s="52" t="s">
        <v>1749</v>
      </c>
      <c r="E435" s="52" t="s">
        <v>1750</v>
      </c>
      <c r="F435" s="587" t="s">
        <v>49</v>
      </c>
      <c r="G435" s="34" t="s">
        <v>1778</v>
      </c>
      <c r="H435" s="78"/>
      <c r="I435" s="78"/>
      <c r="J435" s="78"/>
      <c r="K435" s="78"/>
      <c r="L435" s="78"/>
      <c r="M435" s="78"/>
      <c r="N435" s="78"/>
      <c r="O435" s="78"/>
      <c r="P435" s="78"/>
      <c r="Q435" s="78"/>
      <c r="R435" s="78"/>
      <c r="S435" s="558">
        <v>2625000</v>
      </c>
      <c r="T435" s="31">
        <f t="shared" si="7"/>
        <v>90365065.460000053</v>
      </c>
    </row>
    <row r="436" spans="1:20" x14ac:dyDescent="0.35">
      <c r="A436" s="78">
        <v>19</v>
      </c>
      <c r="B436" s="89">
        <v>45448</v>
      </c>
      <c r="C436" s="571" t="s">
        <v>1783</v>
      </c>
      <c r="D436" s="52" t="s">
        <v>1751</v>
      </c>
      <c r="E436" s="52" t="s">
        <v>1752</v>
      </c>
      <c r="F436" s="587" t="s">
        <v>49</v>
      </c>
      <c r="G436" s="34" t="s">
        <v>1778</v>
      </c>
      <c r="H436" s="78"/>
      <c r="I436" s="78"/>
      <c r="J436" s="78"/>
      <c r="K436" s="78"/>
      <c r="L436" s="78"/>
      <c r="M436" s="78"/>
      <c r="N436" s="78"/>
      <c r="O436" s="78"/>
      <c r="P436" s="78"/>
      <c r="Q436" s="78"/>
      <c r="R436" s="78"/>
      <c r="S436" s="558">
        <v>702500</v>
      </c>
      <c r="T436" s="31">
        <f t="shared" si="7"/>
        <v>89662565.460000053</v>
      </c>
    </row>
    <row r="437" spans="1:20" x14ac:dyDescent="0.35">
      <c r="A437" s="78">
        <v>20</v>
      </c>
      <c r="B437" s="89">
        <v>45448</v>
      </c>
      <c r="C437" s="571" t="s">
        <v>1784</v>
      </c>
      <c r="D437" s="497" t="s">
        <v>1753</v>
      </c>
      <c r="E437" s="497" t="s">
        <v>1754</v>
      </c>
      <c r="F437" s="493" t="s">
        <v>49</v>
      </c>
      <c r="G437" s="34" t="s">
        <v>1778</v>
      </c>
      <c r="H437" s="78"/>
      <c r="I437" s="78"/>
      <c r="J437" s="78"/>
      <c r="K437" s="78"/>
      <c r="L437" s="78"/>
      <c r="M437" s="78"/>
      <c r="N437" s="78"/>
      <c r="O437" s="78"/>
      <c r="P437" s="78"/>
      <c r="Q437" s="78"/>
      <c r="R437" s="78"/>
      <c r="S437" s="446">
        <v>351200</v>
      </c>
      <c r="T437" s="31">
        <f t="shared" si="7"/>
        <v>89311365.460000053</v>
      </c>
    </row>
    <row r="438" spans="1:20" x14ac:dyDescent="0.35">
      <c r="A438" s="78">
        <v>21</v>
      </c>
      <c r="B438" s="89">
        <v>45448</v>
      </c>
      <c r="C438" s="571" t="s">
        <v>1785</v>
      </c>
      <c r="D438" s="497" t="s">
        <v>10</v>
      </c>
      <c r="E438" s="497" t="s">
        <v>1756</v>
      </c>
      <c r="F438" s="493" t="s">
        <v>49</v>
      </c>
      <c r="G438" s="34" t="s">
        <v>1778</v>
      </c>
      <c r="H438" s="78"/>
      <c r="I438" s="78"/>
      <c r="J438" s="78"/>
      <c r="K438" s="78"/>
      <c r="L438" s="78"/>
      <c r="M438" s="78"/>
      <c r="N438" s="78"/>
      <c r="O438" s="78"/>
      <c r="P438" s="78"/>
      <c r="Q438" s="78"/>
      <c r="R438" s="78"/>
      <c r="S438" s="446">
        <v>1500000</v>
      </c>
      <c r="T438" s="31">
        <f t="shared" si="7"/>
        <v>87811365.460000053</v>
      </c>
    </row>
    <row r="439" spans="1:20" ht="26" x14ac:dyDescent="0.35">
      <c r="A439" s="78">
        <v>22</v>
      </c>
      <c r="B439" s="89">
        <v>45448</v>
      </c>
      <c r="C439" s="571" t="s">
        <v>1786</v>
      </c>
      <c r="D439" s="497" t="s">
        <v>1776</v>
      </c>
      <c r="E439" s="494" t="s">
        <v>1775</v>
      </c>
      <c r="F439" s="493" t="s">
        <v>49</v>
      </c>
      <c r="G439" s="34" t="s">
        <v>1778</v>
      </c>
      <c r="H439" s="78"/>
      <c r="I439" s="78"/>
      <c r="J439" s="78"/>
      <c r="K439" s="78"/>
      <c r="L439" s="78"/>
      <c r="M439" s="78"/>
      <c r="N439" s="78"/>
      <c r="O439" s="78"/>
      <c r="P439" s="78"/>
      <c r="Q439" s="78"/>
      <c r="R439" s="78"/>
      <c r="S439" s="446">
        <v>1612500</v>
      </c>
      <c r="T439" s="31">
        <f t="shared" si="7"/>
        <v>86198865.460000053</v>
      </c>
    </row>
    <row r="440" spans="1:20" x14ac:dyDescent="0.35">
      <c r="A440" s="78">
        <v>23</v>
      </c>
      <c r="B440" s="89">
        <v>45448</v>
      </c>
      <c r="C440" s="571" t="s">
        <v>1787</v>
      </c>
      <c r="D440" s="52" t="s">
        <v>190</v>
      </c>
      <c r="E440" s="555" t="s">
        <v>2059</v>
      </c>
      <c r="F440" s="485" t="s">
        <v>1816</v>
      </c>
      <c r="G440" s="34" t="s">
        <v>1778</v>
      </c>
      <c r="H440" s="78"/>
      <c r="I440" s="78"/>
      <c r="J440" s="78"/>
      <c r="K440" s="78"/>
      <c r="L440" s="78"/>
      <c r="M440" s="543">
        <v>46000000</v>
      </c>
      <c r="N440" s="78"/>
      <c r="O440" s="78"/>
      <c r="P440" s="78"/>
      <c r="Q440" s="78"/>
      <c r="R440" s="78"/>
      <c r="S440" s="78"/>
      <c r="T440" s="31">
        <f t="shared" si="7"/>
        <v>40198865.460000053</v>
      </c>
    </row>
    <row r="441" spans="1:20" x14ac:dyDescent="0.35">
      <c r="A441" s="78">
        <v>24</v>
      </c>
      <c r="B441" s="89">
        <v>45448</v>
      </c>
      <c r="C441" s="571" t="s">
        <v>1788</v>
      </c>
      <c r="D441" s="497" t="s">
        <v>1362</v>
      </c>
      <c r="E441" s="497" t="s">
        <v>1755</v>
      </c>
      <c r="F441" s="493" t="s">
        <v>49</v>
      </c>
      <c r="G441" s="34" t="s">
        <v>1778</v>
      </c>
      <c r="H441" s="78"/>
      <c r="I441" s="78"/>
      <c r="J441" s="78"/>
      <c r="K441" s="78"/>
      <c r="L441" s="78"/>
      <c r="M441" s="78"/>
      <c r="N441" s="78"/>
      <c r="O441" s="78"/>
      <c r="P441" s="78"/>
      <c r="Q441" s="78"/>
      <c r="R441" s="78"/>
      <c r="S441" s="446">
        <v>200000</v>
      </c>
      <c r="T441" s="31">
        <f t="shared" si="7"/>
        <v>39998865.460000053</v>
      </c>
    </row>
    <row r="442" spans="1:20" x14ac:dyDescent="0.35">
      <c r="A442" s="78">
        <v>25</v>
      </c>
      <c r="B442" s="89">
        <v>45448</v>
      </c>
      <c r="C442" s="571" t="s">
        <v>1789</v>
      </c>
      <c r="D442" s="555" t="s">
        <v>1764</v>
      </c>
      <c r="E442" s="52" t="s">
        <v>1765</v>
      </c>
      <c r="F442" s="493" t="s">
        <v>49</v>
      </c>
      <c r="G442" s="34" t="s">
        <v>1778</v>
      </c>
      <c r="H442" s="78"/>
      <c r="I442" s="78"/>
      <c r="J442" s="78"/>
      <c r="K442" s="78"/>
      <c r="L442" s="78"/>
      <c r="M442" s="78"/>
      <c r="N442" s="78"/>
      <c r="O442" s="78"/>
      <c r="P442" s="78"/>
      <c r="Q442" s="78"/>
      <c r="R442" s="78"/>
      <c r="S442" s="543">
        <v>476000</v>
      </c>
      <c r="T442" s="31">
        <f t="shared" si="7"/>
        <v>39522865.460000053</v>
      </c>
    </row>
    <row r="443" spans="1:20" x14ac:dyDescent="0.35">
      <c r="A443" s="78">
        <v>26</v>
      </c>
      <c r="B443" s="89">
        <v>45448</v>
      </c>
      <c r="C443" s="571" t="s">
        <v>1790</v>
      </c>
      <c r="D443" s="52" t="s">
        <v>1767</v>
      </c>
      <c r="E443" s="52" t="s">
        <v>1766</v>
      </c>
      <c r="F443" s="493" t="s">
        <v>49</v>
      </c>
      <c r="G443" s="34" t="s">
        <v>1778</v>
      </c>
      <c r="H443" s="78"/>
      <c r="I443" s="78"/>
      <c r="J443" s="78"/>
      <c r="K443" s="78"/>
      <c r="L443" s="78"/>
      <c r="M443" s="78"/>
      <c r="N443" s="78"/>
      <c r="O443" s="78"/>
      <c r="P443" s="78"/>
      <c r="Q443" s="78"/>
      <c r="R443" s="78"/>
      <c r="S443" s="428">
        <v>165000</v>
      </c>
      <c r="T443" s="31">
        <f t="shared" si="7"/>
        <v>39357865.460000053</v>
      </c>
    </row>
    <row r="444" spans="1:20" x14ac:dyDescent="0.35">
      <c r="A444" s="78">
        <v>27</v>
      </c>
      <c r="B444" s="89">
        <v>45448</v>
      </c>
      <c r="C444" s="571" t="s">
        <v>1791</v>
      </c>
      <c r="D444" s="475" t="s">
        <v>1699</v>
      </c>
      <c r="E444" s="52" t="s">
        <v>1768</v>
      </c>
      <c r="F444" s="493" t="s">
        <v>49</v>
      </c>
      <c r="G444" s="34" t="s">
        <v>1778</v>
      </c>
      <c r="H444" s="78"/>
      <c r="I444" s="78"/>
      <c r="J444" s="78"/>
      <c r="K444" s="78"/>
      <c r="L444" s="78"/>
      <c r="M444" s="78"/>
      <c r="N444" s="78"/>
      <c r="O444" s="78"/>
      <c r="P444" s="78"/>
      <c r="Q444" s="78"/>
      <c r="R444" s="78"/>
      <c r="S444" s="428">
        <v>540000</v>
      </c>
      <c r="T444" s="31">
        <f t="shared" si="7"/>
        <v>38817865.460000053</v>
      </c>
    </row>
    <row r="445" spans="1:20" x14ac:dyDescent="0.35">
      <c r="A445" s="78">
        <v>28</v>
      </c>
      <c r="B445" s="89">
        <v>45448</v>
      </c>
      <c r="C445" s="571" t="s">
        <v>1792</v>
      </c>
      <c r="D445" s="555" t="s">
        <v>1764</v>
      </c>
      <c r="E445" s="83" t="s">
        <v>1769</v>
      </c>
      <c r="F445" s="493" t="s">
        <v>49</v>
      </c>
      <c r="G445" s="34" t="s">
        <v>1778</v>
      </c>
      <c r="H445" s="78"/>
      <c r="I445" s="78"/>
      <c r="J445" s="78"/>
      <c r="K445" s="78"/>
      <c r="L445" s="78"/>
      <c r="M445" s="78"/>
      <c r="N445" s="78"/>
      <c r="O445" s="78"/>
      <c r="P445" s="78"/>
      <c r="Q445" s="78"/>
      <c r="R445" s="78"/>
      <c r="S445" s="428">
        <v>375000</v>
      </c>
      <c r="T445" s="31">
        <f t="shared" si="7"/>
        <v>38442865.460000053</v>
      </c>
    </row>
    <row r="446" spans="1:20" x14ac:dyDescent="0.35">
      <c r="A446" s="78">
        <v>29</v>
      </c>
      <c r="B446" s="89">
        <v>45448</v>
      </c>
      <c r="C446" s="571" t="s">
        <v>1793</v>
      </c>
      <c r="D446" s="497" t="s">
        <v>1771</v>
      </c>
      <c r="E446" s="447" t="s">
        <v>1770</v>
      </c>
      <c r="F446" s="493" t="s">
        <v>49</v>
      </c>
      <c r="G446" s="34" t="s">
        <v>1778</v>
      </c>
      <c r="H446" s="78"/>
      <c r="I446" s="78"/>
      <c r="J446" s="78"/>
      <c r="K446" s="78"/>
      <c r="L446" s="78"/>
      <c r="M446" s="78"/>
      <c r="N446" s="78"/>
      <c r="O446" s="78"/>
      <c r="P446" s="78"/>
      <c r="Q446" s="78"/>
      <c r="R446" s="78"/>
      <c r="S446" s="446">
        <v>320000</v>
      </c>
      <c r="T446" s="31">
        <f t="shared" si="7"/>
        <v>38122865.460000053</v>
      </c>
    </row>
    <row r="447" spans="1:20" x14ac:dyDescent="0.35">
      <c r="A447" s="78">
        <v>30</v>
      </c>
      <c r="B447" s="89">
        <v>45448</v>
      </c>
      <c r="C447" s="571" t="s">
        <v>1794</v>
      </c>
      <c r="D447" s="497" t="s">
        <v>1773</v>
      </c>
      <c r="E447" s="447" t="s">
        <v>1772</v>
      </c>
      <c r="F447" s="493" t="s">
        <v>49</v>
      </c>
      <c r="G447" s="34" t="s">
        <v>1778</v>
      </c>
      <c r="H447" s="78"/>
      <c r="I447" s="78"/>
      <c r="J447" s="78"/>
      <c r="K447" s="78"/>
      <c r="L447" s="78"/>
      <c r="M447" s="78"/>
      <c r="N447" s="78"/>
      <c r="O447" s="78"/>
      <c r="P447" s="78"/>
      <c r="Q447" s="78"/>
      <c r="R447" s="78"/>
      <c r="S447" s="446">
        <v>180000</v>
      </c>
      <c r="T447" s="31">
        <f t="shared" si="7"/>
        <v>37942865.460000053</v>
      </c>
    </row>
    <row r="448" spans="1:20" x14ac:dyDescent="0.35">
      <c r="A448" s="78">
        <v>31</v>
      </c>
      <c r="B448" s="89">
        <v>45448</v>
      </c>
      <c r="C448" s="571" t="s">
        <v>1795</v>
      </c>
      <c r="D448" s="497" t="s">
        <v>1773</v>
      </c>
      <c r="E448" s="497" t="s">
        <v>1774</v>
      </c>
      <c r="F448" s="493" t="s">
        <v>49</v>
      </c>
      <c r="G448" s="34" t="s">
        <v>1778</v>
      </c>
      <c r="H448" s="78"/>
      <c r="I448" s="78"/>
      <c r="J448" s="78"/>
      <c r="K448" s="78"/>
      <c r="L448" s="78"/>
      <c r="M448" s="78"/>
      <c r="N448" s="78"/>
      <c r="O448" s="78"/>
      <c r="P448" s="78"/>
      <c r="Q448" s="78"/>
      <c r="R448" s="78"/>
      <c r="S448" s="446">
        <v>643500</v>
      </c>
      <c r="T448" s="31">
        <f t="shared" si="7"/>
        <v>37299365.460000053</v>
      </c>
    </row>
    <row r="449" spans="1:20" x14ac:dyDescent="0.35">
      <c r="A449" s="78">
        <v>32</v>
      </c>
      <c r="B449" s="89">
        <v>45449</v>
      </c>
      <c r="C449" s="38" t="s">
        <v>1814</v>
      </c>
      <c r="D449" s="40" t="s">
        <v>1550</v>
      </c>
      <c r="E449" s="40" t="s">
        <v>2068</v>
      </c>
      <c r="F449" s="40" t="s">
        <v>1815</v>
      </c>
      <c r="G449" s="78"/>
      <c r="H449" s="78"/>
      <c r="I449" s="78"/>
      <c r="J449" s="78"/>
      <c r="K449" s="78"/>
      <c r="L449" s="563">
        <v>13000000</v>
      </c>
      <c r="M449" s="78"/>
      <c r="N449" s="78"/>
      <c r="O449" s="78"/>
      <c r="P449" s="78"/>
      <c r="Q449" s="78"/>
      <c r="R449" s="78"/>
      <c r="S449" s="78"/>
      <c r="T449" s="31">
        <f t="shared" si="7"/>
        <v>50299365.460000053</v>
      </c>
    </row>
    <row r="450" spans="1:20" x14ac:dyDescent="0.35">
      <c r="A450" s="78">
        <v>33</v>
      </c>
      <c r="B450" s="89">
        <v>45450</v>
      </c>
      <c r="C450" s="571" t="s">
        <v>1824</v>
      </c>
      <c r="D450" s="52" t="s">
        <v>1796</v>
      </c>
      <c r="E450" s="52" t="s">
        <v>2269</v>
      </c>
      <c r="F450" s="587" t="s">
        <v>49</v>
      </c>
      <c r="G450" s="34" t="s">
        <v>1834</v>
      </c>
      <c r="H450" s="78"/>
      <c r="I450" s="78"/>
      <c r="J450" s="78"/>
      <c r="K450" s="78"/>
      <c r="L450" s="78"/>
      <c r="M450" s="78"/>
      <c r="N450" s="78"/>
      <c r="O450" s="78"/>
      <c r="P450" s="78"/>
      <c r="Q450" s="78"/>
      <c r="R450" s="78"/>
      <c r="S450" s="558">
        <v>476000</v>
      </c>
      <c r="T450" s="31">
        <f t="shared" si="7"/>
        <v>49823365.460000053</v>
      </c>
    </row>
    <row r="451" spans="1:20" ht="63.5" x14ac:dyDescent="0.35">
      <c r="A451" s="78">
        <v>34</v>
      </c>
      <c r="B451" s="89">
        <v>45450</v>
      </c>
      <c r="C451" s="571" t="s">
        <v>1825</v>
      </c>
      <c r="D451" s="52" t="s">
        <v>1797</v>
      </c>
      <c r="E451" s="475" t="s">
        <v>1798</v>
      </c>
      <c r="F451" s="587" t="s">
        <v>49</v>
      </c>
      <c r="G451" s="34" t="s">
        <v>1834</v>
      </c>
      <c r="H451" s="78"/>
      <c r="I451" s="78"/>
      <c r="J451" s="78"/>
      <c r="K451" s="78"/>
      <c r="L451" s="78"/>
      <c r="M451" s="78"/>
      <c r="N451" s="78"/>
      <c r="O451" s="78"/>
      <c r="P451" s="78"/>
      <c r="Q451" s="78"/>
      <c r="R451" s="78"/>
      <c r="S451" s="558">
        <v>902500</v>
      </c>
      <c r="T451" s="31">
        <f t="shared" si="7"/>
        <v>48920865.460000053</v>
      </c>
    </row>
    <row r="452" spans="1:20" x14ac:dyDescent="0.35">
      <c r="A452" s="78">
        <v>35</v>
      </c>
      <c r="B452" s="89">
        <v>45450</v>
      </c>
      <c r="C452" s="571" t="s">
        <v>1826</v>
      </c>
      <c r="D452" s="497" t="s">
        <v>1797</v>
      </c>
      <c r="E452" s="497" t="s">
        <v>1799</v>
      </c>
      <c r="F452" s="493" t="s">
        <v>49</v>
      </c>
      <c r="G452" s="34" t="s">
        <v>1834</v>
      </c>
      <c r="H452" s="78"/>
      <c r="I452" s="78"/>
      <c r="J452" s="78"/>
      <c r="K452" s="78"/>
      <c r="L452" s="78"/>
      <c r="M452" s="78"/>
      <c r="N452" s="78"/>
      <c r="O452" s="78"/>
      <c r="P452" s="78"/>
      <c r="Q452" s="78"/>
      <c r="R452" s="78"/>
      <c r="S452" s="446">
        <v>702500</v>
      </c>
      <c r="T452" s="31">
        <f t="shared" si="7"/>
        <v>48218365.460000053</v>
      </c>
    </row>
    <row r="453" spans="1:20" x14ac:dyDescent="0.35">
      <c r="A453" s="78">
        <v>36</v>
      </c>
      <c r="B453" s="89">
        <v>45450</v>
      </c>
      <c r="C453" s="571" t="s">
        <v>1827</v>
      </c>
      <c r="D453" s="635" t="s">
        <v>2270</v>
      </c>
      <c r="E453" s="497" t="s">
        <v>2271</v>
      </c>
      <c r="F453" s="493" t="s">
        <v>49</v>
      </c>
      <c r="G453" s="34" t="s">
        <v>1834</v>
      </c>
      <c r="H453" s="78"/>
      <c r="I453" s="78"/>
      <c r="J453" s="78"/>
      <c r="K453" s="78"/>
      <c r="L453" s="78"/>
      <c r="M453" s="78"/>
      <c r="N453" s="78"/>
      <c r="O453" s="78"/>
      <c r="P453" s="78"/>
      <c r="Q453" s="78"/>
      <c r="R453" s="78"/>
      <c r="S453" s="446">
        <v>700000</v>
      </c>
      <c r="T453" s="31">
        <f t="shared" si="7"/>
        <v>47518365.460000053</v>
      </c>
    </row>
    <row r="454" spans="1:20" ht="51" x14ac:dyDescent="0.35">
      <c r="A454" s="78">
        <v>37</v>
      </c>
      <c r="B454" s="89">
        <v>45450</v>
      </c>
      <c r="C454" s="571" t="s">
        <v>1828</v>
      </c>
      <c r="D454" s="590" t="s">
        <v>1805</v>
      </c>
      <c r="E454" s="494" t="s">
        <v>1806</v>
      </c>
      <c r="F454" s="493" t="s">
        <v>49</v>
      </c>
      <c r="G454" s="34" t="s">
        <v>1834</v>
      </c>
      <c r="H454" s="78"/>
      <c r="I454" s="78"/>
      <c r="J454" s="78"/>
      <c r="K454" s="78"/>
      <c r="L454" s="78"/>
      <c r="M454" s="78"/>
      <c r="N454" s="78"/>
      <c r="O454" s="78"/>
      <c r="P454" s="78"/>
      <c r="Q454" s="78"/>
      <c r="R454" s="78"/>
      <c r="S454" s="446">
        <v>4572500</v>
      </c>
      <c r="T454" s="31">
        <f t="shared" si="7"/>
        <v>42945865.460000053</v>
      </c>
    </row>
    <row r="455" spans="1:20" x14ac:dyDescent="0.35">
      <c r="A455" s="78">
        <v>38</v>
      </c>
      <c r="B455" s="89">
        <v>45450</v>
      </c>
      <c r="C455" s="571" t="s">
        <v>1829</v>
      </c>
      <c r="D455" s="555" t="s">
        <v>1158</v>
      </c>
      <c r="E455" s="52" t="s">
        <v>1807</v>
      </c>
      <c r="F455" s="493" t="s">
        <v>49</v>
      </c>
      <c r="G455" s="34" t="s">
        <v>1834</v>
      </c>
      <c r="H455" s="78"/>
      <c r="I455" s="78"/>
      <c r="J455" s="78"/>
      <c r="K455" s="78"/>
      <c r="L455" s="78"/>
      <c r="M455" s="78"/>
      <c r="N455" s="78"/>
      <c r="O455" s="78"/>
      <c r="P455" s="78"/>
      <c r="Q455" s="78"/>
      <c r="R455" s="78"/>
      <c r="S455" s="543">
        <v>1500000</v>
      </c>
      <c r="T455" s="31">
        <f t="shared" si="7"/>
        <v>41445865.460000053</v>
      </c>
    </row>
    <row r="456" spans="1:20" ht="26" x14ac:dyDescent="0.35">
      <c r="A456" s="78">
        <v>39</v>
      </c>
      <c r="B456" s="89">
        <v>45450</v>
      </c>
      <c r="C456" s="571" t="s">
        <v>1830</v>
      </c>
      <c r="D456" s="52" t="s">
        <v>1644</v>
      </c>
      <c r="E456" s="565" t="s">
        <v>1820</v>
      </c>
      <c r="F456" s="493" t="s">
        <v>49</v>
      </c>
      <c r="G456" s="34" t="s">
        <v>1834</v>
      </c>
      <c r="H456" s="78"/>
      <c r="I456" s="78"/>
      <c r="J456" s="78"/>
      <c r="K456" s="78"/>
      <c r="L456" s="78"/>
      <c r="M456" s="78"/>
      <c r="N456" s="78"/>
      <c r="O456" s="78"/>
      <c r="P456" s="78"/>
      <c r="Q456" s="78"/>
      <c r="R456" s="78"/>
      <c r="S456" s="428">
        <v>800000</v>
      </c>
      <c r="T456" s="31">
        <f t="shared" ref="T456:T519" si="8">+T455+H456-I456+J456-K456+L456-M456+N456-O456+R456-S456</f>
        <v>40645865.460000053</v>
      </c>
    </row>
    <row r="457" spans="1:20" x14ac:dyDescent="0.35">
      <c r="A457" s="78">
        <v>40</v>
      </c>
      <c r="B457" s="89">
        <v>45450</v>
      </c>
      <c r="C457" s="571" t="s">
        <v>1831</v>
      </c>
      <c r="D457" s="475" t="s">
        <v>1822</v>
      </c>
      <c r="E457" s="52" t="s">
        <v>1821</v>
      </c>
      <c r="F457" s="493" t="s">
        <v>49</v>
      </c>
      <c r="G457" s="34" t="s">
        <v>1834</v>
      </c>
      <c r="H457" s="78"/>
      <c r="I457" s="78"/>
      <c r="J457" s="78"/>
      <c r="K457" s="78"/>
      <c r="L457" s="78"/>
      <c r="M457" s="78"/>
      <c r="N457" s="78"/>
      <c r="O457" s="78"/>
      <c r="P457" s="78"/>
      <c r="Q457" s="78"/>
      <c r="R457" s="78"/>
      <c r="S457" s="428">
        <v>1400000</v>
      </c>
      <c r="T457" s="31">
        <f t="shared" si="8"/>
        <v>39245865.460000053</v>
      </c>
    </row>
    <row r="458" spans="1:20" x14ac:dyDescent="0.35">
      <c r="A458" s="78">
        <v>41</v>
      </c>
      <c r="B458" s="89">
        <v>45450</v>
      </c>
      <c r="C458" s="571" t="s">
        <v>1832</v>
      </c>
      <c r="D458" s="52" t="s">
        <v>1800</v>
      </c>
      <c r="E458" s="555" t="s">
        <v>1801</v>
      </c>
      <c r="F458" s="485" t="s">
        <v>1802</v>
      </c>
      <c r="G458" s="34" t="s">
        <v>1834</v>
      </c>
      <c r="H458" s="78"/>
      <c r="I458" s="78"/>
      <c r="J458" s="78"/>
      <c r="K458" s="78"/>
      <c r="L458" s="78"/>
      <c r="M458" s="78"/>
      <c r="N458" s="78"/>
      <c r="O458" s="78"/>
      <c r="P458" s="78"/>
      <c r="Q458" s="78"/>
      <c r="R458" s="78"/>
      <c r="S458" s="428">
        <v>2000000</v>
      </c>
      <c r="T458" s="31">
        <f t="shared" si="8"/>
        <v>37245865.460000053</v>
      </c>
    </row>
    <row r="459" spans="1:20" x14ac:dyDescent="0.35">
      <c r="A459" s="78">
        <v>49</v>
      </c>
      <c r="B459" s="89">
        <v>45450</v>
      </c>
      <c r="C459" s="571" t="s">
        <v>1833</v>
      </c>
      <c r="D459" s="52" t="s">
        <v>182</v>
      </c>
      <c r="E459" s="52" t="s">
        <v>1808</v>
      </c>
      <c r="F459" s="485" t="s">
        <v>1809</v>
      </c>
      <c r="G459" s="34" t="s">
        <v>1834</v>
      </c>
      <c r="H459" s="78"/>
      <c r="I459" s="78"/>
      <c r="J459" s="78"/>
      <c r="K459" s="78"/>
      <c r="L459" s="78"/>
      <c r="M459" s="78"/>
      <c r="N459" s="78"/>
      <c r="O459" s="78"/>
      <c r="P459" s="78"/>
      <c r="Q459" s="78"/>
      <c r="R459" s="78"/>
      <c r="S459" s="428">
        <v>300000</v>
      </c>
      <c r="T459" s="31">
        <f t="shared" si="8"/>
        <v>36945865.460000053</v>
      </c>
    </row>
    <row r="460" spans="1:20" x14ac:dyDescent="0.35">
      <c r="A460" s="78">
        <v>50</v>
      </c>
      <c r="B460" s="89">
        <v>45454</v>
      </c>
      <c r="C460" s="571" t="s">
        <v>1881</v>
      </c>
      <c r="D460" s="52" t="s">
        <v>1852</v>
      </c>
      <c r="E460" s="52" t="s">
        <v>1853</v>
      </c>
      <c r="F460" s="587" t="s">
        <v>49</v>
      </c>
      <c r="G460" s="34" t="s">
        <v>1880</v>
      </c>
      <c r="H460" s="78"/>
      <c r="I460" s="78"/>
      <c r="J460" s="78"/>
      <c r="K460" s="78"/>
      <c r="L460" s="78"/>
      <c r="M460" s="78"/>
      <c r="N460" s="78"/>
      <c r="O460" s="78"/>
      <c r="P460" s="78"/>
      <c r="Q460" s="78"/>
      <c r="R460" s="78"/>
      <c r="S460" s="558">
        <v>150000</v>
      </c>
      <c r="T460" s="31">
        <f t="shared" si="8"/>
        <v>36795865.460000053</v>
      </c>
    </row>
    <row r="461" spans="1:20" x14ac:dyDescent="0.35">
      <c r="A461" s="78">
        <v>51</v>
      </c>
      <c r="B461" s="89">
        <v>45454</v>
      </c>
      <c r="C461" s="571" t="s">
        <v>1882</v>
      </c>
      <c r="D461" s="52" t="s">
        <v>1158</v>
      </c>
      <c r="E461" s="475" t="s">
        <v>982</v>
      </c>
      <c r="F461" s="587" t="s">
        <v>49</v>
      </c>
      <c r="G461" s="34" t="s">
        <v>1880</v>
      </c>
      <c r="H461" s="78"/>
      <c r="I461" s="78"/>
      <c r="J461" s="78"/>
      <c r="K461" s="78"/>
      <c r="L461" s="78"/>
      <c r="M461" s="78"/>
      <c r="N461" s="78"/>
      <c r="O461" s="78"/>
      <c r="P461" s="78"/>
      <c r="Q461" s="78"/>
      <c r="R461" s="78"/>
      <c r="S461" s="558">
        <v>1500000</v>
      </c>
      <c r="T461" s="31">
        <f t="shared" si="8"/>
        <v>35295865.460000053</v>
      </c>
    </row>
    <row r="462" spans="1:20" x14ac:dyDescent="0.35">
      <c r="A462" s="78">
        <v>52</v>
      </c>
      <c r="B462" s="89">
        <v>45454</v>
      </c>
      <c r="C462" s="571" t="s">
        <v>1883</v>
      </c>
      <c r="D462" s="497" t="s">
        <v>1585</v>
      </c>
      <c r="E462" s="497" t="s">
        <v>1854</v>
      </c>
      <c r="F462" s="493" t="s">
        <v>49</v>
      </c>
      <c r="G462" s="34" t="s">
        <v>1880</v>
      </c>
      <c r="H462" s="78"/>
      <c r="I462" s="78"/>
      <c r="J462" s="78"/>
      <c r="K462" s="78"/>
      <c r="L462" s="78"/>
      <c r="M462" s="78"/>
      <c r="N462" s="78"/>
      <c r="O462" s="78"/>
      <c r="P462" s="78"/>
      <c r="Q462" s="78"/>
      <c r="R462" s="78"/>
      <c r="S462" s="446">
        <v>702500</v>
      </c>
      <c r="T462" s="31">
        <f t="shared" si="8"/>
        <v>34593365.460000053</v>
      </c>
    </row>
    <row r="463" spans="1:20" x14ac:dyDescent="0.35">
      <c r="A463" s="78">
        <v>53</v>
      </c>
      <c r="B463" s="89">
        <v>45454</v>
      </c>
      <c r="C463" s="571" t="s">
        <v>1884</v>
      </c>
      <c r="D463" s="497" t="s">
        <v>1855</v>
      </c>
      <c r="E463" s="497" t="s">
        <v>1856</v>
      </c>
      <c r="F463" s="493" t="s">
        <v>49</v>
      </c>
      <c r="G463" s="34" t="s">
        <v>1880</v>
      </c>
      <c r="H463" s="78"/>
      <c r="I463" s="78"/>
      <c r="J463" s="78"/>
      <c r="K463" s="78"/>
      <c r="L463" s="78"/>
      <c r="M463" s="78"/>
      <c r="N463" s="78"/>
      <c r="O463" s="78"/>
      <c r="P463" s="78"/>
      <c r="Q463" s="78"/>
      <c r="R463" s="78"/>
      <c r="S463" s="446">
        <v>300000</v>
      </c>
      <c r="T463" s="31">
        <f t="shared" si="8"/>
        <v>34293365.460000053</v>
      </c>
    </row>
    <row r="464" spans="1:20" x14ac:dyDescent="0.35">
      <c r="A464" s="78">
        <v>54</v>
      </c>
      <c r="B464" s="89">
        <v>45454</v>
      </c>
      <c r="C464" s="571" t="s">
        <v>1885</v>
      </c>
      <c r="D464" s="497" t="s">
        <v>95</v>
      </c>
      <c r="E464" s="497" t="s">
        <v>1838</v>
      </c>
      <c r="F464" s="556" t="s">
        <v>1839</v>
      </c>
      <c r="G464" s="34" t="s">
        <v>1880</v>
      </c>
      <c r="H464" s="78"/>
      <c r="I464" s="78"/>
      <c r="J464" s="78"/>
      <c r="K464" s="78"/>
      <c r="L464" s="78"/>
      <c r="M464" s="428">
        <v>3000000</v>
      </c>
      <c r="N464" s="78"/>
      <c r="O464" s="78"/>
      <c r="P464" s="78"/>
      <c r="Q464" s="78"/>
      <c r="R464" s="78"/>
      <c r="S464" s="78"/>
      <c r="T464" s="31">
        <f t="shared" si="8"/>
        <v>31293365.460000053</v>
      </c>
    </row>
    <row r="465" spans="1:20" x14ac:dyDescent="0.35">
      <c r="A465" s="78">
        <v>55</v>
      </c>
      <c r="B465" s="89">
        <v>45454</v>
      </c>
      <c r="C465" s="571" t="s">
        <v>1886</v>
      </c>
      <c r="D465" s="497" t="s">
        <v>95</v>
      </c>
      <c r="E465" s="497" t="s">
        <v>1841</v>
      </c>
      <c r="F465" s="556" t="s">
        <v>1840</v>
      </c>
      <c r="G465" s="34" t="s">
        <v>1880</v>
      </c>
      <c r="H465" s="78"/>
      <c r="I465" s="78"/>
      <c r="J465" s="78"/>
      <c r="K465" s="78"/>
      <c r="L465" s="78"/>
      <c r="M465" s="428">
        <v>3500000</v>
      </c>
      <c r="N465" s="78"/>
      <c r="O465" s="78"/>
      <c r="P465" s="78"/>
      <c r="Q465" s="78"/>
      <c r="R465" s="78"/>
      <c r="S465" s="78"/>
      <c r="T465" s="31">
        <f t="shared" si="8"/>
        <v>27793365.460000053</v>
      </c>
    </row>
    <row r="466" spans="1:20" x14ac:dyDescent="0.35">
      <c r="A466" s="78">
        <v>56</v>
      </c>
      <c r="B466" s="89">
        <v>45454</v>
      </c>
      <c r="C466" s="571" t="s">
        <v>1887</v>
      </c>
      <c r="D466" s="497" t="s">
        <v>95</v>
      </c>
      <c r="E466" s="497" t="s">
        <v>1842</v>
      </c>
      <c r="F466" s="556" t="s">
        <v>1843</v>
      </c>
      <c r="G466" s="34" t="s">
        <v>1880</v>
      </c>
      <c r="H466" s="78"/>
      <c r="I466" s="78"/>
      <c r="J466" s="78"/>
      <c r="K466" s="78"/>
      <c r="L466" s="78"/>
      <c r="M466" s="558">
        <v>5000000</v>
      </c>
      <c r="N466" s="78"/>
      <c r="O466" s="78"/>
      <c r="P466" s="78"/>
      <c r="Q466" s="78"/>
      <c r="R466" s="78"/>
      <c r="S466" s="78"/>
      <c r="T466" s="31">
        <f t="shared" si="8"/>
        <v>22793365.460000053</v>
      </c>
    </row>
    <row r="467" spans="1:20" x14ac:dyDescent="0.35">
      <c r="A467" s="78">
        <v>57</v>
      </c>
      <c r="B467" s="89">
        <v>45454</v>
      </c>
      <c r="C467" s="571" t="s">
        <v>1888</v>
      </c>
      <c r="D467" s="497" t="s">
        <v>56</v>
      </c>
      <c r="E467" s="497" t="s">
        <v>1878</v>
      </c>
      <c r="F467" s="556" t="s">
        <v>1877</v>
      </c>
      <c r="G467" s="34" t="s">
        <v>1880</v>
      </c>
      <c r="H467" s="78"/>
      <c r="I467" s="78"/>
      <c r="J467" s="78"/>
      <c r="K467" s="78"/>
      <c r="L467" s="78"/>
      <c r="M467" s="78"/>
      <c r="N467" s="78"/>
      <c r="O467" s="78"/>
      <c r="P467" s="78"/>
      <c r="Q467" s="78"/>
      <c r="R467" s="78"/>
      <c r="S467" s="446">
        <v>200000</v>
      </c>
      <c r="T467" s="31">
        <f t="shared" si="8"/>
        <v>22593365.460000053</v>
      </c>
    </row>
    <row r="468" spans="1:20" x14ac:dyDescent="0.35">
      <c r="A468" s="78">
        <v>58</v>
      </c>
      <c r="B468" s="89">
        <v>45455</v>
      </c>
      <c r="C468" s="38" t="s">
        <v>1914</v>
      </c>
      <c r="D468" s="40" t="s">
        <v>1915</v>
      </c>
      <c r="E468" s="40" t="s">
        <v>1917</v>
      </c>
      <c r="F468" s="40" t="s">
        <v>1916</v>
      </c>
      <c r="G468" s="78"/>
      <c r="H468" s="78"/>
      <c r="I468" s="78"/>
      <c r="J468" s="78"/>
      <c r="K468" s="78"/>
      <c r="L468" s="563">
        <v>2272000</v>
      </c>
      <c r="M468" s="78"/>
      <c r="N468" s="78"/>
      <c r="O468" s="78"/>
      <c r="P468" s="78"/>
      <c r="Q468" s="78"/>
      <c r="R468" s="78"/>
      <c r="S468" s="78"/>
      <c r="T468" s="31">
        <f t="shared" si="8"/>
        <v>24865365.460000053</v>
      </c>
    </row>
    <row r="469" spans="1:20" x14ac:dyDescent="0.35">
      <c r="A469" s="78">
        <v>59</v>
      </c>
      <c r="B469" s="89">
        <v>45456</v>
      </c>
      <c r="C469" s="38" t="s">
        <v>1919</v>
      </c>
      <c r="D469" s="60" t="s">
        <v>39</v>
      </c>
      <c r="E469" s="40" t="s">
        <v>2066</v>
      </c>
      <c r="F469" s="78"/>
      <c r="G469" s="78"/>
      <c r="H469" s="78"/>
      <c r="I469" s="78"/>
      <c r="J469" s="78"/>
      <c r="K469" s="78"/>
      <c r="L469" s="78"/>
      <c r="M469" s="78"/>
      <c r="N469" s="563">
        <v>85000000</v>
      </c>
      <c r="O469" s="78"/>
      <c r="P469" s="78"/>
      <c r="Q469" s="78"/>
      <c r="R469" s="78"/>
      <c r="S469" s="78"/>
      <c r="T469" s="31">
        <f t="shared" si="8"/>
        <v>109865365.46000005</v>
      </c>
    </row>
    <row r="470" spans="1:20" x14ac:dyDescent="0.35">
      <c r="A470" s="78">
        <v>60</v>
      </c>
      <c r="B470" s="89">
        <v>45456</v>
      </c>
      <c r="C470" s="571" t="s">
        <v>1920</v>
      </c>
      <c r="D470" s="590" t="s">
        <v>1324</v>
      </c>
      <c r="E470" s="494" t="s">
        <v>1898</v>
      </c>
      <c r="F470" s="587" t="s">
        <v>49</v>
      </c>
      <c r="G470" s="34" t="s">
        <v>1933</v>
      </c>
      <c r="H470" s="78"/>
      <c r="I470" s="78"/>
      <c r="J470" s="78"/>
      <c r="K470" s="78"/>
      <c r="L470" s="78"/>
      <c r="M470" s="78"/>
      <c r="N470" s="78"/>
      <c r="O470" s="78"/>
      <c r="P470" s="78"/>
      <c r="Q470" s="78"/>
      <c r="R470" s="78"/>
      <c r="S470" s="558">
        <v>230000</v>
      </c>
      <c r="T470" s="31">
        <f t="shared" si="8"/>
        <v>109635365.46000005</v>
      </c>
    </row>
    <row r="471" spans="1:20" x14ac:dyDescent="0.35">
      <c r="A471" s="78">
        <v>61</v>
      </c>
      <c r="B471" s="89">
        <v>45456</v>
      </c>
      <c r="C471" s="571" t="s">
        <v>1921</v>
      </c>
      <c r="D471" s="590" t="s">
        <v>1896</v>
      </c>
      <c r="E471" s="494" t="s">
        <v>1895</v>
      </c>
      <c r="F471" s="587" t="s">
        <v>49</v>
      </c>
      <c r="G471" s="34" t="s">
        <v>1933</v>
      </c>
      <c r="H471" s="78"/>
      <c r="I471" s="78"/>
      <c r="J471" s="78"/>
      <c r="K471" s="78"/>
      <c r="L471" s="78"/>
      <c r="M471" s="78"/>
      <c r="N471" s="78"/>
      <c r="O471" s="78"/>
      <c r="P471" s="78"/>
      <c r="Q471" s="78"/>
      <c r="R471" s="78"/>
      <c r="S471" s="558">
        <v>1900000</v>
      </c>
      <c r="T471" s="31">
        <f t="shared" si="8"/>
        <v>107735365.46000005</v>
      </c>
    </row>
    <row r="472" spans="1:20" ht="51" x14ac:dyDescent="0.35">
      <c r="A472" s="78">
        <v>62</v>
      </c>
      <c r="B472" s="89">
        <v>45456</v>
      </c>
      <c r="C472" s="571" t="s">
        <v>1922</v>
      </c>
      <c r="D472" s="52" t="s">
        <v>1913</v>
      </c>
      <c r="E472" s="597" t="s">
        <v>1912</v>
      </c>
      <c r="F472" s="587" t="s">
        <v>49</v>
      </c>
      <c r="G472" s="34" t="s">
        <v>1933</v>
      </c>
      <c r="H472" s="78"/>
      <c r="I472" s="78"/>
      <c r="J472" s="78"/>
      <c r="K472" s="78"/>
      <c r="L472" s="78"/>
      <c r="M472" s="78"/>
      <c r="N472" s="78"/>
      <c r="O472" s="78"/>
      <c r="P472" s="78"/>
      <c r="Q472" s="78"/>
      <c r="R472" s="78"/>
      <c r="S472" s="446">
        <v>2191000</v>
      </c>
      <c r="T472" s="31">
        <f t="shared" si="8"/>
        <v>105544365.46000005</v>
      </c>
    </row>
    <row r="473" spans="1:20" x14ac:dyDescent="0.35">
      <c r="A473" s="78">
        <v>63</v>
      </c>
      <c r="B473" s="89">
        <v>45456</v>
      </c>
      <c r="C473" s="571" t="s">
        <v>1923</v>
      </c>
      <c r="D473" s="497" t="s">
        <v>1625</v>
      </c>
      <c r="E473" s="497" t="s">
        <v>1897</v>
      </c>
      <c r="F473" s="587" t="s">
        <v>49</v>
      </c>
      <c r="G473" s="34" t="s">
        <v>1933</v>
      </c>
      <c r="H473" s="78"/>
      <c r="I473" s="78"/>
      <c r="J473" s="78"/>
      <c r="K473" s="78"/>
      <c r="L473" s="78"/>
      <c r="M473" s="78"/>
      <c r="N473" s="78"/>
      <c r="O473" s="78"/>
      <c r="P473" s="78"/>
      <c r="Q473" s="78"/>
      <c r="R473" s="78"/>
      <c r="S473" s="446">
        <v>702500</v>
      </c>
      <c r="T473" s="31">
        <f t="shared" si="8"/>
        <v>104841865.46000005</v>
      </c>
    </row>
    <row r="474" spans="1:20" x14ac:dyDescent="0.35">
      <c r="A474" s="78">
        <v>64</v>
      </c>
      <c r="B474" s="89">
        <v>45456</v>
      </c>
      <c r="C474" s="571" t="s">
        <v>1924</v>
      </c>
      <c r="D474" s="590" t="s">
        <v>1176</v>
      </c>
      <c r="E474" s="494" t="s">
        <v>1899</v>
      </c>
      <c r="F474" s="587" t="s">
        <v>49</v>
      </c>
      <c r="G474" s="34" t="s">
        <v>1933</v>
      </c>
      <c r="H474" s="78"/>
      <c r="I474" s="78"/>
      <c r="J474" s="78"/>
      <c r="K474" s="78"/>
      <c r="L474" s="78"/>
      <c r="M474" s="78"/>
      <c r="N474" s="78"/>
      <c r="O474" s="78"/>
      <c r="P474" s="78"/>
      <c r="Q474" s="78"/>
      <c r="R474" s="78"/>
      <c r="S474" s="446">
        <v>238000</v>
      </c>
      <c r="T474" s="31">
        <f t="shared" si="8"/>
        <v>104603865.46000005</v>
      </c>
    </row>
    <row r="475" spans="1:20" x14ac:dyDescent="0.35">
      <c r="A475" s="78">
        <v>65</v>
      </c>
      <c r="B475" s="89">
        <v>45456</v>
      </c>
      <c r="C475" s="571" t="s">
        <v>1925</v>
      </c>
      <c r="D475" s="555" t="s">
        <v>1900</v>
      </c>
      <c r="E475" s="52" t="s">
        <v>1901</v>
      </c>
      <c r="F475" s="587" t="s">
        <v>49</v>
      </c>
      <c r="G475" s="34" t="s">
        <v>1933</v>
      </c>
      <c r="H475" s="78"/>
      <c r="I475" s="78"/>
      <c r="J475" s="78"/>
      <c r="K475" s="78"/>
      <c r="L475" s="78"/>
      <c r="M475" s="78"/>
      <c r="N475" s="78"/>
      <c r="O475" s="78"/>
      <c r="P475" s="78"/>
      <c r="Q475" s="78"/>
      <c r="R475" s="78"/>
      <c r="S475" s="543">
        <v>500000</v>
      </c>
      <c r="T475" s="31">
        <f t="shared" si="8"/>
        <v>104103865.46000005</v>
      </c>
    </row>
    <row r="476" spans="1:20" x14ac:dyDescent="0.35">
      <c r="A476" s="78">
        <v>66</v>
      </c>
      <c r="B476" s="89">
        <v>45456</v>
      </c>
      <c r="C476" s="571" t="s">
        <v>1926</v>
      </c>
      <c r="D476" s="52" t="s">
        <v>56</v>
      </c>
      <c r="E476" s="565" t="s">
        <v>1902</v>
      </c>
      <c r="F476" s="587" t="s">
        <v>49</v>
      </c>
      <c r="G476" s="34" t="s">
        <v>1933</v>
      </c>
      <c r="H476" s="78"/>
      <c r="I476" s="78"/>
      <c r="J476" s="78"/>
      <c r="K476" s="78"/>
      <c r="L476" s="78"/>
      <c r="M476" s="78"/>
      <c r="N476" s="78"/>
      <c r="O476" s="78"/>
      <c r="P476" s="78"/>
      <c r="Q476" s="78"/>
      <c r="R476" s="78"/>
      <c r="S476" s="428">
        <v>1435500</v>
      </c>
      <c r="T476" s="31">
        <f t="shared" si="8"/>
        <v>102668365.46000005</v>
      </c>
    </row>
    <row r="477" spans="1:20" x14ac:dyDescent="0.35">
      <c r="A477" s="78">
        <v>67</v>
      </c>
      <c r="B477" s="89">
        <v>45456</v>
      </c>
      <c r="C477" s="571" t="s">
        <v>1927</v>
      </c>
      <c r="D477" s="475" t="s">
        <v>1904</v>
      </c>
      <c r="E477" s="52" t="s">
        <v>1903</v>
      </c>
      <c r="F477" s="587" t="s">
        <v>49</v>
      </c>
      <c r="G477" s="34" t="s">
        <v>1933</v>
      </c>
      <c r="H477" s="78"/>
      <c r="I477" s="78"/>
      <c r="J477" s="78"/>
      <c r="K477" s="78"/>
      <c r="L477" s="78"/>
      <c r="M477" s="78"/>
      <c r="N477" s="78"/>
      <c r="O477" s="78"/>
      <c r="P477" s="78"/>
      <c r="Q477" s="78"/>
      <c r="R477" s="78"/>
      <c r="S477" s="428">
        <v>406800</v>
      </c>
      <c r="T477" s="31">
        <f t="shared" si="8"/>
        <v>102261565.46000005</v>
      </c>
    </row>
    <row r="478" spans="1:20" x14ac:dyDescent="0.35">
      <c r="A478" s="78">
        <v>68</v>
      </c>
      <c r="B478" s="89">
        <v>45456</v>
      </c>
      <c r="C478" s="571" t="s">
        <v>1928</v>
      </c>
      <c r="D478" s="52" t="s">
        <v>95</v>
      </c>
      <c r="E478" s="555" t="s">
        <v>1908</v>
      </c>
      <c r="F478" s="561" t="s">
        <v>1907</v>
      </c>
      <c r="G478" s="34" t="s">
        <v>1933</v>
      </c>
      <c r="H478" s="78"/>
      <c r="I478" s="78"/>
      <c r="J478" s="78"/>
      <c r="K478" s="78"/>
      <c r="L478" s="78"/>
      <c r="M478" s="428">
        <v>10000000</v>
      </c>
      <c r="N478" s="78"/>
      <c r="O478" s="78"/>
      <c r="P478" s="78"/>
      <c r="Q478" s="78"/>
      <c r="R478" s="78"/>
      <c r="S478" s="78"/>
      <c r="T478" s="31">
        <f t="shared" si="8"/>
        <v>92261565.460000053</v>
      </c>
    </row>
    <row r="479" spans="1:20" x14ac:dyDescent="0.35">
      <c r="A479" s="78">
        <v>69</v>
      </c>
      <c r="B479" s="89">
        <v>45456</v>
      </c>
      <c r="C479" s="571" t="s">
        <v>1929</v>
      </c>
      <c r="D479" s="52" t="s">
        <v>190</v>
      </c>
      <c r="E479" s="52" t="s">
        <v>1909</v>
      </c>
      <c r="F479" s="485" t="s">
        <v>1942</v>
      </c>
      <c r="G479" s="34" t="s">
        <v>1933</v>
      </c>
      <c r="H479" s="78"/>
      <c r="I479" s="78"/>
      <c r="J479" s="78"/>
      <c r="K479" s="78"/>
      <c r="L479" s="78"/>
      <c r="M479" s="428">
        <v>13000000</v>
      </c>
      <c r="N479" s="78"/>
      <c r="O479" s="78"/>
      <c r="P479" s="78"/>
      <c r="Q479" s="78"/>
      <c r="R479" s="78"/>
      <c r="S479" s="78"/>
      <c r="T479" s="31">
        <f t="shared" si="8"/>
        <v>79261565.460000053</v>
      </c>
    </row>
    <row r="480" spans="1:20" x14ac:dyDescent="0.35">
      <c r="A480" s="78">
        <v>70</v>
      </c>
      <c r="B480" s="89">
        <v>45456</v>
      </c>
      <c r="C480" s="571" t="s">
        <v>1930</v>
      </c>
      <c r="D480" s="83" t="s">
        <v>190</v>
      </c>
      <c r="E480" s="52" t="s">
        <v>1910</v>
      </c>
      <c r="F480" s="485" t="s">
        <v>1936</v>
      </c>
      <c r="G480" s="34" t="s">
        <v>1933</v>
      </c>
      <c r="H480" s="78"/>
      <c r="I480" s="78"/>
      <c r="J480" s="78"/>
      <c r="K480" s="78"/>
      <c r="L480" s="78"/>
      <c r="M480" s="558">
        <v>32000000</v>
      </c>
      <c r="N480" s="78"/>
      <c r="O480" s="78"/>
      <c r="P480" s="78"/>
      <c r="Q480" s="78"/>
      <c r="R480" s="78"/>
      <c r="S480" s="78"/>
      <c r="T480" s="31">
        <f t="shared" si="8"/>
        <v>47261565.460000053</v>
      </c>
    </row>
    <row r="481" spans="1:20" x14ac:dyDescent="0.35">
      <c r="A481" s="78">
        <v>71</v>
      </c>
      <c r="B481" s="89">
        <v>45456</v>
      </c>
      <c r="C481" s="571" t="s">
        <v>1931</v>
      </c>
      <c r="D481" s="52" t="s">
        <v>190</v>
      </c>
      <c r="E481" s="555" t="s">
        <v>1911</v>
      </c>
      <c r="F481" s="485" t="s">
        <v>1934</v>
      </c>
      <c r="G481" s="34" t="s">
        <v>1933</v>
      </c>
      <c r="H481" s="78"/>
      <c r="I481" s="78"/>
      <c r="J481" s="78"/>
      <c r="K481" s="78"/>
      <c r="L481" s="78"/>
      <c r="M481" s="428">
        <v>6500000</v>
      </c>
      <c r="N481" s="78"/>
      <c r="O481" s="78"/>
      <c r="P481" s="78"/>
      <c r="Q481" s="78"/>
      <c r="R481" s="78"/>
      <c r="S481" s="78"/>
      <c r="T481" s="31">
        <f t="shared" si="8"/>
        <v>40761565.460000053</v>
      </c>
    </row>
    <row r="482" spans="1:20" x14ac:dyDescent="0.35">
      <c r="A482" s="78">
        <v>72</v>
      </c>
      <c r="B482" s="89">
        <v>45456</v>
      </c>
      <c r="C482" s="571" t="s">
        <v>1932</v>
      </c>
      <c r="D482" s="52" t="s">
        <v>190</v>
      </c>
      <c r="E482" s="52" t="s">
        <v>2695</v>
      </c>
      <c r="F482" s="485" t="s">
        <v>1935</v>
      </c>
      <c r="G482" s="34" t="s">
        <v>1933</v>
      </c>
      <c r="H482" s="78"/>
      <c r="I482" s="78"/>
      <c r="J482" s="78"/>
      <c r="K482" s="78"/>
      <c r="L482" s="78"/>
      <c r="M482" s="428">
        <v>16000000</v>
      </c>
      <c r="N482" s="78"/>
      <c r="O482" s="78"/>
      <c r="P482" s="78"/>
      <c r="Q482" s="78"/>
      <c r="R482" s="78"/>
      <c r="S482" s="78"/>
      <c r="T482" s="31">
        <f t="shared" si="8"/>
        <v>24761565.460000053</v>
      </c>
    </row>
    <row r="483" spans="1:20" ht="26.5" x14ac:dyDescent="0.35">
      <c r="A483" s="78">
        <v>73</v>
      </c>
      <c r="B483" s="89">
        <v>45456</v>
      </c>
      <c r="C483" s="38" t="s">
        <v>1938</v>
      </c>
      <c r="D483" s="40" t="s">
        <v>1550</v>
      </c>
      <c r="E483" s="473" t="s">
        <v>1941</v>
      </c>
      <c r="F483" s="473" t="s">
        <v>1572</v>
      </c>
      <c r="G483" s="78"/>
      <c r="H483" s="78"/>
      <c r="I483" s="78"/>
      <c r="J483" s="78"/>
      <c r="K483" s="78"/>
      <c r="L483" s="615">
        <v>2500000</v>
      </c>
      <c r="M483" s="78"/>
      <c r="N483" s="78"/>
      <c r="O483" s="78"/>
      <c r="P483" s="78"/>
      <c r="Q483" s="78"/>
      <c r="R483" s="78"/>
      <c r="S483" s="78"/>
      <c r="T483" s="31">
        <f t="shared" si="8"/>
        <v>27261565.460000053</v>
      </c>
    </row>
    <row r="484" spans="1:20" ht="26.5" x14ac:dyDescent="0.35">
      <c r="A484" s="78">
        <v>74</v>
      </c>
      <c r="B484" s="89">
        <v>45456</v>
      </c>
      <c r="C484" s="38" t="s">
        <v>1937</v>
      </c>
      <c r="D484" s="40" t="s">
        <v>1550</v>
      </c>
      <c r="E484" s="473" t="s">
        <v>1940</v>
      </c>
      <c r="F484" s="40" t="s">
        <v>1818</v>
      </c>
      <c r="G484" s="78"/>
      <c r="H484" s="78"/>
      <c r="I484" s="78"/>
      <c r="J484" s="78"/>
      <c r="K484" s="78"/>
      <c r="L484" s="520">
        <v>16000000</v>
      </c>
      <c r="M484" s="78"/>
      <c r="N484" s="78"/>
      <c r="O484" s="78"/>
      <c r="P484" s="78"/>
      <c r="Q484" s="78"/>
      <c r="R484" s="78"/>
      <c r="S484" s="78"/>
      <c r="T484" s="31">
        <f t="shared" si="8"/>
        <v>43261565.460000053</v>
      </c>
    </row>
    <row r="485" spans="1:20" x14ac:dyDescent="0.35">
      <c r="A485" s="78">
        <v>75</v>
      </c>
      <c r="B485" s="89">
        <v>45457</v>
      </c>
      <c r="C485" s="571" t="s">
        <v>1947</v>
      </c>
      <c r="D485" s="555" t="s">
        <v>1905</v>
      </c>
      <c r="E485" s="83" t="s">
        <v>1906</v>
      </c>
      <c r="F485" s="493" t="s">
        <v>49</v>
      </c>
      <c r="G485" s="34" t="s">
        <v>1949</v>
      </c>
      <c r="H485" s="78"/>
      <c r="I485" s="78"/>
      <c r="J485" s="78"/>
      <c r="K485" s="78"/>
      <c r="L485" s="78"/>
      <c r="M485" s="78"/>
      <c r="N485" s="78"/>
      <c r="O485" s="78"/>
      <c r="P485" s="78"/>
      <c r="Q485" s="78"/>
      <c r="R485" s="78"/>
      <c r="S485" s="428">
        <v>27870000</v>
      </c>
      <c r="T485" s="31">
        <f t="shared" si="8"/>
        <v>15391565.460000053</v>
      </c>
    </row>
    <row r="486" spans="1:20" ht="26" x14ac:dyDescent="0.35">
      <c r="A486" s="78">
        <v>76</v>
      </c>
      <c r="B486" s="89">
        <v>45457</v>
      </c>
      <c r="C486" s="571" t="s">
        <v>1948</v>
      </c>
      <c r="D486" s="497" t="s">
        <v>190</v>
      </c>
      <c r="E486" s="599" t="s">
        <v>1945</v>
      </c>
      <c r="F486" s="493" t="s">
        <v>49</v>
      </c>
      <c r="G486" s="34" t="s">
        <v>1949</v>
      </c>
      <c r="H486" s="78"/>
      <c r="I486" s="78"/>
      <c r="J486" s="78"/>
      <c r="K486" s="78"/>
      <c r="L486" s="78"/>
      <c r="M486" s="78"/>
      <c r="N486" s="78"/>
      <c r="O486" s="78"/>
      <c r="P486" s="78"/>
      <c r="Q486" s="78"/>
      <c r="R486" s="78"/>
      <c r="S486" s="446">
        <v>5000000</v>
      </c>
      <c r="T486" s="31">
        <f t="shared" si="8"/>
        <v>10391565.460000053</v>
      </c>
    </row>
    <row r="487" spans="1:20" x14ac:dyDescent="0.35">
      <c r="A487" s="78">
        <v>77</v>
      </c>
      <c r="B487" s="89">
        <v>45463</v>
      </c>
      <c r="C487" s="38" t="s">
        <v>1972</v>
      </c>
      <c r="D487" s="60" t="s">
        <v>39</v>
      </c>
      <c r="E487" s="40" t="s">
        <v>1981</v>
      </c>
      <c r="F487" s="78"/>
      <c r="G487" s="78"/>
      <c r="H487" s="78"/>
      <c r="I487" s="78"/>
      <c r="J487" s="78"/>
      <c r="K487" s="78"/>
      <c r="L487" s="78"/>
      <c r="M487" s="78"/>
      <c r="N487" s="563">
        <v>44000000</v>
      </c>
      <c r="O487" s="78"/>
      <c r="P487" s="78"/>
      <c r="Q487" s="78"/>
      <c r="R487" s="78"/>
      <c r="S487" s="78"/>
      <c r="T487" s="31">
        <f t="shared" si="8"/>
        <v>54391565.460000053</v>
      </c>
    </row>
    <row r="488" spans="1:20" x14ac:dyDescent="0.35">
      <c r="A488" s="78">
        <v>78</v>
      </c>
      <c r="B488" s="89">
        <v>45463</v>
      </c>
      <c r="C488" s="571" t="s">
        <v>2070</v>
      </c>
      <c r="D488" s="555" t="s">
        <v>1953</v>
      </c>
      <c r="E488" s="83" t="s">
        <v>1966</v>
      </c>
      <c r="F488" s="493" t="s">
        <v>49</v>
      </c>
      <c r="G488" s="34" t="s">
        <v>1971</v>
      </c>
      <c r="H488" s="78"/>
      <c r="I488" s="78"/>
      <c r="J488" s="78"/>
      <c r="K488" s="78"/>
      <c r="L488" s="78"/>
      <c r="M488" s="78"/>
      <c r="N488" s="78"/>
      <c r="O488" s="78"/>
      <c r="P488" s="78"/>
      <c r="Q488" s="78"/>
      <c r="R488" s="78"/>
      <c r="S488" s="428">
        <v>105000</v>
      </c>
      <c r="T488" s="31">
        <f t="shared" si="8"/>
        <v>54286565.460000053</v>
      </c>
    </row>
    <row r="489" spans="1:20" x14ac:dyDescent="0.35">
      <c r="A489" s="78">
        <v>79</v>
      </c>
      <c r="B489" s="89">
        <v>45463</v>
      </c>
      <c r="C489" s="571" t="s">
        <v>1973</v>
      </c>
      <c r="D489" s="555" t="s">
        <v>190</v>
      </c>
      <c r="E489" s="497" t="s">
        <v>1965</v>
      </c>
      <c r="F489" s="493" t="s">
        <v>49</v>
      </c>
      <c r="G489" s="34" t="s">
        <v>1971</v>
      </c>
      <c r="H489" s="78"/>
      <c r="I489" s="78"/>
      <c r="J489" s="78"/>
      <c r="K489" s="78"/>
      <c r="L489" s="78"/>
      <c r="M489" s="78"/>
      <c r="N489" s="78"/>
      <c r="O489" s="78"/>
      <c r="P489" s="78"/>
      <c r="Q489" s="78"/>
      <c r="R489" s="78"/>
      <c r="S489" s="446">
        <v>240000</v>
      </c>
      <c r="T489" s="31">
        <f t="shared" si="8"/>
        <v>54046565.460000053</v>
      </c>
    </row>
    <row r="490" spans="1:20" x14ac:dyDescent="0.35">
      <c r="A490" s="78">
        <v>80</v>
      </c>
      <c r="B490" s="89">
        <v>45463</v>
      </c>
      <c r="C490" s="571" t="s">
        <v>1974</v>
      </c>
      <c r="D490" s="497" t="s">
        <v>10</v>
      </c>
      <c r="E490" s="599" t="s">
        <v>1954</v>
      </c>
      <c r="F490" s="493" t="s">
        <v>49</v>
      </c>
      <c r="G490" s="34" t="s">
        <v>1971</v>
      </c>
      <c r="H490" s="78"/>
      <c r="I490" s="78"/>
      <c r="J490" s="78"/>
      <c r="K490" s="78"/>
      <c r="L490" s="78"/>
      <c r="M490" s="78"/>
      <c r="N490" s="78"/>
      <c r="O490" s="78"/>
      <c r="P490" s="78"/>
      <c r="Q490" s="78"/>
      <c r="R490" s="78"/>
      <c r="S490" s="446">
        <v>1500000</v>
      </c>
      <c r="T490" s="31">
        <f t="shared" si="8"/>
        <v>52546565.460000053</v>
      </c>
    </row>
    <row r="491" spans="1:20" x14ac:dyDescent="0.35">
      <c r="A491" s="78">
        <v>81</v>
      </c>
      <c r="B491" s="89">
        <v>45463</v>
      </c>
      <c r="C491" s="571" t="s">
        <v>1975</v>
      </c>
      <c r="D491" s="555" t="s">
        <v>1625</v>
      </c>
      <c r="E491" s="83" t="s">
        <v>1957</v>
      </c>
      <c r="F491" s="493" t="s">
        <v>49</v>
      </c>
      <c r="G491" s="34" t="s">
        <v>1971</v>
      </c>
      <c r="H491" s="78"/>
      <c r="I491" s="78"/>
      <c r="J491" s="78"/>
      <c r="K491" s="78"/>
      <c r="L491" s="78"/>
      <c r="M491" s="78"/>
      <c r="N491" s="78"/>
      <c r="O491" s="78"/>
      <c r="P491" s="78"/>
      <c r="Q491" s="78"/>
      <c r="R491" s="78"/>
      <c r="S491" s="428">
        <v>702500</v>
      </c>
      <c r="T491" s="31">
        <f t="shared" si="8"/>
        <v>51844065.460000053</v>
      </c>
    </row>
    <row r="492" spans="1:20" ht="52" customHeight="1" x14ac:dyDescent="0.35">
      <c r="A492" s="78">
        <v>82</v>
      </c>
      <c r="B492" s="89">
        <v>45463</v>
      </c>
      <c r="C492" s="571" t="s">
        <v>1976</v>
      </c>
      <c r="D492" s="555" t="s">
        <v>693</v>
      </c>
      <c r="E492" s="601" t="s">
        <v>1958</v>
      </c>
      <c r="F492" s="493" t="s">
        <v>49</v>
      </c>
      <c r="G492" s="34" t="s">
        <v>1971</v>
      </c>
      <c r="H492" s="78"/>
      <c r="I492" s="78"/>
      <c r="J492" s="78"/>
      <c r="K492" s="78"/>
      <c r="L492" s="78"/>
      <c r="M492" s="78"/>
      <c r="N492" s="78"/>
      <c r="O492" s="78"/>
      <c r="P492" s="78"/>
      <c r="Q492" s="78"/>
      <c r="R492" s="78"/>
      <c r="S492" s="446">
        <v>310000</v>
      </c>
      <c r="T492" s="31">
        <f t="shared" si="8"/>
        <v>51534065.460000053</v>
      </c>
    </row>
    <row r="493" spans="1:20" ht="26" x14ac:dyDescent="0.35">
      <c r="A493" s="78">
        <v>83</v>
      </c>
      <c r="B493" s="89">
        <v>45463</v>
      </c>
      <c r="C493" s="571" t="s">
        <v>1977</v>
      </c>
      <c r="D493" s="555" t="s">
        <v>1460</v>
      </c>
      <c r="E493" s="599" t="s">
        <v>1959</v>
      </c>
      <c r="F493" s="493" t="s">
        <v>49</v>
      </c>
      <c r="G493" s="34" t="s">
        <v>1971</v>
      </c>
      <c r="H493" s="78"/>
      <c r="I493" s="78"/>
      <c r="J493" s="78"/>
      <c r="K493" s="78"/>
      <c r="L493" s="78"/>
      <c r="M493" s="78"/>
      <c r="N493" s="78"/>
      <c r="O493" s="78"/>
      <c r="P493" s="78"/>
      <c r="Q493" s="78"/>
      <c r="R493" s="78"/>
      <c r="S493" s="446">
        <v>520000</v>
      </c>
      <c r="T493" s="31">
        <f t="shared" si="8"/>
        <v>51014065.460000053</v>
      </c>
    </row>
    <row r="494" spans="1:20" ht="51" x14ac:dyDescent="0.35">
      <c r="A494" s="78">
        <v>84</v>
      </c>
      <c r="B494" s="89">
        <v>45463</v>
      </c>
      <c r="C494" s="571" t="s">
        <v>1978</v>
      </c>
      <c r="D494" s="475" t="s">
        <v>182</v>
      </c>
      <c r="E494" s="475" t="s">
        <v>1960</v>
      </c>
      <c r="F494" s="602" t="s">
        <v>49</v>
      </c>
      <c r="G494" s="34" t="s">
        <v>1971</v>
      </c>
      <c r="H494" s="78"/>
      <c r="I494" s="78"/>
      <c r="J494" s="78"/>
      <c r="K494" s="78"/>
      <c r="L494" s="78"/>
      <c r="M494" s="78"/>
      <c r="N494" s="78"/>
      <c r="O494" s="78"/>
      <c r="P494" s="78"/>
      <c r="Q494" s="78"/>
      <c r="R494" s="78"/>
      <c r="S494" s="446">
        <v>693000</v>
      </c>
      <c r="T494" s="31">
        <f t="shared" si="8"/>
        <v>50321065.460000053</v>
      </c>
    </row>
    <row r="495" spans="1:20" x14ac:dyDescent="0.35">
      <c r="A495" s="78">
        <v>85</v>
      </c>
      <c r="B495" s="89">
        <v>45463</v>
      </c>
      <c r="C495" s="571" t="s">
        <v>1979</v>
      </c>
      <c r="D495" s="52" t="s">
        <v>190</v>
      </c>
      <c r="E495" s="501" t="s">
        <v>1962</v>
      </c>
      <c r="F495" s="485" t="s">
        <v>1961</v>
      </c>
      <c r="G495" s="34" t="s">
        <v>1971</v>
      </c>
      <c r="H495" s="78"/>
      <c r="I495" s="78"/>
      <c r="J495" s="78"/>
      <c r="K495" s="78"/>
      <c r="L495" s="78"/>
      <c r="M495" s="78"/>
      <c r="N495" s="78"/>
      <c r="O495" s="78"/>
      <c r="P495" s="78"/>
      <c r="Q495" s="78"/>
      <c r="R495" s="78"/>
      <c r="S495" s="446">
        <v>6000000</v>
      </c>
      <c r="T495" s="31">
        <f t="shared" si="8"/>
        <v>44321065.460000053</v>
      </c>
    </row>
    <row r="496" spans="1:20" x14ac:dyDescent="0.35">
      <c r="A496" s="78">
        <v>86</v>
      </c>
      <c r="B496" s="89">
        <v>45463</v>
      </c>
      <c r="C496" s="571" t="s">
        <v>1980</v>
      </c>
      <c r="D496" s="52" t="s">
        <v>95</v>
      </c>
      <c r="E496" s="501" t="s">
        <v>1963</v>
      </c>
      <c r="F496" s="485" t="s">
        <v>1964</v>
      </c>
      <c r="G496" s="34" t="s">
        <v>1971</v>
      </c>
      <c r="H496" s="78"/>
      <c r="I496" s="78"/>
      <c r="J496" s="78"/>
      <c r="K496" s="78"/>
      <c r="L496" s="78"/>
      <c r="M496" s="428">
        <v>6000000</v>
      </c>
      <c r="N496" s="78"/>
      <c r="O496" s="78"/>
      <c r="P496" s="78"/>
      <c r="Q496" s="78"/>
      <c r="R496" s="78"/>
      <c r="S496" s="78"/>
      <c r="T496" s="31">
        <f t="shared" si="8"/>
        <v>38321065.460000053</v>
      </c>
    </row>
    <row r="497" spans="1:34" x14ac:dyDescent="0.35">
      <c r="A497" s="78">
        <v>87</v>
      </c>
      <c r="B497" s="89">
        <v>45463</v>
      </c>
      <c r="C497" s="605" t="s">
        <v>2007</v>
      </c>
      <c r="D497" s="60" t="s">
        <v>2259</v>
      </c>
      <c r="E497" s="40" t="s">
        <v>2260</v>
      </c>
      <c r="R497" s="44">
        <v>18400</v>
      </c>
      <c r="T497" s="31">
        <f t="shared" si="8"/>
        <v>38339465.460000053</v>
      </c>
    </row>
    <row r="498" spans="1:34" x14ac:dyDescent="0.35">
      <c r="A498" s="78">
        <v>88</v>
      </c>
      <c r="B498" s="89">
        <v>45464</v>
      </c>
      <c r="C498" s="571" t="s">
        <v>1992</v>
      </c>
      <c r="D498" s="555" t="s">
        <v>1987</v>
      </c>
      <c r="E498" s="83" t="s">
        <v>1986</v>
      </c>
      <c r="F498" s="485" t="s">
        <v>49</v>
      </c>
      <c r="G498" s="34" t="s">
        <v>1996</v>
      </c>
      <c r="H498" s="78"/>
      <c r="I498" s="78"/>
      <c r="J498" s="78"/>
      <c r="K498" s="78"/>
      <c r="L498" s="78"/>
      <c r="M498" s="78"/>
      <c r="N498" s="78"/>
      <c r="O498" s="78"/>
      <c r="P498" s="78"/>
      <c r="Q498" s="78"/>
      <c r="R498" s="78"/>
      <c r="S498" s="428">
        <v>4900000</v>
      </c>
      <c r="T498" s="31">
        <f t="shared" si="8"/>
        <v>33439465.460000053</v>
      </c>
    </row>
    <row r="499" spans="1:34" x14ac:dyDescent="0.35">
      <c r="A499" s="78">
        <v>89</v>
      </c>
      <c r="B499" s="89">
        <v>45464</v>
      </c>
      <c r="C499" s="571" t="s">
        <v>1993</v>
      </c>
      <c r="D499" s="555" t="s">
        <v>10</v>
      </c>
      <c r="E499" s="83" t="s">
        <v>1988</v>
      </c>
      <c r="F499" s="485" t="s">
        <v>49</v>
      </c>
      <c r="G499" s="34" t="s">
        <v>1996</v>
      </c>
      <c r="H499" s="78"/>
      <c r="I499" s="78"/>
      <c r="J499" s="78"/>
      <c r="K499" s="78"/>
      <c r="L499" s="78"/>
      <c r="M499" s="78"/>
      <c r="N499" s="78"/>
      <c r="O499" s="78"/>
      <c r="P499" s="78"/>
      <c r="Q499" s="78"/>
      <c r="R499" s="78"/>
      <c r="S499" s="428">
        <v>1500000</v>
      </c>
      <c r="T499" s="31">
        <f t="shared" si="8"/>
        <v>31939465.460000053</v>
      </c>
      <c r="W499" s="616"/>
      <c r="X499" s="617"/>
      <c r="Y499" s="618"/>
      <c r="Z499" s="619"/>
      <c r="AA499" s="619"/>
      <c r="AB499" s="619"/>
      <c r="AC499" s="619"/>
      <c r="AD499" s="619"/>
      <c r="AE499" s="619"/>
      <c r="AF499" s="619"/>
      <c r="AG499" s="619"/>
      <c r="AH499" s="620"/>
    </row>
    <row r="500" spans="1:34" x14ac:dyDescent="0.35">
      <c r="A500" s="78">
        <v>90</v>
      </c>
      <c r="B500" s="89">
        <v>45464</v>
      </c>
      <c r="C500" s="571" t="s">
        <v>1994</v>
      </c>
      <c r="D500" s="555" t="s">
        <v>1990</v>
      </c>
      <c r="E500" s="83" t="s">
        <v>1989</v>
      </c>
      <c r="F500" s="485" t="s">
        <v>49</v>
      </c>
      <c r="G500" s="34" t="s">
        <v>1996</v>
      </c>
      <c r="H500" s="78"/>
      <c r="I500" s="78"/>
      <c r="J500" s="78"/>
      <c r="K500" s="78"/>
      <c r="L500" s="78"/>
      <c r="M500" s="78"/>
      <c r="N500" s="78"/>
      <c r="O500" s="78"/>
      <c r="P500" s="78"/>
      <c r="Q500" s="78"/>
      <c r="R500" s="78"/>
      <c r="S500" s="428">
        <v>702500</v>
      </c>
      <c r="T500" s="31">
        <f t="shared" si="8"/>
        <v>31236965.460000053</v>
      </c>
    </row>
    <row r="501" spans="1:34" x14ac:dyDescent="0.35">
      <c r="A501" s="78">
        <v>91</v>
      </c>
      <c r="B501" s="89">
        <v>45464</v>
      </c>
      <c r="C501" s="571" t="s">
        <v>1995</v>
      </c>
      <c r="D501" s="52" t="s">
        <v>190</v>
      </c>
      <c r="E501" s="83" t="s">
        <v>1991</v>
      </c>
      <c r="F501" s="485" t="s">
        <v>49</v>
      </c>
      <c r="G501" s="34" t="s">
        <v>1996</v>
      </c>
      <c r="H501" s="78"/>
      <c r="I501" s="78"/>
      <c r="J501" s="78"/>
      <c r="K501" s="78"/>
      <c r="L501" s="78"/>
      <c r="M501" s="78"/>
      <c r="N501" s="78"/>
      <c r="O501" s="78"/>
      <c r="P501" s="78"/>
      <c r="Q501" s="78"/>
      <c r="R501" s="78"/>
      <c r="S501" s="428">
        <v>476000</v>
      </c>
      <c r="T501" s="31">
        <f t="shared" si="8"/>
        <v>30760965.460000053</v>
      </c>
    </row>
    <row r="502" spans="1:34" x14ac:dyDescent="0.35">
      <c r="A502" s="78">
        <v>92</v>
      </c>
      <c r="B502" s="89">
        <v>45467</v>
      </c>
      <c r="C502" s="38" t="s">
        <v>2029</v>
      </c>
      <c r="D502" s="60" t="s">
        <v>39</v>
      </c>
      <c r="E502" s="40" t="s">
        <v>2008</v>
      </c>
      <c r="F502" s="78"/>
      <c r="G502" s="78"/>
      <c r="H502" s="78"/>
      <c r="I502" s="78"/>
      <c r="J502" s="78"/>
      <c r="K502" s="78"/>
      <c r="L502" s="78"/>
      <c r="M502" s="78"/>
      <c r="N502" s="44">
        <v>7500000</v>
      </c>
      <c r="O502" s="78"/>
      <c r="P502" s="78"/>
      <c r="Q502" s="78"/>
      <c r="R502" s="78"/>
      <c r="S502" s="78"/>
      <c r="T502" s="31">
        <f t="shared" si="8"/>
        <v>38260965.460000053</v>
      </c>
    </row>
    <row r="503" spans="1:34" x14ac:dyDescent="0.35">
      <c r="A503" s="78">
        <v>93</v>
      </c>
      <c r="B503" s="89">
        <v>45468</v>
      </c>
      <c r="C503" s="571" t="s">
        <v>2030</v>
      </c>
      <c r="D503" s="555" t="s">
        <v>1577</v>
      </c>
      <c r="E503" s="83" t="s">
        <v>2012</v>
      </c>
      <c r="F503" s="485" t="s">
        <v>49</v>
      </c>
      <c r="G503" s="34" t="s">
        <v>2037</v>
      </c>
      <c r="H503" s="78"/>
      <c r="I503" s="78"/>
      <c r="J503" s="78"/>
      <c r="K503" s="78"/>
      <c r="L503" s="78"/>
      <c r="M503" s="78"/>
      <c r="N503" s="78"/>
      <c r="O503" s="78"/>
      <c r="P503" s="78"/>
      <c r="Q503" s="78"/>
      <c r="R503" s="78"/>
      <c r="S503" s="428">
        <v>310000</v>
      </c>
      <c r="T503" s="31">
        <f t="shared" si="8"/>
        <v>37950965.460000053</v>
      </c>
    </row>
    <row r="504" spans="1:34" x14ac:dyDescent="0.35">
      <c r="A504" s="78">
        <v>94</v>
      </c>
      <c r="B504" s="89">
        <v>45468</v>
      </c>
      <c r="C504" s="571" t="s">
        <v>2031</v>
      </c>
      <c r="D504" s="555" t="s">
        <v>2013</v>
      </c>
      <c r="E504" s="83" t="s">
        <v>2040</v>
      </c>
      <c r="F504" s="485" t="s">
        <v>49</v>
      </c>
      <c r="G504" s="34" t="s">
        <v>2037</v>
      </c>
      <c r="H504" s="78"/>
      <c r="I504" s="78"/>
      <c r="J504" s="78"/>
      <c r="K504" s="78"/>
      <c r="L504" s="78"/>
      <c r="M504" s="78"/>
      <c r="N504" s="78"/>
      <c r="O504" s="78"/>
      <c r="P504" s="78"/>
      <c r="Q504" s="78"/>
      <c r="R504" s="78"/>
      <c r="S504" s="428">
        <v>825000</v>
      </c>
      <c r="T504" s="31">
        <f t="shared" si="8"/>
        <v>37125965.460000053</v>
      </c>
    </row>
    <row r="505" spans="1:34" x14ac:dyDescent="0.35">
      <c r="A505" s="78">
        <v>95</v>
      </c>
      <c r="B505" s="89">
        <v>45468</v>
      </c>
      <c r="C505" s="571" t="s">
        <v>2032</v>
      </c>
      <c r="D505" s="555" t="s">
        <v>1699</v>
      </c>
      <c r="E505" s="83" t="s">
        <v>2014</v>
      </c>
      <c r="F505" s="485" t="s">
        <v>49</v>
      </c>
      <c r="G505" s="34" t="s">
        <v>2037</v>
      </c>
      <c r="H505" s="78"/>
      <c r="I505" s="78"/>
      <c r="J505" s="78"/>
      <c r="K505" s="78"/>
      <c r="L505" s="78"/>
      <c r="M505" s="78"/>
      <c r="N505" s="78"/>
      <c r="O505" s="78"/>
      <c r="P505" s="78"/>
      <c r="Q505" s="78"/>
      <c r="R505" s="78"/>
      <c r="S505" s="428">
        <v>238000</v>
      </c>
      <c r="T505" s="31">
        <f t="shared" si="8"/>
        <v>36887965.460000053</v>
      </c>
    </row>
    <row r="506" spans="1:34" x14ac:dyDescent="0.35">
      <c r="A506" s="78">
        <v>96</v>
      </c>
      <c r="B506" s="89">
        <v>45468</v>
      </c>
      <c r="C506" s="571" t="s">
        <v>2033</v>
      </c>
      <c r="D506" s="52" t="s">
        <v>2016</v>
      </c>
      <c r="E506" s="83" t="s">
        <v>2015</v>
      </c>
      <c r="F506" s="485" t="s">
        <v>49</v>
      </c>
      <c r="G506" s="34" t="s">
        <v>2037</v>
      </c>
      <c r="H506" s="78"/>
      <c r="I506" s="78"/>
      <c r="J506" s="78"/>
      <c r="K506" s="78"/>
      <c r="L506" s="78"/>
      <c r="M506" s="78"/>
      <c r="N506" s="78"/>
      <c r="O506" s="78"/>
      <c r="P506" s="78"/>
      <c r="Q506" s="78"/>
      <c r="R506" s="78"/>
      <c r="S506" s="428">
        <v>320000</v>
      </c>
      <c r="T506" s="31">
        <f t="shared" si="8"/>
        <v>36567965.460000053</v>
      </c>
    </row>
    <row r="507" spans="1:34" x14ac:dyDescent="0.35">
      <c r="A507" s="78">
        <v>97</v>
      </c>
      <c r="B507" s="89">
        <v>45468</v>
      </c>
      <c r="C507" s="571" t="s">
        <v>2034</v>
      </c>
      <c r="D507" s="555" t="s">
        <v>10</v>
      </c>
      <c r="E507" s="83" t="s">
        <v>2017</v>
      </c>
      <c r="F507" s="485" t="s">
        <v>49</v>
      </c>
      <c r="G507" s="34" t="s">
        <v>2037</v>
      </c>
      <c r="H507" s="78"/>
      <c r="I507" s="78"/>
      <c r="J507" s="78"/>
      <c r="K507" s="78"/>
      <c r="L507" s="78"/>
      <c r="M507" s="78"/>
      <c r="N507" s="78"/>
      <c r="O507" s="78"/>
      <c r="P507" s="78"/>
      <c r="Q507" s="78"/>
      <c r="R507" s="78"/>
      <c r="S507" s="428">
        <v>1500000</v>
      </c>
      <c r="T507" s="31">
        <f t="shared" si="8"/>
        <v>35067965.460000053</v>
      </c>
    </row>
    <row r="508" spans="1:34" x14ac:dyDescent="0.35">
      <c r="A508" s="78">
        <v>98</v>
      </c>
      <c r="B508" s="89">
        <v>45468</v>
      </c>
      <c r="C508" s="571" t="s">
        <v>2035</v>
      </c>
      <c r="D508" s="555" t="s">
        <v>1602</v>
      </c>
      <c r="E508" s="603" t="s">
        <v>2018</v>
      </c>
      <c r="F508" s="485" t="s">
        <v>49</v>
      </c>
      <c r="G508" s="34" t="s">
        <v>2037</v>
      </c>
      <c r="H508" s="78"/>
      <c r="I508" s="78"/>
      <c r="J508" s="78"/>
      <c r="K508" s="78"/>
      <c r="L508" s="78"/>
      <c r="M508" s="78"/>
      <c r="N508" s="78"/>
      <c r="O508" s="78"/>
      <c r="P508" s="78"/>
      <c r="Q508" s="78"/>
      <c r="R508" s="78"/>
      <c r="S508" s="428">
        <v>1600000</v>
      </c>
      <c r="T508" s="31">
        <f t="shared" si="8"/>
        <v>33467965.460000053</v>
      </c>
    </row>
    <row r="509" spans="1:34" x14ac:dyDescent="0.35">
      <c r="A509" s="78">
        <v>99</v>
      </c>
      <c r="B509" s="89">
        <v>45468</v>
      </c>
      <c r="C509" s="571" t="s">
        <v>2036</v>
      </c>
      <c r="D509" s="555" t="s">
        <v>1797</v>
      </c>
      <c r="E509" s="597" t="s">
        <v>2019</v>
      </c>
      <c r="F509" s="485" t="s">
        <v>49</v>
      </c>
      <c r="G509" s="34" t="s">
        <v>2037</v>
      </c>
      <c r="H509" s="78"/>
      <c r="I509" s="78"/>
      <c r="J509" s="78"/>
      <c r="K509" s="78"/>
      <c r="L509" s="78"/>
      <c r="M509" s="78"/>
      <c r="N509" s="78"/>
      <c r="O509" s="78"/>
      <c r="P509" s="78"/>
      <c r="Q509" s="78"/>
      <c r="R509" s="78"/>
      <c r="S509" s="428">
        <v>702500</v>
      </c>
      <c r="T509" s="31">
        <f t="shared" si="8"/>
        <v>32765465.460000053</v>
      </c>
    </row>
    <row r="510" spans="1:34" x14ac:dyDescent="0.35">
      <c r="A510" s="78">
        <v>100</v>
      </c>
      <c r="B510" s="89">
        <v>45468</v>
      </c>
      <c r="C510" s="571" t="s">
        <v>2038</v>
      </c>
      <c r="D510" s="52" t="s">
        <v>190</v>
      </c>
      <c r="E510" s="52" t="s">
        <v>2020</v>
      </c>
      <c r="F510" s="485" t="s">
        <v>1802</v>
      </c>
      <c r="G510" s="34" t="s">
        <v>2037</v>
      </c>
      <c r="H510" s="78"/>
      <c r="I510" s="78"/>
      <c r="J510" s="78"/>
      <c r="K510" s="78"/>
      <c r="L510" s="78"/>
      <c r="M510" s="78"/>
      <c r="N510" s="78"/>
      <c r="O510" s="78"/>
      <c r="P510" s="78"/>
      <c r="Q510" s="78"/>
      <c r="R510" s="78"/>
      <c r="S510" s="428">
        <v>3000000</v>
      </c>
      <c r="T510" s="31">
        <f t="shared" si="8"/>
        <v>29765465.460000053</v>
      </c>
    </row>
    <row r="511" spans="1:34" x14ac:dyDescent="0.35">
      <c r="A511" s="78">
        <v>101</v>
      </c>
      <c r="B511" s="89">
        <v>45468</v>
      </c>
      <c r="C511" s="38" t="s">
        <v>2048</v>
      </c>
      <c r="D511" s="60" t="s">
        <v>39</v>
      </c>
      <c r="E511" s="40" t="s">
        <v>2047</v>
      </c>
      <c r="F511" s="78"/>
      <c r="G511" s="78"/>
      <c r="H511" s="78"/>
      <c r="I511" s="78"/>
      <c r="J511" s="78"/>
      <c r="K511" s="78"/>
      <c r="L511" s="78"/>
      <c r="M511" s="78"/>
      <c r="N511" s="615">
        <v>8000000</v>
      </c>
      <c r="P511" s="66"/>
      <c r="Q511" s="66"/>
      <c r="R511" s="66"/>
      <c r="S511" s="66"/>
      <c r="T511" s="31">
        <f t="shared" si="8"/>
        <v>37765465.460000053</v>
      </c>
    </row>
    <row r="512" spans="1:34" x14ac:dyDescent="0.35">
      <c r="A512" s="78">
        <v>102</v>
      </c>
      <c r="B512" s="89">
        <v>45468</v>
      </c>
      <c r="C512" s="40" t="s">
        <v>2053</v>
      </c>
      <c r="D512" s="60" t="s">
        <v>1714</v>
      </c>
      <c r="E512" s="40" t="s">
        <v>2057</v>
      </c>
      <c r="F512" s="584" t="s">
        <v>1576</v>
      </c>
      <c r="G512" s="66"/>
      <c r="H512" s="66"/>
      <c r="I512" s="66"/>
      <c r="J512" s="66"/>
      <c r="K512" s="66"/>
      <c r="L512" s="44">
        <v>4547784</v>
      </c>
      <c r="M512" s="66"/>
      <c r="N512" s="66"/>
      <c r="O512" s="621"/>
      <c r="P512" s="66"/>
      <c r="Q512" s="66"/>
      <c r="R512" s="66"/>
      <c r="S512" s="66"/>
      <c r="T512" s="31">
        <f t="shared" si="8"/>
        <v>42313249.460000053</v>
      </c>
    </row>
    <row r="513" spans="1:38" x14ac:dyDescent="0.35">
      <c r="A513" s="78">
        <v>103</v>
      </c>
      <c r="B513" s="89">
        <v>45469</v>
      </c>
      <c r="C513" s="571" t="s">
        <v>2049</v>
      </c>
      <c r="D513" s="555" t="s">
        <v>560</v>
      </c>
      <c r="E513" s="83" t="s">
        <v>2044</v>
      </c>
      <c r="F513" s="485" t="s">
        <v>49</v>
      </c>
      <c r="G513" s="34" t="s">
        <v>2051</v>
      </c>
      <c r="H513" s="78"/>
      <c r="I513" s="78"/>
      <c r="J513" s="78"/>
      <c r="K513" s="78"/>
      <c r="L513" s="78"/>
      <c r="M513" s="78"/>
      <c r="N513" s="78"/>
      <c r="O513" s="598"/>
      <c r="P513" s="78"/>
      <c r="Q513" s="78"/>
      <c r="R513" s="78"/>
      <c r="S513" s="428">
        <v>1436800</v>
      </c>
      <c r="T513" s="31">
        <f t="shared" si="8"/>
        <v>40876449.460000053</v>
      </c>
    </row>
    <row r="514" spans="1:38" s="633" customFormat="1" x14ac:dyDescent="0.35">
      <c r="A514" s="585">
        <v>104</v>
      </c>
      <c r="B514" s="89">
        <v>45469</v>
      </c>
      <c r="C514" s="571" t="s">
        <v>2050</v>
      </c>
      <c r="D514" s="52" t="s">
        <v>190</v>
      </c>
      <c r="E514" s="52" t="s">
        <v>2115</v>
      </c>
      <c r="F514" s="485" t="s">
        <v>2043</v>
      </c>
      <c r="G514" s="34" t="s">
        <v>2051</v>
      </c>
      <c r="H514" s="78"/>
      <c r="I514" s="78"/>
      <c r="J514" s="78"/>
      <c r="K514" s="78"/>
      <c r="L514" s="78"/>
      <c r="M514" s="428">
        <v>21500000</v>
      </c>
      <c r="N514" s="78"/>
      <c r="O514" s="598"/>
      <c r="P514" s="78"/>
      <c r="Q514" s="78"/>
      <c r="R514" s="78"/>
      <c r="S514" s="66"/>
      <c r="T514" s="31">
        <f t="shared" si="8"/>
        <v>19376449.460000053</v>
      </c>
    </row>
    <row r="515" spans="1:38" x14ac:dyDescent="0.35">
      <c r="A515" s="78">
        <v>105</v>
      </c>
      <c r="B515" s="89">
        <v>45469</v>
      </c>
      <c r="C515" s="38" t="s">
        <v>2055</v>
      </c>
      <c r="D515" s="631" t="s">
        <v>1550</v>
      </c>
      <c r="E515" s="473" t="s">
        <v>2054</v>
      </c>
      <c r="F515" s="473" t="s">
        <v>1934</v>
      </c>
      <c r="G515" s="585"/>
      <c r="H515" s="585"/>
      <c r="I515" s="585"/>
      <c r="J515" s="585"/>
      <c r="K515" s="585"/>
      <c r="L515" s="632">
        <v>6500000</v>
      </c>
      <c r="M515" s="633"/>
      <c r="N515" s="633"/>
      <c r="O515" s="633"/>
      <c r="P515" s="634"/>
      <c r="Q515" s="634"/>
      <c r="R515" s="634"/>
      <c r="S515" s="634"/>
      <c r="T515" s="31">
        <f t="shared" si="8"/>
        <v>25876449.460000053</v>
      </c>
    </row>
    <row r="516" spans="1:38" ht="26.5" x14ac:dyDescent="0.35">
      <c r="A516" s="78">
        <v>106</v>
      </c>
      <c r="B516" s="89">
        <v>45469</v>
      </c>
      <c r="C516" s="38" t="s">
        <v>2058</v>
      </c>
      <c r="D516" s="60" t="s">
        <v>1550</v>
      </c>
      <c r="E516" s="473" t="s">
        <v>2061</v>
      </c>
      <c r="F516" s="584" t="s">
        <v>1816</v>
      </c>
      <c r="G516" s="78"/>
      <c r="H516" s="78"/>
      <c r="I516" s="78"/>
      <c r="J516" s="78"/>
      <c r="K516" s="78"/>
      <c r="L516" s="44">
        <v>28000000</v>
      </c>
      <c r="M516" s="78"/>
      <c r="N516" s="78"/>
      <c r="O516" s="598"/>
      <c r="P516" s="78"/>
      <c r="Q516" s="78"/>
      <c r="R516" s="78"/>
      <c r="S516" s="78"/>
      <c r="T516" s="31">
        <f t="shared" si="8"/>
        <v>53876449.460000053</v>
      </c>
    </row>
    <row r="517" spans="1:38" ht="26.5" x14ac:dyDescent="0.35">
      <c r="A517" s="78">
        <v>107</v>
      </c>
      <c r="B517" s="89">
        <v>45469</v>
      </c>
      <c r="C517" s="38" t="s">
        <v>2062</v>
      </c>
      <c r="D517" s="60" t="s">
        <v>1550</v>
      </c>
      <c r="E517" s="473" t="s">
        <v>2063</v>
      </c>
      <c r="F517" s="584" t="s">
        <v>1942</v>
      </c>
      <c r="G517" s="78"/>
      <c r="H517" s="78"/>
      <c r="I517" s="78"/>
      <c r="J517" s="78"/>
      <c r="K517" s="78"/>
      <c r="L517" s="44">
        <v>4500000</v>
      </c>
      <c r="M517" s="78"/>
      <c r="N517" s="78"/>
      <c r="O517" s="598"/>
      <c r="P517" s="78"/>
      <c r="Q517" s="78"/>
      <c r="R517" s="78"/>
      <c r="S517" s="78"/>
      <c r="T517" s="31">
        <f t="shared" si="8"/>
        <v>58376449.460000053</v>
      </c>
    </row>
    <row r="518" spans="1:38" x14ac:dyDescent="0.35">
      <c r="A518" s="78">
        <v>108</v>
      </c>
      <c r="B518" s="89">
        <v>45469</v>
      </c>
      <c r="C518" s="38" t="s">
        <v>2069</v>
      </c>
      <c r="D518" s="60" t="s">
        <v>39</v>
      </c>
      <c r="E518" s="608" t="s">
        <v>2052</v>
      </c>
      <c r="F518" s="21"/>
      <c r="G518" s="21"/>
      <c r="H518" s="21"/>
      <c r="I518" s="21"/>
      <c r="J518" s="21"/>
      <c r="K518" s="21"/>
      <c r="L518" s="21"/>
      <c r="M518" s="21"/>
      <c r="N518" s="563">
        <v>23000000</v>
      </c>
      <c r="O518" s="598"/>
      <c r="P518" s="78"/>
      <c r="Q518" s="78"/>
      <c r="R518" s="78"/>
      <c r="S518" s="78"/>
      <c r="T518" s="31">
        <f t="shared" si="8"/>
        <v>81376449.460000053</v>
      </c>
    </row>
    <row r="519" spans="1:38" ht="26.5" x14ac:dyDescent="0.35">
      <c r="A519" s="78">
        <v>109</v>
      </c>
      <c r="B519" s="89">
        <v>45469</v>
      </c>
      <c r="C519" s="38" t="s">
        <v>2152</v>
      </c>
      <c r="D519" s="60" t="s">
        <v>1564</v>
      </c>
      <c r="E519" s="473" t="s">
        <v>2075</v>
      </c>
      <c r="F519" s="584" t="s">
        <v>1264</v>
      </c>
      <c r="G519" s="78"/>
      <c r="H519" s="78"/>
      <c r="I519" s="78"/>
      <c r="J519" s="78"/>
      <c r="K519" s="78"/>
      <c r="L519" s="44">
        <v>46375000</v>
      </c>
      <c r="M519" s="78"/>
      <c r="N519" s="78"/>
      <c r="O519" s="598"/>
      <c r="P519" s="78"/>
      <c r="Q519" s="78"/>
      <c r="R519" s="78"/>
      <c r="S519" s="78"/>
      <c r="T519" s="31">
        <f t="shared" si="8"/>
        <v>127751449.46000005</v>
      </c>
    </row>
    <row r="520" spans="1:38" x14ac:dyDescent="0.35">
      <c r="A520" s="78">
        <v>110</v>
      </c>
      <c r="B520" s="89">
        <v>45473</v>
      </c>
      <c r="C520" s="571" t="s">
        <v>2153</v>
      </c>
      <c r="D520" s="80" t="s">
        <v>33</v>
      </c>
      <c r="E520" s="83" t="s">
        <v>2405</v>
      </c>
      <c r="F520" s="530" t="s">
        <v>49</v>
      </c>
      <c r="G520" s="59" t="s">
        <v>35</v>
      </c>
      <c r="H520" s="48"/>
      <c r="I520" s="48"/>
      <c r="J520" s="48"/>
      <c r="K520" s="51"/>
      <c r="L520" s="48"/>
      <c r="M520" s="48"/>
      <c r="N520" s="44"/>
      <c r="O520" s="622">
        <v>25000</v>
      </c>
      <c r="P520" s="66"/>
      <c r="Q520" s="66"/>
      <c r="R520" s="66"/>
      <c r="S520" s="66"/>
      <c r="T520" s="31">
        <f t="shared" ref="T520:T583" si="9">+T519+H520-I520+J520-K520+L520-M520+N520-O520+R520-S520</f>
        <v>127726449.46000005</v>
      </c>
    </row>
    <row r="521" spans="1:38" x14ac:dyDescent="0.35">
      <c r="A521" s="78">
        <v>111</v>
      </c>
      <c r="B521" s="89">
        <v>45473</v>
      </c>
      <c r="C521" s="38" t="s">
        <v>2258</v>
      </c>
      <c r="D521" s="60" t="s">
        <v>33</v>
      </c>
      <c r="E521" s="61" t="s">
        <v>2273</v>
      </c>
      <c r="F521" s="531"/>
      <c r="G521" s="54" t="s">
        <v>77</v>
      </c>
      <c r="H521" s="63"/>
      <c r="I521" s="63"/>
      <c r="J521" s="63"/>
      <c r="K521" s="63"/>
      <c r="L521" s="63"/>
      <c r="M521" s="63"/>
      <c r="N521" s="480">
        <v>23771.83</v>
      </c>
      <c r="O521" s="69"/>
      <c r="P521" s="66"/>
      <c r="Q521" s="66"/>
      <c r="R521" s="66"/>
      <c r="S521" s="66"/>
      <c r="T521" s="31">
        <f t="shared" si="9"/>
        <v>127750221.29000005</v>
      </c>
    </row>
    <row r="522" spans="1:38" x14ac:dyDescent="0.35">
      <c r="A522" s="78">
        <v>112</v>
      </c>
      <c r="B522" s="89">
        <v>45473</v>
      </c>
      <c r="C522" s="571" t="s">
        <v>2272</v>
      </c>
      <c r="D522" s="80" t="s">
        <v>33</v>
      </c>
      <c r="E522" s="83" t="s">
        <v>2406</v>
      </c>
      <c r="G522" s="59" t="s">
        <v>35</v>
      </c>
      <c r="H522" s="66"/>
      <c r="I522" s="66"/>
      <c r="J522" s="66"/>
      <c r="K522" s="66"/>
      <c r="L522" s="66"/>
      <c r="M522" s="66"/>
      <c r="N522" s="66"/>
      <c r="O522" s="622">
        <v>4754.37</v>
      </c>
      <c r="P522" s="66"/>
      <c r="Q522" s="66"/>
      <c r="R522" s="66"/>
      <c r="S522" s="66"/>
      <c r="T522" s="31">
        <f t="shared" si="9"/>
        <v>127745466.92000005</v>
      </c>
    </row>
    <row r="523" spans="1:38" ht="15.5" x14ac:dyDescent="0.35">
      <c r="A523" s="623" t="s">
        <v>2083</v>
      </c>
      <c r="B523" s="624"/>
      <c r="C523" s="624"/>
      <c r="D523" s="624"/>
      <c r="E523" s="624"/>
      <c r="F523" s="624"/>
      <c r="G523" s="624"/>
      <c r="H523" s="624"/>
      <c r="I523" s="624"/>
      <c r="J523" s="624"/>
      <c r="K523" s="624"/>
      <c r="L523" s="624"/>
      <c r="M523" s="624"/>
      <c r="N523" s="624"/>
      <c r="O523" s="624"/>
      <c r="P523" s="624"/>
      <c r="Q523" s="624"/>
      <c r="R523" s="624"/>
      <c r="S523" s="625"/>
      <c r="T523" s="64">
        <f t="shared" si="9"/>
        <v>127745466.92000005</v>
      </c>
    </row>
    <row r="524" spans="1:38" x14ac:dyDescent="0.35">
      <c r="A524" s="78">
        <v>1</v>
      </c>
      <c r="B524" s="89">
        <v>45475</v>
      </c>
      <c r="C524" s="571" t="s">
        <v>2085</v>
      </c>
      <c r="D524" s="555" t="s">
        <v>1158</v>
      </c>
      <c r="E524" s="83" t="s">
        <v>982</v>
      </c>
      <c r="F524" s="485" t="s">
        <v>49</v>
      </c>
      <c r="G524" s="34" t="s">
        <v>2087</v>
      </c>
      <c r="H524" s="78"/>
      <c r="I524" s="78"/>
      <c r="J524" s="78"/>
      <c r="K524" s="78"/>
      <c r="L524" s="78"/>
      <c r="M524" s="78"/>
      <c r="N524" s="78"/>
      <c r="O524" s="78"/>
      <c r="P524" s="78"/>
      <c r="Q524" s="78"/>
      <c r="R524" s="78"/>
      <c r="S524" s="428">
        <v>1500000</v>
      </c>
      <c r="T524" s="31">
        <f t="shared" si="9"/>
        <v>126245466.92000005</v>
      </c>
      <c r="V524" s="616"/>
      <c r="W524" s="617"/>
      <c r="X524" s="618"/>
      <c r="Y524" s="619"/>
      <c r="Z524" s="619"/>
      <c r="AA524" s="619"/>
      <c r="AB524" s="619"/>
      <c r="AC524" s="619"/>
      <c r="AD524" s="619"/>
      <c r="AE524" s="619"/>
      <c r="AF524" s="619"/>
      <c r="AG524" s="620"/>
      <c r="AH524" s="619"/>
      <c r="AI524" s="619"/>
      <c r="AJ524" s="619"/>
      <c r="AK524" s="619"/>
      <c r="AL524" s="619"/>
    </row>
    <row r="525" spans="1:38" x14ac:dyDescent="0.35">
      <c r="A525" s="78">
        <v>2</v>
      </c>
      <c r="B525" s="89">
        <v>45475</v>
      </c>
      <c r="C525" s="571" t="s">
        <v>2086</v>
      </c>
      <c r="D525" s="555" t="s">
        <v>1797</v>
      </c>
      <c r="E525" s="83" t="s">
        <v>2073</v>
      </c>
      <c r="F525" s="485" t="s">
        <v>49</v>
      </c>
      <c r="G525" s="34" t="s">
        <v>2087</v>
      </c>
      <c r="H525" s="78"/>
      <c r="I525" s="78"/>
      <c r="J525" s="78"/>
      <c r="K525" s="78"/>
      <c r="L525" s="78"/>
      <c r="M525" s="78"/>
      <c r="N525" s="78"/>
      <c r="O525" s="78"/>
      <c r="P525" s="78"/>
      <c r="Q525" s="78"/>
      <c r="R525" s="78"/>
      <c r="S525" s="428">
        <v>702500</v>
      </c>
      <c r="T525" s="31">
        <f t="shared" si="9"/>
        <v>125542966.92000005</v>
      </c>
    </row>
    <row r="526" spans="1:38" x14ac:dyDescent="0.35">
      <c r="A526" s="78">
        <v>3</v>
      </c>
      <c r="B526" s="89">
        <v>45475</v>
      </c>
      <c r="C526" s="571" t="s">
        <v>2105</v>
      </c>
      <c r="D526" s="555" t="s">
        <v>1797</v>
      </c>
      <c r="E526" s="83" t="s">
        <v>2076</v>
      </c>
      <c r="F526" s="485" t="s">
        <v>49</v>
      </c>
      <c r="G526" s="34" t="s">
        <v>2087</v>
      </c>
      <c r="H526" s="78"/>
      <c r="I526" s="78"/>
      <c r="J526" s="78"/>
      <c r="K526" s="78"/>
      <c r="L526" s="78"/>
      <c r="M526" s="78"/>
      <c r="N526" s="78"/>
      <c r="O526" s="78"/>
      <c r="P526" s="78"/>
      <c r="Q526" s="78"/>
      <c r="R526" s="78"/>
      <c r="S526" s="428">
        <v>702500</v>
      </c>
      <c r="T526" s="31">
        <f t="shared" si="9"/>
        <v>124840466.92000005</v>
      </c>
    </row>
    <row r="527" spans="1:38" x14ac:dyDescent="0.35">
      <c r="A527" s="78">
        <v>4</v>
      </c>
      <c r="B527" s="89">
        <v>45475</v>
      </c>
      <c r="C527" s="571" t="s">
        <v>2106</v>
      </c>
      <c r="D527" s="52" t="s">
        <v>2082</v>
      </c>
      <c r="E527" s="83" t="s">
        <v>2081</v>
      </c>
      <c r="F527" s="485" t="s">
        <v>49</v>
      </c>
      <c r="G527" s="34" t="s">
        <v>2087</v>
      </c>
      <c r="H527" s="78"/>
      <c r="I527" s="78"/>
      <c r="J527" s="78"/>
      <c r="K527" s="78"/>
      <c r="L527" s="78"/>
      <c r="M527" s="78"/>
      <c r="N527" s="78"/>
      <c r="O527" s="78"/>
      <c r="P527" s="78"/>
      <c r="Q527" s="78"/>
      <c r="R527" s="78"/>
      <c r="S527" s="428">
        <v>1035000</v>
      </c>
      <c r="T527" s="31">
        <f t="shared" si="9"/>
        <v>123805466.92000005</v>
      </c>
    </row>
    <row r="528" spans="1:38" x14ac:dyDescent="0.35">
      <c r="A528" s="78">
        <v>5</v>
      </c>
      <c r="B528" s="89">
        <v>45475</v>
      </c>
      <c r="C528" s="571" t="s">
        <v>2107</v>
      </c>
      <c r="D528" s="52" t="s">
        <v>560</v>
      </c>
      <c r="E528" s="52" t="s">
        <v>2074</v>
      </c>
      <c r="F528" s="485" t="s">
        <v>1802</v>
      </c>
      <c r="G528" s="34" t="s">
        <v>2087</v>
      </c>
      <c r="H528" s="78"/>
      <c r="I528" s="78"/>
      <c r="J528" s="78"/>
      <c r="K528" s="78"/>
      <c r="L528" s="78"/>
      <c r="M528" s="78"/>
      <c r="N528" s="78"/>
      <c r="O528" s="78"/>
      <c r="P528" s="78"/>
      <c r="Q528" s="78"/>
      <c r="R528" s="78"/>
      <c r="S528" s="428">
        <v>1500000</v>
      </c>
      <c r="T528" s="31">
        <f t="shared" si="9"/>
        <v>122305466.92000005</v>
      </c>
    </row>
    <row r="529" spans="1:20" x14ac:dyDescent="0.35">
      <c r="A529" s="78">
        <v>6</v>
      </c>
      <c r="B529" s="89">
        <v>45475</v>
      </c>
      <c r="C529" s="571" t="s">
        <v>2108</v>
      </c>
      <c r="D529" s="52" t="s">
        <v>3042</v>
      </c>
      <c r="E529" s="501" t="s">
        <v>2077</v>
      </c>
      <c r="F529" s="485" t="s">
        <v>2078</v>
      </c>
      <c r="G529" s="34" t="s">
        <v>2087</v>
      </c>
      <c r="H529" s="78"/>
      <c r="I529" s="78"/>
      <c r="J529" s="78"/>
      <c r="K529" s="78"/>
      <c r="L529" s="78"/>
      <c r="M529" s="428">
        <v>12000000</v>
      </c>
      <c r="N529" s="78"/>
      <c r="O529" s="78"/>
      <c r="P529" s="78"/>
      <c r="Q529" s="78"/>
      <c r="R529" s="78"/>
      <c r="S529" s="78"/>
      <c r="T529" s="31">
        <f t="shared" si="9"/>
        <v>110305466.92000005</v>
      </c>
    </row>
    <row r="530" spans="1:20" x14ac:dyDescent="0.35">
      <c r="A530" s="78">
        <v>7</v>
      </c>
      <c r="B530" s="89">
        <v>45475</v>
      </c>
      <c r="C530" s="571" t="s">
        <v>2109</v>
      </c>
      <c r="D530" s="52" t="s">
        <v>1577</v>
      </c>
      <c r="E530" s="501" t="s">
        <v>2079</v>
      </c>
      <c r="F530" s="485" t="s">
        <v>2080</v>
      </c>
      <c r="G530" s="34" t="s">
        <v>2087</v>
      </c>
      <c r="H530" s="78"/>
      <c r="I530" s="78"/>
      <c r="J530" s="78"/>
      <c r="K530" s="78"/>
      <c r="L530" s="78"/>
      <c r="M530" s="78"/>
      <c r="N530" s="78"/>
      <c r="O530" s="78"/>
      <c r="P530" s="78"/>
      <c r="Q530" s="78"/>
      <c r="R530" s="78"/>
      <c r="S530" s="428">
        <v>1500000</v>
      </c>
      <c r="T530" s="31">
        <f t="shared" si="9"/>
        <v>108805466.92000005</v>
      </c>
    </row>
    <row r="531" spans="1:20" x14ac:dyDescent="0.35">
      <c r="A531" s="78">
        <v>8</v>
      </c>
      <c r="B531" s="89">
        <v>45475</v>
      </c>
      <c r="C531" s="38" t="s">
        <v>2084</v>
      </c>
      <c r="D531" s="60" t="s">
        <v>39</v>
      </c>
      <c r="E531" s="608" t="s">
        <v>2111</v>
      </c>
      <c r="F531" s="78"/>
      <c r="G531" s="78"/>
      <c r="H531" s="78"/>
      <c r="I531" s="78"/>
      <c r="J531" s="78"/>
      <c r="K531" s="78"/>
      <c r="L531" s="78"/>
      <c r="M531" s="78"/>
      <c r="N531" s="44">
        <v>19000000</v>
      </c>
      <c r="O531" s="78"/>
      <c r="P531" s="78"/>
      <c r="Q531" s="78"/>
      <c r="R531" s="78"/>
      <c r="S531" s="78"/>
      <c r="T531" s="31">
        <f t="shared" si="9"/>
        <v>127805466.92000005</v>
      </c>
    </row>
    <row r="532" spans="1:20" x14ac:dyDescent="0.35">
      <c r="A532" s="78">
        <v>9</v>
      </c>
      <c r="B532" s="89">
        <v>45475</v>
      </c>
      <c r="C532" s="571" t="s">
        <v>2393</v>
      </c>
      <c r="D532" s="82" t="s">
        <v>33</v>
      </c>
      <c r="E532" s="42" t="s">
        <v>34</v>
      </c>
      <c r="F532" s="85"/>
      <c r="G532" s="43" t="s">
        <v>35</v>
      </c>
      <c r="H532" s="81"/>
      <c r="I532" s="81"/>
      <c r="J532" s="81"/>
      <c r="K532" s="81"/>
      <c r="L532" s="31"/>
      <c r="M532" s="31"/>
      <c r="N532" s="44"/>
      <c r="O532" s="31">
        <v>25000</v>
      </c>
      <c r="P532" s="66"/>
      <c r="Q532" s="66"/>
      <c r="R532" s="66"/>
      <c r="S532" s="66"/>
      <c r="T532" s="31">
        <f t="shared" si="9"/>
        <v>127780466.92000005</v>
      </c>
    </row>
    <row r="533" spans="1:20" x14ac:dyDescent="0.35">
      <c r="A533" s="78">
        <v>10</v>
      </c>
      <c r="B533" s="89">
        <v>45475</v>
      </c>
      <c r="C533" s="571" t="s">
        <v>2394</v>
      </c>
      <c r="D533" s="82" t="s">
        <v>33</v>
      </c>
      <c r="E533" s="42" t="s">
        <v>37</v>
      </c>
      <c r="F533" s="85"/>
      <c r="G533" s="43" t="s">
        <v>35</v>
      </c>
      <c r="H533" s="31"/>
      <c r="I533" s="31"/>
      <c r="J533" s="31"/>
      <c r="K533" s="31"/>
      <c r="L533" s="31"/>
      <c r="M533" s="31"/>
      <c r="N533" s="44"/>
      <c r="O533" s="31">
        <v>250000</v>
      </c>
      <c r="P533" s="66"/>
      <c r="Q533" s="66"/>
      <c r="R533" s="66"/>
      <c r="S533" s="66"/>
      <c r="T533" s="31">
        <f t="shared" si="9"/>
        <v>127530466.92000005</v>
      </c>
    </row>
    <row r="534" spans="1:20" x14ac:dyDescent="0.35">
      <c r="A534" s="78">
        <v>11</v>
      </c>
      <c r="B534" s="89">
        <v>45476</v>
      </c>
      <c r="C534" s="38" t="s">
        <v>2116</v>
      </c>
      <c r="D534" s="60" t="s">
        <v>1714</v>
      </c>
      <c r="E534" s="473" t="s">
        <v>2120</v>
      </c>
      <c r="F534" s="584" t="s">
        <v>1433</v>
      </c>
      <c r="G534" s="78"/>
      <c r="H534" s="78"/>
      <c r="I534" s="78"/>
      <c r="J534" s="78"/>
      <c r="K534" s="78"/>
      <c r="L534" s="44">
        <v>3150104</v>
      </c>
      <c r="M534" s="78"/>
      <c r="N534" s="78"/>
      <c r="O534" s="78"/>
      <c r="P534" s="78"/>
      <c r="Q534" s="78"/>
      <c r="R534" s="78"/>
      <c r="S534" s="78"/>
      <c r="T534" s="31">
        <f t="shared" si="9"/>
        <v>130680570.92000005</v>
      </c>
    </row>
    <row r="535" spans="1:20" x14ac:dyDescent="0.35">
      <c r="A535" s="78">
        <v>12</v>
      </c>
      <c r="B535" s="89">
        <v>45476</v>
      </c>
      <c r="C535" s="38" t="s">
        <v>2119</v>
      </c>
      <c r="D535" s="60" t="s">
        <v>39</v>
      </c>
      <c r="E535" s="608" t="s">
        <v>2143</v>
      </c>
      <c r="F535" s="78"/>
      <c r="G535" s="78"/>
      <c r="H535" s="78"/>
      <c r="I535" s="78"/>
      <c r="J535" s="78"/>
      <c r="K535" s="78"/>
      <c r="L535" s="78"/>
      <c r="M535" s="78"/>
      <c r="N535" s="563">
        <v>13000000</v>
      </c>
      <c r="T535" s="31">
        <f t="shared" si="9"/>
        <v>143680570.92000005</v>
      </c>
    </row>
    <row r="536" spans="1:20" x14ac:dyDescent="0.35">
      <c r="A536" s="78">
        <v>13</v>
      </c>
      <c r="B536" s="89">
        <v>45477</v>
      </c>
      <c r="C536" s="571" t="s">
        <v>2126</v>
      </c>
      <c r="D536" s="555" t="s">
        <v>2127</v>
      </c>
      <c r="E536" s="83" t="s">
        <v>2128</v>
      </c>
      <c r="F536" s="556" t="s">
        <v>49</v>
      </c>
      <c r="G536" s="34" t="s">
        <v>2148</v>
      </c>
      <c r="H536" s="78"/>
      <c r="I536" s="78"/>
      <c r="J536" s="78"/>
      <c r="K536" s="78"/>
      <c r="L536" s="78"/>
      <c r="M536" s="78"/>
      <c r="N536" s="78"/>
      <c r="O536" s="78"/>
      <c r="P536" s="78"/>
      <c r="Q536" s="78"/>
      <c r="R536" s="78"/>
      <c r="S536" s="543">
        <v>2000000</v>
      </c>
      <c r="T536" s="31">
        <f t="shared" si="9"/>
        <v>141680570.92000005</v>
      </c>
    </row>
    <row r="537" spans="1:20" x14ac:dyDescent="0.35">
      <c r="A537" s="78">
        <v>14</v>
      </c>
      <c r="B537" s="89">
        <v>45477</v>
      </c>
      <c r="C537" s="571" t="s">
        <v>2134</v>
      </c>
      <c r="D537" s="555" t="s">
        <v>2129</v>
      </c>
      <c r="E537" s="83" t="s">
        <v>2130</v>
      </c>
      <c r="F537" s="556" t="s">
        <v>49</v>
      </c>
      <c r="G537" s="34" t="s">
        <v>2148</v>
      </c>
      <c r="H537" s="78"/>
      <c r="I537" s="78"/>
      <c r="J537" s="78"/>
      <c r="K537" s="78"/>
      <c r="L537" s="78"/>
      <c r="M537" s="78"/>
      <c r="N537" s="78"/>
      <c r="O537" s="78"/>
      <c r="P537" s="78"/>
      <c r="Q537" s="78"/>
      <c r="R537" s="78"/>
      <c r="S537" s="543">
        <v>2066042</v>
      </c>
      <c r="T537" s="31">
        <f t="shared" si="9"/>
        <v>139614528.92000005</v>
      </c>
    </row>
    <row r="538" spans="1:20" x14ac:dyDescent="0.35">
      <c r="A538" s="78">
        <v>15</v>
      </c>
      <c r="B538" s="89">
        <v>45477</v>
      </c>
      <c r="C538" s="571" t="s">
        <v>2135</v>
      </c>
      <c r="D538" s="555" t="s">
        <v>2131</v>
      </c>
      <c r="E538" s="83" t="s">
        <v>2132</v>
      </c>
      <c r="F538" s="556" t="s">
        <v>49</v>
      </c>
      <c r="G538" s="34" t="s">
        <v>2148</v>
      </c>
      <c r="H538" s="78"/>
      <c r="I538" s="78"/>
      <c r="J538" s="78"/>
      <c r="K538" s="78"/>
      <c r="L538" s="78"/>
      <c r="M538" s="78"/>
      <c r="N538" s="78"/>
      <c r="O538" s="78"/>
      <c r="P538" s="78"/>
      <c r="Q538" s="78"/>
      <c r="R538" s="78"/>
      <c r="S538" s="543">
        <v>1413652</v>
      </c>
      <c r="T538" s="31">
        <f t="shared" si="9"/>
        <v>138200876.92000005</v>
      </c>
    </row>
    <row r="539" spans="1:20" ht="26.5" x14ac:dyDescent="0.35">
      <c r="A539" s="78">
        <v>16</v>
      </c>
      <c r="B539" s="89">
        <v>45477</v>
      </c>
      <c r="C539" s="571" t="s">
        <v>2136</v>
      </c>
      <c r="D539" s="555" t="s">
        <v>2127</v>
      </c>
      <c r="E539" s="611" t="s">
        <v>2133</v>
      </c>
      <c r="F539" s="556" t="s">
        <v>49</v>
      </c>
      <c r="G539" s="34" t="s">
        <v>2148</v>
      </c>
      <c r="H539" s="78"/>
      <c r="I539" s="78"/>
      <c r="J539" s="78"/>
      <c r="K539" s="78"/>
      <c r="L539" s="78"/>
      <c r="M539" s="543">
        <v>5000000</v>
      </c>
      <c r="N539" s="78"/>
      <c r="O539" s="78"/>
      <c r="P539" s="78"/>
      <c r="Q539" s="78"/>
      <c r="R539" s="78"/>
      <c r="S539" s="78"/>
      <c r="T539" s="31">
        <f t="shared" si="9"/>
        <v>133200876.92000005</v>
      </c>
    </row>
    <row r="540" spans="1:20" x14ac:dyDescent="0.35">
      <c r="A540" s="78">
        <v>17</v>
      </c>
      <c r="B540" s="89">
        <v>45477</v>
      </c>
      <c r="C540" s="571" t="s">
        <v>2137</v>
      </c>
      <c r="D540" s="555" t="s">
        <v>1577</v>
      </c>
      <c r="E540" s="555" t="s">
        <v>2141</v>
      </c>
      <c r="F540" s="556" t="s">
        <v>2142</v>
      </c>
      <c r="G540" s="34" t="s">
        <v>2148</v>
      </c>
      <c r="H540" s="78"/>
      <c r="I540" s="78"/>
      <c r="J540" s="78"/>
      <c r="K540" s="78"/>
      <c r="L540" s="78"/>
      <c r="M540" s="78"/>
      <c r="N540" s="78"/>
      <c r="O540" s="78"/>
      <c r="P540" s="78"/>
      <c r="Q540" s="78"/>
      <c r="R540" s="78"/>
      <c r="S540" s="543">
        <v>2500000</v>
      </c>
      <c r="T540" s="31">
        <f t="shared" si="9"/>
        <v>130700876.92000005</v>
      </c>
    </row>
    <row r="541" spans="1:20" x14ac:dyDescent="0.35">
      <c r="A541" s="78">
        <v>18</v>
      </c>
      <c r="B541" s="89">
        <v>45477</v>
      </c>
      <c r="C541" s="571" t="s">
        <v>2138</v>
      </c>
      <c r="D541" s="555" t="s">
        <v>10</v>
      </c>
      <c r="E541" s="83" t="s">
        <v>2114</v>
      </c>
      <c r="F541" s="556" t="s">
        <v>49</v>
      </c>
      <c r="G541" s="645" t="s">
        <v>2148</v>
      </c>
      <c r="H541" s="78"/>
      <c r="I541" s="78"/>
      <c r="J541" s="78"/>
      <c r="K541" s="78"/>
      <c r="L541" s="78"/>
      <c r="M541" s="78"/>
      <c r="N541" s="78"/>
      <c r="O541" s="78"/>
      <c r="P541" s="78"/>
      <c r="Q541" s="78"/>
      <c r="R541" s="78"/>
      <c r="S541" s="543">
        <v>1500000</v>
      </c>
      <c r="T541" s="31">
        <f t="shared" si="9"/>
        <v>129200876.92000005</v>
      </c>
    </row>
    <row r="542" spans="1:20" x14ac:dyDescent="0.35">
      <c r="A542" s="78">
        <v>19</v>
      </c>
      <c r="B542" s="89">
        <v>45477</v>
      </c>
      <c r="C542" s="571" t="s">
        <v>2139</v>
      </c>
      <c r="D542" s="52" t="s">
        <v>190</v>
      </c>
      <c r="E542" s="52" t="s">
        <v>2117</v>
      </c>
      <c r="F542" s="485" t="s">
        <v>2118</v>
      </c>
      <c r="G542" s="34" t="s">
        <v>2149</v>
      </c>
      <c r="H542" s="78"/>
      <c r="I542" s="78"/>
      <c r="J542" s="78"/>
      <c r="K542" s="78"/>
      <c r="L542" s="78"/>
      <c r="M542" s="533">
        <v>42925000</v>
      </c>
      <c r="N542" s="78"/>
      <c r="O542" s="78"/>
      <c r="P542" s="78"/>
      <c r="Q542" s="78"/>
      <c r="R542" s="78"/>
      <c r="S542" s="78"/>
      <c r="T542" s="31">
        <f t="shared" si="9"/>
        <v>86275876.920000046</v>
      </c>
    </row>
    <row r="543" spans="1:20" x14ac:dyDescent="0.35">
      <c r="A543" s="78">
        <v>20</v>
      </c>
      <c r="B543" s="89">
        <v>45477</v>
      </c>
      <c r="C543" s="571" t="s">
        <v>2140</v>
      </c>
      <c r="D543" s="52" t="s">
        <v>1396</v>
      </c>
      <c r="E543" s="52" t="s">
        <v>2123</v>
      </c>
      <c r="F543" s="485" t="s">
        <v>2121</v>
      </c>
      <c r="G543" s="34" t="s">
        <v>2149</v>
      </c>
      <c r="H543" s="78"/>
      <c r="I543" s="78"/>
      <c r="J543" s="78"/>
      <c r="K543" s="78"/>
      <c r="L543" s="78"/>
      <c r="M543" s="78"/>
      <c r="N543" s="78"/>
      <c r="O543" s="78"/>
      <c r="P543" s="78"/>
      <c r="Q543" s="78"/>
      <c r="R543" s="78"/>
      <c r="S543" s="428">
        <v>10500000</v>
      </c>
      <c r="T543" s="31">
        <f t="shared" si="9"/>
        <v>75775876.920000046</v>
      </c>
    </row>
    <row r="544" spans="1:20" x14ac:dyDescent="0.35">
      <c r="A544" s="78">
        <v>21</v>
      </c>
      <c r="B544" s="89">
        <v>45477</v>
      </c>
      <c r="C544" s="571" t="s">
        <v>2144</v>
      </c>
      <c r="D544" s="52" t="s">
        <v>1396</v>
      </c>
      <c r="E544" s="52" t="s">
        <v>2122</v>
      </c>
      <c r="F544" s="485" t="s">
        <v>2121</v>
      </c>
      <c r="G544" s="34" t="s">
        <v>2149</v>
      </c>
      <c r="H544" s="78"/>
      <c r="I544" s="78"/>
      <c r="J544" s="78"/>
      <c r="K544" s="78"/>
      <c r="L544" s="78"/>
      <c r="M544" s="78"/>
      <c r="N544" s="78"/>
      <c r="O544" s="78"/>
      <c r="P544" s="78"/>
      <c r="Q544" s="78"/>
      <c r="R544" s="78"/>
      <c r="S544" s="428">
        <v>1500000</v>
      </c>
      <c r="T544" s="31">
        <f t="shared" si="9"/>
        <v>74275876.920000046</v>
      </c>
    </row>
    <row r="545" spans="1:32" ht="52.5" x14ac:dyDescent="0.35">
      <c r="A545" s="78">
        <v>28</v>
      </c>
      <c r="B545" s="89">
        <v>45477</v>
      </c>
      <c r="C545" s="614" t="s">
        <v>2145</v>
      </c>
      <c r="D545" s="613" t="s">
        <v>1550</v>
      </c>
      <c r="E545" s="473" t="s">
        <v>2907</v>
      </c>
      <c r="F545" s="614" t="s">
        <v>2146</v>
      </c>
      <c r="G545" s="78"/>
      <c r="H545" s="78"/>
      <c r="I545" s="78"/>
      <c r="J545" s="78"/>
      <c r="K545" s="78"/>
      <c r="L545" s="44">
        <v>2650000</v>
      </c>
      <c r="M545" s="78"/>
      <c r="N545" s="78"/>
      <c r="O545" s="78"/>
      <c r="P545" s="78"/>
      <c r="Q545" s="78"/>
      <c r="R545" s="78"/>
      <c r="S545" s="78"/>
      <c r="T545" s="31">
        <f t="shared" si="9"/>
        <v>76925876.920000046</v>
      </c>
      <c r="V545" s="617"/>
      <c r="W545" s="618"/>
      <c r="Y545" s="619"/>
      <c r="Z545" s="619"/>
      <c r="AA545" s="619"/>
      <c r="AB545" s="619"/>
      <c r="AC545" s="619"/>
      <c r="AD545" s="619"/>
      <c r="AE545" s="619"/>
      <c r="AF545" s="620"/>
    </row>
    <row r="546" spans="1:32" x14ac:dyDescent="0.35">
      <c r="A546" s="78">
        <v>29</v>
      </c>
      <c r="B546" s="89">
        <v>45477</v>
      </c>
      <c r="C546" s="612" t="s">
        <v>2197</v>
      </c>
      <c r="D546" s="60" t="s">
        <v>39</v>
      </c>
      <c r="E546" s="608" t="s">
        <v>2147</v>
      </c>
      <c r="G546" s="78"/>
      <c r="H546" s="78"/>
      <c r="I546" s="78"/>
      <c r="J546" s="78"/>
      <c r="K546" s="78"/>
      <c r="L546" s="646"/>
      <c r="M546" s="646"/>
      <c r="N546" s="563">
        <v>56500000</v>
      </c>
      <c r="O546" s="646"/>
      <c r="P546" s="646"/>
      <c r="Q546" s="646"/>
      <c r="R546" s="646"/>
      <c r="S546" s="646"/>
      <c r="T546" s="31">
        <f t="shared" si="9"/>
        <v>133425876.92000005</v>
      </c>
    </row>
    <row r="547" spans="1:32" ht="26.5" x14ac:dyDescent="0.35">
      <c r="A547" s="78">
        <v>30</v>
      </c>
      <c r="B547" s="89">
        <v>45478</v>
      </c>
      <c r="C547" s="612" t="s">
        <v>2198</v>
      </c>
      <c r="D547" s="60" t="s">
        <v>523</v>
      </c>
      <c r="E547" s="473" t="s">
        <v>2397</v>
      </c>
      <c r="F547" s="584" t="s">
        <v>2398</v>
      </c>
      <c r="G547" s="66"/>
      <c r="H547" s="66"/>
      <c r="I547" s="66"/>
      <c r="J547" s="66"/>
      <c r="K547" s="66"/>
      <c r="L547" s="44">
        <v>1320000</v>
      </c>
      <c r="M547" s="66"/>
      <c r="N547" s="66"/>
      <c r="O547" s="66"/>
      <c r="P547" s="66"/>
      <c r="Q547" s="66"/>
      <c r="R547" s="66"/>
      <c r="S547" s="66"/>
      <c r="T547" s="31">
        <f t="shared" si="9"/>
        <v>134745876.92000005</v>
      </c>
    </row>
    <row r="548" spans="1:32" ht="26.5" x14ac:dyDescent="0.35">
      <c r="A548" s="78">
        <v>31</v>
      </c>
      <c r="B548" s="89">
        <v>45481</v>
      </c>
      <c r="C548" s="612" t="s">
        <v>2231</v>
      </c>
      <c r="D548" s="60" t="s">
        <v>1714</v>
      </c>
      <c r="E548" s="629" t="s">
        <v>2230</v>
      </c>
      <c r="F548" s="38" t="s">
        <v>1520</v>
      </c>
      <c r="G548" s="66"/>
      <c r="H548" s="66"/>
      <c r="I548" s="66"/>
      <c r="J548" s="66"/>
      <c r="K548" s="66"/>
      <c r="L548" s="44">
        <v>925199</v>
      </c>
      <c r="M548" s="66"/>
      <c r="N548" s="66"/>
      <c r="O548" s="66"/>
      <c r="P548" s="66"/>
      <c r="Q548" s="66"/>
      <c r="R548" s="66"/>
      <c r="S548" s="66"/>
      <c r="T548" s="31">
        <f t="shared" si="9"/>
        <v>135671075.92000005</v>
      </c>
    </row>
    <row r="549" spans="1:32" x14ac:dyDescent="0.35">
      <c r="A549" s="78">
        <v>32</v>
      </c>
      <c r="B549" s="89">
        <v>45482</v>
      </c>
      <c r="C549" s="612" t="s">
        <v>2232</v>
      </c>
      <c r="D549" s="60" t="s">
        <v>39</v>
      </c>
      <c r="E549" s="608" t="s">
        <v>2225</v>
      </c>
      <c r="F549" s="66"/>
      <c r="G549" s="630"/>
      <c r="H549" s="630"/>
      <c r="I549" s="630"/>
      <c r="J549" s="630"/>
      <c r="K549" s="630"/>
      <c r="L549" s="630"/>
      <c r="M549" s="630"/>
      <c r="N549" s="563">
        <v>28000000</v>
      </c>
      <c r="O549" s="630"/>
      <c r="P549" s="630"/>
      <c r="Q549" s="630"/>
      <c r="R549" s="630"/>
      <c r="S549" s="630"/>
      <c r="T549" s="31">
        <f t="shared" si="9"/>
        <v>163671075.92000005</v>
      </c>
    </row>
    <row r="550" spans="1:32" x14ac:dyDescent="0.35">
      <c r="A550" s="78">
        <v>33</v>
      </c>
      <c r="B550" s="89">
        <v>45483</v>
      </c>
      <c r="C550" s="571" t="s">
        <v>2199</v>
      </c>
      <c r="D550" s="52" t="s">
        <v>95</v>
      </c>
      <c r="E550" s="52" t="s">
        <v>2187</v>
      </c>
      <c r="F550" s="485" t="s">
        <v>2188</v>
      </c>
      <c r="G550" s="34" t="s">
        <v>2206</v>
      </c>
      <c r="H550" s="66"/>
      <c r="I550" s="66"/>
      <c r="J550" s="66"/>
      <c r="K550" s="66"/>
      <c r="L550" s="66"/>
      <c r="M550" s="428">
        <v>10000000</v>
      </c>
      <c r="N550" s="66"/>
      <c r="O550" s="66"/>
      <c r="P550" s="66"/>
      <c r="Q550" s="66"/>
      <c r="R550" s="66"/>
      <c r="S550" s="66"/>
      <c r="T550" s="31">
        <f t="shared" si="9"/>
        <v>153671075.92000005</v>
      </c>
    </row>
    <row r="551" spans="1:32" x14ac:dyDescent="0.35">
      <c r="A551" s="78">
        <v>34</v>
      </c>
      <c r="B551" s="89">
        <v>45483</v>
      </c>
      <c r="C551" s="571" t="s">
        <v>2200</v>
      </c>
      <c r="D551" s="52" t="s">
        <v>95</v>
      </c>
      <c r="E551" s="52" t="s">
        <v>2189</v>
      </c>
      <c r="F551" s="485" t="s">
        <v>2190</v>
      </c>
      <c r="G551" s="34" t="s">
        <v>2206</v>
      </c>
      <c r="H551" s="66"/>
      <c r="I551" s="66"/>
      <c r="J551" s="66"/>
      <c r="K551" s="66"/>
      <c r="L551" s="66"/>
      <c r="M551" s="428">
        <v>15000000</v>
      </c>
      <c r="N551" s="66"/>
      <c r="O551" s="66"/>
      <c r="P551" s="66"/>
      <c r="Q551" s="66"/>
      <c r="R551" s="66"/>
      <c r="S551" s="66"/>
      <c r="T551" s="31">
        <f t="shared" si="9"/>
        <v>138671075.92000005</v>
      </c>
    </row>
    <row r="552" spans="1:32" x14ac:dyDescent="0.35">
      <c r="A552" s="78">
        <v>35</v>
      </c>
      <c r="B552" s="89">
        <v>45483</v>
      </c>
      <c r="C552" s="571" t="s">
        <v>2201</v>
      </c>
      <c r="D552" s="52" t="s">
        <v>2191</v>
      </c>
      <c r="E552" s="52" t="s">
        <v>2192</v>
      </c>
      <c r="F552" s="485" t="s">
        <v>49</v>
      </c>
      <c r="G552" s="34" t="s">
        <v>2206</v>
      </c>
      <c r="H552" s="66"/>
      <c r="I552" s="66"/>
      <c r="J552" s="66"/>
      <c r="K552" s="66"/>
      <c r="L552" s="66"/>
      <c r="M552" s="66"/>
      <c r="N552" s="66"/>
      <c r="O552" s="66"/>
      <c r="P552" s="66"/>
      <c r="Q552" s="66"/>
      <c r="R552" s="66"/>
      <c r="S552" s="428">
        <v>702500</v>
      </c>
      <c r="T552" s="31">
        <f t="shared" si="9"/>
        <v>137968575.92000005</v>
      </c>
    </row>
    <row r="553" spans="1:32" x14ac:dyDescent="0.35">
      <c r="A553" s="78">
        <v>36</v>
      </c>
      <c r="B553" s="89">
        <v>45483</v>
      </c>
      <c r="C553" s="571" t="s">
        <v>2202</v>
      </c>
      <c r="D553" s="52" t="s">
        <v>2193</v>
      </c>
      <c r="E553" s="52" t="s">
        <v>2194</v>
      </c>
      <c r="F553" s="485" t="s">
        <v>49</v>
      </c>
      <c r="G553" s="34" t="s">
        <v>2206</v>
      </c>
      <c r="H553" s="66"/>
      <c r="I553" s="66"/>
      <c r="J553" s="66"/>
      <c r="K553" s="66"/>
      <c r="L553" s="66"/>
      <c r="M553" s="66"/>
      <c r="N553" s="66"/>
      <c r="O553" s="66"/>
      <c r="P553" s="66"/>
      <c r="Q553" s="66"/>
      <c r="R553" s="66"/>
      <c r="S553" s="428">
        <v>300000</v>
      </c>
      <c r="T553" s="31">
        <f t="shared" si="9"/>
        <v>137668575.92000005</v>
      </c>
    </row>
    <row r="554" spans="1:32" x14ac:dyDescent="0.35">
      <c r="A554" s="78">
        <v>37</v>
      </c>
      <c r="B554" s="89">
        <v>45483</v>
      </c>
      <c r="C554" s="571" t="s">
        <v>2203</v>
      </c>
      <c r="D554" s="52" t="s">
        <v>1176</v>
      </c>
      <c r="E554" s="52" t="s">
        <v>2195</v>
      </c>
      <c r="F554" s="485" t="s">
        <v>49</v>
      </c>
      <c r="G554" s="34" t="s">
        <v>2206</v>
      </c>
      <c r="H554" s="66"/>
      <c r="I554" s="66"/>
      <c r="J554" s="66"/>
      <c r="K554" s="66"/>
      <c r="L554" s="66"/>
      <c r="M554" s="66"/>
      <c r="N554" s="66"/>
      <c r="O554" s="66"/>
      <c r="P554" s="66"/>
      <c r="Q554" s="66"/>
      <c r="R554" s="66"/>
      <c r="S554" s="428">
        <v>160000</v>
      </c>
      <c r="T554" s="31">
        <f t="shared" si="9"/>
        <v>137508575.92000005</v>
      </c>
    </row>
    <row r="555" spans="1:32" x14ac:dyDescent="0.35">
      <c r="A555" s="78">
        <v>38</v>
      </c>
      <c r="B555" s="89">
        <v>45483</v>
      </c>
      <c r="C555" s="571" t="s">
        <v>2204</v>
      </c>
      <c r="D555" s="52" t="s">
        <v>1896</v>
      </c>
      <c r="E555" s="52" t="s">
        <v>2196</v>
      </c>
      <c r="F555" s="485" t="s">
        <v>49</v>
      </c>
      <c r="G555" s="34" t="s">
        <v>2206</v>
      </c>
      <c r="H555" s="66"/>
      <c r="I555" s="66"/>
      <c r="J555" s="66"/>
      <c r="K555" s="66"/>
      <c r="L555" s="66"/>
      <c r="M555" s="66"/>
      <c r="N555" s="66"/>
      <c r="O555" s="66"/>
      <c r="P555" s="66"/>
      <c r="Q555" s="66"/>
      <c r="R555" s="66"/>
      <c r="S555" s="428">
        <v>500000</v>
      </c>
      <c r="T555" s="31">
        <f t="shared" si="9"/>
        <v>137008575.92000005</v>
      </c>
    </row>
    <row r="556" spans="1:32" x14ac:dyDescent="0.35">
      <c r="A556" s="78">
        <v>39</v>
      </c>
      <c r="B556" s="89">
        <v>45483</v>
      </c>
      <c r="C556" s="571" t="s">
        <v>2205</v>
      </c>
      <c r="D556" s="52" t="s">
        <v>10</v>
      </c>
      <c r="E556" s="52" t="s">
        <v>982</v>
      </c>
      <c r="F556" s="485" t="s">
        <v>49</v>
      </c>
      <c r="G556" s="34" t="s">
        <v>2206</v>
      </c>
      <c r="H556" s="66"/>
      <c r="I556" s="66"/>
      <c r="J556" s="66"/>
      <c r="K556" s="66"/>
      <c r="L556" s="66"/>
      <c r="M556" s="66"/>
      <c r="N556" s="66"/>
      <c r="O556" s="66"/>
      <c r="P556" s="66"/>
      <c r="Q556" s="66"/>
      <c r="R556" s="66"/>
      <c r="S556" s="428">
        <v>1500000</v>
      </c>
      <c r="T556" s="31">
        <f t="shared" si="9"/>
        <v>135508575.92000005</v>
      </c>
    </row>
    <row r="557" spans="1:32" ht="26" x14ac:dyDescent="0.35">
      <c r="A557" s="78">
        <v>40</v>
      </c>
      <c r="B557" s="89">
        <v>45483</v>
      </c>
      <c r="C557" s="571" t="s">
        <v>2207</v>
      </c>
      <c r="D557" s="66" t="s">
        <v>2255</v>
      </c>
      <c r="E557" s="506" t="s">
        <v>2715</v>
      </c>
      <c r="F557" s="485" t="s">
        <v>49</v>
      </c>
      <c r="G557" s="34" t="s">
        <v>2206</v>
      </c>
      <c r="H557" s="66"/>
      <c r="I557" s="66"/>
      <c r="J557" s="66"/>
      <c r="K557" s="66"/>
      <c r="L557" s="66"/>
      <c r="M557" s="66"/>
      <c r="N557" s="66"/>
      <c r="O557" s="66"/>
      <c r="P557" s="66"/>
      <c r="Q557" s="66"/>
      <c r="R557" s="66"/>
      <c r="S557" s="428">
        <v>2300000</v>
      </c>
      <c r="T557" s="31">
        <f t="shared" si="9"/>
        <v>133208575.92000005</v>
      </c>
    </row>
    <row r="558" spans="1:32" x14ac:dyDescent="0.35">
      <c r="A558" s="78">
        <v>41</v>
      </c>
      <c r="B558" s="89">
        <v>45483</v>
      </c>
      <c r="C558" s="571" t="s">
        <v>2395</v>
      </c>
      <c r="D558" s="82" t="s">
        <v>33</v>
      </c>
      <c r="E558" s="42" t="s">
        <v>34</v>
      </c>
      <c r="F558" s="85"/>
      <c r="G558" s="43" t="s">
        <v>35</v>
      </c>
      <c r="H558" s="81"/>
      <c r="I558" s="81"/>
      <c r="J558" s="81"/>
      <c r="K558" s="81"/>
      <c r="L558" s="31"/>
      <c r="M558" s="31"/>
      <c r="N558" s="44"/>
      <c r="O558" s="31">
        <v>25000</v>
      </c>
      <c r="T558" s="31">
        <f t="shared" si="9"/>
        <v>133183575.92000005</v>
      </c>
    </row>
    <row r="559" spans="1:32" x14ac:dyDescent="0.35">
      <c r="A559" s="78">
        <v>42</v>
      </c>
      <c r="B559" s="89">
        <v>45483</v>
      </c>
      <c r="C559" s="571" t="s">
        <v>2399</v>
      </c>
      <c r="D559" s="82" t="s">
        <v>33</v>
      </c>
      <c r="E559" s="42" t="s">
        <v>37</v>
      </c>
      <c r="F559" s="85"/>
      <c r="G559" s="43" t="s">
        <v>35</v>
      </c>
      <c r="H559" s="31"/>
      <c r="I559" s="31"/>
      <c r="J559" s="31"/>
      <c r="K559" s="31"/>
      <c r="L559" s="31"/>
      <c r="M559" s="31"/>
      <c r="N559" s="44"/>
      <c r="O559" s="31">
        <v>250000</v>
      </c>
      <c r="T559" s="31">
        <f t="shared" si="9"/>
        <v>132933575.92000005</v>
      </c>
    </row>
    <row r="560" spans="1:32" x14ac:dyDescent="0.35">
      <c r="A560" s="78">
        <v>43</v>
      </c>
      <c r="B560" s="89">
        <v>45484</v>
      </c>
      <c r="C560" s="571" t="s">
        <v>2220</v>
      </c>
      <c r="D560" s="52" t="s">
        <v>190</v>
      </c>
      <c r="E560" s="52" t="s">
        <v>2216</v>
      </c>
      <c r="F560" s="485" t="s">
        <v>2214</v>
      </c>
      <c r="G560" s="34" t="s">
        <v>2224</v>
      </c>
      <c r="H560" s="66"/>
      <c r="I560" s="66"/>
      <c r="J560" s="66"/>
      <c r="K560" s="66"/>
      <c r="L560" s="66"/>
      <c r="M560" s="428">
        <v>50125000</v>
      </c>
      <c r="N560" s="66"/>
      <c r="O560" s="66"/>
      <c r="P560" s="66"/>
      <c r="Q560" s="66"/>
      <c r="R560" s="66"/>
      <c r="S560" s="66"/>
      <c r="T560" s="31">
        <f t="shared" si="9"/>
        <v>82808575.920000046</v>
      </c>
    </row>
    <row r="561" spans="1:20" x14ac:dyDescent="0.35">
      <c r="A561" s="78">
        <v>44</v>
      </c>
      <c r="B561" s="89">
        <v>45484</v>
      </c>
      <c r="C561" s="571" t="s">
        <v>2221</v>
      </c>
      <c r="D561" s="52" t="s">
        <v>190</v>
      </c>
      <c r="E561" s="52" t="s">
        <v>2392</v>
      </c>
      <c r="F561" s="485" t="s">
        <v>2215</v>
      </c>
      <c r="G561" s="34" t="s">
        <v>2224</v>
      </c>
      <c r="H561" s="66"/>
      <c r="I561" s="66"/>
      <c r="J561" s="66"/>
      <c r="K561" s="66"/>
      <c r="L561" s="66"/>
      <c r="M561" s="428">
        <v>29350000</v>
      </c>
      <c r="N561" s="66"/>
      <c r="O561" s="66"/>
      <c r="P561" s="66"/>
      <c r="Q561" s="66"/>
      <c r="R561" s="66"/>
      <c r="S561" s="66"/>
      <c r="T561" s="31">
        <f t="shared" si="9"/>
        <v>53458575.920000046</v>
      </c>
    </row>
    <row r="562" spans="1:20" x14ac:dyDescent="0.35">
      <c r="A562" s="78">
        <v>45</v>
      </c>
      <c r="B562" s="89">
        <v>45484</v>
      </c>
      <c r="C562" s="571" t="s">
        <v>2222</v>
      </c>
      <c r="D562" s="555" t="s">
        <v>182</v>
      </c>
      <c r="E562" s="83" t="s">
        <v>2218</v>
      </c>
      <c r="F562" s="556" t="s">
        <v>49</v>
      </c>
      <c r="G562" s="34" t="s">
        <v>2224</v>
      </c>
      <c r="H562" s="66"/>
      <c r="I562" s="66"/>
      <c r="J562" s="66"/>
      <c r="K562" s="66"/>
      <c r="L562" s="66"/>
      <c r="M562" s="66"/>
      <c r="N562" s="66"/>
      <c r="O562" s="66"/>
      <c r="P562" s="66"/>
      <c r="Q562" s="66"/>
      <c r="R562" s="66"/>
      <c r="S562" s="543">
        <v>1760000</v>
      </c>
      <c r="T562" s="31">
        <f t="shared" si="9"/>
        <v>51698575.920000046</v>
      </c>
    </row>
    <row r="563" spans="1:20" x14ac:dyDescent="0.35">
      <c r="A563" s="78">
        <v>46</v>
      </c>
      <c r="B563" s="89">
        <v>45484</v>
      </c>
      <c r="C563" s="571" t="s">
        <v>2223</v>
      </c>
      <c r="D563" s="555" t="s">
        <v>1396</v>
      </c>
      <c r="E563" s="83" t="s">
        <v>2219</v>
      </c>
      <c r="F563" s="556" t="s">
        <v>49</v>
      </c>
      <c r="G563" s="34" t="s">
        <v>2224</v>
      </c>
      <c r="H563" s="66"/>
      <c r="I563" s="66"/>
      <c r="J563" s="66"/>
      <c r="K563" s="66"/>
      <c r="L563" s="66"/>
      <c r="M563" s="66"/>
      <c r="N563" s="66"/>
      <c r="O563" s="66"/>
      <c r="P563" s="66"/>
      <c r="Q563" s="66"/>
      <c r="R563" s="66"/>
      <c r="S563" s="543">
        <v>100000</v>
      </c>
      <c r="T563" s="31">
        <f t="shared" si="9"/>
        <v>51598575.920000046</v>
      </c>
    </row>
    <row r="564" spans="1:20" ht="39.5" x14ac:dyDescent="0.35">
      <c r="A564" s="78">
        <v>47</v>
      </c>
      <c r="B564" s="89">
        <v>45486</v>
      </c>
      <c r="C564" s="612" t="s">
        <v>2264</v>
      </c>
      <c r="D564" s="60" t="s">
        <v>2233</v>
      </c>
      <c r="E564" s="629" t="s">
        <v>2234</v>
      </c>
      <c r="F564" s="485" t="s">
        <v>49</v>
      </c>
      <c r="G564" s="66"/>
      <c r="H564" s="66"/>
      <c r="I564" s="66"/>
      <c r="J564" s="66"/>
      <c r="K564" s="66"/>
      <c r="L564" s="44">
        <v>998500</v>
      </c>
      <c r="M564" s="66"/>
      <c r="N564" s="66"/>
      <c r="O564" s="66"/>
      <c r="P564" s="66"/>
      <c r="Q564" s="66"/>
      <c r="R564" s="66"/>
      <c r="S564" s="66"/>
      <c r="T564" s="31">
        <f t="shared" si="9"/>
        <v>52597075.920000046</v>
      </c>
    </row>
    <row r="565" spans="1:20" x14ac:dyDescent="0.35">
      <c r="A565" s="78">
        <v>49</v>
      </c>
      <c r="B565" s="89">
        <v>45489</v>
      </c>
      <c r="C565" s="571" t="s">
        <v>2241</v>
      </c>
      <c r="D565" s="555" t="s">
        <v>1764</v>
      </c>
      <c r="E565" s="83" t="s">
        <v>2235</v>
      </c>
      <c r="F565" s="485" t="s">
        <v>49</v>
      </c>
      <c r="G565" s="34" t="s">
        <v>2246</v>
      </c>
      <c r="H565" s="66"/>
      <c r="I565" s="66"/>
      <c r="J565" s="66"/>
      <c r="K565" s="66"/>
      <c r="L565" s="66"/>
      <c r="M565" s="66"/>
      <c r="N565" s="66"/>
      <c r="O565" s="66"/>
      <c r="P565" s="66"/>
      <c r="Q565" s="66"/>
      <c r="R565" s="66"/>
      <c r="S565" s="428">
        <v>476000</v>
      </c>
      <c r="T565" s="31">
        <f t="shared" si="9"/>
        <v>52121075.920000046</v>
      </c>
    </row>
    <row r="566" spans="1:20" x14ac:dyDescent="0.35">
      <c r="A566" s="78">
        <v>50</v>
      </c>
      <c r="B566" s="89">
        <v>45489</v>
      </c>
      <c r="C566" s="571" t="s">
        <v>2242</v>
      </c>
      <c r="D566" s="555" t="s">
        <v>10</v>
      </c>
      <c r="E566" s="83" t="s">
        <v>2236</v>
      </c>
      <c r="F566" s="485" t="s">
        <v>49</v>
      </c>
      <c r="G566" s="34" t="s">
        <v>2246</v>
      </c>
      <c r="H566" s="66"/>
      <c r="I566" s="66"/>
      <c r="J566" s="66"/>
      <c r="K566" s="66"/>
      <c r="L566" s="66"/>
      <c r="M566" s="66"/>
      <c r="N566" s="66"/>
      <c r="O566" s="66"/>
      <c r="P566" s="66"/>
      <c r="Q566" s="66"/>
      <c r="R566" s="66"/>
      <c r="S566" s="428">
        <v>1500000</v>
      </c>
      <c r="T566" s="31">
        <f t="shared" si="9"/>
        <v>50621075.920000046</v>
      </c>
    </row>
    <row r="567" spans="1:20" x14ac:dyDescent="0.35">
      <c r="A567" s="78">
        <v>51</v>
      </c>
      <c r="B567" s="89">
        <v>45489</v>
      </c>
      <c r="C567" s="571" t="s">
        <v>2243</v>
      </c>
      <c r="D567" s="555" t="s">
        <v>2261</v>
      </c>
      <c r="E567" s="83" t="s">
        <v>2237</v>
      </c>
      <c r="F567" s="485" t="s">
        <v>49</v>
      </c>
      <c r="G567" s="34" t="s">
        <v>2246</v>
      </c>
      <c r="H567" s="66"/>
      <c r="I567" s="66"/>
      <c r="J567" s="66"/>
      <c r="K567" s="66"/>
      <c r="L567" s="66"/>
      <c r="M567" s="66"/>
      <c r="N567" s="66"/>
      <c r="O567" s="66"/>
      <c r="P567" s="66"/>
      <c r="Q567" s="66"/>
      <c r="R567" s="66"/>
      <c r="S567" s="428">
        <v>8835750</v>
      </c>
      <c r="T567" s="31">
        <f t="shared" si="9"/>
        <v>41785325.920000046</v>
      </c>
    </row>
    <row r="568" spans="1:20" x14ac:dyDescent="0.35">
      <c r="A568" s="78">
        <v>52</v>
      </c>
      <c r="B568" s="89">
        <v>45489</v>
      </c>
      <c r="C568" s="571" t="s">
        <v>2244</v>
      </c>
      <c r="D568" s="52" t="s">
        <v>2256</v>
      </c>
      <c r="E568" s="611" t="s">
        <v>2238</v>
      </c>
      <c r="F568" s="485" t="s">
        <v>49</v>
      </c>
      <c r="G568" s="34" t="s">
        <v>2246</v>
      </c>
      <c r="H568" s="66"/>
      <c r="I568" s="66"/>
      <c r="J568" s="66"/>
      <c r="K568" s="66"/>
      <c r="L568" s="66"/>
      <c r="M568" s="66"/>
      <c r="N568" s="66"/>
      <c r="O568" s="66"/>
      <c r="P568" s="66"/>
      <c r="Q568" s="66"/>
      <c r="R568" s="66"/>
      <c r="S568" s="428">
        <v>600000</v>
      </c>
      <c r="T568" s="31">
        <f t="shared" si="9"/>
        <v>41185325.920000046</v>
      </c>
    </row>
    <row r="569" spans="1:20" x14ac:dyDescent="0.35">
      <c r="A569" s="78">
        <v>53</v>
      </c>
      <c r="B569" s="89">
        <v>45489</v>
      </c>
      <c r="C569" s="571" t="s">
        <v>2245</v>
      </c>
      <c r="D569" s="66" t="s">
        <v>95</v>
      </c>
      <c r="E569" s="52" t="s">
        <v>2239</v>
      </c>
      <c r="F569" s="485" t="s">
        <v>2240</v>
      </c>
      <c r="G569" s="34" t="s">
        <v>2246</v>
      </c>
      <c r="H569" s="66"/>
      <c r="I569" s="66"/>
      <c r="J569" s="66"/>
      <c r="K569" s="66"/>
      <c r="L569" s="44"/>
      <c r="M569" s="428">
        <v>7500000</v>
      </c>
      <c r="N569" s="66"/>
      <c r="O569" s="66"/>
      <c r="P569" s="66"/>
      <c r="Q569" s="66"/>
      <c r="R569" s="66"/>
      <c r="S569" s="66"/>
      <c r="T569" s="31">
        <f t="shared" si="9"/>
        <v>33685325.920000046</v>
      </c>
    </row>
    <row r="570" spans="1:20" x14ac:dyDescent="0.35">
      <c r="A570" s="78">
        <v>54</v>
      </c>
      <c r="B570" s="89">
        <v>45489</v>
      </c>
      <c r="C570" s="612" t="s">
        <v>2274</v>
      </c>
      <c r="D570" s="60" t="s">
        <v>1714</v>
      </c>
      <c r="E570" s="629" t="s">
        <v>2265</v>
      </c>
      <c r="F570" s="628" t="s">
        <v>1519</v>
      </c>
      <c r="G570" s="66"/>
      <c r="H570" s="66"/>
      <c r="I570" s="66"/>
      <c r="J570" s="66"/>
      <c r="K570" s="66"/>
      <c r="L570" s="44">
        <v>2225019</v>
      </c>
      <c r="M570" s="66"/>
      <c r="N570" s="66"/>
      <c r="O570" s="66"/>
      <c r="P570" s="66"/>
      <c r="Q570" s="66"/>
      <c r="R570" s="66"/>
      <c r="S570" s="66"/>
      <c r="T570" s="31">
        <f t="shared" si="9"/>
        <v>35910344.920000046</v>
      </c>
    </row>
    <row r="571" spans="1:20" x14ac:dyDescent="0.35">
      <c r="A571" s="78">
        <v>55</v>
      </c>
      <c r="B571" s="89">
        <v>45490</v>
      </c>
      <c r="C571" s="612" t="s">
        <v>2286</v>
      </c>
      <c r="D571" s="60" t="s">
        <v>39</v>
      </c>
      <c r="E571" s="608" t="s">
        <v>2276</v>
      </c>
      <c r="F571" s="66"/>
      <c r="G571" s="630"/>
      <c r="H571" s="630"/>
      <c r="I571" s="630"/>
      <c r="J571" s="630"/>
      <c r="K571" s="630"/>
      <c r="L571" s="630"/>
      <c r="M571" s="630"/>
      <c r="N571" s="563">
        <v>29500000</v>
      </c>
      <c r="O571" s="66"/>
      <c r="P571" s="66"/>
      <c r="Q571" s="66"/>
      <c r="R571" s="66"/>
      <c r="S571" s="66"/>
      <c r="T571" s="31">
        <f t="shared" si="9"/>
        <v>65410344.920000046</v>
      </c>
    </row>
    <row r="572" spans="1:20" x14ac:dyDescent="0.35">
      <c r="A572" s="78">
        <v>56</v>
      </c>
      <c r="B572" s="89">
        <v>45495</v>
      </c>
      <c r="C572" s="571" t="s">
        <v>2275</v>
      </c>
      <c r="D572" s="52" t="s">
        <v>190</v>
      </c>
      <c r="E572" s="643" t="s">
        <v>2281</v>
      </c>
      <c r="F572" s="485" t="s">
        <v>2293</v>
      </c>
      <c r="G572" s="34" t="s">
        <v>2287</v>
      </c>
      <c r="H572" s="66"/>
      <c r="I572" s="66"/>
      <c r="J572" s="66"/>
      <c r="K572" s="66"/>
      <c r="L572" s="66"/>
      <c r="M572" s="428">
        <v>26000000</v>
      </c>
      <c r="N572" s="66"/>
      <c r="O572" s="66"/>
      <c r="P572" s="66"/>
      <c r="Q572" s="66"/>
      <c r="R572" s="66"/>
      <c r="S572" s="66"/>
      <c r="T572" s="31">
        <f t="shared" si="9"/>
        <v>39410344.920000046</v>
      </c>
    </row>
    <row r="573" spans="1:20" x14ac:dyDescent="0.35">
      <c r="A573" s="78">
        <v>57</v>
      </c>
      <c r="B573" s="89">
        <v>45495</v>
      </c>
      <c r="C573" s="571" t="s">
        <v>2279</v>
      </c>
      <c r="D573" s="66" t="s">
        <v>2282</v>
      </c>
      <c r="E573" s="66" t="s">
        <v>2283</v>
      </c>
      <c r="F573" s="641" t="s">
        <v>49</v>
      </c>
      <c r="G573" s="34" t="s">
        <v>2287</v>
      </c>
      <c r="H573" s="66"/>
      <c r="I573" s="66"/>
      <c r="J573" s="66"/>
      <c r="K573" s="66"/>
      <c r="L573" s="66"/>
      <c r="M573" s="66"/>
      <c r="N573" s="66"/>
      <c r="O573" s="66"/>
      <c r="P573" s="66"/>
      <c r="Q573" s="66"/>
      <c r="R573" s="66"/>
      <c r="S573" s="428">
        <v>400000</v>
      </c>
      <c r="T573" s="31">
        <f t="shared" si="9"/>
        <v>39010344.920000046</v>
      </c>
    </row>
    <row r="574" spans="1:20" x14ac:dyDescent="0.35">
      <c r="A574" s="78">
        <v>58</v>
      </c>
      <c r="B574" s="89">
        <v>45495</v>
      </c>
      <c r="C574" s="571" t="s">
        <v>2280</v>
      </c>
      <c r="D574" s="66" t="s">
        <v>2284</v>
      </c>
      <c r="E574" s="66" t="s">
        <v>2285</v>
      </c>
      <c r="F574" s="641" t="s">
        <v>49</v>
      </c>
      <c r="G574" s="34" t="s">
        <v>2287</v>
      </c>
      <c r="H574" s="66"/>
      <c r="I574" s="66"/>
      <c r="J574" s="66"/>
      <c r="K574" s="66"/>
      <c r="L574" s="66"/>
      <c r="M574" s="66"/>
      <c r="N574" s="66"/>
      <c r="O574" s="66"/>
      <c r="P574" s="66"/>
      <c r="Q574" s="66"/>
      <c r="R574" s="66"/>
      <c r="S574" s="428">
        <v>3454542</v>
      </c>
      <c r="T574" s="31">
        <f t="shared" si="9"/>
        <v>35555802.920000046</v>
      </c>
    </row>
    <row r="575" spans="1:20" x14ac:dyDescent="0.35">
      <c r="A575" s="78">
        <v>59</v>
      </c>
      <c r="B575" s="89">
        <v>45495</v>
      </c>
      <c r="C575" s="612" t="s">
        <v>2309</v>
      </c>
      <c r="D575" s="60" t="s">
        <v>39</v>
      </c>
      <c r="E575" s="608" t="s">
        <v>2308</v>
      </c>
      <c r="F575" s="641"/>
      <c r="G575" s="66"/>
      <c r="H575" s="66"/>
      <c r="I575" s="66"/>
      <c r="J575" s="66"/>
      <c r="K575" s="66"/>
      <c r="L575" s="66"/>
      <c r="M575" s="66"/>
      <c r="N575" s="44">
        <v>39000000</v>
      </c>
      <c r="O575" s="66"/>
      <c r="P575" s="66"/>
      <c r="Q575" s="66"/>
      <c r="R575" s="66"/>
      <c r="S575" s="66"/>
      <c r="T575" s="31">
        <f t="shared" si="9"/>
        <v>74555802.920000046</v>
      </c>
    </row>
    <row r="576" spans="1:20" x14ac:dyDescent="0.35">
      <c r="A576" s="78">
        <v>60</v>
      </c>
      <c r="B576" s="89">
        <v>45496</v>
      </c>
      <c r="C576" s="612" t="s">
        <v>2310</v>
      </c>
      <c r="D576" s="60" t="s">
        <v>1550</v>
      </c>
      <c r="E576" s="608" t="s">
        <v>3016</v>
      </c>
      <c r="F576" s="641" t="s">
        <v>49</v>
      </c>
      <c r="G576" s="66"/>
      <c r="H576" s="66"/>
      <c r="I576" s="66"/>
      <c r="J576" s="66"/>
      <c r="K576" s="66"/>
      <c r="L576" s="66"/>
      <c r="M576" s="66"/>
      <c r="N576" s="66"/>
      <c r="O576" s="66"/>
      <c r="P576" s="66"/>
      <c r="Q576" s="66"/>
      <c r="R576" s="44">
        <v>2000000</v>
      </c>
      <c r="S576" s="66"/>
      <c r="T576" s="31">
        <f t="shared" si="9"/>
        <v>76555802.920000046</v>
      </c>
    </row>
    <row r="577" spans="1:20" x14ac:dyDescent="0.35">
      <c r="A577" s="78">
        <v>61</v>
      </c>
      <c r="B577" s="89">
        <v>45496</v>
      </c>
      <c r="C577" s="612" t="s">
        <v>2345</v>
      </c>
      <c r="D577" s="60" t="s">
        <v>523</v>
      </c>
      <c r="E577" s="473" t="s">
        <v>2375</v>
      </c>
      <c r="F577" s="473" t="s">
        <v>2188</v>
      </c>
      <c r="G577" s="66"/>
      <c r="H577" s="66"/>
      <c r="I577" s="66"/>
      <c r="J577" s="66"/>
      <c r="K577" s="66"/>
      <c r="L577" s="66"/>
      <c r="M577" s="66"/>
      <c r="N577" s="66"/>
      <c r="O577" s="66"/>
      <c r="P577" s="66"/>
      <c r="Q577" s="66"/>
      <c r="R577" s="44">
        <v>1940000</v>
      </c>
      <c r="T577" s="31">
        <f t="shared" si="9"/>
        <v>78495802.920000046</v>
      </c>
    </row>
    <row r="578" spans="1:20" ht="26.5" x14ac:dyDescent="0.35">
      <c r="A578" s="78">
        <v>62</v>
      </c>
      <c r="B578" s="89">
        <v>45497</v>
      </c>
      <c r="C578" s="612" t="s">
        <v>2351</v>
      </c>
      <c r="D578" s="644" t="s">
        <v>1714</v>
      </c>
      <c r="E578" s="629" t="s">
        <v>2311</v>
      </c>
      <c r="F578" s="628" t="s">
        <v>1718</v>
      </c>
      <c r="G578" s="630"/>
      <c r="H578" s="630"/>
      <c r="I578" s="630"/>
      <c r="J578" s="630"/>
      <c r="K578" s="630"/>
      <c r="L578" s="68">
        <v>2999398</v>
      </c>
      <c r="M578" s="630"/>
      <c r="N578" s="66"/>
      <c r="O578" s="66"/>
      <c r="P578" s="66"/>
      <c r="Q578" s="66"/>
      <c r="R578" s="66"/>
      <c r="S578" s="66"/>
      <c r="T578" s="31">
        <f t="shared" si="9"/>
        <v>81495200.920000046</v>
      </c>
    </row>
    <row r="579" spans="1:20" x14ac:dyDescent="0.35">
      <c r="A579" s="78">
        <v>63</v>
      </c>
      <c r="B579" s="89">
        <v>45497</v>
      </c>
      <c r="C579" s="571" t="s">
        <v>2313</v>
      </c>
      <c r="D579" s="80" t="s">
        <v>190</v>
      </c>
      <c r="E579" s="80" t="s">
        <v>2316</v>
      </c>
      <c r="F579" s="640" t="s">
        <v>2317</v>
      </c>
      <c r="G579" s="34" t="s">
        <v>2312</v>
      </c>
      <c r="H579" s="66"/>
      <c r="I579" s="66"/>
      <c r="J579" s="66"/>
      <c r="K579" s="66"/>
      <c r="L579" s="66"/>
      <c r="M579" s="428">
        <v>38500000</v>
      </c>
      <c r="N579" s="66"/>
      <c r="O579" s="66"/>
      <c r="P579" s="66"/>
      <c r="Q579" s="66"/>
      <c r="R579" s="66"/>
      <c r="S579" s="543"/>
      <c r="T579" s="31">
        <f t="shared" si="9"/>
        <v>42995200.920000046</v>
      </c>
    </row>
    <row r="580" spans="1:20" x14ac:dyDescent="0.35">
      <c r="A580" s="78">
        <v>64</v>
      </c>
      <c r="B580" s="89">
        <v>45497</v>
      </c>
      <c r="C580" s="571" t="s">
        <v>2314</v>
      </c>
      <c r="D580" s="80" t="s">
        <v>2318</v>
      </c>
      <c r="E580" s="80" t="s">
        <v>2319</v>
      </c>
      <c r="F580" s="641" t="s">
        <v>49</v>
      </c>
      <c r="G580" s="34" t="s">
        <v>2312</v>
      </c>
      <c r="H580" s="66"/>
      <c r="I580" s="66"/>
      <c r="J580" s="66"/>
      <c r="K580" s="66"/>
      <c r="L580" s="66"/>
      <c r="M580" s="66"/>
      <c r="N580" s="66"/>
      <c r="O580" s="66"/>
      <c r="P580" s="66"/>
      <c r="Q580" s="66"/>
      <c r="R580" s="66"/>
      <c r="S580" s="543">
        <v>476000</v>
      </c>
      <c r="T580" s="31">
        <f t="shared" si="9"/>
        <v>42519200.920000046</v>
      </c>
    </row>
    <row r="581" spans="1:20" x14ac:dyDescent="0.35">
      <c r="A581" s="78">
        <v>65</v>
      </c>
      <c r="B581" s="89">
        <v>45497</v>
      </c>
      <c r="C581" s="571" t="s">
        <v>2315</v>
      </c>
      <c r="D581" s="80" t="s">
        <v>2320</v>
      </c>
      <c r="E581" s="80" t="s">
        <v>2321</v>
      </c>
      <c r="F581" s="641" t="s">
        <v>49</v>
      </c>
      <c r="G581" s="34" t="s">
        <v>2312</v>
      </c>
      <c r="H581" s="66"/>
      <c r="I581" s="66"/>
      <c r="J581" s="66"/>
      <c r="K581" s="66"/>
      <c r="L581" s="66"/>
      <c r="M581" s="66"/>
      <c r="N581" s="66"/>
      <c r="O581" s="66"/>
      <c r="P581" s="66"/>
      <c r="Q581" s="66"/>
      <c r="R581" s="66"/>
      <c r="S581" s="543">
        <v>300000</v>
      </c>
      <c r="T581" s="31">
        <f t="shared" si="9"/>
        <v>42219200.920000046</v>
      </c>
    </row>
    <row r="582" spans="1:20" x14ac:dyDescent="0.35">
      <c r="A582" s="78">
        <v>66</v>
      </c>
      <c r="B582" s="89">
        <v>45497</v>
      </c>
      <c r="C582" s="571" t="s">
        <v>2322</v>
      </c>
      <c r="D582" s="555" t="s">
        <v>2301</v>
      </c>
      <c r="E582" s="80" t="s">
        <v>2300</v>
      </c>
      <c r="F582" s="642" t="s">
        <v>49</v>
      </c>
      <c r="G582" s="34" t="s">
        <v>2312</v>
      </c>
      <c r="H582" s="66"/>
      <c r="I582" s="66"/>
      <c r="J582" s="66"/>
      <c r="K582" s="66"/>
      <c r="L582" s="66"/>
      <c r="M582" s="66"/>
      <c r="N582" s="66"/>
      <c r="O582" s="66"/>
      <c r="P582" s="66"/>
      <c r="Q582" s="66"/>
      <c r="R582" s="66"/>
      <c r="S582" s="543">
        <v>1000000</v>
      </c>
      <c r="T582" s="31">
        <f t="shared" si="9"/>
        <v>41219200.920000046</v>
      </c>
    </row>
    <row r="583" spans="1:20" x14ac:dyDescent="0.35">
      <c r="A583" s="78">
        <v>67</v>
      </c>
      <c r="B583" s="89">
        <v>45497</v>
      </c>
      <c r="C583" s="571" t="s">
        <v>2323</v>
      </c>
      <c r="D583" s="555" t="s">
        <v>10</v>
      </c>
      <c r="E583" s="80" t="s">
        <v>715</v>
      </c>
      <c r="F583" s="642" t="s">
        <v>49</v>
      </c>
      <c r="G583" s="34" t="s">
        <v>2312</v>
      </c>
      <c r="H583" s="66"/>
      <c r="I583" s="66"/>
      <c r="J583" s="66"/>
      <c r="K583" s="66"/>
      <c r="L583" s="66"/>
      <c r="M583" s="66"/>
      <c r="N583" s="66"/>
      <c r="O583" s="66"/>
      <c r="P583" s="66"/>
      <c r="Q583" s="66"/>
      <c r="R583" s="66"/>
      <c r="S583" s="543">
        <v>1500000</v>
      </c>
      <c r="T583" s="31">
        <f t="shared" si="9"/>
        <v>39719200.920000046</v>
      </c>
    </row>
    <row r="584" spans="1:20" ht="25" x14ac:dyDescent="0.35">
      <c r="A584" s="78">
        <v>68</v>
      </c>
      <c r="B584" s="89">
        <v>45497</v>
      </c>
      <c r="C584" s="571" t="s">
        <v>2324</v>
      </c>
      <c r="D584" s="555" t="s">
        <v>2305</v>
      </c>
      <c r="E584" s="637" t="s">
        <v>2306</v>
      </c>
      <c r="F584" s="642" t="s">
        <v>49</v>
      </c>
      <c r="G584" s="34" t="s">
        <v>2312</v>
      </c>
      <c r="H584" s="66"/>
      <c r="I584" s="66"/>
      <c r="J584" s="66"/>
      <c r="K584" s="66"/>
      <c r="L584" s="66"/>
      <c r="M584" s="66"/>
      <c r="N584" s="66"/>
      <c r="O584" s="66"/>
      <c r="P584" s="66"/>
      <c r="Q584" s="66"/>
      <c r="R584" s="66"/>
      <c r="S584" s="543">
        <v>640000</v>
      </c>
      <c r="T584" s="31">
        <f t="shared" ref="T584:T647" si="10">+T583+H584-I584+J584-K584+L584-M584+N584-O584+R584-S584</f>
        <v>39079200.920000046</v>
      </c>
    </row>
    <row r="585" spans="1:20" x14ac:dyDescent="0.35">
      <c r="A585" s="78">
        <v>69</v>
      </c>
      <c r="B585" s="89">
        <v>45497</v>
      </c>
      <c r="C585" s="571" t="s">
        <v>2325</v>
      </c>
      <c r="D585" s="555" t="s">
        <v>1602</v>
      </c>
      <c r="E585" s="638" t="s">
        <v>2302</v>
      </c>
      <c r="F585" s="642" t="s">
        <v>49</v>
      </c>
      <c r="G585" s="34" t="s">
        <v>2312</v>
      </c>
      <c r="H585" s="66"/>
      <c r="I585" s="66"/>
      <c r="J585" s="66"/>
      <c r="K585" s="66"/>
      <c r="L585" s="66"/>
      <c r="M585" s="66"/>
      <c r="N585" s="66"/>
      <c r="O585" s="66"/>
      <c r="P585" s="66"/>
      <c r="Q585" s="66"/>
      <c r="R585" s="66"/>
      <c r="S585" s="543">
        <v>1600000</v>
      </c>
      <c r="T585" s="31">
        <f t="shared" si="10"/>
        <v>37479200.920000046</v>
      </c>
    </row>
    <row r="586" spans="1:20" x14ac:dyDescent="0.35">
      <c r="A586" s="78">
        <v>70</v>
      </c>
      <c r="B586" s="89">
        <v>45497</v>
      </c>
      <c r="C586" s="571" t="s">
        <v>2326</v>
      </c>
      <c r="D586" s="555" t="s">
        <v>1324</v>
      </c>
      <c r="E586" s="80" t="s">
        <v>2307</v>
      </c>
      <c r="F586" s="642" t="s">
        <v>49</v>
      </c>
      <c r="G586" s="34" t="s">
        <v>2312</v>
      </c>
      <c r="H586" s="66"/>
      <c r="I586" s="66"/>
      <c r="J586" s="66"/>
      <c r="K586" s="66"/>
      <c r="L586" s="66"/>
      <c r="M586" s="66"/>
      <c r="N586" s="66"/>
      <c r="O586" s="66"/>
      <c r="P586" s="66"/>
      <c r="Q586" s="66"/>
      <c r="R586" s="66"/>
      <c r="S586" s="543">
        <v>325000</v>
      </c>
      <c r="T586" s="31">
        <f t="shared" si="10"/>
        <v>37154200.920000046</v>
      </c>
    </row>
    <row r="587" spans="1:20" x14ac:dyDescent="0.35">
      <c r="A587" s="78">
        <v>71</v>
      </c>
      <c r="B587" s="89">
        <v>45497</v>
      </c>
      <c r="C587" s="571" t="s">
        <v>2327</v>
      </c>
      <c r="D587" s="80" t="s">
        <v>182</v>
      </c>
      <c r="E587" s="80" t="s">
        <v>2304</v>
      </c>
      <c r="F587" s="641" t="s">
        <v>2303</v>
      </c>
      <c r="G587" s="34" t="s">
        <v>2312</v>
      </c>
      <c r="H587" s="66"/>
      <c r="I587" s="66"/>
      <c r="J587" s="66"/>
      <c r="K587" s="66"/>
      <c r="L587" s="66"/>
      <c r="M587" s="66"/>
      <c r="N587" s="66"/>
      <c r="O587" s="66"/>
      <c r="P587" s="66"/>
      <c r="Q587" s="66"/>
      <c r="R587" s="66"/>
      <c r="S587" s="639">
        <v>300000</v>
      </c>
      <c r="T587" s="31">
        <f t="shared" si="10"/>
        <v>36854200.920000046</v>
      </c>
    </row>
    <row r="588" spans="1:20" ht="38.5" x14ac:dyDescent="0.35">
      <c r="A588" s="78">
        <v>72</v>
      </c>
      <c r="B588" s="89">
        <v>45499</v>
      </c>
      <c r="C588" s="571" t="s">
        <v>2340</v>
      </c>
      <c r="D588" s="555" t="s">
        <v>2334</v>
      </c>
      <c r="E588" s="506" t="s">
        <v>2720</v>
      </c>
      <c r="F588" s="496" t="s">
        <v>49</v>
      </c>
      <c r="G588" s="34" t="s">
        <v>2342</v>
      </c>
      <c r="H588" s="66"/>
      <c r="I588" s="66"/>
      <c r="J588" s="66"/>
      <c r="K588" s="66"/>
      <c r="L588" s="66"/>
      <c r="M588" s="66"/>
      <c r="N588" s="66"/>
      <c r="O588" s="66"/>
      <c r="P588" s="66"/>
      <c r="Q588" s="66"/>
      <c r="R588" s="66"/>
      <c r="S588" s="428">
        <v>3839000</v>
      </c>
      <c r="T588" s="31">
        <f t="shared" si="10"/>
        <v>33015200.920000046</v>
      </c>
    </row>
    <row r="589" spans="1:20" x14ac:dyDescent="0.35">
      <c r="A589" s="78">
        <v>73</v>
      </c>
      <c r="B589" s="89">
        <v>45499</v>
      </c>
      <c r="C589" s="571" t="s">
        <v>2341</v>
      </c>
      <c r="D589" s="555" t="s">
        <v>182</v>
      </c>
      <c r="E589" s="83" t="s">
        <v>2335</v>
      </c>
      <c r="F589" s="496" t="s">
        <v>49</v>
      </c>
      <c r="G589" s="34" t="s">
        <v>2342</v>
      </c>
      <c r="H589" s="66"/>
      <c r="I589" s="66"/>
      <c r="J589" s="66"/>
      <c r="K589" s="66"/>
      <c r="L589" s="66"/>
      <c r="M589" s="428">
        <v>4000000</v>
      </c>
      <c r="N589" s="66"/>
      <c r="O589" s="66"/>
      <c r="P589" s="66"/>
      <c r="Q589" s="66"/>
      <c r="R589" s="66"/>
      <c r="S589" s="66"/>
      <c r="T589" s="31">
        <f t="shared" si="10"/>
        <v>29015200.920000046</v>
      </c>
    </row>
    <row r="590" spans="1:20" x14ac:dyDescent="0.35">
      <c r="A590" s="78">
        <v>74</v>
      </c>
      <c r="B590" s="89">
        <v>45499</v>
      </c>
      <c r="C590" s="571" t="s">
        <v>2343</v>
      </c>
      <c r="D590" s="83" t="s">
        <v>2336</v>
      </c>
      <c r="E590" s="83" t="s">
        <v>2337</v>
      </c>
      <c r="F590" s="573" t="s">
        <v>2338</v>
      </c>
      <c r="G590" s="34" t="s">
        <v>2342</v>
      </c>
      <c r="H590" s="66"/>
      <c r="I590" s="66"/>
      <c r="J590" s="66"/>
      <c r="K590" s="66"/>
      <c r="L590" s="66"/>
      <c r="M590" s="428">
        <v>5500000</v>
      </c>
      <c r="N590" s="66"/>
      <c r="O590" s="66"/>
      <c r="P590" s="66"/>
      <c r="Q590" s="66"/>
      <c r="R590" s="66"/>
      <c r="S590" s="66"/>
      <c r="T590" s="31">
        <f t="shared" si="10"/>
        <v>23515200.920000046</v>
      </c>
    </row>
    <row r="591" spans="1:20" x14ac:dyDescent="0.35">
      <c r="A591" s="78">
        <v>75</v>
      </c>
      <c r="B591" s="89">
        <v>45499</v>
      </c>
      <c r="C591" s="612" t="s">
        <v>2352</v>
      </c>
      <c r="D591" s="60" t="s">
        <v>1550</v>
      </c>
      <c r="E591" s="40" t="s">
        <v>2344</v>
      </c>
      <c r="F591" s="66" t="s">
        <v>49</v>
      </c>
      <c r="G591" s="66"/>
      <c r="H591" s="66"/>
      <c r="I591" s="66"/>
      <c r="J591" s="66"/>
      <c r="K591" s="66"/>
      <c r="L591" s="66"/>
      <c r="M591" s="66"/>
      <c r="N591" s="66"/>
      <c r="O591" s="66"/>
      <c r="P591" s="66"/>
      <c r="Q591" s="66"/>
      <c r="R591" s="563">
        <v>140000</v>
      </c>
      <c r="S591" s="66"/>
      <c r="T591" s="31">
        <f t="shared" si="10"/>
        <v>23655200.920000046</v>
      </c>
    </row>
    <row r="592" spans="1:20" x14ac:dyDescent="0.35">
      <c r="A592" s="78">
        <v>76</v>
      </c>
      <c r="B592" s="89">
        <v>45499</v>
      </c>
      <c r="C592" s="612" t="s">
        <v>2374</v>
      </c>
      <c r="D592" s="60" t="s">
        <v>1550</v>
      </c>
      <c r="E592" s="629" t="s">
        <v>2346</v>
      </c>
      <c r="F592" s="628" t="s">
        <v>2118</v>
      </c>
      <c r="G592" s="66"/>
      <c r="H592" s="66"/>
      <c r="I592" s="66"/>
      <c r="J592" s="66"/>
      <c r="K592" s="66"/>
      <c r="L592" s="44">
        <v>1425000</v>
      </c>
      <c r="M592" s="66"/>
      <c r="N592" s="66"/>
      <c r="O592" s="66"/>
      <c r="P592" s="66"/>
      <c r="Q592" s="66"/>
      <c r="R592" s="66"/>
      <c r="S592" s="66"/>
      <c r="T592" s="31">
        <f t="shared" si="10"/>
        <v>25080200.920000046</v>
      </c>
    </row>
    <row r="593" spans="1:20" x14ac:dyDescent="0.35">
      <c r="A593" s="78">
        <v>77</v>
      </c>
      <c r="B593" s="89">
        <v>45502</v>
      </c>
      <c r="C593" s="612" t="s">
        <v>2396</v>
      </c>
      <c r="D593" s="60" t="s">
        <v>39</v>
      </c>
      <c r="E593" s="608" t="s">
        <v>2353</v>
      </c>
      <c r="F593" s="66"/>
      <c r="G593" s="66"/>
      <c r="H593" s="66"/>
      <c r="I593" s="66"/>
      <c r="J593" s="66"/>
      <c r="K593" s="66"/>
      <c r="L593" s="66"/>
      <c r="M593" s="66"/>
      <c r="N593" s="563">
        <v>38000000</v>
      </c>
      <c r="O593" s="66"/>
      <c r="P593" s="66"/>
      <c r="Q593" s="66"/>
      <c r="R593" s="66"/>
      <c r="S593" s="66"/>
      <c r="T593" s="31">
        <f t="shared" si="10"/>
        <v>63080200.920000046</v>
      </c>
    </row>
    <row r="594" spans="1:20" x14ac:dyDescent="0.35">
      <c r="A594" s="78">
        <v>78</v>
      </c>
      <c r="B594" s="89">
        <v>45502</v>
      </c>
      <c r="C594" s="571" t="s">
        <v>2354</v>
      </c>
      <c r="D594" s="555" t="s">
        <v>10</v>
      </c>
      <c r="E594" s="506" t="s">
        <v>2350</v>
      </c>
      <c r="F594" s="485" t="s">
        <v>49</v>
      </c>
      <c r="G594" s="34" t="s">
        <v>2356</v>
      </c>
      <c r="H594" s="66"/>
      <c r="I594" s="66"/>
      <c r="J594" s="66"/>
      <c r="K594" s="66"/>
      <c r="L594" s="66"/>
      <c r="M594" s="66"/>
      <c r="N594" s="66"/>
      <c r="O594" s="66"/>
      <c r="P594" s="66"/>
      <c r="Q594" s="66"/>
      <c r="R594" s="66"/>
      <c r="S594" s="428">
        <v>1500000</v>
      </c>
      <c r="T594" s="31">
        <f t="shared" si="10"/>
        <v>61580200.920000046</v>
      </c>
    </row>
    <row r="595" spans="1:20" x14ac:dyDescent="0.35">
      <c r="A595" s="78">
        <v>79</v>
      </c>
      <c r="B595" s="89">
        <v>45502</v>
      </c>
      <c r="C595" s="571" t="s">
        <v>2355</v>
      </c>
      <c r="D595" s="83" t="s">
        <v>95</v>
      </c>
      <c r="E595" s="475" t="s">
        <v>2348</v>
      </c>
      <c r="F595" s="561" t="s">
        <v>2347</v>
      </c>
      <c r="G595" s="34" t="s">
        <v>2356</v>
      </c>
      <c r="H595" s="66"/>
      <c r="I595" s="66"/>
      <c r="J595" s="66"/>
      <c r="K595" s="66"/>
      <c r="L595" s="66"/>
      <c r="M595" s="536">
        <v>4500000</v>
      </c>
      <c r="N595" s="66"/>
      <c r="O595" s="66"/>
      <c r="P595" s="66"/>
      <c r="Q595" s="66"/>
      <c r="R595" s="66"/>
      <c r="S595" s="66"/>
      <c r="T595" s="31">
        <f t="shared" si="10"/>
        <v>57080200.920000046</v>
      </c>
    </row>
    <row r="596" spans="1:20" x14ac:dyDescent="0.35">
      <c r="A596" s="78">
        <v>80</v>
      </c>
      <c r="B596" s="89">
        <v>45502</v>
      </c>
      <c r="C596" s="571" t="s">
        <v>2357</v>
      </c>
      <c r="D596" s="52" t="s">
        <v>190</v>
      </c>
      <c r="E596" s="52" t="s">
        <v>2349</v>
      </c>
      <c r="F596" s="485" t="s">
        <v>2500</v>
      </c>
      <c r="G596" s="34" t="s">
        <v>2356</v>
      </c>
      <c r="H596" s="66"/>
      <c r="I596" s="66"/>
      <c r="J596" s="66"/>
      <c r="K596" s="66"/>
      <c r="L596" s="66"/>
      <c r="M596" s="428">
        <v>32000000</v>
      </c>
      <c r="N596" s="66"/>
      <c r="O596" s="66"/>
      <c r="P596" s="66"/>
      <c r="Q596" s="66"/>
      <c r="R596" s="66"/>
      <c r="S596" s="66"/>
      <c r="T596" s="31">
        <f t="shared" si="10"/>
        <v>25080200.920000046</v>
      </c>
    </row>
    <row r="597" spans="1:20" x14ac:dyDescent="0.35">
      <c r="A597" s="78">
        <v>81</v>
      </c>
      <c r="B597" s="89">
        <v>45504</v>
      </c>
      <c r="C597" s="571" t="s">
        <v>2400</v>
      </c>
      <c r="D597" s="80" t="s">
        <v>33</v>
      </c>
      <c r="E597" s="83" t="s">
        <v>2403</v>
      </c>
      <c r="F597" s="485" t="s">
        <v>49</v>
      </c>
      <c r="G597" s="59" t="s">
        <v>35</v>
      </c>
      <c r="H597" s="48"/>
      <c r="I597" s="48"/>
      <c r="J597" s="48"/>
      <c r="K597" s="51"/>
      <c r="L597" s="48"/>
      <c r="M597" s="48"/>
      <c r="N597" s="44"/>
      <c r="O597" s="622">
        <v>25000</v>
      </c>
      <c r="P597" s="66"/>
      <c r="Q597" s="66"/>
      <c r="R597" s="66"/>
      <c r="S597" s="66"/>
      <c r="T597" s="31">
        <f t="shared" si="10"/>
        <v>25055200.920000046</v>
      </c>
    </row>
    <row r="598" spans="1:20" x14ac:dyDescent="0.35">
      <c r="A598" s="78">
        <v>82</v>
      </c>
      <c r="B598" s="89">
        <v>45504</v>
      </c>
      <c r="C598" s="38" t="s">
        <v>2401</v>
      </c>
      <c r="D598" s="60" t="s">
        <v>33</v>
      </c>
      <c r="E598" s="61" t="s">
        <v>2402</v>
      </c>
      <c r="F598" s="485"/>
      <c r="G598" s="54" t="s">
        <v>77</v>
      </c>
      <c r="H598" s="63"/>
      <c r="I598" s="63"/>
      <c r="J598" s="63"/>
      <c r="K598" s="63"/>
      <c r="L598" s="63"/>
      <c r="M598" s="63"/>
      <c r="N598" s="480">
        <v>44361.3</v>
      </c>
      <c r="O598" s="69"/>
      <c r="P598" s="66"/>
      <c r="Q598" s="66"/>
      <c r="R598" s="66"/>
      <c r="S598" s="66"/>
      <c r="T598" s="31">
        <f t="shared" si="10"/>
        <v>25099562.220000047</v>
      </c>
    </row>
    <row r="599" spans="1:20" x14ac:dyDescent="0.35">
      <c r="A599" s="78">
        <v>83</v>
      </c>
      <c r="B599" s="89">
        <v>45504</v>
      </c>
      <c r="C599" s="571" t="s">
        <v>2410</v>
      </c>
      <c r="D599" s="80" t="s">
        <v>33</v>
      </c>
      <c r="E599" s="83" t="s">
        <v>2404</v>
      </c>
      <c r="F599" s="485" t="s">
        <v>49</v>
      </c>
      <c r="G599" s="59" t="s">
        <v>35</v>
      </c>
      <c r="H599" s="66"/>
      <c r="I599" s="66"/>
      <c r="J599" s="66"/>
      <c r="K599" s="66"/>
      <c r="L599" s="66"/>
      <c r="M599" s="66"/>
      <c r="N599" s="66"/>
      <c r="O599" s="622">
        <v>8872.26</v>
      </c>
      <c r="P599" s="66"/>
      <c r="Q599" s="66"/>
      <c r="R599" s="66"/>
      <c r="S599" s="66"/>
      <c r="T599" s="64">
        <f t="shared" si="10"/>
        <v>25090689.960000046</v>
      </c>
    </row>
    <row r="600" spans="1:20" ht="15.5" x14ac:dyDescent="0.35">
      <c r="A600" s="623" t="s">
        <v>2407</v>
      </c>
      <c r="B600" s="624"/>
      <c r="C600" s="624"/>
      <c r="D600" s="624"/>
      <c r="E600" s="624"/>
      <c r="F600" s="624"/>
      <c r="G600" s="624"/>
      <c r="H600" s="624"/>
      <c r="I600" s="624"/>
      <c r="J600" s="624"/>
      <c r="K600" s="624"/>
      <c r="L600" s="624"/>
      <c r="M600" s="624"/>
      <c r="N600" s="624"/>
      <c r="O600" s="624"/>
      <c r="P600" s="624"/>
      <c r="Q600" s="624"/>
      <c r="R600" s="624"/>
      <c r="S600" s="625"/>
      <c r="T600" s="31">
        <f t="shared" si="10"/>
        <v>25090689.960000046</v>
      </c>
    </row>
    <row r="601" spans="1:20" x14ac:dyDescent="0.35">
      <c r="A601" s="78">
        <v>1</v>
      </c>
      <c r="B601" s="89">
        <v>45505</v>
      </c>
      <c r="C601" s="571" t="s">
        <v>2409</v>
      </c>
      <c r="D601" s="555" t="s">
        <v>182</v>
      </c>
      <c r="E601" s="506" t="s">
        <v>2367</v>
      </c>
      <c r="F601" s="485" t="s">
        <v>49</v>
      </c>
      <c r="G601" s="34" t="s">
        <v>2423</v>
      </c>
      <c r="H601" s="66"/>
      <c r="I601" s="66"/>
      <c r="J601" s="66"/>
      <c r="K601" s="66"/>
      <c r="L601" s="66"/>
      <c r="M601" s="66"/>
      <c r="N601" s="66"/>
      <c r="O601" s="66"/>
      <c r="P601" s="66"/>
      <c r="Q601" s="66"/>
      <c r="R601" s="66"/>
      <c r="S601" s="428">
        <v>1280000</v>
      </c>
      <c r="T601" s="31">
        <f t="shared" ref="T601:T610" si="11">+T600+H601-I601+J601-K601+L601-M601+N601-O601+R601-S601</f>
        <v>23810689.960000046</v>
      </c>
    </row>
    <row r="602" spans="1:20" x14ac:dyDescent="0.35">
      <c r="A602" s="78">
        <v>2</v>
      </c>
      <c r="B602" s="89">
        <v>45505</v>
      </c>
      <c r="C602" s="571" t="s">
        <v>2411</v>
      </c>
      <c r="D602" s="555" t="s">
        <v>2376</v>
      </c>
      <c r="E602" s="83" t="s">
        <v>2377</v>
      </c>
      <c r="F602" s="485" t="s">
        <v>49</v>
      </c>
      <c r="G602" s="34" t="s">
        <v>2423</v>
      </c>
      <c r="H602" s="66"/>
      <c r="I602" s="66"/>
      <c r="J602" s="66"/>
      <c r="K602" s="66"/>
      <c r="L602" s="66"/>
      <c r="M602" s="66"/>
      <c r="N602" s="66"/>
      <c r="O602" s="66"/>
      <c r="P602" s="66"/>
      <c r="Q602" s="66"/>
      <c r="R602" s="66"/>
      <c r="S602" s="428">
        <v>1510296</v>
      </c>
      <c r="T602" s="31">
        <f t="shared" si="11"/>
        <v>22300393.960000046</v>
      </c>
    </row>
    <row r="603" spans="1:20" x14ac:dyDescent="0.35">
      <c r="A603" s="78">
        <v>3</v>
      </c>
      <c r="B603" s="89">
        <v>45505</v>
      </c>
      <c r="C603" s="571" t="s">
        <v>2412</v>
      </c>
      <c r="D603" s="555" t="s">
        <v>1324</v>
      </c>
      <c r="E603" s="499" t="s">
        <v>2378</v>
      </c>
      <c r="F603" s="485" t="s">
        <v>49</v>
      </c>
      <c r="G603" s="34" t="s">
        <v>2423</v>
      </c>
      <c r="H603" s="66"/>
      <c r="I603" s="66"/>
      <c r="J603" s="66"/>
      <c r="K603" s="66"/>
      <c r="L603" s="66"/>
      <c r="M603" s="66"/>
      <c r="N603" s="66"/>
      <c r="O603" s="66"/>
      <c r="P603" s="66"/>
      <c r="Q603" s="66"/>
      <c r="R603" s="66"/>
      <c r="S603" s="428">
        <v>200000</v>
      </c>
      <c r="T603" s="31">
        <f t="shared" si="11"/>
        <v>22100393.960000046</v>
      </c>
    </row>
    <row r="604" spans="1:20" x14ac:dyDescent="0.35">
      <c r="A604" s="78">
        <v>4</v>
      </c>
      <c r="B604" s="89">
        <v>45505</v>
      </c>
      <c r="C604" s="571" t="s">
        <v>2413</v>
      </c>
      <c r="D604" s="52" t="s">
        <v>2379</v>
      </c>
      <c r="E604" s="611" t="s">
        <v>2380</v>
      </c>
      <c r="F604" s="485" t="s">
        <v>49</v>
      </c>
      <c r="G604" s="34" t="s">
        <v>2423</v>
      </c>
      <c r="H604" s="66"/>
      <c r="I604" s="66"/>
      <c r="J604" s="66"/>
      <c r="K604" s="66"/>
      <c r="L604" s="66"/>
      <c r="M604" s="66"/>
      <c r="N604" s="66"/>
      <c r="O604" s="66"/>
      <c r="P604" s="66"/>
      <c r="Q604" s="66"/>
      <c r="R604" s="66"/>
      <c r="S604" s="428">
        <v>200000</v>
      </c>
      <c r="T604" s="31">
        <f t="shared" si="11"/>
        <v>21900393.960000046</v>
      </c>
    </row>
    <row r="605" spans="1:20" x14ac:dyDescent="0.35">
      <c r="A605" s="78">
        <v>5</v>
      </c>
      <c r="B605" s="89">
        <v>45505</v>
      </c>
      <c r="C605" s="571" t="s">
        <v>2414</v>
      </c>
      <c r="D605" s="555" t="s">
        <v>2381</v>
      </c>
      <c r="E605" s="83" t="s">
        <v>2382</v>
      </c>
      <c r="F605" s="485" t="s">
        <v>49</v>
      </c>
      <c r="G605" s="34" t="s">
        <v>2423</v>
      </c>
      <c r="H605" s="66"/>
      <c r="I605" s="66"/>
      <c r="J605" s="66"/>
      <c r="K605" s="66"/>
      <c r="L605" s="66"/>
      <c r="M605" s="66"/>
      <c r="N605" s="66"/>
      <c r="O605" s="66"/>
      <c r="P605" s="66"/>
      <c r="Q605" s="66"/>
      <c r="R605" s="66"/>
      <c r="S605" s="428">
        <v>1500000</v>
      </c>
      <c r="T605" s="31">
        <f t="shared" si="11"/>
        <v>20400393.960000046</v>
      </c>
    </row>
    <row r="606" spans="1:20" ht="25" x14ac:dyDescent="0.35">
      <c r="A606" s="78">
        <v>6</v>
      </c>
      <c r="B606" s="89">
        <v>45505</v>
      </c>
      <c r="C606" s="571" t="s">
        <v>2415</v>
      </c>
      <c r="D606" s="555" t="s">
        <v>2408</v>
      </c>
      <c r="E606" s="603" t="s">
        <v>2383</v>
      </c>
      <c r="F606" s="485" t="s">
        <v>49</v>
      </c>
      <c r="G606" s="34" t="s">
        <v>2423</v>
      </c>
      <c r="H606" s="66"/>
      <c r="I606" s="66"/>
      <c r="J606" s="66"/>
      <c r="K606" s="66"/>
      <c r="L606" s="66"/>
      <c r="M606" s="66"/>
      <c r="N606" s="66"/>
      <c r="O606" s="66"/>
      <c r="P606" s="66"/>
      <c r="Q606" s="66"/>
      <c r="R606" s="66"/>
      <c r="S606" s="428">
        <v>702500</v>
      </c>
      <c r="T606" s="31">
        <f t="shared" si="11"/>
        <v>19697893.960000046</v>
      </c>
    </row>
    <row r="607" spans="1:20" x14ac:dyDescent="0.35">
      <c r="A607" s="78">
        <v>7</v>
      </c>
      <c r="B607" s="89">
        <v>45505</v>
      </c>
      <c r="C607" s="571" t="s">
        <v>2416</v>
      </c>
      <c r="D607" s="83" t="s">
        <v>190</v>
      </c>
      <c r="E607" s="475" t="s">
        <v>2365</v>
      </c>
      <c r="F607" s="561" t="s">
        <v>2366</v>
      </c>
      <c r="G607" s="34" t="s">
        <v>2423</v>
      </c>
      <c r="H607" s="78"/>
      <c r="I607" s="78"/>
      <c r="J607" s="78"/>
      <c r="K607" s="78"/>
      <c r="L607" s="78"/>
      <c r="M607" s="536">
        <v>13000000</v>
      </c>
      <c r="N607" s="78"/>
      <c r="O607" s="78"/>
      <c r="P607" s="78"/>
      <c r="Q607" s="78"/>
      <c r="R607" s="78"/>
      <c r="S607" s="78"/>
      <c r="T607" s="31">
        <f t="shared" si="11"/>
        <v>6697893.9600000456</v>
      </c>
    </row>
    <row r="608" spans="1:20" ht="26" x14ac:dyDescent="0.35">
      <c r="A608" s="78">
        <v>8</v>
      </c>
      <c r="B608" s="89">
        <v>45505</v>
      </c>
      <c r="C608" s="571" t="s">
        <v>2417</v>
      </c>
      <c r="D608" s="597" t="s">
        <v>2384</v>
      </c>
      <c r="E608" s="52" t="s">
        <v>2386</v>
      </c>
      <c r="F608" s="485" t="s">
        <v>2373</v>
      </c>
      <c r="G608" s="34" t="s">
        <v>2423</v>
      </c>
      <c r="H608" s="78"/>
      <c r="I608" s="78"/>
      <c r="J608" s="78"/>
      <c r="K608" s="78"/>
      <c r="L608" s="78"/>
      <c r="M608" s="78"/>
      <c r="N608" s="78"/>
      <c r="O608" s="78"/>
      <c r="P608" s="78"/>
      <c r="Q608" s="78"/>
      <c r="R608" s="78"/>
      <c r="S608" s="428">
        <v>720000</v>
      </c>
      <c r="T608" s="31">
        <f t="shared" si="11"/>
        <v>5977893.9600000456</v>
      </c>
    </row>
    <row r="609" spans="1:20" ht="26" x14ac:dyDescent="0.35">
      <c r="A609" s="78">
        <v>9</v>
      </c>
      <c r="B609" s="89">
        <v>45505</v>
      </c>
      <c r="C609" s="571" t="s">
        <v>2419</v>
      </c>
      <c r="D609" s="597" t="s">
        <v>2384</v>
      </c>
      <c r="E609" s="83" t="s">
        <v>2387</v>
      </c>
      <c r="F609" s="485" t="s">
        <v>2388</v>
      </c>
      <c r="G609" s="34" t="s">
        <v>2423</v>
      </c>
      <c r="H609" s="78"/>
      <c r="I609" s="78"/>
      <c r="J609" s="78"/>
      <c r="K609" s="78"/>
      <c r="L609" s="78"/>
      <c r="M609" s="78"/>
      <c r="N609" s="78"/>
      <c r="O609" s="78"/>
      <c r="P609" s="78"/>
      <c r="Q609" s="78"/>
      <c r="R609" s="78"/>
      <c r="S609" s="543">
        <v>1312000</v>
      </c>
      <c r="T609" s="31">
        <f t="shared" si="11"/>
        <v>4665893.9600000456</v>
      </c>
    </row>
    <row r="610" spans="1:20" x14ac:dyDescent="0.35">
      <c r="A610" s="78">
        <v>10</v>
      </c>
      <c r="B610" s="89">
        <v>45505</v>
      </c>
      <c r="C610" s="612" t="s">
        <v>2418</v>
      </c>
      <c r="D610" s="60" t="s">
        <v>39</v>
      </c>
      <c r="E610" s="608" t="s">
        <v>2420</v>
      </c>
      <c r="F610" s="66"/>
      <c r="G610" s="66"/>
      <c r="H610" s="66"/>
      <c r="I610" s="66"/>
      <c r="J610" s="66"/>
      <c r="K610" s="66"/>
      <c r="L610" s="66"/>
      <c r="M610" s="66"/>
      <c r="N610" s="563">
        <v>20500000</v>
      </c>
      <c r="O610" s="78"/>
      <c r="P610" s="78"/>
      <c r="Q610" s="78"/>
      <c r="R610" s="78"/>
      <c r="S610" s="78"/>
      <c r="T610" s="31">
        <f t="shared" si="11"/>
        <v>25165893.960000046</v>
      </c>
    </row>
    <row r="611" spans="1:20" x14ac:dyDescent="0.35">
      <c r="A611" s="78">
        <v>11</v>
      </c>
      <c r="B611" s="89">
        <v>45507</v>
      </c>
      <c r="C611" s="612" t="s">
        <v>2440</v>
      </c>
      <c r="D611" s="60" t="s">
        <v>2441</v>
      </c>
      <c r="E611" s="60" t="s">
        <v>2442</v>
      </c>
      <c r="F611" s="628" t="s">
        <v>1840</v>
      </c>
      <c r="G611" s="78"/>
      <c r="H611" s="78"/>
      <c r="I611" s="78"/>
      <c r="J611" s="78"/>
      <c r="K611" s="78"/>
      <c r="L611" s="44">
        <v>1574259</v>
      </c>
      <c r="M611" s="78"/>
      <c r="N611" s="78"/>
      <c r="O611" s="78"/>
      <c r="P611" s="78"/>
      <c r="Q611" s="78"/>
      <c r="R611" s="78"/>
      <c r="S611" s="78"/>
      <c r="T611" s="31">
        <f t="shared" si="10"/>
        <v>26740152.960000046</v>
      </c>
    </row>
    <row r="612" spans="1:20" x14ac:dyDescent="0.35">
      <c r="A612" s="78">
        <v>12</v>
      </c>
      <c r="B612" s="89">
        <v>45509</v>
      </c>
      <c r="C612" s="571" t="s">
        <v>2446</v>
      </c>
      <c r="D612" s="555" t="s">
        <v>648</v>
      </c>
      <c r="E612" s="506" t="s">
        <v>2431</v>
      </c>
      <c r="F612" s="485" t="s">
        <v>49</v>
      </c>
      <c r="G612" s="34" t="s">
        <v>2452</v>
      </c>
      <c r="H612" s="78"/>
      <c r="I612" s="78"/>
      <c r="J612" s="78"/>
      <c r="K612" s="78"/>
      <c r="L612" s="66"/>
      <c r="M612" s="78"/>
      <c r="N612" s="78"/>
      <c r="O612" s="78"/>
      <c r="P612" s="78"/>
      <c r="Q612" s="78"/>
      <c r="R612" s="78"/>
      <c r="S612" s="428">
        <v>930000</v>
      </c>
      <c r="T612" s="31">
        <f t="shared" si="10"/>
        <v>25810152.960000046</v>
      </c>
    </row>
    <row r="613" spans="1:20" x14ac:dyDescent="0.35">
      <c r="A613" s="78">
        <v>13</v>
      </c>
      <c r="B613" s="89">
        <v>45509</v>
      </c>
      <c r="C613" s="571" t="s">
        <v>2447</v>
      </c>
      <c r="D613" s="555" t="s">
        <v>182</v>
      </c>
      <c r="E613" s="83" t="s">
        <v>2432</v>
      </c>
      <c r="F613" s="485" t="s">
        <v>49</v>
      </c>
      <c r="G613" s="34" t="s">
        <v>2452</v>
      </c>
      <c r="H613" s="78"/>
      <c r="I613" s="78"/>
      <c r="J613" s="78"/>
      <c r="K613" s="78"/>
      <c r="L613" s="78"/>
      <c r="M613" s="78"/>
      <c r="N613" s="78"/>
      <c r="O613" s="78"/>
      <c r="P613" s="78"/>
      <c r="Q613" s="78"/>
      <c r="R613" s="78"/>
      <c r="S613" s="428">
        <v>150000</v>
      </c>
      <c r="T613" s="31">
        <f t="shared" si="10"/>
        <v>25660152.960000046</v>
      </c>
    </row>
    <row r="614" spans="1:20" x14ac:dyDescent="0.35">
      <c r="A614" s="78">
        <v>14</v>
      </c>
      <c r="B614" s="89">
        <v>45509</v>
      </c>
      <c r="C614" s="571" t="s">
        <v>2448</v>
      </c>
      <c r="D614" s="555" t="s">
        <v>2434</v>
      </c>
      <c r="E614" s="499" t="s">
        <v>2433</v>
      </c>
      <c r="F614" s="485" t="s">
        <v>49</v>
      </c>
      <c r="G614" s="34" t="s">
        <v>2452</v>
      </c>
      <c r="H614" s="78"/>
      <c r="I614" s="78"/>
      <c r="J614" s="78"/>
      <c r="K614" s="78"/>
      <c r="L614" s="78"/>
      <c r="M614" s="78"/>
      <c r="N614" s="78"/>
      <c r="O614" s="78"/>
      <c r="P614" s="78"/>
      <c r="Q614" s="78"/>
      <c r="R614" s="78"/>
      <c r="S614" s="428">
        <v>476000</v>
      </c>
      <c r="T614" s="31">
        <f t="shared" si="10"/>
        <v>25184152.960000046</v>
      </c>
    </row>
    <row r="615" spans="1:20" x14ac:dyDescent="0.35">
      <c r="A615" s="78">
        <v>15</v>
      </c>
      <c r="B615" s="89">
        <v>45509</v>
      </c>
      <c r="C615" s="571" t="s">
        <v>2449</v>
      </c>
      <c r="D615" s="83" t="s">
        <v>182</v>
      </c>
      <c r="E615" s="475" t="s">
        <v>2435</v>
      </c>
      <c r="F615" s="561" t="s">
        <v>2436</v>
      </c>
      <c r="G615" s="34" t="s">
        <v>2452</v>
      </c>
      <c r="H615" s="78"/>
      <c r="I615" s="78"/>
      <c r="J615" s="78"/>
      <c r="K615" s="78"/>
      <c r="L615" s="78"/>
      <c r="M615" s="78"/>
      <c r="N615" s="78"/>
      <c r="O615" s="78"/>
      <c r="P615" s="78"/>
      <c r="Q615" s="78"/>
      <c r="R615" s="78"/>
      <c r="S615" s="536">
        <v>300000</v>
      </c>
      <c r="T615" s="31">
        <f t="shared" si="10"/>
        <v>24884152.960000046</v>
      </c>
    </row>
    <row r="616" spans="1:20" x14ac:dyDescent="0.35">
      <c r="A616" s="78">
        <v>16</v>
      </c>
      <c r="B616" s="89">
        <v>45509</v>
      </c>
      <c r="C616" s="571" t="s">
        <v>2450</v>
      </c>
      <c r="D616" s="597" t="s">
        <v>182</v>
      </c>
      <c r="E616" s="52" t="s">
        <v>2437</v>
      </c>
      <c r="F616" s="485" t="s">
        <v>2438</v>
      </c>
      <c r="G616" s="34" t="s">
        <v>2452</v>
      </c>
      <c r="H616" s="78"/>
      <c r="I616" s="78"/>
      <c r="J616" s="78"/>
      <c r="K616" s="78"/>
      <c r="L616" s="78"/>
      <c r="M616" s="78"/>
      <c r="N616" s="78"/>
      <c r="O616" s="78"/>
      <c r="P616" s="78"/>
      <c r="Q616" s="78"/>
      <c r="R616" s="78"/>
      <c r="S616" s="428">
        <v>300000</v>
      </c>
      <c r="T616" s="31">
        <f t="shared" si="10"/>
        <v>24584152.960000046</v>
      </c>
    </row>
    <row r="617" spans="1:20" x14ac:dyDescent="0.35">
      <c r="A617" s="78">
        <v>17</v>
      </c>
      <c r="B617" s="89">
        <v>45509</v>
      </c>
      <c r="C617" s="571" t="s">
        <v>2451</v>
      </c>
      <c r="D617" s="597" t="s">
        <v>95</v>
      </c>
      <c r="E617" s="83" t="s">
        <v>2439</v>
      </c>
      <c r="F617" s="485" t="s">
        <v>2549</v>
      </c>
      <c r="G617" s="34" t="s">
        <v>2452</v>
      </c>
      <c r="H617" s="78"/>
      <c r="I617" s="78"/>
      <c r="J617" s="78"/>
      <c r="K617" s="78"/>
      <c r="L617" s="78"/>
      <c r="M617" s="543">
        <v>7500000</v>
      </c>
      <c r="N617" s="78"/>
      <c r="O617" s="78"/>
      <c r="P617" s="78"/>
      <c r="Q617" s="78"/>
      <c r="R617" s="78"/>
      <c r="S617" s="78"/>
      <c r="T617" s="31">
        <f t="shared" si="10"/>
        <v>17084152.960000046</v>
      </c>
    </row>
    <row r="618" spans="1:20" x14ac:dyDescent="0.35">
      <c r="A618" s="78">
        <v>18</v>
      </c>
      <c r="B618" s="89">
        <v>45510</v>
      </c>
      <c r="C618" s="612" t="s">
        <v>2469</v>
      </c>
      <c r="D618" s="60" t="s">
        <v>2441</v>
      </c>
      <c r="E618" s="60" t="s">
        <v>2456</v>
      </c>
      <c r="F618" s="628" t="s">
        <v>1843</v>
      </c>
      <c r="G618" s="78"/>
      <c r="H618" s="78"/>
      <c r="I618" s="78"/>
      <c r="J618" s="78"/>
      <c r="K618" s="78"/>
      <c r="L618" s="44">
        <v>2180538</v>
      </c>
      <c r="M618" s="78"/>
      <c r="N618" s="78"/>
      <c r="O618" s="78"/>
      <c r="P618" s="78"/>
      <c r="Q618" s="78"/>
      <c r="R618" s="78"/>
      <c r="S618" s="78"/>
      <c r="T618" s="31">
        <f t="shared" si="10"/>
        <v>19264690.960000046</v>
      </c>
    </row>
    <row r="619" spans="1:20" x14ac:dyDescent="0.35">
      <c r="A619" s="78">
        <v>19</v>
      </c>
      <c r="B619" s="89">
        <v>45512</v>
      </c>
      <c r="C619" s="612" t="s">
        <v>2470</v>
      </c>
      <c r="D619" s="60" t="s">
        <v>39</v>
      </c>
      <c r="E619" s="608" t="s">
        <v>2520</v>
      </c>
      <c r="F619" s="78"/>
      <c r="G619" s="78"/>
      <c r="H619" s="78"/>
      <c r="I619" s="78"/>
      <c r="J619" s="78"/>
      <c r="K619" s="78"/>
      <c r="L619" s="78"/>
      <c r="M619" s="78"/>
      <c r="N619" s="563">
        <v>38500000</v>
      </c>
      <c r="O619" s="78"/>
      <c r="P619" s="78"/>
      <c r="Q619" s="78"/>
      <c r="R619" s="78"/>
      <c r="S619" s="78"/>
      <c r="T619" s="31">
        <f t="shared" si="10"/>
        <v>57764690.960000046</v>
      </c>
    </row>
    <row r="620" spans="1:20" x14ac:dyDescent="0.35">
      <c r="A620" s="78">
        <v>20</v>
      </c>
      <c r="B620" s="89">
        <v>45513</v>
      </c>
      <c r="C620" s="571" t="s">
        <v>2491</v>
      </c>
      <c r="D620" s="555" t="s">
        <v>182</v>
      </c>
      <c r="E620" s="506" t="s">
        <v>2485</v>
      </c>
      <c r="F620" s="556" t="s">
        <v>49</v>
      </c>
      <c r="G620" s="34" t="s">
        <v>2474</v>
      </c>
      <c r="H620" s="78"/>
      <c r="I620" s="78"/>
      <c r="J620" s="78"/>
      <c r="K620" s="78"/>
      <c r="L620" s="78"/>
      <c r="M620" s="78"/>
      <c r="N620" s="78"/>
      <c r="O620" s="78"/>
      <c r="P620" s="78"/>
      <c r="Q620" s="78"/>
      <c r="R620" s="78"/>
      <c r="S620" s="543">
        <v>400000</v>
      </c>
      <c r="T620" s="31">
        <f t="shared" si="10"/>
        <v>57364690.960000046</v>
      </c>
    </row>
    <row r="621" spans="1:20" ht="26" x14ac:dyDescent="0.35">
      <c r="A621" s="78">
        <v>21</v>
      </c>
      <c r="B621" s="89">
        <v>45513</v>
      </c>
      <c r="C621" s="571" t="s">
        <v>2492</v>
      </c>
      <c r="D621" s="555" t="s">
        <v>2486</v>
      </c>
      <c r="E621" s="506" t="s">
        <v>2487</v>
      </c>
      <c r="F621" s="556" t="s">
        <v>49</v>
      </c>
      <c r="G621" s="34" t="s">
        <v>2474</v>
      </c>
      <c r="H621" s="78"/>
      <c r="I621" s="78"/>
      <c r="J621" s="78"/>
      <c r="K621" s="78"/>
      <c r="L621" s="78"/>
      <c r="M621" s="78"/>
      <c r="N621" s="78"/>
      <c r="O621" s="78"/>
      <c r="P621" s="78"/>
      <c r="Q621" s="78"/>
      <c r="R621" s="78"/>
      <c r="S621" s="543">
        <v>90000</v>
      </c>
      <c r="T621" s="31">
        <f t="shared" si="10"/>
        <v>57274690.960000046</v>
      </c>
    </row>
    <row r="622" spans="1:20" x14ac:dyDescent="0.35">
      <c r="A622" s="78">
        <v>22</v>
      </c>
      <c r="B622" s="89">
        <v>45513</v>
      </c>
      <c r="C622" s="571" t="s">
        <v>2493</v>
      </c>
      <c r="D622" s="555" t="s">
        <v>2488</v>
      </c>
      <c r="E622" s="499" t="s">
        <v>2489</v>
      </c>
      <c r="F622" s="556" t="s">
        <v>49</v>
      </c>
      <c r="G622" s="34" t="s">
        <v>2474</v>
      </c>
      <c r="H622" s="78"/>
      <c r="I622" s="78"/>
      <c r="J622" s="78"/>
      <c r="K622" s="78"/>
      <c r="L622" s="78"/>
      <c r="M622" s="78"/>
      <c r="N622" s="78"/>
      <c r="O622" s="78"/>
      <c r="P622" s="78"/>
      <c r="Q622" s="78"/>
      <c r="R622" s="78"/>
      <c r="S622" s="543">
        <v>2300000</v>
      </c>
      <c r="T622" s="31">
        <f t="shared" si="10"/>
        <v>54974690.960000046</v>
      </c>
    </row>
    <row r="623" spans="1:20" x14ac:dyDescent="0.35">
      <c r="A623" s="78">
        <v>23</v>
      </c>
      <c r="B623" s="89">
        <v>45513</v>
      </c>
      <c r="C623" s="571" t="s">
        <v>2494</v>
      </c>
      <c r="D623" s="555" t="s">
        <v>10</v>
      </c>
      <c r="E623" s="611" t="s">
        <v>2490</v>
      </c>
      <c r="F623" s="556" t="s">
        <v>49</v>
      </c>
      <c r="G623" s="34" t="s">
        <v>2474</v>
      </c>
      <c r="H623" s="78"/>
      <c r="I623" s="78"/>
      <c r="J623" s="78"/>
      <c r="K623" s="78"/>
      <c r="L623" s="78"/>
      <c r="M623" s="78"/>
      <c r="N623" s="78"/>
      <c r="O623" s="78"/>
      <c r="P623" s="78"/>
      <c r="Q623" s="78"/>
      <c r="R623" s="78"/>
      <c r="S623" s="543">
        <v>1500000</v>
      </c>
      <c r="T623" s="31">
        <f t="shared" si="10"/>
        <v>53474690.960000046</v>
      </c>
    </row>
    <row r="624" spans="1:20" x14ac:dyDescent="0.35">
      <c r="A624" s="78">
        <v>24</v>
      </c>
      <c r="B624" s="89">
        <v>45513</v>
      </c>
      <c r="C624" s="571" t="s">
        <v>2497</v>
      </c>
      <c r="D624" s="585" t="s">
        <v>1953</v>
      </c>
      <c r="E624" s="557" t="s">
        <v>2495</v>
      </c>
      <c r="F624" s="78" t="s">
        <v>2496</v>
      </c>
      <c r="G624" s="34" t="s">
        <v>2474</v>
      </c>
      <c r="H624" s="78"/>
      <c r="I624" s="78"/>
      <c r="J624" s="78"/>
      <c r="K624" s="78"/>
      <c r="L624" s="78"/>
      <c r="M624" s="543">
        <v>34500000</v>
      </c>
      <c r="N624" s="78"/>
      <c r="O624" s="78"/>
      <c r="P624" s="78"/>
      <c r="Q624" s="78"/>
      <c r="R624" s="78"/>
      <c r="S624" s="78"/>
      <c r="T624" s="31">
        <f t="shared" si="10"/>
        <v>18974690.960000046</v>
      </c>
    </row>
    <row r="625" spans="1:20" ht="26.5" x14ac:dyDescent="0.35">
      <c r="A625" s="78">
        <v>25</v>
      </c>
      <c r="B625" s="89">
        <v>45516</v>
      </c>
      <c r="C625" s="612" t="s">
        <v>2505</v>
      </c>
      <c r="D625" s="60" t="s">
        <v>2506</v>
      </c>
      <c r="E625" s="648" t="s">
        <v>2507</v>
      </c>
      <c r="F625" s="628" t="s">
        <v>2508</v>
      </c>
      <c r="G625" s="78"/>
      <c r="H625" s="78"/>
      <c r="I625" s="78"/>
      <c r="J625" s="78"/>
      <c r="K625" s="78"/>
      <c r="L625" s="44">
        <v>4500000</v>
      </c>
      <c r="M625" s="78"/>
      <c r="N625" s="78"/>
      <c r="O625" s="78"/>
      <c r="P625" s="78"/>
      <c r="Q625" s="78"/>
      <c r="R625" s="78"/>
      <c r="S625" s="78"/>
      <c r="T625" s="31">
        <f t="shared" si="10"/>
        <v>23474690.960000046</v>
      </c>
    </row>
    <row r="626" spans="1:20" ht="26.5" x14ac:dyDescent="0.35">
      <c r="A626" s="78">
        <v>26</v>
      </c>
      <c r="B626" s="89">
        <v>45517</v>
      </c>
      <c r="C626" s="612" t="s">
        <v>2512</v>
      </c>
      <c r="D626" s="60" t="s">
        <v>2506</v>
      </c>
      <c r="E626" s="648" t="s">
        <v>2513</v>
      </c>
      <c r="F626" s="628" t="s">
        <v>2500</v>
      </c>
      <c r="G626" s="78"/>
      <c r="H626" s="78"/>
      <c r="I626" s="78"/>
      <c r="J626" s="78"/>
      <c r="K626" s="78"/>
      <c r="L626" s="44">
        <v>2650000</v>
      </c>
      <c r="M626" s="78"/>
      <c r="N626" s="78"/>
      <c r="O626" s="78"/>
      <c r="P626" s="78"/>
      <c r="Q626" s="78"/>
      <c r="R626" s="78"/>
      <c r="S626" s="78"/>
      <c r="T626" s="31">
        <f t="shared" si="10"/>
        <v>26124690.960000046</v>
      </c>
    </row>
    <row r="627" spans="1:20" x14ac:dyDescent="0.35">
      <c r="A627" s="78">
        <v>27</v>
      </c>
      <c r="B627" s="89">
        <v>45517</v>
      </c>
      <c r="C627" s="571" t="s">
        <v>2516</v>
      </c>
      <c r="D627" s="555" t="s">
        <v>2471</v>
      </c>
      <c r="E627" s="506" t="s">
        <v>2472</v>
      </c>
      <c r="F627" s="485" t="s">
        <v>49</v>
      </c>
      <c r="G627" s="34" t="s">
        <v>2515</v>
      </c>
      <c r="H627" s="78"/>
      <c r="I627" s="78"/>
      <c r="J627" s="78"/>
      <c r="K627" s="78"/>
      <c r="L627" s="78"/>
      <c r="M627" s="78"/>
      <c r="N627" s="78"/>
      <c r="O627" s="78"/>
      <c r="P627" s="78"/>
      <c r="Q627" s="78"/>
      <c r="R627" s="78"/>
      <c r="S627" s="428">
        <v>700000</v>
      </c>
      <c r="T627" s="31">
        <f t="shared" si="10"/>
        <v>25424690.960000046</v>
      </c>
    </row>
    <row r="628" spans="1:20" ht="26" x14ac:dyDescent="0.35">
      <c r="A628" s="78">
        <v>28</v>
      </c>
      <c r="B628" s="89">
        <v>45517</v>
      </c>
      <c r="C628" s="571" t="s">
        <v>2517</v>
      </c>
      <c r="D628" s="555" t="s">
        <v>648</v>
      </c>
      <c r="E628" s="506" t="s">
        <v>2501</v>
      </c>
      <c r="F628" s="485" t="s">
        <v>49</v>
      </c>
      <c r="G628" s="34" t="s">
        <v>2515</v>
      </c>
      <c r="H628" s="78"/>
      <c r="I628" s="78"/>
      <c r="J628" s="78"/>
      <c r="K628" s="78"/>
      <c r="L628" s="78"/>
      <c r="M628" s="78"/>
      <c r="N628" s="78"/>
      <c r="O628" s="78"/>
      <c r="P628" s="78"/>
      <c r="Q628" s="78"/>
      <c r="R628" s="78"/>
      <c r="S628" s="428">
        <v>100000</v>
      </c>
      <c r="T628" s="31">
        <f t="shared" si="10"/>
        <v>25324690.960000046</v>
      </c>
    </row>
    <row r="629" spans="1:20" x14ac:dyDescent="0.35">
      <c r="A629" s="78">
        <v>29</v>
      </c>
      <c r="B629" s="89">
        <v>45517</v>
      </c>
      <c r="C629" s="571" t="s">
        <v>2518</v>
      </c>
      <c r="D629" s="555" t="s">
        <v>10</v>
      </c>
      <c r="E629" s="499" t="s">
        <v>2504</v>
      </c>
      <c r="F629" s="485" t="s">
        <v>49</v>
      </c>
      <c r="G629" s="34" t="s">
        <v>2515</v>
      </c>
      <c r="H629" s="78"/>
      <c r="I629" s="78"/>
      <c r="J629" s="78"/>
      <c r="K629" s="78"/>
      <c r="L629" s="78"/>
      <c r="M629" s="78"/>
      <c r="N629" s="78"/>
      <c r="O629" s="78"/>
      <c r="P629" s="78"/>
      <c r="Q629" s="78"/>
      <c r="R629" s="78"/>
      <c r="S629" s="428">
        <v>1500000</v>
      </c>
      <c r="T629" s="31">
        <f t="shared" si="10"/>
        <v>23824690.960000046</v>
      </c>
    </row>
    <row r="630" spans="1:20" x14ac:dyDescent="0.35">
      <c r="A630" s="78">
        <v>30</v>
      </c>
      <c r="B630" s="89">
        <v>45517</v>
      </c>
      <c r="C630" s="571" t="s">
        <v>2519</v>
      </c>
      <c r="D630" s="83" t="s">
        <v>95</v>
      </c>
      <c r="E630" s="475" t="s">
        <v>2502</v>
      </c>
      <c r="F630" s="561" t="s">
        <v>2503</v>
      </c>
      <c r="G630" s="34" t="s">
        <v>2515</v>
      </c>
      <c r="H630" s="78"/>
      <c r="I630" s="78"/>
      <c r="J630" s="78"/>
      <c r="K630" s="78"/>
      <c r="L630" s="78"/>
      <c r="M630" s="536">
        <v>10500000</v>
      </c>
      <c r="N630" s="563"/>
      <c r="O630" s="78"/>
      <c r="P630" s="78"/>
      <c r="Q630" s="78"/>
      <c r="R630" s="78"/>
      <c r="S630" s="78"/>
      <c r="T630" s="31">
        <f t="shared" si="10"/>
        <v>13324690.960000046</v>
      </c>
    </row>
    <row r="631" spans="1:20" x14ac:dyDescent="0.35">
      <c r="A631" s="78">
        <v>31</v>
      </c>
      <c r="B631" s="89">
        <v>45517</v>
      </c>
      <c r="C631" s="612" t="s">
        <v>2521</v>
      </c>
      <c r="D631" s="60" t="s">
        <v>39</v>
      </c>
      <c r="E631" s="608" t="s">
        <v>2522</v>
      </c>
      <c r="F631" s="78"/>
      <c r="G631" s="78"/>
      <c r="H631" s="78"/>
      <c r="I631" s="78"/>
      <c r="J631" s="78"/>
      <c r="K631" s="78"/>
      <c r="L631" s="78"/>
      <c r="M631" s="78"/>
      <c r="N631" s="44">
        <v>13000000</v>
      </c>
      <c r="O631" s="78"/>
      <c r="P631" s="78"/>
      <c r="Q631" s="78"/>
      <c r="R631" s="78"/>
      <c r="S631" s="78"/>
      <c r="T631" s="31">
        <f t="shared" si="10"/>
        <v>26324690.960000046</v>
      </c>
    </row>
    <row r="632" spans="1:20" x14ac:dyDescent="0.35">
      <c r="A632" s="78">
        <v>32</v>
      </c>
      <c r="B632" s="89">
        <v>45518</v>
      </c>
      <c r="C632" s="612" t="s">
        <v>2528</v>
      </c>
      <c r="D632" s="60" t="s">
        <v>2441</v>
      </c>
      <c r="E632" s="60" t="s">
        <v>2529</v>
      </c>
      <c r="F632" s="628" t="s">
        <v>2530</v>
      </c>
      <c r="G632" s="78"/>
      <c r="H632" s="78"/>
      <c r="I632" s="78"/>
      <c r="J632" s="78"/>
      <c r="K632" s="78"/>
      <c r="L632" s="44">
        <v>1644820</v>
      </c>
      <c r="M632" s="78"/>
      <c r="N632" s="78"/>
      <c r="O632" s="78"/>
      <c r="P632" s="78"/>
      <c r="Q632" s="78"/>
      <c r="R632" s="78"/>
      <c r="S632" s="78"/>
      <c r="T632" s="31">
        <f t="shared" si="10"/>
        <v>27969510.960000046</v>
      </c>
    </row>
    <row r="633" spans="1:20" x14ac:dyDescent="0.35">
      <c r="A633" s="78">
        <v>33</v>
      </c>
      <c r="B633" s="89">
        <v>45519</v>
      </c>
      <c r="C633" s="612" t="s">
        <v>2531</v>
      </c>
      <c r="D633" s="60" t="s">
        <v>39</v>
      </c>
      <c r="E633" s="608" t="s">
        <v>2532</v>
      </c>
      <c r="F633" s="78"/>
      <c r="G633" s="78"/>
      <c r="H633" s="78"/>
      <c r="I633" s="78"/>
      <c r="J633" s="78"/>
      <c r="K633" s="78"/>
      <c r="L633" s="78"/>
      <c r="M633" s="78"/>
      <c r="N633" s="44">
        <v>45500000</v>
      </c>
      <c r="O633" s="78"/>
      <c r="P633" s="78"/>
      <c r="Q633" s="78"/>
      <c r="R633" s="78"/>
      <c r="S633" s="78"/>
      <c r="T633" s="31">
        <f t="shared" si="10"/>
        <v>73469510.960000038</v>
      </c>
    </row>
    <row r="634" spans="1:20" x14ac:dyDescent="0.35">
      <c r="A634" s="78">
        <v>34</v>
      </c>
      <c r="B634" s="89">
        <v>45520</v>
      </c>
      <c r="C634" s="571" t="s">
        <v>2539</v>
      </c>
      <c r="D634" s="506" t="s">
        <v>190</v>
      </c>
      <c r="E634" s="643" t="s">
        <v>2534</v>
      </c>
      <c r="F634" s="577" t="s">
        <v>2588</v>
      </c>
      <c r="G634" s="34" t="s">
        <v>2548</v>
      </c>
      <c r="H634" s="78"/>
      <c r="I634" s="78"/>
      <c r="J634" s="78"/>
      <c r="K634" s="78"/>
      <c r="L634" s="78"/>
      <c r="M634" s="536">
        <v>31000000</v>
      </c>
      <c r="N634" s="536"/>
      <c r="O634" s="536"/>
      <c r="P634" s="536"/>
      <c r="Q634" s="536"/>
      <c r="R634" s="536"/>
      <c r="S634" s="536"/>
      <c r="T634" s="31">
        <f t="shared" si="10"/>
        <v>42469510.960000038</v>
      </c>
    </row>
    <row r="635" spans="1:20" x14ac:dyDescent="0.35">
      <c r="A635" s="78">
        <v>35</v>
      </c>
      <c r="B635" s="89">
        <v>45520</v>
      </c>
      <c r="C635" s="571" t="s">
        <v>2540</v>
      </c>
      <c r="D635" s="506" t="s">
        <v>190</v>
      </c>
      <c r="E635" s="643" t="s">
        <v>2535</v>
      </c>
      <c r="F635" s="577" t="s">
        <v>2366</v>
      </c>
      <c r="G635" s="34" t="s">
        <v>2548</v>
      </c>
      <c r="H635" s="78"/>
      <c r="I635" s="78"/>
      <c r="J635" s="78"/>
      <c r="K635" s="78"/>
      <c r="L635" s="78"/>
      <c r="M635" s="536"/>
      <c r="N635" s="536"/>
      <c r="O635" s="536"/>
      <c r="P635" s="536"/>
      <c r="Q635" s="536"/>
      <c r="R635" s="536"/>
      <c r="S635" s="536">
        <v>12500000</v>
      </c>
      <c r="T635" s="31">
        <f t="shared" si="10"/>
        <v>29969510.960000038</v>
      </c>
    </row>
    <row r="636" spans="1:20" x14ac:dyDescent="0.35">
      <c r="A636" s="78">
        <v>36</v>
      </c>
      <c r="B636" s="89">
        <v>45520</v>
      </c>
      <c r="C636" s="571" t="s">
        <v>2541</v>
      </c>
      <c r="D636" s="499" t="s">
        <v>10</v>
      </c>
      <c r="E636" s="643" t="s">
        <v>2536</v>
      </c>
      <c r="F636" s="649" t="s">
        <v>49</v>
      </c>
      <c r="G636" s="34" t="s">
        <v>2548</v>
      </c>
      <c r="H636" s="78"/>
      <c r="I636" s="78"/>
      <c r="J636" s="78"/>
      <c r="K636" s="78"/>
      <c r="L636" s="78"/>
      <c r="M636" s="536"/>
      <c r="N636" s="536"/>
      <c r="O636" s="536"/>
      <c r="P636" s="536"/>
      <c r="Q636" s="536"/>
      <c r="R636" s="536"/>
      <c r="S636" s="536">
        <v>1500000</v>
      </c>
      <c r="T636" s="31">
        <f t="shared" si="10"/>
        <v>28469510.960000038</v>
      </c>
    </row>
    <row r="637" spans="1:20" x14ac:dyDescent="0.35">
      <c r="A637" s="78">
        <v>37</v>
      </c>
      <c r="B637" s="89">
        <v>45520</v>
      </c>
      <c r="C637" s="571" t="s">
        <v>2542</v>
      </c>
      <c r="D637" s="475" t="s">
        <v>2537</v>
      </c>
      <c r="E637" s="597" t="s">
        <v>2538</v>
      </c>
      <c r="F637" s="561" t="s">
        <v>49</v>
      </c>
      <c r="G637" s="34" t="s">
        <v>2548</v>
      </c>
      <c r="H637" s="78"/>
      <c r="I637" s="78"/>
      <c r="J637" s="78"/>
      <c r="K637" s="78"/>
      <c r="L637" s="78"/>
      <c r="M637" s="536"/>
      <c r="N637" s="536"/>
      <c r="O637" s="536"/>
      <c r="P637" s="536"/>
      <c r="Q637" s="536"/>
      <c r="R637" s="536"/>
      <c r="S637" s="536">
        <v>500000</v>
      </c>
      <c r="T637" s="31">
        <f t="shared" si="10"/>
        <v>27969510.960000038</v>
      </c>
    </row>
    <row r="638" spans="1:20" ht="38.5" x14ac:dyDescent="0.35">
      <c r="A638" s="78">
        <v>38</v>
      </c>
      <c r="B638" s="89">
        <v>45520</v>
      </c>
      <c r="C638" s="571" t="s">
        <v>2544</v>
      </c>
      <c r="D638" s="555" t="s">
        <v>1626</v>
      </c>
      <c r="E638" s="650" t="s">
        <v>2732</v>
      </c>
      <c r="F638" s="556" t="s">
        <v>49</v>
      </c>
      <c r="G638" s="34" t="s">
        <v>2548</v>
      </c>
      <c r="H638" s="78"/>
      <c r="I638" s="78"/>
      <c r="J638" s="78"/>
      <c r="K638" s="78"/>
      <c r="L638" s="78"/>
      <c r="M638" s="536"/>
      <c r="N638" s="536"/>
      <c r="O638" s="536"/>
      <c r="P638" s="536"/>
      <c r="Q638" s="536"/>
      <c r="R638" s="536"/>
      <c r="S638" s="543">
        <v>3733066</v>
      </c>
      <c r="T638" s="31">
        <f t="shared" si="10"/>
        <v>24236444.960000038</v>
      </c>
    </row>
    <row r="639" spans="1:20" x14ac:dyDescent="0.35">
      <c r="A639" s="78">
        <v>39</v>
      </c>
      <c r="B639" s="89">
        <v>45520</v>
      </c>
      <c r="C639" s="571" t="s">
        <v>2545</v>
      </c>
      <c r="D639" s="555" t="s">
        <v>2565</v>
      </c>
      <c r="E639" s="650" t="s">
        <v>2564</v>
      </c>
      <c r="F639" s="556" t="s">
        <v>49</v>
      </c>
      <c r="G639" s="34" t="s">
        <v>2548</v>
      </c>
      <c r="H639" s="78"/>
      <c r="I639" s="78"/>
      <c r="J639" s="78"/>
      <c r="K639" s="78"/>
      <c r="L639" s="78"/>
      <c r="M639" s="78"/>
      <c r="N639" s="78"/>
      <c r="O639" s="78"/>
      <c r="P639" s="78"/>
      <c r="Q639" s="78"/>
      <c r="R639" s="78"/>
      <c r="S639" s="543">
        <v>2500</v>
      </c>
      <c r="T639" s="31">
        <f t="shared" si="10"/>
        <v>24233944.960000038</v>
      </c>
    </row>
    <row r="640" spans="1:20" x14ac:dyDescent="0.35">
      <c r="A640" s="78">
        <v>40</v>
      </c>
      <c r="B640" s="89">
        <v>45520</v>
      </c>
      <c r="C640" s="571" t="s">
        <v>2546</v>
      </c>
      <c r="D640" s="555" t="s">
        <v>182</v>
      </c>
      <c r="E640" s="651" t="s">
        <v>2533</v>
      </c>
      <c r="F640" s="556" t="s">
        <v>49</v>
      </c>
      <c r="G640" s="34" t="s">
        <v>2548</v>
      </c>
      <c r="H640" s="78"/>
      <c r="I640" s="78"/>
      <c r="J640" s="78"/>
      <c r="K640" s="78"/>
      <c r="L640" s="78"/>
      <c r="M640" s="78"/>
      <c r="N640" s="78"/>
      <c r="O640" s="78"/>
      <c r="P640" s="78"/>
      <c r="Q640" s="78"/>
      <c r="R640" s="78"/>
      <c r="S640" s="543">
        <v>1500000</v>
      </c>
      <c r="T640" s="31">
        <f t="shared" si="10"/>
        <v>22733944.960000038</v>
      </c>
    </row>
    <row r="641" spans="1:20" x14ac:dyDescent="0.35">
      <c r="A641" s="78">
        <v>41</v>
      </c>
      <c r="B641" s="89">
        <v>45520</v>
      </c>
      <c r="C641" s="571" t="s">
        <v>2547</v>
      </c>
      <c r="D641" s="555" t="s">
        <v>182</v>
      </c>
      <c r="E641" s="650" t="s">
        <v>2543</v>
      </c>
      <c r="F641" s="556" t="s">
        <v>49</v>
      </c>
      <c r="G641" s="34" t="s">
        <v>2548</v>
      </c>
      <c r="H641" s="78"/>
      <c r="I641" s="78"/>
      <c r="J641" s="78"/>
      <c r="K641" s="78"/>
      <c r="L641" s="78"/>
      <c r="M641" s="78"/>
      <c r="N641" s="78"/>
      <c r="O641" s="78"/>
      <c r="P641" s="78"/>
      <c r="Q641" s="78"/>
      <c r="R641" s="78"/>
      <c r="S641" s="543">
        <v>450000</v>
      </c>
      <c r="T641" s="31">
        <f t="shared" si="10"/>
        <v>22283944.960000038</v>
      </c>
    </row>
    <row r="642" spans="1:20" ht="28" customHeight="1" x14ac:dyDescent="0.35">
      <c r="A642" s="78">
        <v>42</v>
      </c>
      <c r="B642" s="89">
        <v>45520</v>
      </c>
      <c r="C642" s="612" t="s">
        <v>2559</v>
      </c>
      <c r="D642" s="60" t="s">
        <v>2506</v>
      </c>
      <c r="E642" s="648" t="s">
        <v>2560</v>
      </c>
      <c r="F642" s="628" t="s">
        <v>2317</v>
      </c>
      <c r="G642" s="78"/>
      <c r="H642" s="78"/>
      <c r="I642" s="78"/>
      <c r="J642" s="78"/>
      <c r="K642" s="78"/>
      <c r="L642" s="44">
        <v>25625000</v>
      </c>
      <c r="M642" s="78"/>
      <c r="N642" s="78"/>
      <c r="O642" s="78"/>
      <c r="P642" s="78"/>
      <c r="Q642" s="78"/>
      <c r="R642" s="78"/>
      <c r="S642" s="543"/>
      <c r="T642" s="31">
        <f t="shared" si="10"/>
        <v>47908944.960000038</v>
      </c>
    </row>
    <row r="643" spans="1:20" ht="26.5" x14ac:dyDescent="0.35">
      <c r="A643" s="78">
        <v>43</v>
      </c>
      <c r="B643" s="89">
        <v>45520</v>
      </c>
      <c r="C643" s="612" t="s">
        <v>2561</v>
      </c>
      <c r="D643" s="60" t="s">
        <v>2562</v>
      </c>
      <c r="E643" s="648" t="s">
        <v>2563</v>
      </c>
      <c r="F643" s="628" t="s">
        <v>49</v>
      </c>
      <c r="G643" s="78"/>
      <c r="H643" s="78"/>
      <c r="I643" s="78"/>
      <c r="J643" s="78"/>
      <c r="K643" s="78"/>
      <c r="L643" s="44">
        <v>59500</v>
      </c>
      <c r="M643" s="78"/>
      <c r="N643" s="78"/>
      <c r="O643" s="78"/>
      <c r="P643" s="78"/>
      <c r="Q643" s="78"/>
      <c r="R643" s="78"/>
      <c r="S643" s="78"/>
      <c r="T643" s="31">
        <f t="shared" si="10"/>
        <v>47968444.960000038</v>
      </c>
    </row>
    <row r="644" spans="1:20" x14ac:dyDescent="0.35">
      <c r="A644" s="78">
        <v>44</v>
      </c>
      <c r="B644" s="89">
        <v>45523</v>
      </c>
      <c r="C644" s="571" t="s">
        <v>2584</v>
      </c>
      <c r="D644" s="83" t="s">
        <v>95</v>
      </c>
      <c r="E644" s="475" t="s">
        <v>2571</v>
      </c>
      <c r="F644" s="561" t="s">
        <v>2572</v>
      </c>
      <c r="G644" s="78" t="s">
        <v>2586</v>
      </c>
      <c r="H644" s="78"/>
      <c r="I644" s="78"/>
      <c r="J644" s="78"/>
      <c r="K644" s="78"/>
      <c r="L644" s="78"/>
      <c r="M644" s="536">
        <v>2500000</v>
      </c>
      <c r="N644" s="78"/>
      <c r="O644" s="78"/>
      <c r="P644" s="78"/>
      <c r="Q644" s="78"/>
      <c r="R644" s="78"/>
      <c r="S644" s="78"/>
      <c r="T644" s="31">
        <f t="shared" si="10"/>
        <v>45468444.960000038</v>
      </c>
    </row>
    <row r="645" spans="1:20" x14ac:dyDescent="0.35">
      <c r="A645" s="78">
        <v>45</v>
      </c>
      <c r="B645" s="89">
        <v>45523</v>
      </c>
      <c r="C645" s="571" t="s">
        <v>2585</v>
      </c>
      <c r="D645" s="83" t="s">
        <v>95</v>
      </c>
      <c r="E645" s="475" t="s">
        <v>2573</v>
      </c>
      <c r="F645" s="485" t="s">
        <v>2574</v>
      </c>
      <c r="G645" s="78" t="s">
        <v>2586</v>
      </c>
      <c r="H645" s="78"/>
      <c r="I645" s="78"/>
      <c r="J645" s="78"/>
      <c r="K645" s="78"/>
      <c r="L645" s="78"/>
      <c r="M645" s="428">
        <v>9500000</v>
      </c>
      <c r="N645" s="78"/>
      <c r="O645" s="78"/>
      <c r="P645" s="78"/>
      <c r="Q645" s="78"/>
      <c r="R645" s="78"/>
      <c r="S645" s="78"/>
      <c r="T645" s="31">
        <f t="shared" si="10"/>
        <v>35968444.960000038</v>
      </c>
    </row>
    <row r="646" spans="1:20" x14ac:dyDescent="0.35">
      <c r="A646" s="78">
        <v>46</v>
      </c>
      <c r="B646" s="89">
        <v>45524</v>
      </c>
      <c r="C646" s="612" t="s">
        <v>2591</v>
      </c>
      <c r="D646" s="60" t="s">
        <v>39</v>
      </c>
      <c r="E646" s="608" t="s">
        <v>2592</v>
      </c>
      <c r="F646" s="78"/>
      <c r="G646" s="78"/>
      <c r="H646" s="78"/>
      <c r="I646" s="78"/>
      <c r="J646" s="78"/>
      <c r="K646" s="78"/>
      <c r="L646" s="78"/>
      <c r="M646" s="78"/>
      <c r="N646" s="44">
        <v>21500000</v>
      </c>
      <c r="O646" s="78"/>
      <c r="P646" s="78"/>
      <c r="Q646" s="78"/>
      <c r="R646" s="78"/>
      <c r="S646" s="78"/>
      <c r="T646" s="31">
        <f t="shared" si="10"/>
        <v>57468444.960000038</v>
      </c>
    </row>
    <row r="647" spans="1:20" x14ac:dyDescent="0.35">
      <c r="A647" s="78">
        <v>47</v>
      </c>
      <c r="B647" s="89">
        <v>45524</v>
      </c>
      <c r="C647" s="571" t="s">
        <v>2593</v>
      </c>
      <c r="D647" s="555" t="s">
        <v>2576</v>
      </c>
      <c r="E647" s="506" t="s">
        <v>2577</v>
      </c>
      <c r="F647" s="485" t="s">
        <v>49</v>
      </c>
      <c r="G647" s="34" t="s">
        <v>2604</v>
      </c>
      <c r="H647" s="78"/>
      <c r="I647" s="78"/>
      <c r="J647" s="78"/>
      <c r="K647" s="78"/>
      <c r="L647" s="78"/>
      <c r="M647" s="78"/>
      <c r="N647" s="78"/>
      <c r="O647" s="78"/>
      <c r="P647" s="78"/>
      <c r="Q647" s="78"/>
      <c r="R647" s="78"/>
      <c r="S647" s="428">
        <v>300000</v>
      </c>
      <c r="T647" s="31">
        <f t="shared" si="10"/>
        <v>57168444.960000038</v>
      </c>
    </row>
    <row r="648" spans="1:20" x14ac:dyDescent="0.35">
      <c r="A648" s="78">
        <v>48</v>
      </c>
      <c r="B648" s="89">
        <v>45524</v>
      </c>
      <c r="C648" s="571" t="s">
        <v>2594</v>
      </c>
      <c r="D648" s="555" t="s">
        <v>2578</v>
      </c>
      <c r="E648" s="506" t="s">
        <v>2579</v>
      </c>
      <c r="F648" s="485" t="s">
        <v>49</v>
      </c>
      <c r="G648" s="34" t="s">
        <v>2604</v>
      </c>
      <c r="H648" s="78"/>
      <c r="I648" s="78"/>
      <c r="J648" s="78"/>
      <c r="K648" s="78"/>
      <c r="L648" s="78"/>
      <c r="M648" s="78"/>
      <c r="N648" s="78"/>
      <c r="O648" s="78"/>
      <c r="P648" s="78"/>
      <c r="Q648" s="78"/>
      <c r="R648" s="78"/>
      <c r="S648" s="428">
        <v>500000</v>
      </c>
      <c r="T648" s="31">
        <f t="shared" ref="T648:T711" si="12">+T647+H648-I648+J648-K648+L648-M648+N648-O648+R648-S648</f>
        <v>56668444.960000038</v>
      </c>
    </row>
    <row r="649" spans="1:20" x14ac:dyDescent="0.35">
      <c r="A649" s="78">
        <v>49</v>
      </c>
      <c r="B649" s="89">
        <v>45524</v>
      </c>
      <c r="C649" s="571" t="s">
        <v>2595</v>
      </c>
      <c r="D649" s="555" t="s">
        <v>182</v>
      </c>
      <c r="E649" s="499" t="s">
        <v>2580</v>
      </c>
      <c r="F649" s="485" t="s">
        <v>49</v>
      </c>
      <c r="G649" s="34" t="s">
        <v>2604</v>
      </c>
      <c r="H649" s="78"/>
      <c r="I649" s="78"/>
      <c r="J649" s="78"/>
      <c r="K649" s="78"/>
      <c r="L649" s="78"/>
      <c r="M649" s="428">
        <v>1000000</v>
      </c>
      <c r="N649" s="78"/>
      <c r="O649" s="78"/>
      <c r="P649" s="78"/>
      <c r="Q649" s="78"/>
      <c r="R649" s="78"/>
      <c r="S649" s="78"/>
      <c r="T649" s="31">
        <f t="shared" si="12"/>
        <v>55668444.960000038</v>
      </c>
    </row>
    <row r="650" spans="1:20" x14ac:dyDescent="0.35">
      <c r="A650" s="78">
        <v>50</v>
      </c>
      <c r="B650" s="89">
        <v>45524</v>
      </c>
      <c r="C650" s="571" t="s">
        <v>2596</v>
      </c>
      <c r="D650" s="52" t="s">
        <v>10</v>
      </c>
      <c r="E650" s="611" t="s">
        <v>2583</v>
      </c>
      <c r="F650" s="485" t="s">
        <v>49</v>
      </c>
      <c r="G650" s="34" t="s">
        <v>2604</v>
      </c>
      <c r="H650" s="78"/>
      <c r="I650" s="78"/>
      <c r="J650" s="78"/>
      <c r="K650" s="78"/>
      <c r="L650" s="78"/>
      <c r="M650" s="78"/>
      <c r="N650" s="78"/>
      <c r="O650" s="78"/>
      <c r="P650" s="78"/>
      <c r="Q650" s="78"/>
      <c r="R650" s="78"/>
      <c r="S650" s="543">
        <v>1500000</v>
      </c>
      <c r="T650" s="31">
        <f t="shared" si="12"/>
        <v>54168444.960000038</v>
      </c>
    </row>
    <row r="651" spans="1:20" x14ac:dyDescent="0.35">
      <c r="A651" s="78">
        <v>51</v>
      </c>
      <c r="B651" s="89">
        <v>45524</v>
      </c>
      <c r="C651" s="571" t="s">
        <v>2597</v>
      </c>
      <c r="D651" s="597" t="s">
        <v>190</v>
      </c>
      <c r="E651" s="83" t="s">
        <v>2639</v>
      </c>
      <c r="F651" s="485" t="s">
        <v>2575</v>
      </c>
      <c r="G651" s="34" t="s">
        <v>2604</v>
      </c>
      <c r="H651" s="78"/>
      <c r="I651" s="78"/>
      <c r="J651" s="78"/>
      <c r="K651" s="78"/>
      <c r="L651" s="44"/>
      <c r="M651" s="428">
        <v>6500000</v>
      </c>
      <c r="N651" s="78"/>
      <c r="O651" s="78"/>
      <c r="P651" s="78"/>
      <c r="Q651" s="78"/>
      <c r="R651" s="78"/>
      <c r="S651" s="78"/>
      <c r="T651" s="31">
        <f t="shared" si="12"/>
        <v>47668444.960000038</v>
      </c>
    </row>
    <row r="652" spans="1:20" ht="26.5" x14ac:dyDescent="0.35">
      <c r="A652" s="78">
        <v>52</v>
      </c>
      <c r="B652" s="89">
        <v>45525</v>
      </c>
      <c r="C652" s="612" t="s">
        <v>2612</v>
      </c>
      <c r="D652" s="60" t="s">
        <v>2506</v>
      </c>
      <c r="E652" s="648" t="s">
        <v>2611</v>
      </c>
      <c r="F652" s="628" t="s">
        <v>2496</v>
      </c>
      <c r="G652" s="78"/>
      <c r="H652" s="78"/>
      <c r="I652" s="78"/>
      <c r="J652" s="78"/>
      <c r="K652" s="78"/>
      <c r="L652" s="44">
        <v>6500000</v>
      </c>
      <c r="M652" s="78"/>
      <c r="N652" s="78"/>
      <c r="O652" s="78"/>
      <c r="P652" s="78"/>
      <c r="Q652" s="78"/>
      <c r="R652" s="78"/>
      <c r="S652" s="78"/>
      <c r="T652" s="31">
        <f t="shared" si="12"/>
        <v>54168444.960000038</v>
      </c>
    </row>
    <row r="653" spans="1:20" x14ac:dyDescent="0.35">
      <c r="A653" s="78">
        <v>53</v>
      </c>
      <c r="B653" s="89">
        <v>45525</v>
      </c>
      <c r="C653" s="571" t="s">
        <v>2613</v>
      </c>
      <c r="D653" s="555" t="s">
        <v>2537</v>
      </c>
      <c r="E653" s="506" t="s">
        <v>2608</v>
      </c>
      <c r="F653" s="485" t="s">
        <v>49</v>
      </c>
      <c r="G653" s="78" t="s">
        <v>2617</v>
      </c>
      <c r="H653" s="78"/>
      <c r="I653" s="78"/>
      <c r="J653" s="78"/>
      <c r="K653" s="78"/>
      <c r="L653" s="78"/>
      <c r="M653" s="78"/>
      <c r="N653" s="78"/>
      <c r="O653" s="78"/>
      <c r="P653" s="78"/>
      <c r="Q653" s="78"/>
      <c r="R653" s="78"/>
      <c r="S653" s="428">
        <v>1900000</v>
      </c>
      <c r="T653" s="31">
        <f t="shared" si="12"/>
        <v>52268444.960000038</v>
      </c>
    </row>
    <row r="654" spans="1:20" x14ac:dyDescent="0.35">
      <c r="A654" s="78">
        <v>54</v>
      </c>
      <c r="B654" s="89">
        <v>45525</v>
      </c>
      <c r="C654" s="571" t="s">
        <v>2614</v>
      </c>
      <c r="D654" s="555" t="s">
        <v>648</v>
      </c>
      <c r="E654" s="506" t="s">
        <v>2609</v>
      </c>
      <c r="F654" s="485" t="s">
        <v>49</v>
      </c>
      <c r="G654" s="78" t="s">
        <v>2617</v>
      </c>
      <c r="H654" s="78"/>
      <c r="I654" s="78"/>
      <c r="J654" s="78"/>
      <c r="K654" s="78"/>
      <c r="L654" s="78"/>
      <c r="M654" s="78"/>
      <c r="N654" s="78"/>
      <c r="O654" s="78"/>
      <c r="P654" s="78"/>
      <c r="Q654" s="78"/>
      <c r="R654" s="78"/>
      <c r="S654" s="428">
        <v>1360000</v>
      </c>
      <c r="T654" s="31">
        <f t="shared" si="12"/>
        <v>50908444.960000038</v>
      </c>
    </row>
    <row r="655" spans="1:20" x14ac:dyDescent="0.35">
      <c r="A655" s="78">
        <v>55</v>
      </c>
      <c r="B655" s="89">
        <v>45525</v>
      </c>
      <c r="C655" s="571" t="s">
        <v>2615</v>
      </c>
      <c r="D655" s="555" t="s">
        <v>182</v>
      </c>
      <c r="E655" s="499" t="s">
        <v>2610</v>
      </c>
      <c r="F655" s="485" t="s">
        <v>49</v>
      </c>
      <c r="G655" s="78" t="s">
        <v>2617</v>
      </c>
      <c r="H655" s="78"/>
      <c r="I655" s="78"/>
      <c r="J655" s="78"/>
      <c r="K655" s="78"/>
      <c r="L655" s="78"/>
      <c r="M655" s="78"/>
      <c r="N655" s="78"/>
      <c r="O655" s="78"/>
      <c r="P655" s="78"/>
      <c r="Q655" s="78"/>
      <c r="R655" s="78"/>
      <c r="S655" s="428">
        <v>450000</v>
      </c>
      <c r="T655" s="31">
        <f t="shared" si="12"/>
        <v>50458444.960000038</v>
      </c>
    </row>
    <row r="656" spans="1:20" x14ac:dyDescent="0.35">
      <c r="A656" s="78">
        <v>56</v>
      </c>
      <c r="B656" s="89">
        <v>45525</v>
      </c>
      <c r="C656" s="571" t="s">
        <v>2616</v>
      </c>
      <c r="D656" s="83" t="s">
        <v>190</v>
      </c>
      <c r="E656" s="475" t="s">
        <v>2607</v>
      </c>
      <c r="F656" s="561" t="s">
        <v>2606</v>
      </c>
      <c r="G656" s="78" t="s">
        <v>2617</v>
      </c>
      <c r="H656" s="78"/>
      <c r="I656" s="78"/>
      <c r="J656" s="78"/>
      <c r="K656" s="78"/>
      <c r="L656" s="78"/>
      <c r="M656" s="536">
        <v>19500000</v>
      </c>
      <c r="N656" s="78"/>
      <c r="O656" s="78"/>
      <c r="P656" s="78"/>
      <c r="Q656" s="78"/>
      <c r="R656" s="78"/>
      <c r="S656" s="78"/>
      <c r="T656" s="31">
        <f t="shared" si="12"/>
        <v>30958444.960000038</v>
      </c>
    </row>
    <row r="657" spans="1:20" x14ac:dyDescent="0.35">
      <c r="A657" s="78">
        <v>57</v>
      </c>
      <c r="B657" s="89">
        <v>45526</v>
      </c>
      <c r="C657" s="612" t="s">
        <v>2629</v>
      </c>
      <c r="D657" s="60" t="s">
        <v>39</v>
      </c>
      <c r="E657" s="608" t="s">
        <v>2636</v>
      </c>
      <c r="F657" s="78"/>
      <c r="G657" s="78"/>
      <c r="H657" s="78"/>
      <c r="I657" s="78"/>
      <c r="J657" s="78"/>
      <c r="K657" s="78"/>
      <c r="L657" s="78"/>
      <c r="M657" s="78"/>
      <c r="N657" s="44">
        <v>35000000</v>
      </c>
      <c r="O657" s="78"/>
      <c r="P657" s="78"/>
      <c r="Q657" s="78"/>
      <c r="R657" s="78"/>
      <c r="S657" s="78"/>
      <c r="T657" s="31">
        <f t="shared" si="12"/>
        <v>65958444.960000038</v>
      </c>
    </row>
    <row r="658" spans="1:20" ht="26" x14ac:dyDescent="0.35">
      <c r="A658" s="78">
        <v>58</v>
      </c>
      <c r="B658" s="89">
        <v>45526</v>
      </c>
      <c r="C658" s="571" t="s">
        <v>2630</v>
      </c>
      <c r="D658" s="555" t="s">
        <v>2623</v>
      </c>
      <c r="E658" s="506" t="s">
        <v>2622</v>
      </c>
      <c r="F658" s="485" t="s">
        <v>49</v>
      </c>
      <c r="G658" s="78" t="s">
        <v>2637</v>
      </c>
      <c r="H658" s="78"/>
      <c r="I658" s="78"/>
      <c r="J658" s="78"/>
      <c r="K658" s="78"/>
      <c r="L658" s="78"/>
      <c r="M658" s="78"/>
      <c r="N658" s="78"/>
      <c r="O658" s="78"/>
      <c r="P658" s="78"/>
      <c r="Q658" s="78"/>
      <c r="R658" s="78"/>
      <c r="S658" s="428">
        <v>728000</v>
      </c>
      <c r="T658" s="31">
        <f t="shared" si="12"/>
        <v>65230444.960000038</v>
      </c>
    </row>
    <row r="659" spans="1:20" x14ac:dyDescent="0.35">
      <c r="A659" s="78">
        <v>59</v>
      </c>
      <c r="B659" s="89">
        <v>45526</v>
      </c>
      <c r="C659" s="571" t="s">
        <v>2631</v>
      </c>
      <c r="D659" s="555" t="s">
        <v>648</v>
      </c>
      <c r="E659" s="506" t="s">
        <v>2624</v>
      </c>
      <c r="F659" s="485" t="s">
        <v>49</v>
      </c>
      <c r="G659" s="78" t="s">
        <v>2637</v>
      </c>
      <c r="H659" s="78"/>
      <c r="I659" s="78"/>
      <c r="J659" s="78"/>
      <c r="K659" s="78"/>
      <c r="L659" s="78"/>
      <c r="M659" s="78"/>
      <c r="N659" s="78"/>
      <c r="O659" s="78"/>
      <c r="P659" s="78"/>
      <c r="Q659" s="78"/>
      <c r="R659" s="78"/>
      <c r="S659" s="428">
        <v>490000</v>
      </c>
      <c r="T659" s="31">
        <f t="shared" si="12"/>
        <v>64740444.960000038</v>
      </c>
    </row>
    <row r="660" spans="1:20" x14ac:dyDescent="0.35">
      <c r="A660" s="78">
        <v>60</v>
      </c>
      <c r="B660" s="89">
        <v>45526</v>
      </c>
      <c r="C660" s="571" t="s">
        <v>2632</v>
      </c>
      <c r="D660" s="555" t="s">
        <v>2379</v>
      </c>
      <c r="E660" s="499" t="s">
        <v>2625</v>
      </c>
      <c r="F660" s="485" t="s">
        <v>49</v>
      </c>
      <c r="G660" s="78" t="s">
        <v>2637</v>
      </c>
      <c r="H660" s="78"/>
      <c r="I660" s="78"/>
      <c r="J660" s="78"/>
      <c r="K660" s="78"/>
      <c r="L660" s="78"/>
      <c r="M660" s="78"/>
      <c r="N660" s="78"/>
      <c r="O660" s="78"/>
      <c r="P660" s="78"/>
      <c r="Q660" s="78"/>
      <c r="R660" s="78"/>
      <c r="S660" s="428">
        <v>238000</v>
      </c>
      <c r="T660" s="31">
        <f t="shared" si="12"/>
        <v>64502444.960000038</v>
      </c>
    </row>
    <row r="661" spans="1:20" x14ac:dyDescent="0.35">
      <c r="A661" s="78">
        <v>61</v>
      </c>
      <c r="B661" s="89">
        <v>45526</v>
      </c>
      <c r="C661" s="571" t="s">
        <v>2633</v>
      </c>
      <c r="D661" s="83" t="s">
        <v>190</v>
      </c>
      <c r="E661" s="475" t="s">
        <v>3043</v>
      </c>
      <c r="F661" s="561" t="s">
        <v>2626</v>
      </c>
      <c r="G661" s="78" t="s">
        <v>2637</v>
      </c>
      <c r="H661" s="78"/>
      <c r="I661" s="78"/>
      <c r="J661" s="78"/>
      <c r="K661" s="78"/>
      <c r="L661" s="78"/>
      <c r="M661" s="536">
        <v>26000000</v>
      </c>
      <c r="N661" s="78"/>
      <c r="O661" s="78"/>
      <c r="P661" s="78"/>
      <c r="Q661" s="78"/>
      <c r="R661" s="78"/>
      <c r="S661" s="78"/>
      <c r="T661" s="31">
        <f t="shared" si="12"/>
        <v>38502444.960000038</v>
      </c>
    </row>
    <row r="662" spans="1:20" x14ac:dyDescent="0.35">
      <c r="A662" s="78">
        <v>62</v>
      </c>
      <c r="B662" s="89">
        <v>45526</v>
      </c>
      <c r="C662" s="571" t="s">
        <v>2634</v>
      </c>
      <c r="D662" s="83" t="s">
        <v>190</v>
      </c>
      <c r="E662" s="475" t="s">
        <v>2638</v>
      </c>
      <c r="F662" s="485" t="s">
        <v>2627</v>
      </c>
      <c r="G662" s="78" t="s">
        <v>2637</v>
      </c>
      <c r="H662" s="78"/>
      <c r="I662" s="78"/>
      <c r="J662" s="78"/>
      <c r="K662" s="78"/>
      <c r="L662" s="78"/>
      <c r="M662" s="66"/>
      <c r="N662" s="78"/>
      <c r="O662" s="78"/>
      <c r="P662" s="78"/>
      <c r="Q662" s="78"/>
      <c r="R662" s="78"/>
      <c r="S662" s="428">
        <v>4500000</v>
      </c>
      <c r="T662" s="31">
        <f t="shared" si="12"/>
        <v>34002444.960000038</v>
      </c>
    </row>
    <row r="663" spans="1:20" x14ac:dyDescent="0.35">
      <c r="A663" s="78">
        <v>63</v>
      </c>
      <c r="B663" s="89">
        <v>45526</v>
      </c>
      <c r="C663" s="571" t="s">
        <v>2635</v>
      </c>
      <c r="D663" s="597" t="s">
        <v>190</v>
      </c>
      <c r="E663" s="83" t="s">
        <v>2628</v>
      </c>
      <c r="F663" s="485" t="s">
        <v>2606</v>
      </c>
      <c r="G663" s="78" t="s">
        <v>2637</v>
      </c>
      <c r="H663" s="78"/>
      <c r="I663" s="78"/>
      <c r="J663" s="78"/>
      <c r="K663" s="78"/>
      <c r="L663" s="78"/>
      <c r="M663" s="543">
        <v>3150000</v>
      </c>
      <c r="N663" s="78"/>
      <c r="O663" s="78"/>
      <c r="P663" s="78"/>
      <c r="Q663" s="78"/>
      <c r="R663" s="78"/>
      <c r="S663" s="78"/>
      <c r="T663" s="31">
        <f t="shared" si="12"/>
        <v>30852444.960000038</v>
      </c>
    </row>
    <row r="664" spans="1:20" x14ac:dyDescent="0.35">
      <c r="A664" s="78">
        <v>64</v>
      </c>
      <c r="B664" s="89">
        <v>45526</v>
      </c>
      <c r="C664" s="612" t="s">
        <v>2642</v>
      </c>
      <c r="D664" s="60" t="s">
        <v>2441</v>
      </c>
      <c r="E664" s="60" t="s">
        <v>2643</v>
      </c>
      <c r="F664" s="628" t="s">
        <v>1651</v>
      </c>
      <c r="G664" s="78"/>
      <c r="H664" s="78"/>
      <c r="I664" s="78"/>
      <c r="J664" s="78"/>
      <c r="K664" s="78"/>
      <c r="L664" s="44">
        <v>4166688</v>
      </c>
      <c r="M664" s="78"/>
      <c r="N664" s="78"/>
      <c r="O664" s="78"/>
      <c r="P664" s="78"/>
      <c r="Q664" s="78"/>
      <c r="R664" s="78"/>
      <c r="S664" s="78"/>
      <c r="T664" s="31">
        <f t="shared" si="12"/>
        <v>35019132.960000038</v>
      </c>
    </row>
    <row r="665" spans="1:20" ht="26" x14ac:dyDescent="0.35">
      <c r="A665" s="78">
        <v>65</v>
      </c>
      <c r="B665" s="89">
        <v>45531</v>
      </c>
      <c r="C665" s="571" t="s">
        <v>2651</v>
      </c>
      <c r="D665" s="555" t="s">
        <v>2462</v>
      </c>
      <c r="E665" s="506" t="s">
        <v>2826</v>
      </c>
      <c r="F665" s="485" t="s">
        <v>49</v>
      </c>
      <c r="G665" s="78" t="s">
        <v>2653</v>
      </c>
      <c r="H665" s="78"/>
      <c r="I665" s="78"/>
      <c r="J665" s="78"/>
      <c r="K665" s="78"/>
      <c r="L665" s="78"/>
      <c r="M665" s="78"/>
      <c r="N665" s="78"/>
      <c r="O665" s="78"/>
      <c r="P665" s="78"/>
      <c r="Q665" s="78"/>
      <c r="R665" s="78"/>
      <c r="S665" s="428">
        <v>4016250</v>
      </c>
      <c r="T665" s="31">
        <f t="shared" si="12"/>
        <v>31002882.960000038</v>
      </c>
    </row>
    <row r="666" spans="1:20" x14ac:dyDescent="0.35">
      <c r="A666" s="78">
        <v>66</v>
      </c>
      <c r="B666" s="89">
        <v>45531</v>
      </c>
      <c r="C666" s="571" t="s">
        <v>2652</v>
      </c>
      <c r="D666" s="83" t="s">
        <v>190</v>
      </c>
      <c r="E666" s="475" t="s">
        <v>2645</v>
      </c>
      <c r="F666" s="561" t="s">
        <v>2646</v>
      </c>
      <c r="G666" s="78" t="s">
        <v>2653</v>
      </c>
      <c r="H666" s="78"/>
      <c r="I666" s="78"/>
      <c r="J666" s="78"/>
      <c r="K666" s="78"/>
      <c r="L666" s="78"/>
      <c r="M666" s="543">
        <v>25500000</v>
      </c>
      <c r="N666" s="78"/>
      <c r="O666" s="78"/>
      <c r="P666" s="78"/>
      <c r="Q666" s="78"/>
      <c r="R666" s="78"/>
      <c r="S666" s="78"/>
      <c r="T666" s="31">
        <f t="shared" si="12"/>
        <v>5502882.9600000381</v>
      </c>
    </row>
    <row r="667" spans="1:20" ht="26" x14ac:dyDescent="0.35">
      <c r="A667" s="78">
        <v>67</v>
      </c>
      <c r="B667" s="89">
        <v>45532</v>
      </c>
      <c r="C667" s="612" t="s">
        <v>2667</v>
      </c>
      <c r="D667" s="60" t="s">
        <v>1915</v>
      </c>
      <c r="E667" s="652" t="s">
        <v>2666</v>
      </c>
      <c r="F667" s="628" t="s">
        <v>2188</v>
      </c>
      <c r="G667" s="78"/>
      <c r="H667" s="78"/>
      <c r="I667" s="78"/>
      <c r="J667" s="78"/>
      <c r="K667" s="78"/>
      <c r="L667" s="44">
        <v>3199796</v>
      </c>
      <c r="O667" s="78"/>
      <c r="P667" s="78"/>
      <c r="Q667" s="78"/>
      <c r="R667" s="78"/>
      <c r="S667" s="78"/>
      <c r="T667" s="31">
        <f t="shared" si="12"/>
        <v>8702678.9600000381</v>
      </c>
    </row>
    <row r="668" spans="1:20" x14ac:dyDescent="0.35">
      <c r="A668" s="78">
        <v>68</v>
      </c>
      <c r="B668" s="89">
        <v>45532</v>
      </c>
      <c r="C668" s="612" t="s">
        <v>2658</v>
      </c>
      <c r="D668" s="60" t="s">
        <v>39</v>
      </c>
      <c r="E668" s="608" t="s">
        <v>2673</v>
      </c>
      <c r="F668" s="78"/>
      <c r="G668" s="78"/>
      <c r="H668" s="78"/>
      <c r="I668" s="78"/>
      <c r="J668" s="78"/>
      <c r="K668" s="78"/>
      <c r="L668" s="78"/>
      <c r="M668" s="78"/>
      <c r="N668" s="44">
        <v>37500000</v>
      </c>
      <c r="O668" s="78"/>
      <c r="P668" s="78"/>
      <c r="Q668" s="78"/>
      <c r="R668" s="78"/>
      <c r="S668" s="78"/>
      <c r="T668" s="31">
        <f t="shared" si="12"/>
        <v>46202678.960000038</v>
      </c>
    </row>
    <row r="669" spans="1:20" x14ac:dyDescent="0.35">
      <c r="A669" s="78">
        <v>69</v>
      </c>
      <c r="B669" s="89">
        <v>45533</v>
      </c>
      <c r="C669" s="612" t="s">
        <v>2669</v>
      </c>
      <c r="D669" s="60" t="s">
        <v>39</v>
      </c>
      <c r="E669" s="608" t="s">
        <v>2678</v>
      </c>
      <c r="F669" s="78"/>
      <c r="G669" s="78"/>
      <c r="H669" s="78"/>
      <c r="I669" s="78"/>
      <c r="J669" s="78"/>
      <c r="K669" s="78"/>
      <c r="L669" s="78"/>
      <c r="M669" s="78"/>
      <c r="N669" s="44">
        <v>40500000</v>
      </c>
      <c r="O669" s="78"/>
      <c r="P669" s="78"/>
      <c r="Q669" s="78"/>
      <c r="R669" s="78"/>
      <c r="S669" s="78"/>
      <c r="T669" s="31">
        <f t="shared" si="12"/>
        <v>86702678.960000038</v>
      </c>
    </row>
    <row r="670" spans="1:20" x14ac:dyDescent="0.35">
      <c r="A670" s="78">
        <v>70</v>
      </c>
      <c r="B670" s="89">
        <v>45533</v>
      </c>
      <c r="C670" s="571" t="s">
        <v>2671</v>
      </c>
      <c r="D670" s="555" t="s">
        <v>95</v>
      </c>
      <c r="E670" s="506" t="s">
        <v>2663</v>
      </c>
      <c r="F670" s="642" t="s">
        <v>2664</v>
      </c>
      <c r="G670" s="78" t="s">
        <v>2670</v>
      </c>
      <c r="H670" s="78"/>
      <c r="I670" s="78"/>
      <c r="J670" s="78"/>
      <c r="K670" s="78"/>
      <c r="L670" s="78"/>
      <c r="M670" s="543">
        <v>6500000</v>
      </c>
      <c r="N670" s="78"/>
      <c r="O670" s="78"/>
      <c r="P670" s="78"/>
      <c r="Q670" s="78"/>
      <c r="R670" s="78"/>
      <c r="S670" s="78"/>
      <c r="T670" s="31">
        <f t="shared" si="12"/>
        <v>80202678.960000038</v>
      </c>
    </row>
    <row r="671" spans="1:20" x14ac:dyDescent="0.35">
      <c r="A671" s="78">
        <v>71</v>
      </c>
      <c r="B671" s="89">
        <v>45533</v>
      </c>
      <c r="C671" s="571" t="s">
        <v>2672</v>
      </c>
      <c r="D671" s="83" t="s">
        <v>1158</v>
      </c>
      <c r="E671" s="475" t="s">
        <v>2665</v>
      </c>
      <c r="F671" s="573" t="s">
        <v>49</v>
      </c>
      <c r="G671" s="78" t="s">
        <v>2670</v>
      </c>
      <c r="H671" s="78"/>
      <c r="I671" s="78"/>
      <c r="J671" s="78"/>
      <c r="K671" s="78"/>
      <c r="L671" s="78"/>
      <c r="M671" s="543"/>
      <c r="N671" s="78"/>
      <c r="O671" s="78"/>
      <c r="P671" s="78"/>
      <c r="Q671" s="78"/>
      <c r="R671" s="78"/>
      <c r="S671" s="428">
        <v>1500000</v>
      </c>
      <c r="T671" s="31">
        <f t="shared" si="12"/>
        <v>78702678.960000038</v>
      </c>
    </row>
    <row r="672" spans="1:20" x14ac:dyDescent="0.35">
      <c r="A672" s="78">
        <v>72</v>
      </c>
      <c r="B672" s="89">
        <v>45533</v>
      </c>
      <c r="C672" s="571" t="s">
        <v>2674</v>
      </c>
      <c r="D672" s="555" t="s">
        <v>190</v>
      </c>
      <c r="E672" s="506" t="s">
        <v>2660</v>
      </c>
      <c r="F672" s="642" t="s">
        <v>2703</v>
      </c>
      <c r="G672" s="78" t="s">
        <v>2670</v>
      </c>
      <c r="H672" s="78"/>
      <c r="I672" s="78"/>
      <c r="J672" s="78"/>
      <c r="K672" s="78"/>
      <c r="L672" s="78"/>
      <c r="M672" s="543">
        <v>32000000</v>
      </c>
      <c r="N672" s="78"/>
      <c r="O672" s="78"/>
      <c r="P672" s="78"/>
      <c r="Q672" s="78"/>
      <c r="R672" s="78"/>
      <c r="S672" s="428"/>
      <c r="T672" s="31">
        <f t="shared" si="12"/>
        <v>46702678.960000038</v>
      </c>
    </row>
    <row r="673" spans="1:20" x14ac:dyDescent="0.35">
      <c r="A673" s="78">
        <v>73</v>
      </c>
      <c r="B673" s="89">
        <v>45533</v>
      </c>
      <c r="C673" s="571" t="s">
        <v>2675</v>
      </c>
      <c r="D673" s="83" t="s">
        <v>95</v>
      </c>
      <c r="E673" s="475" t="s">
        <v>2659</v>
      </c>
      <c r="F673" s="573" t="s">
        <v>2661</v>
      </c>
      <c r="G673" s="78" t="s">
        <v>2670</v>
      </c>
      <c r="H673" s="78"/>
      <c r="I673" s="78"/>
      <c r="J673" s="78"/>
      <c r="K673" s="78"/>
      <c r="L673" s="78"/>
      <c r="M673" s="543">
        <v>7000000</v>
      </c>
      <c r="N673" s="78"/>
      <c r="O673" s="78"/>
      <c r="P673" s="78"/>
      <c r="Q673" s="78"/>
      <c r="R673" s="78"/>
      <c r="S673" s="428"/>
      <c r="T673" s="31">
        <f t="shared" si="12"/>
        <v>39702678.960000038</v>
      </c>
    </row>
    <row r="674" spans="1:20" x14ac:dyDescent="0.35">
      <c r="A674" s="78">
        <v>74</v>
      </c>
      <c r="B674" s="89">
        <v>45533</v>
      </c>
      <c r="C674" s="571" t="s">
        <v>2676</v>
      </c>
      <c r="D674" s="555" t="s">
        <v>2656</v>
      </c>
      <c r="E674" s="506" t="s">
        <v>2657</v>
      </c>
      <c r="F674" s="642" t="s">
        <v>49</v>
      </c>
      <c r="G674" s="78" t="s">
        <v>2670</v>
      </c>
      <c r="H674" s="78"/>
      <c r="I674" s="78"/>
      <c r="J674" s="78"/>
      <c r="K674" s="78"/>
      <c r="L674" s="78"/>
      <c r="M674" s="78"/>
      <c r="N674" s="78"/>
      <c r="O674" s="78"/>
      <c r="P674" s="78"/>
      <c r="Q674" s="78"/>
      <c r="R674" s="78"/>
      <c r="S674" s="428">
        <v>238000</v>
      </c>
      <c r="T674" s="31">
        <f t="shared" si="12"/>
        <v>39464678.960000038</v>
      </c>
    </row>
    <row r="675" spans="1:20" x14ac:dyDescent="0.35">
      <c r="A675" s="78">
        <v>75</v>
      </c>
      <c r="B675" s="89">
        <v>45533</v>
      </c>
      <c r="C675" s="571" t="s">
        <v>2677</v>
      </c>
      <c r="D675" s="83" t="s">
        <v>56</v>
      </c>
      <c r="E675" s="475" t="s">
        <v>2662</v>
      </c>
      <c r="F675" s="573" t="s">
        <v>49</v>
      </c>
      <c r="G675" s="78" t="s">
        <v>2670</v>
      </c>
      <c r="H675" s="78"/>
      <c r="I675" s="78"/>
      <c r="J675" s="78"/>
      <c r="K675" s="78"/>
      <c r="L675" s="78"/>
      <c r="M675" s="78"/>
      <c r="N675" s="78"/>
      <c r="O675" s="78"/>
      <c r="P675" s="78"/>
      <c r="Q675" s="78"/>
      <c r="R675" s="78"/>
      <c r="S675" s="428">
        <v>1600000</v>
      </c>
      <c r="T675" s="31">
        <f t="shared" si="12"/>
        <v>37864678.960000038</v>
      </c>
    </row>
    <row r="676" spans="1:20" x14ac:dyDescent="0.35">
      <c r="A676" s="78">
        <v>76</v>
      </c>
      <c r="B676" s="89">
        <v>45534</v>
      </c>
      <c r="C676" s="612" t="s">
        <v>2683</v>
      </c>
      <c r="D676" s="60" t="s">
        <v>39</v>
      </c>
      <c r="E676" s="608" t="s">
        <v>2690</v>
      </c>
      <c r="M676" s="78"/>
      <c r="N676" s="44">
        <v>6000000</v>
      </c>
      <c r="O676" s="78"/>
      <c r="P676" s="78"/>
      <c r="Q676" s="78"/>
      <c r="R676" s="78"/>
      <c r="S676" s="428"/>
      <c r="T676" s="31">
        <f t="shared" si="12"/>
        <v>43864678.960000038</v>
      </c>
    </row>
    <row r="677" spans="1:20" x14ac:dyDescent="0.35">
      <c r="A677" s="78">
        <v>77</v>
      </c>
      <c r="B677" s="89">
        <v>45534</v>
      </c>
      <c r="C677" s="612" t="s">
        <v>2689</v>
      </c>
      <c r="D677" s="60" t="s">
        <v>1915</v>
      </c>
      <c r="E677" s="652" t="s">
        <v>2684</v>
      </c>
      <c r="F677" s="628" t="s">
        <v>2338</v>
      </c>
      <c r="G677" s="78"/>
      <c r="H677" s="78"/>
      <c r="I677" s="78"/>
      <c r="J677" s="78"/>
      <c r="K677" s="78"/>
      <c r="L677" s="44">
        <v>2049037</v>
      </c>
      <c r="M677" s="78"/>
      <c r="N677" s="78"/>
      <c r="O677" s="78"/>
      <c r="P677" s="78"/>
      <c r="Q677" s="78"/>
      <c r="R677" s="78"/>
      <c r="S677" s="428"/>
      <c r="T677" s="31">
        <f t="shared" si="12"/>
        <v>45913715.960000038</v>
      </c>
    </row>
    <row r="678" spans="1:20" x14ac:dyDescent="0.35">
      <c r="A678" s="78">
        <v>78</v>
      </c>
      <c r="B678" s="89">
        <v>45535</v>
      </c>
      <c r="C678" s="571" t="s">
        <v>2889</v>
      </c>
      <c r="D678" s="80" t="s">
        <v>33</v>
      </c>
      <c r="E678" s="83" t="s">
        <v>2691</v>
      </c>
      <c r="F678" s="485" t="s">
        <v>49</v>
      </c>
      <c r="G678" s="59" t="s">
        <v>35</v>
      </c>
      <c r="H678" s="48"/>
      <c r="I678" s="48"/>
      <c r="J678" s="48"/>
      <c r="K678" s="51"/>
      <c r="L678" s="48"/>
      <c r="M678" s="48"/>
      <c r="N678" s="44"/>
      <c r="O678" s="622">
        <v>25000</v>
      </c>
      <c r="P678" s="78"/>
      <c r="Q678" s="78"/>
      <c r="R678" s="78"/>
      <c r="S678" s="428"/>
      <c r="T678" s="31">
        <f t="shared" si="12"/>
        <v>45888715.960000038</v>
      </c>
    </row>
    <row r="679" spans="1:20" x14ac:dyDescent="0.35">
      <c r="A679" s="78">
        <v>79</v>
      </c>
      <c r="B679" s="89">
        <v>45535</v>
      </c>
      <c r="C679" s="38" t="s">
        <v>3015</v>
      </c>
      <c r="D679" s="60" t="s">
        <v>33</v>
      </c>
      <c r="E679" s="61" t="s">
        <v>2692</v>
      </c>
      <c r="F679" s="485"/>
      <c r="G679" s="54" t="s">
        <v>77</v>
      </c>
      <c r="H679" s="63"/>
      <c r="I679" s="63"/>
      <c r="J679" s="63"/>
      <c r="K679" s="63"/>
      <c r="L679" s="63"/>
      <c r="M679" s="63"/>
      <c r="N679" s="480">
        <v>7087.8</v>
      </c>
      <c r="O679" s="69"/>
      <c r="P679" s="78"/>
      <c r="Q679" s="78"/>
      <c r="R679" s="78"/>
      <c r="S679" s="78"/>
      <c r="T679" s="31">
        <f t="shared" si="12"/>
        <v>45895803.760000035</v>
      </c>
    </row>
    <row r="680" spans="1:20" x14ac:dyDescent="0.35">
      <c r="A680" s="78">
        <v>80</v>
      </c>
      <c r="B680" s="89">
        <v>45535</v>
      </c>
      <c r="C680" s="571" t="s">
        <v>2890</v>
      </c>
      <c r="D680" s="80" t="s">
        <v>33</v>
      </c>
      <c r="E680" s="83" t="s">
        <v>2693</v>
      </c>
      <c r="F680" s="485" t="s">
        <v>49</v>
      </c>
      <c r="G680" s="59" t="s">
        <v>35</v>
      </c>
      <c r="H680" s="66"/>
      <c r="I680" s="66"/>
      <c r="J680" s="66"/>
      <c r="K680" s="66"/>
      <c r="L680" s="66"/>
      <c r="M680" s="66"/>
      <c r="N680" s="66"/>
      <c r="O680" s="622">
        <v>1417.56</v>
      </c>
      <c r="P680" s="78"/>
      <c r="Q680" s="78"/>
      <c r="R680" s="78"/>
      <c r="S680" s="78"/>
      <c r="T680" s="64">
        <f t="shared" si="12"/>
        <v>45894386.200000033</v>
      </c>
    </row>
    <row r="681" spans="1:20" ht="15.5" x14ac:dyDescent="0.35">
      <c r="A681" s="623" t="s">
        <v>2694</v>
      </c>
      <c r="B681" s="624"/>
      <c r="C681" s="624"/>
      <c r="D681" s="624"/>
      <c r="E681" s="624"/>
      <c r="F681" s="624"/>
      <c r="G681" s="624"/>
      <c r="H681" s="624"/>
      <c r="I681" s="624"/>
      <c r="J681" s="624"/>
      <c r="K681" s="624"/>
      <c r="L681" s="624"/>
      <c r="M681" s="624"/>
      <c r="N681" s="624"/>
      <c r="O681" s="624"/>
      <c r="P681" s="624"/>
      <c r="Q681" s="624"/>
      <c r="R681" s="624"/>
      <c r="S681" s="625"/>
      <c r="T681" s="31">
        <f t="shared" si="12"/>
        <v>45894386.200000033</v>
      </c>
    </row>
    <row r="682" spans="1:20" x14ac:dyDescent="0.35">
      <c r="A682" s="78">
        <v>82</v>
      </c>
      <c r="B682" s="653">
        <v>45537</v>
      </c>
      <c r="C682" s="571" t="s">
        <v>2702</v>
      </c>
      <c r="D682" s="585" t="s">
        <v>190</v>
      </c>
      <c r="E682" s="475" t="s">
        <v>2699</v>
      </c>
      <c r="F682" s="561" t="s">
        <v>2685</v>
      </c>
      <c r="G682" s="78" t="s">
        <v>1679</v>
      </c>
      <c r="H682" s="78"/>
      <c r="I682" s="78"/>
      <c r="J682" s="78"/>
      <c r="K682" s="78"/>
      <c r="L682" s="78"/>
      <c r="M682" s="78"/>
      <c r="N682" s="78"/>
      <c r="O682" s="78"/>
      <c r="P682" s="78"/>
      <c r="Q682" s="78"/>
      <c r="R682" s="78"/>
      <c r="S682" s="428">
        <v>19000000</v>
      </c>
      <c r="T682" s="31">
        <f t="shared" si="12"/>
        <v>26894386.200000033</v>
      </c>
    </row>
    <row r="683" spans="1:20" x14ac:dyDescent="0.35">
      <c r="A683" s="78">
        <v>83</v>
      </c>
      <c r="B683" s="653">
        <v>45537</v>
      </c>
      <c r="C683" s="571" t="s">
        <v>3112</v>
      </c>
      <c r="D683" t="s">
        <v>33</v>
      </c>
      <c r="E683" s="58" t="s">
        <v>596</v>
      </c>
      <c r="F683" s="33"/>
      <c r="G683" s="46" t="s">
        <v>35</v>
      </c>
      <c r="K683" s="66"/>
      <c r="L683" s="66"/>
      <c r="M683" s="66"/>
      <c r="N683" s="66"/>
      <c r="O683" s="31">
        <v>10000</v>
      </c>
      <c r="P683" s="66"/>
      <c r="Q683" s="66"/>
      <c r="R683" s="66"/>
      <c r="S683" s="66"/>
      <c r="T683" s="31">
        <f t="shared" si="12"/>
        <v>26884386.200000033</v>
      </c>
    </row>
    <row r="684" spans="1:20" ht="25" x14ac:dyDescent="0.35">
      <c r="A684" s="78">
        <v>84</v>
      </c>
      <c r="B684" s="653">
        <v>45538</v>
      </c>
      <c r="C684" s="571" t="s">
        <v>2708</v>
      </c>
      <c r="D684" s="555" t="s">
        <v>2682</v>
      </c>
      <c r="E684" s="499" t="s">
        <v>2714</v>
      </c>
      <c r="F684" s="485" t="s">
        <v>49</v>
      </c>
      <c r="G684" s="78" t="s">
        <v>2707</v>
      </c>
      <c r="H684" s="78"/>
      <c r="I684" s="78"/>
      <c r="J684" s="78"/>
      <c r="K684" s="78"/>
      <c r="L684" s="78"/>
      <c r="M684" s="78"/>
      <c r="N684" s="78"/>
      <c r="O684" s="78"/>
      <c r="P684" s="78"/>
      <c r="Q684" s="78"/>
      <c r="R684" s="78"/>
      <c r="S684" s="428">
        <v>6222000</v>
      </c>
      <c r="T684" s="31">
        <f t="shared" si="12"/>
        <v>20662386.200000033</v>
      </c>
    </row>
    <row r="685" spans="1:20" x14ac:dyDescent="0.35">
      <c r="A685" s="78">
        <v>85</v>
      </c>
      <c r="B685" s="653">
        <v>45538</v>
      </c>
      <c r="C685" s="571" t="s">
        <v>2709</v>
      </c>
      <c r="D685" s="555" t="s">
        <v>10</v>
      </c>
      <c r="E685" s="506" t="s">
        <v>2686</v>
      </c>
      <c r="F685" s="485" t="s">
        <v>49</v>
      </c>
      <c r="G685" s="78" t="s">
        <v>2707</v>
      </c>
      <c r="H685" s="78"/>
      <c r="I685" s="78"/>
      <c r="J685" s="78"/>
      <c r="K685" s="78"/>
      <c r="L685" s="78"/>
      <c r="M685" s="78"/>
      <c r="N685" s="78"/>
      <c r="O685" s="78"/>
      <c r="P685" s="78"/>
      <c r="Q685" s="78"/>
      <c r="R685" s="78"/>
      <c r="S685" s="428">
        <v>1500000</v>
      </c>
      <c r="T685" s="31">
        <f t="shared" si="12"/>
        <v>19162386.200000033</v>
      </c>
    </row>
    <row r="686" spans="1:20" x14ac:dyDescent="0.35">
      <c r="A686" s="78">
        <v>86</v>
      </c>
      <c r="B686" s="653">
        <v>45538</v>
      </c>
      <c r="C686" s="571" t="s">
        <v>2710</v>
      </c>
      <c r="D686" s="555" t="s">
        <v>2488</v>
      </c>
      <c r="E686" s="499" t="s">
        <v>2687</v>
      </c>
      <c r="F686" s="485" t="s">
        <v>49</v>
      </c>
      <c r="G686" s="78" t="s">
        <v>2707</v>
      </c>
      <c r="H686" s="78"/>
      <c r="I686" s="78"/>
      <c r="J686" s="78"/>
      <c r="K686" s="78"/>
      <c r="L686" s="78"/>
      <c r="M686" s="78"/>
      <c r="N686" s="78"/>
      <c r="O686" s="78"/>
      <c r="P686" s="78"/>
      <c r="Q686" s="78"/>
      <c r="R686" s="78"/>
      <c r="S686" s="428">
        <v>2300000</v>
      </c>
      <c r="T686" s="31">
        <f t="shared" si="12"/>
        <v>16862386.200000033</v>
      </c>
    </row>
    <row r="687" spans="1:20" ht="26" x14ac:dyDescent="0.35">
      <c r="A687" s="78">
        <v>87</v>
      </c>
      <c r="B687" s="653">
        <v>45538</v>
      </c>
      <c r="C687" s="571" t="s">
        <v>2711</v>
      </c>
      <c r="D687" s="52" t="s">
        <v>2700</v>
      </c>
      <c r="E687" s="611" t="s">
        <v>2701</v>
      </c>
      <c r="F687" s="485" t="s">
        <v>49</v>
      </c>
      <c r="G687" s="78" t="s">
        <v>2707</v>
      </c>
      <c r="H687" s="78"/>
      <c r="I687" s="78"/>
      <c r="J687" s="78"/>
      <c r="K687" s="78"/>
      <c r="L687" s="78"/>
      <c r="M687" s="78"/>
      <c r="N687" s="78"/>
      <c r="O687" s="78"/>
      <c r="P687" s="78"/>
      <c r="Q687" s="78"/>
      <c r="R687" s="78"/>
      <c r="S687" s="428">
        <v>300000</v>
      </c>
      <c r="T687" s="31">
        <f t="shared" si="12"/>
        <v>16562386.200000033</v>
      </c>
    </row>
    <row r="688" spans="1:20" x14ac:dyDescent="0.35">
      <c r="A688" s="78">
        <v>88</v>
      </c>
      <c r="B688" s="653">
        <v>45538</v>
      </c>
      <c r="C688" s="612" t="s">
        <v>2712</v>
      </c>
      <c r="D688" s="60" t="s">
        <v>39</v>
      </c>
      <c r="E688" s="608" t="s">
        <v>2713</v>
      </c>
      <c r="F688" s="66"/>
      <c r="G688" s="66"/>
      <c r="H688" s="66"/>
      <c r="I688" s="66"/>
      <c r="J688" s="66"/>
      <c r="K688" s="66"/>
      <c r="L688" s="66"/>
      <c r="M688" s="66"/>
      <c r="N688" s="563">
        <v>29000000</v>
      </c>
      <c r="O688" s="78"/>
      <c r="P688" s="78"/>
      <c r="Q688" s="78"/>
      <c r="R688" s="78"/>
      <c r="S688" s="78"/>
      <c r="T688" s="31">
        <f t="shared" si="12"/>
        <v>45562386.200000033</v>
      </c>
    </row>
    <row r="689" spans="1:20" ht="26" x14ac:dyDescent="0.35">
      <c r="A689" s="78">
        <v>89</v>
      </c>
      <c r="B689" s="653">
        <v>45541</v>
      </c>
      <c r="C689" s="571" t="s">
        <v>2738</v>
      </c>
      <c r="D689" s="555" t="s">
        <v>2334</v>
      </c>
      <c r="E689" s="597" t="s">
        <v>2731</v>
      </c>
      <c r="F689" s="485" t="s">
        <v>49</v>
      </c>
      <c r="G689" s="78" t="s">
        <v>2741</v>
      </c>
      <c r="H689" s="78"/>
      <c r="I689" s="78"/>
      <c r="J689" s="78"/>
      <c r="K689" s="78"/>
      <c r="L689" s="78"/>
      <c r="M689" s="78"/>
      <c r="N689" s="78"/>
      <c r="O689" s="78"/>
      <c r="P689" s="78"/>
      <c r="Q689" s="78"/>
      <c r="R689" s="78"/>
      <c r="S689" s="428">
        <v>8079250</v>
      </c>
      <c r="T689" s="31">
        <f t="shared" si="12"/>
        <v>37483136.200000033</v>
      </c>
    </row>
    <row r="690" spans="1:20" ht="51" x14ac:dyDescent="0.35">
      <c r="A690" s="78">
        <v>90</v>
      </c>
      <c r="B690" s="653">
        <v>45541</v>
      </c>
      <c r="C690" s="571" t="s">
        <v>2739</v>
      </c>
      <c r="D690" s="475" t="s">
        <v>182</v>
      </c>
      <c r="E690" s="475" t="s">
        <v>2734</v>
      </c>
      <c r="F690" s="602" t="s">
        <v>49</v>
      </c>
      <c r="G690" s="78" t="s">
        <v>2741</v>
      </c>
      <c r="H690" s="78"/>
      <c r="I690" s="78"/>
      <c r="J690" s="78"/>
      <c r="K690" s="78"/>
      <c r="L690" s="78"/>
      <c r="M690" s="78"/>
      <c r="N690" s="78"/>
      <c r="O690" s="78"/>
      <c r="P690" s="78"/>
      <c r="Q690" s="78"/>
      <c r="R690" s="78"/>
      <c r="S690" s="428">
        <v>920000</v>
      </c>
      <c r="T690" s="31">
        <f t="shared" si="12"/>
        <v>36563136.200000033</v>
      </c>
    </row>
    <row r="691" spans="1:20" ht="25" x14ac:dyDescent="0.35">
      <c r="A691" s="78">
        <v>91</v>
      </c>
      <c r="B691" s="653">
        <v>45541</v>
      </c>
      <c r="C691" s="571" t="s">
        <v>2740</v>
      </c>
      <c r="D691" s="555" t="s">
        <v>2725</v>
      </c>
      <c r="E691" s="499" t="s">
        <v>2724</v>
      </c>
      <c r="F691" s="485" t="s">
        <v>49</v>
      </c>
      <c r="G691" s="78" t="s">
        <v>2741</v>
      </c>
      <c r="H691" s="78"/>
      <c r="I691" s="78"/>
      <c r="J691" s="78"/>
      <c r="K691" s="78"/>
      <c r="L691" s="78"/>
      <c r="M691" s="78"/>
      <c r="N691" s="78"/>
      <c r="O691" s="78"/>
      <c r="P691" s="78"/>
      <c r="Q691" s="78"/>
      <c r="R691" s="78"/>
      <c r="S691" s="428">
        <v>1000000</v>
      </c>
      <c r="T691" s="31">
        <f t="shared" si="12"/>
        <v>35563136.200000033</v>
      </c>
    </row>
    <row r="692" spans="1:20" x14ac:dyDescent="0.35">
      <c r="A692" s="78">
        <v>92</v>
      </c>
      <c r="B692" s="653">
        <v>45544</v>
      </c>
      <c r="C692" s="612" t="s">
        <v>2742</v>
      </c>
      <c r="D692" s="60" t="s">
        <v>39</v>
      </c>
      <c r="E692" s="608" t="s">
        <v>2743</v>
      </c>
      <c r="F692" s="66"/>
      <c r="G692" s="66"/>
      <c r="H692" s="66"/>
      <c r="I692" s="66"/>
      <c r="J692" s="66"/>
      <c r="K692" s="66"/>
      <c r="L692" s="66"/>
      <c r="M692" s="66"/>
      <c r="N692" s="44">
        <v>13000000</v>
      </c>
      <c r="O692" s="78"/>
      <c r="P692" s="78"/>
      <c r="Q692" s="78"/>
      <c r="R692" s="78"/>
      <c r="S692" s="78"/>
      <c r="T692" s="31">
        <f t="shared" si="12"/>
        <v>48563136.200000033</v>
      </c>
    </row>
    <row r="693" spans="1:20" x14ac:dyDescent="0.35">
      <c r="A693" s="78">
        <v>93</v>
      </c>
      <c r="B693" s="653">
        <v>45545</v>
      </c>
      <c r="C693" s="612" t="s">
        <v>2757</v>
      </c>
      <c r="D693" s="60" t="s">
        <v>39</v>
      </c>
      <c r="E693" s="608" t="s">
        <v>2799</v>
      </c>
      <c r="F693" s="66"/>
      <c r="G693" s="66"/>
      <c r="H693" s="66"/>
      <c r="I693" s="66"/>
      <c r="J693" s="66"/>
      <c r="K693" s="66"/>
      <c r="L693" s="66"/>
      <c r="M693" s="66"/>
      <c r="N693" s="563">
        <v>42500000</v>
      </c>
      <c r="O693" s="78"/>
      <c r="P693" s="78"/>
      <c r="Q693" s="78"/>
      <c r="R693" s="78"/>
      <c r="S693" s="78"/>
      <c r="T693" s="31">
        <f t="shared" si="12"/>
        <v>91063136.200000033</v>
      </c>
    </row>
    <row r="694" spans="1:20" x14ac:dyDescent="0.35">
      <c r="A694" s="78">
        <v>94</v>
      </c>
      <c r="B694" s="653">
        <v>45545</v>
      </c>
      <c r="C694" s="571" t="s">
        <v>2759</v>
      </c>
      <c r="D694" s="555" t="s">
        <v>2745</v>
      </c>
      <c r="E694" s="499" t="s">
        <v>2765</v>
      </c>
      <c r="F694" s="485" t="s">
        <v>49</v>
      </c>
      <c r="G694" s="78" t="s">
        <v>2758</v>
      </c>
      <c r="H694" s="78"/>
      <c r="I694" s="78"/>
      <c r="J694" s="78"/>
      <c r="K694" s="78"/>
      <c r="L694" s="78"/>
      <c r="M694" s="78"/>
      <c r="N694" s="78"/>
      <c r="O694" s="78"/>
      <c r="P694" s="78"/>
      <c r="Q694" s="78"/>
      <c r="R694" s="78"/>
      <c r="S694" s="654">
        <v>1000000</v>
      </c>
      <c r="T694" s="31">
        <f t="shared" si="12"/>
        <v>90063136.200000033</v>
      </c>
    </row>
    <row r="695" spans="1:20" x14ac:dyDescent="0.35">
      <c r="A695" s="78">
        <v>95</v>
      </c>
      <c r="B695" s="653">
        <v>45545</v>
      </c>
      <c r="C695" s="571" t="s">
        <v>2760</v>
      </c>
      <c r="D695" s="555" t="s">
        <v>190</v>
      </c>
      <c r="E695" s="499" t="s">
        <v>2750</v>
      </c>
      <c r="F695" s="485" t="s">
        <v>2751</v>
      </c>
      <c r="G695" s="78" t="s">
        <v>2758</v>
      </c>
      <c r="H695" s="78"/>
      <c r="I695" s="78"/>
      <c r="J695" s="78"/>
      <c r="K695" s="78"/>
      <c r="L695" s="78"/>
      <c r="M695" s="78"/>
      <c r="N695" s="78"/>
      <c r="O695" s="78"/>
      <c r="P695" s="78"/>
      <c r="Q695" s="78"/>
      <c r="R695" s="78"/>
      <c r="S695" s="428">
        <v>150000</v>
      </c>
      <c r="T695" s="31">
        <f t="shared" si="12"/>
        <v>89913136.200000033</v>
      </c>
    </row>
    <row r="696" spans="1:20" x14ac:dyDescent="0.35">
      <c r="A696" s="78">
        <v>96</v>
      </c>
      <c r="B696" s="653">
        <v>45545</v>
      </c>
      <c r="C696" s="571" t="s">
        <v>2761</v>
      </c>
      <c r="D696" s="555" t="s">
        <v>182</v>
      </c>
      <c r="E696" s="499" t="s">
        <v>2752</v>
      </c>
      <c r="F696" s="485" t="s">
        <v>49</v>
      </c>
      <c r="G696" s="78" t="s">
        <v>2758</v>
      </c>
      <c r="H696" s="78"/>
      <c r="I696" s="78"/>
      <c r="J696" s="78"/>
      <c r="K696" s="78"/>
      <c r="L696" s="78"/>
      <c r="M696" s="78"/>
      <c r="N696" s="78"/>
      <c r="O696" s="78"/>
      <c r="P696" s="78"/>
      <c r="Q696" s="78"/>
      <c r="R696" s="78"/>
      <c r="S696" s="428">
        <v>275000</v>
      </c>
      <c r="T696" s="31">
        <f t="shared" si="12"/>
        <v>89638136.200000033</v>
      </c>
    </row>
    <row r="697" spans="1:20" ht="25" x14ac:dyDescent="0.35">
      <c r="A697" s="78">
        <v>97</v>
      </c>
      <c r="B697" s="653">
        <v>45545</v>
      </c>
      <c r="C697" s="571" t="s">
        <v>2762</v>
      </c>
      <c r="D697" s="555" t="s">
        <v>648</v>
      </c>
      <c r="E697" s="499" t="s">
        <v>2753</v>
      </c>
      <c r="F697" s="485" t="s">
        <v>49</v>
      </c>
      <c r="G697" s="78" t="s">
        <v>2758</v>
      </c>
      <c r="H697" s="78"/>
      <c r="I697" s="78"/>
      <c r="J697" s="78"/>
      <c r="K697" s="78"/>
      <c r="L697" s="78"/>
      <c r="M697" s="78"/>
      <c r="N697" s="78"/>
      <c r="O697" s="78"/>
      <c r="P697" s="78"/>
      <c r="Q697" s="78"/>
      <c r="R697" s="78"/>
      <c r="S697" s="428">
        <v>707000</v>
      </c>
      <c r="T697" s="31">
        <f t="shared" si="12"/>
        <v>88931136.200000033</v>
      </c>
    </row>
    <row r="698" spans="1:20" x14ac:dyDescent="0.35">
      <c r="A698" s="78">
        <v>98</v>
      </c>
      <c r="B698" s="653">
        <v>45545</v>
      </c>
      <c r="C698" s="571" t="s">
        <v>2763</v>
      </c>
      <c r="D698" s="555" t="s">
        <v>10</v>
      </c>
      <c r="E698" s="499" t="s">
        <v>2754</v>
      </c>
      <c r="F698" s="485" t="s">
        <v>49</v>
      </c>
      <c r="G698" s="78" t="s">
        <v>2758</v>
      </c>
      <c r="H698" s="78"/>
      <c r="I698" s="78"/>
      <c r="J698" s="78"/>
      <c r="K698" s="78"/>
      <c r="L698" s="78"/>
      <c r="M698" s="78"/>
      <c r="N698" s="78"/>
      <c r="O698" s="78"/>
      <c r="P698" s="78"/>
      <c r="Q698" s="78"/>
      <c r="R698" s="78"/>
      <c r="S698" s="428">
        <v>1500000</v>
      </c>
      <c r="T698" s="31">
        <f t="shared" si="12"/>
        <v>87431136.200000033</v>
      </c>
    </row>
    <row r="699" spans="1:20" ht="25" x14ac:dyDescent="0.35">
      <c r="A699" s="78">
        <v>99</v>
      </c>
      <c r="B699" s="653">
        <v>45545</v>
      </c>
      <c r="C699" s="571" t="s">
        <v>2764</v>
      </c>
      <c r="D699" s="555" t="s">
        <v>2755</v>
      </c>
      <c r="E699" s="499" t="s">
        <v>2756</v>
      </c>
      <c r="F699" s="485" t="s">
        <v>49</v>
      </c>
      <c r="G699" s="78" t="s">
        <v>2758</v>
      </c>
      <c r="H699" s="78"/>
      <c r="I699" s="78"/>
      <c r="J699" s="78"/>
      <c r="K699" s="78"/>
      <c r="L699" s="78"/>
      <c r="M699" s="78"/>
      <c r="N699" s="78"/>
      <c r="O699" s="78"/>
      <c r="P699" s="78"/>
      <c r="Q699" s="78"/>
      <c r="R699" s="78"/>
      <c r="S699" s="428">
        <v>476000</v>
      </c>
      <c r="T699" s="31">
        <f t="shared" si="12"/>
        <v>86955136.200000033</v>
      </c>
    </row>
    <row r="700" spans="1:20" x14ac:dyDescent="0.35">
      <c r="A700" s="78">
        <v>100</v>
      </c>
      <c r="B700" s="653">
        <v>45545</v>
      </c>
      <c r="C700" s="571" t="s">
        <v>2780</v>
      </c>
      <c r="D700" s="83" t="s">
        <v>95</v>
      </c>
      <c r="E700" s="475" t="s">
        <v>2746</v>
      </c>
      <c r="F700" s="561" t="s">
        <v>2783</v>
      </c>
      <c r="G700" s="78" t="s">
        <v>2758</v>
      </c>
      <c r="H700" s="78"/>
      <c r="I700" s="78"/>
      <c r="J700" s="78"/>
      <c r="K700" s="78"/>
      <c r="L700" s="78"/>
      <c r="M700" s="536">
        <v>2500000</v>
      </c>
      <c r="N700" s="78"/>
      <c r="O700" s="78"/>
      <c r="P700" s="78"/>
      <c r="Q700" s="78"/>
      <c r="R700" s="78"/>
      <c r="S700" s="78"/>
      <c r="T700" s="31">
        <f t="shared" si="12"/>
        <v>84455136.200000033</v>
      </c>
    </row>
    <row r="701" spans="1:20" x14ac:dyDescent="0.35">
      <c r="A701" s="78">
        <v>101</v>
      </c>
      <c r="B701" s="653">
        <v>45545</v>
      </c>
      <c r="C701" s="571" t="s">
        <v>2781</v>
      </c>
      <c r="D701" s="83" t="s">
        <v>190</v>
      </c>
      <c r="E701" s="475" t="s">
        <v>2747</v>
      </c>
      <c r="F701" s="485" t="s">
        <v>2784</v>
      </c>
      <c r="G701" s="78" t="s">
        <v>2758</v>
      </c>
      <c r="H701" s="78"/>
      <c r="I701" s="78"/>
      <c r="J701" s="78"/>
      <c r="K701" s="78"/>
      <c r="L701" s="78"/>
      <c r="M701" s="428">
        <v>13000000</v>
      </c>
      <c r="N701" s="78"/>
      <c r="O701" s="78"/>
      <c r="P701" s="78"/>
      <c r="Q701" s="78"/>
      <c r="R701" s="78"/>
      <c r="S701" s="78"/>
      <c r="T701" s="31">
        <f t="shared" si="12"/>
        <v>71455136.200000033</v>
      </c>
    </row>
    <row r="702" spans="1:20" x14ac:dyDescent="0.35">
      <c r="A702" s="78">
        <v>102</v>
      </c>
      <c r="B702" s="653">
        <v>45545</v>
      </c>
      <c r="C702" s="571" t="s">
        <v>2782</v>
      </c>
      <c r="D702" s="83" t="s">
        <v>190</v>
      </c>
      <c r="E702" s="475" t="s">
        <v>2749</v>
      </c>
      <c r="F702" s="485" t="s">
        <v>2748</v>
      </c>
      <c r="G702" s="78" t="s">
        <v>2758</v>
      </c>
      <c r="H702" s="78"/>
      <c r="I702" s="78"/>
      <c r="J702" s="78"/>
      <c r="K702" s="78"/>
      <c r="L702" s="78"/>
      <c r="M702" s="543">
        <v>26000000</v>
      </c>
      <c r="N702" s="78"/>
      <c r="O702" s="78"/>
      <c r="P702" s="78"/>
      <c r="Q702" s="78"/>
      <c r="R702" s="78"/>
      <c r="S702" s="78"/>
      <c r="T702" s="31">
        <f t="shared" si="12"/>
        <v>45455136.200000033</v>
      </c>
    </row>
    <row r="703" spans="1:20" x14ac:dyDescent="0.35">
      <c r="A703" s="78">
        <v>103</v>
      </c>
      <c r="B703" s="653">
        <v>45547</v>
      </c>
      <c r="C703" s="612" t="s">
        <v>2800</v>
      </c>
      <c r="D703" s="60" t="s">
        <v>39</v>
      </c>
      <c r="E703" s="608" t="s">
        <v>2808</v>
      </c>
      <c r="F703" s="66"/>
      <c r="G703" s="66"/>
      <c r="H703" s="66"/>
      <c r="I703" s="66"/>
      <c r="J703" s="66"/>
      <c r="K703" s="66"/>
      <c r="L703" s="66"/>
      <c r="M703" s="66"/>
      <c r="N703" s="563">
        <v>7500000</v>
      </c>
      <c r="O703" s="78"/>
      <c r="P703" s="78"/>
      <c r="Q703" s="78"/>
      <c r="R703" s="78"/>
      <c r="S703" s="78"/>
      <c r="T703" s="31">
        <f t="shared" si="12"/>
        <v>52955136.200000033</v>
      </c>
    </row>
    <row r="704" spans="1:20" x14ac:dyDescent="0.35">
      <c r="A704" s="78">
        <v>104</v>
      </c>
      <c r="B704" s="653">
        <v>45547</v>
      </c>
      <c r="C704" s="571" t="s">
        <v>2801</v>
      </c>
      <c r="D704" s="555" t="s">
        <v>2788</v>
      </c>
      <c r="E704" s="499" t="s">
        <v>2789</v>
      </c>
      <c r="F704" s="485" t="s">
        <v>49</v>
      </c>
      <c r="G704" s="78" t="s">
        <v>2810</v>
      </c>
      <c r="H704" s="78"/>
      <c r="I704" s="78"/>
      <c r="J704" s="78"/>
      <c r="K704" s="78"/>
      <c r="L704" s="78"/>
      <c r="M704" s="78"/>
      <c r="N704" s="78"/>
      <c r="O704" s="78"/>
      <c r="P704" s="78"/>
      <c r="Q704" s="78"/>
      <c r="R704" s="78"/>
      <c r="S704" s="428">
        <v>245000</v>
      </c>
      <c r="T704" s="31">
        <f t="shared" si="12"/>
        <v>52710136.200000033</v>
      </c>
    </row>
    <row r="705" spans="1:20" ht="25" x14ac:dyDescent="0.35">
      <c r="A705" s="78">
        <v>105</v>
      </c>
      <c r="B705" s="653">
        <v>45547</v>
      </c>
      <c r="C705" s="571" t="s">
        <v>2802</v>
      </c>
      <c r="D705" s="555" t="s">
        <v>2790</v>
      </c>
      <c r="E705" s="499" t="s">
        <v>2791</v>
      </c>
      <c r="F705" s="485" t="s">
        <v>49</v>
      </c>
      <c r="G705" s="78" t="s">
        <v>2810</v>
      </c>
      <c r="H705" s="78"/>
      <c r="I705" s="78"/>
      <c r="J705" s="78"/>
      <c r="K705" s="78"/>
      <c r="L705" s="78"/>
      <c r="M705" s="78"/>
      <c r="N705" s="78"/>
      <c r="O705" s="78"/>
      <c r="P705" s="78"/>
      <c r="Q705" s="78"/>
      <c r="R705" s="78"/>
      <c r="S705" s="428">
        <v>304000</v>
      </c>
      <c r="T705" s="31">
        <f t="shared" si="12"/>
        <v>52406136.200000033</v>
      </c>
    </row>
    <row r="706" spans="1:20" x14ac:dyDescent="0.35">
      <c r="A706" s="78">
        <v>106</v>
      </c>
      <c r="B706" s="653">
        <v>45547</v>
      </c>
      <c r="C706" s="571" t="s">
        <v>2803</v>
      </c>
      <c r="D706" s="555" t="s">
        <v>10</v>
      </c>
      <c r="E706" s="499" t="s">
        <v>2792</v>
      </c>
      <c r="F706" s="485" t="s">
        <v>49</v>
      </c>
      <c r="G706" s="78" t="s">
        <v>2810</v>
      </c>
      <c r="H706" s="78"/>
      <c r="I706" s="78"/>
      <c r="J706" s="78"/>
      <c r="K706" s="78"/>
      <c r="L706" s="78"/>
      <c r="M706" s="78"/>
      <c r="N706" s="78"/>
      <c r="O706" s="78"/>
      <c r="P706" s="78"/>
      <c r="Q706" s="78"/>
      <c r="R706" s="78"/>
      <c r="S706" s="428">
        <v>1500000</v>
      </c>
      <c r="T706" s="31">
        <f t="shared" si="12"/>
        <v>50906136.200000033</v>
      </c>
    </row>
    <row r="707" spans="1:20" x14ac:dyDescent="0.35">
      <c r="A707" s="78">
        <v>107</v>
      </c>
      <c r="B707" s="653">
        <v>45547</v>
      </c>
      <c r="C707" s="571" t="s">
        <v>2804</v>
      </c>
      <c r="D707" s="555" t="s">
        <v>182</v>
      </c>
      <c r="E707" s="499" t="s">
        <v>2793</v>
      </c>
      <c r="F707" s="485" t="s">
        <v>49</v>
      </c>
      <c r="G707" s="78" t="s">
        <v>2810</v>
      </c>
      <c r="H707" s="78"/>
      <c r="I707" s="78"/>
      <c r="J707" s="78"/>
      <c r="K707" s="78"/>
      <c r="L707" s="78"/>
      <c r="M707" s="78"/>
      <c r="N707" s="78"/>
      <c r="O707" s="78"/>
      <c r="P707" s="78"/>
      <c r="Q707" s="78"/>
      <c r="R707" s="78"/>
      <c r="S707" s="428">
        <v>2800000</v>
      </c>
      <c r="T707" s="31">
        <f t="shared" si="12"/>
        <v>48106136.200000033</v>
      </c>
    </row>
    <row r="708" spans="1:20" x14ac:dyDescent="0.35">
      <c r="A708" s="78">
        <v>108</v>
      </c>
      <c r="B708" s="653">
        <v>45547</v>
      </c>
      <c r="C708" s="571" t="s">
        <v>2805</v>
      </c>
      <c r="D708" s="83" t="s">
        <v>2794</v>
      </c>
      <c r="E708" s="475" t="s">
        <v>2795</v>
      </c>
      <c r="F708" s="561" t="s">
        <v>3347</v>
      </c>
      <c r="G708" s="78" t="s">
        <v>2810</v>
      </c>
      <c r="H708" s="78"/>
      <c r="I708" s="78"/>
      <c r="J708" s="78"/>
      <c r="K708" s="78"/>
      <c r="L708" s="78"/>
      <c r="M708" s="78"/>
      <c r="N708" s="78"/>
      <c r="O708" s="78"/>
      <c r="P708" s="78"/>
      <c r="Q708" s="78"/>
      <c r="R708" s="78"/>
      <c r="S708" s="428">
        <v>150000</v>
      </c>
      <c r="T708" s="31">
        <f t="shared" si="12"/>
        <v>47956136.200000033</v>
      </c>
    </row>
    <row r="709" spans="1:20" x14ac:dyDescent="0.35">
      <c r="A709" s="78">
        <v>109</v>
      </c>
      <c r="B709" s="653">
        <v>45547</v>
      </c>
      <c r="C709" s="571" t="s">
        <v>2806</v>
      </c>
      <c r="D709" s="83" t="s">
        <v>95</v>
      </c>
      <c r="E709" s="475" t="s">
        <v>2796</v>
      </c>
      <c r="F709" s="485" t="s">
        <v>2797</v>
      </c>
      <c r="G709" s="78" t="s">
        <v>2810</v>
      </c>
      <c r="H709" s="78"/>
      <c r="I709" s="78"/>
      <c r="J709" s="78"/>
      <c r="K709" s="78"/>
      <c r="L709" s="78"/>
      <c r="M709" s="428">
        <v>2500000</v>
      </c>
      <c r="N709" s="78"/>
      <c r="O709" s="78"/>
      <c r="P709" s="78"/>
      <c r="Q709" s="78"/>
      <c r="R709" s="78"/>
      <c r="S709" s="78"/>
      <c r="T709" s="31">
        <f t="shared" si="12"/>
        <v>45456136.200000033</v>
      </c>
    </row>
    <row r="710" spans="1:20" x14ac:dyDescent="0.35">
      <c r="A710" s="78">
        <v>110</v>
      </c>
      <c r="B710" s="653">
        <v>45547</v>
      </c>
      <c r="C710" s="571" t="s">
        <v>2807</v>
      </c>
      <c r="D710" s="83" t="s">
        <v>190</v>
      </c>
      <c r="E710" s="475" t="s">
        <v>2798</v>
      </c>
      <c r="F710" s="485" t="s">
        <v>3240</v>
      </c>
      <c r="G710" s="78" t="s">
        <v>2810</v>
      </c>
      <c r="H710" s="78"/>
      <c r="I710" s="78"/>
      <c r="J710" s="78"/>
      <c r="K710" s="78"/>
      <c r="L710" s="78"/>
      <c r="M710" s="78"/>
      <c r="N710" s="78"/>
      <c r="O710" s="78"/>
      <c r="P710" s="78"/>
      <c r="Q710" s="78"/>
      <c r="R710" s="78"/>
      <c r="S710" s="543">
        <v>22550000</v>
      </c>
      <c r="T710" s="31">
        <f t="shared" si="12"/>
        <v>22906136.200000033</v>
      </c>
    </row>
    <row r="711" spans="1:20" ht="26.5" x14ac:dyDescent="0.35">
      <c r="A711" s="78">
        <v>111</v>
      </c>
      <c r="B711" s="653">
        <v>45548</v>
      </c>
      <c r="C711" s="612" t="s">
        <v>2816</v>
      </c>
      <c r="D711" s="60" t="s">
        <v>2506</v>
      </c>
      <c r="E711" s="648" t="s">
        <v>2818</v>
      </c>
      <c r="F711" s="628" t="s">
        <v>2817</v>
      </c>
      <c r="G711" s="78"/>
      <c r="H711" s="78"/>
      <c r="I711" s="78"/>
      <c r="J711" s="78"/>
      <c r="K711" s="78"/>
      <c r="L711" s="44">
        <v>3000000</v>
      </c>
      <c r="M711" s="78"/>
      <c r="N711" s="78"/>
      <c r="O711" s="78"/>
      <c r="P711" s="78"/>
      <c r="Q711" s="78"/>
      <c r="R711" s="78"/>
      <c r="S711" s="78"/>
      <c r="T711" s="31">
        <f t="shared" si="12"/>
        <v>25906136.200000033</v>
      </c>
    </row>
    <row r="712" spans="1:20" ht="26.5" x14ac:dyDescent="0.35">
      <c r="A712" s="78">
        <v>112</v>
      </c>
      <c r="B712" s="653">
        <v>45552</v>
      </c>
      <c r="C712" s="612" t="s">
        <v>2837</v>
      </c>
      <c r="D712" s="60" t="s">
        <v>2233</v>
      </c>
      <c r="E712" s="648" t="s">
        <v>2838</v>
      </c>
      <c r="F712" s="628" t="s">
        <v>49</v>
      </c>
      <c r="G712" s="78"/>
      <c r="H712" s="78"/>
      <c r="I712" s="78"/>
      <c r="J712" s="78"/>
      <c r="K712" s="78"/>
      <c r="L712" s="44">
        <v>407750</v>
      </c>
      <c r="M712" s="78"/>
      <c r="N712" s="78"/>
      <c r="O712" s="78"/>
      <c r="P712" s="78"/>
      <c r="Q712" s="78"/>
      <c r="R712" s="78"/>
      <c r="S712" s="78"/>
      <c r="T712" s="31">
        <f t="shared" ref="T712:T775" si="13">+T711+H712-I712+J712-K712+L712-M712+N712-O712+R712-S712</f>
        <v>26313886.200000033</v>
      </c>
    </row>
    <row r="713" spans="1:20" x14ac:dyDescent="0.35">
      <c r="A713" s="78">
        <v>113</v>
      </c>
      <c r="B713" s="653">
        <v>45552</v>
      </c>
      <c r="C713" s="612" t="s">
        <v>2839</v>
      </c>
      <c r="D713" s="60" t="s">
        <v>39</v>
      </c>
      <c r="E713" s="608" t="s">
        <v>2856</v>
      </c>
      <c r="F713" s="78"/>
      <c r="G713" s="78"/>
      <c r="H713" s="78"/>
      <c r="I713" s="78"/>
      <c r="J713" s="78"/>
      <c r="K713" s="78"/>
      <c r="L713" s="78"/>
      <c r="M713" s="78"/>
      <c r="N713" s="563">
        <v>50000000</v>
      </c>
      <c r="O713" s="78"/>
      <c r="P713" s="78"/>
      <c r="Q713" s="78"/>
      <c r="R713" s="78"/>
      <c r="S713" s="78"/>
      <c r="T713" s="31">
        <f t="shared" si="13"/>
        <v>76313886.200000033</v>
      </c>
    </row>
    <row r="714" spans="1:20" x14ac:dyDescent="0.35">
      <c r="A714" s="78">
        <v>114</v>
      </c>
      <c r="B714" s="653">
        <v>45553</v>
      </c>
      <c r="C714" s="571" t="s">
        <v>2862</v>
      </c>
      <c r="D714" s="555" t="s">
        <v>1360</v>
      </c>
      <c r="E714" s="499" t="s">
        <v>2846</v>
      </c>
      <c r="F714" s="556" t="s">
        <v>49</v>
      </c>
      <c r="G714" s="78" t="s">
        <v>2859</v>
      </c>
      <c r="H714" s="78"/>
      <c r="I714" s="78"/>
      <c r="J714" s="78"/>
      <c r="K714" s="78"/>
      <c r="L714" s="78"/>
      <c r="M714" s="78"/>
      <c r="N714" s="78"/>
      <c r="O714" s="78"/>
      <c r="P714" s="78"/>
      <c r="Q714" s="78"/>
      <c r="R714" s="78"/>
      <c r="S714" s="543">
        <v>176480</v>
      </c>
      <c r="T714" s="31">
        <f t="shared" si="13"/>
        <v>76137406.200000033</v>
      </c>
    </row>
    <row r="715" spans="1:20" x14ac:dyDescent="0.35">
      <c r="A715" s="78">
        <v>115</v>
      </c>
      <c r="B715" s="653">
        <v>45553</v>
      </c>
      <c r="C715" s="571" t="s">
        <v>2863</v>
      </c>
      <c r="D715" s="555" t="s">
        <v>1360</v>
      </c>
      <c r="E715" s="499" t="s">
        <v>2847</v>
      </c>
      <c r="F715" s="556" t="s">
        <v>49</v>
      </c>
      <c r="G715" s="78" t="s">
        <v>2859</v>
      </c>
      <c r="H715" s="78"/>
      <c r="I715" s="78"/>
      <c r="J715" s="78"/>
      <c r="K715" s="78"/>
      <c r="L715" s="78"/>
      <c r="M715" s="78"/>
      <c r="N715" s="78"/>
      <c r="O715" s="78"/>
      <c r="P715" s="78"/>
      <c r="Q715" s="78"/>
      <c r="R715" s="78"/>
      <c r="S715" s="543">
        <v>162000</v>
      </c>
      <c r="T715" s="31">
        <f t="shared" si="13"/>
        <v>75975406.200000033</v>
      </c>
    </row>
    <row r="716" spans="1:20" x14ac:dyDescent="0.35">
      <c r="A716" s="78">
        <v>116</v>
      </c>
      <c r="B716" s="653">
        <v>45553</v>
      </c>
      <c r="C716" s="571" t="s">
        <v>2864</v>
      </c>
      <c r="D716" s="555" t="s">
        <v>2848</v>
      </c>
      <c r="E716" s="499" t="s">
        <v>2849</v>
      </c>
      <c r="F716" s="556" t="s">
        <v>49</v>
      </c>
      <c r="G716" s="78" t="s">
        <v>2859</v>
      </c>
      <c r="H716" s="78"/>
      <c r="I716" s="78"/>
      <c r="J716" s="78"/>
      <c r="K716" s="78"/>
      <c r="L716" s="78"/>
      <c r="M716" s="78"/>
      <c r="N716" s="78"/>
      <c r="O716" s="78"/>
      <c r="P716" s="78"/>
      <c r="Q716" s="78"/>
      <c r="R716" s="78"/>
      <c r="S716" s="543">
        <v>150000</v>
      </c>
      <c r="T716" s="31">
        <f t="shared" si="13"/>
        <v>75825406.200000033</v>
      </c>
    </row>
    <row r="717" spans="1:20" x14ac:dyDescent="0.35">
      <c r="A717" s="78">
        <v>117</v>
      </c>
      <c r="B717" s="653">
        <v>45553</v>
      </c>
      <c r="C717" s="571" t="s">
        <v>2865</v>
      </c>
      <c r="D717" s="555" t="s">
        <v>10</v>
      </c>
      <c r="E717" s="499" t="s">
        <v>2850</v>
      </c>
      <c r="F717" s="556" t="s">
        <v>49</v>
      </c>
      <c r="G717" s="78" t="s">
        <v>2859</v>
      </c>
      <c r="H717" s="78"/>
      <c r="I717" s="78"/>
      <c r="J717" s="78"/>
      <c r="K717" s="78"/>
      <c r="L717" s="78"/>
      <c r="M717" s="78"/>
      <c r="N717" s="78"/>
      <c r="O717" s="78"/>
      <c r="P717" s="78"/>
      <c r="Q717" s="78"/>
      <c r="R717" s="78"/>
      <c r="S717" s="543">
        <v>1500000</v>
      </c>
      <c r="T717" s="31">
        <f t="shared" si="13"/>
        <v>74325406.200000033</v>
      </c>
    </row>
    <row r="718" spans="1:20" x14ac:dyDescent="0.35">
      <c r="A718" s="78">
        <v>118</v>
      </c>
      <c r="B718" s="653">
        <v>45553</v>
      </c>
      <c r="C718" s="571" t="s">
        <v>2866</v>
      </c>
      <c r="D718" s="83" t="s">
        <v>2832</v>
      </c>
      <c r="E718" s="557" t="s">
        <v>2851</v>
      </c>
      <c r="F718" s="556" t="s">
        <v>2852</v>
      </c>
      <c r="G718" s="78" t="s">
        <v>2859</v>
      </c>
      <c r="H718" s="78"/>
      <c r="I718" s="78"/>
      <c r="J718" s="78"/>
      <c r="K718" s="78"/>
      <c r="L718" s="78"/>
      <c r="M718" s="543">
        <v>9500000</v>
      </c>
      <c r="N718" s="78"/>
      <c r="O718" s="78"/>
      <c r="P718" s="78"/>
      <c r="Q718" s="78"/>
      <c r="R718" s="78"/>
      <c r="T718" s="31">
        <f t="shared" si="13"/>
        <v>64825406.200000033</v>
      </c>
    </row>
    <row r="719" spans="1:20" x14ac:dyDescent="0.35">
      <c r="A719" s="78">
        <v>119</v>
      </c>
      <c r="B719" s="653">
        <v>45553</v>
      </c>
      <c r="C719" s="571" t="s">
        <v>2867</v>
      </c>
      <c r="D719" s="555" t="s">
        <v>95</v>
      </c>
      <c r="E719" s="83" t="s">
        <v>2853</v>
      </c>
      <c r="F719" s="556" t="s">
        <v>2854</v>
      </c>
      <c r="G719" s="78" t="s">
        <v>2859</v>
      </c>
      <c r="H719" s="78"/>
      <c r="I719" s="78"/>
      <c r="J719" s="78"/>
      <c r="K719" s="78"/>
      <c r="L719" s="78"/>
      <c r="M719" s="428">
        <v>15000000</v>
      </c>
      <c r="N719" s="78"/>
      <c r="O719" s="78"/>
      <c r="P719" s="78"/>
      <c r="Q719" s="78"/>
      <c r="R719" s="78"/>
      <c r="S719" s="543"/>
      <c r="T719" s="31">
        <f t="shared" si="13"/>
        <v>49825406.200000033</v>
      </c>
    </row>
    <row r="720" spans="1:20" x14ac:dyDescent="0.35">
      <c r="A720" s="78">
        <v>120</v>
      </c>
      <c r="B720" s="653">
        <v>45553</v>
      </c>
      <c r="C720" s="571" t="s">
        <v>2868</v>
      </c>
      <c r="D720" s="555" t="s">
        <v>190</v>
      </c>
      <c r="E720" s="555" t="s">
        <v>2855</v>
      </c>
      <c r="F720" s="556" t="s">
        <v>3348</v>
      </c>
      <c r="G720" s="78" t="s">
        <v>2859</v>
      </c>
      <c r="H720" s="78"/>
      <c r="I720" s="78"/>
      <c r="J720" s="78"/>
      <c r="K720" s="78"/>
      <c r="L720" s="78"/>
      <c r="M720" s="78"/>
      <c r="N720" s="78"/>
      <c r="O720" s="78"/>
      <c r="P720" s="78"/>
      <c r="Q720" s="78"/>
      <c r="R720" s="78"/>
      <c r="S720" s="543">
        <v>1000000</v>
      </c>
      <c r="T720" s="31">
        <f t="shared" si="13"/>
        <v>48825406.200000033</v>
      </c>
    </row>
    <row r="721" spans="1:39" x14ac:dyDescent="0.35">
      <c r="A721" s="78">
        <v>121</v>
      </c>
      <c r="B721" s="653">
        <v>45553</v>
      </c>
      <c r="C721" s="571" t="s">
        <v>2869</v>
      </c>
      <c r="D721" s="555" t="s">
        <v>2840</v>
      </c>
      <c r="E721" s="499" t="s">
        <v>2841</v>
      </c>
      <c r="F721" s="485" t="s">
        <v>49</v>
      </c>
      <c r="G721" s="78" t="s">
        <v>2861</v>
      </c>
      <c r="H721" s="78"/>
      <c r="I721" s="78"/>
      <c r="J721" s="78"/>
      <c r="K721" s="78"/>
      <c r="L721" s="78"/>
      <c r="M721" s="78"/>
      <c r="N721" s="78"/>
      <c r="O721" s="78"/>
      <c r="P721" s="78"/>
      <c r="Q721" s="78"/>
      <c r="R721" s="78"/>
      <c r="S721" s="428">
        <v>300000</v>
      </c>
      <c r="T721" s="31">
        <f t="shared" si="13"/>
        <v>48525406.200000033</v>
      </c>
      <c r="V721" s="665"/>
      <c r="W721" s="666"/>
      <c r="X721" s="667"/>
      <c r="Y721" s="668"/>
      <c r="Z721" s="669"/>
      <c r="AA721" s="619"/>
      <c r="AB721" s="619"/>
      <c r="AC721" s="619"/>
      <c r="AD721" s="619"/>
      <c r="AE721" s="619"/>
      <c r="AF721" s="619"/>
      <c r="AG721" s="619"/>
      <c r="AH721" s="619"/>
      <c r="AI721" s="619"/>
      <c r="AJ721" s="619"/>
      <c r="AK721" s="619"/>
      <c r="AL721" s="619"/>
      <c r="AM721" s="448"/>
    </row>
    <row r="722" spans="1:39" x14ac:dyDescent="0.35">
      <c r="A722" s="78">
        <v>122</v>
      </c>
      <c r="B722" s="653">
        <v>45553</v>
      </c>
      <c r="C722" s="571" t="s">
        <v>2870</v>
      </c>
      <c r="D722" s="555" t="s">
        <v>182</v>
      </c>
      <c r="E722" s="499" t="s">
        <v>2843</v>
      </c>
      <c r="F722" s="485" t="s">
        <v>49</v>
      </c>
      <c r="G722" s="78" t="s">
        <v>2861</v>
      </c>
      <c r="H722" s="78"/>
      <c r="I722" s="78"/>
      <c r="J722" s="78"/>
      <c r="K722" s="78"/>
      <c r="L722" s="78"/>
      <c r="M722" s="78"/>
      <c r="N722" s="78"/>
      <c r="O722" s="78"/>
      <c r="P722" s="78"/>
      <c r="Q722" s="78"/>
      <c r="R722" s="78"/>
      <c r="S722" s="428">
        <v>180000</v>
      </c>
      <c r="T722" s="31">
        <f t="shared" si="13"/>
        <v>48345406.200000033</v>
      </c>
      <c r="V722" s="665"/>
      <c r="W722" s="666"/>
      <c r="X722" s="667"/>
      <c r="Y722" s="668"/>
      <c r="Z722" s="669"/>
      <c r="AA722" s="619"/>
      <c r="AB722" s="619"/>
      <c r="AC722" s="619"/>
      <c r="AD722" s="619"/>
      <c r="AE722" s="619"/>
      <c r="AF722" s="619"/>
      <c r="AG722" s="619"/>
      <c r="AH722" s="619"/>
      <c r="AI722" s="619"/>
      <c r="AJ722" s="619"/>
      <c r="AK722" s="619"/>
      <c r="AL722" s="619"/>
      <c r="AM722" s="448"/>
    </row>
    <row r="723" spans="1:39" ht="26" x14ac:dyDescent="0.35">
      <c r="A723" s="78">
        <v>123</v>
      </c>
      <c r="B723" s="653">
        <v>45553</v>
      </c>
      <c r="C723" s="571" t="s">
        <v>2871</v>
      </c>
      <c r="D723" s="555" t="s">
        <v>1603</v>
      </c>
      <c r="E723" s="499" t="s">
        <v>2844</v>
      </c>
      <c r="F723" s="485" t="s">
        <v>49</v>
      </c>
      <c r="G723" s="78" t="s">
        <v>2861</v>
      </c>
      <c r="H723" s="78"/>
      <c r="I723" s="78"/>
      <c r="J723" s="78"/>
      <c r="K723" s="78"/>
      <c r="L723" s="78"/>
      <c r="M723" s="78"/>
      <c r="N723" s="78"/>
      <c r="O723" s="78"/>
      <c r="P723" s="78"/>
      <c r="Q723" s="78"/>
      <c r="R723" s="78"/>
      <c r="S723" s="428">
        <v>330000</v>
      </c>
      <c r="T723" s="31">
        <f t="shared" si="13"/>
        <v>48015406.200000033</v>
      </c>
      <c r="V723" s="665"/>
      <c r="W723" s="666"/>
      <c r="X723" s="667"/>
      <c r="Y723" s="668"/>
      <c r="Z723" s="669"/>
      <c r="AA723" s="619"/>
      <c r="AB723" s="619"/>
      <c r="AC723" s="619"/>
      <c r="AD723" s="619"/>
      <c r="AE723" s="619"/>
      <c r="AF723" s="619"/>
      <c r="AG723" s="619"/>
      <c r="AH723" s="619"/>
      <c r="AI723" s="619"/>
      <c r="AJ723" s="619"/>
      <c r="AK723" s="619"/>
      <c r="AL723" s="619"/>
      <c r="AM723" s="448"/>
    </row>
    <row r="724" spans="1:39" x14ac:dyDescent="0.35">
      <c r="A724" s="78">
        <v>124</v>
      </c>
      <c r="B724" s="653">
        <v>45553</v>
      </c>
      <c r="C724" s="571" t="s">
        <v>2872</v>
      </c>
      <c r="D724" s="83" t="s">
        <v>2860</v>
      </c>
      <c r="E724" s="475" t="s">
        <v>2842</v>
      </c>
      <c r="F724" s="485" t="s">
        <v>2883</v>
      </c>
      <c r="G724" s="78" t="s">
        <v>2861</v>
      </c>
      <c r="H724" s="78"/>
      <c r="I724" s="78"/>
      <c r="J724" s="78"/>
      <c r="K724" s="78"/>
      <c r="L724" s="78"/>
      <c r="M724" s="78"/>
      <c r="N724" s="78"/>
      <c r="O724" s="78"/>
      <c r="P724" s="78"/>
      <c r="Q724" s="78"/>
      <c r="R724" s="78"/>
      <c r="S724" s="428">
        <v>7550000</v>
      </c>
      <c r="T724" s="31">
        <f t="shared" si="13"/>
        <v>40465406.200000033</v>
      </c>
      <c r="V724" s="665"/>
      <c r="W724" s="666"/>
      <c r="X724" s="2"/>
      <c r="Y724" s="670"/>
      <c r="Z724" s="669"/>
      <c r="AA724" s="619"/>
      <c r="AB724" s="619"/>
      <c r="AC724" s="619"/>
      <c r="AD724" s="619"/>
      <c r="AE724" s="619"/>
      <c r="AF724" s="619"/>
      <c r="AG724" s="619"/>
      <c r="AH724" s="619"/>
      <c r="AI724" s="619"/>
      <c r="AJ724" s="619"/>
      <c r="AK724" s="619"/>
      <c r="AL724" s="619"/>
      <c r="AM724" s="448"/>
    </row>
    <row r="725" spans="1:39" x14ac:dyDescent="0.35">
      <c r="A725" s="78">
        <v>125</v>
      </c>
      <c r="B725" s="653">
        <v>45553</v>
      </c>
      <c r="C725" s="612" t="s">
        <v>2857</v>
      </c>
      <c r="D725" s="60" t="s">
        <v>39</v>
      </c>
      <c r="E725" s="608" t="s">
        <v>2858</v>
      </c>
      <c r="F725" s="78"/>
      <c r="G725" s="78"/>
      <c r="H725" s="78"/>
      <c r="I725" s="78"/>
      <c r="J725" s="78"/>
      <c r="K725" s="78"/>
      <c r="L725" s="78"/>
      <c r="M725" s="78"/>
      <c r="N725" s="563">
        <v>8500000</v>
      </c>
      <c r="O725" s="78"/>
      <c r="P725" s="78"/>
      <c r="Q725" s="78"/>
      <c r="R725" s="78"/>
      <c r="S725" s="78"/>
      <c r="T725" s="31">
        <f t="shared" si="13"/>
        <v>48965406.200000033</v>
      </c>
    </row>
    <row r="726" spans="1:39" x14ac:dyDescent="0.35">
      <c r="A726" s="78">
        <v>126</v>
      </c>
      <c r="B726" s="653">
        <v>45555</v>
      </c>
      <c r="C726" s="612" t="s">
        <v>2891</v>
      </c>
      <c r="D726" s="60" t="s">
        <v>39</v>
      </c>
      <c r="E726" s="608" t="s">
        <v>2892</v>
      </c>
      <c r="F726" s="78"/>
      <c r="G726" s="78"/>
      <c r="H726" s="78"/>
      <c r="I726" s="78"/>
      <c r="J726" s="78"/>
      <c r="K726" s="78"/>
      <c r="L726" s="78"/>
      <c r="M726" s="78"/>
      <c r="N726" s="563">
        <v>75000000</v>
      </c>
      <c r="O726" s="78"/>
      <c r="P726" s="78"/>
      <c r="Q726" s="78"/>
      <c r="R726" s="78"/>
      <c r="S726" s="78"/>
      <c r="T726" s="31">
        <f t="shared" si="13"/>
        <v>123965406.20000003</v>
      </c>
    </row>
    <row r="727" spans="1:39" x14ac:dyDescent="0.35">
      <c r="A727" s="78">
        <v>127</v>
      </c>
      <c r="B727" s="653">
        <v>45555</v>
      </c>
      <c r="C727" s="612" t="s">
        <v>2893</v>
      </c>
      <c r="D727" s="60" t="s">
        <v>39</v>
      </c>
      <c r="E727" s="608" t="s">
        <v>2894</v>
      </c>
      <c r="F727" s="78"/>
      <c r="G727" s="78"/>
      <c r="H727" s="78"/>
      <c r="I727" s="78"/>
      <c r="J727" s="78"/>
      <c r="K727" s="78"/>
      <c r="L727" s="78"/>
      <c r="M727" s="428"/>
      <c r="N727" s="563">
        <v>29000000</v>
      </c>
      <c r="O727" s="78"/>
      <c r="P727" s="78"/>
      <c r="Q727" s="78"/>
      <c r="R727" s="78"/>
      <c r="S727" s="78"/>
      <c r="T727" s="31">
        <f t="shared" si="13"/>
        <v>152965406.20000005</v>
      </c>
    </row>
    <row r="728" spans="1:39" x14ac:dyDescent="0.35">
      <c r="A728" s="78">
        <v>128</v>
      </c>
      <c r="B728" s="653">
        <v>45555</v>
      </c>
      <c r="C728" s="571" t="s">
        <v>2896</v>
      </c>
      <c r="D728" s="585" t="s">
        <v>1953</v>
      </c>
      <c r="E728" s="475" t="s">
        <v>2876</v>
      </c>
      <c r="F728" s="78" t="s">
        <v>2831</v>
      </c>
      <c r="G728" s="78" t="s">
        <v>2895</v>
      </c>
      <c r="H728" s="78"/>
      <c r="I728" s="78"/>
      <c r="J728" s="78"/>
      <c r="K728" s="78"/>
      <c r="L728" s="78"/>
      <c r="M728" s="428">
        <v>39000000</v>
      </c>
      <c r="N728" s="78"/>
      <c r="O728" s="78"/>
      <c r="P728" s="78"/>
      <c r="Q728" s="78"/>
      <c r="R728" s="78"/>
      <c r="S728" s="78"/>
      <c r="T728" s="31">
        <f t="shared" si="13"/>
        <v>113965406.20000005</v>
      </c>
    </row>
    <row r="729" spans="1:39" ht="26" x14ac:dyDescent="0.35">
      <c r="A729" s="78">
        <v>129</v>
      </c>
      <c r="B729" s="653">
        <v>45555</v>
      </c>
      <c r="C729" s="571" t="s">
        <v>2897</v>
      </c>
      <c r="D729" s="585" t="s">
        <v>1953</v>
      </c>
      <c r="E729" s="475" t="s">
        <v>2877</v>
      </c>
      <c r="F729" s="78" t="s">
        <v>2831</v>
      </c>
      <c r="G729" s="78" t="s">
        <v>2895</v>
      </c>
      <c r="H729" s="78"/>
      <c r="I729" s="78"/>
      <c r="J729" s="78"/>
      <c r="K729" s="78"/>
      <c r="L729" s="78"/>
      <c r="M729" s="428">
        <v>36000000</v>
      </c>
      <c r="N729" s="78"/>
      <c r="O729" s="78"/>
      <c r="P729" s="78"/>
      <c r="Q729" s="78"/>
      <c r="R729" s="78"/>
      <c r="S729" s="78"/>
      <c r="T729" s="31">
        <f t="shared" si="13"/>
        <v>77965406.200000048</v>
      </c>
    </row>
    <row r="730" spans="1:39" x14ac:dyDescent="0.35">
      <c r="A730" s="78">
        <v>130</v>
      </c>
      <c r="B730" s="653">
        <v>45555</v>
      </c>
      <c r="C730" s="571" t="s">
        <v>2898</v>
      </c>
      <c r="D730" s="555" t="s">
        <v>2755</v>
      </c>
      <c r="E730" s="475" t="s">
        <v>2881</v>
      </c>
      <c r="F730" s="78" t="s">
        <v>2882</v>
      </c>
      <c r="G730" s="78" t="s">
        <v>2895</v>
      </c>
      <c r="H730" s="78"/>
      <c r="I730" s="78"/>
      <c r="J730" s="78"/>
      <c r="K730" s="78"/>
      <c r="L730" s="78"/>
      <c r="M730" s="428">
        <v>6500000</v>
      </c>
      <c r="N730" s="78"/>
      <c r="O730" s="78"/>
      <c r="P730" s="78"/>
      <c r="Q730" s="78"/>
      <c r="R730" s="78"/>
      <c r="S730" s="428"/>
      <c r="T730" s="31">
        <f t="shared" si="13"/>
        <v>71465406.200000048</v>
      </c>
    </row>
    <row r="731" spans="1:39" ht="26" x14ac:dyDescent="0.35">
      <c r="A731" s="78">
        <v>131</v>
      </c>
      <c r="B731" s="653">
        <v>45555</v>
      </c>
      <c r="C731" s="571" t="s">
        <v>2899</v>
      </c>
      <c r="D731" s="555" t="s">
        <v>190</v>
      </c>
      <c r="E731" s="506" t="s">
        <v>2887</v>
      </c>
      <c r="F731" s="556" t="s">
        <v>2888</v>
      </c>
      <c r="G731" s="78" t="s">
        <v>2902</v>
      </c>
      <c r="H731" s="78"/>
      <c r="I731" s="78"/>
      <c r="J731" s="78"/>
      <c r="K731" s="78"/>
      <c r="L731" s="78"/>
      <c r="M731" s="78"/>
      <c r="N731" s="78"/>
      <c r="O731" s="78"/>
      <c r="P731" s="78"/>
      <c r="Q731" s="78"/>
      <c r="R731" s="78"/>
      <c r="S731" s="543">
        <v>20300000</v>
      </c>
      <c r="T731" s="31">
        <f t="shared" si="13"/>
        <v>51165406.200000048</v>
      </c>
    </row>
    <row r="732" spans="1:39" x14ac:dyDescent="0.35">
      <c r="A732" s="78">
        <v>132</v>
      </c>
      <c r="B732" s="653">
        <v>45555</v>
      </c>
      <c r="C732" s="571" t="s">
        <v>2900</v>
      </c>
      <c r="D732" s="555" t="s">
        <v>1158</v>
      </c>
      <c r="E732" s="499" t="s">
        <v>2885</v>
      </c>
      <c r="F732" s="485" t="s">
        <v>49</v>
      </c>
      <c r="G732" s="78" t="s">
        <v>2902</v>
      </c>
      <c r="H732" s="78"/>
      <c r="I732" s="78"/>
      <c r="J732" s="78"/>
      <c r="K732" s="78"/>
      <c r="L732" s="78"/>
      <c r="M732" s="78"/>
      <c r="N732" s="78"/>
      <c r="O732" s="78"/>
      <c r="P732" s="78"/>
      <c r="Q732" s="78"/>
      <c r="R732" s="78"/>
      <c r="S732" s="428">
        <v>1500000</v>
      </c>
      <c r="T732" s="31">
        <f t="shared" si="13"/>
        <v>49665406.200000048</v>
      </c>
    </row>
    <row r="733" spans="1:39" x14ac:dyDescent="0.35">
      <c r="A733" s="78">
        <v>133</v>
      </c>
      <c r="B733" s="653">
        <v>45555</v>
      </c>
      <c r="C733" s="571" t="s">
        <v>2901</v>
      </c>
      <c r="D733" s="555" t="s">
        <v>80</v>
      </c>
      <c r="E733" s="499" t="s">
        <v>2886</v>
      </c>
      <c r="F733" s="485" t="s">
        <v>49</v>
      </c>
      <c r="G733" s="78" t="s">
        <v>2902</v>
      </c>
      <c r="H733" s="78"/>
      <c r="I733" s="78"/>
      <c r="J733" s="78"/>
      <c r="K733" s="78"/>
      <c r="L733" s="78"/>
      <c r="M733" s="78"/>
      <c r="N733" s="78"/>
      <c r="O733" s="78"/>
      <c r="P733" s="78"/>
      <c r="Q733" s="78"/>
      <c r="R733" s="78"/>
      <c r="S733" s="428">
        <v>900000</v>
      </c>
      <c r="T733" s="31">
        <f t="shared" si="13"/>
        <v>48765406.200000048</v>
      </c>
    </row>
    <row r="734" spans="1:39" x14ac:dyDescent="0.35">
      <c r="A734" s="78">
        <v>134</v>
      </c>
      <c r="B734" s="653">
        <v>45558</v>
      </c>
      <c r="C734" s="612" t="s">
        <v>2940</v>
      </c>
      <c r="D734" s="60" t="s">
        <v>1915</v>
      </c>
      <c r="E734" s="652" t="s">
        <v>2941</v>
      </c>
      <c r="F734" s="628" t="s">
        <v>2942</v>
      </c>
      <c r="G734" s="78"/>
      <c r="H734" s="78"/>
      <c r="I734" s="78"/>
      <c r="J734" s="78"/>
      <c r="K734" s="78"/>
      <c r="L734" s="44">
        <v>1550518</v>
      </c>
      <c r="M734" s="78"/>
      <c r="N734" s="78"/>
      <c r="O734" s="78"/>
      <c r="P734" s="78"/>
      <c r="Q734" s="78"/>
      <c r="R734" s="78"/>
      <c r="S734" s="78"/>
      <c r="T734" s="31">
        <f t="shared" si="13"/>
        <v>50315924.200000048</v>
      </c>
    </row>
    <row r="735" spans="1:39" x14ac:dyDescent="0.35">
      <c r="A735" s="78">
        <v>135</v>
      </c>
      <c r="B735" s="653">
        <v>45559</v>
      </c>
      <c r="C735" s="612" t="s">
        <v>2943</v>
      </c>
      <c r="D735" s="60" t="s">
        <v>39</v>
      </c>
      <c r="E735" s="608" t="s">
        <v>2944</v>
      </c>
      <c r="F735" s="78"/>
      <c r="G735" s="78"/>
      <c r="H735" s="78"/>
      <c r="I735" s="78"/>
      <c r="J735" s="78"/>
      <c r="K735" s="78"/>
      <c r="L735" s="78"/>
      <c r="M735" s="78"/>
      <c r="N735" s="563">
        <v>8000000</v>
      </c>
      <c r="O735" s="78"/>
      <c r="P735" s="78"/>
      <c r="Q735" s="78"/>
      <c r="R735" s="78"/>
      <c r="S735" s="78"/>
      <c r="T735" s="31">
        <f t="shared" si="13"/>
        <v>58315924.200000048</v>
      </c>
    </row>
    <row r="736" spans="1:39" x14ac:dyDescent="0.35">
      <c r="A736" s="78">
        <v>136</v>
      </c>
      <c r="B736" s="653">
        <v>45560</v>
      </c>
      <c r="C736" s="612" t="s">
        <v>2945</v>
      </c>
      <c r="D736" s="60" t="s">
        <v>39</v>
      </c>
      <c r="E736" s="608" t="s">
        <v>2946</v>
      </c>
      <c r="F736" s="78"/>
      <c r="G736" s="78"/>
      <c r="H736" s="78"/>
      <c r="I736" s="78"/>
      <c r="J736" s="78"/>
      <c r="K736" s="78"/>
      <c r="L736" s="78"/>
      <c r="M736" s="78"/>
      <c r="N736" s="563">
        <v>7000000</v>
      </c>
      <c r="O736" s="78"/>
      <c r="P736" s="78"/>
      <c r="Q736" s="78"/>
      <c r="R736" s="78"/>
      <c r="S736" s="78"/>
      <c r="T736" s="31">
        <f t="shared" si="13"/>
        <v>65315924.200000048</v>
      </c>
    </row>
    <row r="737" spans="1:20" x14ac:dyDescent="0.35">
      <c r="A737" s="78">
        <v>137</v>
      </c>
      <c r="B737" s="653">
        <v>45560</v>
      </c>
      <c r="C737" s="612" t="s">
        <v>2949</v>
      </c>
      <c r="D737" s="60" t="s">
        <v>2948</v>
      </c>
      <c r="E737" s="608" t="s">
        <v>2947</v>
      </c>
      <c r="F737" s="628" t="s">
        <v>2950</v>
      </c>
      <c r="G737" s="78"/>
      <c r="H737" s="78"/>
      <c r="I737" s="78"/>
      <c r="J737" s="78"/>
      <c r="K737" s="78"/>
      <c r="L737" s="44">
        <v>3500000</v>
      </c>
      <c r="M737" s="78"/>
      <c r="N737" s="78"/>
      <c r="O737" s="78"/>
      <c r="P737" s="78"/>
      <c r="Q737" s="78"/>
      <c r="R737" s="78"/>
      <c r="S737" s="78"/>
      <c r="T737" s="31">
        <f t="shared" si="13"/>
        <v>68815924.200000048</v>
      </c>
    </row>
    <row r="738" spans="1:20" ht="26.5" x14ac:dyDescent="0.35">
      <c r="A738" s="78">
        <v>138</v>
      </c>
      <c r="B738" s="653">
        <v>45560</v>
      </c>
      <c r="C738" s="612" t="s">
        <v>2951</v>
      </c>
      <c r="D738" s="60" t="s">
        <v>2948</v>
      </c>
      <c r="E738" s="629" t="s">
        <v>2952</v>
      </c>
      <c r="F738" s="628" t="s">
        <v>2852</v>
      </c>
      <c r="G738" s="78"/>
      <c r="H738" s="78"/>
      <c r="I738" s="78"/>
      <c r="J738" s="78"/>
      <c r="K738" s="78"/>
      <c r="L738" s="44">
        <v>3000000</v>
      </c>
      <c r="M738" s="78"/>
      <c r="N738" s="78"/>
      <c r="O738" s="78"/>
      <c r="P738" s="78"/>
      <c r="Q738" s="78"/>
      <c r="R738" s="78"/>
      <c r="S738" s="78"/>
      <c r="T738" s="31">
        <f t="shared" si="13"/>
        <v>71815924.200000048</v>
      </c>
    </row>
    <row r="739" spans="1:20" x14ac:dyDescent="0.35">
      <c r="A739" s="78">
        <v>139</v>
      </c>
      <c r="B739" s="653">
        <v>45561</v>
      </c>
      <c r="C739" s="571" t="s">
        <v>2964</v>
      </c>
      <c r="D739" s="555" t="s">
        <v>2913</v>
      </c>
      <c r="E739" s="499" t="s">
        <v>2914</v>
      </c>
      <c r="F739" s="485" t="s">
        <v>49</v>
      </c>
      <c r="G739" s="78" t="s">
        <v>2963</v>
      </c>
      <c r="H739" s="78"/>
      <c r="I739" s="78"/>
      <c r="J739" s="78"/>
      <c r="K739" s="78"/>
      <c r="L739" s="78"/>
      <c r="M739" s="78"/>
      <c r="N739" s="78"/>
      <c r="O739" s="78"/>
      <c r="P739" s="78"/>
      <c r="Q739" s="78"/>
      <c r="R739" s="78"/>
      <c r="S739" s="543">
        <v>255000</v>
      </c>
      <c r="T739" s="31">
        <f t="shared" si="13"/>
        <v>71560924.200000048</v>
      </c>
    </row>
    <row r="740" spans="1:20" x14ac:dyDescent="0.35">
      <c r="A740" s="78">
        <v>140</v>
      </c>
      <c r="B740" s="653">
        <v>45561</v>
      </c>
      <c r="C740" s="571" t="s">
        <v>2965</v>
      </c>
      <c r="D740" s="555" t="s">
        <v>1459</v>
      </c>
      <c r="E740" s="499" t="s">
        <v>2916</v>
      </c>
      <c r="F740" s="485" t="s">
        <v>49</v>
      </c>
      <c r="G740" s="78" t="s">
        <v>2963</v>
      </c>
      <c r="H740" s="78"/>
      <c r="I740" s="78"/>
      <c r="J740" s="78"/>
      <c r="K740" s="78"/>
      <c r="L740" s="78"/>
      <c r="M740" s="78"/>
      <c r="N740" s="78"/>
      <c r="O740" s="78"/>
      <c r="P740" s="78"/>
      <c r="Q740" s="78"/>
      <c r="R740" s="78"/>
      <c r="S740" s="543">
        <v>160000</v>
      </c>
      <c r="T740" s="31">
        <f t="shared" si="13"/>
        <v>71400924.200000048</v>
      </c>
    </row>
    <row r="741" spans="1:20" x14ac:dyDescent="0.35">
      <c r="A741" s="78">
        <v>141</v>
      </c>
      <c r="B741" s="653">
        <v>45561</v>
      </c>
      <c r="C741" s="571" t="s">
        <v>2966</v>
      </c>
      <c r="D741" s="555" t="s">
        <v>2915</v>
      </c>
      <c r="E741" s="499" t="s">
        <v>2917</v>
      </c>
      <c r="F741" s="485" t="s">
        <v>49</v>
      </c>
      <c r="G741" s="78" t="s">
        <v>2963</v>
      </c>
      <c r="H741" s="78"/>
      <c r="I741" s="78"/>
      <c r="J741" s="78"/>
      <c r="K741" s="78"/>
      <c r="L741" s="78"/>
      <c r="M741" s="78"/>
      <c r="N741" s="78"/>
      <c r="O741" s="78"/>
      <c r="P741" s="78"/>
      <c r="Q741" s="78"/>
      <c r="R741" s="78"/>
      <c r="S741" s="543">
        <v>160000</v>
      </c>
      <c r="T741" s="31">
        <f t="shared" si="13"/>
        <v>71240924.200000048</v>
      </c>
    </row>
    <row r="742" spans="1:20" x14ac:dyDescent="0.35">
      <c r="A742" s="78">
        <v>142</v>
      </c>
      <c r="B742" s="653">
        <v>45561</v>
      </c>
      <c r="C742" s="571" t="s">
        <v>2967</v>
      </c>
      <c r="D742" s="555" t="s">
        <v>1459</v>
      </c>
      <c r="E742" s="499" t="s">
        <v>2921</v>
      </c>
      <c r="F742" s="556" t="s">
        <v>49</v>
      </c>
      <c r="G742" s="78" t="s">
        <v>2963</v>
      </c>
      <c r="H742" s="78"/>
      <c r="I742" s="78"/>
      <c r="J742" s="78"/>
      <c r="K742" s="78"/>
      <c r="L742" s="78"/>
      <c r="M742" s="78"/>
      <c r="N742" s="78"/>
      <c r="O742" s="78"/>
      <c r="P742" s="78"/>
      <c r="Q742" s="78"/>
      <c r="R742" s="78"/>
      <c r="S742" s="543">
        <v>476000</v>
      </c>
      <c r="T742" s="31">
        <f t="shared" si="13"/>
        <v>70764924.200000048</v>
      </c>
    </row>
    <row r="743" spans="1:20" x14ac:dyDescent="0.35">
      <c r="A743" s="78">
        <v>143</v>
      </c>
      <c r="B743" s="653">
        <v>45561</v>
      </c>
      <c r="C743" s="571" t="s">
        <v>2968</v>
      </c>
      <c r="D743" s="555" t="s">
        <v>560</v>
      </c>
      <c r="E743" s="499" t="s">
        <v>2924</v>
      </c>
      <c r="F743" s="556" t="s">
        <v>49</v>
      </c>
      <c r="G743" s="78" t="s">
        <v>2963</v>
      </c>
      <c r="H743" s="78"/>
      <c r="I743" s="78"/>
      <c r="J743" s="78"/>
      <c r="K743" s="78"/>
      <c r="L743" s="78"/>
      <c r="M743" s="78"/>
      <c r="N743" s="78"/>
      <c r="O743" s="78"/>
      <c r="P743" s="78"/>
      <c r="Q743" s="78"/>
      <c r="R743" s="78"/>
      <c r="S743" s="543">
        <v>500000</v>
      </c>
      <c r="T743" s="31">
        <f t="shared" si="13"/>
        <v>70264924.200000048</v>
      </c>
    </row>
    <row r="744" spans="1:20" x14ac:dyDescent="0.35">
      <c r="A744" s="78">
        <v>144</v>
      </c>
      <c r="B744" s="653">
        <v>45561</v>
      </c>
      <c r="C744" s="571" t="s">
        <v>2969</v>
      </c>
      <c r="D744" s="555" t="s">
        <v>560</v>
      </c>
      <c r="E744" s="499" t="s">
        <v>2926</v>
      </c>
      <c r="F744" s="556" t="s">
        <v>49</v>
      </c>
      <c r="G744" s="78" t="s">
        <v>2963</v>
      </c>
      <c r="H744" s="78"/>
      <c r="I744" s="78"/>
      <c r="J744" s="78"/>
      <c r="K744" s="78"/>
      <c r="L744" s="78"/>
      <c r="M744" s="78"/>
      <c r="N744" s="78"/>
      <c r="O744" s="78"/>
      <c r="P744" s="78"/>
      <c r="Q744" s="78"/>
      <c r="R744" s="78"/>
      <c r="S744" s="543">
        <v>1295000</v>
      </c>
      <c r="T744" s="31">
        <f t="shared" si="13"/>
        <v>68969924.200000048</v>
      </c>
    </row>
    <row r="745" spans="1:20" x14ac:dyDescent="0.35">
      <c r="A745" s="78">
        <v>145</v>
      </c>
      <c r="B745" s="653">
        <v>45561</v>
      </c>
      <c r="C745" s="571" t="s">
        <v>2970</v>
      </c>
      <c r="D745" s="555" t="s">
        <v>560</v>
      </c>
      <c r="E745" s="499" t="s">
        <v>2925</v>
      </c>
      <c r="F745" s="556"/>
      <c r="G745" s="78" t="s">
        <v>2963</v>
      </c>
      <c r="H745" s="78"/>
      <c r="I745" s="78"/>
      <c r="J745" s="78"/>
      <c r="K745" s="78"/>
      <c r="L745" s="78"/>
      <c r="M745" s="78"/>
      <c r="N745" s="78"/>
      <c r="O745" s="78"/>
      <c r="P745" s="78"/>
      <c r="Q745" s="78"/>
      <c r="R745" s="78"/>
      <c r="S745" s="543">
        <v>1485900</v>
      </c>
      <c r="T745" s="31">
        <f t="shared" si="13"/>
        <v>67484024.200000048</v>
      </c>
    </row>
    <row r="746" spans="1:20" x14ac:dyDescent="0.35">
      <c r="A746" s="78">
        <v>146</v>
      </c>
      <c r="B746" s="653">
        <v>45561</v>
      </c>
      <c r="C746" s="571" t="s">
        <v>2971</v>
      </c>
      <c r="D746" s="555" t="s">
        <v>560</v>
      </c>
      <c r="E746" s="499" t="s">
        <v>2962</v>
      </c>
      <c r="F746" s="556" t="s">
        <v>49</v>
      </c>
      <c r="G746" s="78" t="s">
        <v>2963</v>
      </c>
      <c r="H746" s="78"/>
      <c r="I746" s="78"/>
      <c r="J746" s="78"/>
      <c r="K746" s="78"/>
      <c r="L746" s="78"/>
      <c r="M746" s="78"/>
      <c r="N746" s="78"/>
      <c r="O746" s="78"/>
      <c r="P746" s="78"/>
      <c r="Q746" s="78"/>
      <c r="R746" s="78"/>
      <c r="S746" s="543">
        <v>500000</v>
      </c>
      <c r="T746" s="31">
        <f t="shared" si="13"/>
        <v>66984024.200000048</v>
      </c>
    </row>
    <row r="747" spans="1:20" ht="25" x14ac:dyDescent="0.35">
      <c r="A747" s="78">
        <v>147</v>
      </c>
      <c r="B747" s="653">
        <v>45561</v>
      </c>
      <c r="C747" s="571" t="s">
        <v>2972</v>
      </c>
      <c r="D747" s="658" t="s">
        <v>2927</v>
      </c>
      <c r="E747" s="503" t="s">
        <v>2928</v>
      </c>
      <c r="F747" s="556" t="s">
        <v>49</v>
      </c>
      <c r="G747" s="78" t="s">
        <v>2963</v>
      </c>
      <c r="H747" s="78"/>
      <c r="I747" s="78"/>
      <c r="J747" s="78"/>
      <c r="K747" s="78"/>
      <c r="L747" s="78"/>
      <c r="M747" s="78"/>
      <c r="N747" s="78"/>
      <c r="O747" s="78"/>
      <c r="P747" s="78"/>
      <c r="Q747" s="78"/>
      <c r="R747" s="78"/>
      <c r="S747" s="543">
        <v>3602500</v>
      </c>
      <c r="T747" s="31">
        <f t="shared" si="13"/>
        <v>63381524.200000048</v>
      </c>
    </row>
    <row r="748" spans="1:20" x14ac:dyDescent="0.35">
      <c r="A748" s="78">
        <v>148</v>
      </c>
      <c r="B748" s="653">
        <v>45561</v>
      </c>
      <c r="C748" s="571" t="s">
        <v>2973</v>
      </c>
      <c r="D748" s="83" t="s">
        <v>95</v>
      </c>
      <c r="E748" s="475" t="s">
        <v>2918</v>
      </c>
      <c r="F748" s="485" t="s">
        <v>2919</v>
      </c>
      <c r="G748" s="78" t="s">
        <v>2963</v>
      </c>
      <c r="H748" s="78"/>
      <c r="I748" s="78"/>
      <c r="J748" s="78"/>
      <c r="K748" s="78"/>
      <c r="L748" s="78"/>
      <c r="M748" s="428">
        <v>7000000</v>
      </c>
      <c r="N748" s="78"/>
      <c r="O748" s="78"/>
      <c r="P748" s="78"/>
      <c r="Q748" s="78"/>
      <c r="R748" s="78"/>
      <c r="S748" s="78"/>
      <c r="T748" s="31">
        <f t="shared" si="13"/>
        <v>56381524.200000048</v>
      </c>
    </row>
    <row r="749" spans="1:20" x14ac:dyDescent="0.35">
      <c r="A749" s="78">
        <v>149</v>
      </c>
      <c r="B749" s="653">
        <v>45561</v>
      </c>
      <c r="C749" s="571" t="s">
        <v>2974</v>
      </c>
      <c r="D749" s="83" t="s">
        <v>182</v>
      </c>
      <c r="E749" s="475" t="s">
        <v>2920</v>
      </c>
      <c r="F749" s="485" t="s">
        <v>2784</v>
      </c>
      <c r="G749" s="78" t="s">
        <v>2963</v>
      </c>
      <c r="H749" s="78"/>
      <c r="I749" s="78"/>
      <c r="J749" s="78"/>
      <c r="K749" s="78"/>
      <c r="L749" s="78"/>
      <c r="M749" s="78"/>
      <c r="N749" s="78"/>
      <c r="O749" s="78"/>
      <c r="P749" s="78"/>
      <c r="Q749" s="78"/>
      <c r="R749" s="78"/>
      <c r="S749" s="543">
        <v>300000</v>
      </c>
      <c r="T749" s="31">
        <f t="shared" si="13"/>
        <v>56081524.200000048</v>
      </c>
    </row>
    <row r="750" spans="1:20" x14ac:dyDescent="0.35">
      <c r="A750" s="78">
        <v>150</v>
      </c>
      <c r="B750" s="653">
        <v>45561</v>
      </c>
      <c r="C750" s="612" t="s">
        <v>2978</v>
      </c>
      <c r="D750" s="60" t="s">
        <v>39</v>
      </c>
      <c r="E750" s="608" t="s">
        <v>2979</v>
      </c>
      <c r="F750" s="78"/>
      <c r="G750" s="78"/>
      <c r="H750" s="78"/>
      <c r="I750" s="78"/>
      <c r="J750" s="78"/>
      <c r="K750" s="78"/>
      <c r="L750" s="78"/>
      <c r="M750" s="78"/>
      <c r="N750" s="563">
        <v>61500000</v>
      </c>
      <c r="O750" s="78"/>
      <c r="P750" s="78"/>
      <c r="Q750" s="78"/>
      <c r="R750" s="78"/>
      <c r="S750" s="78"/>
      <c r="T750" s="31">
        <f t="shared" si="13"/>
        <v>117581524.20000005</v>
      </c>
    </row>
    <row r="751" spans="1:20" ht="26" x14ac:dyDescent="0.35">
      <c r="A751" s="78">
        <v>151</v>
      </c>
      <c r="B751" s="653">
        <v>45562</v>
      </c>
      <c r="C751" s="571" t="s">
        <v>2981</v>
      </c>
      <c r="D751" s="52" t="s">
        <v>2953</v>
      </c>
      <c r="E751" s="475" t="s">
        <v>2980</v>
      </c>
      <c r="F751" s="485" t="s">
        <v>49</v>
      </c>
      <c r="G751" s="78" t="s">
        <v>2987</v>
      </c>
      <c r="H751" s="78"/>
      <c r="I751" s="78"/>
      <c r="J751" s="78"/>
      <c r="K751" s="78"/>
      <c r="L751" s="78"/>
      <c r="M751" s="78"/>
      <c r="N751" s="78"/>
      <c r="O751" s="78"/>
      <c r="P751" s="78"/>
      <c r="Q751" s="78"/>
      <c r="R751" s="78"/>
      <c r="S751" s="428">
        <v>10002500</v>
      </c>
      <c r="T751" s="31">
        <f t="shared" si="13"/>
        <v>107579024.20000005</v>
      </c>
    </row>
    <row r="752" spans="1:20" x14ac:dyDescent="0.35">
      <c r="A752" s="78">
        <v>152</v>
      </c>
      <c r="B752" s="653">
        <v>45562</v>
      </c>
      <c r="C752" s="571" t="s">
        <v>3254</v>
      </c>
      <c r="D752" s="52" t="s">
        <v>10</v>
      </c>
      <c r="E752" s="52" t="s">
        <v>2954</v>
      </c>
      <c r="F752" s="485" t="s">
        <v>49</v>
      </c>
      <c r="G752" s="78" t="s">
        <v>2987</v>
      </c>
      <c r="H752" s="78"/>
      <c r="I752" s="78"/>
      <c r="J752" s="78"/>
      <c r="K752" s="78"/>
      <c r="L752" s="78"/>
      <c r="M752" s="78"/>
      <c r="N752" s="78"/>
      <c r="O752" s="78"/>
      <c r="P752" s="78"/>
      <c r="Q752" s="78"/>
      <c r="R752" s="78"/>
      <c r="S752" s="428">
        <v>1500000</v>
      </c>
      <c r="T752" s="31">
        <f t="shared" si="13"/>
        <v>106079024.20000005</v>
      </c>
    </row>
    <row r="753" spans="1:20" ht="26" x14ac:dyDescent="0.35">
      <c r="A753" s="78">
        <v>153</v>
      </c>
      <c r="B753" s="653">
        <v>45562</v>
      </c>
      <c r="C753" s="571" t="s">
        <v>3358</v>
      </c>
      <c r="D753" s="52" t="s">
        <v>182</v>
      </c>
      <c r="E753" s="475" t="s">
        <v>2955</v>
      </c>
      <c r="F753" s="485" t="s">
        <v>49</v>
      </c>
      <c r="G753" s="78" t="s">
        <v>2987</v>
      </c>
      <c r="H753" s="78"/>
      <c r="I753" s="78"/>
      <c r="J753" s="78"/>
      <c r="K753" s="78"/>
      <c r="L753" s="78"/>
      <c r="M753" s="78"/>
      <c r="N753" s="78"/>
      <c r="O753" s="78"/>
      <c r="P753" s="78"/>
      <c r="Q753" s="78"/>
      <c r="R753" s="78"/>
      <c r="S753" s="558">
        <v>1500000</v>
      </c>
      <c r="T753" s="31">
        <f t="shared" si="13"/>
        <v>104579024.20000005</v>
      </c>
    </row>
    <row r="754" spans="1:20" ht="26" x14ac:dyDescent="0.35">
      <c r="A754" s="78">
        <v>154</v>
      </c>
      <c r="B754" s="653">
        <v>45562</v>
      </c>
      <c r="C754" s="571" t="s">
        <v>2982</v>
      </c>
      <c r="D754" s="52" t="s">
        <v>2956</v>
      </c>
      <c r="E754" s="475" t="s">
        <v>2957</v>
      </c>
      <c r="F754" s="485" t="s">
        <v>49</v>
      </c>
      <c r="G754" s="78" t="s">
        <v>2987</v>
      </c>
      <c r="H754" s="78"/>
      <c r="I754" s="78"/>
      <c r="J754" s="78"/>
      <c r="K754" s="78"/>
      <c r="L754" s="78"/>
      <c r="M754" s="78"/>
      <c r="N754" s="78"/>
      <c r="O754" s="78"/>
      <c r="P754" s="78"/>
      <c r="Q754" s="78"/>
      <c r="R754" s="78"/>
      <c r="S754" s="558">
        <v>7792000</v>
      </c>
      <c r="T754" s="31">
        <f t="shared" si="13"/>
        <v>96787024.200000048</v>
      </c>
    </row>
    <row r="755" spans="1:20" x14ac:dyDescent="0.35">
      <c r="A755" s="78">
        <v>155</v>
      </c>
      <c r="B755" s="653">
        <v>45562</v>
      </c>
      <c r="C755" s="571" t="s">
        <v>2983</v>
      </c>
      <c r="D755" s="83" t="s">
        <v>1953</v>
      </c>
      <c r="E755" s="557" t="s">
        <v>2958</v>
      </c>
      <c r="F755" s="556" t="s">
        <v>2959</v>
      </c>
      <c r="G755" s="78" t="s">
        <v>2987</v>
      </c>
      <c r="H755" s="78"/>
      <c r="I755" s="78"/>
      <c r="J755" s="78"/>
      <c r="K755" s="78"/>
      <c r="L755" s="78"/>
      <c r="M755" s="543">
        <v>40500000</v>
      </c>
      <c r="N755" s="78"/>
      <c r="O755" s="78"/>
      <c r="P755" s="78"/>
      <c r="Q755" s="78"/>
      <c r="R755" s="78"/>
      <c r="S755" s="78"/>
      <c r="T755" s="31">
        <f t="shared" si="13"/>
        <v>56287024.200000048</v>
      </c>
    </row>
    <row r="756" spans="1:20" x14ac:dyDescent="0.35">
      <c r="A756" s="78">
        <v>156</v>
      </c>
      <c r="B756" s="653">
        <v>45562</v>
      </c>
      <c r="C756" s="571" t="s">
        <v>2984</v>
      </c>
      <c r="D756" s="555" t="s">
        <v>648</v>
      </c>
      <c r="E756" s="506" t="s">
        <v>2961</v>
      </c>
      <c r="F756" s="556" t="s">
        <v>2960</v>
      </c>
      <c r="G756" s="78" t="s">
        <v>2987</v>
      </c>
      <c r="H756" s="78"/>
      <c r="I756" s="78"/>
      <c r="J756" s="78"/>
      <c r="K756" s="78"/>
      <c r="L756" s="78"/>
      <c r="M756" s="78"/>
      <c r="N756" s="78"/>
      <c r="O756" s="78"/>
      <c r="P756" s="78"/>
      <c r="Q756" s="78"/>
      <c r="R756" s="78"/>
      <c r="S756" s="543">
        <v>500000</v>
      </c>
      <c r="T756" s="31">
        <f t="shared" si="13"/>
        <v>55787024.200000048</v>
      </c>
    </row>
    <row r="757" spans="1:20" x14ac:dyDescent="0.35">
      <c r="A757" s="78">
        <v>157</v>
      </c>
      <c r="B757" s="653">
        <v>45562</v>
      </c>
      <c r="C757" s="571" t="s">
        <v>2985</v>
      </c>
      <c r="D757" s="83" t="s">
        <v>2975</v>
      </c>
      <c r="E757" s="557" t="s">
        <v>2976</v>
      </c>
      <c r="F757" s="556" t="s">
        <v>2977</v>
      </c>
      <c r="G757" s="78" t="s">
        <v>2987</v>
      </c>
      <c r="H757" s="78"/>
      <c r="I757" s="78"/>
      <c r="J757" s="78"/>
      <c r="K757" s="78"/>
      <c r="L757" s="78"/>
      <c r="M757" s="78"/>
      <c r="N757" s="78"/>
      <c r="O757" s="78"/>
      <c r="P757" s="78"/>
      <c r="Q757" s="78"/>
      <c r="R757" s="78"/>
      <c r="S757" s="543">
        <v>2000000</v>
      </c>
      <c r="T757" s="31">
        <f t="shared" si="13"/>
        <v>53787024.200000048</v>
      </c>
    </row>
    <row r="758" spans="1:20" ht="26.5" x14ac:dyDescent="0.35">
      <c r="A758" s="78">
        <v>158</v>
      </c>
      <c r="B758" s="653">
        <v>45563</v>
      </c>
      <c r="C758" s="612" t="s">
        <v>2991</v>
      </c>
      <c r="D758" s="60" t="s">
        <v>1915</v>
      </c>
      <c r="E758" s="629" t="s">
        <v>2992</v>
      </c>
      <c r="F758" s="628" t="s">
        <v>2549</v>
      </c>
      <c r="G758" s="78"/>
      <c r="H758" s="78"/>
      <c r="I758" s="78"/>
      <c r="J758" s="78"/>
      <c r="K758" s="78"/>
      <c r="L758" s="44">
        <v>2381056</v>
      </c>
      <c r="M758" s="78"/>
      <c r="N758" s="78"/>
      <c r="O758" s="78"/>
      <c r="P758" s="78"/>
      <c r="Q758" s="78"/>
      <c r="R758" s="78"/>
      <c r="S758" s="78"/>
      <c r="T758" s="31">
        <f t="shared" si="13"/>
        <v>56168080.200000048</v>
      </c>
    </row>
    <row r="759" spans="1:20" x14ac:dyDescent="0.35">
      <c r="A759" s="78">
        <v>159</v>
      </c>
      <c r="B759" s="653">
        <v>45565</v>
      </c>
      <c r="C759" s="571" t="s">
        <v>2986</v>
      </c>
      <c r="D759" s="80" t="s">
        <v>33</v>
      </c>
      <c r="E759" s="83" t="s">
        <v>3113</v>
      </c>
      <c r="F759" s="485" t="s">
        <v>49</v>
      </c>
      <c r="G759" s="59" t="s">
        <v>35</v>
      </c>
      <c r="H759" s="48"/>
      <c r="I759" s="48"/>
      <c r="J759" s="48"/>
      <c r="K759" s="51"/>
      <c r="L759" s="48"/>
      <c r="M759" s="48"/>
      <c r="N759" s="44"/>
      <c r="O759" s="622">
        <v>25000</v>
      </c>
      <c r="P759" s="78"/>
      <c r="Q759" s="78"/>
      <c r="R759" s="78"/>
      <c r="S759" s="428"/>
      <c r="T759" s="31">
        <f t="shared" si="13"/>
        <v>56143080.200000048</v>
      </c>
    </row>
    <row r="760" spans="1:20" x14ac:dyDescent="0.35">
      <c r="A760" s="78">
        <v>160</v>
      </c>
      <c r="B760" s="653">
        <v>45565</v>
      </c>
      <c r="C760" s="38" t="s">
        <v>3117</v>
      </c>
      <c r="D760" s="60" t="s">
        <v>33</v>
      </c>
      <c r="E760" s="61" t="s">
        <v>3114</v>
      </c>
      <c r="F760" s="485"/>
      <c r="G760" s="54" t="s">
        <v>77</v>
      </c>
      <c r="H760" s="63"/>
      <c r="I760" s="63"/>
      <c r="J760" s="63"/>
      <c r="K760" s="63"/>
      <c r="L760" s="63"/>
      <c r="M760" s="63"/>
      <c r="N760" s="480">
        <v>15223.54</v>
      </c>
      <c r="O760" s="69"/>
      <c r="P760" s="78"/>
      <c r="Q760" s="78"/>
      <c r="R760" s="78"/>
      <c r="S760" s="78"/>
      <c r="T760" s="31">
        <f t="shared" si="13"/>
        <v>56158303.740000047</v>
      </c>
    </row>
    <row r="761" spans="1:20" x14ac:dyDescent="0.35">
      <c r="A761" s="78">
        <v>161</v>
      </c>
      <c r="B761" s="653">
        <v>45565</v>
      </c>
      <c r="C761" s="571" t="s">
        <v>3116</v>
      </c>
      <c r="D761" s="80" t="s">
        <v>33</v>
      </c>
      <c r="E761" s="83" t="s">
        <v>3115</v>
      </c>
      <c r="F761" s="485" t="s">
        <v>49</v>
      </c>
      <c r="G761" s="59" t="s">
        <v>35</v>
      </c>
      <c r="H761" s="66"/>
      <c r="I761" s="66"/>
      <c r="J761" s="66"/>
      <c r="K761" s="66"/>
      <c r="L761" s="66"/>
      <c r="M761" s="66"/>
      <c r="N761" s="66"/>
      <c r="O761" s="622">
        <v>3044.71</v>
      </c>
      <c r="P761" s="78"/>
      <c r="Q761" s="78"/>
      <c r="R761" s="78"/>
      <c r="S761" s="78"/>
      <c r="T761" s="64">
        <f t="shared" si="13"/>
        <v>56155259.030000046</v>
      </c>
    </row>
    <row r="762" spans="1:20" ht="15.5" x14ac:dyDescent="0.35">
      <c r="A762" s="623" t="s">
        <v>3005</v>
      </c>
      <c r="B762" s="624"/>
      <c r="C762" s="624"/>
      <c r="D762" s="624"/>
      <c r="E762" s="624"/>
      <c r="F762" s="624"/>
      <c r="G762" s="624"/>
      <c r="H762" s="624"/>
      <c r="I762" s="624"/>
      <c r="J762" s="624"/>
      <c r="K762" s="624"/>
      <c r="L762" s="624"/>
      <c r="M762" s="624"/>
      <c r="N762" s="624"/>
      <c r="O762" s="624"/>
      <c r="P762" s="624"/>
      <c r="Q762" s="624"/>
      <c r="R762" s="624"/>
      <c r="S762" s="625"/>
      <c r="T762" s="31">
        <f t="shared" si="13"/>
        <v>56155259.030000046</v>
      </c>
    </row>
    <row r="763" spans="1:20" x14ac:dyDescent="0.35">
      <c r="A763" s="78">
        <v>163</v>
      </c>
      <c r="B763" s="653">
        <v>45566</v>
      </c>
      <c r="C763" s="612" t="s">
        <v>3017</v>
      </c>
      <c r="D763" s="60" t="s">
        <v>1915</v>
      </c>
      <c r="E763" s="60" t="s">
        <v>3034</v>
      </c>
      <c r="F763" s="614" t="s">
        <v>2572</v>
      </c>
      <c r="G763" s="66"/>
      <c r="H763" s="66"/>
      <c r="I763" s="66"/>
      <c r="J763" s="66"/>
      <c r="K763" s="66"/>
      <c r="L763" s="44">
        <v>1185199</v>
      </c>
      <c r="N763" s="78"/>
      <c r="O763" s="78"/>
      <c r="P763" s="78"/>
      <c r="Q763" s="78"/>
      <c r="R763" s="78"/>
      <c r="S763" s="78"/>
      <c r="T763" s="31">
        <f t="shared" si="13"/>
        <v>57340458.030000046</v>
      </c>
    </row>
    <row r="764" spans="1:20" x14ac:dyDescent="0.35">
      <c r="A764" s="78">
        <v>164</v>
      </c>
      <c r="B764" s="653">
        <v>45566</v>
      </c>
      <c r="C764" s="571" t="s">
        <v>3007</v>
      </c>
      <c r="D764" s="52" t="s">
        <v>3023</v>
      </c>
      <c r="E764" t="s">
        <v>3024</v>
      </c>
      <c r="F764" s="485" t="s">
        <v>49</v>
      </c>
      <c r="G764" s="78" t="s">
        <v>3014</v>
      </c>
      <c r="H764" s="78"/>
      <c r="I764" s="78"/>
      <c r="J764" s="78"/>
      <c r="K764" s="78"/>
      <c r="L764" s="78"/>
      <c r="M764" s="78"/>
      <c r="N764" s="78"/>
      <c r="O764" s="78"/>
      <c r="P764" s="78"/>
      <c r="Q764" s="78"/>
      <c r="R764" s="78"/>
      <c r="S764" s="428">
        <v>190000</v>
      </c>
      <c r="T764" s="31">
        <f t="shared" si="13"/>
        <v>57150458.030000046</v>
      </c>
    </row>
    <row r="765" spans="1:20" x14ac:dyDescent="0.35">
      <c r="A765" s="78">
        <v>165</v>
      </c>
      <c r="B765" s="653">
        <v>45566</v>
      </c>
      <c r="C765" s="571" t="s">
        <v>3008</v>
      </c>
      <c r="D765" s="52" t="s">
        <v>1012</v>
      </c>
      <c r="E765" s="52" t="s">
        <v>2993</v>
      </c>
      <c r="F765" s="485" t="s">
        <v>49</v>
      </c>
      <c r="G765" s="78" t="s">
        <v>3014</v>
      </c>
      <c r="H765" s="78"/>
      <c r="I765" s="78"/>
      <c r="J765" s="78"/>
      <c r="K765" s="78"/>
      <c r="L765" s="78"/>
      <c r="M765" s="78"/>
      <c r="N765" s="78"/>
      <c r="O765" s="78"/>
      <c r="P765" s="78"/>
      <c r="Q765" s="78"/>
      <c r="R765" s="78"/>
      <c r="S765" s="428">
        <v>275000</v>
      </c>
      <c r="T765" s="31">
        <f t="shared" si="13"/>
        <v>56875458.030000046</v>
      </c>
    </row>
    <row r="766" spans="1:20" x14ac:dyDescent="0.35">
      <c r="A766" s="78">
        <v>166</v>
      </c>
      <c r="B766" s="653">
        <v>45566</v>
      </c>
      <c r="C766" s="571" t="s">
        <v>3009</v>
      </c>
      <c r="D766" s="52" t="s">
        <v>2994</v>
      </c>
      <c r="E766" s="475" t="s">
        <v>2995</v>
      </c>
      <c r="F766" s="485" t="s">
        <v>49</v>
      </c>
      <c r="G766" s="78" t="s">
        <v>3014</v>
      </c>
      <c r="H766" s="78"/>
      <c r="I766" s="78"/>
      <c r="J766" s="78"/>
      <c r="K766" s="78"/>
      <c r="L766" s="78"/>
      <c r="M766" s="78"/>
      <c r="N766" s="78"/>
      <c r="O766" s="78"/>
      <c r="P766" s="78"/>
      <c r="Q766" s="78"/>
      <c r="R766" s="78"/>
      <c r="S766" s="428">
        <v>275000</v>
      </c>
      <c r="T766" s="31">
        <f t="shared" si="13"/>
        <v>56600458.030000046</v>
      </c>
    </row>
    <row r="767" spans="1:20" ht="41" customHeight="1" x14ac:dyDescent="0.35">
      <c r="A767" s="78">
        <v>167</v>
      </c>
      <c r="B767" s="653">
        <v>45566</v>
      </c>
      <c r="C767" s="571" t="s">
        <v>3010</v>
      </c>
      <c r="D767" s="52" t="s">
        <v>560</v>
      </c>
      <c r="E767" s="475" t="s">
        <v>2996</v>
      </c>
      <c r="F767" s="485" t="s">
        <v>49</v>
      </c>
      <c r="G767" s="78" t="s">
        <v>3014</v>
      </c>
      <c r="H767" s="78"/>
      <c r="I767" s="78"/>
      <c r="J767" s="78"/>
      <c r="K767" s="78"/>
      <c r="L767" s="78"/>
      <c r="M767" s="78"/>
      <c r="N767" s="78"/>
      <c r="O767" s="78"/>
      <c r="P767" s="78"/>
      <c r="Q767" s="78"/>
      <c r="R767" s="78"/>
      <c r="S767" s="558">
        <v>2411100</v>
      </c>
      <c r="T767" s="31">
        <f t="shared" si="13"/>
        <v>54189358.030000046</v>
      </c>
    </row>
    <row r="768" spans="1:20" ht="25.5" customHeight="1" x14ac:dyDescent="0.35">
      <c r="A768" s="78">
        <v>168</v>
      </c>
      <c r="B768" s="653">
        <v>45566</v>
      </c>
      <c r="C768" s="571" t="s">
        <v>3011</v>
      </c>
      <c r="D768" s="52" t="s">
        <v>560</v>
      </c>
      <c r="E768" s="565" t="s">
        <v>2997</v>
      </c>
      <c r="F768" s="556" t="s">
        <v>49</v>
      </c>
      <c r="G768" s="78" t="s">
        <v>3014</v>
      </c>
      <c r="H768" s="78"/>
      <c r="I768" s="78"/>
      <c r="J768" s="78"/>
      <c r="K768" s="78"/>
      <c r="L768" s="78"/>
      <c r="M768" s="78"/>
      <c r="N768" s="78"/>
      <c r="O768" s="78"/>
      <c r="P768" s="78"/>
      <c r="Q768" s="78"/>
      <c r="R768" s="78"/>
      <c r="S768" s="543">
        <v>2064900</v>
      </c>
      <c r="T768" s="31">
        <f t="shared" si="13"/>
        <v>52124458.030000046</v>
      </c>
    </row>
    <row r="769" spans="1:20" x14ac:dyDescent="0.35">
      <c r="A769" s="78">
        <v>169</v>
      </c>
      <c r="B769" s="653">
        <v>45566</v>
      </c>
      <c r="C769" s="571" t="s">
        <v>3012</v>
      </c>
      <c r="D769" s="555" t="s">
        <v>2998</v>
      </c>
      <c r="E769" s="499" t="s">
        <v>3025</v>
      </c>
      <c r="F769" s="556" t="s">
        <v>49</v>
      </c>
      <c r="G769" s="78" t="s">
        <v>3014</v>
      </c>
      <c r="H769" s="78"/>
      <c r="I769" s="78"/>
      <c r="J769" s="78"/>
      <c r="K769" s="78"/>
      <c r="L769" s="78"/>
      <c r="M769" s="78"/>
      <c r="N769" s="78"/>
      <c r="O769" s="78"/>
      <c r="P769" s="78"/>
      <c r="Q769" s="78"/>
      <c r="R769" s="78"/>
      <c r="S769" s="543">
        <v>2302500</v>
      </c>
      <c r="T769" s="31">
        <f t="shared" si="13"/>
        <v>49821958.030000046</v>
      </c>
    </row>
    <row r="770" spans="1:20" x14ac:dyDescent="0.35">
      <c r="A770" s="78">
        <v>170</v>
      </c>
      <c r="B770" s="653">
        <v>45566</v>
      </c>
      <c r="C770" s="571" t="s">
        <v>3013</v>
      </c>
      <c r="D770" s="83" t="s">
        <v>1012</v>
      </c>
      <c r="E770" s="557" t="s">
        <v>2999</v>
      </c>
      <c r="F770" s="642" t="s">
        <v>3106</v>
      </c>
      <c r="G770" s="78" t="s">
        <v>3014</v>
      </c>
      <c r="H770" s="78"/>
      <c r="I770" s="78"/>
      <c r="J770" s="78"/>
      <c r="K770" s="78"/>
      <c r="L770" s="78"/>
      <c r="M770" s="543"/>
      <c r="N770" s="78"/>
      <c r="O770" s="78"/>
      <c r="P770" s="78"/>
      <c r="Q770" s="78"/>
      <c r="R770" s="78"/>
      <c r="S770" s="543">
        <v>350000</v>
      </c>
      <c r="T770" s="31">
        <f t="shared" si="13"/>
        <v>49471958.030000046</v>
      </c>
    </row>
    <row r="771" spans="1:20" x14ac:dyDescent="0.35">
      <c r="A771" s="78">
        <v>171</v>
      </c>
      <c r="B771" s="653">
        <v>45566</v>
      </c>
      <c r="C771" s="571" t="s">
        <v>3019</v>
      </c>
      <c r="D771" s="555" t="s">
        <v>190</v>
      </c>
      <c r="E771" s="506" t="s">
        <v>3000</v>
      </c>
      <c r="F771" s="642" t="s">
        <v>3001</v>
      </c>
      <c r="G771" s="78" t="s">
        <v>3014</v>
      </c>
      <c r="H771" s="78"/>
      <c r="I771" s="78"/>
      <c r="J771" s="78"/>
      <c r="K771" s="78"/>
      <c r="L771" s="78"/>
      <c r="M771" s="543">
        <v>13000000</v>
      </c>
      <c r="N771" s="78"/>
      <c r="O771" s="78"/>
      <c r="P771" s="78"/>
      <c r="Q771" s="78"/>
      <c r="R771" s="78"/>
      <c r="S771" s="78"/>
      <c r="T771" s="31">
        <f t="shared" si="13"/>
        <v>36471958.030000046</v>
      </c>
    </row>
    <row r="772" spans="1:20" x14ac:dyDescent="0.35">
      <c r="A772" s="78">
        <v>172</v>
      </c>
      <c r="B772" s="653">
        <v>45566</v>
      </c>
      <c r="C772" s="571" t="s">
        <v>3032</v>
      </c>
      <c r="D772" s="83" t="s">
        <v>95</v>
      </c>
      <c r="E772" s="557" t="s">
        <v>3003</v>
      </c>
      <c r="F772" s="642" t="s">
        <v>3002</v>
      </c>
      <c r="G772" s="78" t="s">
        <v>3014</v>
      </c>
      <c r="H772" s="78"/>
      <c r="I772" s="78"/>
      <c r="J772" s="78"/>
      <c r="K772" s="78"/>
      <c r="M772" s="543">
        <v>4000000</v>
      </c>
      <c r="N772" s="78"/>
      <c r="O772" s="78"/>
      <c r="P772" s="78"/>
      <c r="Q772" s="78"/>
      <c r="R772" s="78"/>
      <c r="S772" s="78"/>
      <c r="T772" s="31">
        <f t="shared" si="13"/>
        <v>32471958.030000046</v>
      </c>
    </row>
    <row r="773" spans="1:20" x14ac:dyDescent="0.35">
      <c r="A773" s="78">
        <v>173</v>
      </c>
      <c r="B773" s="653">
        <v>45566</v>
      </c>
      <c r="C773" s="612" t="s">
        <v>3033</v>
      </c>
      <c r="D773" s="60" t="s">
        <v>1915</v>
      </c>
      <c r="E773" s="629" t="s">
        <v>3018</v>
      </c>
      <c r="F773" s="612" t="s">
        <v>2783</v>
      </c>
      <c r="G773" s="78"/>
      <c r="H773" s="78"/>
      <c r="I773" s="78"/>
      <c r="J773" s="78"/>
      <c r="K773" s="78"/>
      <c r="L773" s="44">
        <v>1225259</v>
      </c>
      <c r="M773" s="78"/>
      <c r="N773" s="78"/>
      <c r="O773" s="78"/>
      <c r="P773" s="78"/>
      <c r="Q773" s="78"/>
      <c r="R773" s="78"/>
      <c r="S773" s="78"/>
      <c r="T773" s="31">
        <f t="shared" si="13"/>
        <v>33697217.030000046</v>
      </c>
    </row>
    <row r="774" spans="1:20" x14ac:dyDescent="0.35">
      <c r="A774" s="78">
        <v>174</v>
      </c>
      <c r="B774" s="653">
        <v>45569</v>
      </c>
      <c r="C774" s="612" t="s">
        <v>3049</v>
      </c>
      <c r="D774" s="60" t="s">
        <v>3048</v>
      </c>
      <c r="E774" s="595" t="s">
        <v>3060</v>
      </c>
      <c r="F774" s="614" t="s">
        <v>3061</v>
      </c>
      <c r="G774" s="78"/>
      <c r="H774" s="78"/>
      <c r="I774" s="78"/>
      <c r="J774" s="78"/>
      <c r="K774" s="78"/>
      <c r="L774" s="44">
        <v>3640000</v>
      </c>
      <c r="M774" s="78"/>
      <c r="N774" s="78"/>
      <c r="O774" s="78"/>
      <c r="P774" s="78"/>
      <c r="Q774" s="78"/>
      <c r="R774" s="78"/>
      <c r="S774" s="78"/>
      <c r="T774" s="31">
        <f t="shared" si="13"/>
        <v>37337217.030000046</v>
      </c>
    </row>
    <row r="775" spans="1:20" x14ac:dyDescent="0.35">
      <c r="A775" s="78">
        <v>175</v>
      </c>
      <c r="B775" s="653">
        <v>45572</v>
      </c>
      <c r="C775" s="571" t="s">
        <v>3051</v>
      </c>
      <c r="D775" s="52" t="s">
        <v>10</v>
      </c>
      <c r="E775" s="52" t="s">
        <v>3031</v>
      </c>
      <c r="F775" s="556" t="s">
        <v>49</v>
      </c>
      <c r="G775" s="78" t="s">
        <v>3050</v>
      </c>
      <c r="H775" s="78"/>
      <c r="I775" s="78"/>
      <c r="J775" s="78"/>
      <c r="K775" s="78"/>
      <c r="L775" s="78"/>
      <c r="M775" s="78"/>
      <c r="N775" s="78"/>
      <c r="O775" s="78"/>
      <c r="P775" s="78"/>
      <c r="Q775" s="78"/>
      <c r="R775" s="78"/>
      <c r="S775" s="428">
        <v>1500000</v>
      </c>
      <c r="T775" s="31">
        <f t="shared" si="13"/>
        <v>35837217.030000046</v>
      </c>
    </row>
    <row r="776" spans="1:20" x14ac:dyDescent="0.35">
      <c r="A776" s="78">
        <v>176</v>
      </c>
      <c r="B776" s="653">
        <v>45572</v>
      </c>
      <c r="C776" s="571" t="s">
        <v>3052</v>
      </c>
      <c r="D776" s="52" t="s">
        <v>182</v>
      </c>
      <c r="E776" s="475" t="s">
        <v>3035</v>
      </c>
      <c r="F776" s="556" t="s">
        <v>49</v>
      </c>
      <c r="G776" s="78" t="s">
        <v>3050</v>
      </c>
      <c r="H776" s="78"/>
      <c r="I776" s="78"/>
      <c r="J776" s="78"/>
      <c r="K776" s="78"/>
      <c r="L776" s="78"/>
      <c r="M776" s="78"/>
      <c r="N776" s="78"/>
      <c r="O776" s="78"/>
      <c r="P776" s="78"/>
      <c r="Q776" s="78"/>
      <c r="R776" s="78"/>
      <c r="S776" s="428">
        <v>207804</v>
      </c>
      <c r="T776" s="31">
        <f t="shared" ref="T776:T839" si="14">+T775+H776-I776+J776-K776+L776-M776+N776-O776+R776-S776</f>
        <v>35629413.030000046</v>
      </c>
    </row>
    <row r="777" spans="1:20" ht="26" x14ac:dyDescent="0.35">
      <c r="A777" s="78">
        <v>177</v>
      </c>
      <c r="B777" s="653">
        <v>45572</v>
      </c>
      <c r="C777" s="571" t="s">
        <v>3053</v>
      </c>
      <c r="D777" s="52" t="s">
        <v>3038</v>
      </c>
      <c r="E777" s="475" t="s">
        <v>3425</v>
      </c>
      <c r="F777" s="556" t="s">
        <v>49</v>
      </c>
      <c r="G777" s="78" t="s">
        <v>3050</v>
      </c>
      <c r="H777" s="78"/>
      <c r="I777" s="78"/>
      <c r="J777" s="78"/>
      <c r="K777" s="78"/>
      <c r="L777" s="78"/>
      <c r="M777" s="78"/>
      <c r="N777" s="78"/>
      <c r="O777" s="78"/>
      <c r="P777" s="78"/>
      <c r="Q777" s="78"/>
      <c r="R777" s="78"/>
      <c r="S777" s="558">
        <v>2652861.15</v>
      </c>
      <c r="T777" s="31">
        <f t="shared" si="14"/>
        <v>32976551.880000047</v>
      </c>
    </row>
    <row r="778" spans="1:20" x14ac:dyDescent="0.35">
      <c r="A778" s="78">
        <v>178</v>
      </c>
      <c r="B778" s="653">
        <v>45572</v>
      </c>
      <c r="C778" s="571" t="s">
        <v>3054</v>
      </c>
      <c r="D778" s="52" t="s">
        <v>3039</v>
      </c>
      <c r="E778" s="565" t="s">
        <v>3040</v>
      </c>
      <c r="F778" s="556" t="s">
        <v>49</v>
      </c>
      <c r="G778" s="78" t="s">
        <v>3050</v>
      </c>
      <c r="H778" s="78"/>
      <c r="I778" s="78"/>
      <c r="J778" s="78"/>
      <c r="K778" s="78"/>
      <c r="L778" s="78"/>
      <c r="M778" s="78"/>
      <c r="N778" s="78"/>
      <c r="O778" s="78"/>
      <c r="P778" s="78"/>
      <c r="Q778" s="78"/>
      <c r="R778" s="78"/>
      <c r="S778" s="543">
        <v>1600000</v>
      </c>
      <c r="T778" s="31">
        <f t="shared" si="14"/>
        <v>31376551.880000047</v>
      </c>
    </row>
    <row r="779" spans="1:20" x14ac:dyDescent="0.35">
      <c r="A779" s="78">
        <v>179</v>
      </c>
      <c r="B779" s="653">
        <v>45572</v>
      </c>
      <c r="C779" s="571" t="s">
        <v>3055</v>
      </c>
      <c r="D779" s="555" t="s">
        <v>3407</v>
      </c>
      <c r="E779" s="499" t="s">
        <v>3406</v>
      </c>
      <c r="F779" s="556" t="s">
        <v>49</v>
      </c>
      <c r="G779" s="78" t="s">
        <v>3050</v>
      </c>
      <c r="H779" s="78"/>
      <c r="I779" s="78"/>
      <c r="J779" s="78"/>
      <c r="K779" s="78"/>
      <c r="L779" s="78"/>
      <c r="M779" s="78"/>
      <c r="N779" s="78"/>
      <c r="O779" s="78"/>
      <c r="P779" s="78"/>
      <c r="Q779" s="78"/>
      <c r="R779" s="78"/>
      <c r="S779" s="543">
        <v>154290</v>
      </c>
      <c r="T779" s="31">
        <f t="shared" si="14"/>
        <v>31222261.880000047</v>
      </c>
    </row>
    <row r="780" spans="1:20" ht="38" x14ac:dyDescent="0.35">
      <c r="A780" s="78">
        <v>180</v>
      </c>
      <c r="B780" s="653">
        <v>45572</v>
      </c>
      <c r="C780" s="571" t="s">
        <v>3056</v>
      </c>
      <c r="D780" s="555" t="s">
        <v>648</v>
      </c>
      <c r="E780" s="499" t="s">
        <v>3044</v>
      </c>
      <c r="F780" s="556" t="s">
        <v>49</v>
      </c>
      <c r="G780" s="78" t="s">
        <v>3050</v>
      </c>
      <c r="H780" s="78"/>
      <c r="I780" s="78"/>
      <c r="J780" s="78"/>
      <c r="K780" s="78"/>
      <c r="L780" s="78"/>
      <c r="M780" s="78"/>
      <c r="N780" s="78"/>
      <c r="O780" s="78"/>
      <c r="P780" s="78"/>
      <c r="Q780" s="78"/>
      <c r="R780" s="78"/>
      <c r="S780" s="543">
        <v>730000</v>
      </c>
      <c r="T780" s="31">
        <f t="shared" si="14"/>
        <v>30492261.880000047</v>
      </c>
    </row>
    <row r="781" spans="1:20" x14ac:dyDescent="0.35">
      <c r="A781" s="78">
        <v>181</v>
      </c>
      <c r="B781" s="653">
        <v>45572</v>
      </c>
      <c r="C781" s="571" t="s">
        <v>3057</v>
      </c>
      <c r="D781" s="555" t="s">
        <v>3023</v>
      </c>
      <c r="E781" s="499" t="s">
        <v>3045</v>
      </c>
      <c r="F781" s="556" t="s">
        <v>49</v>
      </c>
      <c r="G781" s="78" t="s">
        <v>3050</v>
      </c>
      <c r="H781" s="78"/>
      <c r="I781" s="78"/>
      <c r="J781" s="78"/>
      <c r="K781" s="78"/>
      <c r="L781" s="78"/>
      <c r="M781" s="78"/>
      <c r="N781" s="78"/>
      <c r="O781" s="78"/>
      <c r="P781" s="78"/>
      <c r="Q781" s="78"/>
      <c r="R781" s="78"/>
      <c r="S781" s="543">
        <v>130000</v>
      </c>
      <c r="T781" s="31">
        <f t="shared" si="14"/>
        <v>30362261.880000047</v>
      </c>
    </row>
    <row r="782" spans="1:20" ht="63.5" x14ac:dyDescent="0.35">
      <c r="A782" s="78">
        <v>182</v>
      </c>
      <c r="B782" s="653">
        <v>45572</v>
      </c>
      <c r="C782" s="571" t="s">
        <v>3058</v>
      </c>
      <c r="D782" s="83" t="s">
        <v>182</v>
      </c>
      <c r="E782" s="663" t="s">
        <v>3036</v>
      </c>
      <c r="F782" s="556" t="s">
        <v>3037</v>
      </c>
      <c r="G782" s="78" t="s">
        <v>3050</v>
      </c>
      <c r="H782" s="78"/>
      <c r="I782" s="78"/>
      <c r="J782" s="78"/>
      <c r="K782" s="78"/>
      <c r="L782" s="78"/>
      <c r="M782" s="78"/>
      <c r="N782" s="78"/>
      <c r="O782" s="78"/>
      <c r="P782" s="78"/>
      <c r="Q782" s="78"/>
      <c r="R782" s="78"/>
      <c r="S782" s="543">
        <v>930000</v>
      </c>
      <c r="T782" s="31">
        <f t="shared" si="14"/>
        <v>29432261.880000047</v>
      </c>
    </row>
    <row r="783" spans="1:20" x14ac:dyDescent="0.35">
      <c r="A783" s="78">
        <v>183</v>
      </c>
      <c r="B783" s="653">
        <v>45572</v>
      </c>
      <c r="C783" s="571" t="s">
        <v>3059</v>
      </c>
      <c r="D783" s="555" t="s">
        <v>648</v>
      </c>
      <c r="E783" s="506" t="s">
        <v>3046</v>
      </c>
      <c r="F783" s="556" t="s">
        <v>2960</v>
      </c>
      <c r="G783" s="78" t="s">
        <v>3050</v>
      </c>
      <c r="H783" s="78"/>
      <c r="I783" s="78"/>
      <c r="J783" s="78"/>
      <c r="K783" s="78"/>
      <c r="L783" s="78"/>
      <c r="M783" s="78"/>
      <c r="N783" s="78"/>
      <c r="O783" s="78"/>
      <c r="P783" s="78"/>
      <c r="Q783" s="78"/>
      <c r="R783" s="78"/>
      <c r="S783" s="543">
        <v>700000</v>
      </c>
      <c r="T783" s="31">
        <f t="shared" si="14"/>
        <v>28732261.880000047</v>
      </c>
    </row>
    <row r="784" spans="1:20" x14ac:dyDescent="0.35">
      <c r="A784" s="78">
        <v>184</v>
      </c>
      <c r="B784" s="653">
        <v>45572</v>
      </c>
      <c r="C784" s="612" t="s">
        <v>3062</v>
      </c>
      <c r="D784" s="60" t="s">
        <v>2233</v>
      </c>
      <c r="E784" s="608" t="s">
        <v>3100</v>
      </c>
      <c r="F784" s="78"/>
      <c r="G784" s="78"/>
      <c r="H784" s="78"/>
      <c r="I784" s="78"/>
      <c r="J784" s="78"/>
      <c r="K784" s="78"/>
      <c r="L784" s="563">
        <v>100000</v>
      </c>
      <c r="M784" s="78"/>
      <c r="N784" s="78"/>
      <c r="O784" s="78"/>
      <c r="P784" s="78"/>
      <c r="Q784" s="78"/>
      <c r="R784" s="563"/>
      <c r="S784" s="78"/>
      <c r="T784" s="31">
        <f t="shared" si="14"/>
        <v>28832261.880000047</v>
      </c>
    </row>
    <row r="785" spans="1:20" x14ac:dyDescent="0.35">
      <c r="A785" s="78">
        <v>185</v>
      </c>
      <c r="B785" s="653">
        <v>45572</v>
      </c>
      <c r="C785" s="612" t="s">
        <v>3064</v>
      </c>
      <c r="D785" s="60" t="s">
        <v>39</v>
      </c>
      <c r="E785" s="608" t="s">
        <v>3063</v>
      </c>
      <c r="F785" s="78"/>
      <c r="G785" s="78"/>
      <c r="H785" s="78"/>
      <c r="I785" s="78"/>
      <c r="J785" s="78"/>
      <c r="K785" s="78"/>
      <c r="L785" s="78"/>
      <c r="M785" s="78"/>
      <c r="N785" s="563">
        <v>6500000</v>
      </c>
      <c r="O785" s="78"/>
      <c r="P785" s="78"/>
      <c r="Q785" s="78"/>
      <c r="R785" s="78"/>
      <c r="S785" s="78"/>
      <c r="T785" s="31">
        <f t="shared" si="14"/>
        <v>35332261.880000047</v>
      </c>
    </row>
    <row r="786" spans="1:20" ht="26.5" x14ac:dyDescent="0.35">
      <c r="A786" s="78">
        <v>186</v>
      </c>
      <c r="B786" s="653">
        <v>45573</v>
      </c>
      <c r="C786" s="612" t="s">
        <v>3076</v>
      </c>
      <c r="D786" s="60" t="s">
        <v>1550</v>
      </c>
      <c r="E786" s="595" t="s">
        <v>3078</v>
      </c>
      <c r="F786" s="614" t="s">
        <v>3077</v>
      </c>
      <c r="G786" s="78"/>
      <c r="H786" s="78"/>
      <c r="I786" s="78"/>
      <c r="J786" s="78"/>
      <c r="K786" s="78"/>
      <c r="L786" s="44">
        <v>24500000</v>
      </c>
      <c r="M786" s="78"/>
      <c r="N786" s="78"/>
      <c r="O786" s="78"/>
      <c r="P786" s="78"/>
      <c r="Q786" s="78"/>
      <c r="R786" s="78"/>
      <c r="S786" s="78"/>
      <c r="T786" s="31">
        <f t="shared" si="14"/>
        <v>59832261.880000047</v>
      </c>
    </row>
    <row r="787" spans="1:20" x14ac:dyDescent="0.35">
      <c r="A787" s="78">
        <v>187</v>
      </c>
      <c r="B787" s="653">
        <v>45575</v>
      </c>
      <c r="C787" s="571" t="s">
        <v>3089</v>
      </c>
      <c r="D787" s="52" t="s">
        <v>182</v>
      </c>
      <c r="E787" s="52" t="s">
        <v>3079</v>
      </c>
      <c r="F787" s="485" t="s">
        <v>49</v>
      </c>
      <c r="G787" s="78" t="s">
        <v>3094</v>
      </c>
      <c r="H787" s="78"/>
      <c r="I787" s="78"/>
      <c r="J787" s="78"/>
      <c r="K787" s="78"/>
      <c r="L787" s="78"/>
      <c r="M787" s="78"/>
      <c r="N787" s="78"/>
      <c r="O787" s="78"/>
      <c r="P787" s="78"/>
      <c r="Q787" s="78"/>
      <c r="R787" s="78"/>
      <c r="S787" s="428">
        <v>350000</v>
      </c>
      <c r="T787" s="31">
        <f t="shared" si="14"/>
        <v>59482261.880000047</v>
      </c>
    </row>
    <row r="788" spans="1:20" x14ac:dyDescent="0.35">
      <c r="A788" s="78">
        <v>188</v>
      </c>
      <c r="B788" s="653">
        <v>45575</v>
      </c>
      <c r="C788" s="571" t="s">
        <v>3090</v>
      </c>
      <c r="D788" s="52" t="s">
        <v>182</v>
      </c>
      <c r="E788" s="52" t="s">
        <v>3080</v>
      </c>
      <c r="F788" s="485" t="s">
        <v>49</v>
      </c>
      <c r="G788" s="78" t="s">
        <v>3094</v>
      </c>
      <c r="H788" s="78"/>
      <c r="I788" s="78"/>
      <c r="J788" s="78"/>
      <c r="K788" s="78"/>
      <c r="L788" s="78"/>
      <c r="M788" s="78"/>
      <c r="N788" s="78"/>
      <c r="O788" s="78"/>
      <c r="P788" s="78"/>
      <c r="Q788" s="78"/>
      <c r="R788" s="78"/>
      <c r="S788" s="428">
        <v>200000</v>
      </c>
      <c r="T788" s="31">
        <f t="shared" si="14"/>
        <v>59282261.880000047</v>
      </c>
    </row>
    <row r="789" spans="1:20" x14ac:dyDescent="0.35">
      <c r="A789" s="78">
        <v>189</v>
      </c>
      <c r="B789" s="653">
        <v>45575</v>
      </c>
      <c r="C789" s="571" t="s">
        <v>3091</v>
      </c>
      <c r="D789" s="52" t="s">
        <v>1158</v>
      </c>
      <c r="E789" s="475" t="s">
        <v>3081</v>
      </c>
      <c r="F789" s="485" t="s">
        <v>49</v>
      </c>
      <c r="G789" s="78" t="s">
        <v>3094</v>
      </c>
      <c r="H789" s="78"/>
      <c r="I789" s="78"/>
      <c r="J789" s="78"/>
      <c r="K789" s="78"/>
      <c r="L789" s="78"/>
      <c r="M789" s="78"/>
      <c r="N789" s="78"/>
      <c r="O789" s="78"/>
      <c r="P789" s="78"/>
      <c r="Q789" s="78"/>
      <c r="R789" s="78"/>
      <c r="S789" s="558">
        <v>1600000</v>
      </c>
      <c r="T789" s="31">
        <f t="shared" si="14"/>
        <v>57682261.880000047</v>
      </c>
    </row>
    <row r="790" spans="1:20" ht="18" customHeight="1" x14ac:dyDescent="0.35">
      <c r="A790" s="78">
        <v>190</v>
      </c>
      <c r="B790" s="653">
        <v>45575</v>
      </c>
      <c r="C790" s="571" t="s">
        <v>3092</v>
      </c>
      <c r="D790" s="83" t="s">
        <v>95</v>
      </c>
      <c r="E790" s="663" t="s">
        <v>3082</v>
      </c>
      <c r="F790" s="556" t="s">
        <v>3083</v>
      </c>
      <c r="G790" s="78" t="s">
        <v>3094</v>
      </c>
      <c r="H790" s="78"/>
      <c r="I790" s="78"/>
      <c r="J790" s="78"/>
      <c r="K790" s="78"/>
      <c r="L790" s="78"/>
      <c r="M790" s="543">
        <v>5000000</v>
      </c>
      <c r="N790" s="78"/>
      <c r="O790" s="78"/>
      <c r="P790" s="78"/>
      <c r="Q790" s="78"/>
      <c r="R790" s="78"/>
      <c r="S790" s="78"/>
      <c r="T790" s="31">
        <f t="shared" si="14"/>
        <v>52682261.880000047</v>
      </c>
    </row>
    <row r="791" spans="1:20" x14ac:dyDescent="0.35">
      <c r="A791" s="78">
        <v>191</v>
      </c>
      <c r="B791" s="653">
        <v>45575</v>
      </c>
      <c r="C791" s="571" t="s">
        <v>3093</v>
      </c>
      <c r="D791" s="555" t="s">
        <v>190</v>
      </c>
      <c r="E791" s="506" t="s">
        <v>3084</v>
      </c>
      <c r="F791" s="556" t="s">
        <v>3085</v>
      </c>
      <c r="G791" s="78" t="s">
        <v>3094</v>
      </c>
      <c r="H791" s="78"/>
      <c r="I791" s="78"/>
      <c r="J791" s="78"/>
      <c r="K791" s="78"/>
      <c r="L791" s="78"/>
      <c r="M791" s="543">
        <v>24500000</v>
      </c>
      <c r="N791" s="78"/>
      <c r="O791" s="78"/>
      <c r="P791" s="78"/>
      <c r="Q791" s="78"/>
      <c r="R791" s="78"/>
      <c r="S791" s="78"/>
      <c r="T791" s="31">
        <f t="shared" si="14"/>
        <v>28182261.880000047</v>
      </c>
    </row>
    <row r="792" spans="1:20" x14ac:dyDescent="0.35">
      <c r="A792" s="78">
        <v>192</v>
      </c>
      <c r="B792" s="653">
        <v>45576</v>
      </c>
      <c r="C792" s="612" t="s">
        <v>3134</v>
      </c>
      <c r="D792" s="60" t="s">
        <v>3048</v>
      </c>
      <c r="E792" s="595" t="s">
        <v>3135</v>
      </c>
      <c r="F792" s="614" t="s">
        <v>3002</v>
      </c>
      <c r="G792" s="78"/>
      <c r="H792" s="78"/>
      <c r="I792" s="78"/>
      <c r="J792" s="78"/>
      <c r="K792" s="78"/>
      <c r="L792" s="44">
        <v>1000000</v>
      </c>
      <c r="T792" s="31">
        <f t="shared" si="14"/>
        <v>29182261.880000047</v>
      </c>
    </row>
    <row r="793" spans="1:20" x14ac:dyDescent="0.35">
      <c r="A793" s="78">
        <v>193</v>
      </c>
      <c r="B793" s="653">
        <v>45576</v>
      </c>
      <c r="C793" s="571" t="s">
        <v>3118</v>
      </c>
      <c r="D793" s="52" t="s">
        <v>3107</v>
      </c>
      <c r="E793" s="52" t="s">
        <v>3108</v>
      </c>
      <c r="F793" s="485" t="s">
        <v>49</v>
      </c>
      <c r="G793" s="78" t="s">
        <v>3121</v>
      </c>
      <c r="H793" s="78"/>
      <c r="I793" s="78"/>
      <c r="J793" s="78"/>
      <c r="K793" s="78"/>
      <c r="L793" s="78"/>
      <c r="M793" s="78"/>
      <c r="N793" s="78"/>
      <c r="O793" s="78"/>
      <c r="P793" s="78"/>
      <c r="Q793" s="78"/>
      <c r="R793" s="78"/>
      <c r="S793" s="428">
        <v>900000</v>
      </c>
      <c r="T793" s="31">
        <f t="shared" si="14"/>
        <v>28282261.880000047</v>
      </c>
    </row>
    <row r="794" spans="1:20" x14ac:dyDescent="0.35">
      <c r="A794" s="78">
        <v>194</v>
      </c>
      <c r="B794" s="653">
        <v>45576</v>
      </c>
      <c r="C794" s="571" t="s">
        <v>3119</v>
      </c>
      <c r="D794" s="83" t="s">
        <v>648</v>
      </c>
      <c r="E794" s="663" t="s">
        <v>3109</v>
      </c>
      <c r="F794" s="556" t="s">
        <v>3129</v>
      </c>
      <c r="G794" s="78" t="s">
        <v>3121</v>
      </c>
      <c r="H794" s="78"/>
      <c r="I794" s="78"/>
      <c r="J794" s="78"/>
      <c r="K794" s="78"/>
      <c r="L794" s="78"/>
      <c r="M794" s="78"/>
      <c r="N794" s="78"/>
      <c r="O794" s="78"/>
      <c r="P794" s="78"/>
      <c r="Q794" s="78"/>
      <c r="R794" s="78"/>
      <c r="S794" s="543">
        <v>300000</v>
      </c>
      <c r="T794" s="31">
        <f t="shared" si="14"/>
        <v>27982261.880000047</v>
      </c>
    </row>
    <row r="795" spans="1:20" x14ac:dyDescent="0.35">
      <c r="A795" s="78">
        <v>195</v>
      </c>
      <c r="B795" s="653">
        <v>45576</v>
      </c>
      <c r="C795" s="571" t="s">
        <v>3120</v>
      </c>
      <c r="D795" s="555" t="s">
        <v>190</v>
      </c>
      <c r="E795" s="506" t="s">
        <v>3110</v>
      </c>
      <c r="F795" s="556" t="s">
        <v>3111</v>
      </c>
      <c r="G795" s="78" t="s">
        <v>3121</v>
      </c>
      <c r="H795" s="78"/>
      <c r="I795" s="78"/>
      <c r="J795" s="78"/>
      <c r="K795" s="78"/>
      <c r="L795" s="78"/>
      <c r="M795" s="78"/>
      <c r="N795" s="78"/>
      <c r="O795" s="78"/>
      <c r="P795" s="78"/>
      <c r="Q795" s="78"/>
      <c r="R795" s="78"/>
      <c r="S795" s="543">
        <v>7500000</v>
      </c>
      <c r="T795" s="31">
        <f t="shared" si="14"/>
        <v>20482261.880000047</v>
      </c>
    </row>
    <row r="796" spans="1:20" x14ac:dyDescent="0.35">
      <c r="A796" s="78">
        <v>196</v>
      </c>
      <c r="B796" s="653">
        <v>45579</v>
      </c>
      <c r="C796" s="612" t="s">
        <v>3136</v>
      </c>
      <c r="D796" s="60" t="s">
        <v>39</v>
      </c>
      <c r="E796" s="608" t="s">
        <v>3137</v>
      </c>
      <c r="F796" s="78"/>
      <c r="G796" s="78"/>
      <c r="H796" s="78"/>
      <c r="I796" s="78"/>
      <c r="J796" s="78"/>
      <c r="K796" s="78"/>
      <c r="L796" s="78"/>
      <c r="M796" s="78"/>
      <c r="N796" s="563">
        <v>42500000</v>
      </c>
      <c r="O796" s="78"/>
      <c r="P796" s="78"/>
      <c r="Q796" s="78"/>
      <c r="R796" s="78"/>
      <c r="S796" s="78"/>
      <c r="T796" s="31">
        <f t="shared" si="14"/>
        <v>62982261.880000047</v>
      </c>
    </row>
    <row r="797" spans="1:20" x14ac:dyDescent="0.35">
      <c r="A797" s="78">
        <v>197</v>
      </c>
      <c r="B797" s="653">
        <v>45579</v>
      </c>
      <c r="C797" s="571" t="s">
        <v>3138</v>
      </c>
      <c r="D797" s="83" t="s">
        <v>95</v>
      </c>
      <c r="E797" s="557" t="s">
        <v>3128</v>
      </c>
      <c r="F797" s="556" t="s">
        <v>3127</v>
      </c>
      <c r="G797" s="78" t="s">
        <v>3140</v>
      </c>
      <c r="H797" s="78"/>
      <c r="I797" s="78"/>
      <c r="J797" s="78"/>
      <c r="K797" s="78"/>
      <c r="L797" s="78"/>
      <c r="M797" s="543">
        <v>6000000</v>
      </c>
      <c r="N797" s="78"/>
      <c r="O797" s="78"/>
      <c r="P797" s="78"/>
      <c r="Q797" s="78"/>
      <c r="R797" s="78"/>
      <c r="S797" s="78"/>
      <c r="T797" s="31">
        <f t="shared" si="14"/>
        <v>56982261.880000047</v>
      </c>
    </row>
    <row r="798" spans="1:20" x14ac:dyDescent="0.35">
      <c r="A798" s="78">
        <v>198</v>
      </c>
      <c r="B798" s="653">
        <v>45579</v>
      </c>
      <c r="C798" s="571" t="s">
        <v>3139</v>
      </c>
      <c r="D798" s="555" t="s">
        <v>190</v>
      </c>
      <c r="E798" s="506" t="s">
        <v>3156</v>
      </c>
      <c r="F798" s="556" t="s">
        <v>3126</v>
      </c>
      <c r="G798" s="78" t="s">
        <v>3140</v>
      </c>
      <c r="H798" s="78"/>
      <c r="I798" s="78"/>
      <c r="J798" s="78"/>
      <c r="K798" s="78"/>
      <c r="L798" s="78"/>
      <c r="M798" s="543">
        <v>36500000</v>
      </c>
      <c r="N798" s="78"/>
      <c r="O798" s="78"/>
      <c r="P798" s="78"/>
      <c r="Q798" s="78"/>
      <c r="R798" s="78"/>
      <c r="S798" s="78"/>
      <c r="T798" s="31">
        <f t="shared" si="14"/>
        <v>20482261.880000047</v>
      </c>
    </row>
    <row r="799" spans="1:20" x14ac:dyDescent="0.35">
      <c r="A799" s="78">
        <v>199</v>
      </c>
      <c r="B799" s="653">
        <v>45579</v>
      </c>
      <c r="C799" s="571" t="s">
        <v>3305</v>
      </c>
      <c r="D799" s="82" t="s">
        <v>33</v>
      </c>
      <c r="E799" s="42" t="s">
        <v>34</v>
      </c>
      <c r="F799" s="85"/>
      <c r="G799" s="43" t="s">
        <v>35</v>
      </c>
      <c r="H799" s="81"/>
      <c r="I799" s="81"/>
      <c r="J799" s="81"/>
      <c r="K799" s="81"/>
      <c r="L799" s="31"/>
      <c r="M799" s="31"/>
      <c r="N799" s="44"/>
      <c r="O799" s="31">
        <v>25000</v>
      </c>
      <c r="P799" s="78"/>
      <c r="Q799" s="78"/>
      <c r="R799" s="78"/>
      <c r="S799" s="428"/>
      <c r="T799" s="31">
        <f t="shared" si="14"/>
        <v>20457261.880000047</v>
      </c>
    </row>
    <row r="800" spans="1:20" x14ac:dyDescent="0.35">
      <c r="A800" s="78">
        <v>200</v>
      </c>
      <c r="B800" s="653">
        <v>45579</v>
      </c>
      <c r="C800" s="571" t="s">
        <v>3306</v>
      </c>
      <c r="D800" s="82" t="s">
        <v>33</v>
      </c>
      <c r="E800" s="42" t="s">
        <v>37</v>
      </c>
      <c r="F800" s="85"/>
      <c r="G800" s="43" t="s">
        <v>35</v>
      </c>
      <c r="H800" s="31"/>
      <c r="I800" s="31"/>
      <c r="J800" s="31"/>
      <c r="K800" s="31"/>
      <c r="L800" s="31"/>
      <c r="M800" s="31"/>
      <c r="N800" s="44"/>
      <c r="O800" s="31">
        <v>250000</v>
      </c>
      <c r="P800" s="78"/>
      <c r="Q800" s="78"/>
      <c r="R800" s="78"/>
      <c r="S800" s="428"/>
      <c r="T800" s="31">
        <f t="shared" si="14"/>
        <v>20207261.880000047</v>
      </c>
    </row>
    <row r="801" spans="1:20" x14ac:dyDescent="0.35">
      <c r="A801" s="78">
        <v>201</v>
      </c>
      <c r="B801" s="653">
        <v>45580</v>
      </c>
      <c r="C801" s="612" t="s">
        <v>3179</v>
      </c>
      <c r="D801" s="60" t="s">
        <v>39</v>
      </c>
      <c r="E801" s="608" t="s">
        <v>3180</v>
      </c>
      <c r="F801" s="78"/>
      <c r="G801" s="78"/>
      <c r="H801" s="78"/>
      <c r="I801" s="78"/>
      <c r="J801" s="78"/>
      <c r="K801" s="78"/>
      <c r="L801" s="78"/>
      <c r="M801" s="78"/>
      <c r="N801" s="563">
        <v>50052000</v>
      </c>
      <c r="O801" s="78"/>
      <c r="P801" s="78"/>
      <c r="Q801" s="78"/>
      <c r="R801" s="78"/>
      <c r="S801" s="428"/>
      <c r="T801" s="31">
        <f t="shared" si="14"/>
        <v>70259261.880000055</v>
      </c>
    </row>
    <row r="802" spans="1:20" x14ac:dyDescent="0.35">
      <c r="A802" s="78">
        <v>202</v>
      </c>
      <c r="B802" s="653">
        <v>45580</v>
      </c>
      <c r="C802" s="571" t="s">
        <v>3168</v>
      </c>
      <c r="D802" s="52" t="s">
        <v>3147</v>
      </c>
      <c r="E802" s="52" t="s">
        <v>3142</v>
      </c>
      <c r="F802" s="485" t="s">
        <v>49</v>
      </c>
      <c r="G802" s="78" t="s">
        <v>3161</v>
      </c>
      <c r="H802" s="78"/>
      <c r="I802" s="78"/>
      <c r="J802" s="78"/>
      <c r="K802" s="78"/>
      <c r="L802" s="78"/>
      <c r="M802" s="78"/>
      <c r="N802" s="78"/>
      <c r="O802" s="78"/>
      <c r="P802" s="78"/>
      <c r="Q802" s="78"/>
      <c r="R802" s="78"/>
      <c r="S802" s="543">
        <v>546000</v>
      </c>
      <c r="T802" s="31">
        <f t="shared" si="14"/>
        <v>69713261.880000055</v>
      </c>
    </row>
    <row r="803" spans="1:20" x14ac:dyDescent="0.35">
      <c r="A803" s="78">
        <v>203</v>
      </c>
      <c r="B803" s="653">
        <v>45580</v>
      </c>
      <c r="C803" s="571" t="s">
        <v>3169</v>
      </c>
      <c r="D803" s="52" t="s">
        <v>1459</v>
      </c>
      <c r="E803" s="52" t="s">
        <v>3143</v>
      </c>
      <c r="F803" s="485" t="s">
        <v>49</v>
      </c>
      <c r="G803" s="78" t="s">
        <v>3161</v>
      </c>
      <c r="H803" s="78"/>
      <c r="I803" s="78"/>
      <c r="J803" s="78"/>
      <c r="K803" s="78"/>
      <c r="L803" s="78"/>
      <c r="M803" s="78"/>
      <c r="N803" s="78"/>
      <c r="O803" s="78"/>
      <c r="P803" s="78"/>
      <c r="Q803" s="78"/>
      <c r="R803" s="78"/>
      <c r="S803" s="543">
        <v>546000</v>
      </c>
      <c r="T803" s="31">
        <f t="shared" si="14"/>
        <v>69167261.880000055</v>
      </c>
    </row>
    <row r="804" spans="1:20" x14ac:dyDescent="0.35">
      <c r="A804" s="78">
        <v>204</v>
      </c>
      <c r="B804" s="653">
        <v>45580</v>
      </c>
      <c r="C804" s="571" t="s">
        <v>3170</v>
      </c>
      <c r="D804" s="52" t="s">
        <v>3147</v>
      </c>
      <c r="E804" s="475" t="s">
        <v>3144</v>
      </c>
      <c r="F804" s="485" t="s">
        <v>49</v>
      </c>
      <c r="G804" s="78" t="s">
        <v>3161</v>
      </c>
      <c r="H804" s="78"/>
      <c r="I804" s="78"/>
      <c r="J804" s="78"/>
      <c r="K804" s="78"/>
      <c r="L804" s="78"/>
      <c r="M804" s="78"/>
      <c r="N804" s="78"/>
      <c r="O804" s="78"/>
      <c r="P804" s="78"/>
      <c r="Q804" s="78"/>
      <c r="R804" s="78"/>
      <c r="S804" s="558">
        <v>275000</v>
      </c>
      <c r="T804" s="31">
        <f t="shared" si="14"/>
        <v>68892261.880000055</v>
      </c>
    </row>
    <row r="805" spans="1:20" x14ac:dyDescent="0.35">
      <c r="A805" s="78">
        <v>205</v>
      </c>
      <c r="B805" s="653">
        <v>45580</v>
      </c>
      <c r="C805" s="571" t="s">
        <v>3171</v>
      </c>
      <c r="D805" s="52" t="s">
        <v>2790</v>
      </c>
      <c r="E805" s="565" t="s">
        <v>3145</v>
      </c>
      <c r="F805" s="485" t="s">
        <v>49</v>
      </c>
      <c r="G805" s="78" t="s">
        <v>3161</v>
      </c>
      <c r="H805" s="78"/>
      <c r="I805" s="78"/>
      <c r="J805" s="78"/>
      <c r="K805" s="78"/>
      <c r="L805" s="78"/>
      <c r="M805" s="78"/>
      <c r="N805" s="78"/>
      <c r="O805" s="78"/>
      <c r="P805" s="78"/>
      <c r="Q805" s="78"/>
      <c r="R805" s="78"/>
      <c r="S805" s="543">
        <v>546000</v>
      </c>
      <c r="T805" s="31">
        <f t="shared" si="14"/>
        <v>68346261.880000055</v>
      </c>
    </row>
    <row r="806" spans="1:20" x14ac:dyDescent="0.35">
      <c r="A806" s="78">
        <v>206</v>
      </c>
      <c r="B806" s="653">
        <v>45580</v>
      </c>
      <c r="C806" s="571" t="s">
        <v>3172</v>
      </c>
      <c r="D806" s="555" t="s">
        <v>3148</v>
      </c>
      <c r="E806" s="499" t="s">
        <v>3146</v>
      </c>
      <c r="F806" s="485" t="s">
        <v>49</v>
      </c>
      <c r="G806" s="78" t="s">
        <v>3161</v>
      </c>
      <c r="H806" s="78"/>
      <c r="I806" s="78"/>
      <c r="J806" s="78"/>
      <c r="K806" s="78"/>
      <c r="L806" s="78"/>
      <c r="M806" s="78"/>
      <c r="N806" s="78"/>
      <c r="O806" s="78"/>
      <c r="P806" s="78"/>
      <c r="Q806" s="78"/>
      <c r="R806" s="78"/>
      <c r="S806" s="543">
        <v>138000</v>
      </c>
      <c r="T806" s="31">
        <f t="shared" si="14"/>
        <v>68208261.880000055</v>
      </c>
    </row>
    <row r="807" spans="1:20" x14ac:dyDescent="0.35">
      <c r="A807" s="78">
        <v>207</v>
      </c>
      <c r="B807" s="653">
        <v>45580</v>
      </c>
      <c r="C807" s="571" t="s">
        <v>3173</v>
      </c>
      <c r="D807" s="555" t="s">
        <v>10</v>
      </c>
      <c r="E807" s="499" t="s">
        <v>3149</v>
      </c>
      <c r="F807" s="485" t="s">
        <v>49</v>
      </c>
      <c r="G807" s="78" t="s">
        <v>3161</v>
      </c>
      <c r="H807" s="78"/>
      <c r="I807" s="78"/>
      <c r="J807" s="78"/>
      <c r="K807" s="78"/>
      <c r="L807" s="78"/>
      <c r="M807" s="78"/>
      <c r="N807" s="78"/>
      <c r="O807" s="78"/>
      <c r="P807" s="78"/>
      <c r="Q807" s="78"/>
      <c r="R807" s="78"/>
      <c r="S807" s="543">
        <v>1500000</v>
      </c>
      <c r="T807" s="31">
        <f t="shared" si="14"/>
        <v>66708261.880000055</v>
      </c>
    </row>
    <row r="808" spans="1:20" x14ac:dyDescent="0.35">
      <c r="A808" s="78">
        <v>208</v>
      </c>
      <c r="B808" s="653">
        <v>45580</v>
      </c>
      <c r="C808" s="571" t="s">
        <v>3174</v>
      </c>
      <c r="D808" s="555" t="s">
        <v>2994</v>
      </c>
      <c r="E808" s="499" t="s">
        <v>3150</v>
      </c>
      <c r="F808" s="485" t="s">
        <v>49</v>
      </c>
      <c r="G808" s="78" t="s">
        <v>3161</v>
      </c>
      <c r="H808" s="78"/>
      <c r="I808" s="78"/>
      <c r="J808" s="78"/>
      <c r="K808" s="78"/>
      <c r="L808" s="78"/>
      <c r="M808" s="78"/>
      <c r="N808" s="78"/>
      <c r="O808" s="78"/>
      <c r="P808" s="78"/>
      <c r="Q808" s="78"/>
      <c r="R808" s="78"/>
      <c r="S808" s="543">
        <v>450000</v>
      </c>
      <c r="T808" s="31">
        <f t="shared" si="14"/>
        <v>66258261.880000055</v>
      </c>
    </row>
    <row r="809" spans="1:20" x14ac:dyDescent="0.35">
      <c r="A809" s="78">
        <v>209</v>
      </c>
      <c r="B809" s="653">
        <v>45580</v>
      </c>
      <c r="C809" s="571" t="s">
        <v>3175</v>
      </c>
      <c r="D809" s="658" t="s">
        <v>648</v>
      </c>
      <c r="E809" s="503" t="s">
        <v>3151</v>
      </c>
      <c r="F809" s="485" t="s">
        <v>49</v>
      </c>
      <c r="G809" s="78" t="s">
        <v>3161</v>
      </c>
      <c r="H809" s="78"/>
      <c r="I809" s="78"/>
      <c r="J809" s="78"/>
      <c r="K809" s="78"/>
      <c r="L809" s="78"/>
      <c r="M809" s="78"/>
      <c r="N809" s="78"/>
      <c r="O809" s="78"/>
      <c r="P809" s="78"/>
      <c r="Q809" s="78"/>
      <c r="R809" s="78"/>
      <c r="S809" s="543">
        <v>35000</v>
      </c>
      <c r="T809" s="31">
        <f t="shared" si="14"/>
        <v>66223261.880000055</v>
      </c>
    </row>
    <row r="810" spans="1:20" x14ac:dyDescent="0.35">
      <c r="A810" s="78">
        <v>210</v>
      </c>
      <c r="B810" s="653">
        <v>45580</v>
      </c>
      <c r="C810" s="571" t="s">
        <v>3176</v>
      </c>
      <c r="D810" s="497" t="s">
        <v>3147</v>
      </c>
      <c r="E810" s="497" t="s">
        <v>3152</v>
      </c>
      <c r="F810" s="485" t="s">
        <v>49</v>
      </c>
      <c r="G810" s="78" t="s">
        <v>3161</v>
      </c>
      <c r="H810" s="78"/>
      <c r="I810" s="78"/>
      <c r="J810" s="78"/>
      <c r="K810" s="78"/>
      <c r="L810" s="78"/>
      <c r="M810" s="78"/>
      <c r="N810" s="78"/>
      <c r="O810" s="78"/>
      <c r="P810" s="78"/>
      <c r="Q810" s="78"/>
      <c r="R810" s="78"/>
      <c r="S810" s="586">
        <v>476000</v>
      </c>
      <c r="T810" s="31">
        <f t="shared" si="14"/>
        <v>65747261.880000055</v>
      </c>
    </row>
    <row r="811" spans="1:20" x14ac:dyDescent="0.35">
      <c r="A811" s="78">
        <v>211</v>
      </c>
      <c r="B811" s="653">
        <v>45580</v>
      </c>
      <c r="C811" s="571" t="s">
        <v>3177</v>
      </c>
      <c r="D811" s="497" t="s">
        <v>1459</v>
      </c>
      <c r="E811" s="499" t="s">
        <v>3153</v>
      </c>
      <c r="F811" s="485" t="s">
        <v>49</v>
      </c>
      <c r="G811" s="78" t="s">
        <v>3161</v>
      </c>
      <c r="H811" s="78"/>
      <c r="I811" s="78"/>
      <c r="J811" s="78"/>
      <c r="K811" s="78"/>
      <c r="L811" s="78"/>
      <c r="M811" s="78"/>
      <c r="N811" s="78"/>
      <c r="O811" s="66"/>
      <c r="P811" s="66"/>
      <c r="Q811" s="66"/>
      <c r="R811" s="66"/>
      <c r="S811" s="586">
        <v>540000</v>
      </c>
      <c r="T811" s="31">
        <f t="shared" si="14"/>
        <v>65207261.880000055</v>
      </c>
    </row>
    <row r="812" spans="1:20" x14ac:dyDescent="0.35">
      <c r="A812" s="78">
        <v>212</v>
      </c>
      <c r="B812" s="653">
        <v>45580</v>
      </c>
      <c r="C812" s="571" t="s">
        <v>3178</v>
      </c>
      <c r="D812" s="555" t="s">
        <v>3158</v>
      </c>
      <c r="E812" s="506" t="s">
        <v>3159</v>
      </c>
      <c r="F812" s="556" t="s">
        <v>3157</v>
      </c>
      <c r="G812" s="78" t="s">
        <v>3161</v>
      </c>
      <c r="H812" s="78"/>
      <c r="I812" s="78"/>
      <c r="J812" s="78"/>
      <c r="K812" s="78"/>
      <c r="L812" s="78"/>
      <c r="M812" s="543">
        <v>45000000</v>
      </c>
      <c r="N812" s="78"/>
      <c r="O812" s="66"/>
      <c r="P812" s="66"/>
      <c r="Q812" s="66"/>
      <c r="R812" s="66"/>
      <c r="S812" s="586"/>
      <c r="T812" s="31">
        <f t="shared" si="14"/>
        <v>20207261.880000055</v>
      </c>
    </row>
    <row r="813" spans="1:20" ht="26.5" x14ac:dyDescent="0.35">
      <c r="A813" s="78">
        <v>213</v>
      </c>
      <c r="B813" s="653">
        <v>45581</v>
      </c>
      <c r="C813" s="612" t="s">
        <v>3185</v>
      </c>
      <c r="D813" s="60" t="s">
        <v>2948</v>
      </c>
      <c r="E813" s="473" t="s">
        <v>3186</v>
      </c>
      <c r="F813" s="614" t="s">
        <v>3187</v>
      </c>
      <c r="G813" s="78"/>
      <c r="H813" s="78"/>
      <c r="I813" s="78"/>
      <c r="J813" s="78"/>
      <c r="K813" s="78"/>
      <c r="L813" s="44">
        <v>13000000</v>
      </c>
      <c r="M813" s="78"/>
      <c r="N813" s="78"/>
      <c r="O813" s="78"/>
      <c r="P813" s="78"/>
      <c r="Q813" s="78"/>
      <c r="R813" s="78"/>
      <c r="S813" s="78"/>
      <c r="T813" s="31">
        <f t="shared" si="14"/>
        <v>33207261.880000055</v>
      </c>
    </row>
    <row r="814" spans="1:20" ht="26.5" x14ac:dyDescent="0.35">
      <c r="A814" s="78">
        <v>214</v>
      </c>
      <c r="B814" s="653">
        <v>45581</v>
      </c>
      <c r="C814" s="612" t="s">
        <v>3188</v>
      </c>
      <c r="D814" s="60" t="s">
        <v>1915</v>
      </c>
      <c r="E814" s="473" t="s">
        <v>3190</v>
      </c>
      <c r="F814" s="614" t="s">
        <v>3191</v>
      </c>
      <c r="G814" s="66"/>
      <c r="H814" s="66"/>
      <c r="I814" s="66"/>
      <c r="J814" s="66"/>
      <c r="K814" s="66"/>
      <c r="L814" s="44">
        <v>1094820</v>
      </c>
      <c r="M814" s="78"/>
      <c r="N814" s="78"/>
      <c r="O814" s="78"/>
      <c r="P814" s="78"/>
      <c r="Q814" s="78"/>
      <c r="R814" s="78"/>
      <c r="S814" s="78"/>
      <c r="T814" s="31">
        <f t="shared" si="14"/>
        <v>34302081.880000055</v>
      </c>
    </row>
    <row r="815" spans="1:20" ht="52.5" x14ac:dyDescent="0.35">
      <c r="A815" s="78">
        <v>215</v>
      </c>
      <c r="B815" s="653">
        <v>45581</v>
      </c>
      <c r="C815" s="612" t="s">
        <v>3189</v>
      </c>
      <c r="D815" s="60" t="s">
        <v>2562</v>
      </c>
      <c r="E815" s="473" t="s">
        <v>3393</v>
      </c>
      <c r="F815" s="614" t="s">
        <v>49</v>
      </c>
      <c r="G815" s="78"/>
      <c r="H815" s="78"/>
      <c r="I815" s="78"/>
      <c r="J815" s="78"/>
      <c r="K815" s="78"/>
      <c r="L815" s="44">
        <v>545490</v>
      </c>
      <c r="M815" s="78"/>
      <c r="N815" s="78"/>
      <c r="O815" s="78"/>
      <c r="P815" s="78"/>
      <c r="Q815" s="78"/>
      <c r="R815" s="78"/>
      <c r="S815" s="78"/>
      <c r="T815" s="31">
        <f t="shared" si="14"/>
        <v>34847571.880000055</v>
      </c>
    </row>
    <row r="816" spans="1:20" x14ac:dyDescent="0.35">
      <c r="A816" s="78">
        <v>216</v>
      </c>
      <c r="B816" s="653">
        <v>45583</v>
      </c>
      <c r="C816" s="612" t="s">
        <v>3201</v>
      </c>
      <c r="D816" s="60" t="s">
        <v>39</v>
      </c>
      <c r="E816" s="608" t="s">
        <v>3202</v>
      </c>
      <c r="F816" s="78"/>
      <c r="G816" s="78"/>
      <c r="H816" s="78"/>
      <c r="I816" s="78"/>
      <c r="J816" s="78"/>
      <c r="K816" s="78"/>
      <c r="L816" s="78"/>
      <c r="M816" s="78"/>
      <c r="N816" s="563">
        <v>57000000</v>
      </c>
      <c r="O816" s="78"/>
      <c r="P816" s="78"/>
      <c r="Q816" s="78"/>
      <c r="R816" s="78"/>
      <c r="S816" s="78"/>
      <c r="T816" s="31">
        <f t="shared" si="14"/>
        <v>91847571.880000055</v>
      </c>
    </row>
    <row r="817" spans="1:20" ht="26" x14ac:dyDescent="0.35">
      <c r="A817" s="78">
        <v>217</v>
      </c>
      <c r="B817" s="653">
        <v>45583</v>
      </c>
      <c r="C817" s="571" t="s">
        <v>3203</v>
      </c>
      <c r="D817" s="52" t="s">
        <v>3196</v>
      </c>
      <c r="E817" s="475" t="s">
        <v>3200</v>
      </c>
      <c r="F817" s="485" t="s">
        <v>49</v>
      </c>
      <c r="G817" s="78" t="s">
        <v>3210</v>
      </c>
      <c r="H817" s="78"/>
      <c r="I817" s="78"/>
      <c r="J817" s="78"/>
      <c r="K817" s="78"/>
      <c r="L817" s="78"/>
      <c r="M817" s="78"/>
      <c r="N817" s="78"/>
      <c r="O817" s="78"/>
      <c r="P817" s="78"/>
      <c r="Q817" s="78"/>
      <c r="R817" s="78"/>
      <c r="S817" s="428">
        <v>2148000</v>
      </c>
      <c r="T817" s="31">
        <f t="shared" si="14"/>
        <v>89699571.880000055</v>
      </c>
    </row>
    <row r="818" spans="1:20" x14ac:dyDescent="0.35">
      <c r="A818" s="78">
        <v>218</v>
      </c>
      <c r="B818" s="653">
        <v>45583</v>
      </c>
      <c r="C818" s="571" t="s">
        <v>3204</v>
      </c>
      <c r="D818" s="52" t="s">
        <v>1158</v>
      </c>
      <c r="E818" s="52" t="s">
        <v>3197</v>
      </c>
      <c r="F818" s="485" t="s">
        <v>49</v>
      </c>
      <c r="G818" s="78" t="s">
        <v>3210</v>
      </c>
      <c r="H818" s="78"/>
      <c r="I818" s="78"/>
      <c r="J818" s="78"/>
      <c r="K818" s="78"/>
      <c r="L818" s="78"/>
      <c r="M818" s="78"/>
      <c r="N818" s="78"/>
      <c r="O818" s="78"/>
      <c r="P818" s="78"/>
      <c r="Q818" s="78"/>
      <c r="R818" s="78"/>
      <c r="S818" s="428">
        <v>1500000</v>
      </c>
      <c r="T818" s="31">
        <f t="shared" si="14"/>
        <v>88199571.880000055</v>
      </c>
    </row>
    <row r="819" spans="1:20" x14ac:dyDescent="0.35">
      <c r="A819" s="78">
        <v>219</v>
      </c>
      <c r="B819" s="653">
        <v>45583</v>
      </c>
      <c r="C819" s="571" t="s">
        <v>3205</v>
      </c>
      <c r="D819" s="83" t="s">
        <v>95</v>
      </c>
      <c r="E819" s="663" t="s">
        <v>3154</v>
      </c>
      <c r="F819" s="556" t="s">
        <v>3155</v>
      </c>
      <c r="G819" s="78" t="s">
        <v>3210</v>
      </c>
      <c r="H819" s="78"/>
      <c r="I819" s="78"/>
      <c r="J819" s="78"/>
      <c r="K819" s="78"/>
      <c r="L819" s="78"/>
      <c r="M819" s="543">
        <v>7500000</v>
      </c>
      <c r="N819" s="78"/>
      <c r="O819" s="78"/>
      <c r="P819" s="78"/>
      <c r="Q819" s="78"/>
      <c r="R819" s="78"/>
      <c r="S819" s="78"/>
      <c r="T819" s="31">
        <f t="shared" si="14"/>
        <v>80699571.880000055</v>
      </c>
    </row>
    <row r="820" spans="1:20" x14ac:dyDescent="0.35">
      <c r="A820" s="78">
        <v>220</v>
      </c>
      <c r="B820" s="653">
        <v>45583</v>
      </c>
      <c r="C820" s="571" t="s">
        <v>3206</v>
      </c>
      <c r="D820" s="555" t="s">
        <v>95</v>
      </c>
      <c r="E820" s="506" t="s">
        <v>3192</v>
      </c>
      <c r="F820" s="556" t="s">
        <v>3193</v>
      </c>
      <c r="G820" s="78" t="s">
        <v>3210</v>
      </c>
      <c r="H820" s="78"/>
      <c r="I820" s="78"/>
      <c r="J820" s="78"/>
      <c r="K820" s="78"/>
      <c r="L820" s="78"/>
      <c r="M820" s="543">
        <v>6000000</v>
      </c>
      <c r="N820" s="78"/>
      <c r="O820" s="78"/>
      <c r="P820" s="78"/>
      <c r="Q820" s="78"/>
      <c r="R820" s="78"/>
      <c r="S820" s="78"/>
      <c r="T820" s="31">
        <f t="shared" si="14"/>
        <v>74699571.880000055</v>
      </c>
    </row>
    <row r="821" spans="1:20" ht="26" x14ac:dyDescent="0.35">
      <c r="A821" s="78">
        <v>221</v>
      </c>
      <c r="B821" s="653">
        <v>45583</v>
      </c>
      <c r="C821" s="571" t="s">
        <v>3207</v>
      </c>
      <c r="D821" s="83" t="s">
        <v>3194</v>
      </c>
      <c r="E821" s="557" t="s">
        <v>3195</v>
      </c>
      <c r="F821" s="556" t="s">
        <v>3217</v>
      </c>
      <c r="G821" s="78" t="s">
        <v>3210</v>
      </c>
      <c r="H821" s="78"/>
      <c r="I821" s="78"/>
      <c r="J821" s="78"/>
      <c r="K821" s="78"/>
      <c r="L821" s="78"/>
      <c r="M821" s="78"/>
      <c r="N821" s="78"/>
      <c r="O821" s="78"/>
      <c r="P821" s="78"/>
      <c r="Q821" s="78"/>
      <c r="R821" s="78"/>
      <c r="S821" s="428">
        <v>1000000</v>
      </c>
      <c r="T821" s="31">
        <f t="shared" si="14"/>
        <v>73699571.880000055</v>
      </c>
    </row>
    <row r="822" spans="1:20" x14ac:dyDescent="0.35">
      <c r="A822" s="78">
        <v>222</v>
      </c>
      <c r="B822" s="653">
        <v>45583</v>
      </c>
      <c r="C822" s="571" t="s">
        <v>3208</v>
      </c>
      <c r="D822" s="555" t="s">
        <v>190</v>
      </c>
      <c r="E822" s="506" t="s">
        <v>3199</v>
      </c>
      <c r="F822" s="556" t="s">
        <v>3198</v>
      </c>
      <c r="G822" s="78" t="s">
        <v>3210</v>
      </c>
      <c r="H822" s="78"/>
      <c r="I822" s="78"/>
      <c r="J822" s="78"/>
      <c r="K822" s="78"/>
      <c r="L822" s="78"/>
      <c r="M822" s="543">
        <v>39000000</v>
      </c>
      <c r="N822" s="78"/>
      <c r="O822" s="78"/>
      <c r="P822" s="78"/>
      <c r="Q822" s="78"/>
      <c r="R822" s="78"/>
      <c r="S822" s="78"/>
      <c r="T822" s="31">
        <f t="shared" si="14"/>
        <v>34699571.880000055</v>
      </c>
    </row>
    <row r="823" spans="1:20" ht="26.5" x14ac:dyDescent="0.35">
      <c r="A823" s="78">
        <v>223</v>
      </c>
      <c r="B823" s="653">
        <v>45588</v>
      </c>
      <c r="C823" s="612" t="s">
        <v>3222</v>
      </c>
      <c r="D823" s="60" t="s">
        <v>1915</v>
      </c>
      <c r="E823" s="473" t="s">
        <v>3223</v>
      </c>
      <c r="F823" s="614" t="s">
        <v>3224</v>
      </c>
      <c r="G823" s="66"/>
      <c r="H823" s="66"/>
      <c r="I823" s="66"/>
      <c r="J823" s="66"/>
      <c r="K823" s="66"/>
      <c r="L823" s="44">
        <v>1155229</v>
      </c>
      <c r="M823" s="78"/>
      <c r="N823" s="78"/>
      <c r="O823" s="78"/>
      <c r="P823" s="78"/>
      <c r="Q823" s="78"/>
      <c r="R823" s="78"/>
      <c r="S823" s="78"/>
      <c r="T823" s="31">
        <f t="shared" si="14"/>
        <v>35854800.880000055</v>
      </c>
    </row>
    <row r="824" spans="1:20" ht="26.5" x14ac:dyDescent="0.35">
      <c r="A824" s="78">
        <v>224</v>
      </c>
      <c r="B824" s="653">
        <v>45588</v>
      </c>
      <c r="C824" s="612" t="s">
        <v>3225</v>
      </c>
      <c r="D824" s="60" t="s">
        <v>1915</v>
      </c>
      <c r="E824" s="473" t="s">
        <v>3226</v>
      </c>
      <c r="F824" s="614" t="s">
        <v>3083</v>
      </c>
      <c r="G824" s="78"/>
      <c r="H824" s="78"/>
      <c r="I824" s="78"/>
      <c r="J824" s="78"/>
      <c r="K824" s="78"/>
      <c r="L824" s="44">
        <v>1349398</v>
      </c>
      <c r="M824" s="78"/>
      <c r="N824" s="78"/>
      <c r="O824" s="78"/>
      <c r="P824" s="78"/>
      <c r="Q824" s="78"/>
      <c r="R824" s="78"/>
      <c r="S824" s="78"/>
      <c r="T824" s="31">
        <f t="shared" si="14"/>
        <v>37204198.880000055</v>
      </c>
    </row>
    <row r="825" spans="1:20" ht="26.5" x14ac:dyDescent="0.35">
      <c r="A825" s="78">
        <v>225</v>
      </c>
      <c r="B825" s="653">
        <v>45588</v>
      </c>
      <c r="C825" s="612" t="s">
        <v>3227</v>
      </c>
      <c r="D825" s="60" t="s">
        <v>2948</v>
      </c>
      <c r="E825" s="473" t="s">
        <v>3230</v>
      </c>
      <c r="F825" s="614" t="s">
        <v>3085</v>
      </c>
      <c r="G825" s="78"/>
      <c r="H825" s="78"/>
      <c r="I825" s="78"/>
      <c r="J825" s="78"/>
      <c r="K825" s="78"/>
      <c r="L825" s="44">
        <v>6500000</v>
      </c>
      <c r="M825" s="78"/>
      <c r="N825" s="78"/>
      <c r="O825" s="78"/>
      <c r="P825" s="78"/>
      <c r="Q825" s="78"/>
      <c r="R825" s="78"/>
      <c r="S825" s="78"/>
      <c r="T825" s="31">
        <f t="shared" si="14"/>
        <v>43704198.880000055</v>
      </c>
    </row>
    <row r="826" spans="1:20" ht="26.5" x14ac:dyDescent="0.35">
      <c r="A826" s="78">
        <v>226</v>
      </c>
      <c r="B826" s="653">
        <v>45588</v>
      </c>
      <c r="C826" s="612" t="s">
        <v>3228</v>
      </c>
      <c r="D826" s="60" t="s">
        <v>2948</v>
      </c>
      <c r="E826" s="473" t="s">
        <v>3231</v>
      </c>
      <c r="F826" s="614" t="s">
        <v>3229</v>
      </c>
      <c r="G826" s="78"/>
      <c r="H826" s="78"/>
      <c r="I826" s="78"/>
      <c r="J826" s="78"/>
      <c r="K826" s="78"/>
      <c r="L826" s="44">
        <v>6500000</v>
      </c>
      <c r="M826" s="78"/>
      <c r="N826" s="78"/>
      <c r="O826" s="78"/>
      <c r="P826" s="78"/>
      <c r="Q826" s="78"/>
      <c r="R826" s="78"/>
      <c r="S826" s="78"/>
      <c r="T826" s="31">
        <f t="shared" si="14"/>
        <v>50204198.880000055</v>
      </c>
    </row>
    <row r="827" spans="1:20" x14ac:dyDescent="0.35">
      <c r="A827" s="78">
        <v>227</v>
      </c>
      <c r="B827" s="653">
        <v>45590</v>
      </c>
      <c r="C827" s="612" t="s">
        <v>3237</v>
      </c>
      <c r="D827" s="60" t="s">
        <v>3048</v>
      </c>
      <c r="E827" s="595" t="s">
        <v>3238</v>
      </c>
      <c r="F827" s="614" t="s">
        <v>3239</v>
      </c>
      <c r="G827" s="78"/>
      <c r="H827" s="78"/>
      <c r="I827" s="78"/>
      <c r="J827" s="78"/>
      <c r="K827" s="78"/>
      <c r="L827" s="44">
        <v>1000000</v>
      </c>
      <c r="M827" s="78"/>
      <c r="N827" s="78"/>
      <c r="O827" s="78"/>
      <c r="P827" s="78"/>
      <c r="Q827" s="78"/>
      <c r="R827" s="78"/>
      <c r="S827" s="78"/>
      <c r="T827" s="31">
        <f t="shared" si="14"/>
        <v>51204198.880000055</v>
      </c>
    </row>
    <row r="828" spans="1:20" x14ac:dyDescent="0.35">
      <c r="A828" s="78">
        <v>228</v>
      </c>
      <c r="B828" s="653">
        <v>45590</v>
      </c>
      <c r="C828" s="571" t="s">
        <v>3242</v>
      </c>
      <c r="D828" s="52" t="s">
        <v>182</v>
      </c>
      <c r="E828" s="475" t="s">
        <v>3232</v>
      </c>
      <c r="F828" s="485" t="s">
        <v>49</v>
      </c>
      <c r="G828" s="78" t="s">
        <v>3246</v>
      </c>
      <c r="H828" s="78"/>
      <c r="I828" s="78"/>
      <c r="J828" s="78"/>
      <c r="K828" s="78"/>
      <c r="L828" s="78"/>
      <c r="M828" s="78"/>
      <c r="N828" s="78"/>
      <c r="O828" s="78"/>
      <c r="P828" s="78"/>
      <c r="Q828" s="78"/>
      <c r="R828" s="78"/>
      <c r="S828" s="428">
        <v>1400000</v>
      </c>
      <c r="T828" s="31">
        <f t="shared" si="14"/>
        <v>49804198.880000055</v>
      </c>
    </row>
    <row r="829" spans="1:20" x14ac:dyDescent="0.35">
      <c r="A829" s="78">
        <v>229</v>
      </c>
      <c r="B829" s="653">
        <v>45590</v>
      </c>
      <c r="C829" s="571" t="s">
        <v>3243</v>
      </c>
      <c r="D829" s="52" t="s">
        <v>2381</v>
      </c>
      <c r="E829" s="52" t="s">
        <v>715</v>
      </c>
      <c r="F829" s="485" t="s">
        <v>49</v>
      </c>
      <c r="G829" s="78" t="s">
        <v>3246</v>
      </c>
      <c r="H829" s="78"/>
      <c r="I829" s="78"/>
      <c r="J829" s="78"/>
      <c r="K829" s="78"/>
      <c r="L829" s="78"/>
      <c r="M829" s="78"/>
      <c r="N829" s="78"/>
      <c r="O829" s="78"/>
      <c r="P829" s="78"/>
      <c r="Q829" s="78"/>
      <c r="R829" s="78"/>
      <c r="S829" s="428">
        <v>1500000</v>
      </c>
      <c r="T829" s="31">
        <f t="shared" si="14"/>
        <v>48304198.880000055</v>
      </c>
    </row>
    <row r="830" spans="1:20" x14ac:dyDescent="0.35">
      <c r="A830" s="78">
        <v>230</v>
      </c>
      <c r="B830" s="653">
        <v>45590</v>
      </c>
      <c r="C830" s="571" t="s">
        <v>3244</v>
      </c>
      <c r="D830" s="83" t="s">
        <v>95</v>
      </c>
      <c r="E830" s="663" t="s">
        <v>3233</v>
      </c>
      <c r="F830" s="556" t="s">
        <v>3234</v>
      </c>
      <c r="G830" s="78" t="s">
        <v>3246</v>
      </c>
      <c r="H830" s="78"/>
      <c r="I830" s="78"/>
      <c r="J830" s="78"/>
      <c r="K830" s="78"/>
      <c r="L830" s="78"/>
      <c r="M830" s="543">
        <v>5000000</v>
      </c>
      <c r="N830" s="78"/>
      <c r="O830" s="78"/>
      <c r="P830" s="78"/>
      <c r="Q830" s="78"/>
      <c r="R830" s="78"/>
      <c r="S830" s="78"/>
      <c r="T830" s="31">
        <f t="shared" si="14"/>
        <v>43304198.880000055</v>
      </c>
    </row>
    <row r="831" spans="1:20" x14ac:dyDescent="0.35">
      <c r="A831" s="78">
        <v>231</v>
      </c>
      <c r="B831" s="653">
        <v>45590</v>
      </c>
      <c r="C831" s="571" t="s">
        <v>3245</v>
      </c>
      <c r="D831" s="555" t="s">
        <v>190</v>
      </c>
      <c r="E831" s="506" t="s">
        <v>3241</v>
      </c>
      <c r="F831" s="556" t="s">
        <v>3248</v>
      </c>
      <c r="G831" s="78" t="s">
        <v>3246</v>
      </c>
      <c r="H831" s="78"/>
      <c r="I831" s="78"/>
      <c r="J831" s="78"/>
      <c r="K831" s="78"/>
      <c r="L831" s="78"/>
      <c r="M831" s="543">
        <v>26000000</v>
      </c>
      <c r="N831" s="78"/>
      <c r="O831" s="78"/>
      <c r="P831" s="78"/>
      <c r="Q831" s="78"/>
      <c r="R831" s="78"/>
      <c r="S831" s="78"/>
      <c r="T831" s="31">
        <f t="shared" si="14"/>
        <v>17304198.880000055</v>
      </c>
    </row>
    <row r="832" spans="1:20" x14ac:dyDescent="0.35">
      <c r="A832" s="78">
        <v>232</v>
      </c>
      <c r="B832" s="653">
        <v>45595</v>
      </c>
      <c r="C832" s="612" t="s">
        <v>3271</v>
      </c>
      <c r="D832" s="60" t="s">
        <v>39</v>
      </c>
      <c r="E832" s="608" t="s">
        <v>3273</v>
      </c>
      <c r="F832" s="78"/>
      <c r="G832" s="78"/>
      <c r="H832" s="78"/>
      <c r="I832" s="78"/>
      <c r="J832" s="78"/>
      <c r="K832" s="78"/>
      <c r="L832" s="78"/>
      <c r="M832" s="78"/>
      <c r="N832" s="563">
        <v>48000000</v>
      </c>
      <c r="O832" s="78"/>
      <c r="P832" s="78"/>
      <c r="Q832" s="78"/>
      <c r="R832" s="78"/>
      <c r="S832" s="78"/>
      <c r="T832" s="31">
        <f t="shared" si="14"/>
        <v>65304198.880000055</v>
      </c>
    </row>
    <row r="833" spans="1:20" ht="26.5" x14ac:dyDescent="0.35">
      <c r="A833" s="78">
        <v>233</v>
      </c>
      <c r="B833" s="653">
        <v>45595</v>
      </c>
      <c r="C833" s="612" t="s">
        <v>3272</v>
      </c>
      <c r="D833" s="60" t="s">
        <v>2948</v>
      </c>
      <c r="E833" s="473" t="s">
        <v>3394</v>
      </c>
      <c r="F833" s="614" t="s">
        <v>3198</v>
      </c>
      <c r="G833" s="78"/>
      <c r="H833" s="78"/>
      <c r="I833" s="78"/>
      <c r="J833" s="78"/>
      <c r="K833" s="78"/>
      <c r="L833" s="44">
        <v>11000000</v>
      </c>
      <c r="M833" s="78"/>
      <c r="N833" s="78"/>
      <c r="O833" s="78"/>
      <c r="P833" s="78"/>
      <c r="Q833" s="78"/>
      <c r="R833" s="78"/>
      <c r="S833" s="78"/>
      <c r="T833" s="31">
        <f t="shared" si="14"/>
        <v>76304198.880000055</v>
      </c>
    </row>
    <row r="834" spans="1:20" x14ac:dyDescent="0.35">
      <c r="A834" s="78">
        <v>234</v>
      </c>
      <c r="B834" s="653">
        <v>45596</v>
      </c>
      <c r="C834" s="571" t="s">
        <v>3280</v>
      </c>
      <c r="D834" s="52" t="s">
        <v>3266</v>
      </c>
      <c r="E834" s="475" t="s">
        <v>3267</v>
      </c>
      <c r="F834" s="485" t="s">
        <v>49</v>
      </c>
      <c r="G834" s="78" t="s">
        <v>3288</v>
      </c>
      <c r="H834" s="78"/>
      <c r="I834" s="78"/>
      <c r="J834" s="78"/>
      <c r="K834" s="78"/>
      <c r="L834" s="78"/>
      <c r="M834" s="78"/>
      <c r="N834" s="78"/>
      <c r="O834" s="78"/>
      <c r="P834" s="78"/>
      <c r="Q834" s="78"/>
      <c r="R834" s="78"/>
      <c r="S834" s="428">
        <v>800000</v>
      </c>
      <c r="T834" s="31">
        <f t="shared" si="14"/>
        <v>75504198.880000055</v>
      </c>
    </row>
    <row r="835" spans="1:20" ht="26" x14ac:dyDescent="0.35">
      <c r="A835" s="78">
        <v>235</v>
      </c>
      <c r="B835" s="653">
        <v>45596</v>
      </c>
      <c r="C835" s="571" t="s">
        <v>3281</v>
      </c>
      <c r="D835" s="52" t="s">
        <v>1585</v>
      </c>
      <c r="E835" s="475" t="s">
        <v>3268</v>
      </c>
      <c r="F835" s="485" t="s">
        <v>49</v>
      </c>
      <c r="G835" s="78" t="s">
        <v>3288</v>
      </c>
      <c r="H835" s="78"/>
      <c r="I835" s="78"/>
      <c r="J835" s="78"/>
      <c r="K835" s="78"/>
      <c r="L835" s="78"/>
      <c r="M835" s="78"/>
      <c r="N835" s="78"/>
      <c r="O835" s="78"/>
      <c r="P835" s="78"/>
      <c r="Q835" s="78"/>
      <c r="R835" s="78"/>
      <c r="S835" s="428">
        <v>516500</v>
      </c>
      <c r="T835" s="31">
        <f t="shared" si="14"/>
        <v>74987698.880000055</v>
      </c>
    </row>
    <row r="836" spans="1:20" x14ac:dyDescent="0.35">
      <c r="A836" s="78">
        <v>236</v>
      </c>
      <c r="B836" s="653">
        <v>45596</v>
      </c>
      <c r="C836" s="571" t="s">
        <v>3282</v>
      </c>
      <c r="D836" s="52" t="s">
        <v>3023</v>
      </c>
      <c r="E836" s="475" t="s">
        <v>3269</v>
      </c>
      <c r="F836" s="485" t="s">
        <v>49</v>
      </c>
      <c r="G836" s="78" t="s">
        <v>3288</v>
      </c>
      <c r="H836" s="78"/>
      <c r="I836" s="78"/>
      <c r="J836" s="78"/>
      <c r="K836" s="78"/>
      <c r="L836" s="78"/>
      <c r="M836" s="78"/>
      <c r="N836" s="78"/>
      <c r="O836" s="78"/>
      <c r="P836" s="78"/>
      <c r="Q836" s="78"/>
      <c r="R836" s="78"/>
      <c r="S836" s="558">
        <v>170000</v>
      </c>
      <c r="T836" s="31">
        <f t="shared" si="14"/>
        <v>74817698.880000055</v>
      </c>
    </row>
    <row r="837" spans="1:20" ht="25" x14ac:dyDescent="0.35">
      <c r="A837" s="78">
        <v>237</v>
      </c>
      <c r="B837" s="653">
        <v>45596</v>
      </c>
      <c r="C837" s="571" t="s">
        <v>3283</v>
      </c>
      <c r="D837" s="52" t="s">
        <v>3270</v>
      </c>
      <c r="E837" s="565" t="s">
        <v>3366</v>
      </c>
      <c r="F837" s="485" t="s">
        <v>49</v>
      </c>
      <c r="G837" s="78" t="s">
        <v>3288</v>
      </c>
      <c r="H837" s="78"/>
      <c r="I837" s="78"/>
      <c r="J837" s="78"/>
      <c r="K837" s="78"/>
      <c r="L837" s="78"/>
      <c r="M837" s="78"/>
      <c r="N837" s="78"/>
      <c r="O837" s="78"/>
      <c r="P837" s="78"/>
      <c r="Q837" s="78"/>
      <c r="R837" s="78"/>
      <c r="S837" s="428">
        <v>2148000</v>
      </c>
      <c r="T837" s="31">
        <f t="shared" si="14"/>
        <v>72669698.880000055</v>
      </c>
    </row>
    <row r="838" spans="1:20" x14ac:dyDescent="0.35">
      <c r="A838" s="78">
        <v>238</v>
      </c>
      <c r="B838" s="653">
        <v>45596</v>
      </c>
      <c r="C838" s="571" t="s">
        <v>3284</v>
      </c>
      <c r="D838" s="83" t="s">
        <v>560</v>
      </c>
      <c r="E838" s="663" t="s">
        <v>3260</v>
      </c>
      <c r="F838" s="556" t="s">
        <v>3261</v>
      </c>
      <c r="G838" s="78" t="s">
        <v>3288</v>
      </c>
      <c r="H838" s="78"/>
      <c r="I838" s="78"/>
      <c r="J838" s="78"/>
      <c r="K838" s="78"/>
      <c r="L838" s="78"/>
      <c r="M838" s="78"/>
      <c r="N838" s="78"/>
      <c r="O838" s="78"/>
      <c r="P838" s="78"/>
      <c r="Q838" s="78"/>
      <c r="R838" s="78"/>
      <c r="S838" s="543">
        <v>15000000</v>
      </c>
      <c r="T838" s="31">
        <f t="shared" si="14"/>
        <v>57669698.880000055</v>
      </c>
    </row>
    <row r="839" spans="1:20" x14ac:dyDescent="0.35">
      <c r="A839" s="78">
        <v>239</v>
      </c>
      <c r="B839" s="653">
        <v>45596</v>
      </c>
      <c r="C839" s="571" t="s">
        <v>3285</v>
      </c>
      <c r="D839" s="555" t="s">
        <v>95</v>
      </c>
      <c r="E839" s="506" t="s">
        <v>3262</v>
      </c>
      <c r="F839" s="556" t="s">
        <v>3263</v>
      </c>
      <c r="G839" s="78" t="s">
        <v>3288</v>
      </c>
      <c r="H839" s="78"/>
      <c r="I839" s="78"/>
      <c r="J839" s="78"/>
      <c r="K839" s="78"/>
      <c r="L839" s="78"/>
      <c r="M839" s="543">
        <v>5500000</v>
      </c>
      <c r="N839" s="78"/>
      <c r="O839" s="78"/>
      <c r="P839" s="78"/>
      <c r="Q839" s="78"/>
      <c r="R839" s="78"/>
      <c r="S839" s="78"/>
      <c r="T839" s="31">
        <f t="shared" si="14"/>
        <v>52169698.880000055</v>
      </c>
    </row>
    <row r="840" spans="1:20" ht="26" x14ac:dyDescent="0.35">
      <c r="A840" s="78">
        <v>240</v>
      </c>
      <c r="B840" s="653">
        <v>45596</v>
      </c>
      <c r="C840" s="571" t="s">
        <v>3286</v>
      </c>
      <c r="D840" s="83" t="s">
        <v>190</v>
      </c>
      <c r="E840" s="557" t="s">
        <v>3388</v>
      </c>
      <c r="F840" s="556" t="s">
        <v>3261</v>
      </c>
      <c r="G840" s="78" t="s">
        <v>3288</v>
      </c>
      <c r="H840" s="78"/>
      <c r="I840" s="78"/>
      <c r="J840" s="78"/>
      <c r="K840" s="78"/>
      <c r="L840" s="78"/>
      <c r="M840" s="543">
        <v>19700000</v>
      </c>
      <c r="N840" s="78"/>
      <c r="O840" s="78"/>
      <c r="P840" s="78"/>
      <c r="Q840" s="78"/>
      <c r="R840" s="78"/>
      <c r="S840" s="78"/>
      <c r="T840" s="31">
        <f t="shared" ref="T840:T903" si="15">+T839+H840-I840+J840-K840+L840-M840+N840-O840+R840-S840</f>
        <v>32469698.880000055</v>
      </c>
    </row>
    <row r="841" spans="1:20" ht="38.5" x14ac:dyDescent="0.35">
      <c r="A841" s="78">
        <v>241</v>
      </c>
      <c r="B841" s="653">
        <v>45596</v>
      </c>
      <c r="C841" s="571" t="s">
        <v>3287</v>
      </c>
      <c r="D841" s="555" t="s">
        <v>560</v>
      </c>
      <c r="E841" s="506" t="s">
        <v>3264</v>
      </c>
      <c r="F841" s="556" t="s">
        <v>3265</v>
      </c>
      <c r="G841" s="78" t="s">
        <v>3288</v>
      </c>
      <c r="H841" s="78"/>
      <c r="I841" s="78"/>
      <c r="J841" s="78"/>
      <c r="K841" s="78"/>
      <c r="L841" s="78"/>
      <c r="M841" s="78"/>
      <c r="N841" s="78"/>
      <c r="O841" s="78"/>
      <c r="P841" s="78"/>
      <c r="Q841" s="78"/>
      <c r="R841" s="78"/>
      <c r="S841" s="543">
        <v>4075070</v>
      </c>
      <c r="T841" s="31">
        <f t="shared" si="15"/>
        <v>28394628.880000055</v>
      </c>
    </row>
    <row r="842" spans="1:20" x14ac:dyDescent="0.35">
      <c r="A842" s="78">
        <v>242</v>
      </c>
      <c r="B842" s="653">
        <v>45596</v>
      </c>
      <c r="C842" s="571" t="s">
        <v>3307</v>
      </c>
      <c r="D842" s="80" t="s">
        <v>33</v>
      </c>
      <c r="E842" s="83" t="s">
        <v>3310</v>
      </c>
      <c r="F842" s="485" t="s">
        <v>49</v>
      </c>
      <c r="G842" s="59" t="s">
        <v>35</v>
      </c>
      <c r="H842" s="48"/>
      <c r="I842" s="48"/>
      <c r="J842" s="48"/>
      <c r="K842" s="51"/>
      <c r="L842" s="48"/>
      <c r="M842" s="48"/>
      <c r="N842" s="44"/>
      <c r="O842" s="428">
        <v>25000</v>
      </c>
      <c r="P842" s="66"/>
      <c r="Q842" s="66"/>
      <c r="R842" s="66"/>
      <c r="S842" s="66"/>
      <c r="T842" s="31">
        <f t="shared" si="15"/>
        <v>28369628.880000055</v>
      </c>
    </row>
    <row r="843" spans="1:20" x14ac:dyDescent="0.35">
      <c r="A843" s="78">
        <v>243</v>
      </c>
      <c r="B843" s="653">
        <v>45596</v>
      </c>
      <c r="C843" s="38" t="s">
        <v>3312</v>
      </c>
      <c r="D843" s="60" t="s">
        <v>33</v>
      </c>
      <c r="E843" s="61" t="s">
        <v>3308</v>
      </c>
      <c r="F843" s="485"/>
      <c r="G843" s="54" t="s">
        <v>77</v>
      </c>
      <c r="H843" s="63"/>
      <c r="I843" s="63"/>
      <c r="J843" s="63"/>
      <c r="K843" s="63"/>
      <c r="L843" s="63"/>
      <c r="M843" s="63"/>
      <c r="N843" s="480">
        <v>6999.59</v>
      </c>
      <c r="O843" s="31"/>
      <c r="P843" s="66"/>
      <c r="Q843" s="66"/>
      <c r="R843" s="66"/>
      <c r="S843" s="66"/>
      <c r="T843" s="31">
        <f t="shared" si="15"/>
        <v>28376628.470000055</v>
      </c>
    </row>
    <row r="844" spans="1:20" x14ac:dyDescent="0.35">
      <c r="A844" s="78">
        <v>244</v>
      </c>
      <c r="B844" s="653">
        <v>45596</v>
      </c>
      <c r="C844" s="571" t="s">
        <v>3311</v>
      </c>
      <c r="D844" s="80" t="s">
        <v>33</v>
      </c>
      <c r="E844" s="83" t="s">
        <v>3309</v>
      </c>
      <c r="F844" s="485" t="s">
        <v>49</v>
      </c>
      <c r="G844" s="59" t="s">
        <v>35</v>
      </c>
      <c r="H844" s="66"/>
      <c r="I844" s="66"/>
      <c r="J844" s="66"/>
      <c r="K844" s="66"/>
      <c r="L844" s="66"/>
      <c r="M844" s="66"/>
      <c r="N844" s="66"/>
      <c r="O844" s="428">
        <v>1399.92</v>
      </c>
      <c r="P844" s="78"/>
      <c r="Q844" s="78"/>
      <c r="R844" s="78"/>
      <c r="S844" s="78"/>
      <c r="T844" s="64">
        <f t="shared" si="15"/>
        <v>28375228.550000053</v>
      </c>
    </row>
    <row r="845" spans="1:20" ht="15.5" x14ac:dyDescent="0.35">
      <c r="A845" s="623" t="s">
        <v>3299</v>
      </c>
      <c r="B845" s="624"/>
      <c r="C845" s="624"/>
      <c r="D845" s="624"/>
      <c r="E845" s="624"/>
      <c r="F845" s="624"/>
      <c r="G845" s="624"/>
      <c r="H845" s="624"/>
      <c r="I845" s="624"/>
      <c r="J845" s="624"/>
      <c r="K845" s="624"/>
      <c r="L845" s="624"/>
      <c r="M845" s="624"/>
      <c r="N845" s="624"/>
      <c r="O845" s="624"/>
      <c r="P845" s="624"/>
      <c r="Q845" s="624"/>
      <c r="R845" s="624"/>
      <c r="S845" s="625"/>
      <c r="T845" s="31">
        <f t="shared" si="15"/>
        <v>28375228.550000053</v>
      </c>
    </row>
    <row r="846" spans="1:20" x14ac:dyDescent="0.35">
      <c r="A846" s="78">
        <v>245</v>
      </c>
      <c r="B846" s="653">
        <v>45597</v>
      </c>
      <c r="C846" s="571" t="s">
        <v>3300</v>
      </c>
      <c r="D846" s="52" t="s">
        <v>2915</v>
      </c>
      <c r="E846" s="475" t="s">
        <v>3289</v>
      </c>
      <c r="F846" s="485" t="s">
        <v>49</v>
      </c>
      <c r="G846" s="78" t="s">
        <v>3326</v>
      </c>
      <c r="H846" s="78"/>
      <c r="I846" s="78"/>
      <c r="J846" s="78"/>
      <c r="K846" s="78"/>
      <c r="L846" s="78"/>
      <c r="M846" s="78"/>
      <c r="N846" s="78"/>
      <c r="O846" s="78"/>
      <c r="P846" s="78"/>
      <c r="Q846" s="78"/>
      <c r="R846" s="78"/>
      <c r="S846" s="428">
        <v>238000</v>
      </c>
      <c r="T846" s="31">
        <f t="shared" si="15"/>
        <v>28137228.550000053</v>
      </c>
    </row>
    <row r="847" spans="1:20" x14ac:dyDescent="0.35">
      <c r="A847" s="78">
        <v>246</v>
      </c>
      <c r="B847" s="653">
        <v>45597</v>
      </c>
      <c r="C847" s="571" t="s">
        <v>3314</v>
      </c>
      <c r="D847" s="52" t="s">
        <v>3147</v>
      </c>
      <c r="E847" s="475" t="s">
        <v>3290</v>
      </c>
      <c r="F847" s="485" t="s">
        <v>49</v>
      </c>
      <c r="G847" s="78" t="s">
        <v>3326</v>
      </c>
      <c r="H847" s="78"/>
      <c r="I847" s="78"/>
      <c r="J847" s="78"/>
      <c r="K847" s="78"/>
      <c r="L847" s="78"/>
      <c r="M847" s="78"/>
      <c r="N847" s="78"/>
      <c r="O847" s="78"/>
      <c r="P847" s="78"/>
      <c r="Q847" s="78"/>
      <c r="R847" s="78"/>
      <c r="S847" s="428">
        <v>230000</v>
      </c>
      <c r="T847" s="31">
        <f t="shared" si="15"/>
        <v>27907228.550000053</v>
      </c>
    </row>
    <row r="848" spans="1:20" x14ac:dyDescent="0.35">
      <c r="A848" s="78">
        <v>247</v>
      </c>
      <c r="B848" s="653">
        <v>45597</v>
      </c>
      <c r="C848" s="571" t="s">
        <v>3315</v>
      </c>
      <c r="D848" s="52" t="s">
        <v>1459</v>
      </c>
      <c r="E848" s="475" t="s">
        <v>3291</v>
      </c>
      <c r="F848" s="485" t="s">
        <v>49</v>
      </c>
      <c r="G848" s="78" t="s">
        <v>3326</v>
      </c>
      <c r="H848" s="78"/>
      <c r="I848" s="78"/>
      <c r="J848" s="78"/>
      <c r="K848" s="78"/>
      <c r="L848" s="78"/>
      <c r="M848" s="78"/>
      <c r="N848" s="78"/>
      <c r="O848" s="78"/>
      <c r="P848" s="78"/>
      <c r="Q848" s="78"/>
      <c r="R848" s="78"/>
      <c r="S848" s="558">
        <v>110000</v>
      </c>
      <c r="T848" s="31">
        <f t="shared" si="15"/>
        <v>27797228.550000053</v>
      </c>
    </row>
    <row r="849" spans="1:20" x14ac:dyDescent="0.35">
      <c r="A849" s="78">
        <v>248</v>
      </c>
      <c r="B849" s="653">
        <v>45597</v>
      </c>
      <c r="C849" s="571" t="s">
        <v>3316</v>
      </c>
      <c r="D849" s="52" t="s">
        <v>2994</v>
      </c>
      <c r="E849" s="565" t="s">
        <v>3350</v>
      </c>
      <c r="F849" s="485" t="s">
        <v>49</v>
      </c>
      <c r="G849" s="78" t="s">
        <v>3326</v>
      </c>
      <c r="H849" s="78"/>
      <c r="I849" s="78"/>
      <c r="J849" s="78"/>
      <c r="K849" s="78"/>
      <c r="L849" s="78"/>
      <c r="M849" s="78"/>
      <c r="N849" s="78"/>
      <c r="O849" s="78"/>
      <c r="P849" s="78"/>
      <c r="Q849" s="78"/>
      <c r="R849" s="78"/>
      <c r="S849" s="428">
        <v>100000</v>
      </c>
      <c r="T849" s="31">
        <f t="shared" si="15"/>
        <v>27697228.550000053</v>
      </c>
    </row>
    <row r="850" spans="1:20" x14ac:dyDescent="0.35">
      <c r="A850" s="78">
        <v>249</v>
      </c>
      <c r="B850" s="653">
        <v>45597</v>
      </c>
      <c r="C850" s="571" t="s">
        <v>3317</v>
      </c>
      <c r="D850" s="555" t="s">
        <v>182</v>
      </c>
      <c r="E850" s="499" t="s">
        <v>3296</v>
      </c>
      <c r="F850" s="485" t="s">
        <v>49</v>
      </c>
      <c r="G850" s="78" t="s">
        <v>3326</v>
      </c>
      <c r="H850" s="78"/>
      <c r="I850" s="78"/>
      <c r="J850" s="78"/>
      <c r="K850" s="78"/>
      <c r="L850" s="78"/>
      <c r="M850" s="78"/>
      <c r="N850" s="78"/>
      <c r="O850" s="78"/>
      <c r="P850" s="78"/>
      <c r="Q850" s="78"/>
      <c r="R850" s="78"/>
      <c r="S850" s="543">
        <v>653000</v>
      </c>
      <c r="T850" s="31">
        <f t="shared" si="15"/>
        <v>27044228.550000053</v>
      </c>
    </row>
    <row r="851" spans="1:20" x14ac:dyDescent="0.35">
      <c r="A851" s="78">
        <v>250</v>
      </c>
      <c r="B851" s="653">
        <v>45597</v>
      </c>
      <c r="C851" s="571" t="s">
        <v>3318</v>
      </c>
      <c r="D851" s="555" t="s">
        <v>3297</v>
      </c>
      <c r="E851" s="499" t="s">
        <v>3298</v>
      </c>
      <c r="F851" s="485" t="s">
        <v>49</v>
      </c>
      <c r="G851" s="78" t="s">
        <v>3326</v>
      </c>
      <c r="H851" s="78"/>
      <c r="I851" s="78"/>
      <c r="J851" s="78"/>
      <c r="K851" s="78"/>
      <c r="L851" s="78"/>
      <c r="M851" s="78"/>
      <c r="N851" s="78"/>
      <c r="O851" s="78"/>
      <c r="P851" s="78"/>
      <c r="Q851" s="78"/>
      <c r="R851" s="78"/>
      <c r="S851" s="543">
        <v>2302500</v>
      </c>
      <c r="T851" s="31">
        <f t="shared" si="15"/>
        <v>24741728.550000053</v>
      </c>
    </row>
    <row r="852" spans="1:20" x14ac:dyDescent="0.35">
      <c r="A852" s="78">
        <v>251</v>
      </c>
      <c r="B852" s="653">
        <v>45597</v>
      </c>
      <c r="C852" s="571" t="s">
        <v>3319</v>
      </c>
      <c r="D852" s="83" t="s">
        <v>648</v>
      </c>
      <c r="E852" s="663" t="s">
        <v>3292</v>
      </c>
      <c r="F852" s="556" t="s">
        <v>3293</v>
      </c>
      <c r="G852" s="78" t="s">
        <v>3326</v>
      </c>
      <c r="H852" s="78"/>
      <c r="I852" s="78"/>
      <c r="J852" s="78"/>
      <c r="K852" s="78"/>
      <c r="L852" s="78"/>
      <c r="M852" s="78"/>
      <c r="N852" s="78"/>
      <c r="O852" s="78"/>
      <c r="P852" s="78"/>
      <c r="Q852" s="78"/>
      <c r="R852" s="78"/>
      <c r="S852" s="543">
        <v>8500000</v>
      </c>
      <c r="T852" s="31">
        <f t="shared" si="15"/>
        <v>16241728.550000053</v>
      </c>
    </row>
    <row r="853" spans="1:20" x14ac:dyDescent="0.35">
      <c r="A853" s="78">
        <v>252</v>
      </c>
      <c r="B853" s="653">
        <v>45597</v>
      </c>
      <c r="C853" s="571" t="s">
        <v>3320</v>
      </c>
      <c r="D853" s="555" t="s">
        <v>190</v>
      </c>
      <c r="E853" s="506" t="s">
        <v>3387</v>
      </c>
      <c r="F853" s="556" t="s">
        <v>3304</v>
      </c>
      <c r="G853" s="78" t="s">
        <v>3326</v>
      </c>
      <c r="H853" s="78"/>
      <c r="I853" s="78"/>
      <c r="J853" s="78"/>
      <c r="K853" s="78"/>
      <c r="L853" s="78"/>
      <c r="M853" s="543">
        <v>6500000</v>
      </c>
      <c r="N853" s="78"/>
      <c r="O853" s="78"/>
      <c r="P853" s="78"/>
      <c r="Q853" s="78"/>
      <c r="R853" s="78"/>
      <c r="S853" s="78"/>
      <c r="T853" s="31">
        <f t="shared" si="15"/>
        <v>9741728.5500000529</v>
      </c>
    </row>
    <row r="854" spans="1:20" x14ac:dyDescent="0.35">
      <c r="A854" s="78">
        <v>253</v>
      </c>
      <c r="B854" s="653">
        <v>45597</v>
      </c>
      <c r="C854" s="571" t="s">
        <v>3321</v>
      </c>
      <c r="D854" s="83" t="s">
        <v>95</v>
      </c>
      <c r="E854" s="557" t="s">
        <v>3294</v>
      </c>
      <c r="F854" s="556" t="s">
        <v>3295</v>
      </c>
      <c r="G854" s="78" t="s">
        <v>3326</v>
      </c>
      <c r="H854" s="78"/>
      <c r="I854" s="78"/>
      <c r="J854" s="78"/>
      <c r="K854" s="78"/>
      <c r="L854" s="78"/>
      <c r="M854" s="543">
        <v>2500000</v>
      </c>
      <c r="N854" s="78"/>
      <c r="O854" s="78"/>
      <c r="P854" s="78"/>
      <c r="Q854" s="78"/>
      <c r="R854" s="78"/>
      <c r="S854" s="78"/>
      <c r="T854" s="31">
        <f t="shared" si="15"/>
        <v>7241728.5500000529</v>
      </c>
    </row>
    <row r="855" spans="1:20" x14ac:dyDescent="0.35">
      <c r="A855" s="78">
        <v>254</v>
      </c>
      <c r="B855" s="653">
        <v>45597</v>
      </c>
      <c r="C855" s="571" t="s">
        <v>3322</v>
      </c>
      <c r="D855" s="555" t="s">
        <v>10</v>
      </c>
      <c r="E855" s="506" t="s">
        <v>3324</v>
      </c>
      <c r="F855" s="78"/>
      <c r="G855" s="78" t="s">
        <v>3326</v>
      </c>
      <c r="H855" s="78"/>
      <c r="I855" s="78"/>
      <c r="J855" s="78"/>
      <c r="K855" s="78"/>
      <c r="L855" s="78"/>
      <c r="M855" s="78"/>
      <c r="N855" s="78"/>
      <c r="O855" s="78"/>
      <c r="P855" s="78"/>
      <c r="Q855" s="78"/>
      <c r="R855" s="78"/>
      <c r="S855" s="543">
        <v>1500000</v>
      </c>
      <c r="T855" s="31">
        <f t="shared" si="15"/>
        <v>5741728.5500000529</v>
      </c>
    </row>
    <row r="856" spans="1:20" x14ac:dyDescent="0.35">
      <c r="A856" s="78">
        <v>255</v>
      </c>
      <c r="B856" s="653">
        <v>45597</v>
      </c>
      <c r="C856" s="612" t="s">
        <v>3313</v>
      </c>
      <c r="D856" s="60" t="s">
        <v>39</v>
      </c>
      <c r="E856" s="608" t="s">
        <v>3323</v>
      </c>
      <c r="F856" s="78"/>
      <c r="G856" s="78"/>
      <c r="H856" s="78"/>
      <c r="I856" s="78"/>
      <c r="J856" s="78"/>
      <c r="K856" s="78"/>
      <c r="L856" s="78"/>
      <c r="M856" s="78"/>
      <c r="N856" s="563">
        <v>21000000</v>
      </c>
      <c r="O856" s="78"/>
      <c r="P856" s="78"/>
      <c r="Q856" s="78"/>
      <c r="R856" s="78"/>
      <c r="S856" s="78"/>
      <c r="T856" s="31">
        <f t="shared" si="15"/>
        <v>26741728.550000053</v>
      </c>
    </row>
    <row r="857" spans="1:20" ht="26.5" x14ac:dyDescent="0.35">
      <c r="A857" s="78">
        <v>256</v>
      </c>
      <c r="B857" s="653">
        <v>45601</v>
      </c>
      <c r="C857" s="612" t="s">
        <v>3335</v>
      </c>
      <c r="D857" s="60" t="s">
        <v>1915</v>
      </c>
      <c r="E857" s="473" t="s">
        <v>3336</v>
      </c>
      <c r="F857" s="614" t="s">
        <v>3127</v>
      </c>
      <c r="G857" s="78"/>
      <c r="H857" s="78"/>
      <c r="I857" s="78"/>
      <c r="J857" s="78"/>
      <c r="K857" s="78"/>
      <c r="L857" s="44">
        <v>2005797</v>
      </c>
      <c r="M857" s="78"/>
      <c r="N857" s="78"/>
      <c r="O857" s="78"/>
      <c r="P857" s="78"/>
      <c r="Q857" s="78"/>
      <c r="R857" s="78"/>
      <c r="S857" s="78"/>
      <c r="T857" s="31">
        <f t="shared" si="15"/>
        <v>28747525.550000053</v>
      </c>
    </row>
    <row r="858" spans="1:20" x14ac:dyDescent="0.35">
      <c r="A858" s="78">
        <v>257</v>
      </c>
      <c r="B858" s="653">
        <v>45602</v>
      </c>
      <c r="C858" s="571" t="s">
        <v>3352</v>
      </c>
      <c r="D858" s="52" t="s">
        <v>10</v>
      </c>
      <c r="E858" s="475" t="s">
        <v>3339</v>
      </c>
      <c r="F858" s="485" t="s">
        <v>49</v>
      </c>
      <c r="G858" s="78" t="s">
        <v>3351</v>
      </c>
      <c r="H858" s="78"/>
      <c r="I858" s="78"/>
      <c r="J858" s="78"/>
      <c r="K858" s="78"/>
      <c r="L858" s="78"/>
      <c r="M858" s="78"/>
      <c r="N858" s="78"/>
      <c r="O858" s="78"/>
      <c r="P858" s="78"/>
      <c r="Q858" s="78"/>
      <c r="R858" s="78"/>
      <c r="S858" s="428">
        <v>1500000</v>
      </c>
      <c r="T858" s="31">
        <f t="shared" si="15"/>
        <v>27247525.550000053</v>
      </c>
    </row>
    <row r="859" spans="1:20" ht="26" x14ac:dyDescent="0.35">
      <c r="A859" s="78">
        <v>258</v>
      </c>
      <c r="B859" s="653">
        <v>45602</v>
      </c>
      <c r="C859" s="571" t="s">
        <v>3353</v>
      </c>
      <c r="D859" s="52" t="s">
        <v>3340</v>
      </c>
      <c r="E859" s="475" t="s">
        <v>3341</v>
      </c>
      <c r="F859" s="485" t="s">
        <v>49</v>
      </c>
      <c r="G859" s="78" t="s">
        <v>3351</v>
      </c>
      <c r="H859" s="78"/>
      <c r="I859" s="78"/>
      <c r="J859" s="78"/>
      <c r="K859" s="78"/>
      <c r="L859" s="78"/>
      <c r="M859" s="78"/>
      <c r="N859" s="78"/>
      <c r="O859" s="78"/>
      <c r="P859" s="78"/>
      <c r="Q859" s="78"/>
      <c r="R859" s="78"/>
      <c r="S859" s="428">
        <v>257000</v>
      </c>
      <c r="T859" s="31">
        <f t="shared" si="15"/>
        <v>26990525.550000053</v>
      </c>
    </row>
    <row r="860" spans="1:20" x14ac:dyDescent="0.35">
      <c r="A860" s="78">
        <v>259</v>
      </c>
      <c r="B860" s="653">
        <v>45602</v>
      </c>
      <c r="C860" s="571" t="s">
        <v>3354</v>
      </c>
      <c r="D860" s="83" t="s">
        <v>2336</v>
      </c>
      <c r="E860" s="663" t="s">
        <v>3342</v>
      </c>
      <c r="F860" s="556" t="s">
        <v>3343</v>
      </c>
      <c r="G860" s="78" t="s">
        <v>3351</v>
      </c>
      <c r="H860" s="78"/>
      <c r="I860" s="78"/>
      <c r="J860" s="78"/>
      <c r="K860" s="78"/>
      <c r="L860" s="78"/>
      <c r="M860" s="543">
        <v>6500000</v>
      </c>
      <c r="N860" s="78"/>
      <c r="O860" s="78"/>
      <c r="P860" s="78"/>
      <c r="Q860" s="78"/>
      <c r="R860" s="78"/>
      <c r="S860" s="78"/>
      <c r="T860" s="31">
        <f t="shared" si="15"/>
        <v>20490525.550000053</v>
      </c>
    </row>
    <row r="861" spans="1:20" x14ac:dyDescent="0.35">
      <c r="A861" s="78">
        <v>260</v>
      </c>
      <c r="B861" s="653">
        <v>45602</v>
      </c>
      <c r="C861" s="571" t="s">
        <v>3355</v>
      </c>
      <c r="D861" s="555" t="s">
        <v>3346</v>
      </c>
      <c r="E861" s="506" t="s">
        <v>3344</v>
      </c>
      <c r="F861" s="556" t="s">
        <v>3345</v>
      </c>
      <c r="G861" s="78" t="s">
        <v>3351</v>
      </c>
      <c r="H861" s="78"/>
      <c r="I861" s="78"/>
      <c r="J861" s="78"/>
      <c r="K861" s="78"/>
      <c r="L861" s="78"/>
      <c r="M861" s="78"/>
      <c r="N861" s="78"/>
      <c r="O861" s="78"/>
      <c r="P861" s="78"/>
      <c r="Q861" s="78"/>
      <c r="R861" s="78"/>
      <c r="S861" s="428">
        <v>115000</v>
      </c>
      <c r="T861" s="31">
        <f t="shared" si="15"/>
        <v>20375525.550000053</v>
      </c>
    </row>
    <row r="862" spans="1:20" x14ac:dyDescent="0.35">
      <c r="A862" s="78">
        <v>261</v>
      </c>
      <c r="B862" s="653">
        <v>45603</v>
      </c>
      <c r="C862" s="612" t="s">
        <v>3362</v>
      </c>
      <c r="D862" s="60" t="s">
        <v>39</v>
      </c>
      <c r="E862" s="608" t="s">
        <v>3363</v>
      </c>
      <c r="F862" s="78"/>
      <c r="G862" s="78"/>
      <c r="H862" s="78"/>
      <c r="I862" s="78"/>
      <c r="J862" s="78"/>
      <c r="K862" s="78"/>
      <c r="L862" s="78"/>
      <c r="M862" s="78"/>
      <c r="N862" s="563">
        <v>30500000</v>
      </c>
      <c r="O862" s="78"/>
      <c r="P862" s="78"/>
      <c r="Q862" s="78"/>
      <c r="R862" s="78"/>
      <c r="S862" s="78"/>
      <c r="T862" s="31">
        <f t="shared" si="15"/>
        <v>50875525.550000057</v>
      </c>
    </row>
    <row r="863" spans="1:20" x14ac:dyDescent="0.35">
      <c r="A863" s="78">
        <v>262</v>
      </c>
      <c r="B863" s="653">
        <v>45603</v>
      </c>
      <c r="C863" s="571" t="s">
        <v>3365</v>
      </c>
      <c r="D863" s="83" t="s">
        <v>190</v>
      </c>
      <c r="E863" s="557" t="s">
        <v>3356</v>
      </c>
      <c r="F863" s="556" t="s">
        <v>3357</v>
      </c>
      <c r="G863" s="78" t="s">
        <v>3364</v>
      </c>
      <c r="H863" s="78"/>
      <c r="I863" s="78"/>
      <c r="J863" s="78"/>
      <c r="K863" s="78"/>
      <c r="L863" s="78"/>
      <c r="M863" s="543">
        <v>22500000</v>
      </c>
      <c r="N863" s="78"/>
      <c r="O863" s="78"/>
      <c r="P863" s="78"/>
      <c r="Q863" s="78"/>
      <c r="R863" s="78"/>
      <c r="S863" s="78"/>
      <c r="T863" s="31">
        <f t="shared" si="15"/>
        <v>28375525.550000057</v>
      </c>
    </row>
    <row r="864" spans="1:20" x14ac:dyDescent="0.35">
      <c r="A864" s="78">
        <v>263</v>
      </c>
      <c r="B864" s="653">
        <v>45604</v>
      </c>
      <c r="C864" s="612" t="s">
        <v>3385</v>
      </c>
      <c r="D864" s="60" t="s">
        <v>1915</v>
      </c>
      <c r="E864" s="473" t="s">
        <v>3386</v>
      </c>
      <c r="F864" s="614" t="s">
        <v>3193</v>
      </c>
      <c r="G864" s="78"/>
      <c r="H864" s="78"/>
      <c r="I864" s="78"/>
      <c r="J864" s="78"/>
      <c r="K864" s="78"/>
      <c r="L864" s="44">
        <v>1856747</v>
      </c>
      <c r="M864" s="78"/>
      <c r="N864" s="78"/>
      <c r="O864" s="78"/>
      <c r="P864" s="78"/>
      <c r="Q864" s="78"/>
      <c r="R864" s="78"/>
      <c r="S864" s="78"/>
      <c r="T864" s="31">
        <f t="shared" si="15"/>
        <v>30232272.550000057</v>
      </c>
    </row>
    <row r="865" spans="1:20" x14ac:dyDescent="0.35">
      <c r="A865" s="78">
        <v>264</v>
      </c>
      <c r="B865" s="653">
        <v>45608</v>
      </c>
      <c r="C865" s="571" t="s">
        <v>3413</v>
      </c>
      <c r="D865" s="52" t="s">
        <v>3369</v>
      </c>
      <c r="E865" s="475" t="s">
        <v>3370</v>
      </c>
      <c r="F865" s="485" t="s">
        <v>49</v>
      </c>
      <c r="G865" s="78" t="s">
        <v>3410</v>
      </c>
      <c r="H865" s="78"/>
      <c r="I865" s="78"/>
      <c r="J865" s="78"/>
      <c r="K865" s="78"/>
      <c r="L865" s="78"/>
      <c r="M865" s="78"/>
      <c r="N865" s="78"/>
      <c r="O865" s="78"/>
      <c r="P865" s="78"/>
      <c r="Q865" s="78"/>
      <c r="R865" s="78"/>
      <c r="S865" s="428">
        <v>1500000</v>
      </c>
      <c r="T865" s="31">
        <f t="shared" si="15"/>
        <v>28732272.550000057</v>
      </c>
    </row>
    <row r="866" spans="1:20" x14ac:dyDescent="0.35">
      <c r="A866" s="78">
        <v>265</v>
      </c>
      <c r="B866" s="653">
        <v>45608</v>
      </c>
      <c r="C866" s="571" t="s">
        <v>3414</v>
      </c>
      <c r="D866" s="52" t="s">
        <v>3371</v>
      </c>
      <c r="E866" s="475" t="s">
        <v>3372</v>
      </c>
      <c r="F866" s="485" t="s">
        <v>49</v>
      </c>
      <c r="G866" s="78" t="s">
        <v>3410</v>
      </c>
      <c r="H866" s="78"/>
      <c r="I866" s="78"/>
      <c r="J866" s="78"/>
      <c r="K866" s="78"/>
      <c r="L866" s="78"/>
      <c r="M866" s="78"/>
      <c r="N866" s="78"/>
      <c r="O866" s="78"/>
      <c r="P866" s="78"/>
      <c r="Q866" s="78"/>
      <c r="R866" s="78"/>
      <c r="S866" s="428">
        <v>1581000</v>
      </c>
      <c r="T866" s="31">
        <f t="shared" si="15"/>
        <v>27151272.550000057</v>
      </c>
    </row>
    <row r="867" spans="1:20" ht="26" x14ac:dyDescent="0.35">
      <c r="A867" s="78">
        <v>266</v>
      </c>
      <c r="B867" s="653">
        <v>45608</v>
      </c>
      <c r="C867" s="571" t="s">
        <v>3415</v>
      </c>
      <c r="D867" s="52" t="s">
        <v>3373</v>
      </c>
      <c r="E867" s="475" t="s">
        <v>3374</v>
      </c>
      <c r="F867" s="485" t="s">
        <v>49</v>
      </c>
      <c r="G867" s="78" t="s">
        <v>3410</v>
      </c>
      <c r="H867" s="78"/>
      <c r="I867" s="78"/>
      <c r="J867" s="78"/>
      <c r="K867" s="78"/>
      <c r="L867" s="78"/>
      <c r="M867" s="78"/>
      <c r="N867" s="78"/>
      <c r="O867" s="78"/>
      <c r="P867" s="78"/>
      <c r="Q867" s="78"/>
      <c r="R867" s="78"/>
      <c r="S867" s="558">
        <v>370000</v>
      </c>
      <c r="T867" s="31">
        <f t="shared" si="15"/>
        <v>26781272.550000057</v>
      </c>
    </row>
    <row r="868" spans="1:20" x14ac:dyDescent="0.35">
      <c r="A868" s="78">
        <v>267</v>
      </c>
      <c r="B868" s="653">
        <v>45608</v>
      </c>
      <c r="C868" s="571" t="s">
        <v>3416</v>
      </c>
      <c r="D868" s="52" t="s">
        <v>1012</v>
      </c>
      <c r="E868" s="565" t="s">
        <v>3375</v>
      </c>
      <c r="F868" s="485" t="s">
        <v>49</v>
      </c>
      <c r="G868" s="78" t="s">
        <v>3410</v>
      </c>
      <c r="H868" s="78"/>
      <c r="I868" s="78"/>
      <c r="J868" s="78"/>
      <c r="K868" s="78"/>
      <c r="L868" s="78"/>
      <c r="M868" s="78"/>
      <c r="N868" s="78"/>
      <c r="O868" s="78"/>
      <c r="P868" s="78"/>
      <c r="Q868" s="78"/>
      <c r="R868" s="78"/>
      <c r="S868" s="428">
        <v>160000</v>
      </c>
      <c r="T868" s="31">
        <f t="shared" si="15"/>
        <v>26621272.550000057</v>
      </c>
    </row>
    <row r="869" spans="1:20" ht="38.5" x14ac:dyDescent="0.35">
      <c r="A869" s="78">
        <v>268</v>
      </c>
      <c r="B869" s="653">
        <v>45608</v>
      </c>
      <c r="C869" s="571" t="s">
        <v>3417</v>
      </c>
      <c r="D869" s="555" t="s">
        <v>648</v>
      </c>
      <c r="E869" s="475" t="s">
        <v>3389</v>
      </c>
      <c r="F869" s="485" t="s">
        <v>49</v>
      </c>
      <c r="G869" s="78" t="s">
        <v>3410</v>
      </c>
      <c r="H869" s="78"/>
      <c r="I869" s="78"/>
      <c r="J869" s="78"/>
      <c r="K869" s="78"/>
      <c r="L869" s="78"/>
      <c r="M869" s="78"/>
      <c r="N869" s="78"/>
      <c r="O869" s="78"/>
      <c r="P869" s="78"/>
      <c r="Q869" s="78"/>
      <c r="R869" s="78"/>
      <c r="S869" s="543">
        <v>1620000</v>
      </c>
      <c r="T869" s="31">
        <f t="shared" si="15"/>
        <v>25001272.550000057</v>
      </c>
    </row>
    <row r="870" spans="1:20" x14ac:dyDescent="0.35">
      <c r="A870" s="78">
        <v>269</v>
      </c>
      <c r="B870" s="653">
        <v>45608</v>
      </c>
      <c r="C870" s="571" t="s">
        <v>3418</v>
      </c>
      <c r="D870" s="555" t="s">
        <v>10</v>
      </c>
      <c r="E870" s="499" t="s">
        <v>3390</v>
      </c>
      <c r="F870" s="485" t="s">
        <v>49</v>
      </c>
      <c r="G870" s="78" t="s">
        <v>3410</v>
      </c>
      <c r="H870" s="78"/>
      <c r="I870" s="78"/>
      <c r="J870" s="78"/>
      <c r="K870" s="78"/>
      <c r="L870" s="78"/>
      <c r="M870" s="78"/>
      <c r="N870" s="78"/>
      <c r="O870" s="78"/>
      <c r="P870" s="78"/>
      <c r="Q870" s="78"/>
      <c r="R870" s="78"/>
      <c r="S870" s="428">
        <v>1500000</v>
      </c>
      <c r="T870" s="31">
        <f t="shared" si="15"/>
        <v>23501272.550000057</v>
      </c>
    </row>
    <row r="871" spans="1:20" x14ac:dyDescent="0.35">
      <c r="A871" s="78">
        <v>270</v>
      </c>
      <c r="B871" s="653">
        <v>45608</v>
      </c>
      <c r="C871" s="571" t="s">
        <v>3419</v>
      </c>
      <c r="D871" s="555" t="s">
        <v>3376</v>
      </c>
      <c r="E871" s="499" t="s">
        <v>3404</v>
      </c>
      <c r="F871" s="485" t="s">
        <v>49</v>
      </c>
      <c r="G871" s="78" t="s">
        <v>3410</v>
      </c>
      <c r="H871" s="78"/>
      <c r="I871" s="78"/>
      <c r="J871" s="78"/>
      <c r="K871" s="78"/>
      <c r="L871" s="78"/>
      <c r="M871" s="78"/>
      <c r="N871" s="78"/>
      <c r="O871" s="78"/>
      <c r="P871" s="78"/>
      <c r="Q871" s="78"/>
      <c r="R871" s="78"/>
      <c r="S871" s="543">
        <v>430500</v>
      </c>
      <c r="T871" s="31">
        <f t="shared" si="15"/>
        <v>23070772.550000057</v>
      </c>
    </row>
    <row r="872" spans="1:20" ht="37.5" x14ac:dyDescent="0.35">
      <c r="A872" s="78">
        <v>271</v>
      </c>
      <c r="B872" s="653">
        <v>45608</v>
      </c>
      <c r="C872" s="571" t="s">
        <v>3420</v>
      </c>
      <c r="D872" s="555" t="s">
        <v>3376</v>
      </c>
      <c r="E872" s="503" t="s">
        <v>3405</v>
      </c>
      <c r="F872" s="485" t="s">
        <v>49</v>
      </c>
      <c r="G872" s="78" t="s">
        <v>3410</v>
      </c>
      <c r="H872" s="78"/>
      <c r="I872" s="78"/>
      <c r="J872" s="78"/>
      <c r="K872" s="78"/>
      <c r="L872" s="78"/>
      <c r="M872" s="78"/>
      <c r="N872" s="78"/>
      <c r="O872" s="78"/>
      <c r="P872" s="78"/>
      <c r="Q872" s="78"/>
      <c r="R872" s="78"/>
      <c r="S872" s="543">
        <v>411500</v>
      </c>
      <c r="T872" s="31">
        <f t="shared" si="15"/>
        <v>22659272.550000057</v>
      </c>
    </row>
    <row r="873" spans="1:20" x14ac:dyDescent="0.35">
      <c r="A873" s="78">
        <v>272</v>
      </c>
      <c r="B873" s="653">
        <v>45608</v>
      </c>
      <c r="C873" s="571" t="s">
        <v>3421</v>
      </c>
      <c r="D873" s="83" t="s">
        <v>3376</v>
      </c>
      <c r="E873" s="663" t="s">
        <v>3377</v>
      </c>
      <c r="F873" s="556" t="s">
        <v>3378</v>
      </c>
      <c r="G873" s="78" t="s">
        <v>3410</v>
      </c>
      <c r="H873" s="78"/>
      <c r="I873" s="78"/>
      <c r="J873" s="78"/>
      <c r="K873" s="78"/>
      <c r="L873" s="78"/>
      <c r="M873" s="78"/>
      <c r="N873" s="78"/>
      <c r="O873" s="78"/>
      <c r="P873" s="78"/>
      <c r="Q873" s="78"/>
      <c r="R873" s="78"/>
      <c r="S873" s="543">
        <v>85000</v>
      </c>
      <c r="T873" s="31">
        <f t="shared" si="15"/>
        <v>22574272.550000057</v>
      </c>
    </row>
    <row r="874" spans="1:20" x14ac:dyDescent="0.35">
      <c r="A874" s="78">
        <v>273</v>
      </c>
      <c r="B874" s="653">
        <v>45608</v>
      </c>
      <c r="C874" s="571" t="s">
        <v>3422</v>
      </c>
      <c r="D874" s="555" t="s">
        <v>95</v>
      </c>
      <c r="E874" s="506" t="s">
        <v>3379</v>
      </c>
      <c r="F874" s="556" t="s">
        <v>3380</v>
      </c>
      <c r="G874" s="78" t="s">
        <v>3410</v>
      </c>
      <c r="H874" s="78"/>
      <c r="I874" s="78"/>
      <c r="J874" s="78"/>
      <c r="K874" s="78"/>
      <c r="L874" s="78"/>
      <c r="M874" s="543">
        <v>6500000</v>
      </c>
      <c r="N874" s="78"/>
      <c r="O874" s="78"/>
      <c r="P874" s="78"/>
      <c r="Q874" s="78"/>
      <c r="R874" s="78"/>
      <c r="S874" s="78"/>
      <c r="T874" s="31">
        <f t="shared" si="15"/>
        <v>16074272.550000057</v>
      </c>
    </row>
    <row r="875" spans="1:20" x14ac:dyDescent="0.35">
      <c r="A875" s="78">
        <v>274</v>
      </c>
      <c r="B875" s="653">
        <v>45608</v>
      </c>
      <c r="C875" s="571" t="s">
        <v>3423</v>
      </c>
      <c r="D875" s="83" t="s">
        <v>2576</v>
      </c>
      <c r="E875" s="557" t="s">
        <v>3382</v>
      </c>
      <c r="F875" s="556" t="s">
        <v>3381</v>
      </c>
      <c r="G875" s="78" t="s">
        <v>3410</v>
      </c>
      <c r="H875" s="78"/>
      <c r="I875" s="78"/>
      <c r="J875" s="78"/>
      <c r="K875" s="78"/>
      <c r="L875" s="78"/>
      <c r="M875" s="78"/>
      <c r="N875" s="78"/>
      <c r="O875" s="78"/>
      <c r="P875" s="78"/>
      <c r="Q875" s="78"/>
      <c r="R875" s="78"/>
      <c r="S875" s="543">
        <v>3500000</v>
      </c>
      <c r="T875" s="31">
        <f t="shared" si="15"/>
        <v>12574272.550000057</v>
      </c>
    </row>
    <row r="876" spans="1:20" x14ac:dyDescent="0.35">
      <c r="A876" s="78">
        <v>275</v>
      </c>
      <c r="B876" s="653">
        <v>45608</v>
      </c>
      <c r="C876" s="571" t="s">
        <v>3424</v>
      </c>
      <c r="D876" s="555" t="s">
        <v>3398</v>
      </c>
      <c r="E876" s="506" t="s">
        <v>3399</v>
      </c>
      <c r="F876" s="556" t="s">
        <v>3397</v>
      </c>
      <c r="G876" s="78" t="s">
        <v>3410</v>
      </c>
      <c r="H876" s="78"/>
      <c r="I876" s="78"/>
      <c r="J876" s="78"/>
      <c r="K876" s="78"/>
      <c r="L876" s="78"/>
      <c r="M876" s="78"/>
      <c r="N876" s="78"/>
      <c r="O876" s="78"/>
      <c r="P876" s="78"/>
      <c r="Q876" s="78"/>
      <c r="R876" s="78"/>
      <c r="S876" s="543">
        <v>3000000</v>
      </c>
      <c r="T876" s="31">
        <f t="shared" si="15"/>
        <v>9574272.5500000566</v>
      </c>
    </row>
    <row r="877" spans="1:20" x14ac:dyDescent="0.35">
      <c r="A877" s="78">
        <v>276</v>
      </c>
      <c r="B877" s="653">
        <v>45608</v>
      </c>
      <c r="C877" s="571" t="s">
        <v>3438</v>
      </c>
      <c r="D877" s="555" t="s">
        <v>3400</v>
      </c>
      <c r="E877" s="555" t="s">
        <v>3401</v>
      </c>
      <c r="F877" s="556" t="s">
        <v>3402</v>
      </c>
      <c r="G877" s="78" t="s">
        <v>3410</v>
      </c>
      <c r="H877" s="78"/>
      <c r="I877" s="78"/>
      <c r="J877" s="78"/>
      <c r="K877" s="78"/>
      <c r="L877" s="78"/>
      <c r="M877" s="78"/>
      <c r="N877" s="78"/>
      <c r="O877" s="78"/>
      <c r="P877" s="78"/>
      <c r="Q877" s="78"/>
      <c r="R877" s="78"/>
      <c r="S877" s="543">
        <v>450000</v>
      </c>
      <c r="T877" s="31">
        <f t="shared" si="15"/>
        <v>9124272.5500000566</v>
      </c>
    </row>
    <row r="878" spans="1:20" ht="26.5" x14ac:dyDescent="0.35">
      <c r="A878" s="78">
        <v>277</v>
      </c>
      <c r="B878" s="653">
        <v>45609</v>
      </c>
      <c r="C878" s="612" t="s">
        <v>3432</v>
      </c>
      <c r="D878" s="60" t="s">
        <v>2948</v>
      </c>
      <c r="E878" s="473" t="s">
        <v>3433</v>
      </c>
      <c r="F878" s="614" t="s">
        <v>3157</v>
      </c>
      <c r="G878" s="78"/>
      <c r="H878" s="78"/>
      <c r="I878" s="78"/>
      <c r="J878" s="78"/>
      <c r="K878" s="78"/>
      <c r="L878" s="44">
        <v>6500000</v>
      </c>
      <c r="M878" s="78"/>
      <c r="N878" s="78"/>
      <c r="O878" s="78"/>
      <c r="P878" s="78"/>
      <c r="Q878" s="78"/>
      <c r="R878" s="78"/>
      <c r="S878" s="78"/>
      <c r="T878" s="31">
        <f t="shared" si="15"/>
        <v>15624272.550000057</v>
      </c>
    </row>
    <row r="879" spans="1:20" x14ac:dyDescent="0.35">
      <c r="A879" s="78">
        <v>278</v>
      </c>
      <c r="B879" s="653">
        <v>45610</v>
      </c>
      <c r="C879" s="612" t="s">
        <v>3437</v>
      </c>
      <c r="D879" s="60" t="s">
        <v>39</v>
      </c>
      <c r="E879" s="608" t="s">
        <v>3451</v>
      </c>
      <c r="F879" s="78"/>
      <c r="G879" s="78"/>
      <c r="H879" s="78"/>
      <c r="I879" s="78"/>
      <c r="J879" s="78"/>
      <c r="K879" s="78"/>
      <c r="L879" s="78"/>
      <c r="M879" s="78"/>
      <c r="N879" s="563">
        <v>43500000</v>
      </c>
      <c r="O879" s="78"/>
      <c r="P879" s="78"/>
      <c r="Q879" s="78"/>
      <c r="R879" s="78"/>
      <c r="S879" s="78"/>
      <c r="T879" s="31">
        <f t="shared" si="15"/>
        <v>59124272.550000057</v>
      </c>
    </row>
    <row r="880" spans="1:20" x14ac:dyDescent="0.35">
      <c r="A880" s="78">
        <v>279</v>
      </c>
      <c r="B880" s="653">
        <v>45611</v>
      </c>
      <c r="C880" s="571" t="s">
        <v>3439</v>
      </c>
      <c r="D880" s="52" t="s">
        <v>182</v>
      </c>
      <c r="E880" s="475" t="s">
        <v>3426</v>
      </c>
      <c r="F880" s="485" t="s">
        <v>49</v>
      </c>
      <c r="G880" s="78" t="s">
        <v>3445</v>
      </c>
      <c r="H880" s="78"/>
      <c r="I880" s="78"/>
      <c r="J880" s="78"/>
      <c r="K880" s="78"/>
      <c r="L880" s="78"/>
      <c r="M880" s="428">
        <v>2640000</v>
      </c>
      <c r="N880" s="78"/>
      <c r="O880" s="78"/>
      <c r="P880" s="78"/>
      <c r="Q880" s="78"/>
      <c r="R880" s="78"/>
      <c r="T880" s="31">
        <f t="shared" si="15"/>
        <v>56484272.550000057</v>
      </c>
    </row>
    <row r="881" spans="1:20" x14ac:dyDescent="0.35">
      <c r="A881" s="78">
        <v>280</v>
      </c>
      <c r="B881" s="653">
        <v>45611</v>
      </c>
      <c r="C881" s="571" t="s">
        <v>3440</v>
      </c>
      <c r="D881" s="52" t="s">
        <v>2915</v>
      </c>
      <c r="E881" s="475" t="s">
        <v>3427</v>
      </c>
      <c r="F881" s="485" t="s">
        <v>49</v>
      </c>
      <c r="G881" s="78" t="s">
        <v>3445</v>
      </c>
      <c r="H881" s="78"/>
      <c r="I881" s="78"/>
      <c r="J881" s="78"/>
      <c r="K881" s="78"/>
      <c r="L881" s="78"/>
      <c r="M881" s="78"/>
      <c r="N881" s="78"/>
      <c r="O881" s="78"/>
      <c r="P881" s="78"/>
      <c r="Q881" s="78"/>
      <c r="R881" s="78"/>
      <c r="S881" s="428">
        <v>476000</v>
      </c>
      <c r="T881" s="31">
        <f t="shared" si="15"/>
        <v>56008272.550000057</v>
      </c>
    </row>
    <row r="882" spans="1:20" x14ac:dyDescent="0.35">
      <c r="A882" s="78">
        <v>281</v>
      </c>
      <c r="B882" s="653">
        <v>45611</v>
      </c>
      <c r="C882" s="571" t="s">
        <v>3441</v>
      </c>
      <c r="D882" s="52" t="s">
        <v>3340</v>
      </c>
      <c r="E882" s="475" t="s">
        <v>3428</v>
      </c>
      <c r="F882" s="485" t="s">
        <v>49</v>
      </c>
      <c r="G882" s="78" t="s">
        <v>3445</v>
      </c>
      <c r="H882" s="78"/>
      <c r="I882" s="78"/>
      <c r="J882" s="78"/>
      <c r="K882" s="78"/>
      <c r="L882" s="78"/>
      <c r="M882" s="78"/>
      <c r="N882" s="78"/>
      <c r="O882" s="78"/>
      <c r="P882" s="78"/>
      <c r="Q882" s="78"/>
      <c r="R882" s="78"/>
      <c r="S882" s="558">
        <v>1502000</v>
      </c>
      <c r="T882" s="31">
        <f t="shared" si="15"/>
        <v>54506272.550000057</v>
      </c>
    </row>
    <row r="883" spans="1:20" ht="25" x14ac:dyDescent="0.35">
      <c r="A883" s="78">
        <v>282</v>
      </c>
      <c r="B883" s="653">
        <v>45611</v>
      </c>
      <c r="C883" s="571" t="s">
        <v>3442</v>
      </c>
      <c r="D883" s="52" t="s">
        <v>182</v>
      </c>
      <c r="E883" s="565" t="s">
        <v>3434</v>
      </c>
      <c r="F883" s="485" t="s">
        <v>49</v>
      </c>
      <c r="G883" s="78" t="s">
        <v>3445</v>
      </c>
      <c r="H883" s="78"/>
      <c r="I883" s="78"/>
      <c r="J883" s="78"/>
      <c r="K883" s="78"/>
      <c r="L883" s="78"/>
      <c r="M883" s="78"/>
      <c r="N883" s="78"/>
      <c r="O883" s="78"/>
      <c r="P883" s="78"/>
      <c r="Q883" s="78"/>
      <c r="R883" s="78"/>
      <c r="S883" s="428">
        <v>350000</v>
      </c>
      <c r="T883" s="31">
        <f t="shared" si="15"/>
        <v>54156272.550000057</v>
      </c>
    </row>
    <row r="884" spans="1:20" x14ac:dyDescent="0.35">
      <c r="A884" s="78">
        <v>283</v>
      </c>
      <c r="B884" s="653">
        <v>45611</v>
      </c>
      <c r="C884" s="571" t="s">
        <v>3443</v>
      </c>
      <c r="D884" s="555" t="s">
        <v>182</v>
      </c>
      <c r="E884" s="475" t="s">
        <v>3435</v>
      </c>
      <c r="F884" s="485" t="s">
        <v>49</v>
      </c>
      <c r="G884" s="78" t="s">
        <v>3445</v>
      </c>
      <c r="H884" s="78"/>
      <c r="I884" s="78"/>
      <c r="J884" s="78"/>
      <c r="K884" s="78"/>
      <c r="L884" s="78"/>
      <c r="M884" s="543">
        <v>3000000</v>
      </c>
      <c r="N884" s="78"/>
      <c r="O884" s="78"/>
      <c r="P884" s="78"/>
      <c r="Q884" s="78"/>
      <c r="R884" s="78"/>
      <c r="T884" s="31">
        <f t="shared" si="15"/>
        <v>51156272.550000057</v>
      </c>
    </row>
    <row r="885" spans="1:20" x14ac:dyDescent="0.35">
      <c r="A885" s="78">
        <v>284</v>
      </c>
      <c r="B885" s="653">
        <v>45611</v>
      </c>
      <c r="C885" s="571" t="s">
        <v>3444</v>
      </c>
      <c r="D885" s="555" t="s">
        <v>182</v>
      </c>
      <c r="E885" s="499" t="s">
        <v>3436</v>
      </c>
      <c r="F885" s="485" t="s">
        <v>49</v>
      </c>
      <c r="G885" s="78" t="s">
        <v>3445</v>
      </c>
      <c r="H885" s="78"/>
      <c r="I885" s="78"/>
      <c r="J885" s="78"/>
      <c r="K885" s="78"/>
      <c r="L885" s="78"/>
      <c r="M885" s="78"/>
      <c r="N885" s="78"/>
      <c r="O885" s="78"/>
      <c r="P885" s="78"/>
      <c r="Q885" s="78"/>
      <c r="R885" s="78"/>
      <c r="S885" s="428">
        <v>170000</v>
      </c>
      <c r="T885" s="31">
        <f t="shared" si="15"/>
        <v>50986272.550000057</v>
      </c>
    </row>
    <row r="886" spans="1:20" ht="26" x14ac:dyDescent="0.35">
      <c r="A886" s="78">
        <v>285</v>
      </c>
      <c r="B886" s="653">
        <v>45611</v>
      </c>
      <c r="C886" s="571" t="s">
        <v>3450</v>
      </c>
      <c r="D886" s="83" t="s">
        <v>3429</v>
      </c>
      <c r="E886" s="663" t="s">
        <v>3430</v>
      </c>
      <c r="F886" s="556" t="s">
        <v>3431</v>
      </c>
      <c r="G886" s="78" t="s">
        <v>3445</v>
      </c>
      <c r="H886" s="78"/>
      <c r="I886" s="78"/>
      <c r="J886" s="78"/>
      <c r="K886" s="78"/>
      <c r="L886" s="78"/>
      <c r="M886" s="543">
        <v>38500000</v>
      </c>
      <c r="N886" s="78"/>
      <c r="O886" s="78"/>
      <c r="P886" s="78"/>
      <c r="Q886" s="78"/>
      <c r="R886" s="78"/>
      <c r="S886" s="78"/>
      <c r="T886" s="31">
        <f t="shared" si="15"/>
        <v>12486272.550000057</v>
      </c>
    </row>
    <row r="887" spans="1:20" x14ac:dyDescent="0.35">
      <c r="A887" s="78">
        <v>286</v>
      </c>
      <c r="B887" s="653">
        <v>45614</v>
      </c>
      <c r="C887" s="612" t="s">
        <v>75</v>
      </c>
      <c r="D887" s="60" t="s">
        <v>2948</v>
      </c>
      <c r="E887" s="473" t="s">
        <v>3456</v>
      </c>
      <c r="F887" s="78" t="s">
        <v>49</v>
      </c>
      <c r="G887" s="78"/>
      <c r="H887" s="78"/>
      <c r="I887" s="78"/>
      <c r="J887" s="78"/>
      <c r="K887" s="78"/>
      <c r="L887" s="44">
        <v>2652861</v>
      </c>
      <c r="M887" s="78"/>
      <c r="N887" s="78"/>
      <c r="O887" s="78"/>
      <c r="P887" s="78"/>
      <c r="Q887" s="78"/>
      <c r="R887" s="78"/>
      <c r="S887" s="78"/>
      <c r="T887" s="31">
        <f t="shared" si="15"/>
        <v>15139133.550000057</v>
      </c>
    </row>
    <row r="888" spans="1:20" x14ac:dyDescent="0.35">
      <c r="A888" s="78">
        <v>287</v>
      </c>
      <c r="B888" s="653">
        <v>45614</v>
      </c>
      <c r="C888" s="612" t="s">
        <v>3461</v>
      </c>
      <c r="D888" s="60" t="s">
        <v>39</v>
      </c>
      <c r="E888" s="608" t="s">
        <v>3462</v>
      </c>
      <c r="F888" s="78"/>
      <c r="G888" s="78"/>
      <c r="H888" s="78"/>
      <c r="I888" s="78"/>
      <c r="J888" s="78"/>
      <c r="K888" s="78"/>
      <c r="L888" s="78"/>
      <c r="M888" s="78"/>
      <c r="N888" s="44">
        <v>9500000</v>
      </c>
      <c r="O888" s="78"/>
      <c r="P888" s="78"/>
      <c r="Q888" s="78"/>
      <c r="R888" s="78"/>
      <c r="S888" s="78"/>
      <c r="T888" s="31">
        <f t="shared" si="15"/>
        <v>24639133.550000057</v>
      </c>
    </row>
    <row r="889" spans="1:20" x14ac:dyDescent="0.35">
      <c r="A889" s="78">
        <v>288</v>
      </c>
      <c r="B889" s="653">
        <v>45615</v>
      </c>
      <c r="C889" s="612" t="s">
        <v>3465</v>
      </c>
      <c r="D889" s="60" t="s">
        <v>39</v>
      </c>
      <c r="E889" s="608" t="s">
        <v>3466</v>
      </c>
      <c r="F889" s="78"/>
      <c r="G889" s="78"/>
      <c r="H889" s="78"/>
      <c r="I889" s="78"/>
      <c r="J889" s="78"/>
      <c r="K889" s="78"/>
      <c r="L889" s="78"/>
      <c r="M889" s="78"/>
      <c r="N889" s="44">
        <v>2500000</v>
      </c>
      <c r="O889" s="78"/>
      <c r="P889" s="78"/>
      <c r="Q889" s="78"/>
      <c r="R889" s="78"/>
      <c r="S889" s="78"/>
      <c r="T889" s="31">
        <f t="shared" si="15"/>
        <v>27139133.550000057</v>
      </c>
    </row>
    <row r="890" spans="1:20" x14ac:dyDescent="0.35">
      <c r="A890" s="78">
        <v>289</v>
      </c>
      <c r="B890" s="653">
        <v>45616</v>
      </c>
      <c r="C890" s="612" t="s">
        <v>3469</v>
      </c>
      <c r="D890" s="60" t="s">
        <v>39</v>
      </c>
      <c r="E890" s="608" t="s">
        <v>3470</v>
      </c>
      <c r="F890" s="78"/>
      <c r="G890" s="78"/>
      <c r="H890" s="78"/>
      <c r="I890" s="78"/>
      <c r="J890" s="78"/>
      <c r="K890" s="78"/>
      <c r="L890" s="78"/>
      <c r="M890" s="78"/>
      <c r="N890" s="563">
        <v>49500000</v>
      </c>
      <c r="O890" s="78"/>
      <c r="P890" s="78"/>
      <c r="Q890" s="78"/>
      <c r="R890" s="78"/>
      <c r="S890" s="78"/>
      <c r="T890" s="31">
        <f t="shared" si="15"/>
        <v>76639133.550000057</v>
      </c>
    </row>
    <row r="891" spans="1:20" x14ac:dyDescent="0.35">
      <c r="A891" s="78">
        <v>290</v>
      </c>
      <c r="B891" s="653">
        <v>45616</v>
      </c>
      <c r="C891" s="571" t="s">
        <v>3471</v>
      </c>
      <c r="D891" s="83" t="s">
        <v>3429</v>
      </c>
      <c r="E891" s="663" t="s">
        <v>3447</v>
      </c>
      <c r="F891" s="556" t="s">
        <v>3446</v>
      </c>
      <c r="G891" s="78" t="s">
        <v>3476</v>
      </c>
      <c r="H891" s="78"/>
      <c r="I891" s="78"/>
      <c r="J891" s="78"/>
      <c r="K891" s="78"/>
      <c r="L891" s="78"/>
      <c r="M891" s="78"/>
      <c r="N891" s="78"/>
      <c r="O891" s="78"/>
      <c r="P891" s="78"/>
      <c r="Q891" s="78"/>
      <c r="R891" s="78"/>
      <c r="S891" s="428">
        <v>500000</v>
      </c>
      <c r="T891" s="31">
        <f t="shared" si="15"/>
        <v>76139133.550000057</v>
      </c>
    </row>
    <row r="892" spans="1:20" x14ac:dyDescent="0.35">
      <c r="A892" s="78">
        <v>291</v>
      </c>
      <c r="B892" s="653">
        <v>45616</v>
      </c>
      <c r="C892" s="571" t="s">
        <v>3472</v>
      </c>
      <c r="D892" s="555" t="s">
        <v>95</v>
      </c>
      <c r="E892" s="506" t="s">
        <v>3448</v>
      </c>
      <c r="F892" s="556" t="s">
        <v>3449</v>
      </c>
      <c r="G892" s="78" t="s">
        <v>3476</v>
      </c>
      <c r="H892" s="78"/>
      <c r="I892" s="78"/>
      <c r="J892" s="78"/>
      <c r="K892" s="78"/>
      <c r="L892" s="78"/>
      <c r="M892" s="543">
        <v>9000000</v>
      </c>
      <c r="N892" s="78"/>
      <c r="O892" s="78"/>
      <c r="P892" s="78"/>
      <c r="Q892" s="78"/>
      <c r="R892" s="78"/>
      <c r="S892" s="78"/>
      <c r="T892" s="31">
        <f t="shared" si="15"/>
        <v>67139133.550000057</v>
      </c>
    </row>
    <row r="893" spans="1:20" x14ac:dyDescent="0.35">
      <c r="A893" s="78">
        <v>292</v>
      </c>
      <c r="B893" s="653">
        <v>45616</v>
      </c>
      <c r="C893" s="571" t="s">
        <v>3473</v>
      </c>
      <c r="D893" s="83" t="s">
        <v>3458</v>
      </c>
      <c r="E893" s="557" t="s">
        <v>3612</v>
      </c>
      <c r="F893" s="556" t="s">
        <v>3459</v>
      </c>
      <c r="G893" s="78" t="s">
        <v>3476</v>
      </c>
      <c r="H893" s="78"/>
      <c r="I893" s="78"/>
      <c r="J893" s="78"/>
      <c r="K893" s="78"/>
      <c r="L893" s="78"/>
      <c r="M893" s="78"/>
      <c r="N893" s="78"/>
      <c r="O893" s="78"/>
      <c r="P893" s="78"/>
      <c r="Q893" s="78"/>
      <c r="R893" s="78"/>
      <c r="S893" s="428">
        <v>1000000</v>
      </c>
      <c r="T893" s="31">
        <f t="shared" si="15"/>
        <v>66139133.550000057</v>
      </c>
    </row>
    <row r="894" spans="1:20" x14ac:dyDescent="0.35">
      <c r="A894" s="78">
        <v>293</v>
      </c>
      <c r="B894" s="653">
        <v>45616</v>
      </c>
      <c r="C894" s="571" t="s">
        <v>3474</v>
      </c>
      <c r="D894" s="52" t="s">
        <v>10</v>
      </c>
      <c r="E894" s="475" t="s">
        <v>3457</v>
      </c>
      <c r="F894" s="485" t="s">
        <v>49</v>
      </c>
      <c r="G894" s="78" t="s">
        <v>3476</v>
      </c>
      <c r="H894" s="78"/>
      <c r="I894" s="78"/>
      <c r="J894" s="78"/>
      <c r="K894" s="78"/>
      <c r="L894" s="78"/>
      <c r="M894" s="78"/>
      <c r="N894" s="78"/>
      <c r="O894" s="78"/>
      <c r="P894" s="78"/>
      <c r="Q894" s="78"/>
      <c r="R894" s="78"/>
      <c r="S894" s="428">
        <v>1500000</v>
      </c>
      <c r="T894" s="31">
        <f t="shared" si="15"/>
        <v>64639133.550000057</v>
      </c>
    </row>
    <row r="895" spans="1:20" x14ac:dyDescent="0.35">
      <c r="A895" s="78">
        <v>294</v>
      </c>
      <c r="B895" s="653">
        <v>45616</v>
      </c>
      <c r="C895" s="571" t="s">
        <v>3475</v>
      </c>
      <c r="D895" s="555" t="s">
        <v>190</v>
      </c>
      <c r="E895" s="506" t="s">
        <v>3467</v>
      </c>
      <c r="F895" s="556" t="s">
        <v>3468</v>
      </c>
      <c r="G895" s="78" t="s">
        <v>3477</v>
      </c>
      <c r="H895" s="78"/>
      <c r="I895" s="78"/>
      <c r="J895" s="78"/>
      <c r="K895" s="78"/>
      <c r="L895" s="78"/>
      <c r="M895" s="543">
        <v>49500000</v>
      </c>
      <c r="N895" s="78"/>
      <c r="O895" s="78"/>
      <c r="P895" s="78"/>
      <c r="Q895" s="78"/>
      <c r="R895" s="78"/>
      <c r="S895" s="78"/>
      <c r="T895" s="31">
        <f t="shared" si="15"/>
        <v>15139133.550000057</v>
      </c>
    </row>
    <row r="896" spans="1:20" x14ac:dyDescent="0.35">
      <c r="A896" s="78">
        <v>295</v>
      </c>
      <c r="B896" s="653">
        <v>45616</v>
      </c>
      <c r="C896" s="612" t="s">
        <v>3484</v>
      </c>
      <c r="D896" s="60" t="s">
        <v>1714</v>
      </c>
      <c r="E896" s="473" t="s">
        <v>3483</v>
      </c>
      <c r="F896" s="614" t="s">
        <v>3295</v>
      </c>
      <c r="G896" s="78"/>
      <c r="H896" s="78"/>
      <c r="I896" s="78"/>
      <c r="J896" s="78"/>
      <c r="K896" s="78"/>
      <c r="L896" s="44">
        <v>1315219</v>
      </c>
      <c r="M896" s="78"/>
      <c r="N896" s="78"/>
      <c r="O896" s="78"/>
      <c r="P896" s="78"/>
      <c r="Q896" s="78"/>
      <c r="R896" s="78"/>
      <c r="S896" s="78"/>
      <c r="T896" s="31">
        <f t="shared" si="15"/>
        <v>16454352.550000057</v>
      </c>
    </row>
    <row r="897" spans="1:20" x14ac:dyDescent="0.35">
      <c r="A897" s="78">
        <v>296</v>
      </c>
      <c r="B897" s="653">
        <v>45621</v>
      </c>
      <c r="C897" s="612" t="s">
        <v>3502</v>
      </c>
      <c r="D897" s="60" t="s">
        <v>39</v>
      </c>
      <c r="E897" s="608" t="s">
        <v>3503</v>
      </c>
      <c r="F897" s="78" t="s">
        <v>49</v>
      </c>
      <c r="G897" s="78" t="s">
        <v>3513</v>
      </c>
      <c r="H897" s="78"/>
      <c r="I897" s="78"/>
      <c r="J897" s="78"/>
      <c r="K897" s="78"/>
      <c r="L897" s="78"/>
      <c r="M897" s="78"/>
      <c r="N897" s="44">
        <v>65000000</v>
      </c>
      <c r="O897" s="78"/>
      <c r="P897" s="78"/>
      <c r="Q897" s="78"/>
      <c r="R897" s="78"/>
      <c r="S897" s="78"/>
      <c r="T897" s="31">
        <f t="shared" si="15"/>
        <v>81454352.550000057</v>
      </c>
    </row>
    <row r="898" spans="1:20" ht="26" x14ac:dyDescent="0.35">
      <c r="A898" s="78">
        <v>297</v>
      </c>
      <c r="B898" s="653">
        <v>45621</v>
      </c>
      <c r="C898" s="571" t="s">
        <v>3504</v>
      </c>
      <c r="D898" s="52" t="s">
        <v>2994</v>
      </c>
      <c r="E898" s="597" t="s">
        <v>3499</v>
      </c>
      <c r="F898" s="485" t="s">
        <v>49</v>
      </c>
      <c r="G898" s="78" t="s">
        <v>3513</v>
      </c>
      <c r="H898" s="78"/>
      <c r="I898" s="78"/>
      <c r="J898" s="78"/>
      <c r="K898" s="78"/>
      <c r="L898" s="78"/>
      <c r="M898" s="78"/>
      <c r="N898" s="78"/>
      <c r="O898" s="78"/>
      <c r="P898" s="78"/>
      <c r="Q898" s="78"/>
      <c r="R898" s="78"/>
      <c r="S898" s="428">
        <v>730000</v>
      </c>
      <c r="T898" s="31">
        <f t="shared" si="15"/>
        <v>80724352.550000057</v>
      </c>
    </row>
    <row r="899" spans="1:20" x14ac:dyDescent="0.35">
      <c r="A899" s="78">
        <v>298</v>
      </c>
      <c r="B899" s="653">
        <v>45621</v>
      </c>
      <c r="C899" s="571" t="s">
        <v>3505</v>
      </c>
      <c r="D899" s="52" t="s">
        <v>1625</v>
      </c>
      <c r="E899" s="475" t="s">
        <v>3500</v>
      </c>
      <c r="F899" s="485" t="s">
        <v>49</v>
      </c>
      <c r="G899" s="78" t="s">
        <v>3513</v>
      </c>
      <c r="H899" s="78"/>
      <c r="I899" s="78"/>
      <c r="J899" s="78"/>
      <c r="K899" s="78"/>
      <c r="L899" s="78"/>
      <c r="M899" s="78"/>
      <c r="N899" s="78"/>
      <c r="O899" s="78"/>
      <c r="P899" s="78"/>
      <c r="Q899" s="78"/>
      <c r="R899" s="78"/>
      <c r="S899" s="428">
        <v>500000</v>
      </c>
      <c r="T899" s="31">
        <f t="shared" si="15"/>
        <v>80224352.550000057</v>
      </c>
    </row>
    <row r="900" spans="1:20" ht="26" x14ac:dyDescent="0.35">
      <c r="A900" s="78">
        <v>299</v>
      </c>
      <c r="B900" s="653">
        <v>45621</v>
      </c>
      <c r="C900" s="571" t="s">
        <v>3506</v>
      </c>
      <c r="D900" s="52" t="s">
        <v>1459</v>
      </c>
      <c r="E900" s="475" t="s">
        <v>3501</v>
      </c>
      <c r="F900" s="485" t="s">
        <v>49</v>
      </c>
      <c r="G900" s="78" t="s">
        <v>3513</v>
      </c>
      <c r="H900" s="78"/>
      <c r="I900" s="78"/>
      <c r="J900" s="78"/>
      <c r="K900" s="78"/>
      <c r="L900" s="78"/>
      <c r="M900" s="78"/>
      <c r="N900" s="78"/>
      <c r="O900" s="78"/>
      <c r="P900" s="78"/>
      <c r="Q900" s="78"/>
      <c r="R900" s="78"/>
      <c r="S900" s="558">
        <v>101000</v>
      </c>
      <c r="T900" s="31">
        <f t="shared" si="15"/>
        <v>80123352.550000057</v>
      </c>
    </row>
    <row r="901" spans="1:20" x14ac:dyDescent="0.35">
      <c r="A901" s="78">
        <v>300</v>
      </c>
      <c r="B901" s="653">
        <v>45621</v>
      </c>
      <c r="C901" s="571" t="s">
        <v>3507</v>
      </c>
      <c r="D901" s="83" t="s">
        <v>190</v>
      </c>
      <c r="E901" s="663" t="s">
        <v>3493</v>
      </c>
      <c r="F901" s="556" t="s">
        <v>3515</v>
      </c>
      <c r="G901" s="78" t="s">
        <v>3513</v>
      </c>
      <c r="H901" s="78"/>
      <c r="I901" s="78"/>
      <c r="J901" s="78"/>
      <c r="K901" s="78"/>
      <c r="L901" s="78"/>
      <c r="M901" s="543">
        <v>38000000</v>
      </c>
      <c r="N901" s="78"/>
      <c r="O901" s="78"/>
      <c r="P901" s="78"/>
      <c r="Q901" s="78"/>
      <c r="R901" s="78"/>
      <c r="S901" s="78"/>
      <c r="T901" s="31">
        <f t="shared" si="15"/>
        <v>42123352.550000057</v>
      </c>
    </row>
    <row r="902" spans="1:20" x14ac:dyDescent="0.35">
      <c r="A902" s="78">
        <v>301</v>
      </c>
      <c r="B902" s="653">
        <v>45621</v>
      </c>
      <c r="C902" s="571" t="s">
        <v>3508</v>
      </c>
      <c r="D902" s="555" t="s">
        <v>190</v>
      </c>
      <c r="E902" s="506" t="s">
        <v>3494</v>
      </c>
      <c r="F902" s="556" t="s">
        <v>3495</v>
      </c>
      <c r="G902" s="78" t="s">
        <v>3513</v>
      </c>
      <c r="H902" s="78"/>
      <c r="I902" s="78"/>
      <c r="J902" s="78"/>
      <c r="K902" s="78"/>
      <c r="L902" s="78"/>
      <c r="M902" s="78"/>
      <c r="N902" s="78"/>
      <c r="O902" s="78"/>
      <c r="P902" s="78"/>
      <c r="Q902" s="78"/>
      <c r="R902" s="78"/>
      <c r="S902" s="543">
        <v>102000</v>
      </c>
      <c r="T902" s="31">
        <f t="shared" si="15"/>
        <v>42021352.550000057</v>
      </c>
    </row>
    <row r="903" spans="1:20" x14ac:dyDescent="0.35">
      <c r="A903" s="78">
        <v>302</v>
      </c>
      <c r="B903" s="653">
        <v>45621</v>
      </c>
      <c r="C903" s="571" t="s">
        <v>3509</v>
      </c>
      <c r="D903" s="83" t="s">
        <v>190</v>
      </c>
      <c r="E903" s="557" t="s">
        <v>3496</v>
      </c>
      <c r="F903" s="556" t="s">
        <v>3516</v>
      </c>
      <c r="G903" s="78" t="s">
        <v>3514</v>
      </c>
      <c r="H903" s="78"/>
      <c r="I903" s="78"/>
      <c r="J903" s="78"/>
      <c r="K903" s="78"/>
      <c r="L903" s="78"/>
      <c r="M903" s="543">
        <v>22500000</v>
      </c>
      <c r="N903" s="78"/>
      <c r="O903" s="78"/>
      <c r="P903" s="78"/>
      <c r="Q903" s="78"/>
      <c r="R903" s="78"/>
      <c r="S903" s="78"/>
      <c r="T903" s="31">
        <f t="shared" si="15"/>
        <v>19521352.550000057</v>
      </c>
    </row>
    <row r="904" spans="1:20" x14ac:dyDescent="0.35">
      <c r="A904" s="78">
        <v>303</v>
      </c>
      <c r="B904" s="653">
        <v>45621</v>
      </c>
      <c r="C904" s="571" t="s">
        <v>3510</v>
      </c>
      <c r="D904" s="555" t="s">
        <v>95</v>
      </c>
      <c r="E904" s="506" t="s">
        <v>3497</v>
      </c>
      <c r="F904" s="556" t="s">
        <v>3498</v>
      </c>
      <c r="G904" s="78" t="s">
        <v>3514</v>
      </c>
      <c r="H904" s="78"/>
      <c r="I904" s="78"/>
      <c r="J904" s="78"/>
      <c r="K904" s="78"/>
      <c r="L904" s="78"/>
      <c r="M904" s="543">
        <v>3000000</v>
      </c>
      <c r="N904" s="78"/>
      <c r="O904" s="78"/>
      <c r="P904" s="78"/>
      <c r="Q904" s="78"/>
      <c r="R904" s="78"/>
      <c r="S904" s="78"/>
      <c r="T904" s="31">
        <f t="shared" ref="T904:T967" si="16">+T903+H904-I904+J904-K904+L904-M904+N904-O904+R904-S904</f>
        <v>16521352.550000057</v>
      </c>
    </row>
    <row r="905" spans="1:20" x14ac:dyDescent="0.35">
      <c r="A905" s="78">
        <v>304</v>
      </c>
      <c r="B905" s="653">
        <v>45622</v>
      </c>
      <c r="C905" s="612" t="s">
        <v>3519</v>
      </c>
      <c r="D905" s="60" t="s">
        <v>3048</v>
      </c>
      <c r="E905" s="629" t="s">
        <v>3521</v>
      </c>
      <c r="F905" s="608" t="s">
        <v>3343</v>
      </c>
      <c r="G905" s="78"/>
      <c r="H905" s="78"/>
      <c r="I905" s="78"/>
      <c r="J905" s="78"/>
      <c r="K905" s="78"/>
      <c r="L905" s="44">
        <v>1380000</v>
      </c>
      <c r="M905" s="78"/>
      <c r="N905" s="78"/>
      <c r="O905" s="78"/>
      <c r="P905" s="78"/>
      <c r="Q905" s="78"/>
      <c r="R905" s="78"/>
      <c r="S905" s="78"/>
      <c r="T905" s="31">
        <f t="shared" si="16"/>
        <v>17901352.550000057</v>
      </c>
    </row>
    <row r="906" spans="1:20" ht="26.5" x14ac:dyDescent="0.35">
      <c r="A906" s="78">
        <v>305</v>
      </c>
      <c r="B906" s="653">
        <v>45624</v>
      </c>
      <c r="C906" s="612" t="s">
        <v>3520</v>
      </c>
      <c r="D906" s="60" t="s">
        <v>2948</v>
      </c>
      <c r="E906" s="629" t="s">
        <v>3518</v>
      </c>
      <c r="F906" s="608" t="s">
        <v>3517</v>
      </c>
      <c r="G906" s="78"/>
      <c r="H906" s="78"/>
      <c r="I906" s="78"/>
      <c r="J906" s="78"/>
      <c r="K906" s="78"/>
      <c r="L906" s="44">
        <v>8500000</v>
      </c>
      <c r="M906" s="78"/>
      <c r="N906" s="78"/>
      <c r="O906" s="78"/>
      <c r="P906" s="78"/>
      <c r="Q906" s="78"/>
      <c r="R906" s="78"/>
      <c r="S906" s="78"/>
      <c r="T906" s="31">
        <f t="shared" si="16"/>
        <v>26401352.550000057</v>
      </c>
    </row>
    <row r="907" spans="1:20" x14ac:dyDescent="0.35">
      <c r="A907" s="78">
        <v>306</v>
      </c>
      <c r="B907" s="653">
        <v>45624</v>
      </c>
      <c r="C907" s="571" t="s">
        <v>3526</v>
      </c>
      <c r="D907" s="52" t="s">
        <v>10</v>
      </c>
      <c r="E907" s="597" t="s">
        <v>3522</v>
      </c>
      <c r="F907" s="485" t="s">
        <v>49</v>
      </c>
      <c r="G907" s="78" t="s">
        <v>3530</v>
      </c>
      <c r="H907" s="78"/>
      <c r="I907" s="78"/>
      <c r="J907" s="78"/>
      <c r="K907" s="78"/>
      <c r="L907" s="78"/>
      <c r="M907" s="78"/>
      <c r="N907" s="78"/>
      <c r="O907" s="78"/>
      <c r="P907" s="78"/>
      <c r="Q907" s="78"/>
      <c r="R907" s="78"/>
      <c r="S907" s="428">
        <v>1500000</v>
      </c>
      <c r="T907" s="31">
        <f t="shared" si="16"/>
        <v>24901352.550000057</v>
      </c>
    </row>
    <row r="908" spans="1:20" x14ac:dyDescent="0.35">
      <c r="A908" s="78">
        <v>307</v>
      </c>
      <c r="B908" s="653">
        <v>45624</v>
      </c>
      <c r="C908" s="571" t="s">
        <v>3527</v>
      </c>
      <c r="D908" s="52" t="s">
        <v>3536</v>
      </c>
      <c r="E908" s="475" t="s">
        <v>3523</v>
      </c>
      <c r="F908" s="485" t="s">
        <v>49</v>
      </c>
      <c r="G908" s="78" t="s">
        <v>3530</v>
      </c>
      <c r="H908" s="78"/>
      <c r="I908" s="78"/>
      <c r="J908" s="78"/>
      <c r="K908" s="78"/>
      <c r="L908" s="78"/>
      <c r="M908" s="78"/>
      <c r="N908" s="78"/>
      <c r="O908" s="78"/>
      <c r="P908" s="78"/>
      <c r="Q908" s="78"/>
      <c r="R908" s="78"/>
      <c r="S908" s="428">
        <v>500000</v>
      </c>
      <c r="T908" s="31">
        <f t="shared" si="16"/>
        <v>24401352.550000057</v>
      </c>
    </row>
    <row r="909" spans="1:20" x14ac:dyDescent="0.35">
      <c r="A909" s="78">
        <v>308</v>
      </c>
      <c r="B909" s="653">
        <v>45624</v>
      </c>
      <c r="C909" s="571" t="s">
        <v>3528</v>
      </c>
      <c r="D909" s="52" t="s">
        <v>182</v>
      </c>
      <c r="E909" s="475" t="s">
        <v>3525</v>
      </c>
      <c r="F909" s="485" t="s">
        <v>49</v>
      </c>
      <c r="G909" s="78" t="s">
        <v>3530</v>
      </c>
      <c r="H909" s="78"/>
      <c r="I909" s="78"/>
      <c r="J909" s="78"/>
      <c r="K909" s="78"/>
      <c r="L909" s="78"/>
      <c r="M909" s="78"/>
      <c r="N909" s="78"/>
      <c r="O909" s="78"/>
      <c r="P909" s="78"/>
      <c r="Q909" s="78"/>
      <c r="R909" s="78"/>
      <c r="S909" s="558">
        <v>350000</v>
      </c>
      <c r="T909" s="31">
        <f t="shared" si="16"/>
        <v>24051352.550000057</v>
      </c>
    </row>
    <row r="910" spans="1:20" ht="26" x14ac:dyDescent="0.35">
      <c r="A910" s="78">
        <v>309</v>
      </c>
      <c r="B910" s="653">
        <v>45624</v>
      </c>
      <c r="C910" s="571" t="s">
        <v>3529</v>
      </c>
      <c r="D910" s="52" t="s">
        <v>182</v>
      </c>
      <c r="E910" s="475" t="s">
        <v>3524</v>
      </c>
      <c r="F910" s="485" t="s">
        <v>49</v>
      </c>
      <c r="G910" s="78" t="s">
        <v>3530</v>
      </c>
      <c r="H910" s="78"/>
      <c r="I910" s="78"/>
      <c r="J910" s="78"/>
      <c r="K910" s="78"/>
      <c r="L910" s="78"/>
      <c r="M910" s="543">
        <v>6000000</v>
      </c>
      <c r="N910" s="78"/>
      <c r="O910" s="78"/>
      <c r="P910" s="78"/>
      <c r="Q910" s="78"/>
      <c r="R910" s="78"/>
      <c r="S910" s="78"/>
      <c r="T910" s="31">
        <f t="shared" si="16"/>
        <v>18051352.550000057</v>
      </c>
    </row>
    <row r="911" spans="1:20" x14ac:dyDescent="0.35">
      <c r="A911" s="78">
        <v>310</v>
      </c>
      <c r="B911" s="653">
        <v>45625</v>
      </c>
      <c r="C911" s="612" t="s">
        <v>3560</v>
      </c>
      <c r="D911" s="60" t="s">
        <v>39</v>
      </c>
      <c r="E911" s="608" t="s">
        <v>3608</v>
      </c>
      <c r="F911" s="78" t="s">
        <v>49</v>
      </c>
      <c r="G911" s="78" t="s">
        <v>3513</v>
      </c>
      <c r="H911" s="78"/>
      <c r="I911" s="78"/>
      <c r="J911" s="78"/>
      <c r="K911" s="78"/>
      <c r="L911" s="78"/>
      <c r="M911" s="78"/>
      <c r="N911" s="44">
        <v>27000000</v>
      </c>
      <c r="O911" s="78"/>
      <c r="P911" s="78"/>
      <c r="Q911" s="78"/>
      <c r="R911" s="78"/>
      <c r="S911" s="78"/>
      <c r="T911" s="31">
        <f t="shared" si="16"/>
        <v>45051352.550000057</v>
      </c>
    </row>
    <row r="912" spans="1:20" ht="26.5" x14ac:dyDescent="0.35">
      <c r="A912" s="78">
        <v>311</v>
      </c>
      <c r="B912" s="653">
        <v>45626</v>
      </c>
      <c r="C912" s="612" t="s">
        <v>3565</v>
      </c>
      <c r="D912" s="60" t="s">
        <v>1714</v>
      </c>
      <c r="E912" s="629" t="s">
        <v>3576</v>
      </c>
      <c r="F912" s="608" t="s">
        <v>1819</v>
      </c>
      <c r="L912" s="44">
        <v>4785617</v>
      </c>
      <c r="M912" s="78"/>
      <c r="N912" s="78"/>
      <c r="O912" s="78"/>
      <c r="P912" s="78"/>
      <c r="Q912" s="78"/>
      <c r="R912" s="78"/>
      <c r="S912" s="78"/>
      <c r="T912" s="31">
        <f t="shared" si="16"/>
        <v>49836969.550000057</v>
      </c>
    </row>
    <row r="913" spans="1:20" ht="26.5" x14ac:dyDescent="0.35">
      <c r="A913" s="78">
        <v>312</v>
      </c>
      <c r="B913" s="653">
        <v>45626</v>
      </c>
      <c r="C913" s="612" t="s">
        <v>3566</v>
      </c>
      <c r="D913" s="60" t="s">
        <v>1714</v>
      </c>
      <c r="E913" s="629" t="s">
        <v>3577</v>
      </c>
      <c r="F913" s="608" t="s">
        <v>2078</v>
      </c>
      <c r="G913" s="78"/>
      <c r="H913" s="78"/>
      <c r="I913" s="78"/>
      <c r="J913" s="78"/>
      <c r="K913" s="78"/>
      <c r="L913" s="44">
        <v>6725995</v>
      </c>
      <c r="M913" s="78"/>
      <c r="N913" s="78"/>
      <c r="O913" s="78"/>
      <c r="P913" s="78"/>
      <c r="Q913" s="78"/>
      <c r="R913" s="78"/>
      <c r="S913" s="78"/>
      <c r="T913" s="31">
        <f t="shared" si="16"/>
        <v>56562964.550000057</v>
      </c>
    </row>
    <row r="914" spans="1:20" ht="26.5" x14ac:dyDescent="0.35">
      <c r="A914" s="78">
        <v>313</v>
      </c>
      <c r="B914" s="653">
        <v>45626</v>
      </c>
      <c r="C914" s="612" t="s">
        <v>3567</v>
      </c>
      <c r="D914" s="60" t="s">
        <v>1714</v>
      </c>
      <c r="E914" s="629" t="s">
        <v>3578</v>
      </c>
      <c r="F914" s="608" t="s">
        <v>3263</v>
      </c>
      <c r="G914" s="78"/>
      <c r="H914" s="78"/>
      <c r="I914" s="78"/>
      <c r="J914" s="78"/>
      <c r="K914" s="78"/>
      <c r="L914" s="44">
        <v>2012458</v>
      </c>
      <c r="M914" s="78"/>
      <c r="N914" s="78"/>
      <c r="O914" s="78"/>
      <c r="P914" s="78"/>
      <c r="Q914" s="78"/>
      <c r="R914" s="78"/>
      <c r="S914" s="78"/>
      <c r="T914" s="31">
        <f t="shared" si="16"/>
        <v>58575422.550000057</v>
      </c>
    </row>
    <row r="915" spans="1:20" ht="26.5" x14ac:dyDescent="0.35">
      <c r="A915" s="78">
        <v>314</v>
      </c>
      <c r="B915" s="653">
        <v>45626</v>
      </c>
      <c r="C915" s="612" t="s">
        <v>3568</v>
      </c>
      <c r="D915" s="60" t="s">
        <v>1714</v>
      </c>
      <c r="E915" s="629" t="s">
        <v>3579</v>
      </c>
      <c r="F915" s="608" t="s">
        <v>3343</v>
      </c>
      <c r="G915" s="78"/>
      <c r="H915" s="78"/>
      <c r="I915" s="78"/>
      <c r="J915" s="78"/>
      <c r="K915" s="78"/>
      <c r="L915" s="44">
        <v>1929428</v>
      </c>
      <c r="M915" s="78"/>
      <c r="N915" s="78"/>
      <c r="O915" s="78"/>
      <c r="P915" s="78"/>
      <c r="Q915" s="78"/>
      <c r="R915" s="78"/>
      <c r="S915" s="78"/>
      <c r="T915" s="31">
        <f t="shared" si="16"/>
        <v>60504850.550000057</v>
      </c>
    </row>
    <row r="916" spans="1:20" x14ac:dyDescent="0.35">
      <c r="A916" s="78">
        <v>315</v>
      </c>
      <c r="B916" s="653">
        <v>45626</v>
      </c>
      <c r="C916" s="571" t="s">
        <v>3569</v>
      </c>
      <c r="D916" s="80" t="s">
        <v>33</v>
      </c>
      <c r="E916" s="83" t="s">
        <v>3572</v>
      </c>
      <c r="F916" s="485" t="s">
        <v>49</v>
      </c>
      <c r="G916" s="59" t="s">
        <v>35</v>
      </c>
      <c r="H916" s="48"/>
      <c r="I916" s="48"/>
      <c r="J916" s="48"/>
      <c r="K916" s="51"/>
      <c r="L916" s="48"/>
      <c r="M916" s="48"/>
      <c r="N916" s="44"/>
      <c r="O916" s="428">
        <v>25000</v>
      </c>
      <c r="P916" s="78"/>
      <c r="Q916" s="78"/>
      <c r="R916" s="78"/>
      <c r="S916" s="78"/>
      <c r="T916" s="31">
        <f t="shared" si="16"/>
        <v>60479850.550000057</v>
      </c>
    </row>
    <row r="917" spans="1:20" x14ac:dyDescent="0.35">
      <c r="A917" s="78">
        <v>316</v>
      </c>
      <c r="B917" s="653">
        <v>45626</v>
      </c>
      <c r="C917" s="612" t="s">
        <v>3571</v>
      </c>
      <c r="D917" s="60" t="s">
        <v>33</v>
      </c>
      <c r="E917" s="61" t="s">
        <v>3573</v>
      </c>
      <c r="F917" s="485" t="s">
        <v>49</v>
      </c>
      <c r="G917" s="54" t="s">
        <v>77</v>
      </c>
      <c r="H917" s="63"/>
      <c r="I917" s="63"/>
      <c r="J917" s="63"/>
      <c r="K917" s="63"/>
      <c r="L917" s="63"/>
      <c r="M917" s="63"/>
      <c r="N917" s="480">
        <v>4997.0200000000004</v>
      </c>
      <c r="O917" s="31"/>
      <c r="P917" s="78"/>
      <c r="Q917" s="78"/>
      <c r="R917" s="78"/>
      <c r="S917" s="78"/>
      <c r="T917" s="31">
        <f t="shared" si="16"/>
        <v>60484847.57000006</v>
      </c>
    </row>
    <row r="918" spans="1:20" x14ac:dyDescent="0.35">
      <c r="A918" s="78">
        <v>317</v>
      </c>
      <c r="B918" s="653">
        <v>45626</v>
      </c>
      <c r="C918" s="571" t="s">
        <v>3570</v>
      </c>
      <c r="D918" s="80" t="s">
        <v>33</v>
      </c>
      <c r="E918" s="83" t="s">
        <v>3574</v>
      </c>
      <c r="F918" s="485" t="s">
        <v>49</v>
      </c>
      <c r="G918" s="59" t="s">
        <v>35</v>
      </c>
      <c r="H918" s="66"/>
      <c r="I918" s="66"/>
      <c r="J918" s="66"/>
      <c r="K918" s="66"/>
      <c r="L918" s="66"/>
      <c r="M918" s="66"/>
      <c r="N918" s="66"/>
      <c r="O918" s="428">
        <v>999.4</v>
      </c>
      <c r="P918" s="78"/>
      <c r="Q918" s="78"/>
      <c r="R918" s="78"/>
      <c r="S918" s="78"/>
      <c r="T918" s="64">
        <f t="shared" si="16"/>
        <v>60483848.170000061</v>
      </c>
    </row>
    <row r="919" spans="1:20" ht="15.5" x14ac:dyDescent="0.35">
      <c r="A919" s="623" t="s">
        <v>3575</v>
      </c>
      <c r="B919" s="624"/>
      <c r="C919" s="624"/>
      <c r="D919" s="624"/>
      <c r="E919" s="624"/>
      <c r="F919" s="624"/>
      <c r="G919" s="624"/>
      <c r="H919" s="624"/>
      <c r="I919" s="624"/>
      <c r="J919" s="624"/>
      <c r="K919" s="624"/>
      <c r="L919" s="624"/>
      <c r="M919" s="624"/>
      <c r="N919" s="624"/>
      <c r="O919" s="624"/>
      <c r="P919" s="624"/>
      <c r="Q919" s="624"/>
      <c r="R919" s="624"/>
      <c r="S919" s="625"/>
      <c r="T919" s="31">
        <f t="shared" si="16"/>
        <v>60483848.170000061</v>
      </c>
    </row>
    <row r="920" spans="1:20" ht="26.5" x14ac:dyDescent="0.35">
      <c r="A920" s="78">
        <v>319</v>
      </c>
      <c r="B920" s="653">
        <v>45628</v>
      </c>
      <c r="C920" s="612" t="s">
        <v>3564</v>
      </c>
      <c r="D920" s="60" t="s">
        <v>1714</v>
      </c>
      <c r="E920" s="629" t="s">
        <v>3581</v>
      </c>
      <c r="F920" s="608" t="s">
        <v>2190</v>
      </c>
      <c r="G920" s="78"/>
      <c r="H920" s="78"/>
      <c r="I920" s="78"/>
      <c r="J920" s="78"/>
      <c r="K920" s="78"/>
      <c r="L920" s="44">
        <v>6571233</v>
      </c>
      <c r="M920" s="78"/>
      <c r="N920" s="78"/>
      <c r="O920" s="78"/>
      <c r="P920" s="78"/>
      <c r="Q920" s="78"/>
      <c r="R920" s="78"/>
      <c r="S920" s="78"/>
      <c r="T920" s="31">
        <f t="shared" si="16"/>
        <v>67055081.170000061</v>
      </c>
    </row>
    <row r="921" spans="1:20" ht="26.5" x14ac:dyDescent="0.35">
      <c r="A921" s="78">
        <v>320</v>
      </c>
      <c r="B921" s="653">
        <v>45628</v>
      </c>
      <c r="C921" s="612" t="s">
        <v>3580</v>
      </c>
      <c r="D921" s="60" t="s">
        <v>1550</v>
      </c>
      <c r="E921" s="629" t="s">
        <v>3563</v>
      </c>
      <c r="F921" s="608" t="s">
        <v>3248</v>
      </c>
      <c r="G921" s="78"/>
      <c r="H921" s="78"/>
      <c r="I921" s="78"/>
      <c r="J921" s="78"/>
      <c r="K921" s="78"/>
      <c r="L921" s="44">
        <v>13000000</v>
      </c>
      <c r="M921" s="78"/>
      <c r="N921" s="78"/>
      <c r="O921" s="78"/>
      <c r="P921" s="78"/>
      <c r="Q921" s="78"/>
      <c r="R921" s="78"/>
      <c r="S921" s="78"/>
      <c r="T921" s="31">
        <f t="shared" si="16"/>
        <v>80055081.170000061</v>
      </c>
    </row>
    <row r="922" spans="1:20" ht="26" x14ac:dyDescent="0.35">
      <c r="A922" s="78">
        <v>321</v>
      </c>
      <c r="B922" s="653">
        <v>45628</v>
      </c>
      <c r="C922" s="571" t="s">
        <v>3583</v>
      </c>
      <c r="D922" s="555" t="s">
        <v>182</v>
      </c>
      <c r="E922" s="475" t="s">
        <v>3537</v>
      </c>
      <c r="F922" s="485" t="s">
        <v>49</v>
      </c>
      <c r="G922" s="78" t="s">
        <v>3582</v>
      </c>
      <c r="H922" s="78"/>
      <c r="I922" s="78"/>
      <c r="J922" s="78"/>
      <c r="K922" s="78"/>
      <c r="L922" s="78"/>
      <c r="M922" s="78"/>
      <c r="N922" s="78"/>
      <c r="O922" s="78"/>
      <c r="P922" s="78"/>
      <c r="Q922" s="78"/>
      <c r="R922" s="78"/>
      <c r="S922" s="543">
        <v>295000</v>
      </c>
      <c r="T922" s="31">
        <f t="shared" si="16"/>
        <v>79760081.170000061</v>
      </c>
    </row>
    <row r="923" spans="1:20" x14ac:dyDescent="0.35">
      <c r="A923" s="78">
        <v>322</v>
      </c>
      <c r="B923" s="653">
        <v>45628</v>
      </c>
      <c r="C923" s="571" t="s">
        <v>3584</v>
      </c>
      <c r="D923" s="555" t="s">
        <v>182</v>
      </c>
      <c r="E923" s="499" t="s">
        <v>3538</v>
      </c>
      <c r="F923" s="485" t="s">
        <v>49</v>
      </c>
      <c r="G923" s="78" t="s">
        <v>3582</v>
      </c>
      <c r="H923" s="78"/>
      <c r="I923" s="78"/>
      <c r="J923" s="78"/>
      <c r="K923" s="78"/>
      <c r="L923" s="78"/>
      <c r="M923" s="78"/>
      <c r="N923" s="78"/>
      <c r="O923" s="78"/>
      <c r="P923" s="78"/>
      <c r="Q923" s="78"/>
      <c r="R923" s="78"/>
      <c r="S923" s="428">
        <v>220000</v>
      </c>
      <c r="T923" s="31">
        <f t="shared" si="16"/>
        <v>79540081.170000061</v>
      </c>
    </row>
    <row r="924" spans="1:20" ht="38.5" x14ac:dyDescent="0.35">
      <c r="A924" s="78">
        <v>323</v>
      </c>
      <c r="B924" s="653">
        <v>45628</v>
      </c>
      <c r="C924" s="571" t="s">
        <v>3585</v>
      </c>
      <c r="D924" s="555" t="s">
        <v>182</v>
      </c>
      <c r="E924" s="499" t="s">
        <v>3556</v>
      </c>
      <c r="F924" s="485" t="s">
        <v>49</v>
      </c>
      <c r="G924" s="78" t="s">
        <v>3582</v>
      </c>
      <c r="H924" s="78"/>
      <c r="I924" s="78"/>
      <c r="J924" s="78"/>
      <c r="K924" s="78"/>
      <c r="L924" s="78"/>
      <c r="M924" s="78"/>
      <c r="N924" s="78"/>
      <c r="O924" s="78"/>
      <c r="P924" s="78"/>
      <c r="Q924" s="78"/>
      <c r="R924" s="78"/>
      <c r="S924" s="543">
        <v>1057000</v>
      </c>
      <c r="T924" s="31">
        <f t="shared" si="16"/>
        <v>78483081.170000061</v>
      </c>
    </row>
    <row r="925" spans="1:20" x14ac:dyDescent="0.35">
      <c r="A925" s="78">
        <v>324</v>
      </c>
      <c r="B925" s="653">
        <v>45628</v>
      </c>
      <c r="C925" s="571" t="s">
        <v>3586</v>
      </c>
      <c r="D925" s="555" t="s">
        <v>2994</v>
      </c>
      <c r="E925" s="503" t="s">
        <v>3539</v>
      </c>
      <c r="F925" s="485" t="s">
        <v>49</v>
      </c>
      <c r="G925" s="78" t="s">
        <v>3582</v>
      </c>
      <c r="H925" s="78"/>
      <c r="I925" s="78"/>
      <c r="J925" s="78"/>
      <c r="K925" s="78"/>
      <c r="L925" s="78"/>
      <c r="M925" s="78"/>
      <c r="N925" s="78"/>
      <c r="O925" s="78"/>
      <c r="P925" s="78"/>
      <c r="Q925" s="78"/>
      <c r="R925" s="78"/>
      <c r="S925" s="543">
        <v>245000</v>
      </c>
      <c r="T925" s="31">
        <f t="shared" si="16"/>
        <v>78238081.170000061</v>
      </c>
    </row>
    <row r="926" spans="1:20" x14ac:dyDescent="0.35">
      <c r="A926" s="78">
        <v>325</v>
      </c>
      <c r="B926" s="653">
        <v>45628</v>
      </c>
      <c r="C926" s="571" t="s">
        <v>3587</v>
      </c>
      <c r="D926" s="52" t="s">
        <v>3023</v>
      </c>
      <c r="E926" s="52" t="s">
        <v>3540</v>
      </c>
      <c r="F926" s="485" t="s">
        <v>49</v>
      </c>
      <c r="G926" s="78" t="s">
        <v>3582</v>
      </c>
      <c r="H926" s="78"/>
      <c r="I926" s="78"/>
      <c r="J926" s="78"/>
      <c r="K926" s="78"/>
      <c r="L926" s="78"/>
      <c r="M926" s="78"/>
      <c r="N926" s="78"/>
      <c r="O926" s="78"/>
      <c r="P926" s="78"/>
      <c r="Q926" s="78"/>
      <c r="R926" s="78"/>
      <c r="S926" s="428">
        <v>400000</v>
      </c>
      <c r="T926" s="31">
        <f t="shared" si="16"/>
        <v>77838081.170000061</v>
      </c>
    </row>
    <row r="927" spans="1:20" ht="25" x14ac:dyDescent="0.35">
      <c r="A927" s="78">
        <v>326</v>
      </c>
      <c r="B927" s="653">
        <v>45628</v>
      </c>
      <c r="C927" s="571" t="s">
        <v>3588</v>
      </c>
      <c r="D927" s="52" t="s">
        <v>2915</v>
      </c>
      <c r="E927" s="499" t="s">
        <v>3541</v>
      </c>
      <c r="F927" s="485" t="s">
        <v>49</v>
      </c>
      <c r="G927" s="78" t="s">
        <v>3582</v>
      </c>
      <c r="H927" s="78"/>
      <c r="I927" s="78"/>
      <c r="J927" s="78"/>
      <c r="K927" s="78"/>
      <c r="L927" s="78"/>
      <c r="M927" s="78"/>
      <c r="N927" s="78"/>
      <c r="O927" s="78"/>
      <c r="P927" s="78"/>
      <c r="Q927" s="78"/>
      <c r="R927" s="78"/>
      <c r="S927" s="428">
        <v>687000</v>
      </c>
      <c r="T927" s="31">
        <f t="shared" si="16"/>
        <v>77151081.170000061</v>
      </c>
    </row>
    <row r="928" spans="1:20" x14ac:dyDescent="0.35">
      <c r="A928" s="78">
        <v>327</v>
      </c>
      <c r="B928" s="653">
        <v>45628</v>
      </c>
      <c r="C928" s="571" t="s">
        <v>3589</v>
      </c>
      <c r="D928" s="52" t="s">
        <v>2915</v>
      </c>
      <c r="E928" s="475" t="s">
        <v>3542</v>
      </c>
      <c r="F928" s="485" t="s">
        <v>49</v>
      </c>
      <c r="G928" s="78" t="s">
        <v>3582</v>
      </c>
      <c r="H928" s="78"/>
      <c r="I928" s="78"/>
      <c r="J928" s="78"/>
      <c r="K928" s="78"/>
      <c r="L928" s="78"/>
      <c r="M928" s="78"/>
      <c r="N928" s="78"/>
      <c r="O928" s="78"/>
      <c r="P928" s="78"/>
      <c r="Q928" s="78"/>
      <c r="R928" s="78"/>
      <c r="S928" s="558">
        <v>80000</v>
      </c>
      <c r="T928" s="31">
        <f t="shared" si="16"/>
        <v>77071081.170000061</v>
      </c>
    </row>
    <row r="929" spans="1:20" x14ac:dyDescent="0.35">
      <c r="A929" s="78">
        <v>328</v>
      </c>
      <c r="B929" s="653">
        <v>45628</v>
      </c>
      <c r="C929" s="571" t="s">
        <v>3590</v>
      </c>
      <c r="D929" s="52" t="s">
        <v>3543</v>
      </c>
      <c r="E929" s="475" t="s">
        <v>3544</v>
      </c>
      <c r="F929" s="485" t="s">
        <v>49</v>
      </c>
      <c r="G929" s="78" t="s">
        <v>3582</v>
      </c>
      <c r="H929" s="78"/>
      <c r="I929" s="78"/>
      <c r="J929" s="78"/>
      <c r="K929" s="78"/>
      <c r="L929" s="78"/>
      <c r="M929" s="78"/>
      <c r="N929" s="78"/>
      <c r="O929" s="78"/>
      <c r="P929" s="78"/>
      <c r="Q929" s="78"/>
      <c r="R929" s="78"/>
      <c r="S929" s="558">
        <v>350000</v>
      </c>
      <c r="T929" s="31">
        <f t="shared" si="16"/>
        <v>76721081.170000061</v>
      </c>
    </row>
    <row r="930" spans="1:20" x14ac:dyDescent="0.35">
      <c r="A930" s="78">
        <v>329</v>
      </c>
      <c r="B930" s="653">
        <v>45628</v>
      </c>
      <c r="C930" s="571" t="s">
        <v>3591</v>
      </c>
      <c r="D930" s="52" t="s">
        <v>3545</v>
      </c>
      <c r="E930" s="52" t="s">
        <v>3546</v>
      </c>
      <c r="F930" s="485" t="s">
        <v>49</v>
      </c>
      <c r="G930" s="78" t="s">
        <v>3582</v>
      </c>
      <c r="H930" s="78"/>
      <c r="I930" s="78"/>
      <c r="J930" s="78"/>
      <c r="K930" s="78"/>
      <c r="L930" s="78"/>
      <c r="M930" s="78"/>
      <c r="N930" s="78"/>
      <c r="O930" s="78"/>
      <c r="P930" s="78"/>
      <c r="Q930" s="78"/>
      <c r="R930" s="78"/>
      <c r="S930" s="428">
        <v>50000</v>
      </c>
      <c r="T930" s="31">
        <f t="shared" si="16"/>
        <v>76671081.170000061</v>
      </c>
    </row>
    <row r="931" spans="1:20" x14ac:dyDescent="0.35">
      <c r="A931" s="78">
        <v>330</v>
      </c>
      <c r="B931" s="653">
        <v>45628</v>
      </c>
      <c r="C931" s="571" t="s">
        <v>3592</v>
      </c>
      <c r="D931" s="52" t="s">
        <v>3547</v>
      </c>
      <c r="E931" s="52" t="s">
        <v>3548</v>
      </c>
      <c r="F931" s="556" t="s">
        <v>49</v>
      </c>
      <c r="G931" s="78" t="s">
        <v>3582</v>
      </c>
      <c r="H931" s="78"/>
      <c r="I931" s="78"/>
      <c r="J931" s="78"/>
      <c r="K931" s="78"/>
      <c r="L931" s="78"/>
      <c r="M931" s="78"/>
      <c r="N931" s="78"/>
      <c r="O931" s="78"/>
      <c r="P931" s="78"/>
      <c r="Q931" s="78"/>
      <c r="R931" s="78"/>
      <c r="S931" s="428">
        <v>525000</v>
      </c>
      <c r="T931" s="31">
        <f t="shared" si="16"/>
        <v>76146081.170000061</v>
      </c>
    </row>
    <row r="932" spans="1:20" ht="26" x14ac:dyDescent="0.35">
      <c r="A932" s="78">
        <v>331</v>
      </c>
      <c r="B932" s="653">
        <v>45628</v>
      </c>
      <c r="C932" s="571" t="s">
        <v>3593</v>
      </c>
      <c r="D932" s="52" t="s">
        <v>2488</v>
      </c>
      <c r="E932" s="475" t="s">
        <v>3549</v>
      </c>
      <c r="F932" s="556" t="s">
        <v>49</v>
      </c>
      <c r="G932" s="78" t="s">
        <v>3582</v>
      </c>
      <c r="H932" s="78"/>
      <c r="I932" s="78"/>
      <c r="J932" s="78"/>
      <c r="K932" s="78"/>
      <c r="L932" s="78"/>
      <c r="M932" s="78"/>
      <c r="N932" s="78"/>
      <c r="O932" s="78"/>
      <c r="P932" s="78"/>
      <c r="Q932" s="78"/>
      <c r="R932" s="78"/>
      <c r="S932" s="428">
        <v>2302900</v>
      </c>
      <c r="T932" s="31">
        <f t="shared" si="16"/>
        <v>73843181.170000061</v>
      </c>
    </row>
    <row r="933" spans="1:20" x14ac:dyDescent="0.35">
      <c r="A933" s="78">
        <v>332</v>
      </c>
      <c r="B933" s="653">
        <v>45628</v>
      </c>
      <c r="C933" s="571" t="s">
        <v>3594</v>
      </c>
      <c r="D933" s="83" t="s">
        <v>182</v>
      </c>
      <c r="E933" s="663" t="s">
        <v>3550</v>
      </c>
      <c r="F933" s="556" t="s">
        <v>3553</v>
      </c>
      <c r="G933" s="78" t="s">
        <v>3582</v>
      </c>
      <c r="H933" s="78"/>
      <c r="I933" s="78"/>
      <c r="J933" s="78"/>
      <c r="K933" s="78"/>
      <c r="L933" s="78"/>
      <c r="M933" s="78"/>
      <c r="N933" s="78"/>
      <c r="O933" s="78"/>
      <c r="P933" s="78"/>
      <c r="Q933" s="78"/>
      <c r="R933" s="78"/>
      <c r="S933" s="543">
        <v>500000</v>
      </c>
      <c r="T933" s="31">
        <f t="shared" si="16"/>
        <v>73343181.170000061</v>
      </c>
    </row>
    <row r="934" spans="1:20" x14ac:dyDescent="0.35">
      <c r="A934" s="78">
        <v>333</v>
      </c>
      <c r="B934" s="653">
        <v>45628</v>
      </c>
      <c r="C934" s="571" t="s">
        <v>3595</v>
      </c>
      <c r="D934" s="555" t="s">
        <v>182</v>
      </c>
      <c r="E934" s="506" t="s">
        <v>3551</v>
      </c>
      <c r="F934" s="556" t="s">
        <v>3552</v>
      </c>
      <c r="G934" s="78" t="s">
        <v>3582</v>
      </c>
      <c r="H934" s="78"/>
      <c r="I934" s="78"/>
      <c r="J934" s="78"/>
      <c r="K934" s="78"/>
      <c r="L934" s="78"/>
      <c r="M934" s="78"/>
      <c r="N934" s="78"/>
      <c r="O934" s="78"/>
      <c r="P934" s="78"/>
      <c r="Q934" s="78"/>
      <c r="R934" s="78"/>
      <c r="S934" s="543">
        <v>200000</v>
      </c>
      <c r="T934" s="31">
        <f t="shared" si="16"/>
        <v>73143181.170000061</v>
      </c>
    </row>
    <row r="935" spans="1:20" x14ac:dyDescent="0.35">
      <c r="A935" s="78">
        <v>334</v>
      </c>
      <c r="B935" s="653">
        <v>45628</v>
      </c>
      <c r="C935" s="571" t="s">
        <v>3596</v>
      </c>
      <c r="D935" s="83" t="s">
        <v>95</v>
      </c>
      <c r="E935" s="557" t="s">
        <v>3555</v>
      </c>
      <c r="F935" s="556" t="s">
        <v>3554</v>
      </c>
      <c r="G935" s="78" t="s">
        <v>3582</v>
      </c>
      <c r="H935" s="78"/>
      <c r="I935" s="78"/>
      <c r="J935" s="78"/>
      <c r="K935" s="78"/>
      <c r="L935" s="78"/>
      <c r="M935" s="543">
        <v>12000000</v>
      </c>
      <c r="N935" s="78"/>
      <c r="O935" s="78"/>
      <c r="P935" s="78"/>
      <c r="Q935" s="78"/>
      <c r="R935" s="78"/>
      <c r="S935" s="78"/>
      <c r="T935" s="31">
        <f t="shared" si="16"/>
        <v>61143181.170000061</v>
      </c>
    </row>
    <row r="936" spans="1:20" x14ac:dyDescent="0.35">
      <c r="A936" s="78">
        <v>335</v>
      </c>
      <c r="B936" s="653">
        <v>45628</v>
      </c>
      <c r="C936" s="612" t="s">
        <v>3597</v>
      </c>
      <c r="D936" s="60" t="s">
        <v>2562</v>
      </c>
      <c r="E936" s="629" t="s">
        <v>3599</v>
      </c>
      <c r="F936" s="60" t="s">
        <v>49</v>
      </c>
      <c r="G936" s="78"/>
      <c r="H936" s="78"/>
      <c r="I936" s="78"/>
      <c r="J936" s="78"/>
      <c r="K936" s="78"/>
      <c r="L936" s="44">
        <v>180000</v>
      </c>
      <c r="M936" s="78"/>
      <c r="N936" s="78"/>
      <c r="O936" s="78"/>
      <c r="P936" s="78"/>
      <c r="Q936" s="78"/>
      <c r="R936" s="78"/>
      <c r="S936" s="78"/>
      <c r="T936" s="31">
        <f t="shared" si="16"/>
        <v>61323181.170000061</v>
      </c>
    </row>
    <row r="937" spans="1:20" ht="26.5" x14ac:dyDescent="0.35">
      <c r="A937" s="78">
        <v>336</v>
      </c>
      <c r="B937" s="653">
        <v>45628</v>
      </c>
      <c r="C937" s="612" t="s">
        <v>3598</v>
      </c>
      <c r="D937" s="60" t="s">
        <v>2562</v>
      </c>
      <c r="E937" s="629" t="s">
        <v>3600</v>
      </c>
      <c r="F937" s="60" t="s">
        <v>49</v>
      </c>
      <c r="G937" s="78"/>
      <c r="H937" s="78"/>
      <c r="I937" s="78"/>
      <c r="J937" s="78"/>
      <c r="K937" s="78"/>
      <c r="L937" s="44">
        <v>448000</v>
      </c>
      <c r="M937" s="78"/>
      <c r="N937" s="78"/>
      <c r="O937" s="78"/>
      <c r="P937" s="78"/>
      <c r="Q937" s="78"/>
      <c r="R937" s="78"/>
      <c r="S937" s="78"/>
      <c r="T937" s="31">
        <f t="shared" si="16"/>
        <v>61771181.170000061</v>
      </c>
    </row>
    <row r="938" spans="1:20" x14ac:dyDescent="0.35">
      <c r="A938" s="78">
        <v>337</v>
      </c>
      <c r="B938" s="653">
        <v>45629</v>
      </c>
      <c r="C938" s="612" t="s">
        <v>3609</v>
      </c>
      <c r="D938" s="60" t="s">
        <v>39</v>
      </c>
      <c r="E938" s="608" t="s">
        <v>3610</v>
      </c>
      <c r="F938" s="78" t="s">
        <v>49</v>
      </c>
      <c r="G938" s="78"/>
      <c r="H938" s="78"/>
      <c r="I938" s="78"/>
      <c r="J938" s="78"/>
      <c r="K938" s="78"/>
      <c r="L938" s="78"/>
      <c r="M938" s="78"/>
      <c r="N938" s="44">
        <v>76000000</v>
      </c>
      <c r="O938" s="78"/>
      <c r="P938" s="78"/>
      <c r="Q938" s="78"/>
      <c r="R938" s="78"/>
      <c r="S938" s="78"/>
      <c r="T938" s="31">
        <f t="shared" si="16"/>
        <v>137771181.17000008</v>
      </c>
    </row>
    <row r="939" spans="1:20" x14ac:dyDescent="0.35">
      <c r="A939" s="78">
        <v>338</v>
      </c>
      <c r="B939" s="653">
        <v>45630</v>
      </c>
      <c r="C939" s="571" t="s">
        <v>3619</v>
      </c>
      <c r="D939" s="555" t="s">
        <v>10</v>
      </c>
      <c r="E939" s="475" t="s">
        <v>3603</v>
      </c>
      <c r="F939" s="485" t="s">
        <v>49</v>
      </c>
      <c r="G939" s="78" t="s">
        <v>3624</v>
      </c>
      <c r="H939" s="78"/>
      <c r="I939" s="78"/>
      <c r="J939" s="78"/>
      <c r="K939" s="78"/>
      <c r="L939" s="78"/>
      <c r="M939" s="78"/>
      <c r="N939" s="78"/>
      <c r="O939" s="78"/>
      <c r="P939" s="78"/>
      <c r="Q939" s="78"/>
      <c r="R939" s="78"/>
      <c r="S939" s="543">
        <v>1500000</v>
      </c>
      <c r="T939" s="31">
        <f t="shared" si="16"/>
        <v>136271181.17000008</v>
      </c>
    </row>
    <row r="940" spans="1:20" x14ac:dyDescent="0.35">
      <c r="A940" s="78">
        <v>339</v>
      </c>
      <c r="B940" s="653">
        <v>45630</v>
      </c>
      <c r="C940" s="571" t="s">
        <v>3620</v>
      </c>
      <c r="D940" s="555" t="s">
        <v>3604</v>
      </c>
      <c r="E940" s="499" t="s">
        <v>3605</v>
      </c>
      <c r="F940" s="485" t="s">
        <v>49</v>
      </c>
      <c r="G940" s="78" t="s">
        <v>3624</v>
      </c>
      <c r="H940" s="78"/>
      <c r="I940" s="78"/>
      <c r="J940" s="78"/>
      <c r="K940" s="78"/>
      <c r="L940" s="78"/>
      <c r="M940" s="78"/>
      <c r="N940" s="78"/>
      <c r="O940" s="78"/>
      <c r="P940" s="78"/>
      <c r="Q940" s="78"/>
      <c r="R940" s="78"/>
      <c r="S940" s="428">
        <v>257000</v>
      </c>
      <c r="T940" s="31">
        <f t="shared" si="16"/>
        <v>136014181.17000008</v>
      </c>
    </row>
    <row r="941" spans="1:20" x14ac:dyDescent="0.35">
      <c r="A941" s="78">
        <v>340</v>
      </c>
      <c r="B941" s="653">
        <v>45630</v>
      </c>
      <c r="C941" s="571" t="s">
        <v>3621</v>
      </c>
      <c r="D941" s="555" t="s">
        <v>2994</v>
      </c>
      <c r="E941" s="499" t="s">
        <v>3606</v>
      </c>
      <c r="F941" s="485" t="s">
        <v>49</v>
      </c>
      <c r="G941" s="78" t="s">
        <v>3624</v>
      </c>
      <c r="H941" s="78"/>
      <c r="I941" s="78"/>
      <c r="J941" s="78"/>
      <c r="K941" s="78"/>
      <c r="L941" s="78"/>
      <c r="M941" s="78"/>
      <c r="N941" s="78"/>
      <c r="O941" s="78"/>
      <c r="P941" s="78"/>
      <c r="Q941" s="78"/>
      <c r="R941" s="78"/>
      <c r="S941" s="543">
        <v>160000</v>
      </c>
      <c r="T941" s="31">
        <f t="shared" si="16"/>
        <v>135854181.17000008</v>
      </c>
    </row>
    <row r="942" spans="1:20" ht="76.5" x14ac:dyDescent="0.35">
      <c r="A942" s="78">
        <v>341</v>
      </c>
      <c r="B942" s="653">
        <v>45630</v>
      </c>
      <c r="C942" s="571" t="s">
        <v>3622</v>
      </c>
      <c r="D942" s="555" t="s">
        <v>39</v>
      </c>
      <c r="E942" s="503" t="s">
        <v>3618</v>
      </c>
      <c r="F942" s="485" t="s">
        <v>49</v>
      </c>
      <c r="G942" s="78" t="s">
        <v>3624</v>
      </c>
      <c r="H942" s="78"/>
      <c r="I942" s="78"/>
      <c r="J942" s="78"/>
      <c r="K942" s="78"/>
      <c r="L942" s="78"/>
      <c r="M942" s="78"/>
      <c r="N942" s="78"/>
      <c r="O942" s="78"/>
      <c r="P942" s="78"/>
      <c r="Q942" s="78"/>
      <c r="R942" s="78"/>
      <c r="S942" s="543">
        <v>5075000</v>
      </c>
      <c r="T942" s="31">
        <f t="shared" si="16"/>
        <v>130779181.17000008</v>
      </c>
    </row>
    <row r="943" spans="1:20" ht="26" x14ac:dyDescent="0.35">
      <c r="A943" s="78">
        <v>342</v>
      </c>
      <c r="B943" s="653">
        <v>45630</v>
      </c>
      <c r="C943" s="571" t="s">
        <v>3623</v>
      </c>
      <c r="D943" s="83" t="s">
        <v>3376</v>
      </c>
      <c r="E943" s="663" t="s">
        <v>3607</v>
      </c>
      <c r="F943" s="556" t="s">
        <v>3611</v>
      </c>
      <c r="G943" s="78" t="s">
        <v>3624</v>
      </c>
      <c r="H943" s="78"/>
      <c r="I943" s="78"/>
      <c r="J943" s="78"/>
      <c r="K943" s="78"/>
      <c r="L943" s="78"/>
      <c r="M943" s="543">
        <v>74000000</v>
      </c>
      <c r="N943" s="78"/>
      <c r="O943" s="78"/>
      <c r="P943" s="78"/>
      <c r="Q943" s="78"/>
      <c r="R943" s="78"/>
      <c r="S943" s="78"/>
      <c r="T943" s="31">
        <f t="shared" si="16"/>
        <v>56779181.170000076</v>
      </c>
    </row>
    <row r="944" spans="1:20" ht="26.5" x14ac:dyDescent="0.35">
      <c r="A944" s="78">
        <v>343</v>
      </c>
      <c r="B944" s="653">
        <v>45630</v>
      </c>
      <c r="C944" s="612" t="s">
        <v>3631</v>
      </c>
      <c r="D944" s="60" t="s">
        <v>1714</v>
      </c>
      <c r="E944" s="629" t="s">
        <v>3632</v>
      </c>
      <c r="F944" s="608" t="s">
        <v>2503</v>
      </c>
      <c r="G944" s="78"/>
      <c r="H944" s="78"/>
      <c r="I944" s="78"/>
      <c r="J944" s="78"/>
      <c r="K944" s="78"/>
      <c r="L944" s="44">
        <v>4156315</v>
      </c>
      <c r="M944" s="78"/>
      <c r="N944" s="78"/>
      <c r="O944" s="78"/>
      <c r="P944" s="78"/>
      <c r="Q944" s="78"/>
      <c r="R944" s="78"/>
      <c r="S944" s="78"/>
      <c r="T944" s="31">
        <f t="shared" si="16"/>
        <v>60935496.170000076</v>
      </c>
    </row>
    <row r="945" spans="1:20" ht="26.5" x14ac:dyDescent="0.35">
      <c r="A945" s="78">
        <v>344</v>
      </c>
      <c r="B945" s="653">
        <v>45631</v>
      </c>
      <c r="C945" s="612" t="s">
        <v>3640</v>
      </c>
      <c r="D945" s="60" t="s">
        <v>1714</v>
      </c>
      <c r="E945" s="629" t="s">
        <v>3639</v>
      </c>
      <c r="F945" s="629" t="s">
        <v>3234</v>
      </c>
      <c r="G945" s="78"/>
      <c r="H945" s="78"/>
      <c r="I945" s="78"/>
      <c r="J945" s="78"/>
      <c r="K945" s="78"/>
      <c r="L945" s="44">
        <v>2291428</v>
      </c>
      <c r="M945" s="78"/>
      <c r="N945" s="78"/>
      <c r="O945" s="78"/>
      <c r="P945" s="78"/>
      <c r="Q945" s="78"/>
      <c r="R945" s="78"/>
      <c r="S945" s="78"/>
      <c r="T945" s="31">
        <f t="shared" si="16"/>
        <v>63226924.170000076</v>
      </c>
    </row>
    <row r="946" spans="1:20" x14ac:dyDescent="0.35">
      <c r="A946" s="78">
        <v>345</v>
      </c>
      <c r="B946" s="653">
        <v>45632</v>
      </c>
      <c r="C946" s="612" t="s">
        <v>3644</v>
      </c>
      <c r="D946" s="60" t="s">
        <v>39</v>
      </c>
      <c r="E946" s="608" t="s">
        <v>3645</v>
      </c>
      <c r="F946" s="78" t="s">
        <v>49</v>
      </c>
      <c r="G946" s="78"/>
      <c r="H946" s="78"/>
      <c r="I946" s="78"/>
      <c r="J946" s="78"/>
      <c r="K946" s="78"/>
      <c r="L946" s="78"/>
      <c r="M946" s="78"/>
      <c r="N946" s="44">
        <v>60500000</v>
      </c>
      <c r="O946" s="78"/>
      <c r="P946" s="78"/>
      <c r="Q946" s="78"/>
      <c r="R946" s="78"/>
      <c r="S946" s="78"/>
      <c r="T946" s="31">
        <f t="shared" si="16"/>
        <v>123726924.17000008</v>
      </c>
    </row>
    <row r="947" spans="1:20" x14ac:dyDescent="0.35">
      <c r="A947" s="78">
        <v>346</v>
      </c>
      <c r="B947" s="653">
        <v>45632</v>
      </c>
      <c r="C947" s="571" t="s">
        <v>3647</v>
      </c>
      <c r="D947" s="83" t="s">
        <v>95</v>
      </c>
      <c r="E947" s="663" t="s">
        <v>3635</v>
      </c>
      <c r="F947" s="556" t="s">
        <v>3633</v>
      </c>
      <c r="G947" s="78" t="s">
        <v>3646</v>
      </c>
      <c r="H947" s="78"/>
      <c r="I947" s="78"/>
      <c r="J947" s="78"/>
      <c r="K947" s="78"/>
      <c r="L947" s="78"/>
      <c r="M947" s="543">
        <v>8000000</v>
      </c>
      <c r="N947" s="78"/>
      <c r="O947" s="78"/>
      <c r="P947" s="78"/>
      <c r="Q947" s="78"/>
      <c r="R947" s="78"/>
      <c r="S947" s="78"/>
      <c r="T947" s="31">
        <f t="shared" si="16"/>
        <v>115726924.17000008</v>
      </c>
    </row>
    <row r="948" spans="1:20" ht="26" x14ac:dyDescent="0.35">
      <c r="A948" s="78">
        <v>347</v>
      </c>
      <c r="B948" s="653">
        <v>45632</v>
      </c>
      <c r="C948" s="571" t="s">
        <v>3648</v>
      </c>
      <c r="D948" s="83" t="s">
        <v>95</v>
      </c>
      <c r="E948" s="506" t="s">
        <v>3636</v>
      </c>
      <c r="F948" s="556" t="s">
        <v>3634</v>
      </c>
      <c r="G948" s="78" t="s">
        <v>3646</v>
      </c>
      <c r="H948" s="78"/>
      <c r="I948" s="78"/>
      <c r="J948" s="78"/>
      <c r="K948" s="78"/>
      <c r="L948" s="78"/>
      <c r="M948" s="543">
        <v>52500000</v>
      </c>
      <c r="N948" s="78"/>
      <c r="O948" s="78"/>
      <c r="P948" s="78"/>
      <c r="Q948" s="78"/>
      <c r="R948" s="78"/>
      <c r="S948" s="78"/>
      <c r="T948" s="31">
        <f t="shared" si="16"/>
        <v>63226924.170000076</v>
      </c>
    </row>
    <row r="949" spans="1:20" ht="26.5" x14ac:dyDescent="0.35">
      <c r="A949" s="78">
        <v>348</v>
      </c>
      <c r="B949" s="653">
        <v>45632</v>
      </c>
      <c r="C949" s="612" t="s">
        <v>3654</v>
      </c>
      <c r="D949" s="60" t="s">
        <v>1714</v>
      </c>
      <c r="E949" s="629" t="s">
        <v>3653</v>
      </c>
      <c r="F949" s="629" t="s">
        <v>3449</v>
      </c>
      <c r="G949" s="78"/>
      <c r="H949" s="78"/>
      <c r="I949" s="78"/>
      <c r="J949" s="78"/>
      <c r="K949" s="78"/>
      <c r="L949" s="44">
        <v>4008446</v>
      </c>
      <c r="M949" s="78"/>
      <c r="N949" s="78"/>
      <c r="O949" s="78"/>
      <c r="P949" s="78"/>
      <c r="Q949" s="78"/>
      <c r="R949" s="78"/>
      <c r="S949" s="78"/>
      <c r="T949" s="31">
        <f t="shared" si="16"/>
        <v>67235370.170000076</v>
      </c>
    </row>
    <row r="950" spans="1:20" ht="26.5" x14ac:dyDescent="0.35">
      <c r="A950" s="78">
        <v>349</v>
      </c>
      <c r="B950" s="653">
        <v>45632</v>
      </c>
      <c r="C950" s="612" t="s">
        <v>3656</v>
      </c>
      <c r="D950" s="60" t="s">
        <v>1714</v>
      </c>
      <c r="E950" s="629" t="s">
        <v>3655</v>
      </c>
      <c r="F950" s="629" t="s">
        <v>3155</v>
      </c>
      <c r="G950" s="78"/>
      <c r="H950" s="78"/>
      <c r="I950" s="78"/>
      <c r="J950" s="78"/>
      <c r="K950" s="78"/>
      <c r="L950" s="44">
        <v>2600417</v>
      </c>
      <c r="M950" s="78"/>
      <c r="N950" s="78"/>
      <c r="O950" s="78"/>
      <c r="P950" s="78"/>
      <c r="Q950" s="78"/>
      <c r="R950" s="78"/>
      <c r="S950" s="78"/>
      <c r="T950" s="31">
        <f t="shared" si="16"/>
        <v>69835787.170000076</v>
      </c>
    </row>
    <row r="951" spans="1:20" ht="26.5" x14ac:dyDescent="0.35">
      <c r="A951" s="78">
        <v>350</v>
      </c>
      <c r="B951" s="653">
        <v>45636</v>
      </c>
      <c r="C951" s="612" t="s">
        <v>3660</v>
      </c>
      <c r="D951" s="60" t="s">
        <v>1550</v>
      </c>
      <c r="E951" s="629" t="s">
        <v>3662</v>
      </c>
      <c r="F951" s="629" t="s">
        <v>3516</v>
      </c>
      <c r="G951" s="78"/>
      <c r="H951" s="78"/>
      <c r="I951" s="78"/>
      <c r="J951" s="78"/>
      <c r="K951" s="78"/>
      <c r="L951" s="44">
        <v>6500000</v>
      </c>
      <c r="M951" s="78"/>
      <c r="N951" s="78"/>
      <c r="O951" s="78"/>
      <c r="P951" s="78"/>
      <c r="Q951" s="78"/>
      <c r="R951" s="78"/>
      <c r="S951" s="78"/>
      <c r="T951" s="31">
        <f t="shared" si="16"/>
        <v>76335787.170000076</v>
      </c>
    </row>
    <row r="952" spans="1:20" ht="26.5" x14ac:dyDescent="0.35">
      <c r="A952" s="78">
        <v>351</v>
      </c>
      <c r="B952" s="653">
        <v>45636</v>
      </c>
      <c r="C952" s="612" t="s">
        <v>3661</v>
      </c>
      <c r="D952" s="60" t="s">
        <v>1550</v>
      </c>
      <c r="E952" s="629" t="s">
        <v>3663</v>
      </c>
      <c r="F952" s="629" t="s">
        <v>3468</v>
      </c>
      <c r="G952" s="78"/>
      <c r="H952" s="78"/>
      <c r="I952" s="78"/>
      <c r="J952" s="78"/>
      <c r="K952" s="78"/>
      <c r="L952" s="44">
        <v>8500000</v>
      </c>
      <c r="M952" s="78"/>
      <c r="N952" s="78"/>
      <c r="O952" s="78"/>
      <c r="P952" s="78"/>
      <c r="Q952" s="78"/>
      <c r="R952" s="78"/>
      <c r="S952" s="78"/>
      <c r="T952" s="31">
        <f t="shared" si="16"/>
        <v>84835787.170000076</v>
      </c>
    </row>
    <row r="953" spans="1:20" ht="26" x14ac:dyDescent="0.35">
      <c r="A953" s="78">
        <v>352</v>
      </c>
      <c r="B953" s="653">
        <v>45636</v>
      </c>
      <c r="C953" s="571" t="s">
        <v>3666</v>
      </c>
      <c r="D953" s="771" t="s">
        <v>190</v>
      </c>
      <c r="E953" s="772" t="s">
        <v>3659</v>
      </c>
      <c r="F953" s="773" t="s">
        <v>3665</v>
      </c>
      <c r="G953" s="78" t="s">
        <v>3667</v>
      </c>
      <c r="H953" s="78"/>
      <c r="I953" s="78"/>
      <c r="J953" s="78"/>
      <c r="K953" s="78"/>
      <c r="L953" s="78"/>
      <c r="M953" s="543">
        <v>44000000</v>
      </c>
      <c r="N953" s="78"/>
      <c r="O953" s="78"/>
      <c r="P953" s="78"/>
      <c r="Q953" s="78"/>
      <c r="R953" s="78"/>
      <c r="S953" s="78"/>
      <c r="T953" s="31">
        <f t="shared" si="16"/>
        <v>40835787.170000076</v>
      </c>
    </row>
    <row r="954" spans="1:20" x14ac:dyDescent="0.35">
      <c r="A954" s="78">
        <v>353</v>
      </c>
      <c r="B954" s="78"/>
      <c r="C954" s="78"/>
      <c r="D954" s="78"/>
      <c r="E954" s="78"/>
      <c r="F954" s="78"/>
      <c r="G954" s="78"/>
      <c r="H954" s="78"/>
      <c r="I954" s="78"/>
      <c r="J954" s="78"/>
      <c r="K954" s="78"/>
      <c r="L954" s="78"/>
      <c r="M954" s="78"/>
      <c r="N954" s="78"/>
      <c r="O954" s="78"/>
      <c r="P954" s="78"/>
      <c r="Q954" s="78"/>
      <c r="R954" s="78"/>
      <c r="S954" s="78"/>
      <c r="T954" s="31">
        <f t="shared" si="16"/>
        <v>40835787.170000076</v>
      </c>
    </row>
    <row r="955" spans="1:20" x14ac:dyDescent="0.35">
      <c r="A955" s="78">
        <v>354</v>
      </c>
      <c r="B955" s="78"/>
      <c r="C955" s="78"/>
      <c r="D955" s="78"/>
      <c r="E955" s="78"/>
      <c r="F955" s="78"/>
      <c r="G955" s="78"/>
      <c r="H955" s="78"/>
      <c r="I955" s="78"/>
      <c r="J955" s="78"/>
      <c r="K955" s="78"/>
      <c r="L955" s="78"/>
      <c r="M955" s="78"/>
      <c r="N955" s="78"/>
      <c r="O955" s="78"/>
      <c r="P955" s="78"/>
      <c r="Q955" s="78"/>
      <c r="R955" s="78"/>
      <c r="S955" s="78"/>
      <c r="T955" s="31">
        <f t="shared" si="16"/>
        <v>40835787.170000076</v>
      </c>
    </row>
    <row r="956" spans="1:20" x14ac:dyDescent="0.35">
      <c r="A956" s="78">
        <v>355</v>
      </c>
      <c r="B956" s="78"/>
      <c r="C956" s="78"/>
      <c r="D956" s="78"/>
      <c r="E956" s="78"/>
      <c r="F956" s="78"/>
      <c r="G956" s="78"/>
      <c r="H956" s="78"/>
      <c r="I956" s="78"/>
      <c r="J956" s="78"/>
      <c r="K956" s="78"/>
      <c r="L956" s="78"/>
      <c r="M956" s="78"/>
      <c r="N956" s="78"/>
      <c r="O956" s="78"/>
      <c r="P956" s="78"/>
      <c r="Q956" s="78"/>
      <c r="R956" s="78"/>
      <c r="S956" s="78"/>
      <c r="T956" s="31">
        <f t="shared" si="16"/>
        <v>40835787.170000076</v>
      </c>
    </row>
    <row r="957" spans="1:20" x14ac:dyDescent="0.35">
      <c r="A957" s="78">
        <v>356</v>
      </c>
      <c r="B957" s="78"/>
      <c r="C957" s="78"/>
      <c r="D957" s="78"/>
      <c r="E957" s="78"/>
      <c r="F957" s="78"/>
      <c r="G957" s="78"/>
      <c r="H957" s="78"/>
      <c r="I957" s="78"/>
      <c r="J957" s="78"/>
      <c r="K957" s="78"/>
      <c r="L957" s="78"/>
      <c r="M957" s="78"/>
      <c r="N957" s="78"/>
      <c r="O957" s="78"/>
      <c r="P957" s="78"/>
      <c r="Q957" s="78"/>
      <c r="R957" s="78"/>
      <c r="S957" s="78"/>
      <c r="T957" s="31">
        <f t="shared" si="16"/>
        <v>40835787.170000076</v>
      </c>
    </row>
    <row r="958" spans="1:20" x14ac:dyDescent="0.35">
      <c r="A958" s="78">
        <v>357</v>
      </c>
      <c r="B958" s="78"/>
      <c r="C958" s="78"/>
      <c r="D958" s="78"/>
      <c r="E958" s="78"/>
      <c r="F958" s="78"/>
      <c r="G958" s="78"/>
      <c r="H958" s="78"/>
      <c r="I958" s="78"/>
      <c r="J958" s="78"/>
      <c r="K958" s="78"/>
      <c r="L958" s="78"/>
      <c r="M958" s="78"/>
      <c r="N958" s="78"/>
      <c r="O958" s="78"/>
      <c r="P958" s="78"/>
      <c r="Q958" s="78"/>
      <c r="R958" s="78"/>
      <c r="S958" s="78"/>
      <c r="T958" s="31">
        <f t="shared" si="16"/>
        <v>40835787.170000076</v>
      </c>
    </row>
    <row r="959" spans="1:20" x14ac:dyDescent="0.35">
      <c r="A959" s="78">
        <v>358</v>
      </c>
      <c r="B959" s="78"/>
      <c r="C959" s="78"/>
      <c r="D959" s="78"/>
      <c r="E959" s="78"/>
      <c r="F959" s="78"/>
      <c r="G959" s="78"/>
      <c r="H959" s="78"/>
      <c r="I959" s="78"/>
      <c r="J959" s="78"/>
      <c r="K959" s="78"/>
      <c r="L959" s="78"/>
      <c r="M959" s="78"/>
      <c r="N959" s="78"/>
      <c r="O959" s="78"/>
      <c r="P959" s="78"/>
      <c r="Q959" s="78"/>
      <c r="R959" s="78"/>
      <c r="S959" s="78"/>
      <c r="T959" s="31">
        <f t="shared" si="16"/>
        <v>40835787.170000076</v>
      </c>
    </row>
    <row r="960" spans="1:20" x14ac:dyDescent="0.35">
      <c r="A960" s="78">
        <v>359</v>
      </c>
      <c r="B960" s="78"/>
      <c r="C960" s="78"/>
      <c r="D960" s="78"/>
      <c r="E960" s="78"/>
      <c r="F960" s="78"/>
      <c r="G960" s="78"/>
      <c r="H960" s="78"/>
      <c r="I960" s="78"/>
      <c r="J960" s="78"/>
      <c r="K960" s="78"/>
      <c r="L960" s="78"/>
      <c r="M960" s="78"/>
      <c r="N960" s="78"/>
      <c r="O960" s="78"/>
      <c r="P960" s="78"/>
      <c r="Q960" s="78"/>
      <c r="R960" s="78"/>
      <c r="S960" s="78"/>
      <c r="T960" s="31">
        <f t="shared" si="16"/>
        <v>40835787.170000076</v>
      </c>
    </row>
    <row r="961" spans="1:20" x14ac:dyDescent="0.35">
      <c r="A961" s="78">
        <v>360</v>
      </c>
      <c r="B961" s="78"/>
      <c r="C961" s="78"/>
      <c r="D961" s="78"/>
      <c r="E961" s="78"/>
      <c r="F961" s="78"/>
      <c r="G961" s="78"/>
      <c r="H961" s="78"/>
      <c r="I961" s="78"/>
      <c r="J961" s="78"/>
      <c r="K961" s="78"/>
      <c r="L961" s="78"/>
      <c r="M961" s="78"/>
      <c r="N961" s="78"/>
      <c r="O961" s="78"/>
      <c r="P961" s="78"/>
      <c r="Q961" s="78"/>
      <c r="R961" s="78"/>
      <c r="S961" s="78"/>
      <c r="T961" s="31">
        <f t="shared" si="16"/>
        <v>40835787.170000076</v>
      </c>
    </row>
    <row r="962" spans="1:20" x14ac:dyDescent="0.35">
      <c r="A962" s="78">
        <v>361</v>
      </c>
      <c r="B962" s="78"/>
      <c r="C962" s="78"/>
      <c r="D962" s="78"/>
      <c r="E962" s="78"/>
      <c r="F962" s="78"/>
      <c r="G962" s="78"/>
      <c r="H962" s="78"/>
      <c r="I962" s="78"/>
      <c r="J962" s="78"/>
      <c r="K962" s="78"/>
      <c r="L962" s="78"/>
      <c r="M962" s="78"/>
      <c r="N962" s="78"/>
      <c r="O962" s="78"/>
      <c r="P962" s="78"/>
      <c r="Q962" s="78"/>
      <c r="R962" s="78"/>
      <c r="S962" s="78"/>
      <c r="T962" s="31">
        <f t="shared" si="16"/>
        <v>40835787.170000076</v>
      </c>
    </row>
    <row r="963" spans="1:20" x14ac:dyDescent="0.35">
      <c r="A963" s="78">
        <v>362</v>
      </c>
      <c r="B963" s="78"/>
      <c r="C963" s="78"/>
      <c r="D963" s="78"/>
      <c r="E963" s="78"/>
      <c r="F963" s="78"/>
      <c r="G963" s="78"/>
      <c r="H963" s="78"/>
      <c r="I963" s="78"/>
      <c r="J963" s="78"/>
      <c r="K963" s="78"/>
      <c r="L963" s="78"/>
      <c r="M963" s="78"/>
      <c r="N963" s="78"/>
      <c r="O963" s="78"/>
      <c r="P963" s="78"/>
      <c r="Q963" s="78"/>
      <c r="R963" s="78"/>
      <c r="S963" s="78"/>
      <c r="T963" s="31">
        <f t="shared" si="16"/>
        <v>40835787.170000076</v>
      </c>
    </row>
    <row r="964" spans="1:20" x14ac:dyDescent="0.35">
      <c r="A964" s="78">
        <v>363</v>
      </c>
      <c r="B964" s="78"/>
      <c r="C964" s="78"/>
      <c r="D964" s="78"/>
      <c r="E964" s="78"/>
      <c r="F964" s="78"/>
      <c r="G964" s="78"/>
      <c r="H964" s="78"/>
      <c r="I964" s="78"/>
      <c r="J964" s="78"/>
      <c r="K964" s="78"/>
      <c r="L964" s="78"/>
      <c r="M964" s="78"/>
      <c r="N964" s="78"/>
      <c r="O964" s="78"/>
      <c r="P964" s="78"/>
      <c r="Q964" s="78"/>
      <c r="R964" s="78"/>
      <c r="S964" s="78"/>
      <c r="T964" s="31">
        <f t="shared" si="16"/>
        <v>40835787.170000076</v>
      </c>
    </row>
    <row r="965" spans="1:20" x14ac:dyDescent="0.35">
      <c r="A965" s="78">
        <v>364</v>
      </c>
      <c r="B965" s="78"/>
      <c r="C965" s="78"/>
      <c r="D965" s="78"/>
      <c r="E965" s="78"/>
      <c r="F965" s="78"/>
      <c r="G965" s="78"/>
      <c r="H965" s="78"/>
      <c r="I965" s="78"/>
      <c r="J965" s="78"/>
      <c r="K965" s="78"/>
      <c r="L965" s="78"/>
      <c r="M965" s="78"/>
      <c r="N965" s="78"/>
      <c r="O965" s="78"/>
      <c r="P965" s="78"/>
      <c r="Q965" s="78"/>
      <c r="R965" s="78"/>
      <c r="S965" s="78"/>
      <c r="T965" s="31">
        <f t="shared" si="16"/>
        <v>40835787.170000076</v>
      </c>
    </row>
    <row r="966" spans="1:20" x14ac:dyDescent="0.35">
      <c r="A966" s="78">
        <v>365</v>
      </c>
      <c r="B966" s="78"/>
      <c r="C966" s="78"/>
      <c r="D966" s="78"/>
      <c r="E966" s="78"/>
      <c r="F966" s="78"/>
      <c r="G966" s="78"/>
      <c r="H966" s="78"/>
      <c r="I966" s="78"/>
      <c r="J966" s="78"/>
      <c r="K966" s="78"/>
      <c r="L966" s="78"/>
      <c r="M966" s="78"/>
      <c r="N966" s="78"/>
      <c r="O966" s="78"/>
      <c r="P966" s="78"/>
      <c r="Q966" s="78"/>
      <c r="R966" s="78"/>
      <c r="S966" s="78"/>
      <c r="T966" s="31">
        <f t="shared" si="16"/>
        <v>40835787.170000076</v>
      </c>
    </row>
    <row r="967" spans="1:20" x14ac:dyDescent="0.35">
      <c r="A967" s="78">
        <v>366</v>
      </c>
      <c r="B967" s="78"/>
      <c r="C967" s="78"/>
      <c r="D967" s="78"/>
      <c r="E967" s="78"/>
      <c r="F967" s="78"/>
      <c r="G967" s="78"/>
      <c r="H967" s="78"/>
      <c r="I967" s="78"/>
      <c r="J967" s="78"/>
      <c r="K967" s="78"/>
      <c r="L967" s="78"/>
      <c r="M967" s="78"/>
      <c r="N967" s="78"/>
      <c r="O967" s="78"/>
      <c r="P967" s="78"/>
      <c r="Q967" s="78"/>
      <c r="R967" s="78"/>
      <c r="S967" s="78"/>
      <c r="T967" s="31">
        <f t="shared" si="16"/>
        <v>40835787.170000076</v>
      </c>
    </row>
    <row r="968" spans="1:20" x14ac:dyDescent="0.35">
      <c r="A968" s="78">
        <v>367</v>
      </c>
      <c r="B968" s="78"/>
      <c r="C968" s="78"/>
      <c r="D968" s="78"/>
      <c r="E968" s="78"/>
      <c r="F968" s="78"/>
      <c r="G968" s="78"/>
      <c r="H968" s="78"/>
      <c r="I968" s="78"/>
      <c r="J968" s="78"/>
      <c r="K968" s="78"/>
      <c r="L968" s="78"/>
      <c r="M968" s="78"/>
      <c r="N968" s="78"/>
      <c r="O968" s="78"/>
      <c r="P968" s="78"/>
      <c r="Q968" s="78"/>
      <c r="R968" s="78"/>
      <c r="S968" s="78"/>
      <c r="T968" s="31">
        <f t="shared" ref="T968:T1031" si="17">+T967+H968-I968+J968-K968+L968-M968+N968-O968+R968-S968</f>
        <v>40835787.170000076</v>
      </c>
    </row>
    <row r="969" spans="1:20" x14ac:dyDescent="0.35">
      <c r="A969" s="78">
        <v>368</v>
      </c>
      <c r="B969" s="78"/>
      <c r="C969" s="78"/>
      <c r="D969" s="78"/>
      <c r="E969" s="78"/>
      <c r="F969" s="78"/>
      <c r="G969" s="78"/>
      <c r="H969" s="78"/>
      <c r="I969" s="78"/>
      <c r="J969" s="78"/>
      <c r="K969" s="78"/>
      <c r="L969" s="78"/>
      <c r="M969" s="78"/>
      <c r="N969" s="78"/>
      <c r="O969" s="78"/>
      <c r="P969" s="78"/>
      <c r="Q969" s="78"/>
      <c r="R969" s="78"/>
      <c r="S969" s="78"/>
      <c r="T969" s="31">
        <f t="shared" si="17"/>
        <v>40835787.170000076</v>
      </c>
    </row>
    <row r="970" spans="1:20" x14ac:dyDescent="0.35">
      <c r="A970" s="78">
        <v>369</v>
      </c>
      <c r="B970" s="78"/>
      <c r="C970" s="78"/>
      <c r="D970" s="78"/>
      <c r="E970" s="78"/>
      <c r="F970" s="78"/>
      <c r="G970" s="78"/>
      <c r="H970" s="78"/>
      <c r="I970" s="78"/>
      <c r="J970" s="78"/>
      <c r="K970" s="78"/>
      <c r="L970" s="78"/>
      <c r="M970" s="78"/>
      <c r="N970" s="78"/>
      <c r="O970" s="78"/>
      <c r="P970" s="78"/>
      <c r="Q970" s="78"/>
      <c r="R970" s="78"/>
      <c r="S970" s="78"/>
      <c r="T970" s="31">
        <f t="shared" si="17"/>
        <v>40835787.170000076</v>
      </c>
    </row>
    <row r="971" spans="1:20" x14ac:dyDescent="0.35">
      <c r="A971" s="78">
        <v>370</v>
      </c>
      <c r="B971" s="78"/>
      <c r="C971" s="78"/>
      <c r="D971" s="78"/>
      <c r="E971" s="78"/>
      <c r="F971" s="78"/>
      <c r="G971" s="78"/>
      <c r="H971" s="78"/>
      <c r="I971" s="78"/>
      <c r="J971" s="78"/>
      <c r="K971" s="78"/>
      <c r="L971" s="78"/>
      <c r="M971" s="78"/>
      <c r="N971" s="78"/>
      <c r="O971" s="78"/>
      <c r="P971" s="78"/>
      <c r="Q971" s="78"/>
      <c r="R971" s="78"/>
      <c r="S971" s="78"/>
      <c r="T971" s="31">
        <f t="shared" si="17"/>
        <v>40835787.170000076</v>
      </c>
    </row>
    <row r="972" spans="1:20" x14ac:dyDescent="0.35">
      <c r="A972" s="78">
        <v>371</v>
      </c>
      <c r="B972" s="78"/>
      <c r="C972" s="78"/>
      <c r="D972" s="78"/>
      <c r="E972" s="78"/>
      <c r="F972" s="78"/>
      <c r="G972" s="78"/>
      <c r="H972" s="78"/>
      <c r="I972" s="78"/>
      <c r="J972" s="78"/>
      <c r="K972" s="78"/>
      <c r="L972" s="78"/>
      <c r="M972" s="78"/>
      <c r="N972" s="78"/>
      <c r="O972" s="78"/>
      <c r="P972" s="78"/>
      <c r="Q972" s="78"/>
      <c r="R972" s="78"/>
      <c r="S972" s="78"/>
      <c r="T972" s="31">
        <f t="shared" si="17"/>
        <v>40835787.170000076</v>
      </c>
    </row>
    <row r="973" spans="1:20" x14ac:dyDescent="0.35">
      <c r="A973" s="78">
        <v>372</v>
      </c>
      <c r="B973" s="78"/>
      <c r="C973" s="78"/>
      <c r="D973" s="78"/>
      <c r="E973" s="78"/>
      <c r="F973" s="78"/>
      <c r="G973" s="78"/>
      <c r="H973" s="78"/>
      <c r="I973" s="78"/>
      <c r="J973" s="78"/>
      <c r="K973" s="78"/>
      <c r="L973" s="78"/>
      <c r="M973" s="78"/>
      <c r="N973" s="78"/>
      <c r="O973" s="78"/>
      <c r="P973" s="78"/>
      <c r="Q973" s="78"/>
      <c r="R973" s="78"/>
      <c r="S973" s="78"/>
      <c r="T973" s="31">
        <f t="shared" si="17"/>
        <v>40835787.170000076</v>
      </c>
    </row>
    <row r="974" spans="1:20" x14ac:dyDescent="0.35">
      <c r="A974" s="78">
        <v>373</v>
      </c>
      <c r="B974" s="78"/>
      <c r="C974" s="78"/>
      <c r="D974" s="78"/>
      <c r="E974" s="78"/>
      <c r="F974" s="78"/>
      <c r="G974" s="78"/>
      <c r="H974" s="78"/>
      <c r="I974" s="78"/>
      <c r="J974" s="78"/>
      <c r="K974" s="78"/>
      <c r="L974" s="78"/>
      <c r="M974" s="78"/>
      <c r="N974" s="78"/>
      <c r="O974" s="78"/>
      <c r="P974" s="78"/>
      <c r="Q974" s="78"/>
      <c r="R974" s="78"/>
      <c r="S974" s="78"/>
      <c r="T974" s="31">
        <f t="shared" si="17"/>
        <v>40835787.170000076</v>
      </c>
    </row>
    <row r="975" spans="1:20" x14ac:dyDescent="0.35">
      <c r="A975" s="78">
        <v>374</v>
      </c>
      <c r="B975" s="78"/>
      <c r="C975" s="78"/>
      <c r="D975" s="78"/>
      <c r="E975" s="78"/>
      <c r="F975" s="78"/>
      <c r="G975" s="78"/>
      <c r="H975" s="78"/>
      <c r="I975" s="78"/>
      <c r="J975" s="78"/>
      <c r="K975" s="78"/>
      <c r="L975" s="78"/>
      <c r="M975" s="78"/>
      <c r="N975" s="78"/>
      <c r="O975" s="78"/>
      <c r="P975" s="78"/>
      <c r="Q975" s="78"/>
      <c r="R975" s="78"/>
      <c r="S975" s="78"/>
      <c r="T975" s="31">
        <f t="shared" si="17"/>
        <v>40835787.170000076</v>
      </c>
    </row>
    <row r="976" spans="1:20" x14ac:dyDescent="0.35">
      <c r="A976" s="78">
        <v>375</v>
      </c>
      <c r="B976" s="78"/>
      <c r="C976" s="78"/>
      <c r="D976" s="78"/>
      <c r="E976" s="78"/>
      <c r="F976" s="78"/>
      <c r="G976" s="78"/>
      <c r="H976" s="78"/>
      <c r="I976" s="78"/>
      <c r="J976" s="78"/>
      <c r="K976" s="78"/>
      <c r="L976" s="78"/>
      <c r="M976" s="78"/>
      <c r="N976" s="78"/>
      <c r="O976" s="78"/>
      <c r="P976" s="78"/>
      <c r="Q976" s="78"/>
      <c r="R976" s="78"/>
      <c r="S976" s="78"/>
      <c r="T976" s="31">
        <f t="shared" si="17"/>
        <v>40835787.170000076</v>
      </c>
    </row>
    <row r="977" spans="1:20" x14ac:dyDescent="0.35">
      <c r="A977" s="78">
        <v>376</v>
      </c>
      <c r="B977" s="78"/>
      <c r="C977" s="78"/>
      <c r="D977" s="78"/>
      <c r="E977" s="78"/>
      <c r="F977" s="78"/>
      <c r="G977" s="78"/>
      <c r="H977" s="78"/>
      <c r="I977" s="78"/>
      <c r="J977" s="78"/>
      <c r="K977" s="78"/>
      <c r="L977" s="78"/>
      <c r="M977" s="78"/>
      <c r="N977" s="78"/>
      <c r="O977" s="78"/>
      <c r="P977" s="78"/>
      <c r="Q977" s="78"/>
      <c r="R977" s="78"/>
      <c r="S977" s="78"/>
      <c r="T977" s="31">
        <f t="shared" si="17"/>
        <v>40835787.170000076</v>
      </c>
    </row>
    <row r="978" spans="1:20" x14ac:dyDescent="0.35">
      <c r="A978" s="78">
        <v>377</v>
      </c>
      <c r="B978" s="78"/>
      <c r="C978" s="78"/>
      <c r="D978" s="78"/>
      <c r="E978" s="78"/>
      <c r="F978" s="78"/>
      <c r="G978" s="78"/>
      <c r="H978" s="78"/>
      <c r="I978" s="78"/>
      <c r="J978" s="78"/>
      <c r="K978" s="78"/>
      <c r="L978" s="78"/>
      <c r="M978" s="78"/>
      <c r="N978" s="78"/>
      <c r="O978" s="78"/>
      <c r="P978" s="78"/>
      <c r="Q978" s="78"/>
      <c r="R978" s="78"/>
      <c r="S978" s="78"/>
      <c r="T978" s="31">
        <f t="shared" si="17"/>
        <v>40835787.170000076</v>
      </c>
    </row>
    <row r="979" spans="1:20" x14ac:dyDescent="0.35">
      <c r="A979" s="78">
        <v>378</v>
      </c>
      <c r="B979" s="78"/>
      <c r="C979" s="78"/>
      <c r="D979" s="78"/>
      <c r="E979" s="78"/>
      <c r="F979" s="78"/>
      <c r="G979" s="78"/>
      <c r="H979" s="78"/>
      <c r="I979" s="78"/>
      <c r="J979" s="78"/>
      <c r="K979" s="78"/>
      <c r="L979" s="78"/>
      <c r="M979" s="78"/>
      <c r="N979" s="78"/>
      <c r="O979" s="78"/>
      <c r="P979" s="78"/>
      <c r="Q979" s="78"/>
      <c r="R979" s="78"/>
      <c r="S979" s="78"/>
      <c r="T979" s="31">
        <f t="shared" si="17"/>
        <v>40835787.170000076</v>
      </c>
    </row>
    <row r="980" spans="1:20" x14ac:dyDescent="0.35">
      <c r="A980" s="78">
        <v>379</v>
      </c>
      <c r="B980" s="78"/>
      <c r="C980" s="78"/>
      <c r="D980" s="78"/>
      <c r="E980" s="78"/>
      <c r="F980" s="78"/>
      <c r="G980" s="78"/>
      <c r="H980" s="78"/>
      <c r="I980" s="78"/>
      <c r="J980" s="78"/>
      <c r="K980" s="78"/>
      <c r="L980" s="78"/>
      <c r="M980" s="78"/>
      <c r="N980" s="78"/>
      <c r="O980" s="78"/>
      <c r="P980" s="78"/>
      <c r="Q980" s="78"/>
      <c r="R980" s="78"/>
      <c r="S980" s="78"/>
      <c r="T980" s="31">
        <f t="shared" si="17"/>
        <v>40835787.170000076</v>
      </c>
    </row>
    <row r="981" spans="1:20" x14ac:dyDescent="0.35">
      <c r="A981" s="78">
        <v>380</v>
      </c>
      <c r="B981" s="78"/>
      <c r="C981" s="78"/>
      <c r="D981" s="78"/>
      <c r="E981" s="78"/>
      <c r="F981" s="78"/>
      <c r="G981" s="78"/>
      <c r="H981" s="78"/>
      <c r="I981" s="78"/>
      <c r="J981" s="78"/>
      <c r="K981" s="78"/>
      <c r="L981" s="78"/>
      <c r="M981" s="78"/>
      <c r="N981" s="78"/>
      <c r="O981" s="78"/>
      <c r="P981" s="78"/>
      <c r="Q981" s="78"/>
      <c r="R981" s="78"/>
      <c r="S981" s="78"/>
      <c r="T981" s="31">
        <f t="shared" si="17"/>
        <v>40835787.170000076</v>
      </c>
    </row>
    <row r="982" spans="1:20" x14ac:dyDescent="0.35">
      <c r="A982" s="78">
        <v>381</v>
      </c>
      <c r="B982" s="78"/>
      <c r="C982" s="78"/>
      <c r="D982" s="78"/>
      <c r="E982" s="78"/>
      <c r="F982" s="78"/>
      <c r="G982" s="78"/>
      <c r="H982" s="78"/>
      <c r="I982" s="78"/>
      <c r="J982" s="78"/>
      <c r="K982" s="78"/>
      <c r="L982" s="78"/>
      <c r="M982" s="78"/>
      <c r="N982" s="78"/>
      <c r="O982" s="78"/>
      <c r="P982" s="78"/>
      <c r="Q982" s="78"/>
      <c r="R982" s="78"/>
      <c r="S982" s="78"/>
      <c r="T982" s="31">
        <f t="shared" si="17"/>
        <v>40835787.170000076</v>
      </c>
    </row>
    <row r="983" spans="1:20" x14ac:dyDescent="0.35">
      <c r="A983" s="78">
        <v>382</v>
      </c>
      <c r="B983" s="78"/>
      <c r="C983" s="78"/>
      <c r="D983" s="78"/>
      <c r="E983" s="78"/>
      <c r="F983" s="78"/>
      <c r="G983" s="78"/>
      <c r="H983" s="78"/>
      <c r="I983" s="78"/>
      <c r="J983" s="78"/>
      <c r="K983" s="78"/>
      <c r="L983" s="78"/>
      <c r="M983" s="78"/>
      <c r="N983" s="78"/>
      <c r="O983" s="78"/>
      <c r="P983" s="78"/>
      <c r="Q983" s="78"/>
      <c r="R983" s="78"/>
      <c r="S983" s="78"/>
      <c r="T983" s="31">
        <f t="shared" si="17"/>
        <v>40835787.170000076</v>
      </c>
    </row>
    <row r="984" spans="1:20" x14ac:dyDescent="0.35">
      <c r="A984" s="78">
        <v>383</v>
      </c>
      <c r="B984" s="78"/>
      <c r="C984" s="78"/>
      <c r="D984" s="78"/>
      <c r="E984" s="78"/>
      <c r="F984" s="78"/>
      <c r="G984" s="78"/>
      <c r="H984" s="78"/>
      <c r="I984" s="78"/>
      <c r="J984" s="78"/>
      <c r="K984" s="78"/>
      <c r="L984" s="78"/>
      <c r="M984" s="78"/>
      <c r="N984" s="78"/>
      <c r="O984" s="78"/>
      <c r="P984" s="78"/>
      <c r="Q984" s="78"/>
      <c r="R984" s="78"/>
      <c r="S984" s="78"/>
      <c r="T984" s="31">
        <f t="shared" si="17"/>
        <v>40835787.170000076</v>
      </c>
    </row>
    <row r="985" spans="1:20" x14ac:dyDescent="0.35">
      <c r="A985" s="78">
        <v>384</v>
      </c>
      <c r="B985" s="78"/>
      <c r="C985" s="78"/>
      <c r="D985" s="78"/>
      <c r="E985" s="78"/>
      <c r="F985" s="78"/>
      <c r="G985" s="78"/>
      <c r="H985" s="78"/>
      <c r="I985" s="78"/>
      <c r="J985" s="78"/>
      <c r="K985" s="78"/>
      <c r="L985" s="78"/>
      <c r="M985" s="78"/>
      <c r="N985" s="78"/>
      <c r="O985" s="78"/>
      <c r="P985" s="78"/>
      <c r="Q985" s="78"/>
      <c r="R985" s="78"/>
      <c r="S985" s="78"/>
      <c r="T985" s="31">
        <f t="shared" si="17"/>
        <v>40835787.170000076</v>
      </c>
    </row>
    <row r="986" spans="1:20" x14ac:dyDescent="0.35">
      <c r="A986" s="78">
        <v>385</v>
      </c>
      <c r="B986" s="78"/>
      <c r="C986" s="78"/>
      <c r="D986" s="78"/>
      <c r="E986" s="78"/>
      <c r="F986" s="78"/>
      <c r="G986" s="78"/>
      <c r="H986" s="78"/>
      <c r="I986" s="78"/>
      <c r="J986" s="78"/>
      <c r="K986" s="78"/>
      <c r="L986" s="78"/>
      <c r="M986" s="78"/>
      <c r="N986" s="78"/>
      <c r="O986" s="78"/>
      <c r="P986" s="78"/>
      <c r="Q986" s="78"/>
      <c r="R986" s="78"/>
      <c r="S986" s="78"/>
      <c r="T986" s="31">
        <f t="shared" si="17"/>
        <v>40835787.170000076</v>
      </c>
    </row>
    <row r="987" spans="1:20" x14ac:dyDescent="0.35">
      <c r="A987" s="78">
        <v>386</v>
      </c>
      <c r="B987" s="78"/>
      <c r="C987" s="78"/>
      <c r="D987" s="78"/>
      <c r="E987" s="78"/>
      <c r="F987" s="78"/>
      <c r="G987" s="78"/>
      <c r="H987" s="78"/>
      <c r="I987" s="78"/>
      <c r="J987" s="78"/>
      <c r="K987" s="78"/>
      <c r="L987" s="78"/>
      <c r="M987" s="78"/>
      <c r="N987" s="78"/>
      <c r="O987" s="78"/>
      <c r="P987" s="78"/>
      <c r="Q987" s="78"/>
      <c r="R987" s="78"/>
      <c r="S987" s="78"/>
      <c r="T987" s="31">
        <f t="shared" si="17"/>
        <v>40835787.170000076</v>
      </c>
    </row>
    <row r="988" spans="1:20" x14ac:dyDescent="0.35">
      <c r="A988" s="78">
        <v>387</v>
      </c>
      <c r="B988" s="78"/>
      <c r="C988" s="78"/>
      <c r="D988" s="78"/>
      <c r="E988" s="78"/>
      <c r="F988" s="78"/>
      <c r="G988" s="78"/>
      <c r="H988" s="78"/>
      <c r="I988" s="78"/>
      <c r="J988" s="78"/>
      <c r="K988" s="78"/>
      <c r="L988" s="78"/>
      <c r="M988" s="78"/>
      <c r="N988" s="78"/>
      <c r="O988" s="78"/>
      <c r="P988" s="78"/>
      <c r="Q988" s="78"/>
      <c r="R988" s="78"/>
      <c r="S988" s="78"/>
      <c r="T988" s="31">
        <f t="shared" si="17"/>
        <v>40835787.170000076</v>
      </c>
    </row>
    <row r="989" spans="1:20" x14ac:dyDescent="0.35">
      <c r="A989" s="78">
        <v>388</v>
      </c>
      <c r="B989" s="78"/>
      <c r="C989" s="78"/>
      <c r="D989" s="78"/>
      <c r="E989" s="78"/>
      <c r="F989" s="78"/>
      <c r="G989" s="78"/>
      <c r="H989" s="78"/>
      <c r="I989" s="78"/>
      <c r="J989" s="78"/>
      <c r="K989" s="78"/>
      <c r="L989" s="78"/>
      <c r="M989" s="78"/>
      <c r="N989" s="78"/>
      <c r="O989" s="78"/>
      <c r="P989" s="78"/>
      <c r="Q989" s="78"/>
      <c r="R989" s="78"/>
      <c r="S989" s="78"/>
      <c r="T989" s="31">
        <f t="shared" si="17"/>
        <v>40835787.170000076</v>
      </c>
    </row>
    <row r="990" spans="1:20" x14ac:dyDescent="0.35">
      <c r="A990" s="78">
        <v>389</v>
      </c>
      <c r="B990" s="78"/>
      <c r="C990" s="78"/>
      <c r="D990" s="78"/>
      <c r="E990" s="78"/>
      <c r="F990" s="78"/>
      <c r="G990" s="78"/>
      <c r="H990" s="78"/>
      <c r="I990" s="78"/>
      <c r="J990" s="78"/>
      <c r="K990" s="78"/>
      <c r="L990" s="78"/>
      <c r="M990" s="78"/>
      <c r="N990" s="78"/>
      <c r="O990" s="78"/>
      <c r="P990" s="78"/>
      <c r="Q990" s="78"/>
      <c r="R990" s="78"/>
      <c r="S990" s="78"/>
      <c r="T990" s="31">
        <f t="shared" si="17"/>
        <v>40835787.170000076</v>
      </c>
    </row>
    <row r="991" spans="1:20" x14ac:dyDescent="0.35">
      <c r="A991" s="78">
        <v>390</v>
      </c>
      <c r="B991" s="78"/>
      <c r="C991" s="78"/>
      <c r="D991" s="78"/>
      <c r="E991" s="78"/>
      <c r="F991" s="78"/>
      <c r="G991" s="78"/>
      <c r="H991" s="78"/>
      <c r="I991" s="78"/>
      <c r="J991" s="78"/>
      <c r="K991" s="78"/>
      <c r="L991" s="78"/>
      <c r="M991" s="78"/>
      <c r="N991" s="78"/>
      <c r="O991" s="78"/>
      <c r="P991" s="78"/>
      <c r="Q991" s="78"/>
      <c r="R991" s="78"/>
      <c r="S991" s="78"/>
      <c r="T991" s="31">
        <f t="shared" si="17"/>
        <v>40835787.170000076</v>
      </c>
    </row>
    <row r="992" spans="1:20" x14ac:dyDescent="0.35">
      <c r="A992" s="78">
        <v>391</v>
      </c>
      <c r="B992" s="78"/>
      <c r="C992" s="78"/>
      <c r="D992" s="78"/>
      <c r="E992" s="78"/>
      <c r="F992" s="78"/>
      <c r="G992" s="78"/>
      <c r="H992" s="78"/>
      <c r="I992" s="78"/>
      <c r="J992" s="78"/>
      <c r="K992" s="78"/>
      <c r="L992" s="78"/>
      <c r="M992" s="78"/>
      <c r="N992" s="78"/>
      <c r="O992" s="78"/>
      <c r="P992" s="78"/>
      <c r="Q992" s="78"/>
      <c r="R992" s="78"/>
      <c r="S992" s="78"/>
      <c r="T992" s="31">
        <f t="shared" si="17"/>
        <v>40835787.170000076</v>
      </c>
    </row>
    <row r="993" spans="1:20" x14ac:dyDescent="0.35">
      <c r="A993" s="78">
        <v>392</v>
      </c>
      <c r="B993" s="78"/>
      <c r="C993" s="78"/>
      <c r="D993" s="78"/>
      <c r="E993" s="78"/>
      <c r="F993" s="78"/>
      <c r="G993" s="78"/>
      <c r="H993" s="78"/>
      <c r="I993" s="78"/>
      <c r="J993" s="78"/>
      <c r="K993" s="78"/>
      <c r="L993" s="78"/>
      <c r="M993" s="78"/>
      <c r="N993" s="78"/>
      <c r="O993" s="78"/>
      <c r="P993" s="78"/>
      <c r="Q993" s="78"/>
      <c r="R993" s="78"/>
      <c r="S993" s="78"/>
      <c r="T993" s="31">
        <f t="shared" si="17"/>
        <v>40835787.170000076</v>
      </c>
    </row>
    <row r="994" spans="1:20" x14ac:dyDescent="0.35">
      <c r="A994" s="78">
        <v>393</v>
      </c>
      <c r="B994" s="78"/>
      <c r="C994" s="78"/>
      <c r="D994" s="78"/>
      <c r="E994" s="78"/>
      <c r="F994" s="78"/>
      <c r="G994" s="78"/>
      <c r="H994" s="78"/>
      <c r="I994" s="78"/>
      <c r="J994" s="78"/>
      <c r="K994" s="78"/>
      <c r="L994" s="78"/>
      <c r="M994" s="78"/>
      <c r="N994" s="78"/>
      <c r="O994" s="78"/>
      <c r="P994" s="78"/>
      <c r="Q994" s="78"/>
      <c r="R994" s="78"/>
      <c r="S994" s="78"/>
      <c r="T994" s="31">
        <f t="shared" si="17"/>
        <v>40835787.170000076</v>
      </c>
    </row>
    <row r="995" spans="1:20" x14ac:dyDescent="0.35">
      <c r="A995" s="78">
        <v>394</v>
      </c>
      <c r="B995" s="78"/>
      <c r="C995" s="78"/>
      <c r="D995" s="78"/>
      <c r="E995" s="78"/>
      <c r="F995" s="78"/>
      <c r="G995" s="78"/>
      <c r="H995" s="78"/>
      <c r="I995" s="78"/>
      <c r="J995" s="78"/>
      <c r="K995" s="78"/>
      <c r="L995" s="78"/>
      <c r="M995" s="78"/>
      <c r="N995" s="78"/>
      <c r="O995" s="78"/>
      <c r="P995" s="78"/>
      <c r="Q995" s="78"/>
      <c r="R995" s="78"/>
      <c r="S995" s="78"/>
      <c r="T995" s="31">
        <f t="shared" si="17"/>
        <v>40835787.170000076</v>
      </c>
    </row>
    <row r="996" spans="1:20" x14ac:dyDescent="0.35">
      <c r="A996" s="78">
        <v>395</v>
      </c>
      <c r="B996" s="78"/>
      <c r="C996" s="78"/>
      <c r="D996" s="78"/>
      <c r="E996" s="78"/>
      <c r="F996" s="78"/>
      <c r="G996" s="78"/>
      <c r="H996" s="78"/>
      <c r="I996" s="78"/>
      <c r="J996" s="78"/>
      <c r="K996" s="78"/>
      <c r="L996" s="78"/>
      <c r="M996" s="78"/>
      <c r="N996" s="78"/>
      <c r="O996" s="78"/>
      <c r="P996" s="78"/>
      <c r="Q996" s="78"/>
      <c r="R996" s="78"/>
      <c r="S996" s="78"/>
      <c r="T996" s="31">
        <f t="shared" si="17"/>
        <v>40835787.170000076</v>
      </c>
    </row>
    <row r="997" spans="1:20" x14ac:dyDescent="0.35">
      <c r="A997" s="78">
        <v>396</v>
      </c>
      <c r="B997" s="78"/>
      <c r="C997" s="78"/>
      <c r="D997" s="78"/>
      <c r="E997" s="78"/>
      <c r="F997" s="78"/>
      <c r="G997" s="78"/>
      <c r="H997" s="78"/>
      <c r="I997" s="78"/>
      <c r="J997" s="78"/>
      <c r="K997" s="78"/>
      <c r="L997" s="78"/>
      <c r="M997" s="78"/>
      <c r="N997" s="78"/>
      <c r="O997" s="78"/>
      <c r="P997" s="78"/>
      <c r="Q997" s="78"/>
      <c r="R997" s="78"/>
      <c r="S997" s="78"/>
      <c r="T997" s="31">
        <f t="shared" si="17"/>
        <v>40835787.170000076</v>
      </c>
    </row>
    <row r="998" spans="1:20" x14ac:dyDescent="0.35">
      <c r="A998" s="78">
        <v>397</v>
      </c>
      <c r="B998" s="78"/>
      <c r="C998" s="78"/>
      <c r="D998" s="78"/>
      <c r="E998" s="78"/>
      <c r="F998" s="78"/>
      <c r="G998" s="78"/>
      <c r="H998" s="78"/>
      <c r="I998" s="78"/>
      <c r="J998" s="78"/>
      <c r="K998" s="78"/>
      <c r="L998" s="78"/>
      <c r="M998" s="78"/>
      <c r="N998" s="78"/>
      <c r="O998" s="78"/>
      <c r="P998" s="78"/>
      <c r="Q998" s="78"/>
      <c r="R998" s="78"/>
      <c r="S998" s="78"/>
      <c r="T998" s="31">
        <f t="shared" si="17"/>
        <v>40835787.170000076</v>
      </c>
    </row>
    <row r="999" spans="1:20" x14ac:dyDescent="0.35">
      <c r="A999" s="78">
        <v>398</v>
      </c>
      <c r="B999" s="78"/>
      <c r="C999" s="78"/>
      <c r="D999" s="78"/>
      <c r="E999" s="78"/>
      <c r="F999" s="78"/>
      <c r="G999" s="78"/>
      <c r="H999" s="78"/>
      <c r="I999" s="78"/>
      <c r="J999" s="78"/>
      <c r="K999" s="78"/>
      <c r="L999" s="78"/>
      <c r="M999" s="78"/>
      <c r="N999" s="78"/>
      <c r="O999" s="78"/>
      <c r="P999" s="78"/>
      <c r="Q999" s="78"/>
      <c r="R999" s="78"/>
      <c r="S999" s="78"/>
      <c r="T999" s="31">
        <f t="shared" si="17"/>
        <v>40835787.170000076</v>
      </c>
    </row>
    <row r="1000" spans="1:20" x14ac:dyDescent="0.35">
      <c r="A1000" s="78">
        <v>399</v>
      </c>
      <c r="B1000" s="78"/>
      <c r="C1000" s="78"/>
      <c r="D1000" s="78"/>
      <c r="E1000" s="78"/>
      <c r="F1000" s="78"/>
      <c r="G1000" s="78"/>
      <c r="H1000" s="78"/>
      <c r="I1000" s="78"/>
      <c r="J1000" s="78"/>
      <c r="K1000" s="78"/>
      <c r="L1000" s="78"/>
      <c r="M1000" s="78"/>
      <c r="N1000" s="78"/>
      <c r="O1000" s="78"/>
      <c r="P1000" s="78"/>
      <c r="Q1000" s="78"/>
      <c r="R1000" s="78"/>
      <c r="S1000" s="78"/>
      <c r="T1000" s="31">
        <f t="shared" si="17"/>
        <v>40835787.170000076</v>
      </c>
    </row>
    <row r="1001" spans="1:20" x14ac:dyDescent="0.35">
      <c r="A1001" s="78">
        <v>400</v>
      </c>
      <c r="B1001" s="78"/>
      <c r="C1001" s="78"/>
      <c r="D1001" s="78"/>
      <c r="E1001" s="78"/>
      <c r="F1001" s="78"/>
      <c r="G1001" s="78"/>
      <c r="H1001" s="78"/>
      <c r="I1001" s="78"/>
      <c r="J1001" s="78"/>
      <c r="K1001" s="78"/>
      <c r="L1001" s="78"/>
      <c r="M1001" s="78"/>
      <c r="N1001" s="78"/>
      <c r="O1001" s="78"/>
      <c r="P1001" s="78"/>
      <c r="Q1001" s="78"/>
      <c r="R1001" s="78"/>
      <c r="S1001" s="78"/>
      <c r="T1001" s="31">
        <f t="shared" si="17"/>
        <v>40835787.170000076</v>
      </c>
    </row>
    <row r="1002" spans="1:20" x14ac:dyDescent="0.35">
      <c r="A1002" s="78">
        <v>401</v>
      </c>
      <c r="B1002" s="78"/>
      <c r="C1002" s="78"/>
      <c r="D1002" s="78"/>
      <c r="E1002" s="78"/>
      <c r="F1002" s="78"/>
      <c r="G1002" s="78"/>
      <c r="H1002" s="78"/>
      <c r="I1002" s="78"/>
      <c r="J1002" s="78"/>
      <c r="K1002" s="78"/>
      <c r="L1002" s="78"/>
      <c r="M1002" s="78"/>
      <c r="N1002" s="78"/>
      <c r="O1002" s="78"/>
      <c r="P1002" s="78"/>
      <c r="Q1002" s="78"/>
      <c r="R1002" s="78"/>
      <c r="S1002" s="78"/>
      <c r="T1002" s="31">
        <f t="shared" si="17"/>
        <v>40835787.170000076</v>
      </c>
    </row>
    <row r="1003" spans="1:20" x14ac:dyDescent="0.35">
      <c r="A1003" s="78">
        <v>402</v>
      </c>
      <c r="B1003" s="78"/>
      <c r="C1003" s="78"/>
      <c r="D1003" s="78"/>
      <c r="E1003" s="78"/>
      <c r="F1003" s="78"/>
      <c r="G1003" s="78"/>
      <c r="H1003" s="78"/>
      <c r="I1003" s="78"/>
      <c r="J1003" s="78"/>
      <c r="K1003" s="78"/>
      <c r="L1003" s="78"/>
      <c r="M1003" s="78"/>
      <c r="N1003" s="78"/>
      <c r="O1003" s="78"/>
      <c r="P1003" s="78"/>
      <c r="Q1003" s="78"/>
      <c r="R1003" s="78"/>
      <c r="S1003" s="78"/>
      <c r="T1003" s="31">
        <f t="shared" si="17"/>
        <v>40835787.170000076</v>
      </c>
    </row>
    <row r="1004" spans="1:20" x14ac:dyDescent="0.35">
      <c r="A1004" s="78">
        <v>403</v>
      </c>
      <c r="B1004" s="78"/>
      <c r="C1004" s="78"/>
      <c r="D1004" s="78"/>
      <c r="E1004" s="78"/>
      <c r="F1004" s="78"/>
      <c r="G1004" s="78"/>
      <c r="H1004" s="78"/>
      <c r="I1004" s="78"/>
      <c r="J1004" s="78"/>
      <c r="K1004" s="78"/>
      <c r="L1004" s="78"/>
      <c r="M1004" s="78"/>
      <c r="N1004" s="78"/>
      <c r="O1004" s="78"/>
      <c r="P1004" s="78"/>
      <c r="Q1004" s="78"/>
      <c r="R1004" s="78"/>
      <c r="S1004" s="78"/>
      <c r="T1004" s="31">
        <f t="shared" si="17"/>
        <v>40835787.170000076</v>
      </c>
    </row>
    <row r="1005" spans="1:20" x14ac:dyDescent="0.35">
      <c r="A1005" s="78">
        <v>404</v>
      </c>
      <c r="B1005" s="78"/>
      <c r="C1005" s="78"/>
      <c r="D1005" s="78"/>
      <c r="E1005" s="78"/>
      <c r="F1005" s="78"/>
      <c r="G1005" s="78"/>
      <c r="H1005" s="78"/>
      <c r="I1005" s="78"/>
      <c r="J1005" s="78"/>
      <c r="K1005" s="78"/>
      <c r="L1005" s="78"/>
      <c r="M1005" s="78"/>
      <c r="N1005" s="78"/>
      <c r="O1005" s="78"/>
      <c r="P1005" s="78"/>
      <c r="Q1005" s="78"/>
      <c r="R1005" s="78"/>
      <c r="S1005" s="78"/>
      <c r="T1005" s="31">
        <f t="shared" si="17"/>
        <v>40835787.170000076</v>
      </c>
    </row>
    <row r="1006" spans="1:20" x14ac:dyDescent="0.35">
      <c r="A1006" s="78">
        <v>405</v>
      </c>
      <c r="B1006" s="78"/>
      <c r="C1006" s="78"/>
      <c r="D1006" s="78"/>
      <c r="E1006" s="78"/>
      <c r="F1006" s="78"/>
      <c r="G1006" s="78"/>
      <c r="H1006" s="78"/>
      <c r="I1006" s="78"/>
      <c r="J1006" s="78"/>
      <c r="K1006" s="78"/>
      <c r="L1006" s="78"/>
      <c r="M1006" s="78"/>
      <c r="N1006" s="78"/>
      <c r="O1006" s="78"/>
      <c r="P1006" s="78"/>
      <c r="Q1006" s="78"/>
      <c r="R1006" s="78"/>
      <c r="S1006" s="78"/>
      <c r="T1006" s="31">
        <f t="shared" si="17"/>
        <v>40835787.170000076</v>
      </c>
    </row>
    <row r="1007" spans="1:20" x14ac:dyDescent="0.35">
      <c r="A1007" s="78">
        <v>406</v>
      </c>
      <c r="B1007" s="78"/>
      <c r="C1007" s="78"/>
      <c r="D1007" s="78"/>
      <c r="E1007" s="78"/>
      <c r="F1007" s="78"/>
      <c r="G1007" s="78"/>
      <c r="H1007" s="78"/>
      <c r="I1007" s="78"/>
      <c r="J1007" s="78"/>
      <c r="K1007" s="78"/>
      <c r="L1007" s="78"/>
      <c r="M1007" s="78"/>
      <c r="N1007" s="78"/>
      <c r="O1007" s="78"/>
      <c r="P1007" s="78"/>
      <c r="Q1007" s="78"/>
      <c r="R1007" s="78"/>
      <c r="S1007" s="78"/>
      <c r="T1007" s="31">
        <f t="shared" si="17"/>
        <v>40835787.170000076</v>
      </c>
    </row>
    <row r="1008" spans="1:20" x14ac:dyDescent="0.35">
      <c r="A1008" s="78">
        <v>407</v>
      </c>
      <c r="B1008" s="78"/>
      <c r="C1008" s="78"/>
      <c r="D1008" s="78"/>
      <c r="E1008" s="78"/>
      <c r="F1008" s="78"/>
      <c r="G1008" s="78"/>
      <c r="H1008" s="78"/>
      <c r="I1008" s="78"/>
      <c r="J1008" s="78"/>
      <c r="K1008" s="78"/>
      <c r="L1008" s="78"/>
      <c r="M1008" s="78"/>
      <c r="N1008" s="78"/>
      <c r="O1008" s="78"/>
      <c r="P1008" s="78"/>
      <c r="Q1008" s="78"/>
      <c r="R1008" s="78"/>
      <c r="S1008" s="78"/>
      <c r="T1008" s="31">
        <f t="shared" si="17"/>
        <v>40835787.170000076</v>
      </c>
    </row>
    <row r="1009" spans="1:20" x14ac:dyDescent="0.35">
      <c r="A1009" s="78">
        <v>408</v>
      </c>
      <c r="B1009" s="78"/>
      <c r="C1009" s="78"/>
      <c r="D1009" s="78"/>
      <c r="E1009" s="78"/>
      <c r="F1009" s="78"/>
      <c r="G1009" s="78"/>
      <c r="H1009" s="78"/>
      <c r="I1009" s="78"/>
      <c r="J1009" s="78"/>
      <c r="K1009" s="78"/>
      <c r="L1009" s="78"/>
      <c r="M1009" s="78"/>
      <c r="N1009" s="78"/>
      <c r="O1009" s="78"/>
      <c r="P1009" s="78"/>
      <c r="Q1009" s="78"/>
      <c r="R1009" s="78"/>
      <c r="S1009" s="78"/>
      <c r="T1009" s="31">
        <f t="shared" si="17"/>
        <v>40835787.170000076</v>
      </c>
    </row>
    <row r="1010" spans="1:20" x14ac:dyDescent="0.35">
      <c r="A1010" s="78">
        <v>409</v>
      </c>
      <c r="B1010" s="78"/>
      <c r="C1010" s="78"/>
      <c r="D1010" s="78"/>
      <c r="E1010" s="78"/>
      <c r="F1010" s="78"/>
      <c r="G1010" s="78"/>
      <c r="H1010" s="78"/>
      <c r="I1010" s="78"/>
      <c r="J1010" s="78"/>
      <c r="K1010" s="78"/>
      <c r="L1010" s="78"/>
      <c r="M1010" s="78"/>
      <c r="N1010" s="78"/>
      <c r="O1010" s="78"/>
      <c r="P1010" s="78"/>
      <c r="Q1010" s="78"/>
      <c r="R1010" s="78"/>
      <c r="S1010" s="78"/>
      <c r="T1010" s="31">
        <f t="shared" si="17"/>
        <v>40835787.170000076</v>
      </c>
    </row>
    <row r="1011" spans="1:20" x14ac:dyDescent="0.35">
      <c r="A1011" s="78">
        <v>410</v>
      </c>
      <c r="B1011" s="78"/>
      <c r="C1011" s="78"/>
      <c r="D1011" s="78"/>
      <c r="E1011" s="78"/>
      <c r="F1011" s="78"/>
      <c r="G1011" s="78"/>
      <c r="H1011" s="78"/>
      <c r="I1011" s="78"/>
      <c r="J1011" s="78"/>
      <c r="K1011" s="78"/>
      <c r="L1011" s="78"/>
      <c r="M1011" s="78"/>
      <c r="N1011" s="78"/>
      <c r="O1011" s="78"/>
      <c r="P1011" s="78"/>
      <c r="Q1011" s="78"/>
      <c r="R1011" s="78"/>
      <c r="S1011" s="78"/>
      <c r="T1011" s="31">
        <f t="shared" si="17"/>
        <v>40835787.170000076</v>
      </c>
    </row>
    <row r="1012" spans="1:20" x14ac:dyDescent="0.35">
      <c r="A1012" s="78">
        <v>411</v>
      </c>
      <c r="B1012" s="78"/>
      <c r="C1012" s="78"/>
      <c r="D1012" s="78"/>
      <c r="E1012" s="78"/>
      <c r="F1012" s="78"/>
      <c r="G1012" s="78"/>
      <c r="H1012" s="78"/>
      <c r="I1012" s="78"/>
      <c r="J1012" s="78"/>
      <c r="K1012" s="78"/>
      <c r="L1012" s="78"/>
      <c r="M1012" s="78"/>
      <c r="N1012" s="78"/>
      <c r="O1012" s="78"/>
      <c r="P1012" s="78"/>
      <c r="Q1012" s="78"/>
      <c r="R1012" s="78"/>
      <c r="S1012" s="78"/>
      <c r="T1012" s="31">
        <f t="shared" si="17"/>
        <v>40835787.170000076</v>
      </c>
    </row>
    <row r="1013" spans="1:20" x14ac:dyDescent="0.35">
      <c r="A1013" s="78">
        <v>412</v>
      </c>
      <c r="B1013" s="78"/>
      <c r="C1013" s="78"/>
      <c r="D1013" s="78"/>
      <c r="E1013" s="78"/>
      <c r="F1013" s="78"/>
      <c r="G1013" s="78"/>
      <c r="H1013" s="78"/>
      <c r="I1013" s="78"/>
      <c r="J1013" s="78"/>
      <c r="K1013" s="78"/>
      <c r="L1013" s="78"/>
      <c r="M1013" s="78"/>
      <c r="N1013" s="78"/>
      <c r="O1013" s="78"/>
      <c r="P1013" s="78"/>
      <c r="Q1013" s="78"/>
      <c r="R1013" s="78"/>
      <c r="S1013" s="78"/>
      <c r="T1013" s="31">
        <f t="shared" si="17"/>
        <v>40835787.170000076</v>
      </c>
    </row>
    <row r="1014" spans="1:20" x14ac:dyDescent="0.35">
      <c r="A1014" s="78">
        <v>413</v>
      </c>
      <c r="B1014" s="78"/>
      <c r="C1014" s="78"/>
      <c r="D1014" s="78"/>
      <c r="E1014" s="78"/>
      <c r="F1014" s="78"/>
      <c r="G1014" s="78"/>
      <c r="H1014" s="78"/>
      <c r="I1014" s="78"/>
      <c r="J1014" s="78"/>
      <c r="K1014" s="78"/>
      <c r="L1014" s="78"/>
      <c r="M1014" s="78"/>
      <c r="N1014" s="78"/>
      <c r="O1014" s="78"/>
      <c r="P1014" s="78"/>
      <c r="Q1014" s="78"/>
      <c r="R1014" s="78"/>
      <c r="S1014" s="78"/>
      <c r="T1014" s="31">
        <f t="shared" si="17"/>
        <v>40835787.170000076</v>
      </c>
    </row>
    <row r="1015" spans="1:20" x14ac:dyDescent="0.35">
      <c r="A1015" s="78">
        <v>414</v>
      </c>
      <c r="B1015" s="78"/>
      <c r="C1015" s="78"/>
      <c r="D1015" s="78"/>
      <c r="E1015" s="78"/>
      <c r="F1015" s="78"/>
      <c r="G1015" s="78"/>
      <c r="H1015" s="78"/>
      <c r="I1015" s="78"/>
      <c r="J1015" s="78"/>
      <c r="K1015" s="78"/>
      <c r="L1015" s="78"/>
      <c r="M1015" s="78"/>
      <c r="N1015" s="78"/>
      <c r="O1015" s="78"/>
      <c r="P1015" s="78"/>
      <c r="Q1015" s="78"/>
      <c r="R1015" s="78"/>
      <c r="S1015" s="78"/>
      <c r="T1015" s="31">
        <f t="shared" si="17"/>
        <v>40835787.170000076</v>
      </c>
    </row>
    <row r="1016" spans="1:20" x14ac:dyDescent="0.35">
      <c r="A1016" s="78">
        <v>415</v>
      </c>
      <c r="B1016" s="78"/>
      <c r="C1016" s="78"/>
      <c r="D1016" s="78"/>
      <c r="E1016" s="78"/>
      <c r="F1016" s="78"/>
      <c r="G1016" s="78"/>
      <c r="H1016" s="78"/>
      <c r="I1016" s="78"/>
      <c r="J1016" s="78"/>
      <c r="K1016" s="78"/>
      <c r="L1016" s="78"/>
      <c r="M1016" s="78"/>
      <c r="N1016" s="78"/>
      <c r="O1016" s="78"/>
      <c r="P1016" s="78"/>
      <c r="Q1016" s="78"/>
      <c r="R1016" s="78"/>
      <c r="S1016" s="78"/>
      <c r="T1016" s="31">
        <f t="shared" si="17"/>
        <v>40835787.170000076</v>
      </c>
    </row>
    <row r="1017" spans="1:20" x14ac:dyDescent="0.35">
      <c r="A1017" s="78">
        <v>416</v>
      </c>
      <c r="B1017" s="78"/>
      <c r="C1017" s="78"/>
      <c r="D1017" s="78"/>
      <c r="E1017" s="78"/>
      <c r="F1017" s="78"/>
      <c r="G1017" s="78"/>
      <c r="H1017" s="78"/>
      <c r="I1017" s="78"/>
      <c r="J1017" s="78"/>
      <c r="K1017" s="78"/>
      <c r="L1017" s="78"/>
      <c r="M1017" s="78"/>
      <c r="N1017" s="78"/>
      <c r="O1017" s="78"/>
      <c r="P1017" s="78"/>
      <c r="Q1017" s="78"/>
      <c r="R1017" s="78"/>
      <c r="S1017" s="78"/>
      <c r="T1017" s="31">
        <f t="shared" si="17"/>
        <v>40835787.170000076</v>
      </c>
    </row>
    <row r="1018" spans="1:20" x14ac:dyDescent="0.35">
      <c r="A1018" s="78">
        <v>417</v>
      </c>
      <c r="B1018" s="78"/>
      <c r="C1018" s="78"/>
      <c r="D1018" s="78"/>
      <c r="E1018" s="78"/>
      <c r="F1018" s="78"/>
      <c r="G1018" s="78"/>
      <c r="H1018" s="78"/>
      <c r="I1018" s="78"/>
      <c r="J1018" s="78"/>
      <c r="K1018" s="78"/>
      <c r="L1018" s="78"/>
      <c r="M1018" s="78"/>
      <c r="N1018" s="78"/>
      <c r="O1018" s="78"/>
      <c r="P1018" s="78"/>
      <c r="Q1018" s="78"/>
      <c r="R1018" s="78"/>
      <c r="S1018" s="78"/>
      <c r="T1018" s="31">
        <f t="shared" si="17"/>
        <v>40835787.170000076</v>
      </c>
    </row>
    <row r="1019" spans="1:20" x14ac:dyDescent="0.35">
      <c r="A1019" s="78">
        <v>418</v>
      </c>
      <c r="B1019" s="78"/>
      <c r="C1019" s="78"/>
      <c r="D1019" s="78"/>
      <c r="E1019" s="78"/>
      <c r="F1019" s="78"/>
      <c r="G1019" s="78"/>
      <c r="H1019" s="78"/>
      <c r="I1019" s="78"/>
      <c r="J1019" s="78"/>
      <c r="K1019" s="78"/>
      <c r="L1019" s="78"/>
      <c r="M1019" s="78"/>
      <c r="N1019" s="78"/>
      <c r="O1019" s="78"/>
      <c r="P1019" s="78"/>
      <c r="Q1019" s="78"/>
      <c r="R1019" s="78"/>
      <c r="S1019" s="78"/>
      <c r="T1019" s="31">
        <f t="shared" si="17"/>
        <v>40835787.170000076</v>
      </c>
    </row>
    <row r="1020" spans="1:20" x14ac:dyDescent="0.35">
      <c r="A1020" s="78">
        <v>419</v>
      </c>
      <c r="B1020" s="78"/>
      <c r="C1020" s="78"/>
      <c r="D1020" s="78"/>
      <c r="E1020" s="78"/>
      <c r="F1020" s="78"/>
      <c r="G1020" s="78"/>
      <c r="H1020" s="78"/>
      <c r="I1020" s="78"/>
      <c r="J1020" s="78"/>
      <c r="K1020" s="78"/>
      <c r="L1020" s="78"/>
      <c r="M1020" s="78"/>
      <c r="N1020" s="78"/>
      <c r="O1020" s="78"/>
      <c r="P1020" s="78"/>
      <c r="Q1020" s="78"/>
      <c r="R1020" s="78"/>
      <c r="S1020" s="78"/>
      <c r="T1020" s="31">
        <f t="shared" si="17"/>
        <v>40835787.170000076</v>
      </c>
    </row>
    <row r="1021" spans="1:20" x14ac:dyDescent="0.35">
      <c r="A1021" s="78">
        <v>420</v>
      </c>
      <c r="B1021" s="78"/>
      <c r="C1021" s="78"/>
      <c r="D1021" s="78"/>
      <c r="E1021" s="78"/>
      <c r="F1021" s="78"/>
      <c r="G1021" s="78"/>
      <c r="H1021" s="78"/>
      <c r="I1021" s="78"/>
      <c r="J1021" s="78"/>
      <c r="K1021" s="78"/>
      <c r="L1021" s="78"/>
      <c r="M1021" s="78"/>
      <c r="N1021" s="78"/>
      <c r="O1021" s="78"/>
      <c r="P1021" s="78"/>
      <c r="Q1021" s="78"/>
      <c r="R1021" s="78"/>
      <c r="S1021" s="78"/>
      <c r="T1021" s="31">
        <f t="shared" si="17"/>
        <v>40835787.170000076</v>
      </c>
    </row>
    <row r="1022" spans="1:20" x14ac:dyDescent="0.35">
      <c r="A1022" s="78">
        <v>421</v>
      </c>
      <c r="B1022" s="78"/>
      <c r="C1022" s="78"/>
      <c r="D1022" s="78"/>
      <c r="E1022" s="78"/>
      <c r="F1022" s="78"/>
      <c r="G1022" s="78"/>
      <c r="H1022" s="78"/>
      <c r="I1022" s="78"/>
      <c r="J1022" s="78"/>
      <c r="K1022" s="78"/>
      <c r="L1022" s="78"/>
      <c r="M1022" s="78"/>
      <c r="N1022" s="78"/>
      <c r="O1022" s="78"/>
      <c r="P1022" s="78"/>
      <c r="Q1022" s="78"/>
      <c r="R1022" s="78"/>
      <c r="S1022" s="78"/>
      <c r="T1022" s="31">
        <f t="shared" si="17"/>
        <v>40835787.170000076</v>
      </c>
    </row>
    <row r="1023" spans="1:20" x14ac:dyDescent="0.35">
      <c r="A1023" s="78">
        <v>422</v>
      </c>
      <c r="B1023" s="78"/>
      <c r="C1023" s="78"/>
      <c r="D1023" s="78"/>
      <c r="E1023" s="78"/>
      <c r="F1023" s="78"/>
      <c r="G1023" s="78"/>
      <c r="H1023" s="78"/>
      <c r="I1023" s="78"/>
      <c r="J1023" s="78"/>
      <c r="K1023" s="78"/>
      <c r="L1023" s="78"/>
      <c r="M1023" s="78"/>
      <c r="N1023" s="78"/>
      <c r="O1023" s="78"/>
      <c r="P1023" s="78"/>
      <c r="Q1023" s="78"/>
      <c r="R1023" s="78"/>
      <c r="S1023" s="78"/>
      <c r="T1023" s="31">
        <f t="shared" si="17"/>
        <v>40835787.170000076</v>
      </c>
    </row>
    <row r="1024" spans="1:20" x14ac:dyDescent="0.35">
      <c r="A1024" s="78">
        <v>423</v>
      </c>
      <c r="B1024" s="78"/>
      <c r="C1024" s="78"/>
      <c r="D1024" s="78"/>
      <c r="E1024" s="78"/>
      <c r="F1024" s="78"/>
      <c r="G1024" s="78"/>
      <c r="H1024" s="78"/>
      <c r="I1024" s="78"/>
      <c r="J1024" s="78"/>
      <c r="K1024" s="78"/>
      <c r="L1024" s="78"/>
      <c r="M1024" s="78"/>
      <c r="N1024" s="78"/>
      <c r="O1024" s="78"/>
      <c r="P1024" s="78"/>
      <c r="Q1024" s="78"/>
      <c r="R1024" s="78"/>
      <c r="S1024" s="78"/>
      <c r="T1024" s="31">
        <f t="shared" si="17"/>
        <v>40835787.170000076</v>
      </c>
    </row>
    <row r="1025" spans="1:20" x14ac:dyDescent="0.35">
      <c r="A1025" s="78">
        <v>424</v>
      </c>
      <c r="B1025" s="78"/>
      <c r="C1025" s="78"/>
      <c r="D1025" s="78"/>
      <c r="E1025" s="78"/>
      <c r="F1025" s="78"/>
      <c r="G1025" s="78"/>
      <c r="H1025" s="78"/>
      <c r="I1025" s="78"/>
      <c r="J1025" s="78"/>
      <c r="K1025" s="78"/>
      <c r="L1025" s="78"/>
      <c r="M1025" s="78"/>
      <c r="N1025" s="78"/>
      <c r="O1025" s="78"/>
      <c r="P1025" s="78"/>
      <c r="Q1025" s="78"/>
      <c r="R1025" s="78"/>
      <c r="S1025" s="78"/>
      <c r="T1025" s="31">
        <f t="shared" si="17"/>
        <v>40835787.170000076</v>
      </c>
    </row>
    <row r="1026" spans="1:20" x14ac:dyDescent="0.35">
      <c r="A1026" s="78">
        <v>425</v>
      </c>
      <c r="B1026" s="78"/>
      <c r="C1026" s="78"/>
      <c r="D1026" s="78"/>
      <c r="E1026" s="78"/>
      <c r="F1026" s="78"/>
      <c r="G1026" s="78"/>
      <c r="H1026" s="78"/>
      <c r="I1026" s="78"/>
      <c r="J1026" s="78"/>
      <c r="K1026" s="78"/>
      <c r="L1026" s="78"/>
      <c r="M1026" s="78"/>
      <c r="N1026" s="78"/>
      <c r="O1026" s="78"/>
      <c r="P1026" s="78"/>
      <c r="Q1026" s="78"/>
      <c r="R1026" s="78"/>
      <c r="S1026" s="78"/>
      <c r="T1026" s="31">
        <f t="shared" si="17"/>
        <v>40835787.170000076</v>
      </c>
    </row>
    <row r="1027" spans="1:20" x14ac:dyDescent="0.35">
      <c r="A1027" s="78">
        <v>426</v>
      </c>
      <c r="B1027" s="78"/>
      <c r="C1027" s="78"/>
      <c r="D1027" s="78"/>
      <c r="E1027" s="78"/>
      <c r="F1027" s="78"/>
      <c r="G1027" s="78"/>
      <c r="H1027" s="78"/>
      <c r="I1027" s="78"/>
      <c r="J1027" s="78"/>
      <c r="K1027" s="78"/>
      <c r="L1027" s="78"/>
      <c r="M1027" s="78"/>
      <c r="N1027" s="78"/>
      <c r="O1027" s="78"/>
      <c r="P1027" s="78"/>
      <c r="Q1027" s="78"/>
      <c r="R1027" s="78"/>
      <c r="S1027" s="78"/>
      <c r="T1027" s="31">
        <f t="shared" si="17"/>
        <v>40835787.170000076</v>
      </c>
    </row>
    <row r="1028" spans="1:20" x14ac:dyDescent="0.35">
      <c r="A1028" s="78">
        <v>427</v>
      </c>
      <c r="B1028" s="78"/>
      <c r="C1028" s="78"/>
      <c r="D1028" s="78"/>
      <c r="E1028" s="78"/>
      <c r="F1028" s="78"/>
      <c r="G1028" s="78"/>
      <c r="H1028" s="78"/>
      <c r="I1028" s="78"/>
      <c r="J1028" s="78"/>
      <c r="K1028" s="78"/>
      <c r="L1028" s="78"/>
      <c r="M1028" s="78"/>
      <c r="N1028" s="78"/>
      <c r="O1028" s="78"/>
      <c r="P1028" s="78"/>
      <c r="Q1028" s="78"/>
      <c r="R1028" s="78"/>
      <c r="S1028" s="78"/>
      <c r="T1028" s="31">
        <f t="shared" si="17"/>
        <v>40835787.170000076</v>
      </c>
    </row>
    <row r="1029" spans="1:20" x14ac:dyDescent="0.35">
      <c r="A1029" s="78">
        <v>428</v>
      </c>
      <c r="B1029" s="78"/>
      <c r="C1029" s="78"/>
      <c r="D1029" s="78"/>
      <c r="E1029" s="78"/>
      <c r="F1029" s="78"/>
      <c r="G1029" s="78"/>
      <c r="H1029" s="78"/>
      <c r="I1029" s="78"/>
      <c r="J1029" s="78"/>
      <c r="K1029" s="78"/>
      <c r="L1029" s="78"/>
      <c r="M1029" s="78"/>
      <c r="N1029" s="78"/>
      <c r="O1029" s="78"/>
      <c r="P1029" s="78"/>
      <c r="Q1029" s="78"/>
      <c r="R1029" s="78"/>
      <c r="S1029" s="78"/>
      <c r="T1029" s="31">
        <f t="shared" si="17"/>
        <v>40835787.170000076</v>
      </c>
    </row>
    <row r="1030" spans="1:20" x14ac:dyDescent="0.35">
      <c r="A1030" s="78">
        <v>429</v>
      </c>
      <c r="B1030" s="78"/>
      <c r="C1030" s="78"/>
      <c r="D1030" s="78"/>
      <c r="E1030" s="78"/>
      <c r="F1030" s="78"/>
      <c r="G1030" s="78"/>
      <c r="H1030" s="78"/>
      <c r="I1030" s="78"/>
      <c r="J1030" s="78"/>
      <c r="K1030" s="78"/>
      <c r="L1030" s="78"/>
      <c r="M1030" s="78"/>
      <c r="N1030" s="78"/>
      <c r="O1030" s="78"/>
      <c r="P1030" s="78"/>
      <c r="Q1030" s="78"/>
      <c r="R1030" s="78"/>
      <c r="S1030" s="78"/>
      <c r="T1030" s="31">
        <f t="shared" si="17"/>
        <v>40835787.170000076</v>
      </c>
    </row>
    <row r="1031" spans="1:20" x14ac:dyDescent="0.35">
      <c r="A1031" s="78">
        <v>430</v>
      </c>
      <c r="B1031" s="78"/>
      <c r="C1031" s="78"/>
      <c r="D1031" s="78"/>
      <c r="E1031" s="78"/>
      <c r="F1031" s="78"/>
      <c r="G1031" s="78"/>
      <c r="H1031" s="78"/>
      <c r="I1031" s="78"/>
      <c r="J1031" s="78"/>
      <c r="K1031" s="78"/>
      <c r="L1031" s="78"/>
      <c r="M1031" s="78"/>
      <c r="N1031" s="78"/>
      <c r="O1031" s="78"/>
      <c r="P1031" s="78"/>
      <c r="Q1031" s="78"/>
      <c r="R1031" s="78"/>
      <c r="S1031" s="78"/>
      <c r="T1031" s="31">
        <f t="shared" si="17"/>
        <v>40835787.170000076</v>
      </c>
    </row>
    <row r="1032" spans="1:20" x14ac:dyDescent="0.35">
      <c r="A1032" s="78">
        <v>431</v>
      </c>
      <c r="B1032" s="78"/>
      <c r="C1032" s="78"/>
      <c r="D1032" s="78"/>
      <c r="E1032" s="78"/>
      <c r="F1032" s="78"/>
      <c r="G1032" s="78"/>
      <c r="H1032" s="78"/>
      <c r="I1032" s="78"/>
      <c r="J1032" s="78"/>
      <c r="K1032" s="78"/>
      <c r="L1032" s="78"/>
      <c r="M1032" s="78"/>
      <c r="N1032" s="78"/>
      <c r="O1032" s="78"/>
      <c r="P1032" s="78"/>
      <c r="Q1032" s="78"/>
      <c r="R1032" s="78"/>
      <c r="S1032" s="78"/>
      <c r="T1032" s="31">
        <f t="shared" ref="T1032:T1051" si="18">+T1031+H1032-I1032+J1032-K1032+L1032-M1032+N1032-O1032+R1032-S1032</f>
        <v>40835787.170000076</v>
      </c>
    </row>
    <row r="1033" spans="1:20" x14ac:dyDescent="0.35">
      <c r="A1033" s="78">
        <v>432</v>
      </c>
      <c r="B1033" s="78"/>
      <c r="C1033" s="78"/>
      <c r="D1033" s="78"/>
      <c r="E1033" s="78"/>
      <c r="F1033" s="78"/>
      <c r="G1033" s="78"/>
      <c r="H1033" s="78"/>
      <c r="I1033" s="78"/>
      <c r="J1033" s="78"/>
      <c r="K1033" s="78"/>
      <c r="L1033" s="78"/>
      <c r="M1033" s="78"/>
      <c r="N1033" s="78"/>
      <c r="O1033" s="78"/>
      <c r="P1033" s="78"/>
      <c r="Q1033" s="78"/>
      <c r="R1033" s="78"/>
      <c r="S1033" s="78"/>
      <c r="T1033" s="31">
        <f t="shared" si="18"/>
        <v>40835787.170000076</v>
      </c>
    </row>
    <row r="1034" spans="1:20" x14ac:dyDescent="0.35">
      <c r="A1034" s="78">
        <v>433</v>
      </c>
      <c r="B1034" s="78"/>
      <c r="C1034" s="78"/>
      <c r="D1034" s="78"/>
      <c r="E1034" s="78"/>
      <c r="F1034" s="78"/>
      <c r="G1034" s="78"/>
      <c r="H1034" s="78"/>
      <c r="I1034" s="78"/>
      <c r="J1034" s="78"/>
      <c r="K1034" s="78"/>
      <c r="L1034" s="78"/>
      <c r="M1034" s="78"/>
      <c r="N1034" s="78"/>
      <c r="O1034" s="78"/>
      <c r="P1034" s="78"/>
      <c r="Q1034" s="78"/>
      <c r="R1034" s="78"/>
      <c r="S1034" s="78"/>
      <c r="T1034" s="31">
        <f t="shared" si="18"/>
        <v>40835787.170000076</v>
      </c>
    </row>
    <row r="1035" spans="1:20" x14ac:dyDescent="0.35">
      <c r="A1035" s="78">
        <v>434</v>
      </c>
      <c r="B1035" s="78"/>
      <c r="C1035" s="78"/>
      <c r="D1035" s="78"/>
      <c r="E1035" s="78"/>
      <c r="F1035" s="78"/>
      <c r="G1035" s="78"/>
      <c r="H1035" s="78"/>
      <c r="I1035" s="78"/>
      <c r="J1035" s="78"/>
      <c r="K1035" s="78"/>
      <c r="L1035" s="78"/>
      <c r="M1035" s="78"/>
      <c r="N1035" s="78"/>
      <c r="O1035" s="78"/>
      <c r="P1035" s="78"/>
      <c r="Q1035" s="78"/>
      <c r="R1035" s="78"/>
      <c r="S1035" s="78"/>
      <c r="T1035" s="31">
        <f t="shared" si="18"/>
        <v>40835787.170000076</v>
      </c>
    </row>
    <row r="1036" spans="1:20" x14ac:dyDescent="0.35">
      <c r="A1036" s="78">
        <v>435</v>
      </c>
      <c r="B1036" s="78"/>
      <c r="C1036" s="78"/>
      <c r="D1036" s="78"/>
      <c r="E1036" s="78"/>
      <c r="F1036" s="78"/>
      <c r="G1036" s="78"/>
      <c r="H1036" s="78"/>
      <c r="I1036" s="78"/>
      <c r="J1036" s="78"/>
      <c r="K1036" s="78"/>
      <c r="L1036" s="78"/>
      <c r="M1036" s="78"/>
      <c r="N1036" s="78"/>
      <c r="O1036" s="78"/>
      <c r="P1036" s="78"/>
      <c r="Q1036" s="78"/>
      <c r="R1036" s="78"/>
      <c r="S1036" s="78"/>
      <c r="T1036" s="31">
        <f t="shared" si="18"/>
        <v>40835787.170000076</v>
      </c>
    </row>
    <row r="1037" spans="1:20" x14ac:dyDescent="0.35">
      <c r="A1037" s="78">
        <v>436</v>
      </c>
      <c r="B1037" s="78"/>
      <c r="C1037" s="78"/>
      <c r="D1037" s="78"/>
      <c r="E1037" s="78"/>
      <c r="F1037" s="78"/>
      <c r="G1037" s="78"/>
      <c r="H1037" s="78"/>
      <c r="I1037" s="78"/>
      <c r="J1037" s="78"/>
      <c r="K1037" s="78"/>
      <c r="L1037" s="78"/>
      <c r="M1037" s="78"/>
      <c r="N1037" s="78"/>
      <c r="O1037" s="78"/>
      <c r="P1037" s="78"/>
      <c r="Q1037" s="78"/>
      <c r="R1037" s="78"/>
      <c r="S1037" s="78"/>
      <c r="T1037" s="31">
        <f t="shared" si="18"/>
        <v>40835787.170000076</v>
      </c>
    </row>
    <row r="1038" spans="1:20" x14ac:dyDescent="0.35">
      <c r="A1038" s="78">
        <v>437</v>
      </c>
      <c r="B1038" s="78"/>
      <c r="C1038" s="78"/>
      <c r="D1038" s="78"/>
      <c r="E1038" s="78"/>
      <c r="F1038" s="78"/>
      <c r="G1038" s="78"/>
      <c r="H1038" s="78"/>
      <c r="I1038" s="78"/>
      <c r="J1038" s="78"/>
      <c r="K1038" s="78"/>
      <c r="L1038" s="78"/>
      <c r="M1038" s="78"/>
      <c r="N1038" s="78"/>
      <c r="O1038" s="78"/>
      <c r="P1038" s="78"/>
      <c r="Q1038" s="78"/>
      <c r="R1038" s="78"/>
      <c r="S1038" s="78"/>
      <c r="T1038" s="31">
        <f t="shared" si="18"/>
        <v>40835787.170000076</v>
      </c>
    </row>
    <row r="1039" spans="1:20" x14ac:dyDescent="0.35">
      <c r="A1039" s="78">
        <v>438</v>
      </c>
      <c r="B1039" s="78"/>
      <c r="C1039" s="78"/>
      <c r="D1039" s="78"/>
      <c r="E1039" s="78"/>
      <c r="F1039" s="78"/>
      <c r="G1039" s="78"/>
      <c r="H1039" s="78"/>
      <c r="I1039" s="78"/>
      <c r="J1039" s="78"/>
      <c r="K1039" s="78"/>
      <c r="L1039" s="78"/>
      <c r="M1039" s="78"/>
      <c r="N1039" s="78"/>
      <c r="O1039" s="78"/>
      <c r="P1039" s="78"/>
      <c r="Q1039" s="78"/>
      <c r="R1039" s="78"/>
      <c r="S1039" s="78"/>
      <c r="T1039" s="31">
        <f t="shared" si="18"/>
        <v>40835787.170000076</v>
      </c>
    </row>
    <row r="1040" spans="1:20" x14ac:dyDescent="0.35">
      <c r="A1040" s="78">
        <v>439</v>
      </c>
      <c r="B1040" s="78"/>
      <c r="C1040" s="78"/>
      <c r="D1040" s="78"/>
      <c r="E1040" s="78"/>
      <c r="F1040" s="78"/>
      <c r="G1040" s="78"/>
      <c r="H1040" s="78"/>
      <c r="I1040" s="78"/>
      <c r="J1040" s="78"/>
      <c r="K1040" s="78"/>
      <c r="L1040" s="78"/>
      <c r="M1040" s="78"/>
      <c r="N1040" s="78"/>
      <c r="O1040" s="78"/>
      <c r="P1040" s="78"/>
      <c r="Q1040" s="78"/>
      <c r="R1040" s="78"/>
      <c r="S1040" s="78"/>
      <c r="T1040" s="31">
        <f t="shared" si="18"/>
        <v>40835787.170000076</v>
      </c>
    </row>
    <row r="1041" spans="1:20" x14ac:dyDescent="0.35">
      <c r="A1041" s="78">
        <v>440</v>
      </c>
      <c r="B1041" s="78"/>
      <c r="C1041" s="78"/>
      <c r="D1041" s="78"/>
      <c r="E1041" s="78"/>
      <c r="F1041" s="78"/>
      <c r="G1041" s="78"/>
      <c r="H1041" s="78"/>
      <c r="I1041" s="78"/>
      <c r="J1041" s="78"/>
      <c r="K1041" s="78"/>
      <c r="L1041" s="78"/>
      <c r="M1041" s="78"/>
      <c r="N1041" s="78"/>
      <c r="O1041" s="78"/>
      <c r="P1041" s="78"/>
      <c r="Q1041" s="78"/>
      <c r="R1041" s="78"/>
      <c r="S1041" s="78"/>
      <c r="T1041" s="31">
        <f t="shared" si="18"/>
        <v>40835787.170000076</v>
      </c>
    </row>
    <row r="1042" spans="1:20" x14ac:dyDescent="0.35">
      <c r="A1042" s="78">
        <v>441</v>
      </c>
      <c r="B1042" s="78"/>
      <c r="C1042" s="78"/>
      <c r="D1042" s="78"/>
      <c r="E1042" s="78"/>
      <c r="F1042" s="78"/>
      <c r="G1042" s="78"/>
      <c r="H1042" s="78"/>
      <c r="I1042" s="78"/>
      <c r="J1042" s="78"/>
      <c r="K1042" s="78"/>
      <c r="L1042" s="78"/>
      <c r="M1042" s="78"/>
      <c r="N1042" s="78"/>
      <c r="O1042" s="78"/>
      <c r="P1042" s="78"/>
      <c r="Q1042" s="78"/>
      <c r="R1042" s="78"/>
      <c r="S1042" s="78"/>
      <c r="T1042" s="31">
        <f t="shared" si="18"/>
        <v>40835787.170000076</v>
      </c>
    </row>
    <row r="1043" spans="1:20" x14ac:dyDescent="0.35">
      <c r="A1043" s="78">
        <v>442</v>
      </c>
      <c r="B1043" s="78"/>
      <c r="C1043" s="78"/>
      <c r="D1043" s="78"/>
      <c r="E1043" s="78"/>
      <c r="F1043" s="78"/>
      <c r="G1043" s="78"/>
      <c r="H1043" s="78"/>
      <c r="I1043" s="78"/>
      <c r="J1043" s="78"/>
      <c r="K1043" s="78"/>
      <c r="L1043" s="78"/>
      <c r="M1043" s="78"/>
      <c r="N1043" s="78"/>
      <c r="O1043" s="78"/>
      <c r="P1043" s="78"/>
      <c r="Q1043" s="78"/>
      <c r="R1043" s="78"/>
      <c r="S1043" s="78"/>
      <c r="T1043" s="31">
        <f t="shared" si="18"/>
        <v>40835787.170000076</v>
      </c>
    </row>
    <row r="1044" spans="1:20" x14ac:dyDescent="0.35">
      <c r="A1044" s="78">
        <v>443</v>
      </c>
      <c r="B1044" s="78"/>
      <c r="C1044" s="78"/>
      <c r="D1044" s="78"/>
      <c r="E1044" s="78"/>
      <c r="F1044" s="78"/>
      <c r="G1044" s="78"/>
      <c r="H1044" s="78"/>
      <c r="I1044" s="78"/>
      <c r="J1044" s="78"/>
      <c r="K1044" s="78"/>
      <c r="L1044" s="78"/>
      <c r="M1044" s="78"/>
      <c r="N1044" s="78"/>
      <c r="O1044" s="78"/>
      <c r="P1044" s="78"/>
      <c r="Q1044" s="78"/>
      <c r="R1044" s="78"/>
      <c r="S1044" s="78"/>
      <c r="T1044" s="31">
        <f t="shared" si="18"/>
        <v>40835787.170000076</v>
      </c>
    </row>
    <row r="1045" spans="1:20" x14ac:dyDescent="0.35">
      <c r="A1045" s="78">
        <v>444</v>
      </c>
      <c r="B1045" s="78"/>
      <c r="C1045" s="78"/>
      <c r="D1045" s="78"/>
      <c r="E1045" s="78"/>
      <c r="F1045" s="78"/>
      <c r="G1045" s="78"/>
      <c r="H1045" s="78"/>
      <c r="I1045" s="78"/>
      <c r="J1045" s="78"/>
      <c r="K1045" s="78"/>
      <c r="L1045" s="78"/>
      <c r="M1045" s="78"/>
      <c r="N1045" s="78"/>
      <c r="O1045" s="78"/>
      <c r="P1045" s="78"/>
      <c r="Q1045" s="78"/>
      <c r="R1045" s="78"/>
      <c r="S1045" s="78"/>
      <c r="T1045" s="31">
        <f t="shared" si="18"/>
        <v>40835787.170000076</v>
      </c>
    </row>
    <row r="1046" spans="1:20" x14ac:dyDescent="0.35">
      <c r="A1046" s="78">
        <v>445</v>
      </c>
      <c r="B1046" s="78"/>
      <c r="C1046" s="78"/>
      <c r="D1046" s="78"/>
      <c r="E1046" s="78"/>
      <c r="F1046" s="78"/>
      <c r="G1046" s="78"/>
      <c r="H1046" s="78"/>
      <c r="I1046" s="78"/>
      <c r="J1046" s="78"/>
      <c r="K1046" s="78"/>
      <c r="L1046" s="78"/>
      <c r="M1046" s="78"/>
      <c r="N1046" s="78"/>
      <c r="O1046" s="78"/>
      <c r="P1046" s="78"/>
      <c r="Q1046" s="78"/>
      <c r="R1046" s="78"/>
      <c r="S1046" s="78"/>
      <c r="T1046" s="31">
        <f t="shared" si="18"/>
        <v>40835787.170000076</v>
      </c>
    </row>
    <row r="1047" spans="1:20" x14ac:dyDescent="0.35">
      <c r="A1047" s="78">
        <v>446</v>
      </c>
      <c r="B1047" s="78"/>
      <c r="C1047" s="78"/>
      <c r="D1047" s="78"/>
      <c r="E1047" s="78"/>
      <c r="F1047" s="78"/>
      <c r="G1047" s="78"/>
      <c r="H1047" s="78"/>
      <c r="I1047" s="78"/>
      <c r="J1047" s="78"/>
      <c r="K1047" s="78"/>
      <c r="L1047" s="78"/>
      <c r="M1047" s="78"/>
      <c r="N1047" s="78"/>
      <c r="O1047" s="78"/>
      <c r="P1047" s="78"/>
      <c r="Q1047" s="78"/>
      <c r="R1047" s="78"/>
      <c r="S1047" s="78"/>
      <c r="T1047" s="31">
        <f t="shared" si="18"/>
        <v>40835787.170000076</v>
      </c>
    </row>
    <row r="1048" spans="1:20" x14ac:dyDescent="0.35">
      <c r="A1048" s="78">
        <v>447</v>
      </c>
      <c r="B1048" s="78"/>
      <c r="C1048" s="78"/>
      <c r="D1048" s="78"/>
      <c r="E1048" s="78"/>
      <c r="F1048" s="78"/>
      <c r="G1048" s="78"/>
      <c r="H1048" s="78"/>
      <c r="I1048" s="78"/>
      <c r="J1048" s="78"/>
      <c r="K1048" s="78"/>
      <c r="L1048" s="78"/>
      <c r="M1048" s="78"/>
      <c r="N1048" s="78"/>
      <c r="O1048" s="78"/>
      <c r="P1048" s="78"/>
      <c r="Q1048" s="78"/>
      <c r="R1048" s="78"/>
      <c r="S1048" s="78"/>
      <c r="T1048" s="31">
        <f t="shared" si="18"/>
        <v>40835787.170000076</v>
      </c>
    </row>
    <row r="1049" spans="1:20" x14ac:dyDescent="0.35">
      <c r="A1049" s="78">
        <v>448</v>
      </c>
      <c r="B1049" s="78"/>
      <c r="C1049" s="78"/>
      <c r="D1049" s="78"/>
      <c r="E1049" s="78"/>
      <c r="F1049" s="78"/>
      <c r="G1049" s="78"/>
      <c r="H1049" s="78"/>
      <c r="I1049" s="78"/>
      <c r="J1049" s="78"/>
      <c r="K1049" s="78"/>
      <c r="L1049" s="78"/>
      <c r="M1049" s="78"/>
      <c r="N1049" s="78"/>
      <c r="O1049" s="78"/>
      <c r="P1049" s="78"/>
      <c r="Q1049" s="78"/>
      <c r="R1049" s="78"/>
      <c r="S1049" s="78"/>
      <c r="T1049" s="31">
        <f t="shared" si="18"/>
        <v>40835787.170000076</v>
      </c>
    </row>
    <row r="1050" spans="1:20" x14ac:dyDescent="0.35">
      <c r="A1050" s="78">
        <v>449</v>
      </c>
      <c r="B1050" s="78"/>
      <c r="C1050" s="78"/>
      <c r="D1050" s="78"/>
      <c r="E1050" s="78"/>
      <c r="F1050" s="78"/>
      <c r="G1050" s="78"/>
      <c r="H1050" s="78"/>
      <c r="I1050" s="78"/>
      <c r="J1050" s="78"/>
      <c r="K1050" s="78"/>
      <c r="L1050" s="78"/>
      <c r="M1050" s="78"/>
      <c r="N1050" s="78"/>
      <c r="O1050" s="78"/>
      <c r="P1050" s="78"/>
      <c r="Q1050" s="78"/>
      <c r="R1050" s="78"/>
      <c r="S1050" s="78"/>
      <c r="T1050" s="31">
        <f t="shared" si="18"/>
        <v>40835787.170000076</v>
      </c>
    </row>
    <row r="1051" spans="1:20" ht="15" thickBot="1" x14ac:dyDescent="0.4">
      <c r="A1051" s="78">
        <v>450</v>
      </c>
      <c r="B1051" s="334"/>
      <c r="C1051" s="94"/>
      <c r="D1051" s="94"/>
      <c r="E1051" s="94" t="s">
        <v>3602</v>
      </c>
      <c r="F1051" s="335" t="s">
        <v>49</v>
      </c>
      <c r="G1051" s="335" t="s">
        <v>49</v>
      </c>
      <c r="H1051" s="336">
        <f>SUM(H8:H27)</f>
        <v>0</v>
      </c>
      <c r="I1051" s="336">
        <f>SUM(I8:I27)</f>
        <v>0</v>
      </c>
      <c r="J1051" s="336">
        <f>SUM(J8:J27)</f>
        <v>0</v>
      </c>
      <c r="K1051" s="336"/>
      <c r="L1051" s="336"/>
      <c r="M1051" s="336"/>
      <c r="N1051" s="336"/>
      <c r="O1051" s="336"/>
      <c r="P1051" s="336">
        <f>SUM(P27:P27)</f>
        <v>0</v>
      </c>
      <c r="Q1051" s="336">
        <f>SUM(Q27:Q27)</f>
        <v>0</v>
      </c>
      <c r="R1051" s="336"/>
      <c r="S1051" s="336"/>
      <c r="T1051" s="31">
        <f t="shared" si="18"/>
        <v>40835787.170000076</v>
      </c>
    </row>
    <row r="1052" spans="1:20" ht="15" thickTop="1" x14ac:dyDescent="0.35"/>
    <row r="1056" spans="1:20" x14ac:dyDescent="0.35">
      <c r="P1056" s="320"/>
      <c r="Q1056" s="321"/>
      <c r="R1056" s="322" t="s">
        <v>108</v>
      </c>
      <c r="S1056" s="323" t="s">
        <v>3303</v>
      </c>
      <c r="T1056" s="330">
        <f>+T1051</f>
        <v>40835787.170000076</v>
      </c>
    </row>
    <row r="1057" spans="16:20" x14ac:dyDescent="0.35">
      <c r="P1057" s="314"/>
      <c r="Q1057" s="324"/>
      <c r="R1057" s="315" t="s">
        <v>109</v>
      </c>
      <c r="S1057" s="325"/>
      <c r="T1057" s="331"/>
    </row>
    <row r="1058" spans="16:20" x14ac:dyDescent="0.35">
      <c r="P1058" s="314"/>
      <c r="Q1058" s="324"/>
      <c r="R1058" s="315" t="s">
        <v>110</v>
      </c>
      <c r="S1058" s="324"/>
      <c r="T1058" s="332"/>
    </row>
    <row r="1059" spans="16:20" x14ac:dyDescent="0.35">
      <c r="P1059" s="314"/>
      <c r="Q1059" s="324"/>
      <c r="R1059" s="315" t="s">
        <v>111</v>
      </c>
      <c r="S1059" s="324"/>
      <c r="T1059" s="332"/>
    </row>
    <row r="1060" spans="16:20" x14ac:dyDescent="0.35">
      <c r="P1060" s="314"/>
      <c r="Q1060" s="324"/>
      <c r="R1060" s="315" t="s">
        <v>112</v>
      </c>
      <c r="S1060" s="324"/>
      <c r="T1060" s="332"/>
    </row>
    <row r="1061" spans="16:20" x14ac:dyDescent="0.35">
      <c r="P1061" s="314"/>
      <c r="Q1061" s="324"/>
      <c r="R1061" s="315" t="s">
        <v>112</v>
      </c>
      <c r="S1061" s="324"/>
      <c r="T1061" s="332"/>
    </row>
    <row r="1062" spans="16:20" x14ac:dyDescent="0.35">
      <c r="P1062" s="314"/>
      <c r="Q1062" s="324"/>
      <c r="R1062" s="316" t="s">
        <v>113</v>
      </c>
      <c r="S1062" s="324"/>
      <c r="T1062" s="332"/>
    </row>
    <row r="1063" spans="16:20" x14ac:dyDescent="0.35">
      <c r="P1063" s="314"/>
      <c r="Q1063" s="324"/>
      <c r="R1063" s="315" t="s">
        <v>114</v>
      </c>
      <c r="S1063" s="324"/>
      <c r="T1063" s="332"/>
    </row>
    <row r="1064" spans="16:20" x14ac:dyDescent="0.35">
      <c r="P1064" s="314"/>
      <c r="Q1064" s="324"/>
      <c r="R1064" s="315" t="s">
        <v>115</v>
      </c>
      <c r="S1064" s="324"/>
      <c r="T1064" s="332"/>
    </row>
    <row r="1065" spans="16:20" x14ac:dyDescent="0.35">
      <c r="P1065" s="314"/>
      <c r="Q1065" s="324"/>
      <c r="R1065" s="315" t="s">
        <v>116</v>
      </c>
      <c r="S1065" s="324"/>
      <c r="T1065" s="332"/>
    </row>
    <row r="1066" spans="16:20" x14ac:dyDescent="0.35">
      <c r="P1066" s="314"/>
      <c r="Q1066" s="324"/>
      <c r="R1066" s="315" t="s">
        <v>117</v>
      </c>
      <c r="S1066" s="324"/>
      <c r="T1066" s="332"/>
    </row>
    <row r="1067" spans="16:20" x14ac:dyDescent="0.35">
      <c r="P1067" s="314"/>
      <c r="Q1067" s="324"/>
      <c r="R1067" s="315" t="s">
        <v>118</v>
      </c>
      <c r="S1067" s="324"/>
      <c r="T1067" s="332"/>
    </row>
    <row r="1068" spans="16:20" x14ac:dyDescent="0.35">
      <c r="P1068" s="314"/>
      <c r="Q1068" s="324"/>
      <c r="R1068" s="315" t="s">
        <v>119</v>
      </c>
      <c r="S1068" s="324"/>
      <c r="T1068" s="332"/>
    </row>
    <row r="1069" spans="16:20" x14ac:dyDescent="0.35">
      <c r="P1069" s="314"/>
      <c r="Q1069" s="324"/>
      <c r="R1069" s="315" t="s">
        <v>120</v>
      </c>
      <c r="S1069" s="324"/>
      <c r="T1069" s="332"/>
    </row>
    <row r="1070" spans="16:20" x14ac:dyDescent="0.35">
      <c r="P1070" s="314"/>
      <c r="Q1070" s="324"/>
      <c r="R1070" s="315" t="s">
        <v>121</v>
      </c>
      <c r="S1070" s="324"/>
      <c r="T1070" s="332"/>
    </row>
    <row r="1071" spans="16:20" x14ac:dyDescent="0.35">
      <c r="P1071" s="314"/>
      <c r="Q1071" s="324"/>
      <c r="R1071" s="315" t="s">
        <v>122</v>
      </c>
      <c r="S1071" s="324"/>
      <c r="T1071" s="332"/>
    </row>
    <row r="1072" spans="16:20" x14ac:dyDescent="0.35">
      <c r="P1072" s="314"/>
      <c r="Q1072" s="324"/>
      <c r="R1072" s="315" t="s">
        <v>123</v>
      </c>
      <c r="S1072" s="324"/>
      <c r="T1072" s="332"/>
    </row>
    <row r="1073" spans="3:20" x14ac:dyDescent="0.35">
      <c r="P1073" s="314"/>
      <c r="Q1073" s="324"/>
      <c r="R1073" s="315" t="s">
        <v>124</v>
      </c>
      <c r="S1073" s="324"/>
      <c r="T1073" s="332"/>
    </row>
    <row r="1074" spans="3:20" x14ac:dyDescent="0.35">
      <c r="P1074" s="314"/>
      <c r="Q1074" s="324"/>
      <c r="R1074" s="315" t="s">
        <v>125</v>
      </c>
      <c r="S1074" s="324"/>
      <c r="T1074" s="332"/>
    </row>
    <row r="1075" spans="3:20" x14ac:dyDescent="0.35">
      <c r="P1075" s="314"/>
      <c r="Q1075" s="324"/>
      <c r="R1075" s="315" t="s">
        <v>126</v>
      </c>
      <c r="S1075" s="324"/>
      <c r="T1075" s="332"/>
    </row>
    <row r="1076" spans="3:20" x14ac:dyDescent="0.35">
      <c r="P1076" s="314"/>
      <c r="Q1076" s="324"/>
      <c r="R1076" s="315" t="s">
        <v>126</v>
      </c>
      <c r="S1076" s="315">
        <v>0</v>
      </c>
      <c r="T1076" s="332"/>
    </row>
    <row r="1077" spans="3:20" x14ac:dyDescent="0.35">
      <c r="P1077" s="314"/>
      <c r="Q1077" s="324"/>
      <c r="R1077" s="315" t="s">
        <v>126</v>
      </c>
      <c r="S1077" s="315">
        <v>0</v>
      </c>
      <c r="T1077" s="332"/>
    </row>
    <row r="1078" spans="3:20" x14ac:dyDescent="0.35">
      <c r="P1078" s="314"/>
      <c r="Q1078" s="324"/>
      <c r="R1078" s="315" t="s">
        <v>126</v>
      </c>
      <c r="S1078" s="315">
        <v>0</v>
      </c>
      <c r="T1078" s="332"/>
    </row>
    <row r="1079" spans="3:20" x14ac:dyDescent="0.35">
      <c r="P1079" s="314"/>
      <c r="Q1079" s="324"/>
      <c r="R1079" s="315" t="s">
        <v>126</v>
      </c>
      <c r="S1079" s="315">
        <v>0</v>
      </c>
      <c r="T1079" s="332"/>
    </row>
    <row r="1080" spans="3:20" x14ac:dyDescent="0.35">
      <c r="P1080" s="314"/>
      <c r="Q1080" s="324"/>
      <c r="R1080" s="315" t="s">
        <v>127</v>
      </c>
      <c r="S1080" s="315">
        <v>0</v>
      </c>
      <c r="T1080" s="332"/>
    </row>
    <row r="1081" spans="3:20" x14ac:dyDescent="0.35">
      <c r="P1081" s="314"/>
      <c r="Q1081" s="324"/>
      <c r="R1081" s="315" t="s">
        <v>126</v>
      </c>
      <c r="S1081" s="315">
        <v>0</v>
      </c>
      <c r="T1081" s="332"/>
    </row>
    <row r="1082" spans="3:20" x14ac:dyDescent="0.35">
      <c r="P1082" s="317"/>
      <c r="Q1082" s="324"/>
      <c r="R1082" s="315" t="s">
        <v>126</v>
      </c>
      <c r="S1082" s="318"/>
      <c r="T1082" s="319"/>
    </row>
    <row r="1083" spans="3:20" ht="15" thickBot="1" x14ac:dyDescent="0.4">
      <c r="P1083" s="326"/>
      <c r="Q1083" s="327"/>
      <c r="R1083" s="328" t="s">
        <v>3303</v>
      </c>
      <c r="S1083" s="329"/>
      <c r="T1083" s="333">
        <f>T1056-T1057-T1058-T1059-T1060-T1061-T1062-T1063-T1064-T1065-T1066-T1067-T1068-T1069-T1070-T1071-T1072</f>
        <v>40835787.170000076</v>
      </c>
    </row>
    <row r="1084" spans="3:20" ht="15" thickTop="1" x14ac:dyDescent="0.35"/>
    <row r="1086" spans="3:20" x14ac:dyDescent="0.35">
      <c r="C1086" t="s">
        <v>99</v>
      </c>
      <c r="D1086" t="s">
        <v>128</v>
      </c>
    </row>
    <row r="1087" spans="3:20" x14ac:dyDescent="0.35">
      <c r="C1087" t="e">
        <f t="shared" ref="C1087:C1101" si="19">+C1086+1</f>
        <v>#VALUE!</v>
      </c>
      <c r="D1087" t="s">
        <v>129</v>
      </c>
    </row>
    <row r="1088" spans="3:20" x14ac:dyDescent="0.35">
      <c r="C1088" t="e">
        <f t="shared" si="19"/>
        <v>#VALUE!</v>
      </c>
      <c r="D1088" t="s">
        <v>130</v>
      </c>
    </row>
    <row r="1089" spans="3:4" x14ac:dyDescent="0.35">
      <c r="C1089" t="e">
        <f t="shared" si="19"/>
        <v>#VALUE!</v>
      </c>
      <c r="D1089" t="s">
        <v>131</v>
      </c>
    </row>
    <row r="1090" spans="3:4" x14ac:dyDescent="0.35">
      <c r="C1090" t="e">
        <f t="shared" si="19"/>
        <v>#VALUE!</v>
      </c>
      <c r="D1090" t="s">
        <v>132</v>
      </c>
    </row>
    <row r="1091" spans="3:4" x14ac:dyDescent="0.35">
      <c r="C1091" t="e">
        <f t="shared" si="19"/>
        <v>#VALUE!</v>
      </c>
      <c r="D1091" t="s">
        <v>133</v>
      </c>
    </row>
    <row r="1092" spans="3:4" x14ac:dyDescent="0.35">
      <c r="C1092" t="e">
        <f t="shared" si="19"/>
        <v>#VALUE!</v>
      </c>
      <c r="D1092" t="s">
        <v>134</v>
      </c>
    </row>
    <row r="1093" spans="3:4" x14ac:dyDescent="0.35">
      <c r="C1093" t="e">
        <f t="shared" si="19"/>
        <v>#VALUE!</v>
      </c>
      <c r="D1093" t="s">
        <v>135</v>
      </c>
    </row>
    <row r="1094" spans="3:4" x14ac:dyDescent="0.35">
      <c r="C1094" t="e">
        <f t="shared" si="19"/>
        <v>#VALUE!</v>
      </c>
      <c r="D1094" t="s">
        <v>136</v>
      </c>
    </row>
    <row r="1095" spans="3:4" x14ac:dyDescent="0.35">
      <c r="C1095" t="e">
        <f t="shared" si="19"/>
        <v>#VALUE!</v>
      </c>
      <c r="D1095" t="s">
        <v>137</v>
      </c>
    </row>
    <row r="1096" spans="3:4" x14ac:dyDescent="0.35">
      <c r="C1096" t="e">
        <f t="shared" si="19"/>
        <v>#VALUE!</v>
      </c>
      <c r="D1096" t="s">
        <v>138</v>
      </c>
    </row>
    <row r="1097" spans="3:4" x14ac:dyDescent="0.35">
      <c r="C1097" t="e">
        <f t="shared" si="19"/>
        <v>#VALUE!</v>
      </c>
      <c r="D1097" t="s">
        <v>138</v>
      </c>
    </row>
    <row r="1098" spans="3:4" x14ac:dyDescent="0.35">
      <c r="C1098" t="e">
        <f t="shared" si="19"/>
        <v>#VALUE!</v>
      </c>
      <c r="D1098" t="s">
        <v>139</v>
      </c>
    </row>
    <row r="1099" spans="3:4" x14ac:dyDescent="0.35">
      <c r="C1099" t="e">
        <f t="shared" si="19"/>
        <v>#VALUE!</v>
      </c>
      <c r="D1099" t="s">
        <v>139</v>
      </c>
    </row>
    <row r="1100" spans="3:4" x14ac:dyDescent="0.35">
      <c r="C1100" t="e">
        <f t="shared" si="19"/>
        <v>#VALUE!</v>
      </c>
      <c r="D1100" t="s">
        <v>140</v>
      </c>
    </row>
    <row r="1101" spans="3:4" x14ac:dyDescent="0.35">
      <c r="C1101" t="e">
        <f t="shared" si="19"/>
        <v>#VALUE!</v>
      </c>
      <c r="D1101" t="s">
        <v>16</v>
      </c>
    </row>
  </sheetData>
  <autoFilter ref="A3:AH1051" xr:uid="{DB725687-4CFF-4DA4-AEF3-0281B4C24C7B}">
    <filterColumn colId="0" showButton="0"/>
    <filterColumn colId="1" showButton="0"/>
  </autoFilter>
  <mergeCells count="20">
    <mergeCell ref="A1:C1"/>
    <mergeCell ref="A2:C2"/>
    <mergeCell ref="A3:C3"/>
    <mergeCell ref="A4:A5"/>
    <mergeCell ref="B4:B5"/>
    <mergeCell ref="A417:S417"/>
    <mergeCell ref="A274:S274"/>
    <mergeCell ref="P4:Q4"/>
    <mergeCell ref="R4:S4"/>
    <mergeCell ref="A190:E190"/>
    <mergeCell ref="T4:T5"/>
    <mergeCell ref="A8:D8"/>
    <mergeCell ref="A31:D31"/>
    <mergeCell ref="F4:F5"/>
    <mergeCell ref="G4:G5"/>
    <mergeCell ref="H4:I4"/>
    <mergeCell ref="J4:K4"/>
    <mergeCell ref="L4:M4"/>
    <mergeCell ref="N4:O4"/>
    <mergeCell ref="E4:E5"/>
  </mergeCells>
  <pageMargins left="0.7" right="0.7" top="0.75" bottom="0.75" header="0.3" footer="0.3"/>
  <pageSetup scale="18" fitToHeight="0" orientation="landscape" horizontalDpi="120" verticalDpi="7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3F892-BDE6-4015-9858-E753CD672675}">
  <sheetPr>
    <tabColor indexed="34"/>
    <pageSetUpPr fitToPage="1"/>
  </sheetPr>
  <dimension ref="A1:M72"/>
  <sheetViews>
    <sheetView view="pageBreakPreview" zoomScale="70" zoomScaleNormal="100" zoomScaleSheetLayoutView="70" workbookViewId="0">
      <pane ySplit="11" topLeftCell="A26" activePane="bottomLeft" state="frozen"/>
      <selection activeCell="G11" sqref="G11"/>
      <selection pane="bottomLeft" activeCell="F39" sqref="F39:H39"/>
    </sheetView>
  </sheetViews>
  <sheetFormatPr defaultColWidth="9.1796875" defaultRowHeight="12.5" x14ac:dyDescent="0.25"/>
  <cols>
    <col min="1" max="1" width="4.7265625" style="341" customWidth="1"/>
    <col min="2" max="2" width="8.08984375" style="347" customWidth="1"/>
    <col min="3" max="3" width="10.453125" style="341" customWidth="1"/>
    <col min="4" max="4" width="7" style="341" customWidth="1"/>
    <col min="5" max="5" width="9.7265625" style="341" customWidth="1"/>
    <col min="6" max="6" width="29.54296875" style="341" customWidth="1"/>
    <col min="7" max="7" width="95.7265625" style="341" customWidth="1"/>
    <col min="8" max="8" width="36.54296875" style="346" bestFit="1" customWidth="1"/>
    <col min="9" max="9" width="15.7265625" style="345" customWidth="1"/>
    <col min="10" max="10" width="5.36328125" style="344" bestFit="1" customWidth="1"/>
    <col min="11" max="11" width="3.1796875" style="343" customWidth="1"/>
    <col min="12" max="12" width="2.453125" style="342" customWidth="1"/>
    <col min="13" max="13" width="18.1796875" style="341" customWidth="1"/>
    <col min="14" max="16384" width="9.1796875" style="340"/>
  </cols>
  <sheetData>
    <row r="1" spans="1:13" ht="14.5" x14ac:dyDescent="0.35">
      <c r="A1" s="457"/>
      <c r="B1" s="463"/>
      <c r="C1" s="457"/>
      <c r="D1" s="457"/>
      <c r="E1" s="457"/>
      <c r="F1" s="457"/>
      <c r="G1" s="457"/>
      <c r="H1" s="462"/>
      <c r="I1" s="471"/>
      <c r="J1" s="460"/>
      <c r="K1" s="459"/>
      <c r="L1" s="458"/>
      <c r="M1" s="457"/>
    </row>
    <row r="2" spans="1:13" ht="14.5" x14ac:dyDescent="0.35">
      <c r="A2" s="457"/>
      <c r="B2" s="463"/>
      <c r="C2" s="457"/>
      <c r="D2" s="457"/>
      <c r="E2" s="457"/>
      <c r="F2" s="457"/>
      <c r="G2" s="457"/>
      <c r="H2" s="462"/>
      <c r="I2" s="461"/>
      <c r="J2" s="460"/>
      <c r="K2" s="459"/>
      <c r="L2" s="458"/>
      <c r="M2" s="457"/>
    </row>
    <row r="3" spans="1:13" ht="14.5" x14ac:dyDescent="0.35">
      <c r="A3" s="457"/>
      <c r="B3" s="463"/>
      <c r="C3" s="457"/>
      <c r="D3" s="457"/>
      <c r="E3" s="457"/>
      <c r="F3" s="457"/>
      <c r="G3" s="457"/>
      <c r="H3" s="462"/>
      <c r="I3" s="461"/>
      <c r="J3" s="460"/>
      <c r="K3" s="459"/>
      <c r="L3" s="458"/>
      <c r="M3" s="457"/>
    </row>
    <row r="4" spans="1:13" ht="8.25" customHeight="1" x14ac:dyDescent="0.35">
      <c r="A4" s="457"/>
      <c r="B4" s="463"/>
      <c r="C4" s="457"/>
      <c r="D4" s="457"/>
      <c r="E4" s="457"/>
      <c r="F4" s="457"/>
      <c r="G4" s="457"/>
      <c r="H4" s="474"/>
      <c r="I4" s="461"/>
      <c r="J4" s="460"/>
      <c r="K4" s="459"/>
      <c r="L4" s="458"/>
      <c r="M4" s="457"/>
    </row>
    <row r="5" spans="1:13" ht="6.75" customHeight="1" x14ac:dyDescent="0.35">
      <c r="A5" s="457"/>
      <c r="B5" s="470"/>
      <c r="C5" s="457"/>
      <c r="D5" s="457"/>
      <c r="E5" s="457"/>
      <c r="F5" s="457"/>
      <c r="G5" s="457" t="s">
        <v>428</v>
      </c>
      <c r="H5" s="462"/>
      <c r="I5" s="461"/>
      <c r="J5" s="460"/>
      <c r="K5" s="459"/>
      <c r="L5" s="458"/>
      <c r="M5" s="457"/>
    </row>
    <row r="6" spans="1:13" ht="15.5" x14ac:dyDescent="0.35">
      <c r="A6" s="464"/>
      <c r="B6" s="700" t="s">
        <v>3601</v>
      </c>
      <c r="C6" s="701"/>
      <c r="D6" s="701"/>
      <c r="E6" s="702"/>
      <c r="F6" s="464"/>
      <c r="G6" s="464"/>
      <c r="H6" s="469"/>
      <c r="I6" s="468"/>
      <c r="J6" s="467"/>
      <c r="K6" s="466"/>
      <c r="L6" s="465"/>
      <c r="M6" s="464"/>
    </row>
    <row r="7" spans="1:13" ht="14.5" x14ac:dyDescent="0.35">
      <c r="A7" s="703" t="s">
        <v>497</v>
      </c>
      <c r="B7" s="703"/>
      <c r="C7" s="703"/>
      <c r="D7" s="703"/>
      <c r="E7" s="703"/>
      <c r="F7" s="703"/>
      <c r="G7" s="703"/>
      <c r="H7" s="703"/>
      <c r="I7" s="703"/>
      <c r="J7" s="703"/>
      <c r="K7" s="703"/>
      <c r="L7" s="703"/>
      <c r="M7" s="703"/>
    </row>
    <row r="8" spans="1:13" ht="14.5" x14ac:dyDescent="0.35">
      <c r="A8" s="703" t="s">
        <v>496</v>
      </c>
      <c r="B8" s="703"/>
      <c r="C8" s="703"/>
      <c r="D8" s="703"/>
      <c r="E8" s="703"/>
      <c r="F8" s="703"/>
      <c r="G8" s="703"/>
      <c r="H8" s="703"/>
      <c r="I8" s="703"/>
      <c r="J8" s="703"/>
      <c r="K8" s="703"/>
      <c r="L8" s="703"/>
      <c r="M8" s="703"/>
    </row>
    <row r="9" spans="1:13" ht="14.5" x14ac:dyDescent="0.35">
      <c r="A9" s="703" t="s">
        <v>495</v>
      </c>
      <c r="B9" s="703"/>
      <c r="C9" s="703"/>
      <c r="D9" s="703"/>
      <c r="E9" s="703"/>
      <c r="F9" s="703"/>
      <c r="G9" s="703"/>
      <c r="H9" s="703"/>
      <c r="I9" s="703"/>
      <c r="J9" s="703"/>
      <c r="K9" s="703"/>
      <c r="L9" s="703"/>
      <c r="M9" s="703"/>
    </row>
    <row r="10" spans="1:13" ht="15" thickBot="1" x14ac:dyDescent="0.4">
      <c r="A10" s="457"/>
      <c r="B10" s="463"/>
      <c r="C10" s="457"/>
      <c r="D10" s="457"/>
      <c r="E10" s="457"/>
      <c r="F10" s="457"/>
      <c r="G10" s="457"/>
      <c r="H10" s="462"/>
      <c r="I10" s="461"/>
      <c r="J10" s="460"/>
      <c r="K10" s="459"/>
      <c r="L10" s="458"/>
      <c r="M10" s="457"/>
    </row>
    <row r="11" spans="1:13" ht="13.5" thickBot="1" x14ac:dyDescent="0.35">
      <c r="A11" s="704" t="s">
        <v>494</v>
      </c>
      <c r="B11" s="705"/>
      <c r="C11" s="705"/>
      <c r="D11" s="705"/>
      <c r="E11" s="706"/>
      <c r="F11" s="348"/>
      <c r="G11" s="348"/>
      <c r="H11" s="353"/>
      <c r="I11" s="456"/>
      <c r="J11" s="354"/>
      <c r="K11" s="355"/>
      <c r="L11" s="455"/>
      <c r="M11" s="348"/>
    </row>
    <row r="12" spans="1:13" s="448" customFormat="1" ht="13" x14ac:dyDescent="0.3">
      <c r="A12" s="720" t="s">
        <v>464</v>
      </c>
      <c r="B12" s="722" t="s">
        <v>493</v>
      </c>
      <c r="C12" s="723"/>
      <c r="D12" s="724"/>
      <c r="E12" s="725"/>
      <c r="F12" s="726" t="s">
        <v>492</v>
      </c>
      <c r="G12" s="722" t="s">
        <v>469</v>
      </c>
      <c r="H12" s="729" t="s">
        <v>491</v>
      </c>
      <c r="I12" s="713" t="s">
        <v>490</v>
      </c>
      <c r="J12" s="713"/>
      <c r="K12" s="714"/>
      <c r="L12" s="714"/>
      <c r="M12" s="718" t="s">
        <v>489</v>
      </c>
    </row>
    <row r="13" spans="1:13" s="448" customFormat="1" ht="13.5" thickBot="1" x14ac:dyDescent="0.35">
      <c r="A13" s="721"/>
      <c r="B13" s="454" t="s">
        <v>488</v>
      </c>
      <c r="C13" s="453" t="s">
        <v>143</v>
      </c>
      <c r="D13" s="452" t="s">
        <v>487</v>
      </c>
      <c r="E13" s="452" t="s">
        <v>486</v>
      </c>
      <c r="F13" s="727"/>
      <c r="G13" s="728"/>
      <c r="H13" s="730"/>
      <c r="I13" s="451" t="s">
        <v>485</v>
      </c>
      <c r="J13" s="450" t="s">
        <v>484</v>
      </c>
      <c r="K13" s="449" t="s">
        <v>483</v>
      </c>
      <c r="L13" s="449" t="s">
        <v>482</v>
      </c>
      <c r="M13" s="719"/>
    </row>
    <row r="14" spans="1:13" s="478" customFormat="1" ht="13" x14ac:dyDescent="0.3">
      <c r="A14" s="445">
        <v>1</v>
      </c>
      <c r="B14" s="674"/>
      <c r="C14" s="653"/>
      <c r="D14" s="555"/>
      <c r="E14" s="431"/>
      <c r="F14" s="555"/>
      <c r="G14" s="475"/>
      <c r="H14" s="485"/>
      <c r="I14" s="543"/>
      <c r="J14" s="427"/>
      <c r="K14" s="426"/>
      <c r="L14" s="425"/>
      <c r="M14" s="715"/>
    </row>
    <row r="15" spans="1:13" ht="13" x14ac:dyDescent="0.3">
      <c r="A15" s="445">
        <v>2</v>
      </c>
      <c r="B15" s="482"/>
      <c r="C15" s="653"/>
      <c r="D15" s="555"/>
      <c r="E15" s="431"/>
      <c r="F15" s="555"/>
      <c r="G15" s="499"/>
      <c r="H15" s="485"/>
      <c r="I15" s="428"/>
      <c r="J15" s="427"/>
      <c r="K15" s="426"/>
      <c r="L15" s="425"/>
      <c r="M15" s="716"/>
    </row>
    <row r="16" spans="1:13" ht="13" x14ac:dyDescent="0.3">
      <c r="A16" s="445">
        <v>3</v>
      </c>
      <c r="B16" s="482"/>
      <c r="C16" s="653"/>
      <c r="D16" s="501"/>
      <c r="E16" s="431"/>
      <c r="F16" s="555"/>
      <c r="G16" s="499"/>
      <c r="H16" s="485"/>
      <c r="I16" s="543"/>
      <c r="J16" s="427"/>
      <c r="K16" s="426"/>
      <c r="L16" s="425"/>
      <c r="M16" s="717"/>
    </row>
    <row r="17" spans="1:13" ht="13" x14ac:dyDescent="0.3">
      <c r="A17" s="445">
        <v>4</v>
      </c>
      <c r="B17" s="482"/>
      <c r="C17" s="653"/>
      <c r="D17" s="501"/>
      <c r="E17" s="431"/>
      <c r="F17" s="555"/>
      <c r="G17" s="503"/>
      <c r="H17" s="485"/>
      <c r="I17" s="543"/>
      <c r="J17" s="427"/>
      <c r="K17" s="426"/>
      <c r="L17" s="425"/>
      <c r="M17" s="676"/>
    </row>
    <row r="18" spans="1:13" ht="13" x14ac:dyDescent="0.3">
      <c r="A18" s="445">
        <v>5</v>
      </c>
      <c r="B18" s="482"/>
      <c r="C18" s="431"/>
      <c r="D18" s="501"/>
      <c r="E18" s="431"/>
      <c r="F18" s="52"/>
      <c r="G18" s="52"/>
      <c r="H18" s="485"/>
      <c r="I18" s="428"/>
      <c r="J18" s="427"/>
      <c r="K18" s="426"/>
      <c r="L18" s="425"/>
      <c r="M18" s="676"/>
    </row>
    <row r="19" spans="1:13" s="559" customFormat="1" ht="13" x14ac:dyDescent="0.3">
      <c r="A19" s="445">
        <v>6</v>
      </c>
      <c r="B19" s="657"/>
      <c r="C19" s="431"/>
      <c r="D19" s="501"/>
      <c r="E19" s="431"/>
      <c r="F19" s="52"/>
      <c r="G19" s="499"/>
      <c r="H19" s="485"/>
      <c r="I19" s="428"/>
      <c r="J19" s="659"/>
      <c r="K19" s="660"/>
      <c r="L19" s="661"/>
      <c r="M19" s="676"/>
    </row>
    <row r="20" spans="1:13" ht="13" x14ac:dyDescent="0.3">
      <c r="A20" s="445">
        <v>7</v>
      </c>
      <c r="B20" s="444"/>
      <c r="C20" s="431"/>
      <c r="D20" s="501"/>
      <c r="E20" s="431"/>
      <c r="F20" s="52"/>
      <c r="G20" s="475"/>
      <c r="H20" s="485"/>
      <c r="I20" s="558"/>
      <c r="J20" s="427"/>
      <c r="K20" s="426"/>
      <c r="L20" s="425"/>
      <c r="M20" s="676"/>
    </row>
    <row r="21" spans="1:13" ht="13" x14ac:dyDescent="0.3">
      <c r="A21" s="445">
        <v>8</v>
      </c>
      <c r="B21" s="444"/>
      <c r="C21" s="431"/>
      <c r="D21" s="501"/>
      <c r="E21" s="501"/>
      <c r="F21" s="52"/>
      <c r="G21" s="475"/>
      <c r="H21" s="485"/>
      <c r="I21" s="558"/>
      <c r="J21" s="427"/>
      <c r="K21" s="426"/>
      <c r="L21" s="425"/>
      <c r="M21" s="676"/>
    </row>
    <row r="22" spans="1:13" ht="13" x14ac:dyDescent="0.3">
      <c r="A22" s="445">
        <v>9</v>
      </c>
      <c r="B22" s="444"/>
      <c r="C22" s="431"/>
      <c r="D22" s="501"/>
      <c r="E22" s="431"/>
      <c r="F22" s="52"/>
      <c r="G22" s="52"/>
      <c r="H22" s="485"/>
      <c r="I22" s="428"/>
      <c r="J22" s="427"/>
      <c r="K22" s="426"/>
      <c r="L22" s="425"/>
      <c r="M22" s="676"/>
    </row>
    <row r="23" spans="1:13" ht="13" x14ac:dyDescent="0.3">
      <c r="A23" s="445">
        <v>10</v>
      </c>
      <c r="B23" s="444"/>
      <c r="C23" s="431"/>
      <c r="D23" s="501"/>
      <c r="E23" s="431"/>
      <c r="F23" s="52"/>
      <c r="G23" s="52"/>
      <c r="H23" s="556"/>
      <c r="I23" s="428"/>
      <c r="J23" s="427"/>
      <c r="K23" s="426"/>
      <c r="L23" s="425"/>
      <c r="M23" s="676"/>
    </row>
    <row r="24" spans="1:13" ht="13" x14ac:dyDescent="0.3">
      <c r="A24" s="445">
        <v>11</v>
      </c>
      <c r="B24" s="444"/>
      <c r="C24" s="431"/>
      <c r="D24" s="486"/>
      <c r="E24" s="431"/>
      <c r="F24" s="52"/>
      <c r="G24" s="475"/>
      <c r="H24" s="556"/>
      <c r="I24" s="428"/>
      <c r="J24" s="427"/>
      <c r="K24" s="426"/>
      <c r="L24" s="425"/>
      <c r="M24" s="676"/>
    </row>
    <row r="25" spans="1:13" ht="13" x14ac:dyDescent="0.3">
      <c r="A25" s="445">
        <v>12</v>
      </c>
      <c r="B25" s="444"/>
      <c r="C25" s="431"/>
      <c r="D25" s="501"/>
      <c r="E25" s="501"/>
      <c r="F25" s="52"/>
      <c r="G25" s="475"/>
      <c r="H25" s="485"/>
      <c r="I25" s="558"/>
      <c r="J25" s="427"/>
      <c r="K25" s="426"/>
      <c r="L25" s="425"/>
      <c r="M25" s="525"/>
    </row>
    <row r="26" spans="1:13" ht="13" x14ac:dyDescent="0.3">
      <c r="A26" s="445">
        <v>13</v>
      </c>
      <c r="B26" s="444"/>
      <c r="C26" s="431"/>
      <c r="D26" s="501"/>
      <c r="E26" s="431"/>
      <c r="F26" s="52"/>
      <c r="G26" s="52"/>
      <c r="H26" s="485"/>
      <c r="I26" s="428"/>
      <c r="J26" s="427"/>
      <c r="K26" s="381"/>
      <c r="L26" s="380"/>
      <c r="M26" s="419"/>
    </row>
    <row r="27" spans="1:13" ht="13" x14ac:dyDescent="0.3">
      <c r="A27" s="445">
        <v>14</v>
      </c>
      <c r="B27" s="444"/>
      <c r="C27" s="431"/>
      <c r="D27" s="501"/>
      <c r="E27" s="431"/>
      <c r="F27" s="52"/>
      <c r="G27" s="52"/>
      <c r="H27" s="556"/>
      <c r="I27" s="446"/>
      <c r="J27" s="382"/>
      <c r="K27" s="381"/>
      <c r="L27" s="380"/>
      <c r="M27" s="419"/>
    </row>
    <row r="28" spans="1:13" ht="13" x14ac:dyDescent="0.3">
      <c r="A28" s="445">
        <v>15</v>
      </c>
      <c r="B28" s="444"/>
      <c r="C28" s="431"/>
      <c r="D28" s="486"/>
      <c r="E28" s="431"/>
      <c r="F28" s="52"/>
      <c r="G28" s="475"/>
      <c r="H28" s="556"/>
      <c r="I28" s="446"/>
      <c r="J28" s="382"/>
      <c r="K28" s="381"/>
      <c r="L28" s="380"/>
      <c r="M28" s="384"/>
    </row>
    <row r="29" spans="1:13" ht="13" x14ac:dyDescent="0.3">
      <c r="A29" s="445">
        <v>17</v>
      </c>
      <c r="B29" s="444"/>
      <c r="C29" s="431"/>
      <c r="D29" s="486"/>
      <c r="E29" s="431"/>
      <c r="F29" s="52"/>
      <c r="G29" s="475"/>
      <c r="H29" s="485"/>
      <c r="I29" s="428"/>
      <c r="J29" s="382"/>
      <c r="K29" s="381"/>
      <c r="L29" s="380"/>
      <c r="M29" s="419"/>
    </row>
    <row r="30" spans="1:13" ht="13" x14ac:dyDescent="0.25">
      <c r="A30" s="709" t="s">
        <v>477</v>
      </c>
      <c r="B30" s="701"/>
      <c r="C30" s="701"/>
      <c r="D30" s="701"/>
      <c r="E30" s="701"/>
      <c r="F30" s="701"/>
      <c r="G30" s="702"/>
      <c r="H30" s="434"/>
      <c r="I30" s="433">
        <f>SUM(I14:I29)</f>
        <v>0</v>
      </c>
      <c r="J30" s="433">
        <f ca="1">SUM(J5:J38)</f>
        <v>0</v>
      </c>
      <c r="K30" s="433">
        <f ca="1">SUM(K5:K38)</f>
        <v>0</v>
      </c>
      <c r="L30" s="433">
        <f ca="1">SUM(L5:L38)</f>
        <v>0</v>
      </c>
      <c r="M30" s="432" t="s">
        <v>49</v>
      </c>
    </row>
    <row r="31" spans="1:13" ht="13" thickBot="1" x14ac:dyDescent="0.3"/>
    <row r="32" spans="1:13" ht="13" x14ac:dyDescent="0.3">
      <c r="A32" s="710" t="s">
        <v>481</v>
      </c>
      <c r="B32" s="711"/>
      <c r="C32" s="711"/>
      <c r="D32" s="711"/>
      <c r="E32" s="712"/>
      <c r="F32" s="397"/>
      <c r="G32" s="396"/>
      <c r="H32" s="395"/>
      <c r="I32" s="394"/>
      <c r="J32" s="394"/>
      <c r="K32" s="393"/>
      <c r="L32" s="393"/>
      <c r="M32" s="419"/>
    </row>
    <row r="33" spans="1:13" ht="13" x14ac:dyDescent="0.3">
      <c r="A33" s="389"/>
      <c r="B33" s="388"/>
      <c r="C33" s="443"/>
      <c r="D33" s="439"/>
      <c r="E33" s="439"/>
      <c r="F33" s="442"/>
      <c r="G33" s="441"/>
      <c r="H33" s="436"/>
      <c r="I33" s="435"/>
      <c r="J33" s="382"/>
      <c r="K33" s="381"/>
      <c r="L33" s="380"/>
      <c r="M33" s="419"/>
    </row>
    <row r="34" spans="1:13" ht="13" x14ac:dyDescent="0.3">
      <c r="A34" s="389"/>
      <c r="B34" s="388"/>
      <c r="C34" s="440"/>
      <c r="D34" s="439"/>
      <c r="E34" s="439"/>
      <c r="F34" s="438"/>
      <c r="G34" s="437"/>
      <c r="H34" s="436"/>
      <c r="I34" s="435"/>
      <c r="J34" s="382"/>
      <c r="K34" s="381"/>
      <c r="L34" s="380"/>
      <c r="M34" s="419"/>
    </row>
    <row r="35" spans="1:13" ht="13" x14ac:dyDescent="0.3">
      <c r="A35" s="389"/>
      <c r="B35" s="388"/>
      <c r="C35" s="439"/>
      <c r="D35" s="439"/>
      <c r="E35" s="439"/>
      <c r="F35" s="438"/>
      <c r="G35" s="437"/>
      <c r="H35" s="436"/>
      <c r="I35" s="435"/>
      <c r="J35" s="382"/>
      <c r="K35" s="381"/>
      <c r="L35" s="380"/>
      <c r="M35" s="419"/>
    </row>
    <row r="36" spans="1:13" ht="13" x14ac:dyDescent="0.25">
      <c r="A36" s="709" t="s">
        <v>477</v>
      </c>
      <c r="B36" s="701"/>
      <c r="C36" s="701"/>
      <c r="D36" s="701"/>
      <c r="E36" s="701"/>
      <c r="F36" s="701"/>
      <c r="G36" s="702"/>
      <c r="H36" s="434"/>
      <c r="I36" s="433">
        <f>SUM(I32:I35)</f>
        <v>0</v>
      </c>
      <c r="J36" s="433">
        <f ca="1">SUM(J14:J35)</f>
        <v>0</v>
      </c>
      <c r="K36" s="433">
        <f ca="1">SUM(K14:K35)</f>
        <v>0</v>
      </c>
      <c r="L36" s="433">
        <f>SUM(L32:L35)</f>
        <v>0</v>
      </c>
      <c r="M36" s="432" t="s">
        <v>49</v>
      </c>
    </row>
    <row r="37" spans="1:13" ht="13.5" thickBot="1" x14ac:dyDescent="0.35">
      <c r="A37" s="403"/>
      <c r="B37" s="350"/>
      <c r="C37" s="350"/>
      <c r="D37" s="350"/>
      <c r="E37" s="350"/>
      <c r="F37" s="350"/>
      <c r="G37" s="350"/>
      <c r="H37" s="350"/>
      <c r="I37" s="368"/>
      <c r="J37" s="367"/>
      <c r="K37" s="366"/>
      <c r="L37" s="366"/>
      <c r="M37" s="401"/>
    </row>
    <row r="38" spans="1:13" ht="13.5" thickBot="1" x14ac:dyDescent="0.35">
      <c r="A38" s="704" t="s">
        <v>480</v>
      </c>
      <c r="B38" s="705"/>
      <c r="C38" s="707"/>
      <c r="D38" s="707"/>
      <c r="E38" s="708"/>
      <c r="F38" s="397"/>
      <c r="G38" s="396" t="s">
        <v>2655</v>
      </c>
      <c r="H38" s="395"/>
      <c r="I38" s="536"/>
      <c r="J38" s="394"/>
      <c r="K38" s="393"/>
      <c r="L38" s="393"/>
      <c r="M38" s="419"/>
    </row>
    <row r="39" spans="1:13" ht="26" x14ac:dyDescent="0.35">
      <c r="A39" s="430">
        <v>1</v>
      </c>
      <c r="B39" s="429"/>
      <c r="C39" s="760">
        <v>45635</v>
      </c>
      <c r="D39" s="761"/>
      <c r="E39" s="762">
        <v>45636</v>
      </c>
      <c r="F39" s="763" t="s">
        <v>190</v>
      </c>
      <c r="G39" s="764" t="s">
        <v>3659</v>
      </c>
      <c r="H39" s="765" t="s">
        <v>3658</v>
      </c>
      <c r="I39" s="766">
        <v>44000000</v>
      </c>
      <c r="J39" s="767"/>
      <c r="K39" s="768"/>
      <c r="L39" s="769"/>
      <c r="M39" s="770" t="s">
        <v>3664</v>
      </c>
    </row>
    <row r="40" spans="1:13" s="534" customFormat="1" ht="13" x14ac:dyDescent="0.3">
      <c r="A40" s="430">
        <v>2</v>
      </c>
      <c r="B40" s="431"/>
      <c r="C40" s="653"/>
      <c r="D40" s="555"/>
      <c r="E40" s="431"/>
      <c r="F40" s="83"/>
      <c r="G40" s="506"/>
      <c r="H40" s="556"/>
      <c r="I40" s="543"/>
      <c r="J40" s="427"/>
      <c r="K40" s="426"/>
      <c r="L40" s="678"/>
      <c r="M40" s="677"/>
    </row>
    <row r="41" spans="1:13" s="534" customFormat="1" ht="13" x14ac:dyDescent="0.3">
      <c r="A41" s="430">
        <v>3</v>
      </c>
      <c r="B41" s="429"/>
      <c r="C41" s="431"/>
      <c r="D41" s="555"/>
      <c r="E41" s="431"/>
      <c r="F41" s="83"/>
      <c r="G41" s="557"/>
      <c r="H41" s="556"/>
      <c r="I41" s="543"/>
      <c r="J41" s="679"/>
      <c r="K41" s="680"/>
      <c r="L41" s="681"/>
      <c r="M41" s="677"/>
    </row>
    <row r="42" spans="1:13" ht="13" x14ac:dyDescent="0.25">
      <c r="A42" s="430">
        <v>4</v>
      </c>
      <c r="B42" s="431"/>
      <c r="C42" s="431"/>
      <c r="D42" s="555"/>
      <c r="E42" s="431"/>
      <c r="F42" s="555"/>
      <c r="G42" s="506"/>
      <c r="H42" s="556"/>
      <c r="I42" s="543"/>
      <c r="J42" s="539"/>
      <c r="K42" s="682"/>
      <c r="L42" s="541"/>
      <c r="M42" s="683"/>
    </row>
    <row r="43" spans="1:13" ht="13" x14ac:dyDescent="0.3">
      <c r="A43" s="430">
        <v>5</v>
      </c>
      <c r="B43" s="429"/>
      <c r="C43" s="431"/>
      <c r="D43" s="555"/>
      <c r="E43" s="431"/>
      <c r="F43" s="555"/>
      <c r="G43" s="555"/>
      <c r="H43" s="556"/>
      <c r="I43" s="543"/>
      <c r="J43" s="683"/>
      <c r="K43" s="540"/>
      <c r="L43" s="541"/>
      <c r="M43" s="340"/>
    </row>
    <row r="44" spans="1:13" ht="13" x14ac:dyDescent="0.3">
      <c r="A44" s="430">
        <v>6</v>
      </c>
      <c r="B44" s="429"/>
      <c r="C44" s="431"/>
      <c r="D44" s="501"/>
      <c r="E44" s="431"/>
      <c r="F44" s="52"/>
      <c r="G44" s="501"/>
      <c r="H44" s="83"/>
      <c r="I44" s="428"/>
      <c r="J44" s="539"/>
      <c r="K44" s="540"/>
      <c r="L44" s="541"/>
      <c r="M44" s="542"/>
    </row>
    <row r="45" spans="1:13" ht="13" x14ac:dyDescent="0.3">
      <c r="A45" s="430">
        <v>7</v>
      </c>
      <c r="B45" s="429"/>
      <c r="C45" s="431"/>
      <c r="D45" s="501"/>
      <c r="E45" s="431"/>
      <c r="F45" s="52"/>
      <c r="G45" s="52"/>
      <c r="H45" s="485"/>
      <c r="I45" s="428"/>
      <c r="J45" s="539"/>
      <c r="K45" s="540"/>
      <c r="L45" s="541"/>
      <c r="M45" s="542"/>
    </row>
    <row r="46" spans="1:13" ht="13" x14ac:dyDescent="0.3">
      <c r="A46" s="518">
        <v>8</v>
      </c>
      <c r="B46" s="429"/>
      <c r="C46" s="431"/>
      <c r="D46" s="501"/>
      <c r="E46" s="431"/>
      <c r="F46" s="52"/>
      <c r="G46" s="501"/>
      <c r="H46" s="538"/>
      <c r="I46" s="428"/>
      <c r="J46" s="427"/>
      <c r="K46" s="426"/>
      <c r="L46" s="425"/>
      <c r="M46" s="542"/>
    </row>
    <row r="47" spans="1:13" ht="13" x14ac:dyDescent="0.25">
      <c r="A47" s="518">
        <v>9</v>
      </c>
      <c r="B47" s="537"/>
      <c r="C47" s="431"/>
      <c r="D47" s="501"/>
      <c r="E47" s="431"/>
      <c r="F47" s="52"/>
      <c r="G47" s="501"/>
      <c r="H47" s="538"/>
      <c r="I47" s="428"/>
      <c r="J47" s="539"/>
      <c r="K47" s="540"/>
      <c r="L47" s="541"/>
      <c r="M47" s="542"/>
    </row>
    <row r="48" spans="1:13" ht="13" x14ac:dyDescent="0.25">
      <c r="A48" s="518">
        <v>10</v>
      </c>
      <c r="B48" s="537"/>
      <c r="C48" s="447"/>
      <c r="D48" s="447"/>
      <c r="E48" s="447"/>
      <c r="F48" s="447"/>
      <c r="G48" s="447"/>
      <c r="H48" s="498"/>
      <c r="I48" s="446"/>
      <c r="J48" s="487"/>
      <c r="K48" s="488"/>
      <c r="L48" s="489"/>
      <c r="M48" s="447"/>
    </row>
    <row r="49" spans="1:13" ht="13" x14ac:dyDescent="0.25">
      <c r="A49" s="518">
        <v>11</v>
      </c>
      <c r="B49" s="537"/>
      <c r="C49" s="447"/>
      <c r="D49" s="447"/>
      <c r="E49" s="447"/>
      <c r="F49" s="447"/>
      <c r="G49" s="447"/>
      <c r="H49" s="498"/>
      <c r="I49" s="446"/>
      <c r="J49" s="487"/>
      <c r="K49" s="488"/>
      <c r="L49" s="489"/>
      <c r="M49" s="447"/>
    </row>
    <row r="50" spans="1:13" ht="13" x14ac:dyDescent="0.25">
      <c r="A50" s="518">
        <v>12</v>
      </c>
      <c r="B50" s="537"/>
      <c r="C50" s="447"/>
      <c r="D50" s="447"/>
      <c r="E50" s="447"/>
      <c r="F50" s="447"/>
      <c r="G50" s="447"/>
      <c r="H50" s="498"/>
      <c r="I50" s="446"/>
      <c r="J50" s="487"/>
      <c r="K50" s="488"/>
      <c r="L50" s="489"/>
      <c r="M50" s="447"/>
    </row>
    <row r="51" spans="1:13" ht="13" x14ac:dyDescent="0.25">
      <c r="A51" s="518">
        <v>13</v>
      </c>
      <c r="B51" s="537"/>
      <c r="C51" s="447"/>
      <c r="D51" s="447"/>
      <c r="E51" s="447"/>
      <c r="F51" s="447"/>
      <c r="G51" s="447"/>
      <c r="H51" s="498"/>
      <c r="I51" s="446"/>
      <c r="J51" s="487"/>
      <c r="K51" s="488"/>
      <c r="L51" s="489"/>
      <c r="M51" s="447"/>
    </row>
    <row r="52" spans="1:13" ht="13" x14ac:dyDescent="0.25">
      <c r="A52" s="518">
        <v>14</v>
      </c>
      <c r="B52" s="537"/>
      <c r="C52" s="447"/>
      <c r="D52" s="447"/>
      <c r="E52" s="447"/>
      <c r="F52" s="447"/>
      <c r="G52" s="447"/>
      <c r="H52" s="498"/>
      <c r="I52" s="446"/>
      <c r="J52" s="487"/>
      <c r="K52" s="488"/>
      <c r="L52" s="489"/>
      <c r="M52" s="447"/>
    </row>
    <row r="53" spans="1:13" ht="13" x14ac:dyDescent="0.3">
      <c r="A53" s="492" t="s">
        <v>477</v>
      </c>
      <c r="B53" s="424"/>
      <c r="C53" s="424"/>
      <c r="D53" s="424"/>
      <c r="E53" s="424"/>
      <c r="F53" s="424"/>
      <c r="G53" s="423"/>
      <c r="H53" s="406"/>
      <c r="I53" s="405">
        <f>SUM(I38:I52)</f>
        <v>44000000</v>
      </c>
      <c r="J53" s="405"/>
      <c r="K53" s="405"/>
      <c r="L53" s="405"/>
      <c r="M53" s="404" t="s">
        <v>49</v>
      </c>
    </row>
    <row r="54" spans="1:13" ht="13.5" thickBot="1" x14ac:dyDescent="0.35">
      <c r="A54" s="403"/>
      <c r="B54" s="350"/>
      <c r="C54" s="350"/>
      <c r="D54" s="350"/>
      <c r="E54" s="350"/>
      <c r="F54" s="350"/>
      <c r="G54" s="350"/>
      <c r="H54" s="350"/>
      <c r="I54" s="368" t="s">
        <v>428</v>
      </c>
      <c r="J54" s="367"/>
      <c r="K54" s="366"/>
      <c r="L54" s="366"/>
      <c r="M54" s="401"/>
    </row>
    <row r="55" spans="1:13" ht="13" x14ac:dyDescent="0.3">
      <c r="A55" s="422" t="s">
        <v>479</v>
      </c>
      <c r="B55" s="421"/>
      <c r="C55" s="421"/>
      <c r="D55" s="421"/>
      <c r="E55" s="420"/>
      <c r="F55" s="397"/>
      <c r="G55" s="396"/>
      <c r="H55" s="395"/>
      <c r="I55" s="394"/>
      <c r="J55" s="394"/>
      <c r="K55" s="393"/>
      <c r="L55" s="393"/>
      <c r="M55" s="419"/>
    </row>
    <row r="56" spans="1:13" ht="13" x14ac:dyDescent="0.3">
      <c r="A56" s="414">
        <v>1</v>
      </c>
      <c r="B56" s="388"/>
      <c r="C56" s="413"/>
      <c r="D56" s="387"/>
      <c r="E56" s="413"/>
      <c r="F56" s="418"/>
      <c r="G56" s="417"/>
      <c r="H56" s="384"/>
      <c r="I56" s="383"/>
      <c r="J56" s="382"/>
      <c r="K56" s="381"/>
      <c r="L56" s="380"/>
      <c r="M56" s="379"/>
    </row>
    <row r="57" spans="1:13" ht="13" x14ac:dyDescent="0.3">
      <c r="A57" s="414">
        <f>+A56+1</f>
        <v>2</v>
      </c>
      <c r="B57" s="388"/>
      <c r="C57" s="413"/>
      <c r="D57" s="387"/>
      <c r="E57" s="413"/>
      <c r="F57" s="416"/>
      <c r="G57" s="391"/>
      <c r="H57" s="415"/>
      <c r="I57" s="383"/>
      <c r="J57" s="382"/>
      <c r="K57" s="381"/>
      <c r="L57" s="380"/>
      <c r="M57" s="379"/>
    </row>
    <row r="58" spans="1:13" ht="13" x14ac:dyDescent="0.3">
      <c r="A58" s="414">
        <f>+A57+1</f>
        <v>3</v>
      </c>
      <c r="B58" s="388"/>
      <c r="C58" s="413"/>
      <c r="D58" s="387"/>
      <c r="E58" s="413"/>
      <c r="F58" s="412"/>
      <c r="G58" s="411"/>
      <c r="H58" s="410"/>
      <c r="I58" s="383"/>
      <c r="J58" s="382"/>
      <c r="K58" s="381"/>
      <c r="L58" s="380"/>
      <c r="M58" s="379"/>
    </row>
    <row r="59" spans="1:13" ht="13" x14ac:dyDescent="0.3">
      <c r="A59" s="409" t="s">
        <v>477</v>
      </c>
      <c r="B59" s="408"/>
      <c r="C59" s="408"/>
      <c r="D59" s="408"/>
      <c r="E59" s="408"/>
      <c r="F59" s="408"/>
      <c r="G59" s="407"/>
      <c r="H59" s="406"/>
      <c r="I59" s="405">
        <f>SUM(I56:I58)</f>
        <v>0</v>
      </c>
      <c r="J59" s="405">
        <f>SUM(J56:J58)</f>
        <v>0</v>
      </c>
      <c r="K59" s="405">
        <f>SUM(K56:K58)</f>
        <v>0</v>
      </c>
      <c r="L59" s="405">
        <f>SUM(L56:L58)</f>
        <v>0</v>
      </c>
      <c r="M59" s="404" t="s">
        <v>49</v>
      </c>
    </row>
    <row r="60" spans="1:13" ht="13.5" thickBot="1" x14ac:dyDescent="0.35">
      <c r="A60" s="403"/>
      <c r="B60" s="350"/>
      <c r="C60" s="350"/>
      <c r="D60" s="350"/>
      <c r="E60" s="350"/>
      <c r="F60" s="350"/>
      <c r="G60" s="402"/>
      <c r="H60" s="350"/>
      <c r="I60" s="368"/>
      <c r="J60" s="382"/>
      <c r="K60" s="366"/>
      <c r="L60" s="366"/>
      <c r="M60" s="401"/>
    </row>
    <row r="61" spans="1:13" ht="13" x14ac:dyDescent="0.3">
      <c r="A61" s="400" t="s">
        <v>478</v>
      </c>
      <c r="B61" s="399"/>
      <c r="C61" s="399"/>
      <c r="D61" s="399"/>
      <c r="E61" s="398"/>
      <c r="F61" s="397"/>
      <c r="G61" s="396"/>
      <c r="H61" s="395"/>
      <c r="I61" s="394"/>
      <c r="J61" s="394"/>
      <c r="K61" s="393"/>
      <c r="L61" s="393"/>
      <c r="M61" s="392"/>
    </row>
    <row r="62" spans="1:13" ht="13" x14ac:dyDescent="0.3">
      <c r="A62" s="389">
        <v>1</v>
      </c>
      <c r="B62" s="388"/>
      <c r="C62" s="387"/>
      <c r="D62" s="387"/>
      <c r="E62" s="387"/>
      <c r="F62" s="386"/>
      <c r="G62" s="391"/>
      <c r="H62" s="390"/>
      <c r="I62" s="383"/>
      <c r="J62" s="382"/>
      <c r="K62" s="381"/>
      <c r="L62" s="380"/>
      <c r="M62" s="379"/>
    </row>
    <row r="63" spans="1:13" ht="13" x14ac:dyDescent="0.3">
      <c r="A63" s="389">
        <f>+A62+1</f>
        <v>2</v>
      </c>
      <c r="B63" s="388"/>
      <c r="C63" s="387"/>
      <c r="D63" s="387"/>
      <c r="E63" s="387"/>
      <c r="F63" s="386"/>
      <c r="G63" s="385"/>
      <c r="H63" s="384"/>
      <c r="I63" s="383"/>
      <c r="J63" s="382"/>
      <c r="K63" s="381"/>
      <c r="L63" s="380"/>
      <c r="M63" s="379"/>
    </row>
    <row r="64" spans="1:13" ht="13" x14ac:dyDescent="0.3">
      <c r="A64" s="389">
        <f>+A63+1</f>
        <v>3</v>
      </c>
      <c r="B64" s="388"/>
      <c r="C64" s="387"/>
      <c r="D64" s="387"/>
      <c r="E64" s="387"/>
      <c r="F64" s="386"/>
      <c r="G64" s="385"/>
      <c r="H64" s="384"/>
      <c r="I64" s="383"/>
      <c r="J64" s="382"/>
      <c r="K64" s="381"/>
      <c r="L64" s="380"/>
      <c r="M64" s="379"/>
    </row>
    <row r="65" spans="1:13" ht="13" x14ac:dyDescent="0.3">
      <c r="A65" s="378" t="s">
        <v>477</v>
      </c>
      <c r="B65" s="377"/>
      <c r="C65" s="377"/>
      <c r="D65" s="377"/>
      <c r="E65" s="377"/>
      <c r="F65" s="377"/>
      <c r="G65" s="377"/>
      <c r="H65" s="377"/>
      <c r="I65" s="376">
        <f>SUM(I62:I64)</f>
        <v>0</v>
      </c>
      <c r="J65" s="376">
        <f>SUM(J62:J64)</f>
        <v>0</v>
      </c>
      <c r="K65" s="376">
        <f>SUM(K62:K64)</f>
        <v>0</v>
      </c>
      <c r="L65" s="376">
        <f>SUM(L62:L64)</f>
        <v>0</v>
      </c>
      <c r="M65" s="375" t="s">
        <v>49</v>
      </c>
    </row>
    <row r="66" spans="1:13" ht="13.5" thickBot="1" x14ac:dyDescent="0.35">
      <c r="A66" s="374"/>
      <c r="B66" s="373"/>
      <c r="C66" s="373"/>
      <c r="D66" s="373"/>
      <c r="E66" s="373"/>
      <c r="F66" s="373"/>
      <c r="G66" s="372"/>
      <c r="H66" s="371"/>
      <c r="I66" s="370">
        <f>+I30+I36+I53+I59</f>
        <v>44000000</v>
      </c>
      <c r="J66" s="370">
        <f ca="1">+J65+J59+J53+J36</f>
        <v>0</v>
      </c>
      <c r="K66" s="370">
        <f ca="1">+K65+K59+K53+K36</f>
        <v>0</v>
      </c>
      <c r="L66" s="370">
        <f>+L65+L59+L53+L36</f>
        <v>0</v>
      </c>
      <c r="M66" s="369" t="s">
        <v>49</v>
      </c>
    </row>
    <row r="67" spans="1:13" ht="13" x14ac:dyDescent="0.3">
      <c r="A67" s="350"/>
      <c r="B67" s="350"/>
      <c r="C67" s="350"/>
      <c r="D67" s="350"/>
      <c r="E67" s="350"/>
      <c r="F67" s="350"/>
      <c r="G67" s="350"/>
      <c r="H67" s="350"/>
      <c r="I67" s="368"/>
      <c r="J67" s="367"/>
      <c r="K67" s="366"/>
      <c r="L67" s="366"/>
      <c r="M67" s="365"/>
    </row>
    <row r="68" spans="1:13" ht="13" x14ac:dyDescent="0.3">
      <c r="A68" s="348"/>
      <c r="B68" s="353" t="s">
        <v>476</v>
      </c>
      <c r="C68" s="353"/>
      <c r="D68" s="348"/>
      <c r="E68" s="348"/>
      <c r="F68" s="348"/>
      <c r="G68" s="353" t="s">
        <v>475</v>
      </c>
      <c r="H68" s="364"/>
      <c r="I68" s="352"/>
      <c r="J68" s="351"/>
      <c r="K68" s="348" t="s">
        <v>474</v>
      </c>
      <c r="L68" s="355"/>
      <c r="M68" s="348"/>
    </row>
    <row r="69" spans="1:13" ht="13" x14ac:dyDescent="0.3">
      <c r="A69" s="348"/>
      <c r="B69" s="353"/>
      <c r="C69" s="353"/>
      <c r="D69" s="348"/>
      <c r="E69" s="348"/>
      <c r="F69" s="348"/>
      <c r="G69" s="363"/>
      <c r="H69" s="357"/>
      <c r="I69" s="352"/>
      <c r="J69" s="362"/>
      <c r="K69" s="355"/>
      <c r="L69" s="355"/>
      <c r="M69" s="348"/>
    </row>
    <row r="70" spans="1:13" ht="13" x14ac:dyDescent="0.3">
      <c r="A70" s="361"/>
      <c r="B70" s="353"/>
      <c r="C70" s="353"/>
      <c r="D70" s="348"/>
      <c r="E70" s="348"/>
      <c r="F70" s="348"/>
      <c r="G70" s="360"/>
      <c r="H70" s="359"/>
      <c r="I70" s="352"/>
      <c r="J70" s="354"/>
      <c r="K70" s="355"/>
      <c r="L70" s="349"/>
      <c r="M70" s="348"/>
    </row>
    <row r="71" spans="1:13" ht="13" x14ac:dyDescent="0.3">
      <c r="A71" s="348"/>
      <c r="B71" s="353"/>
      <c r="C71" s="353"/>
      <c r="D71" s="348"/>
      <c r="E71" s="348"/>
      <c r="F71" s="348"/>
      <c r="G71" s="358"/>
      <c r="H71" s="357"/>
      <c r="I71" s="356"/>
      <c r="J71" s="351"/>
      <c r="K71" s="355"/>
      <c r="L71" s="355"/>
      <c r="M71" s="348"/>
    </row>
    <row r="72" spans="1:13" ht="13" x14ac:dyDescent="0.3">
      <c r="A72" s="348"/>
      <c r="B72" s="350" t="s">
        <v>473</v>
      </c>
      <c r="C72" s="353"/>
      <c r="D72" s="348"/>
      <c r="E72" s="348"/>
      <c r="F72" s="354"/>
      <c r="G72" s="350" t="s">
        <v>473</v>
      </c>
      <c r="H72" s="353"/>
      <c r="I72" s="352"/>
      <c r="J72" s="351"/>
      <c r="K72" s="350" t="s">
        <v>473</v>
      </c>
      <c r="L72" s="349"/>
      <c r="M72" s="348"/>
    </row>
  </sheetData>
  <sortState xmlns:xlrd2="http://schemas.microsoft.com/office/spreadsheetml/2017/richdata2" ref="G40">
    <sortCondition ref="G40"/>
  </sortState>
  <mergeCells count="17">
    <mergeCell ref="M14:M16"/>
    <mergeCell ref="M12:M13"/>
    <mergeCell ref="A12:A13"/>
    <mergeCell ref="B12:E12"/>
    <mergeCell ref="F12:F13"/>
    <mergeCell ref="G12:G13"/>
    <mergeCell ref="H12:H13"/>
    <mergeCell ref="A38:E38"/>
    <mergeCell ref="A30:G30"/>
    <mergeCell ref="A32:E32"/>
    <mergeCell ref="I12:L12"/>
    <mergeCell ref="A36:G36"/>
    <mergeCell ref="B6:E6"/>
    <mergeCell ref="A7:M7"/>
    <mergeCell ref="A8:M8"/>
    <mergeCell ref="A9:M9"/>
    <mergeCell ref="A11:E11"/>
  </mergeCells>
  <printOptions horizontalCentered="1"/>
  <pageMargins left="0.17" right="0.17" top="0.38" bottom="0.13" header="0.31" footer="0.15748031496063"/>
  <pageSetup paperSize="9" scale="52" orientation="landscape" horizontalDpi="4294967293"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1E336-0D3E-4305-84C5-9FB890963DFE}">
  <sheetPr>
    <tabColor indexed="10"/>
  </sheetPr>
  <dimension ref="A1:R1320"/>
  <sheetViews>
    <sheetView topLeftCell="A471" zoomScale="77" zoomScaleNormal="77" zoomScaleSheetLayoutView="130" workbookViewId="0">
      <pane xSplit="5" topLeftCell="I1" activePane="topRight" state="frozen"/>
      <selection pane="topRight" activeCell="I528" sqref="I528"/>
    </sheetView>
  </sheetViews>
  <sheetFormatPr defaultColWidth="9.1796875" defaultRowHeight="12.5" x14ac:dyDescent="0.25"/>
  <cols>
    <col min="1" max="1" width="6.36328125" style="95" customWidth="1"/>
    <col min="2" max="2" width="13.81640625" style="96" customWidth="1"/>
    <col min="3" max="3" width="14.54296875" style="98" bestFit="1" customWidth="1"/>
    <col min="4" max="4" width="22.36328125" style="96" bestFit="1" customWidth="1"/>
    <col min="5" max="5" width="121.81640625" style="96" customWidth="1"/>
    <col min="6" max="6" width="25.90625" style="99" bestFit="1" customWidth="1"/>
    <col min="7" max="7" width="9.81640625" style="98" bestFit="1" customWidth="1"/>
    <col min="8" max="8" width="14.81640625" style="97" customWidth="1"/>
    <col min="9" max="9" width="12.81640625" style="97" customWidth="1"/>
    <col min="10" max="10" width="15.453125" style="96" bestFit="1" customWidth="1"/>
    <col min="11" max="11" width="14.81640625" style="95" customWidth="1"/>
    <col min="12" max="12" width="15.54296875" style="95" bestFit="1" customWidth="1"/>
    <col min="13" max="13" width="11.7265625" style="95" bestFit="1" customWidth="1"/>
    <col min="14" max="14" width="10.453125" style="95" bestFit="1" customWidth="1"/>
    <col min="15" max="16384" width="9.1796875" style="95"/>
  </cols>
  <sheetData>
    <row r="1" spans="1:18" ht="14.5" x14ac:dyDescent="0.35">
      <c r="B1" s="95"/>
      <c r="D1" s="95"/>
      <c r="E1" s="95"/>
      <c r="F1" s="251"/>
      <c r="G1" s="250"/>
      <c r="H1" s="227"/>
      <c r="I1" s="249"/>
      <c r="J1" s="95"/>
    </row>
    <row r="2" spans="1:18" ht="14.5" x14ac:dyDescent="0.35">
      <c r="B2" s="95"/>
      <c r="D2" s="95"/>
      <c r="E2" s="95"/>
      <c r="F2" s="251"/>
      <c r="G2" s="250"/>
      <c r="H2" s="227"/>
      <c r="I2" s="249"/>
      <c r="J2" s="95"/>
    </row>
    <row r="3" spans="1:18" ht="14.5" x14ac:dyDescent="0.35">
      <c r="B3" s="95"/>
      <c r="D3" s="95"/>
      <c r="E3" s="95"/>
      <c r="F3" s="251"/>
      <c r="G3" s="250"/>
      <c r="H3" s="227"/>
      <c r="I3" s="249"/>
      <c r="J3" s="95"/>
    </row>
    <row r="4" spans="1:18" ht="14.5" x14ac:dyDescent="0.35">
      <c r="B4" s="95"/>
      <c r="D4" s="95"/>
      <c r="E4" s="95"/>
      <c r="F4" s="251"/>
      <c r="G4" s="250"/>
      <c r="H4" s="227"/>
      <c r="I4" s="249"/>
      <c r="J4" s="95"/>
    </row>
    <row r="5" spans="1:18" s="96" customFormat="1" ht="15.5" x14ac:dyDescent="0.2">
      <c r="A5" s="338" t="s">
        <v>141</v>
      </c>
      <c r="B5" s="338"/>
      <c r="C5" s="339"/>
      <c r="D5" s="245"/>
      <c r="E5" s="243"/>
      <c r="F5" s="246"/>
      <c r="G5" s="245"/>
      <c r="H5" s="244"/>
      <c r="I5" s="244"/>
      <c r="J5" s="243"/>
    </row>
    <row r="6" spans="1:18" s="129" customFormat="1" ht="13" x14ac:dyDescent="0.3">
      <c r="A6" s="736" t="s">
        <v>2</v>
      </c>
      <c r="B6" s="736"/>
      <c r="C6" s="736"/>
      <c r="D6" s="337"/>
      <c r="E6" s="123"/>
      <c r="F6" s="240"/>
      <c r="G6" s="239"/>
      <c r="H6" s="238"/>
      <c r="I6" s="238"/>
      <c r="J6" s="123"/>
    </row>
    <row r="7" spans="1:18" ht="13" thickBot="1" x14ac:dyDescent="0.3">
      <c r="B7" s="237" t="s">
        <v>142</v>
      </c>
      <c r="C7" s="236"/>
    </row>
    <row r="8" spans="1:18" x14ac:dyDescent="0.25">
      <c r="A8" s="740" t="s">
        <v>17</v>
      </c>
      <c r="B8" s="734" t="s">
        <v>143</v>
      </c>
      <c r="C8" s="235" t="s">
        <v>5</v>
      </c>
      <c r="D8" s="234" t="s">
        <v>291</v>
      </c>
      <c r="E8" s="731" t="s">
        <v>7</v>
      </c>
      <c r="F8" s="731" t="s">
        <v>144</v>
      </c>
      <c r="G8" s="731" t="s">
        <v>145</v>
      </c>
      <c r="H8" s="731" t="s">
        <v>19</v>
      </c>
      <c r="I8" s="731" t="s">
        <v>146</v>
      </c>
      <c r="J8" s="731" t="s">
        <v>16</v>
      </c>
    </row>
    <row r="9" spans="1:18" ht="13" thickBot="1" x14ac:dyDescent="0.3">
      <c r="A9" s="741"/>
      <c r="B9" s="735"/>
      <c r="C9" s="233" t="s">
        <v>17</v>
      </c>
      <c r="D9" s="233" t="s">
        <v>18</v>
      </c>
      <c r="E9" s="732"/>
      <c r="F9" s="732"/>
      <c r="G9" s="732"/>
      <c r="H9" s="732"/>
      <c r="I9" s="732"/>
      <c r="J9" s="733"/>
    </row>
    <row r="10" spans="1:18" s="110" customFormat="1" ht="12.75" customHeight="1" x14ac:dyDescent="0.3">
      <c r="A10" s="232"/>
      <c r="B10" s="230"/>
      <c r="C10" s="230"/>
      <c r="D10" s="230"/>
      <c r="E10" s="231" t="s">
        <v>21</v>
      </c>
      <c r="F10" s="230"/>
      <c r="G10" s="230"/>
      <c r="H10" s="230"/>
      <c r="I10" s="229"/>
      <c r="J10" s="228">
        <f>SUM('[2]Petty Cash'!$J$169)</f>
        <v>385310</v>
      </c>
      <c r="K10" s="227"/>
      <c r="L10" s="95"/>
      <c r="M10" s="95"/>
      <c r="N10" s="95"/>
      <c r="O10" s="95"/>
      <c r="P10" s="95"/>
      <c r="Q10" s="95"/>
      <c r="R10" s="95"/>
    </row>
    <row r="11" spans="1:18" s="224" customFormat="1" ht="12.75" customHeight="1" x14ac:dyDescent="0.25">
      <c r="A11" s="178"/>
      <c r="B11" s="737" t="s">
        <v>22</v>
      </c>
      <c r="C11" s="738"/>
      <c r="D11" s="739"/>
      <c r="E11" s="195"/>
      <c r="F11" s="194"/>
      <c r="G11" s="177"/>
      <c r="H11" s="192"/>
      <c r="I11" s="192"/>
      <c r="J11" s="212">
        <f>SUM('[2]Petty Cash'!$J$169)</f>
        <v>385310</v>
      </c>
      <c r="K11" s="226"/>
      <c r="L11" s="226"/>
      <c r="M11" s="225"/>
    </row>
    <row r="12" spans="1:18" s="200" customFormat="1" ht="18.5" customHeight="1" x14ac:dyDescent="0.3">
      <c r="A12" s="147">
        <v>1</v>
      </c>
      <c r="B12" s="179">
        <v>45293</v>
      </c>
      <c r="C12" s="178" t="s">
        <v>147</v>
      </c>
      <c r="D12" s="148" t="s">
        <v>148</v>
      </c>
      <c r="E12" s="148" t="s">
        <v>149</v>
      </c>
      <c r="F12" s="223"/>
      <c r="G12" s="177" t="s">
        <v>150</v>
      </c>
      <c r="H12" s="213"/>
      <c r="I12" s="212">
        <v>45000</v>
      </c>
      <c r="J12" s="212">
        <f t="shared" ref="J12:J43" si="0">J11+H12-I12</f>
        <v>340310</v>
      </c>
      <c r="K12" s="209"/>
    </row>
    <row r="13" spans="1:18" ht="12.75" customHeight="1" x14ac:dyDescent="0.25">
      <c r="A13" s="147">
        <v>2</v>
      </c>
      <c r="B13" s="179">
        <v>45294</v>
      </c>
      <c r="C13" s="178" t="s">
        <v>151</v>
      </c>
      <c r="D13" s="148" t="s">
        <v>56</v>
      </c>
      <c r="E13" s="148" t="s">
        <v>152</v>
      </c>
      <c r="F13" s="147"/>
      <c r="G13" s="177" t="s">
        <v>150</v>
      </c>
      <c r="H13" s="213"/>
      <c r="I13" s="212">
        <v>200000</v>
      </c>
      <c r="J13" s="212">
        <f t="shared" si="0"/>
        <v>140310</v>
      </c>
      <c r="K13" s="115"/>
    </row>
    <row r="14" spans="1:18" ht="12.75" customHeight="1" x14ac:dyDescent="0.25">
      <c r="A14" s="147">
        <v>3</v>
      </c>
      <c r="B14" s="179">
        <v>45296</v>
      </c>
      <c r="C14" s="178" t="s">
        <v>153</v>
      </c>
      <c r="D14" s="148" t="s">
        <v>154</v>
      </c>
      <c r="E14" s="148" t="s">
        <v>155</v>
      </c>
      <c r="F14" s="147"/>
      <c r="G14" s="177" t="s">
        <v>150</v>
      </c>
      <c r="H14" s="213"/>
      <c r="I14" s="212">
        <v>110800</v>
      </c>
      <c r="J14" s="212">
        <f t="shared" si="0"/>
        <v>29510</v>
      </c>
      <c r="K14" s="115"/>
    </row>
    <row r="15" spans="1:18" s="200" customFormat="1" ht="13" x14ac:dyDescent="0.3">
      <c r="A15" s="147">
        <v>4</v>
      </c>
      <c r="B15" s="179">
        <v>45296</v>
      </c>
      <c r="C15" s="191" t="s">
        <v>156</v>
      </c>
      <c r="D15" s="190" t="s">
        <v>157</v>
      </c>
      <c r="E15" s="189" t="s">
        <v>48</v>
      </c>
      <c r="F15" s="188"/>
      <c r="G15" s="177" t="s">
        <v>46</v>
      </c>
      <c r="H15" s="187">
        <v>1500000</v>
      </c>
      <c r="I15" s="212"/>
      <c r="J15" s="212">
        <f t="shared" si="0"/>
        <v>1529510</v>
      </c>
      <c r="K15" s="209"/>
    </row>
    <row r="16" spans="1:18" s="200" customFormat="1" ht="13" x14ac:dyDescent="0.3">
      <c r="A16" s="147">
        <v>5</v>
      </c>
      <c r="B16" s="179">
        <v>45296</v>
      </c>
      <c r="C16" s="178" t="s">
        <v>158</v>
      </c>
      <c r="D16" s="148" t="s">
        <v>159</v>
      </c>
      <c r="E16" s="148" t="s">
        <v>160</v>
      </c>
      <c r="F16" s="164"/>
      <c r="G16" s="177" t="s">
        <v>46</v>
      </c>
      <c r="H16" s="212"/>
      <c r="I16" s="163">
        <v>300000</v>
      </c>
      <c r="J16" s="212">
        <f t="shared" si="0"/>
        <v>1229510</v>
      </c>
      <c r="K16" s="209"/>
    </row>
    <row r="17" spans="1:13" s="219" customFormat="1" x14ac:dyDescent="0.25">
      <c r="A17" s="147">
        <v>6</v>
      </c>
      <c r="B17" s="179">
        <v>45296</v>
      </c>
      <c r="C17" s="178" t="s">
        <v>161</v>
      </c>
      <c r="D17" s="148" t="s">
        <v>162</v>
      </c>
      <c r="E17" s="148" t="s">
        <v>163</v>
      </c>
      <c r="F17" s="223"/>
      <c r="G17" s="177" t="s">
        <v>46</v>
      </c>
      <c r="H17" s="213"/>
      <c r="I17" s="212">
        <v>105000</v>
      </c>
      <c r="J17" s="212">
        <f t="shared" si="0"/>
        <v>1124510</v>
      </c>
    </row>
    <row r="18" spans="1:13" x14ac:dyDescent="0.25">
      <c r="A18" s="147">
        <v>7</v>
      </c>
      <c r="B18" s="179">
        <v>45296</v>
      </c>
      <c r="C18" s="178" t="s">
        <v>164</v>
      </c>
      <c r="D18" s="148" t="s">
        <v>165</v>
      </c>
      <c r="E18" s="148" t="s">
        <v>166</v>
      </c>
      <c r="F18" s="147"/>
      <c r="G18" s="177" t="s">
        <v>46</v>
      </c>
      <c r="H18" s="213"/>
      <c r="I18" s="212">
        <v>54800</v>
      </c>
      <c r="J18" s="212">
        <f t="shared" si="0"/>
        <v>1069710</v>
      </c>
      <c r="K18" s="115"/>
    </row>
    <row r="19" spans="1:13" x14ac:dyDescent="0.25">
      <c r="A19" s="147">
        <v>8</v>
      </c>
      <c r="B19" s="179">
        <v>45296</v>
      </c>
      <c r="C19" s="178" t="s">
        <v>167</v>
      </c>
      <c r="D19" s="148" t="s">
        <v>168</v>
      </c>
      <c r="E19" s="183" t="s">
        <v>169</v>
      </c>
      <c r="F19" s="221"/>
      <c r="G19" s="177" t="s">
        <v>46</v>
      </c>
      <c r="H19" s="220"/>
      <c r="I19" s="143">
        <v>200000</v>
      </c>
      <c r="J19" s="212">
        <f t="shared" si="0"/>
        <v>869710</v>
      </c>
    </row>
    <row r="20" spans="1:13" s="110" customFormat="1" x14ac:dyDescent="0.25">
      <c r="A20" s="147">
        <v>9</v>
      </c>
      <c r="B20" s="179">
        <v>45299</v>
      </c>
      <c r="C20" s="178" t="s">
        <v>170</v>
      </c>
      <c r="D20" s="148" t="s">
        <v>159</v>
      </c>
      <c r="E20" s="148" t="s">
        <v>171</v>
      </c>
      <c r="F20" s="164"/>
      <c r="G20" s="177" t="s">
        <v>46</v>
      </c>
      <c r="H20" s="212"/>
      <c r="I20" s="222">
        <v>300000</v>
      </c>
      <c r="J20" s="212">
        <f t="shared" si="0"/>
        <v>569710</v>
      </c>
    </row>
    <row r="21" spans="1:13" x14ac:dyDescent="0.25">
      <c r="A21" s="147">
        <v>10</v>
      </c>
      <c r="B21" s="179">
        <v>45299</v>
      </c>
      <c r="C21" s="178" t="s">
        <v>172</v>
      </c>
      <c r="D21" s="148" t="s">
        <v>168</v>
      </c>
      <c r="E21" s="183" t="s">
        <v>173</v>
      </c>
      <c r="F21" s="221"/>
      <c r="G21" s="177" t="s">
        <v>46</v>
      </c>
      <c r="H21" s="220"/>
      <c r="I21" s="143">
        <v>200000</v>
      </c>
      <c r="J21" s="212">
        <f t="shared" si="0"/>
        <v>369710</v>
      </c>
    </row>
    <row r="22" spans="1:13" s="200" customFormat="1" ht="13.5" customHeight="1" x14ac:dyDescent="0.3">
      <c r="A22" s="147">
        <v>11</v>
      </c>
      <c r="B22" s="179">
        <v>45299</v>
      </c>
      <c r="C22" s="178" t="s">
        <v>174</v>
      </c>
      <c r="D22" s="148" t="s">
        <v>175</v>
      </c>
      <c r="E22" s="148" t="s">
        <v>290</v>
      </c>
      <c r="F22" s="147"/>
      <c r="G22" s="177" t="s">
        <v>46</v>
      </c>
      <c r="H22" s="213"/>
      <c r="I22" s="143">
        <v>35000</v>
      </c>
      <c r="J22" s="212">
        <f t="shared" si="0"/>
        <v>334710</v>
      </c>
    </row>
    <row r="23" spans="1:13" x14ac:dyDescent="0.25">
      <c r="A23" s="147">
        <v>12</v>
      </c>
      <c r="B23" s="179">
        <v>45300</v>
      </c>
      <c r="C23" s="178" t="s">
        <v>176</v>
      </c>
      <c r="D23" s="148" t="s">
        <v>177</v>
      </c>
      <c r="E23" s="148" t="s">
        <v>149</v>
      </c>
      <c r="F23" s="147"/>
      <c r="G23" s="177" t="s">
        <v>46</v>
      </c>
      <c r="H23" s="213"/>
      <c r="I23" s="212">
        <v>47000</v>
      </c>
      <c r="J23" s="212">
        <f t="shared" si="0"/>
        <v>287710</v>
      </c>
    </row>
    <row r="24" spans="1:13" s="219" customFormat="1" ht="12.5" customHeight="1" x14ac:dyDescent="0.25">
      <c r="A24" s="147">
        <v>13</v>
      </c>
      <c r="B24" s="179">
        <v>45300</v>
      </c>
      <c r="C24" s="178" t="s">
        <v>178</v>
      </c>
      <c r="D24" s="148" t="s">
        <v>179</v>
      </c>
      <c r="E24" s="152" t="s">
        <v>180</v>
      </c>
      <c r="F24" s="147"/>
      <c r="G24" s="177" t="s">
        <v>46</v>
      </c>
      <c r="H24" s="213"/>
      <c r="I24" s="212">
        <v>72000</v>
      </c>
      <c r="J24" s="212">
        <f t="shared" si="0"/>
        <v>215710</v>
      </c>
    </row>
    <row r="25" spans="1:13" x14ac:dyDescent="0.25">
      <c r="A25" s="147">
        <v>14</v>
      </c>
      <c r="B25" s="179">
        <v>45300</v>
      </c>
      <c r="C25" s="178" t="s">
        <v>181</v>
      </c>
      <c r="D25" s="148" t="s">
        <v>182</v>
      </c>
      <c r="E25" s="148" t="s">
        <v>183</v>
      </c>
      <c r="F25" s="147"/>
      <c r="G25" s="177" t="s">
        <v>46</v>
      </c>
      <c r="H25" s="213"/>
      <c r="I25" s="212">
        <v>60000</v>
      </c>
      <c r="J25" s="212">
        <f t="shared" si="0"/>
        <v>155710</v>
      </c>
      <c r="L25" s="218"/>
    </row>
    <row r="26" spans="1:13" ht="11.25" customHeight="1" x14ac:dyDescent="0.25">
      <c r="A26" s="147">
        <v>15</v>
      </c>
      <c r="B26" s="179">
        <v>45306</v>
      </c>
      <c r="C26" s="191" t="s">
        <v>184</v>
      </c>
      <c r="D26" s="190" t="s">
        <v>157</v>
      </c>
      <c r="E26" s="189" t="s">
        <v>48</v>
      </c>
      <c r="F26" s="188"/>
      <c r="G26" s="177" t="s">
        <v>54</v>
      </c>
      <c r="H26" s="187">
        <v>1500000</v>
      </c>
      <c r="I26" s="212"/>
      <c r="J26" s="212">
        <f t="shared" si="0"/>
        <v>1655710</v>
      </c>
    </row>
    <row r="27" spans="1:13" x14ac:dyDescent="0.25">
      <c r="A27" s="147">
        <v>16</v>
      </c>
      <c r="B27" s="179">
        <v>45306</v>
      </c>
      <c r="C27" s="178" t="s">
        <v>185</v>
      </c>
      <c r="D27" s="199" t="s">
        <v>56</v>
      </c>
      <c r="E27" s="217" t="s">
        <v>186</v>
      </c>
      <c r="F27" s="216"/>
      <c r="G27" s="177" t="s">
        <v>54</v>
      </c>
      <c r="H27" s="215"/>
      <c r="I27" s="214">
        <v>53000</v>
      </c>
      <c r="J27" s="212">
        <f t="shared" si="0"/>
        <v>1602710</v>
      </c>
    </row>
    <row r="28" spans="1:13" ht="11.25" customHeight="1" x14ac:dyDescent="0.25">
      <c r="A28" s="147">
        <v>17</v>
      </c>
      <c r="B28" s="179">
        <v>45306</v>
      </c>
      <c r="C28" s="178" t="s">
        <v>187</v>
      </c>
      <c r="D28" s="148" t="s">
        <v>168</v>
      </c>
      <c r="E28" s="183" t="s">
        <v>188</v>
      </c>
      <c r="F28" s="147"/>
      <c r="G28" s="177" t="s">
        <v>54</v>
      </c>
      <c r="H28" s="213"/>
      <c r="I28" s="212">
        <v>200000</v>
      </c>
      <c r="J28" s="212">
        <f t="shared" si="0"/>
        <v>1402710</v>
      </c>
    </row>
    <row r="29" spans="1:13" s="200" customFormat="1" ht="11.25" customHeight="1" x14ac:dyDescent="0.3">
      <c r="A29" s="147">
        <v>18</v>
      </c>
      <c r="B29" s="179">
        <v>45306</v>
      </c>
      <c r="C29" s="178" t="s">
        <v>189</v>
      </c>
      <c r="D29" s="148" t="s">
        <v>190</v>
      </c>
      <c r="E29" s="183" t="s">
        <v>191</v>
      </c>
      <c r="F29" s="33"/>
      <c r="G29" s="177" t="s">
        <v>54</v>
      </c>
      <c r="H29" s="212"/>
      <c r="I29" s="143">
        <v>3000</v>
      </c>
      <c r="J29" s="212">
        <f t="shared" si="0"/>
        <v>1399710</v>
      </c>
    </row>
    <row r="30" spans="1:13" s="200" customFormat="1" ht="13" x14ac:dyDescent="0.3">
      <c r="A30" s="147">
        <v>19</v>
      </c>
      <c r="B30" s="179">
        <v>45306</v>
      </c>
      <c r="C30" s="178" t="s">
        <v>192</v>
      </c>
      <c r="D30" s="148" t="s">
        <v>80</v>
      </c>
      <c r="E30" s="148" t="s">
        <v>193</v>
      </c>
      <c r="F30" s="147"/>
      <c r="G30" s="177" t="s">
        <v>54</v>
      </c>
      <c r="H30" s="211"/>
      <c r="I30" s="143">
        <v>99800</v>
      </c>
      <c r="J30" s="212">
        <f t="shared" si="0"/>
        <v>1299910</v>
      </c>
      <c r="L30" s="210"/>
      <c r="M30" s="209"/>
    </row>
    <row r="31" spans="1:13" s="200" customFormat="1" ht="11.25" customHeight="1" x14ac:dyDescent="0.3">
      <c r="A31" s="147">
        <v>20</v>
      </c>
      <c r="B31" s="179">
        <v>45306</v>
      </c>
      <c r="C31" s="178" t="s">
        <v>194</v>
      </c>
      <c r="D31" s="148" t="s">
        <v>159</v>
      </c>
      <c r="E31" s="148" t="s">
        <v>195</v>
      </c>
      <c r="G31" s="177" t="s">
        <v>54</v>
      </c>
      <c r="I31" s="143">
        <v>300000</v>
      </c>
      <c r="J31" s="212">
        <f t="shared" si="0"/>
        <v>999910</v>
      </c>
    </row>
    <row r="32" spans="1:13" s="110" customFormat="1" x14ac:dyDescent="0.25">
      <c r="A32" s="147">
        <v>21</v>
      </c>
      <c r="B32" s="179">
        <v>45306</v>
      </c>
      <c r="C32" s="178" t="s">
        <v>196</v>
      </c>
      <c r="D32" s="148" t="s">
        <v>162</v>
      </c>
      <c r="E32" s="148" t="s">
        <v>163</v>
      </c>
      <c r="F32" s="147"/>
      <c r="G32" s="177" t="s">
        <v>54</v>
      </c>
      <c r="H32" s="206"/>
      <c r="I32" s="143">
        <v>70000</v>
      </c>
      <c r="J32" s="212">
        <f t="shared" si="0"/>
        <v>929910</v>
      </c>
    </row>
    <row r="33" spans="1:14" s="110" customFormat="1" x14ac:dyDescent="0.25">
      <c r="A33" s="147">
        <v>22</v>
      </c>
      <c r="B33" s="179">
        <v>45308</v>
      </c>
      <c r="C33" s="178" t="s">
        <v>197</v>
      </c>
      <c r="D33" s="153" t="s">
        <v>56</v>
      </c>
      <c r="E33" s="208" t="s">
        <v>198</v>
      </c>
      <c r="F33" s="207"/>
      <c r="G33" s="177" t="s">
        <v>54</v>
      </c>
      <c r="H33" s="150"/>
      <c r="I33" s="143">
        <v>27500</v>
      </c>
      <c r="J33" s="212">
        <f t="shared" si="0"/>
        <v>902410</v>
      </c>
    </row>
    <row r="34" spans="1:14" s="110" customFormat="1" x14ac:dyDescent="0.25">
      <c r="A34" s="147">
        <v>23</v>
      </c>
      <c r="B34" s="179">
        <v>45308</v>
      </c>
      <c r="C34" s="178" t="s">
        <v>199</v>
      </c>
      <c r="D34" s="148" t="s">
        <v>168</v>
      </c>
      <c r="E34" s="183" t="s">
        <v>200</v>
      </c>
      <c r="F34" s="145"/>
      <c r="G34" s="177" t="s">
        <v>54</v>
      </c>
      <c r="H34" s="144"/>
      <c r="I34" s="143">
        <v>300000</v>
      </c>
      <c r="J34" s="212">
        <f t="shared" si="0"/>
        <v>602410</v>
      </c>
    </row>
    <row r="35" spans="1:14" x14ac:dyDescent="0.25">
      <c r="A35" s="147">
        <v>24</v>
      </c>
      <c r="B35" s="179">
        <v>45308</v>
      </c>
      <c r="C35" s="178" t="s">
        <v>201</v>
      </c>
      <c r="D35" s="148" t="s">
        <v>202</v>
      </c>
      <c r="E35" s="153" t="s">
        <v>203</v>
      </c>
      <c r="F35" s="145"/>
      <c r="G35" s="177" t="s">
        <v>54</v>
      </c>
      <c r="H35" s="144"/>
      <c r="I35" s="143">
        <v>164500</v>
      </c>
      <c r="J35" s="212">
        <f t="shared" si="0"/>
        <v>437910</v>
      </c>
    </row>
    <row r="36" spans="1:14" ht="14.5" x14ac:dyDescent="0.35">
      <c r="A36" s="147">
        <v>25</v>
      </c>
      <c r="B36" s="179">
        <v>45310</v>
      </c>
      <c r="C36" s="191" t="s">
        <v>204</v>
      </c>
      <c r="D36" s="190" t="s">
        <v>157</v>
      </c>
      <c r="E36" s="189" t="s">
        <v>48</v>
      </c>
      <c r="F36" s="188"/>
      <c r="G36" s="177" t="s">
        <v>67</v>
      </c>
      <c r="H36" s="187">
        <v>1500000</v>
      </c>
      <c r="I36" s="143"/>
      <c r="J36" s="212">
        <f t="shared" si="0"/>
        <v>1937910</v>
      </c>
      <c r="L36" s="113"/>
    </row>
    <row r="37" spans="1:14" s="110" customFormat="1" ht="15.75" customHeight="1" x14ac:dyDescent="0.25">
      <c r="A37" s="147">
        <v>26</v>
      </c>
      <c r="B37" s="179">
        <v>45310</v>
      </c>
      <c r="C37" s="178" t="s">
        <v>205</v>
      </c>
      <c r="D37" s="148" t="s">
        <v>206</v>
      </c>
      <c r="E37" s="148" t="s">
        <v>207</v>
      </c>
      <c r="F37" s="147"/>
      <c r="G37" s="177" t="s">
        <v>67</v>
      </c>
      <c r="H37" s="206"/>
      <c r="I37" s="143">
        <v>49000</v>
      </c>
      <c r="J37" s="212">
        <f t="shared" si="0"/>
        <v>1888910</v>
      </c>
      <c r="L37" s="205"/>
    </row>
    <row r="38" spans="1:14" x14ac:dyDescent="0.25">
      <c r="A38" s="147">
        <v>27</v>
      </c>
      <c r="B38" s="179">
        <v>45310</v>
      </c>
      <c r="C38" s="178" t="s">
        <v>208</v>
      </c>
      <c r="D38" s="148" t="s">
        <v>206</v>
      </c>
      <c r="E38" s="148" t="s">
        <v>191</v>
      </c>
      <c r="F38" s="147"/>
      <c r="G38" s="177" t="s">
        <v>67</v>
      </c>
      <c r="H38" s="206"/>
      <c r="I38" s="143">
        <v>3000</v>
      </c>
      <c r="J38" s="212">
        <f t="shared" si="0"/>
        <v>1885910</v>
      </c>
    </row>
    <row r="39" spans="1:14" x14ac:dyDescent="0.25">
      <c r="A39" s="147">
        <v>28</v>
      </c>
      <c r="B39" s="179">
        <v>45310</v>
      </c>
      <c r="C39" s="178" t="s">
        <v>209</v>
      </c>
      <c r="D39" s="148" t="s">
        <v>168</v>
      </c>
      <c r="E39" s="183" t="s">
        <v>210</v>
      </c>
      <c r="F39" s="147"/>
      <c r="G39" s="177" t="s">
        <v>67</v>
      </c>
      <c r="H39" s="206"/>
      <c r="I39" s="143">
        <v>200000</v>
      </c>
      <c r="J39" s="212">
        <f t="shared" si="0"/>
        <v>1685910</v>
      </c>
    </row>
    <row r="40" spans="1:14" s="110" customFormat="1" x14ac:dyDescent="0.25">
      <c r="A40" s="147">
        <v>29</v>
      </c>
      <c r="B40" s="179">
        <v>45310</v>
      </c>
      <c r="C40" s="178" t="s">
        <v>211</v>
      </c>
      <c r="D40" s="169" t="s">
        <v>165</v>
      </c>
      <c r="E40" s="169" t="s">
        <v>166</v>
      </c>
      <c r="F40" s="168"/>
      <c r="G40" s="177" t="s">
        <v>67</v>
      </c>
      <c r="H40" s="206"/>
      <c r="I40" s="143">
        <v>109600</v>
      </c>
      <c r="J40" s="212">
        <f t="shared" si="0"/>
        <v>1576310</v>
      </c>
    </row>
    <row r="41" spans="1:14" s="110" customFormat="1" x14ac:dyDescent="0.25">
      <c r="A41" s="147">
        <v>30</v>
      </c>
      <c r="B41" s="179">
        <v>45310</v>
      </c>
      <c r="C41" s="178" t="s">
        <v>212</v>
      </c>
      <c r="D41" s="169" t="s">
        <v>162</v>
      </c>
      <c r="E41" s="148" t="s">
        <v>163</v>
      </c>
      <c r="F41" s="175"/>
      <c r="G41" s="177" t="s">
        <v>67</v>
      </c>
      <c r="H41" s="176"/>
      <c r="I41" s="143">
        <v>70000</v>
      </c>
      <c r="J41" s="212">
        <f t="shared" si="0"/>
        <v>1506310</v>
      </c>
      <c r="N41" s="205"/>
    </row>
    <row r="42" spans="1:14" x14ac:dyDescent="0.25">
      <c r="A42" s="147">
        <v>31</v>
      </c>
      <c r="B42" s="179">
        <v>45313</v>
      </c>
      <c r="C42" s="178" t="s">
        <v>213</v>
      </c>
      <c r="D42" s="199" t="s">
        <v>214</v>
      </c>
      <c r="E42" s="148" t="s">
        <v>191</v>
      </c>
      <c r="F42" s="204"/>
      <c r="G42" s="177" t="s">
        <v>67</v>
      </c>
      <c r="H42" s="203"/>
      <c r="I42" s="143">
        <v>3000</v>
      </c>
      <c r="J42" s="212">
        <f t="shared" si="0"/>
        <v>1503310</v>
      </c>
      <c r="L42" s="185"/>
    </row>
    <row r="43" spans="1:14" ht="13.5" customHeight="1" x14ac:dyDescent="0.25">
      <c r="A43" s="147">
        <v>32</v>
      </c>
      <c r="B43" s="179">
        <v>45314</v>
      </c>
      <c r="C43" s="178" t="s">
        <v>215</v>
      </c>
      <c r="D43" s="199" t="s">
        <v>214</v>
      </c>
      <c r="E43" s="148" t="s">
        <v>191</v>
      </c>
      <c r="F43" s="145"/>
      <c r="G43" s="177" t="s">
        <v>67</v>
      </c>
      <c r="H43" s="144"/>
      <c r="I43" s="143">
        <v>6000</v>
      </c>
      <c r="J43" s="212">
        <f t="shared" si="0"/>
        <v>1497310</v>
      </c>
      <c r="L43" s="185"/>
    </row>
    <row r="44" spans="1:14" x14ac:dyDescent="0.25">
      <c r="A44" s="147">
        <v>33</v>
      </c>
      <c r="B44" s="179">
        <v>45315</v>
      </c>
      <c r="C44" s="178" t="s">
        <v>216</v>
      </c>
      <c r="D44" s="96" t="s">
        <v>217</v>
      </c>
      <c r="E44" s="96" t="s">
        <v>218</v>
      </c>
      <c r="G44" s="177" t="s">
        <v>67</v>
      </c>
      <c r="I44" s="97">
        <v>48000</v>
      </c>
      <c r="J44" s="212">
        <f t="shared" ref="J44:J75" si="1">J43+H44-I44</f>
        <v>1449310</v>
      </c>
      <c r="L44" s="185"/>
    </row>
    <row r="45" spans="1:14" x14ac:dyDescent="0.25">
      <c r="A45" s="147">
        <v>34</v>
      </c>
      <c r="B45" s="179">
        <v>45316</v>
      </c>
      <c r="C45" s="178" t="s">
        <v>219</v>
      </c>
      <c r="D45" s="199" t="s">
        <v>220</v>
      </c>
      <c r="E45" s="148" t="s">
        <v>221</v>
      </c>
      <c r="F45" s="145"/>
      <c r="G45" s="177" t="s">
        <v>67</v>
      </c>
      <c r="H45" s="144"/>
      <c r="I45" s="143">
        <v>117990</v>
      </c>
      <c r="J45" s="212">
        <f t="shared" si="1"/>
        <v>1331320</v>
      </c>
      <c r="L45" s="185"/>
    </row>
    <row r="46" spans="1:14" x14ac:dyDescent="0.25">
      <c r="A46" s="147">
        <v>35</v>
      </c>
      <c r="B46" s="179">
        <v>45316</v>
      </c>
      <c r="C46" s="178" t="s">
        <v>222</v>
      </c>
      <c r="D46" s="148" t="s">
        <v>223</v>
      </c>
      <c r="E46" s="148" t="s">
        <v>166</v>
      </c>
      <c r="F46" s="145"/>
      <c r="G46" s="177" t="s">
        <v>67</v>
      </c>
      <c r="H46" s="144"/>
      <c r="I46" s="143">
        <v>43000</v>
      </c>
      <c r="J46" s="212">
        <f t="shared" si="1"/>
        <v>1288320</v>
      </c>
      <c r="L46" s="185"/>
    </row>
    <row r="47" spans="1:14" x14ac:dyDescent="0.25">
      <c r="A47" s="147">
        <v>36</v>
      </c>
      <c r="B47" s="179">
        <v>45320</v>
      </c>
      <c r="C47" s="178" t="s">
        <v>224</v>
      </c>
      <c r="D47" s="146" t="s">
        <v>159</v>
      </c>
      <c r="E47" s="148" t="s">
        <v>225</v>
      </c>
      <c r="F47" s="145"/>
      <c r="G47" s="177" t="s">
        <v>67</v>
      </c>
      <c r="H47" s="144"/>
      <c r="I47" s="143">
        <v>300000</v>
      </c>
      <c r="J47" s="212">
        <f t="shared" si="1"/>
        <v>988320</v>
      </c>
      <c r="L47" s="122"/>
    </row>
    <row r="48" spans="1:14" s="200" customFormat="1" ht="13" x14ac:dyDescent="0.3">
      <c r="A48" s="147">
        <v>37</v>
      </c>
      <c r="B48" s="179">
        <v>45320</v>
      </c>
      <c r="C48" s="178" t="s">
        <v>226</v>
      </c>
      <c r="D48" s="146" t="s">
        <v>162</v>
      </c>
      <c r="E48" s="148" t="s">
        <v>227</v>
      </c>
      <c r="F48" s="145"/>
      <c r="G48" s="177" t="s">
        <v>67</v>
      </c>
      <c r="H48" s="150"/>
      <c r="I48" s="143">
        <v>70000</v>
      </c>
      <c r="J48" s="212">
        <f t="shared" si="1"/>
        <v>918320</v>
      </c>
      <c r="L48" s="201"/>
    </row>
    <row r="49" spans="1:12" x14ac:dyDescent="0.25">
      <c r="A49" s="147">
        <v>38</v>
      </c>
      <c r="B49" s="179">
        <v>45320</v>
      </c>
      <c r="C49" s="178" t="s">
        <v>228</v>
      </c>
      <c r="D49" s="146" t="s">
        <v>162</v>
      </c>
      <c r="E49" s="148" t="s">
        <v>229</v>
      </c>
      <c r="F49" s="147"/>
      <c r="G49" s="177" t="s">
        <v>67</v>
      </c>
      <c r="H49" s="163"/>
      <c r="I49" s="143">
        <v>100000</v>
      </c>
      <c r="J49" s="212">
        <f t="shared" si="1"/>
        <v>818320</v>
      </c>
      <c r="L49" s="122"/>
    </row>
    <row r="50" spans="1:12" x14ac:dyDescent="0.25">
      <c r="A50" s="147">
        <v>39</v>
      </c>
      <c r="B50" s="179">
        <v>45320</v>
      </c>
      <c r="C50" s="178" t="s">
        <v>230</v>
      </c>
      <c r="D50" s="146" t="s">
        <v>165</v>
      </c>
      <c r="E50" s="148" t="s">
        <v>231</v>
      </c>
      <c r="F50" s="147"/>
      <c r="G50" s="177" t="s">
        <v>67</v>
      </c>
      <c r="H50" s="150"/>
      <c r="I50" s="143">
        <v>109600</v>
      </c>
      <c r="J50" s="212">
        <f t="shared" si="1"/>
        <v>708720</v>
      </c>
      <c r="L50" s="122"/>
    </row>
    <row r="51" spans="1:12" x14ac:dyDescent="0.25">
      <c r="A51" s="147">
        <v>40</v>
      </c>
      <c r="B51" s="179">
        <v>45320</v>
      </c>
      <c r="C51" s="178" t="s">
        <v>232</v>
      </c>
      <c r="D51" s="148" t="s">
        <v>168</v>
      </c>
      <c r="E51" s="183" t="s">
        <v>233</v>
      </c>
      <c r="F51" s="147"/>
      <c r="G51" s="177" t="s">
        <v>67</v>
      </c>
      <c r="H51" s="150"/>
      <c r="I51" s="143">
        <v>300000</v>
      </c>
      <c r="J51" s="212">
        <f t="shared" si="1"/>
        <v>408720</v>
      </c>
      <c r="L51" s="122"/>
    </row>
    <row r="52" spans="1:12" x14ac:dyDescent="0.25">
      <c r="A52" s="147">
        <v>41</v>
      </c>
      <c r="B52" s="179">
        <v>45320</v>
      </c>
      <c r="C52" s="178" t="s">
        <v>234</v>
      </c>
      <c r="D52" s="148" t="s">
        <v>168</v>
      </c>
      <c r="E52" s="183" t="s">
        <v>233</v>
      </c>
      <c r="F52" s="147"/>
      <c r="G52" s="177" t="s">
        <v>67</v>
      </c>
      <c r="H52" s="150"/>
      <c r="I52" s="143">
        <v>50000</v>
      </c>
      <c r="J52" s="212">
        <f t="shared" si="1"/>
        <v>358720</v>
      </c>
      <c r="K52" s="202"/>
      <c r="L52" s="122"/>
    </row>
    <row r="53" spans="1:12" x14ac:dyDescent="0.25">
      <c r="A53" s="147">
        <v>42</v>
      </c>
      <c r="B53" s="179">
        <v>45321</v>
      </c>
      <c r="C53" s="178" t="s">
        <v>235</v>
      </c>
      <c r="D53" s="148" t="s">
        <v>236</v>
      </c>
      <c r="E53" s="148" t="s">
        <v>237</v>
      </c>
      <c r="F53" s="147"/>
      <c r="G53" s="177" t="s">
        <v>67</v>
      </c>
      <c r="H53" s="163"/>
      <c r="I53" s="143">
        <v>82000</v>
      </c>
      <c r="J53" s="212">
        <f t="shared" si="1"/>
        <v>276720</v>
      </c>
      <c r="K53" s="122"/>
    </row>
    <row r="54" spans="1:12" s="200" customFormat="1" ht="13" x14ac:dyDescent="0.3">
      <c r="A54" s="147">
        <v>43</v>
      </c>
      <c r="B54" s="179">
        <v>45322</v>
      </c>
      <c r="C54" s="178" t="s">
        <v>238</v>
      </c>
      <c r="D54" s="148" t="s">
        <v>177</v>
      </c>
      <c r="E54" s="148" t="s">
        <v>207</v>
      </c>
      <c r="F54" s="147"/>
      <c r="G54" s="177" t="s">
        <v>67</v>
      </c>
      <c r="H54" s="150"/>
      <c r="I54" s="143">
        <v>50000</v>
      </c>
      <c r="J54" s="212">
        <f t="shared" si="1"/>
        <v>226720</v>
      </c>
      <c r="K54" s="201"/>
    </row>
    <row r="55" spans="1:12" s="110" customFormat="1" x14ac:dyDescent="0.25">
      <c r="A55" s="147">
        <v>44</v>
      </c>
      <c r="B55" s="179">
        <v>45322</v>
      </c>
      <c r="C55" s="178" t="s">
        <v>239</v>
      </c>
      <c r="D55" s="199" t="s">
        <v>220</v>
      </c>
      <c r="E55" s="148" t="s">
        <v>240</v>
      </c>
      <c r="F55" s="147"/>
      <c r="G55" s="177" t="s">
        <v>67</v>
      </c>
      <c r="H55" s="150"/>
      <c r="I55" s="143">
        <v>149500</v>
      </c>
      <c r="J55" s="212">
        <f t="shared" si="1"/>
        <v>77220</v>
      </c>
      <c r="K55" s="198"/>
      <c r="L55" s="197"/>
    </row>
    <row r="56" spans="1:12" x14ac:dyDescent="0.25">
      <c r="A56" s="147">
        <v>45</v>
      </c>
      <c r="B56" s="179">
        <v>45322</v>
      </c>
      <c r="C56" s="178" t="s">
        <v>241</v>
      </c>
      <c r="D56" s="148" t="s">
        <v>242</v>
      </c>
      <c r="E56" s="148" t="s">
        <v>166</v>
      </c>
      <c r="F56" s="147"/>
      <c r="G56" s="177" t="s">
        <v>67</v>
      </c>
      <c r="H56" s="150"/>
      <c r="I56" s="143">
        <v>53000</v>
      </c>
      <c r="J56" s="196">
        <f t="shared" si="1"/>
        <v>24220</v>
      </c>
      <c r="K56" s="122"/>
    </row>
    <row r="57" spans="1:12" x14ac:dyDescent="0.25">
      <c r="A57" s="178"/>
      <c r="B57" s="737" t="s">
        <v>78</v>
      </c>
      <c r="C57" s="738"/>
      <c r="D57" s="739"/>
      <c r="E57" s="195"/>
      <c r="F57" s="194"/>
      <c r="G57" s="177"/>
      <c r="H57" s="192"/>
      <c r="I57" s="553"/>
      <c r="J57" s="212">
        <f t="shared" si="1"/>
        <v>24220</v>
      </c>
      <c r="K57" s="122"/>
    </row>
    <row r="58" spans="1:12" x14ac:dyDescent="0.25">
      <c r="A58" s="147">
        <v>46</v>
      </c>
      <c r="B58" s="179">
        <v>45328</v>
      </c>
      <c r="C58" s="178" t="s">
        <v>243</v>
      </c>
      <c r="D58" s="148" t="s">
        <v>244</v>
      </c>
      <c r="E58" s="148" t="s">
        <v>245</v>
      </c>
      <c r="F58" s="147"/>
      <c r="G58" s="177" t="s">
        <v>67</v>
      </c>
      <c r="H58" s="150"/>
      <c r="I58" s="143">
        <v>24000</v>
      </c>
      <c r="J58" s="212">
        <f t="shared" si="1"/>
        <v>220</v>
      </c>
    </row>
    <row r="59" spans="1:12" ht="14.5" x14ac:dyDescent="0.35">
      <c r="A59" s="147">
        <v>47</v>
      </c>
      <c r="B59" s="179">
        <v>45329</v>
      </c>
      <c r="C59" s="191" t="s">
        <v>246</v>
      </c>
      <c r="D59" s="190" t="s">
        <v>157</v>
      </c>
      <c r="E59" s="189" t="s">
        <v>48</v>
      </c>
      <c r="F59" s="188"/>
      <c r="G59" s="177" t="s">
        <v>90</v>
      </c>
      <c r="H59" s="187">
        <v>1500000</v>
      </c>
      <c r="I59" s="143"/>
      <c r="J59" s="212">
        <f t="shared" si="1"/>
        <v>1500220</v>
      </c>
      <c r="K59" s="186"/>
    </row>
    <row r="60" spans="1:12" ht="11.25" customHeight="1" x14ac:dyDescent="0.25">
      <c r="A60" s="147">
        <v>48</v>
      </c>
      <c r="B60" s="179">
        <v>45329</v>
      </c>
      <c r="C60" s="178" t="s">
        <v>247</v>
      </c>
      <c r="D60" s="183" t="s">
        <v>248</v>
      </c>
      <c r="E60" s="148" t="s">
        <v>249</v>
      </c>
      <c r="F60" s="145"/>
      <c r="G60" s="177" t="s">
        <v>90</v>
      </c>
      <c r="H60" s="144"/>
      <c r="I60" s="143">
        <v>54800</v>
      </c>
      <c r="J60" s="212">
        <f t="shared" si="1"/>
        <v>1445420</v>
      </c>
      <c r="K60" s="185"/>
    </row>
    <row r="61" spans="1:12" x14ac:dyDescent="0.25">
      <c r="A61" s="147">
        <v>49</v>
      </c>
      <c r="B61" s="179">
        <v>45329</v>
      </c>
      <c r="C61" s="178" t="s">
        <v>250</v>
      </c>
      <c r="D61" s="148" t="s">
        <v>251</v>
      </c>
      <c r="E61" s="148" t="s">
        <v>671</v>
      </c>
      <c r="F61" s="147"/>
      <c r="G61" s="177" t="s">
        <v>90</v>
      </c>
      <c r="H61" s="150"/>
      <c r="I61" s="143">
        <v>58000</v>
      </c>
      <c r="J61" s="212">
        <f t="shared" si="1"/>
        <v>1387420</v>
      </c>
    </row>
    <row r="62" spans="1:12" x14ac:dyDescent="0.25">
      <c r="A62" s="147">
        <v>50</v>
      </c>
      <c r="B62" s="179">
        <v>45329</v>
      </c>
      <c r="C62" s="178" t="s">
        <v>252</v>
      </c>
      <c r="D62" s="148" t="s">
        <v>168</v>
      </c>
      <c r="E62" s="148" t="s">
        <v>253</v>
      </c>
      <c r="F62" s="147"/>
      <c r="G62" s="177" t="s">
        <v>90</v>
      </c>
      <c r="H62" s="150"/>
      <c r="I62" s="143">
        <v>139000</v>
      </c>
      <c r="J62" s="212">
        <f t="shared" si="1"/>
        <v>1248420</v>
      </c>
    </row>
    <row r="63" spans="1:12" x14ac:dyDescent="0.25">
      <c r="A63" s="147">
        <v>51</v>
      </c>
      <c r="B63" s="179">
        <v>45329</v>
      </c>
      <c r="C63" s="178" t="s">
        <v>254</v>
      </c>
      <c r="D63" s="148" t="s">
        <v>80</v>
      </c>
      <c r="E63" s="148" t="s">
        <v>255</v>
      </c>
      <c r="F63" s="145"/>
      <c r="G63" s="177" t="s">
        <v>90</v>
      </c>
      <c r="H63" s="144"/>
      <c r="I63" s="143">
        <v>49000</v>
      </c>
      <c r="J63" s="212">
        <f t="shared" si="1"/>
        <v>1199420</v>
      </c>
    </row>
    <row r="64" spans="1:12" ht="21" customHeight="1" x14ac:dyDescent="0.25">
      <c r="A64" s="147">
        <v>52</v>
      </c>
      <c r="B64" s="179">
        <v>45329</v>
      </c>
      <c r="C64" s="178" t="s">
        <v>256</v>
      </c>
      <c r="D64" s="148" t="s">
        <v>202</v>
      </c>
      <c r="E64" s="184" t="s">
        <v>1102</v>
      </c>
      <c r="F64" s="145"/>
      <c r="G64" s="177" t="s">
        <v>90</v>
      </c>
      <c r="H64" s="150"/>
      <c r="I64" s="143">
        <v>530500</v>
      </c>
      <c r="J64" s="212">
        <f t="shared" si="1"/>
        <v>668920</v>
      </c>
    </row>
    <row r="65" spans="1:11" x14ac:dyDescent="0.25">
      <c r="A65" s="147">
        <v>53</v>
      </c>
      <c r="B65" s="179">
        <v>45329</v>
      </c>
      <c r="C65" s="178" t="s">
        <v>257</v>
      </c>
      <c r="D65" s="183" t="s">
        <v>248</v>
      </c>
      <c r="E65" s="148" t="s">
        <v>258</v>
      </c>
      <c r="F65" s="145"/>
      <c r="G65" s="177" t="s">
        <v>90</v>
      </c>
      <c r="H65" s="144"/>
      <c r="I65" s="143">
        <v>54800</v>
      </c>
      <c r="J65" s="212">
        <f t="shared" si="1"/>
        <v>614120</v>
      </c>
      <c r="K65" s="182"/>
    </row>
    <row r="66" spans="1:11" x14ac:dyDescent="0.25">
      <c r="A66" s="147">
        <v>54</v>
      </c>
      <c r="B66" s="179">
        <v>45329</v>
      </c>
      <c r="C66" s="178" t="s">
        <v>259</v>
      </c>
      <c r="D66" s="146" t="s">
        <v>214</v>
      </c>
      <c r="E66" s="148" t="s">
        <v>260</v>
      </c>
      <c r="F66" s="145"/>
      <c r="G66" s="177" t="s">
        <v>90</v>
      </c>
      <c r="H66" s="144"/>
      <c r="I66" s="143">
        <v>6000</v>
      </c>
      <c r="J66" s="212">
        <f t="shared" si="1"/>
        <v>608120</v>
      </c>
    </row>
    <row r="67" spans="1:11" ht="11.25" customHeight="1" x14ac:dyDescent="0.25">
      <c r="A67" s="147">
        <v>55</v>
      </c>
      <c r="B67" s="179">
        <v>45329</v>
      </c>
      <c r="C67" s="178" t="s">
        <v>261</v>
      </c>
      <c r="D67" s="152" t="s">
        <v>236</v>
      </c>
      <c r="E67" s="148" t="s">
        <v>262</v>
      </c>
      <c r="F67" s="145"/>
      <c r="G67" s="177" t="s">
        <v>90</v>
      </c>
      <c r="H67" s="222"/>
      <c r="I67" s="143">
        <v>78200</v>
      </c>
      <c r="J67" s="212">
        <f t="shared" si="1"/>
        <v>529920</v>
      </c>
    </row>
    <row r="68" spans="1:11" ht="13.5" customHeight="1" x14ac:dyDescent="0.25">
      <c r="A68" s="147">
        <v>56</v>
      </c>
      <c r="B68" s="179">
        <v>45329</v>
      </c>
      <c r="C68" s="178" t="s">
        <v>263</v>
      </c>
      <c r="D68" s="181" t="s">
        <v>214</v>
      </c>
      <c r="E68" s="148" t="s">
        <v>264</v>
      </c>
      <c r="F68" s="145"/>
      <c r="G68" s="177" t="s">
        <v>90</v>
      </c>
      <c r="H68" s="222"/>
      <c r="I68" s="143">
        <v>5000</v>
      </c>
      <c r="J68" s="212">
        <f t="shared" si="1"/>
        <v>524920</v>
      </c>
    </row>
    <row r="69" spans="1:11" x14ac:dyDescent="0.25">
      <c r="A69" s="147">
        <v>57</v>
      </c>
      <c r="B69" s="179">
        <v>45335</v>
      </c>
      <c r="C69" s="178" t="s">
        <v>265</v>
      </c>
      <c r="D69" s="180" t="s">
        <v>217</v>
      </c>
      <c r="E69" s="96" t="s">
        <v>218</v>
      </c>
      <c r="F69" s="147"/>
      <c r="G69" s="177" t="s">
        <v>90</v>
      </c>
      <c r="H69" s="313"/>
      <c r="I69" s="143">
        <v>48000</v>
      </c>
      <c r="J69" s="212">
        <f t="shared" si="1"/>
        <v>476920</v>
      </c>
    </row>
    <row r="70" spans="1:11" x14ac:dyDescent="0.25">
      <c r="A70" s="147">
        <v>58</v>
      </c>
      <c r="B70" s="179">
        <v>45335</v>
      </c>
      <c r="C70" s="178" t="s">
        <v>266</v>
      </c>
      <c r="D70" s="148" t="s">
        <v>236</v>
      </c>
      <c r="E70" s="148" t="s">
        <v>267</v>
      </c>
      <c r="F70" s="145"/>
      <c r="G70" s="177" t="s">
        <v>90</v>
      </c>
      <c r="H70" s="222"/>
      <c r="I70" s="143">
        <v>33600</v>
      </c>
      <c r="J70" s="212">
        <f t="shared" si="1"/>
        <v>443320</v>
      </c>
    </row>
    <row r="71" spans="1:11" ht="12.5" customHeight="1" x14ac:dyDescent="0.35">
      <c r="A71" s="147">
        <v>59</v>
      </c>
      <c r="B71" s="179">
        <v>45335</v>
      </c>
      <c r="C71" s="178" t="s">
        <v>268</v>
      </c>
      <c r="D71" s="148" t="s">
        <v>269</v>
      </c>
      <c r="E71" s="148" t="s">
        <v>270</v>
      </c>
      <c r="F71" s="66"/>
      <c r="G71" s="177" t="s">
        <v>90</v>
      </c>
      <c r="H71" s="66"/>
      <c r="I71" s="143">
        <v>54800</v>
      </c>
      <c r="J71" s="212">
        <f t="shared" si="1"/>
        <v>388520</v>
      </c>
    </row>
    <row r="72" spans="1:11" ht="14.5" x14ac:dyDescent="0.35">
      <c r="A72" s="147">
        <v>60</v>
      </c>
      <c r="B72" s="179">
        <v>45335</v>
      </c>
      <c r="C72" s="178" t="s">
        <v>271</v>
      </c>
      <c r="D72" s="148" t="s">
        <v>168</v>
      </c>
      <c r="E72" s="148" t="s">
        <v>272</v>
      </c>
      <c r="F72" s="66"/>
      <c r="G72" s="177" t="s">
        <v>90</v>
      </c>
      <c r="H72" s="66"/>
      <c r="I72" s="143">
        <v>200000</v>
      </c>
      <c r="J72" s="212">
        <f t="shared" si="1"/>
        <v>188520</v>
      </c>
    </row>
    <row r="73" spans="1:11" ht="14.5" x14ac:dyDescent="0.35">
      <c r="A73" s="147">
        <v>61</v>
      </c>
      <c r="B73" s="179">
        <v>45335</v>
      </c>
      <c r="C73" s="178" t="s">
        <v>273</v>
      </c>
      <c r="D73" s="148" t="s">
        <v>159</v>
      </c>
      <c r="E73" s="148" t="s">
        <v>274</v>
      </c>
      <c r="F73" s="66"/>
      <c r="G73" s="177" t="s">
        <v>90</v>
      </c>
      <c r="H73" s="66"/>
      <c r="I73" s="143">
        <v>160000</v>
      </c>
      <c r="J73" s="212">
        <f t="shared" si="1"/>
        <v>28520</v>
      </c>
    </row>
    <row r="74" spans="1:11" ht="14.5" x14ac:dyDescent="0.35">
      <c r="A74" s="147">
        <v>62</v>
      </c>
      <c r="B74" s="179">
        <v>45337</v>
      </c>
      <c r="C74" s="189" t="s">
        <v>275</v>
      </c>
      <c r="D74" s="476" t="s">
        <v>157</v>
      </c>
      <c r="E74" s="189" t="s">
        <v>48</v>
      </c>
      <c r="F74" s="66"/>
      <c r="G74" s="177" t="s">
        <v>97</v>
      </c>
      <c r="H74" s="187">
        <v>1500000</v>
      </c>
      <c r="I74" s="143"/>
      <c r="J74" s="212">
        <f t="shared" si="1"/>
        <v>1528520</v>
      </c>
    </row>
    <row r="75" spans="1:11" ht="14.5" x14ac:dyDescent="0.35">
      <c r="A75" s="147">
        <v>63</v>
      </c>
      <c r="B75" s="179">
        <v>45337</v>
      </c>
      <c r="C75" s="178" t="s">
        <v>276</v>
      </c>
      <c r="D75" s="148" t="s">
        <v>277</v>
      </c>
      <c r="E75" s="148" t="s">
        <v>278</v>
      </c>
      <c r="F75" s="66"/>
      <c r="G75" s="177" t="s">
        <v>97</v>
      </c>
      <c r="H75" s="66"/>
      <c r="I75" s="143">
        <v>152500</v>
      </c>
      <c r="J75" s="212">
        <f t="shared" si="1"/>
        <v>1376020</v>
      </c>
    </row>
    <row r="76" spans="1:11" ht="14.5" x14ac:dyDescent="0.35">
      <c r="A76" s="147">
        <v>64</v>
      </c>
      <c r="B76" s="179">
        <v>45337</v>
      </c>
      <c r="C76" s="178" t="s">
        <v>279</v>
      </c>
      <c r="D76" s="148" t="s">
        <v>148</v>
      </c>
      <c r="E76" s="148" t="s">
        <v>280</v>
      </c>
      <c r="F76" s="66"/>
      <c r="G76" s="177" t="s">
        <v>97</v>
      </c>
      <c r="H76" s="66"/>
      <c r="I76" s="143">
        <v>28800</v>
      </c>
      <c r="J76" s="212">
        <f t="shared" ref="J76:J141" si="2">J75+H76-I76</f>
        <v>1347220</v>
      </c>
    </row>
    <row r="77" spans="1:11" ht="14.5" x14ac:dyDescent="0.35">
      <c r="A77" s="147">
        <v>65</v>
      </c>
      <c r="B77" s="179">
        <v>45337</v>
      </c>
      <c r="C77" s="178" t="s">
        <v>281</v>
      </c>
      <c r="D77" s="148" t="s">
        <v>214</v>
      </c>
      <c r="E77" s="148" t="s">
        <v>282</v>
      </c>
      <c r="F77" s="66"/>
      <c r="G77" s="177" t="s">
        <v>97</v>
      </c>
      <c r="H77" s="66"/>
      <c r="I77" s="143">
        <v>3000</v>
      </c>
      <c r="J77" s="212">
        <f t="shared" si="2"/>
        <v>1344220</v>
      </c>
    </row>
    <row r="78" spans="1:11" x14ac:dyDescent="0.25">
      <c r="A78" s="147">
        <v>66</v>
      </c>
      <c r="B78" s="179">
        <v>45338</v>
      </c>
      <c r="C78" s="178" t="s">
        <v>500</v>
      </c>
      <c r="D78" s="148" t="s">
        <v>508</v>
      </c>
      <c r="E78" s="148" t="s">
        <v>499</v>
      </c>
      <c r="F78" s="145"/>
      <c r="G78" s="177" t="s">
        <v>97</v>
      </c>
      <c r="H78" s="222"/>
      <c r="I78" s="143">
        <v>54800</v>
      </c>
      <c r="J78" s="212">
        <f>J77+H78-I78</f>
        <v>1289420</v>
      </c>
    </row>
    <row r="79" spans="1:11" ht="14.5" customHeight="1" x14ac:dyDescent="0.25">
      <c r="A79" s="147">
        <v>67</v>
      </c>
      <c r="B79" s="179">
        <v>45338</v>
      </c>
      <c r="C79" s="178" t="s">
        <v>507</v>
      </c>
      <c r="D79" s="152" t="s">
        <v>506</v>
      </c>
      <c r="E79" s="152" t="s">
        <v>505</v>
      </c>
      <c r="F79" s="145"/>
      <c r="G79" s="177" t="s">
        <v>97</v>
      </c>
      <c r="H79" s="144"/>
      <c r="I79" s="143">
        <v>185000</v>
      </c>
      <c r="J79" s="212">
        <f t="shared" si="2"/>
        <v>1104420</v>
      </c>
    </row>
    <row r="80" spans="1:11" x14ac:dyDescent="0.25">
      <c r="A80" s="147">
        <v>68</v>
      </c>
      <c r="B80" s="179">
        <v>45338</v>
      </c>
      <c r="C80" s="178" t="s">
        <v>510</v>
      </c>
      <c r="D80" s="148" t="s">
        <v>214</v>
      </c>
      <c r="E80" s="148" t="s">
        <v>509</v>
      </c>
      <c r="F80" s="145"/>
      <c r="G80" s="177" t="s">
        <v>97</v>
      </c>
      <c r="H80" s="144"/>
      <c r="I80" s="143">
        <v>3000</v>
      </c>
      <c r="J80" s="212">
        <f t="shared" si="2"/>
        <v>1101420</v>
      </c>
    </row>
    <row r="81" spans="1:11" x14ac:dyDescent="0.25">
      <c r="A81" s="147">
        <v>69</v>
      </c>
      <c r="B81" s="179">
        <v>45338</v>
      </c>
      <c r="C81" s="178" t="s">
        <v>511</v>
      </c>
      <c r="D81" s="152" t="s">
        <v>512</v>
      </c>
      <c r="E81" s="152" t="s">
        <v>513</v>
      </c>
      <c r="F81" s="145"/>
      <c r="G81" s="177" t="s">
        <v>97</v>
      </c>
      <c r="H81" s="144"/>
      <c r="I81" s="143">
        <v>35000</v>
      </c>
      <c r="J81" s="212">
        <f t="shared" si="2"/>
        <v>1066420</v>
      </c>
    </row>
    <row r="82" spans="1:11" ht="14.5" x14ac:dyDescent="0.35">
      <c r="A82" s="147">
        <v>70</v>
      </c>
      <c r="B82" s="179">
        <v>45342</v>
      </c>
      <c r="C82" s="178" t="s">
        <v>524</v>
      </c>
      <c r="D82" s="148" t="s">
        <v>214</v>
      </c>
      <c r="E82" s="148" t="s">
        <v>525</v>
      </c>
      <c r="F82" s="66"/>
      <c r="G82" s="177" t="s">
        <v>97</v>
      </c>
      <c r="H82" s="66"/>
      <c r="I82" s="143">
        <v>3000</v>
      </c>
      <c r="J82" s="212">
        <f t="shared" si="2"/>
        <v>1063420</v>
      </c>
    </row>
    <row r="83" spans="1:11" ht="14.5" x14ac:dyDescent="0.35">
      <c r="A83" s="147">
        <v>71</v>
      </c>
      <c r="B83" s="179">
        <v>45342</v>
      </c>
      <c r="C83" s="178" t="s">
        <v>526</v>
      </c>
      <c r="D83" s="148" t="s">
        <v>527</v>
      </c>
      <c r="E83" s="148" t="s">
        <v>528</v>
      </c>
      <c r="F83" s="66"/>
      <c r="G83" s="177" t="s">
        <v>97</v>
      </c>
      <c r="H83" s="66"/>
      <c r="I83" s="143">
        <v>3000</v>
      </c>
      <c r="J83" s="212">
        <f t="shared" si="2"/>
        <v>1060420</v>
      </c>
    </row>
    <row r="84" spans="1:11" x14ac:dyDescent="0.25">
      <c r="A84" s="147">
        <v>72</v>
      </c>
      <c r="B84" s="179">
        <v>45342</v>
      </c>
      <c r="C84" s="178" t="s">
        <v>529</v>
      </c>
      <c r="D84" s="96" t="s">
        <v>532</v>
      </c>
      <c r="E84" s="148" t="s">
        <v>533</v>
      </c>
      <c r="G84" s="177" t="s">
        <v>97</v>
      </c>
      <c r="H84" s="272"/>
      <c r="I84" s="554">
        <v>54800</v>
      </c>
      <c r="J84" s="212">
        <f t="shared" si="2"/>
        <v>1005620</v>
      </c>
    </row>
    <row r="85" spans="1:11" x14ac:dyDescent="0.25">
      <c r="A85" s="147">
        <v>73</v>
      </c>
      <c r="B85" s="179">
        <v>45342</v>
      </c>
      <c r="C85" s="178" t="s">
        <v>531</v>
      </c>
      <c r="D85" s="152" t="s">
        <v>512</v>
      </c>
      <c r="E85" s="152" t="s">
        <v>530</v>
      </c>
      <c r="F85" s="145"/>
      <c r="G85" s="177" t="s">
        <v>97</v>
      </c>
      <c r="H85" s="176"/>
      <c r="I85" s="143">
        <v>25000</v>
      </c>
      <c r="J85" s="212">
        <f t="shared" si="2"/>
        <v>980620</v>
      </c>
    </row>
    <row r="86" spans="1:11" x14ac:dyDescent="0.25">
      <c r="A86" s="147">
        <v>74</v>
      </c>
      <c r="B86" s="179">
        <v>45343</v>
      </c>
      <c r="C86" s="178" t="s">
        <v>536</v>
      </c>
      <c r="D86" s="152" t="s">
        <v>236</v>
      </c>
      <c r="E86" s="152" t="s">
        <v>540</v>
      </c>
      <c r="F86" s="175"/>
      <c r="G86" s="177" t="s">
        <v>97</v>
      </c>
      <c r="H86" s="176"/>
      <c r="I86" s="143">
        <v>96000</v>
      </c>
      <c r="J86" s="212">
        <f t="shared" si="2"/>
        <v>884620</v>
      </c>
    </row>
    <row r="87" spans="1:11" x14ac:dyDescent="0.25">
      <c r="A87" s="147">
        <v>75</v>
      </c>
      <c r="B87" s="179">
        <v>45343</v>
      </c>
      <c r="C87" s="178" t="s">
        <v>537</v>
      </c>
      <c r="D87" s="152" t="s">
        <v>202</v>
      </c>
      <c r="E87" s="152" t="s">
        <v>539</v>
      </c>
      <c r="F87" s="175"/>
      <c r="G87" s="177" t="s">
        <v>97</v>
      </c>
      <c r="H87" s="176"/>
      <c r="I87" s="143">
        <v>235500</v>
      </c>
      <c r="J87" s="212">
        <f t="shared" si="2"/>
        <v>649120</v>
      </c>
    </row>
    <row r="88" spans="1:11" x14ac:dyDescent="0.25">
      <c r="A88" s="147">
        <v>76</v>
      </c>
      <c r="B88" s="179">
        <v>45343</v>
      </c>
      <c r="C88" s="178" t="s">
        <v>538</v>
      </c>
      <c r="D88" s="152" t="s">
        <v>535</v>
      </c>
      <c r="E88" s="148" t="s">
        <v>534</v>
      </c>
      <c r="F88" s="175"/>
      <c r="G88" s="177" t="s">
        <v>97</v>
      </c>
      <c r="H88" s="176"/>
      <c r="I88" s="143">
        <v>54800</v>
      </c>
      <c r="J88" s="212">
        <f t="shared" si="2"/>
        <v>594320</v>
      </c>
    </row>
    <row r="89" spans="1:11" x14ac:dyDescent="0.25">
      <c r="A89" s="147">
        <v>77</v>
      </c>
      <c r="B89" s="179">
        <v>45344</v>
      </c>
      <c r="C89" s="178" t="s">
        <v>548</v>
      </c>
      <c r="D89" s="148" t="s">
        <v>159</v>
      </c>
      <c r="E89" s="148" t="s">
        <v>549</v>
      </c>
      <c r="F89" s="145"/>
      <c r="G89" s="177" t="s">
        <v>97</v>
      </c>
      <c r="H89" s="150"/>
      <c r="I89" s="143">
        <v>250000</v>
      </c>
      <c r="J89" s="212">
        <f t="shared" si="2"/>
        <v>344320</v>
      </c>
    </row>
    <row r="90" spans="1:11" x14ac:dyDescent="0.25">
      <c r="A90" s="147">
        <v>78</v>
      </c>
      <c r="B90" s="179">
        <v>45344</v>
      </c>
      <c r="C90" s="178" t="s">
        <v>581</v>
      </c>
      <c r="D90" s="157" t="s">
        <v>214</v>
      </c>
      <c r="E90" s="148" t="s">
        <v>583</v>
      </c>
      <c r="F90" s="175"/>
      <c r="G90" s="177" t="s">
        <v>97</v>
      </c>
      <c r="H90" s="176"/>
      <c r="I90" s="143">
        <v>3000</v>
      </c>
      <c r="J90" s="212">
        <f t="shared" si="2"/>
        <v>341320</v>
      </c>
    </row>
    <row r="91" spans="1:11" x14ac:dyDescent="0.25">
      <c r="A91" s="147">
        <v>79</v>
      </c>
      <c r="B91" s="179">
        <v>45345</v>
      </c>
      <c r="C91" s="178" t="s">
        <v>582</v>
      </c>
      <c r="D91" s="157" t="s">
        <v>214</v>
      </c>
      <c r="E91" s="148" t="s">
        <v>583</v>
      </c>
      <c r="F91" s="175"/>
      <c r="G91" s="177" t="s">
        <v>97</v>
      </c>
      <c r="H91" s="176"/>
      <c r="I91" s="143">
        <v>3000</v>
      </c>
      <c r="J91" s="212">
        <f t="shared" si="2"/>
        <v>338320</v>
      </c>
    </row>
    <row r="92" spans="1:11" x14ac:dyDescent="0.25">
      <c r="A92" s="147">
        <v>80</v>
      </c>
      <c r="B92" s="179">
        <v>45345</v>
      </c>
      <c r="C92" s="178" t="s">
        <v>584</v>
      </c>
      <c r="D92" s="148" t="s">
        <v>168</v>
      </c>
      <c r="E92" s="148" t="s">
        <v>585</v>
      </c>
      <c r="F92" s="175"/>
      <c r="G92" s="177" t="s">
        <v>97</v>
      </c>
      <c r="H92" s="176"/>
      <c r="I92" s="143">
        <v>200000</v>
      </c>
      <c r="J92" s="212">
        <f t="shared" si="2"/>
        <v>138320</v>
      </c>
    </row>
    <row r="93" spans="1:11" ht="14.5" x14ac:dyDescent="0.35">
      <c r="A93" s="147">
        <v>81</v>
      </c>
      <c r="B93" s="179">
        <v>45345</v>
      </c>
      <c r="C93" s="189" t="s">
        <v>586</v>
      </c>
      <c r="D93" s="476" t="s">
        <v>157</v>
      </c>
      <c r="E93" s="189" t="s">
        <v>48</v>
      </c>
      <c r="F93" s="66"/>
      <c r="G93" s="177" t="s">
        <v>600</v>
      </c>
      <c r="H93" s="187">
        <v>1500000</v>
      </c>
      <c r="I93" s="143"/>
      <c r="J93" s="212">
        <f t="shared" si="2"/>
        <v>1638320</v>
      </c>
    </row>
    <row r="94" spans="1:11" x14ac:dyDescent="0.25">
      <c r="A94" s="147">
        <v>82</v>
      </c>
      <c r="B94" s="179">
        <v>45345</v>
      </c>
      <c r="C94" s="178" t="s">
        <v>605</v>
      </c>
      <c r="D94" s="148" t="s">
        <v>277</v>
      </c>
      <c r="E94" s="148" t="s">
        <v>221</v>
      </c>
      <c r="F94" s="175"/>
      <c r="G94" s="177" t="s">
        <v>600</v>
      </c>
      <c r="H94" s="150"/>
      <c r="I94" s="143">
        <v>149500</v>
      </c>
      <c r="J94" s="212">
        <f t="shared" si="2"/>
        <v>1488820</v>
      </c>
      <c r="K94" s="130"/>
    </row>
    <row r="95" spans="1:11" x14ac:dyDescent="0.25">
      <c r="A95" s="147">
        <v>83</v>
      </c>
      <c r="B95" s="179">
        <v>45345</v>
      </c>
      <c r="C95" s="178" t="s">
        <v>606</v>
      </c>
      <c r="D95" s="148" t="s">
        <v>177</v>
      </c>
      <c r="E95" s="148" t="s">
        <v>149</v>
      </c>
      <c r="F95" s="164"/>
      <c r="G95" s="177" t="s">
        <v>600</v>
      </c>
      <c r="H95" s="163"/>
      <c r="I95" s="143">
        <v>50000</v>
      </c>
      <c r="J95" s="212">
        <f t="shared" si="2"/>
        <v>1438820</v>
      </c>
      <c r="K95" s="115"/>
    </row>
    <row r="96" spans="1:11" x14ac:dyDescent="0.25">
      <c r="A96" s="147">
        <v>84</v>
      </c>
      <c r="B96" s="179">
        <v>45345</v>
      </c>
      <c r="C96" s="178" t="s">
        <v>607</v>
      </c>
      <c r="D96" s="153" t="s">
        <v>190</v>
      </c>
      <c r="E96" s="146" t="s">
        <v>608</v>
      </c>
      <c r="F96" s="145"/>
      <c r="G96" s="177" t="s">
        <v>600</v>
      </c>
      <c r="H96" s="144"/>
      <c r="I96" s="143">
        <v>150000</v>
      </c>
      <c r="J96" s="212">
        <f t="shared" si="2"/>
        <v>1288820</v>
      </c>
    </row>
    <row r="97" spans="1:13" x14ac:dyDescent="0.25">
      <c r="A97" s="147">
        <v>85</v>
      </c>
      <c r="B97" s="179">
        <v>45349</v>
      </c>
      <c r="C97" s="178" t="s">
        <v>627</v>
      </c>
      <c r="D97" s="152" t="s">
        <v>202</v>
      </c>
      <c r="E97" s="152" t="s">
        <v>623</v>
      </c>
      <c r="F97" s="174"/>
      <c r="G97" s="177" t="s">
        <v>600</v>
      </c>
      <c r="H97" s="173"/>
      <c r="I97" s="143">
        <v>209500</v>
      </c>
      <c r="J97" s="212">
        <f t="shared" si="2"/>
        <v>1079320</v>
      </c>
    </row>
    <row r="98" spans="1:13" x14ac:dyDescent="0.25">
      <c r="A98" s="147">
        <v>86</v>
      </c>
      <c r="B98" s="179">
        <v>45349</v>
      </c>
      <c r="C98" s="178" t="s">
        <v>628</v>
      </c>
      <c r="D98" s="152" t="s">
        <v>236</v>
      </c>
      <c r="E98" s="152" t="s">
        <v>624</v>
      </c>
      <c r="F98" s="172"/>
      <c r="G98" s="177" t="s">
        <v>600</v>
      </c>
      <c r="H98" s="172"/>
      <c r="I98" s="143">
        <v>106000</v>
      </c>
      <c r="J98" s="212">
        <f t="shared" si="2"/>
        <v>973320</v>
      </c>
    </row>
    <row r="99" spans="1:13" x14ac:dyDescent="0.25">
      <c r="A99" s="147">
        <v>87</v>
      </c>
      <c r="B99" s="179">
        <v>45349</v>
      </c>
      <c r="C99" s="178" t="s">
        <v>629</v>
      </c>
      <c r="D99" s="157" t="s">
        <v>635</v>
      </c>
      <c r="E99" s="152" t="s">
        <v>634</v>
      </c>
      <c r="F99" s="145"/>
      <c r="G99" s="177" t="s">
        <v>600</v>
      </c>
      <c r="H99" s="144"/>
      <c r="I99" s="143">
        <v>44000</v>
      </c>
      <c r="J99" s="212">
        <f t="shared" si="2"/>
        <v>929320</v>
      </c>
      <c r="L99" s="171"/>
      <c r="M99" s="98"/>
    </row>
    <row r="100" spans="1:13" ht="12.5" customHeight="1" x14ac:dyDescent="0.25">
      <c r="A100" s="147">
        <v>88</v>
      </c>
      <c r="B100" s="179">
        <v>45349</v>
      </c>
      <c r="C100" s="178" t="s">
        <v>630</v>
      </c>
      <c r="D100" s="157" t="s">
        <v>626</v>
      </c>
      <c r="E100" s="152" t="s">
        <v>625</v>
      </c>
      <c r="F100" s="145"/>
      <c r="G100" s="177" t="s">
        <v>600</v>
      </c>
      <c r="H100" s="144"/>
      <c r="I100" s="143">
        <v>86000</v>
      </c>
      <c r="J100" s="212">
        <f t="shared" si="2"/>
        <v>843320</v>
      </c>
    </row>
    <row r="101" spans="1:13" x14ac:dyDescent="0.25">
      <c r="A101" s="147">
        <v>89</v>
      </c>
      <c r="B101" s="179">
        <v>45349</v>
      </c>
      <c r="C101" s="178" t="s">
        <v>631</v>
      </c>
      <c r="D101" s="148" t="s">
        <v>159</v>
      </c>
      <c r="E101" s="148" t="s">
        <v>645</v>
      </c>
      <c r="F101" s="145"/>
      <c r="G101" s="177" t="s">
        <v>600</v>
      </c>
      <c r="H101" s="144"/>
      <c r="I101" s="143">
        <v>150000</v>
      </c>
      <c r="J101" s="212">
        <f t="shared" si="2"/>
        <v>693320</v>
      </c>
    </row>
    <row r="102" spans="1:13" x14ac:dyDescent="0.25">
      <c r="A102" s="147">
        <v>90</v>
      </c>
      <c r="B102" s="179">
        <v>45351</v>
      </c>
      <c r="C102" s="178" t="s">
        <v>632</v>
      </c>
      <c r="D102" s="148" t="s">
        <v>168</v>
      </c>
      <c r="E102" s="148" t="s">
        <v>646</v>
      </c>
      <c r="G102" s="177" t="s">
        <v>600</v>
      </c>
      <c r="H102" s="272"/>
      <c r="I102" s="554">
        <v>200000</v>
      </c>
      <c r="J102" s="212">
        <f t="shared" si="2"/>
        <v>493320</v>
      </c>
    </row>
    <row r="103" spans="1:13" x14ac:dyDescent="0.25">
      <c r="A103" s="147">
        <v>91</v>
      </c>
      <c r="B103" s="737" t="s">
        <v>664</v>
      </c>
      <c r="C103" s="738"/>
      <c r="D103" s="739"/>
      <c r="E103" s="195"/>
      <c r="F103" s="194"/>
      <c r="G103" s="177"/>
      <c r="H103" s="192"/>
      <c r="I103" s="553"/>
      <c r="J103" s="212">
        <f t="shared" si="2"/>
        <v>493320</v>
      </c>
    </row>
    <row r="104" spans="1:13" x14ac:dyDescent="0.25">
      <c r="A104" s="147">
        <v>92</v>
      </c>
      <c r="B104" s="179">
        <v>45352</v>
      </c>
      <c r="C104" s="178" t="s">
        <v>665</v>
      </c>
      <c r="D104" s="148" t="s">
        <v>648</v>
      </c>
      <c r="E104" s="151" t="s">
        <v>647</v>
      </c>
      <c r="F104" s="145"/>
      <c r="G104" s="177" t="s">
        <v>600</v>
      </c>
      <c r="H104" s="150"/>
      <c r="I104" s="143">
        <v>374000</v>
      </c>
      <c r="J104" s="212">
        <f t="shared" si="2"/>
        <v>119320</v>
      </c>
    </row>
    <row r="105" spans="1:13" ht="14.5" x14ac:dyDescent="0.35">
      <c r="A105" s="147">
        <v>93</v>
      </c>
      <c r="B105" s="179">
        <v>45355</v>
      </c>
      <c r="C105" s="189" t="s">
        <v>667</v>
      </c>
      <c r="D105" s="476" t="s">
        <v>157</v>
      </c>
      <c r="E105" s="189" t="s">
        <v>48</v>
      </c>
      <c r="F105" s="66"/>
      <c r="G105" s="177" t="s">
        <v>668</v>
      </c>
      <c r="H105" s="187">
        <v>1500000</v>
      </c>
      <c r="I105" s="271"/>
      <c r="J105" s="212">
        <f t="shared" si="2"/>
        <v>1619320</v>
      </c>
    </row>
    <row r="106" spans="1:13" x14ac:dyDescent="0.25">
      <c r="A106" s="147">
        <v>94</v>
      </c>
      <c r="B106" s="179">
        <v>45355</v>
      </c>
      <c r="C106" s="178" t="s">
        <v>666</v>
      </c>
      <c r="D106" s="146" t="s">
        <v>669</v>
      </c>
      <c r="E106" s="146" t="s">
        <v>661</v>
      </c>
      <c r="F106" s="145" t="s">
        <v>662</v>
      </c>
      <c r="G106" s="177" t="s">
        <v>668</v>
      </c>
      <c r="H106" s="144"/>
      <c r="I106" s="143">
        <v>100000</v>
      </c>
      <c r="J106" s="212">
        <f t="shared" si="2"/>
        <v>1519320</v>
      </c>
    </row>
    <row r="107" spans="1:13" s="170" customFormat="1" x14ac:dyDescent="0.25">
      <c r="A107" s="147">
        <v>95</v>
      </c>
      <c r="B107" s="179">
        <v>45355</v>
      </c>
      <c r="C107" s="178" t="s">
        <v>673</v>
      </c>
      <c r="D107" s="148" t="s">
        <v>277</v>
      </c>
      <c r="E107" s="148" t="s">
        <v>670</v>
      </c>
      <c r="F107" s="147"/>
      <c r="G107" s="177" t="s">
        <v>668</v>
      </c>
      <c r="H107" s="159"/>
      <c r="I107" s="143">
        <v>149500</v>
      </c>
      <c r="J107" s="212">
        <f t="shared" si="2"/>
        <v>1369820</v>
      </c>
    </row>
    <row r="108" spans="1:13" s="170" customFormat="1" x14ac:dyDescent="0.25">
      <c r="A108" s="147">
        <v>96</v>
      </c>
      <c r="B108" s="179">
        <v>45355</v>
      </c>
      <c r="C108" s="178" t="s">
        <v>674</v>
      </c>
      <c r="D108" s="148" t="s">
        <v>182</v>
      </c>
      <c r="E108" s="148" t="s">
        <v>672</v>
      </c>
      <c r="F108" s="147"/>
      <c r="G108" s="177" t="s">
        <v>668</v>
      </c>
      <c r="H108" s="159"/>
      <c r="I108" s="143">
        <v>75000</v>
      </c>
      <c r="J108" s="212">
        <f t="shared" si="2"/>
        <v>1294820</v>
      </c>
    </row>
    <row r="109" spans="1:13" ht="30" x14ac:dyDescent="0.25">
      <c r="A109" s="147">
        <v>97</v>
      </c>
      <c r="B109" s="179">
        <v>45355</v>
      </c>
      <c r="C109" s="261" t="s">
        <v>676</v>
      </c>
      <c r="D109" s="277" t="s">
        <v>56</v>
      </c>
      <c r="E109" s="479" t="s">
        <v>675</v>
      </c>
      <c r="F109" s="145"/>
      <c r="G109" s="177" t="s">
        <v>668</v>
      </c>
      <c r="H109" s="150"/>
      <c r="I109" s="143">
        <v>226000</v>
      </c>
      <c r="J109" s="212">
        <f t="shared" si="2"/>
        <v>1068820</v>
      </c>
    </row>
    <row r="110" spans="1:13" x14ac:dyDescent="0.25">
      <c r="A110" s="147">
        <v>98</v>
      </c>
      <c r="B110" s="179">
        <v>45355</v>
      </c>
      <c r="C110" s="178" t="s">
        <v>677</v>
      </c>
      <c r="D110" s="162" t="s">
        <v>678</v>
      </c>
      <c r="E110" s="169" t="s">
        <v>714</v>
      </c>
      <c r="F110" s="161"/>
      <c r="G110" s="177" t="s">
        <v>668</v>
      </c>
      <c r="H110" s="160"/>
      <c r="I110" s="143">
        <v>369000</v>
      </c>
      <c r="J110" s="212">
        <f t="shared" si="2"/>
        <v>699820</v>
      </c>
    </row>
    <row r="111" spans="1:13" x14ac:dyDescent="0.25">
      <c r="A111" s="147">
        <v>99</v>
      </c>
      <c r="B111" s="179">
        <v>45355</v>
      </c>
      <c r="C111" s="178" t="s">
        <v>679</v>
      </c>
      <c r="D111" s="167" t="s">
        <v>680</v>
      </c>
      <c r="E111" s="148" t="s">
        <v>207</v>
      </c>
      <c r="F111" s="166"/>
      <c r="G111" s="177" t="s">
        <v>668</v>
      </c>
      <c r="H111" s="165"/>
      <c r="I111" s="143">
        <v>29000</v>
      </c>
      <c r="J111" s="212">
        <f t="shared" si="2"/>
        <v>670820</v>
      </c>
    </row>
    <row r="112" spans="1:13" ht="14.5" x14ac:dyDescent="0.35">
      <c r="A112" s="147">
        <v>100</v>
      </c>
      <c r="B112" s="179">
        <v>45358</v>
      </c>
      <c r="C112" s="189" t="s">
        <v>728</v>
      </c>
      <c r="D112" s="476" t="s">
        <v>157</v>
      </c>
      <c r="E112" s="189" t="s">
        <v>48</v>
      </c>
      <c r="F112" s="66"/>
      <c r="G112" s="177" t="s">
        <v>719</v>
      </c>
      <c r="H112" s="187">
        <v>1500000</v>
      </c>
      <c r="I112" s="143"/>
      <c r="J112" s="212">
        <f t="shared" si="2"/>
        <v>2170820</v>
      </c>
    </row>
    <row r="113" spans="1:11" x14ac:dyDescent="0.25">
      <c r="A113" s="147">
        <v>101</v>
      </c>
      <c r="B113" s="179">
        <v>45359</v>
      </c>
      <c r="C113" s="178" t="s">
        <v>730</v>
      </c>
      <c r="D113" s="167" t="s">
        <v>680</v>
      </c>
      <c r="E113" s="148" t="s">
        <v>729</v>
      </c>
      <c r="F113" s="164"/>
      <c r="G113" s="177" t="s">
        <v>719</v>
      </c>
      <c r="H113" s="163"/>
      <c r="I113" s="143">
        <v>50000</v>
      </c>
      <c r="J113" s="212">
        <f t="shared" si="2"/>
        <v>2120820</v>
      </c>
    </row>
    <row r="114" spans="1:11" x14ac:dyDescent="0.25">
      <c r="A114" s="147">
        <v>102</v>
      </c>
      <c r="B114" s="179">
        <v>45359</v>
      </c>
      <c r="C114" s="178" t="s">
        <v>734</v>
      </c>
      <c r="D114" s="148" t="s">
        <v>159</v>
      </c>
      <c r="E114" s="148" t="s">
        <v>733</v>
      </c>
      <c r="F114" s="483"/>
      <c r="G114" s="177" t="s">
        <v>719</v>
      </c>
      <c r="H114" s="144"/>
      <c r="I114" s="143">
        <v>300000</v>
      </c>
      <c r="J114" s="212">
        <f t="shared" si="2"/>
        <v>1820820</v>
      </c>
    </row>
    <row r="115" spans="1:11" x14ac:dyDescent="0.25">
      <c r="A115" s="147">
        <v>103</v>
      </c>
      <c r="B115" s="179">
        <v>45359</v>
      </c>
      <c r="C115" s="178" t="s">
        <v>739</v>
      </c>
      <c r="D115" s="148" t="s">
        <v>741</v>
      </c>
      <c r="E115" s="151" t="s">
        <v>742</v>
      </c>
      <c r="F115" s="483"/>
      <c r="G115" s="177" t="s">
        <v>719</v>
      </c>
      <c r="H115" s="150"/>
      <c r="I115" s="143">
        <v>98000</v>
      </c>
      <c r="J115" s="212">
        <f t="shared" si="2"/>
        <v>1722820</v>
      </c>
    </row>
    <row r="116" spans="1:11" x14ac:dyDescent="0.25">
      <c r="A116" s="147">
        <v>104</v>
      </c>
      <c r="B116" s="179">
        <v>45359</v>
      </c>
      <c r="C116" s="178" t="s">
        <v>740</v>
      </c>
      <c r="D116" s="146" t="s">
        <v>236</v>
      </c>
      <c r="E116" s="152" t="s">
        <v>743</v>
      </c>
      <c r="F116" s="483"/>
      <c r="G116" s="177" t="s">
        <v>719</v>
      </c>
      <c r="H116" s="144"/>
      <c r="I116" s="143">
        <v>335000</v>
      </c>
      <c r="J116" s="212">
        <f t="shared" si="2"/>
        <v>1387820</v>
      </c>
    </row>
    <row r="117" spans="1:11" x14ac:dyDescent="0.25">
      <c r="A117" s="147">
        <v>105</v>
      </c>
      <c r="B117" s="179">
        <v>45360</v>
      </c>
      <c r="C117" s="178" t="s">
        <v>746</v>
      </c>
      <c r="D117" s="148" t="s">
        <v>154</v>
      </c>
      <c r="E117" s="148" t="s">
        <v>744</v>
      </c>
      <c r="F117" s="161"/>
      <c r="G117" s="177" t="s">
        <v>719</v>
      </c>
      <c r="H117" s="159"/>
      <c r="I117" s="143">
        <v>190500</v>
      </c>
      <c r="J117" s="212">
        <f t="shared" si="2"/>
        <v>1197320</v>
      </c>
    </row>
    <row r="118" spans="1:11" x14ac:dyDescent="0.25">
      <c r="A118" s="147">
        <v>106</v>
      </c>
      <c r="B118" s="179">
        <v>45361</v>
      </c>
      <c r="C118" s="178" t="s">
        <v>745</v>
      </c>
      <c r="D118" s="148" t="s">
        <v>56</v>
      </c>
      <c r="E118" s="148" t="s">
        <v>844</v>
      </c>
      <c r="F118" s="147"/>
      <c r="G118" s="177" t="s">
        <v>719</v>
      </c>
      <c r="H118" s="160"/>
      <c r="I118" s="143">
        <v>200000</v>
      </c>
      <c r="J118" s="212">
        <f t="shared" si="2"/>
        <v>997320</v>
      </c>
    </row>
    <row r="119" spans="1:11" ht="14.5" x14ac:dyDescent="0.35">
      <c r="A119" s="147">
        <v>107</v>
      </c>
      <c r="B119" s="179">
        <v>45366</v>
      </c>
      <c r="C119" s="189" t="s">
        <v>803</v>
      </c>
      <c r="D119" s="476" t="s">
        <v>157</v>
      </c>
      <c r="E119" s="189" t="s">
        <v>48</v>
      </c>
      <c r="F119" s="66"/>
      <c r="G119" s="177" t="s">
        <v>782</v>
      </c>
      <c r="H119" s="187">
        <v>1500000</v>
      </c>
      <c r="I119" s="271"/>
      <c r="J119" s="212">
        <f t="shared" si="2"/>
        <v>2497320</v>
      </c>
    </row>
    <row r="120" spans="1:11" x14ac:dyDescent="0.25">
      <c r="A120" s="147">
        <v>108</v>
      </c>
      <c r="B120" s="179">
        <v>45366</v>
      </c>
      <c r="C120" s="178" t="s">
        <v>781</v>
      </c>
      <c r="D120" s="146" t="s">
        <v>190</v>
      </c>
      <c r="E120" s="146" t="s">
        <v>807</v>
      </c>
      <c r="F120" s="145"/>
      <c r="G120" s="177" t="s">
        <v>782</v>
      </c>
      <c r="H120" s="144"/>
      <c r="I120" s="143">
        <v>200000</v>
      </c>
      <c r="J120" s="212">
        <f t="shared" si="2"/>
        <v>2297320</v>
      </c>
    </row>
    <row r="121" spans="1:11" x14ac:dyDescent="0.25">
      <c r="A121" s="147">
        <v>109</v>
      </c>
      <c r="B121" s="179">
        <v>45366</v>
      </c>
      <c r="C121" s="178" t="s">
        <v>804</v>
      </c>
      <c r="D121" s="146" t="s">
        <v>95</v>
      </c>
      <c r="E121" s="146" t="s">
        <v>809</v>
      </c>
      <c r="F121" s="145" t="s">
        <v>808</v>
      </c>
      <c r="G121" s="177" t="s">
        <v>782</v>
      </c>
      <c r="H121" s="159"/>
      <c r="I121" s="143">
        <v>175000</v>
      </c>
      <c r="J121" s="212">
        <f t="shared" si="2"/>
        <v>2122320</v>
      </c>
    </row>
    <row r="122" spans="1:11" x14ac:dyDescent="0.25">
      <c r="A122" s="147">
        <v>110</v>
      </c>
      <c r="B122" s="179">
        <v>45366</v>
      </c>
      <c r="C122" s="178" t="s">
        <v>805</v>
      </c>
      <c r="D122" s="146" t="s">
        <v>80</v>
      </c>
      <c r="E122" s="148" t="s">
        <v>166</v>
      </c>
      <c r="F122" s="147"/>
      <c r="G122" s="177" t="s">
        <v>782</v>
      </c>
      <c r="I122" s="143">
        <v>54800</v>
      </c>
      <c r="J122" s="212">
        <f t="shared" si="2"/>
        <v>2067520</v>
      </c>
    </row>
    <row r="123" spans="1:11" x14ac:dyDescent="0.25">
      <c r="A123" s="147">
        <v>111</v>
      </c>
      <c r="B123" s="179">
        <v>45366</v>
      </c>
      <c r="C123" s="178" t="s">
        <v>806</v>
      </c>
      <c r="D123" s="148" t="s">
        <v>882</v>
      </c>
      <c r="E123" s="158" t="s">
        <v>883</v>
      </c>
      <c r="F123" s="145"/>
      <c r="G123" s="177" t="s">
        <v>782</v>
      </c>
      <c r="H123" s="313"/>
      <c r="I123" s="143">
        <v>200000</v>
      </c>
      <c r="J123" s="212">
        <f t="shared" si="2"/>
        <v>1867520</v>
      </c>
    </row>
    <row r="124" spans="1:11" x14ac:dyDescent="0.25">
      <c r="A124" s="147">
        <v>112</v>
      </c>
      <c r="B124" s="179">
        <v>45366</v>
      </c>
      <c r="C124" s="178" t="s">
        <v>813</v>
      </c>
      <c r="D124" s="148" t="s">
        <v>812</v>
      </c>
      <c r="E124" s="151" t="s">
        <v>811</v>
      </c>
      <c r="F124" s="145"/>
      <c r="G124" s="177" t="s">
        <v>782</v>
      </c>
      <c r="H124" s="272"/>
      <c r="I124" s="271">
        <v>101000</v>
      </c>
      <c r="J124" s="212">
        <f t="shared" si="2"/>
        <v>1766520</v>
      </c>
    </row>
    <row r="125" spans="1:11" x14ac:dyDescent="0.25">
      <c r="A125" s="147">
        <v>113</v>
      </c>
      <c r="B125" s="179">
        <v>45366</v>
      </c>
      <c r="C125" s="178" t="s">
        <v>816</v>
      </c>
      <c r="D125" s="146" t="s">
        <v>815</v>
      </c>
      <c r="E125" s="152" t="s">
        <v>814</v>
      </c>
      <c r="F125" s="145"/>
      <c r="G125" s="177" t="s">
        <v>782</v>
      </c>
      <c r="H125" s="144"/>
      <c r="I125" s="271">
        <v>164400</v>
      </c>
      <c r="J125" s="212">
        <f t="shared" si="2"/>
        <v>1602120</v>
      </c>
    </row>
    <row r="126" spans="1:11" x14ac:dyDescent="0.25">
      <c r="A126" s="147">
        <v>114</v>
      </c>
      <c r="B126" s="179">
        <v>45366</v>
      </c>
      <c r="C126" s="178" t="s">
        <v>821</v>
      </c>
      <c r="D126" s="157" t="s">
        <v>820</v>
      </c>
      <c r="E126" s="148" t="s">
        <v>839</v>
      </c>
      <c r="F126" s="145"/>
      <c r="G126" s="177" t="s">
        <v>782</v>
      </c>
      <c r="H126" s="144"/>
      <c r="I126" s="271">
        <v>45000</v>
      </c>
      <c r="J126" s="212">
        <f t="shared" si="2"/>
        <v>1557120</v>
      </c>
    </row>
    <row r="127" spans="1:11" ht="30.5" x14ac:dyDescent="0.25">
      <c r="A127" s="147">
        <v>115</v>
      </c>
      <c r="B127" s="179">
        <v>45369</v>
      </c>
      <c r="C127" s="261" t="s">
        <v>822</v>
      </c>
      <c r="D127" s="277" t="s">
        <v>56</v>
      </c>
      <c r="E127" s="156" t="s">
        <v>823</v>
      </c>
      <c r="F127" s="145"/>
      <c r="G127" s="177" t="s">
        <v>782</v>
      </c>
      <c r="H127" s="144"/>
      <c r="I127" s="271">
        <v>422000</v>
      </c>
      <c r="J127" s="212">
        <f t="shared" si="2"/>
        <v>1135120</v>
      </c>
      <c r="K127" s="491"/>
    </row>
    <row r="128" spans="1:11" ht="20.5" x14ac:dyDescent="0.25">
      <c r="A128" s="147">
        <v>116</v>
      </c>
      <c r="B128" s="179">
        <v>45370</v>
      </c>
      <c r="C128" s="261" t="s">
        <v>824</v>
      </c>
      <c r="D128" s="157" t="s">
        <v>202</v>
      </c>
      <c r="E128" s="156" t="s">
        <v>833</v>
      </c>
      <c r="F128" s="145"/>
      <c r="G128" s="177" t="s">
        <v>782</v>
      </c>
      <c r="H128" s="144"/>
      <c r="I128" s="143">
        <v>467000</v>
      </c>
      <c r="J128" s="212">
        <f t="shared" si="2"/>
        <v>668120</v>
      </c>
      <c r="K128" s="491"/>
    </row>
    <row r="129" spans="1:11" x14ac:dyDescent="0.25">
      <c r="A129" s="147">
        <v>117</v>
      </c>
      <c r="B129" s="179">
        <v>45370</v>
      </c>
      <c r="C129" s="261" t="s">
        <v>825</v>
      </c>
      <c r="D129" s="146" t="s">
        <v>236</v>
      </c>
      <c r="E129" s="146" t="s">
        <v>834</v>
      </c>
      <c r="F129" s="145"/>
      <c r="G129" s="177" t="s">
        <v>782</v>
      </c>
      <c r="H129" s="144"/>
      <c r="I129" s="143">
        <v>226000</v>
      </c>
      <c r="J129" s="212">
        <f t="shared" si="2"/>
        <v>442120</v>
      </c>
      <c r="K129" s="491"/>
    </row>
    <row r="130" spans="1:11" x14ac:dyDescent="0.25">
      <c r="A130" s="147">
        <v>118</v>
      </c>
      <c r="B130" s="179">
        <v>45370</v>
      </c>
      <c r="C130" s="261" t="s">
        <v>826</v>
      </c>
      <c r="D130" s="146" t="s">
        <v>148</v>
      </c>
      <c r="E130" s="146" t="s">
        <v>828</v>
      </c>
      <c r="F130" s="145"/>
      <c r="G130" s="177" t="s">
        <v>782</v>
      </c>
      <c r="H130" s="144"/>
      <c r="I130" s="143">
        <v>33450</v>
      </c>
      <c r="J130" s="212">
        <f t="shared" si="2"/>
        <v>408670</v>
      </c>
    </row>
    <row r="131" spans="1:11" x14ac:dyDescent="0.25">
      <c r="A131" s="147">
        <v>119</v>
      </c>
      <c r="B131" s="179">
        <v>45370</v>
      </c>
      <c r="C131" s="261" t="s">
        <v>827</v>
      </c>
      <c r="D131" s="146" t="s">
        <v>190</v>
      </c>
      <c r="E131" s="151" t="s">
        <v>835</v>
      </c>
      <c r="F131" s="145"/>
      <c r="G131" s="177" t="s">
        <v>782</v>
      </c>
      <c r="H131" s="144"/>
      <c r="I131" s="143">
        <v>80000</v>
      </c>
      <c r="J131" s="212">
        <f t="shared" si="2"/>
        <v>328670</v>
      </c>
    </row>
    <row r="132" spans="1:11" x14ac:dyDescent="0.25">
      <c r="A132" s="147">
        <v>120</v>
      </c>
      <c r="B132" s="179">
        <v>45370</v>
      </c>
      <c r="C132" s="261" t="s">
        <v>832</v>
      </c>
      <c r="D132" s="148" t="s">
        <v>182</v>
      </c>
      <c r="E132" s="148" t="s">
        <v>831</v>
      </c>
      <c r="F132" s="145"/>
      <c r="G132" s="177" t="s">
        <v>782</v>
      </c>
      <c r="H132" s="150"/>
      <c r="I132" s="143">
        <v>34000</v>
      </c>
      <c r="J132" s="212">
        <f t="shared" si="2"/>
        <v>294670</v>
      </c>
    </row>
    <row r="133" spans="1:11" x14ac:dyDescent="0.25">
      <c r="A133" s="147">
        <v>121</v>
      </c>
      <c r="B133" s="179">
        <v>45371</v>
      </c>
      <c r="C133" s="261" t="s">
        <v>837</v>
      </c>
      <c r="D133" s="146" t="s">
        <v>217</v>
      </c>
      <c r="E133" s="156" t="s">
        <v>836</v>
      </c>
      <c r="F133" s="145"/>
      <c r="G133" s="177" t="s">
        <v>782</v>
      </c>
      <c r="H133" s="144"/>
      <c r="I133" s="143">
        <v>48000</v>
      </c>
      <c r="J133" s="212">
        <f t="shared" si="2"/>
        <v>246670</v>
      </c>
    </row>
    <row r="134" spans="1:11" x14ac:dyDescent="0.25">
      <c r="A134" s="147">
        <v>122</v>
      </c>
      <c r="B134" s="179">
        <v>45371</v>
      </c>
      <c r="C134" s="261" t="s">
        <v>838</v>
      </c>
      <c r="D134" s="146" t="s">
        <v>815</v>
      </c>
      <c r="E134" s="146" t="s">
        <v>814</v>
      </c>
      <c r="F134" s="145"/>
      <c r="G134" s="177" t="s">
        <v>782</v>
      </c>
      <c r="H134" s="144"/>
      <c r="I134" s="143">
        <v>54800</v>
      </c>
      <c r="J134" s="212">
        <f t="shared" si="2"/>
        <v>191870</v>
      </c>
    </row>
    <row r="135" spans="1:11" ht="14.5" x14ac:dyDescent="0.35">
      <c r="A135" s="147">
        <v>123</v>
      </c>
      <c r="B135" s="179">
        <v>45373</v>
      </c>
      <c r="C135" s="189" t="s">
        <v>848</v>
      </c>
      <c r="D135" s="476" t="s">
        <v>157</v>
      </c>
      <c r="E135" s="189" t="s">
        <v>48</v>
      </c>
      <c r="F135" s="66"/>
      <c r="G135" s="177" t="s">
        <v>860</v>
      </c>
      <c r="H135" s="187">
        <v>1500000</v>
      </c>
      <c r="I135" s="143"/>
      <c r="J135" s="212">
        <f t="shared" si="2"/>
        <v>1691870</v>
      </c>
    </row>
    <row r="136" spans="1:11" ht="30.5" x14ac:dyDescent="0.25">
      <c r="A136" s="147">
        <v>124</v>
      </c>
      <c r="B136" s="179">
        <v>45373</v>
      </c>
      <c r="C136" s="261" t="s">
        <v>849</v>
      </c>
      <c r="D136" s="146" t="s">
        <v>845</v>
      </c>
      <c r="E136" s="158" t="s">
        <v>968</v>
      </c>
      <c r="F136" s="147"/>
      <c r="G136" s="177" t="s">
        <v>860</v>
      </c>
      <c r="H136" s="150"/>
      <c r="I136" s="143">
        <v>559600</v>
      </c>
      <c r="J136" s="212">
        <f t="shared" si="2"/>
        <v>1132270</v>
      </c>
    </row>
    <row r="137" spans="1:11" x14ac:dyDescent="0.25">
      <c r="A137" s="147">
        <v>125</v>
      </c>
      <c r="B137" s="179">
        <v>45373</v>
      </c>
      <c r="C137" s="261" t="s">
        <v>850</v>
      </c>
      <c r="D137" s="146" t="s">
        <v>853</v>
      </c>
      <c r="E137" s="155" t="s">
        <v>846</v>
      </c>
      <c r="F137" s="147"/>
      <c r="G137" s="177" t="s">
        <v>860</v>
      </c>
      <c r="H137" s="150"/>
      <c r="I137" s="143">
        <v>97000</v>
      </c>
      <c r="J137" s="212">
        <f t="shared" si="2"/>
        <v>1035270</v>
      </c>
    </row>
    <row r="138" spans="1:11" ht="14" customHeight="1" x14ac:dyDescent="0.25">
      <c r="A138" s="147">
        <v>126</v>
      </c>
      <c r="B138" s="179">
        <v>45373</v>
      </c>
      <c r="C138" s="261" t="s">
        <v>851</v>
      </c>
      <c r="D138" s="146" t="s">
        <v>810</v>
      </c>
      <c r="E138" s="154" t="s">
        <v>847</v>
      </c>
      <c r="F138" s="147"/>
      <c r="G138" s="177" t="s">
        <v>860</v>
      </c>
      <c r="H138" s="150"/>
      <c r="I138" s="143">
        <v>206500</v>
      </c>
      <c r="J138" s="212">
        <f t="shared" si="2"/>
        <v>828770</v>
      </c>
    </row>
    <row r="139" spans="1:11" s="110" customFormat="1" x14ac:dyDescent="0.25">
      <c r="A139" s="147">
        <v>127</v>
      </c>
      <c r="B139" s="179">
        <v>45376</v>
      </c>
      <c r="C139" s="261" t="s">
        <v>852</v>
      </c>
      <c r="D139" s="148" t="s">
        <v>277</v>
      </c>
      <c r="E139" s="148" t="s">
        <v>221</v>
      </c>
      <c r="F139" s="147"/>
      <c r="G139" s="177" t="s">
        <v>860</v>
      </c>
      <c r="H139" s="150"/>
      <c r="I139" s="143">
        <v>149500</v>
      </c>
      <c r="J139" s="212">
        <f t="shared" si="2"/>
        <v>679270</v>
      </c>
    </row>
    <row r="140" spans="1:11" ht="14.5" x14ac:dyDescent="0.35">
      <c r="A140" s="147">
        <v>128</v>
      </c>
      <c r="B140" s="179">
        <v>45377</v>
      </c>
      <c r="C140" s="189" t="s">
        <v>893</v>
      </c>
      <c r="D140" s="476" t="s">
        <v>157</v>
      </c>
      <c r="E140" s="189" t="s">
        <v>48</v>
      </c>
      <c r="F140" s="66"/>
      <c r="G140" s="177" t="s">
        <v>892</v>
      </c>
      <c r="H140" s="187">
        <v>1500000</v>
      </c>
      <c r="I140" s="143"/>
      <c r="J140" s="212">
        <f t="shared" si="2"/>
        <v>2179270</v>
      </c>
    </row>
    <row r="141" spans="1:11" x14ac:dyDescent="0.25">
      <c r="A141" s="147">
        <v>129</v>
      </c>
      <c r="B141" s="179">
        <v>45377</v>
      </c>
      <c r="C141" s="261" t="s">
        <v>897</v>
      </c>
      <c r="D141" s="148" t="s">
        <v>895</v>
      </c>
      <c r="E141" s="148" t="s">
        <v>894</v>
      </c>
      <c r="F141" s="147"/>
      <c r="G141" s="177" t="s">
        <v>892</v>
      </c>
      <c r="H141" s="150"/>
      <c r="I141" s="143">
        <v>415000</v>
      </c>
      <c r="J141" s="212">
        <f t="shared" si="2"/>
        <v>1764270</v>
      </c>
    </row>
    <row r="142" spans="1:11" x14ac:dyDescent="0.25">
      <c r="A142" s="147">
        <v>130</v>
      </c>
      <c r="B142" s="179">
        <v>45377</v>
      </c>
      <c r="C142" s="261" t="s">
        <v>898</v>
      </c>
      <c r="D142" s="148" t="s">
        <v>896</v>
      </c>
      <c r="E142" s="148" t="s">
        <v>847</v>
      </c>
      <c r="F142" s="147"/>
      <c r="G142" s="177" t="s">
        <v>892</v>
      </c>
      <c r="H142" s="150"/>
      <c r="I142" s="143">
        <v>150000</v>
      </c>
      <c r="J142" s="212">
        <f t="shared" ref="J142:J205" si="3">J141+H142-I142</f>
        <v>1614270</v>
      </c>
    </row>
    <row r="143" spans="1:11" ht="20.5" x14ac:dyDescent="0.25">
      <c r="A143" s="147">
        <v>131</v>
      </c>
      <c r="B143" s="179">
        <v>45378</v>
      </c>
      <c r="C143" s="261" t="s">
        <v>959</v>
      </c>
      <c r="D143" s="148" t="s">
        <v>202</v>
      </c>
      <c r="E143" s="158" t="s">
        <v>963</v>
      </c>
      <c r="F143" s="147"/>
      <c r="G143" s="177" t="s">
        <v>892</v>
      </c>
      <c r="H143" s="150"/>
      <c r="I143" s="271">
        <v>394500</v>
      </c>
      <c r="J143" s="212">
        <f t="shared" si="3"/>
        <v>1219770</v>
      </c>
    </row>
    <row r="144" spans="1:11" x14ac:dyDescent="0.25">
      <c r="A144" s="147">
        <v>133</v>
      </c>
      <c r="B144" s="179">
        <v>45379</v>
      </c>
      <c r="C144" s="261" t="s">
        <v>966</v>
      </c>
      <c r="D144" s="148" t="s">
        <v>56</v>
      </c>
      <c r="E144" s="148" t="s">
        <v>166</v>
      </c>
      <c r="F144" s="147"/>
      <c r="G144" s="177" t="s">
        <v>892</v>
      </c>
      <c r="H144" s="313"/>
      <c r="I144" s="143">
        <v>54800</v>
      </c>
      <c r="J144" s="212">
        <f t="shared" si="3"/>
        <v>1164970</v>
      </c>
    </row>
    <row r="145" spans="1:10" s="110" customFormat="1" x14ac:dyDescent="0.25">
      <c r="A145" s="147">
        <v>134</v>
      </c>
      <c r="B145" s="179">
        <v>45379</v>
      </c>
      <c r="C145" s="261" t="s">
        <v>967</v>
      </c>
      <c r="D145" s="156" t="s">
        <v>964</v>
      </c>
      <c r="E145" s="148" t="s">
        <v>965</v>
      </c>
      <c r="F145" s="147"/>
      <c r="G145" s="177" t="s">
        <v>892</v>
      </c>
      <c r="H145" s="150"/>
      <c r="I145" s="143">
        <v>405500</v>
      </c>
      <c r="J145" s="212">
        <f t="shared" si="3"/>
        <v>759470</v>
      </c>
    </row>
    <row r="146" spans="1:10" ht="14.5" customHeight="1" x14ac:dyDescent="0.25">
      <c r="A146" s="526" t="s">
        <v>990</v>
      </c>
      <c r="B146" s="527"/>
      <c r="C146" s="527"/>
      <c r="D146" s="528"/>
      <c r="E146" s="180"/>
      <c r="F146" s="188"/>
      <c r="G146" s="273"/>
      <c r="H146" s="272"/>
      <c r="I146" s="271"/>
      <c r="J146" s="212">
        <f t="shared" si="3"/>
        <v>759470</v>
      </c>
    </row>
    <row r="147" spans="1:10" ht="14.5" x14ac:dyDescent="0.35">
      <c r="A147" s="147">
        <v>136</v>
      </c>
      <c r="B147" s="179">
        <v>45383</v>
      </c>
      <c r="C147" s="189" t="s">
        <v>1031</v>
      </c>
      <c r="D147" s="476" t="s">
        <v>157</v>
      </c>
      <c r="E147" s="189" t="s">
        <v>48</v>
      </c>
      <c r="F147" s="66"/>
      <c r="G147" s="177" t="s">
        <v>1002</v>
      </c>
      <c r="H147" s="187">
        <v>1500000</v>
      </c>
      <c r="I147" s="271"/>
      <c r="J147" s="212">
        <f t="shared" si="3"/>
        <v>2259470</v>
      </c>
    </row>
    <row r="148" spans="1:10" ht="30.5" x14ac:dyDescent="0.25">
      <c r="A148" s="147">
        <v>137</v>
      </c>
      <c r="B148" s="179">
        <v>45383</v>
      </c>
      <c r="C148" s="178" t="s">
        <v>1032</v>
      </c>
      <c r="D148" s="148" t="s">
        <v>56</v>
      </c>
      <c r="E148" s="158" t="s">
        <v>1180</v>
      </c>
      <c r="F148" s="147"/>
      <c r="G148" s="177" t="s">
        <v>1002</v>
      </c>
      <c r="H148" s="313"/>
      <c r="I148" s="554">
        <v>629500</v>
      </c>
      <c r="J148" s="212">
        <f t="shared" si="3"/>
        <v>1629970</v>
      </c>
    </row>
    <row r="149" spans="1:10" x14ac:dyDescent="0.25">
      <c r="A149" s="147">
        <v>138</v>
      </c>
      <c r="B149" s="179">
        <v>45383</v>
      </c>
      <c r="C149" s="178" t="s">
        <v>1033</v>
      </c>
      <c r="D149" s="148" t="s">
        <v>1038</v>
      </c>
      <c r="E149" s="148" t="s">
        <v>1037</v>
      </c>
      <c r="F149" s="147"/>
      <c r="G149" s="177" t="s">
        <v>1002</v>
      </c>
      <c r="H149" s="150"/>
      <c r="I149" s="271">
        <v>238000</v>
      </c>
      <c r="J149" s="212">
        <f t="shared" si="3"/>
        <v>1391970</v>
      </c>
    </row>
    <row r="150" spans="1:10" x14ac:dyDescent="0.25">
      <c r="A150" s="147">
        <v>139</v>
      </c>
      <c r="B150" s="179">
        <v>45383</v>
      </c>
      <c r="C150" s="178" t="s">
        <v>1034</v>
      </c>
      <c r="D150" s="148" t="s">
        <v>1039</v>
      </c>
      <c r="E150" s="148" t="s">
        <v>1040</v>
      </c>
      <c r="F150" s="147"/>
      <c r="G150" s="177" t="s">
        <v>1002</v>
      </c>
      <c r="H150" s="150"/>
      <c r="I150" s="143">
        <v>32000</v>
      </c>
      <c r="J150" s="212">
        <f t="shared" si="3"/>
        <v>1359970</v>
      </c>
    </row>
    <row r="151" spans="1:10" x14ac:dyDescent="0.25">
      <c r="A151" s="147">
        <v>140</v>
      </c>
      <c r="B151" s="179">
        <v>45383</v>
      </c>
      <c r="C151" s="178" t="s">
        <v>1035</v>
      </c>
      <c r="D151" s="148" t="s">
        <v>277</v>
      </c>
      <c r="E151" s="148" t="s">
        <v>1450</v>
      </c>
      <c r="F151" s="147"/>
      <c r="G151" s="177" t="s">
        <v>1002</v>
      </c>
      <c r="H151" s="150"/>
      <c r="I151" s="143">
        <v>250000</v>
      </c>
      <c r="J151" s="212">
        <f t="shared" si="3"/>
        <v>1109970</v>
      </c>
    </row>
    <row r="152" spans="1:10" ht="21" x14ac:dyDescent="0.25">
      <c r="A152" s="147">
        <v>141</v>
      </c>
      <c r="B152" s="179">
        <v>45383</v>
      </c>
      <c r="C152" s="178" t="s">
        <v>1036</v>
      </c>
      <c r="D152" s="148" t="s">
        <v>202</v>
      </c>
      <c r="E152" s="507" t="s">
        <v>1044</v>
      </c>
      <c r="F152" s="147"/>
      <c r="G152" s="177" t="s">
        <v>1002</v>
      </c>
      <c r="H152" s="150"/>
      <c r="I152" s="143">
        <v>318500</v>
      </c>
      <c r="J152" s="212">
        <f t="shared" si="3"/>
        <v>791470</v>
      </c>
    </row>
    <row r="153" spans="1:10" x14ac:dyDescent="0.25">
      <c r="A153" s="147">
        <v>142</v>
      </c>
      <c r="B153" s="179">
        <v>45384</v>
      </c>
      <c r="C153" s="178" t="s">
        <v>1043</v>
      </c>
      <c r="D153" s="148" t="s">
        <v>1042</v>
      </c>
      <c r="E153" s="148" t="s">
        <v>1041</v>
      </c>
      <c r="F153" s="145"/>
      <c r="G153" s="177" t="s">
        <v>1002</v>
      </c>
      <c r="H153" s="150"/>
      <c r="I153" s="143">
        <v>25000</v>
      </c>
      <c r="J153" s="212">
        <f t="shared" si="3"/>
        <v>766470</v>
      </c>
    </row>
    <row r="154" spans="1:10" x14ac:dyDescent="0.25">
      <c r="A154" s="147">
        <v>144</v>
      </c>
      <c r="B154" s="179">
        <v>45386</v>
      </c>
      <c r="C154" s="178" t="s">
        <v>1047</v>
      </c>
      <c r="D154" s="146" t="s">
        <v>56</v>
      </c>
      <c r="E154" s="146" t="s">
        <v>1048</v>
      </c>
      <c r="F154" s="145"/>
      <c r="G154" s="177" t="s">
        <v>1002</v>
      </c>
      <c r="H154" s="144"/>
      <c r="I154" s="143">
        <v>86000</v>
      </c>
      <c r="J154" s="212">
        <f t="shared" si="3"/>
        <v>680470</v>
      </c>
    </row>
    <row r="155" spans="1:10" ht="14.5" x14ac:dyDescent="0.35">
      <c r="A155" s="147">
        <v>145</v>
      </c>
      <c r="B155" s="179">
        <v>45387</v>
      </c>
      <c r="C155" s="189" t="s">
        <v>1097</v>
      </c>
      <c r="D155" s="476" t="s">
        <v>157</v>
      </c>
      <c r="E155" s="189" t="s">
        <v>48</v>
      </c>
      <c r="F155" s="66"/>
      <c r="G155" s="177" t="s">
        <v>1083</v>
      </c>
      <c r="H155" s="187">
        <v>1500000</v>
      </c>
      <c r="I155" s="143"/>
      <c r="J155" s="212">
        <f t="shared" si="3"/>
        <v>2180470</v>
      </c>
    </row>
    <row r="156" spans="1:10" x14ac:dyDescent="0.25">
      <c r="A156" s="147">
        <v>146</v>
      </c>
      <c r="B156" s="179">
        <v>45387</v>
      </c>
      <c r="C156" s="178" t="s">
        <v>1106</v>
      </c>
      <c r="D156" s="146" t="s">
        <v>182</v>
      </c>
      <c r="E156" s="146" t="s">
        <v>1109</v>
      </c>
      <c r="F156" s="145"/>
      <c r="G156" s="177" t="s">
        <v>1083</v>
      </c>
      <c r="H156" s="144"/>
      <c r="I156" s="143">
        <v>25000</v>
      </c>
      <c r="J156" s="212">
        <f t="shared" si="3"/>
        <v>2155470</v>
      </c>
    </row>
    <row r="157" spans="1:10" x14ac:dyDescent="0.25">
      <c r="A157" s="147">
        <v>147</v>
      </c>
      <c r="B157" s="179">
        <v>45387</v>
      </c>
      <c r="C157" s="178" t="s">
        <v>1107</v>
      </c>
      <c r="D157" s="146" t="s">
        <v>182</v>
      </c>
      <c r="E157" s="146" t="s">
        <v>1108</v>
      </c>
      <c r="F157" s="145"/>
      <c r="G157" s="177" t="s">
        <v>1083</v>
      </c>
      <c r="H157" s="144"/>
      <c r="I157" s="143">
        <v>35200</v>
      </c>
      <c r="J157" s="212">
        <f t="shared" si="3"/>
        <v>2120270</v>
      </c>
    </row>
    <row r="158" spans="1:10" x14ac:dyDescent="0.25">
      <c r="A158" s="147">
        <v>148</v>
      </c>
      <c r="B158" s="179">
        <v>45398</v>
      </c>
      <c r="C158" s="178" t="s">
        <v>1110</v>
      </c>
      <c r="D158" s="146" t="s">
        <v>1122</v>
      </c>
      <c r="E158" s="148" t="s">
        <v>1121</v>
      </c>
      <c r="F158" s="145"/>
      <c r="G158" s="177" t="s">
        <v>1083</v>
      </c>
      <c r="H158" s="144"/>
      <c r="I158" s="143">
        <v>201500</v>
      </c>
      <c r="J158" s="212">
        <f t="shared" si="3"/>
        <v>1918770</v>
      </c>
    </row>
    <row r="159" spans="1:10" ht="14" customHeight="1" x14ac:dyDescent="0.25">
      <c r="A159" s="147">
        <v>149</v>
      </c>
      <c r="B159" s="179">
        <v>45398</v>
      </c>
      <c r="C159" s="178" t="s">
        <v>1111</v>
      </c>
      <c r="D159" s="146" t="s">
        <v>1123</v>
      </c>
      <c r="E159" s="148" t="s">
        <v>1124</v>
      </c>
      <c r="F159" s="145"/>
      <c r="G159" s="177" t="s">
        <v>1083</v>
      </c>
      <c r="H159" s="144"/>
      <c r="I159" s="143">
        <v>255500</v>
      </c>
      <c r="J159" s="212">
        <f t="shared" si="3"/>
        <v>1663270</v>
      </c>
    </row>
    <row r="160" spans="1:10" x14ac:dyDescent="0.25">
      <c r="A160" s="147">
        <v>150</v>
      </c>
      <c r="B160" s="179">
        <v>45398</v>
      </c>
      <c r="C160" s="178" t="s">
        <v>1112</v>
      </c>
      <c r="D160" s="146" t="s">
        <v>1126</v>
      </c>
      <c r="E160" s="148" t="s">
        <v>1125</v>
      </c>
      <c r="F160" s="145"/>
      <c r="G160" s="177" t="s">
        <v>1083</v>
      </c>
      <c r="H160" s="144"/>
      <c r="I160" s="143">
        <v>165000</v>
      </c>
      <c r="J160" s="212">
        <f t="shared" si="3"/>
        <v>1498270</v>
      </c>
    </row>
    <row r="161" spans="1:10" x14ac:dyDescent="0.25">
      <c r="A161" s="147">
        <v>151</v>
      </c>
      <c r="B161" s="179">
        <v>45398</v>
      </c>
      <c r="C161" s="178" t="s">
        <v>1113</v>
      </c>
      <c r="D161" s="146" t="s">
        <v>1128</v>
      </c>
      <c r="E161" s="148" t="s">
        <v>1127</v>
      </c>
      <c r="F161" s="145"/>
      <c r="G161" s="177" t="s">
        <v>1083</v>
      </c>
      <c r="H161" s="144"/>
      <c r="I161" s="143">
        <v>45000</v>
      </c>
      <c r="J161" s="212">
        <f t="shared" si="3"/>
        <v>1453270</v>
      </c>
    </row>
    <row r="162" spans="1:10" x14ac:dyDescent="0.25">
      <c r="A162" s="147">
        <v>152</v>
      </c>
      <c r="B162" s="179">
        <v>45398</v>
      </c>
      <c r="C162" s="178" t="s">
        <v>1114</v>
      </c>
      <c r="D162" s="146" t="s">
        <v>532</v>
      </c>
      <c r="E162" s="148" t="s">
        <v>1451</v>
      </c>
      <c r="F162" s="145"/>
      <c r="G162" s="177" t="s">
        <v>1083</v>
      </c>
      <c r="H162" s="144"/>
      <c r="I162" s="143">
        <v>114600</v>
      </c>
      <c r="J162" s="212">
        <f t="shared" si="3"/>
        <v>1338670</v>
      </c>
    </row>
    <row r="163" spans="1:10" x14ac:dyDescent="0.25">
      <c r="A163" s="147">
        <v>153</v>
      </c>
      <c r="B163" s="179">
        <v>45398</v>
      </c>
      <c r="C163" s="178" t="s">
        <v>1115</v>
      </c>
      <c r="D163" s="146" t="s">
        <v>669</v>
      </c>
      <c r="E163" s="148" t="s">
        <v>1129</v>
      </c>
      <c r="F163" s="145"/>
      <c r="G163" s="177" t="s">
        <v>1083</v>
      </c>
      <c r="H163" s="144"/>
      <c r="I163" s="143">
        <v>150000</v>
      </c>
      <c r="J163" s="212">
        <f t="shared" si="3"/>
        <v>1188670</v>
      </c>
    </row>
    <row r="164" spans="1:10" ht="60.5" x14ac:dyDescent="0.25">
      <c r="A164" s="511">
        <v>154</v>
      </c>
      <c r="B164" s="179">
        <v>45398</v>
      </c>
      <c r="C164" s="261" t="s">
        <v>1116</v>
      </c>
      <c r="D164" s="510" t="s">
        <v>56</v>
      </c>
      <c r="E164" s="156" t="s">
        <v>1130</v>
      </c>
      <c r="F164" s="509"/>
      <c r="G164" s="276" t="s">
        <v>1083</v>
      </c>
      <c r="H164" s="509"/>
      <c r="I164" s="512">
        <v>899100</v>
      </c>
      <c r="J164" s="212">
        <f t="shared" si="3"/>
        <v>289570</v>
      </c>
    </row>
    <row r="165" spans="1:10" x14ac:dyDescent="0.25">
      <c r="A165" s="147">
        <v>155</v>
      </c>
      <c r="B165" s="179">
        <v>45399</v>
      </c>
      <c r="C165" s="261" t="s">
        <v>1134</v>
      </c>
      <c r="D165" s="146" t="s">
        <v>1126</v>
      </c>
      <c r="E165" s="148" t="s">
        <v>1133</v>
      </c>
      <c r="F165" s="509"/>
      <c r="G165" s="276" t="s">
        <v>1083</v>
      </c>
      <c r="H165" s="509"/>
      <c r="I165" s="512">
        <v>102500</v>
      </c>
      <c r="J165" s="212">
        <f t="shared" si="3"/>
        <v>187070</v>
      </c>
    </row>
    <row r="166" spans="1:10" ht="14.5" x14ac:dyDescent="0.35">
      <c r="A166" s="147">
        <v>156</v>
      </c>
      <c r="B166" s="179">
        <v>45400</v>
      </c>
      <c r="C166" s="189" t="s">
        <v>1137</v>
      </c>
      <c r="D166" s="476" t="s">
        <v>157</v>
      </c>
      <c r="E166" s="189" t="s">
        <v>48</v>
      </c>
      <c r="F166" s="66"/>
      <c r="G166" s="177" t="s">
        <v>1144</v>
      </c>
      <c r="H166" s="187">
        <v>1500000</v>
      </c>
      <c r="I166" s="143"/>
      <c r="J166" s="212">
        <f t="shared" si="3"/>
        <v>1687070</v>
      </c>
    </row>
    <row r="167" spans="1:10" x14ac:dyDescent="0.25">
      <c r="A167" s="147">
        <v>157</v>
      </c>
      <c r="B167" s="179">
        <v>45400</v>
      </c>
      <c r="C167" s="261" t="s">
        <v>1147</v>
      </c>
      <c r="D167" s="146" t="s">
        <v>1146</v>
      </c>
      <c r="E167" s="148" t="s">
        <v>1145</v>
      </c>
      <c r="F167" s="145"/>
      <c r="G167" s="177" t="s">
        <v>1144</v>
      </c>
      <c r="H167" s="144"/>
      <c r="I167" s="143">
        <v>300000</v>
      </c>
      <c r="J167" s="212">
        <f t="shared" si="3"/>
        <v>1387070</v>
      </c>
    </row>
    <row r="168" spans="1:10" x14ac:dyDescent="0.25">
      <c r="A168" s="147">
        <v>158</v>
      </c>
      <c r="B168" s="179">
        <v>45400</v>
      </c>
      <c r="C168" s="261" t="s">
        <v>1148</v>
      </c>
      <c r="D168" s="146" t="s">
        <v>1149</v>
      </c>
      <c r="E168" s="148" t="s">
        <v>1150</v>
      </c>
      <c r="F168" s="145"/>
      <c r="G168" s="177" t="s">
        <v>1144</v>
      </c>
      <c r="H168" s="144"/>
      <c r="I168" s="143">
        <v>349000</v>
      </c>
      <c r="J168" s="212">
        <f t="shared" si="3"/>
        <v>1038070</v>
      </c>
    </row>
    <row r="169" spans="1:10" x14ac:dyDescent="0.25">
      <c r="A169" s="147">
        <v>159</v>
      </c>
      <c r="B169" s="179">
        <v>45400</v>
      </c>
      <c r="C169" s="261" t="s">
        <v>1153</v>
      </c>
      <c r="D169" s="146" t="s">
        <v>512</v>
      </c>
      <c r="E169" s="148" t="s">
        <v>1152</v>
      </c>
      <c r="F169" s="145"/>
      <c r="G169" s="177" t="s">
        <v>1144</v>
      </c>
      <c r="H169" s="144"/>
      <c r="I169" s="143">
        <v>231000</v>
      </c>
      <c r="J169" s="212">
        <f t="shared" si="3"/>
        <v>807070</v>
      </c>
    </row>
    <row r="170" spans="1:10" x14ac:dyDescent="0.25">
      <c r="A170" s="147">
        <v>160</v>
      </c>
      <c r="B170" s="179">
        <v>45407</v>
      </c>
      <c r="C170" s="261" t="s">
        <v>1154</v>
      </c>
      <c r="D170" s="148" t="s">
        <v>56</v>
      </c>
      <c r="E170" s="148" t="s">
        <v>1151</v>
      </c>
      <c r="F170" s="145"/>
      <c r="G170" s="177" t="s">
        <v>1144</v>
      </c>
      <c r="H170" s="144"/>
      <c r="I170" s="143">
        <v>300000</v>
      </c>
      <c r="J170" s="212">
        <f t="shared" si="3"/>
        <v>507070</v>
      </c>
    </row>
    <row r="171" spans="1:10" x14ac:dyDescent="0.25">
      <c r="A171" s="147">
        <v>162</v>
      </c>
      <c r="B171" s="179">
        <v>45400</v>
      </c>
      <c r="C171" s="261" t="s">
        <v>1160</v>
      </c>
      <c r="D171" s="146" t="s">
        <v>853</v>
      </c>
      <c r="E171" s="148" t="s">
        <v>1159</v>
      </c>
      <c r="F171" s="145"/>
      <c r="G171" s="177" t="s">
        <v>1144</v>
      </c>
      <c r="H171" s="144"/>
      <c r="I171" s="143">
        <v>129000</v>
      </c>
      <c r="J171" s="212">
        <f t="shared" si="3"/>
        <v>378070</v>
      </c>
    </row>
    <row r="172" spans="1:10" ht="14.5" x14ac:dyDescent="0.35">
      <c r="A172" s="147">
        <v>163</v>
      </c>
      <c r="B172" s="179">
        <v>45401</v>
      </c>
      <c r="C172" s="189" t="s">
        <v>1164</v>
      </c>
      <c r="D172" s="476" t="s">
        <v>157</v>
      </c>
      <c r="E172" s="189" t="s">
        <v>48</v>
      </c>
      <c r="F172" s="66"/>
      <c r="G172" s="177" t="s">
        <v>1165</v>
      </c>
      <c r="H172" s="187">
        <v>1500000</v>
      </c>
      <c r="I172" s="143"/>
      <c r="J172" s="212">
        <f t="shared" si="3"/>
        <v>1878070</v>
      </c>
    </row>
    <row r="173" spans="1:10" x14ac:dyDescent="0.25">
      <c r="A173" s="147">
        <v>164</v>
      </c>
      <c r="B173" s="179">
        <v>45401</v>
      </c>
      <c r="C173" s="261" t="s">
        <v>1167</v>
      </c>
      <c r="D173" s="146" t="s">
        <v>95</v>
      </c>
      <c r="E173" s="148" t="s">
        <v>1166</v>
      </c>
      <c r="F173" s="145"/>
      <c r="G173" s="177" t="s">
        <v>1165</v>
      </c>
      <c r="H173" s="144"/>
      <c r="I173" s="143">
        <v>205000</v>
      </c>
      <c r="J173" s="212">
        <f t="shared" si="3"/>
        <v>1673070</v>
      </c>
    </row>
    <row r="174" spans="1:10" x14ac:dyDescent="0.25">
      <c r="A174" s="147">
        <v>165</v>
      </c>
      <c r="B174" s="179">
        <v>45401</v>
      </c>
      <c r="C174" s="261" t="s">
        <v>1168</v>
      </c>
      <c r="D174" s="146" t="s">
        <v>182</v>
      </c>
      <c r="E174" s="148" t="s">
        <v>1179</v>
      </c>
      <c r="F174" s="145"/>
      <c r="G174" s="177" t="s">
        <v>1165</v>
      </c>
      <c r="H174" s="144"/>
      <c r="I174" s="143">
        <v>75000</v>
      </c>
      <c r="J174" s="212">
        <f t="shared" si="3"/>
        <v>1598070</v>
      </c>
    </row>
    <row r="175" spans="1:10" x14ac:dyDescent="0.25">
      <c r="A175" s="147">
        <v>167</v>
      </c>
      <c r="B175" s="179">
        <v>45404</v>
      </c>
      <c r="C175" s="261" t="s">
        <v>1452</v>
      </c>
      <c r="D175" s="148" t="s">
        <v>853</v>
      </c>
      <c r="E175" s="148" t="s">
        <v>1251</v>
      </c>
      <c r="F175" s="147"/>
      <c r="G175" s="177" t="s">
        <v>1165</v>
      </c>
      <c r="H175" s="159"/>
      <c r="I175" s="143">
        <v>129000</v>
      </c>
      <c r="J175" s="212">
        <f t="shared" si="3"/>
        <v>1469070</v>
      </c>
    </row>
    <row r="176" spans="1:10" x14ac:dyDescent="0.25">
      <c r="A176" s="147">
        <v>168</v>
      </c>
      <c r="B176" s="179">
        <v>45405</v>
      </c>
      <c r="C176" s="261" t="s">
        <v>1191</v>
      </c>
      <c r="D176" s="148" t="s">
        <v>277</v>
      </c>
      <c r="E176" s="148" t="s">
        <v>1192</v>
      </c>
      <c r="F176" s="147"/>
      <c r="G176" s="177" t="s">
        <v>1165</v>
      </c>
      <c r="H176" s="159"/>
      <c r="I176" s="143">
        <v>250500</v>
      </c>
      <c r="J176" s="212">
        <f t="shared" si="3"/>
        <v>1218570</v>
      </c>
    </row>
    <row r="177" spans="1:10" ht="40.5" x14ac:dyDescent="0.25">
      <c r="A177" s="147">
        <v>169</v>
      </c>
      <c r="B177" s="179">
        <v>45405</v>
      </c>
      <c r="C177" s="261" t="s">
        <v>1193</v>
      </c>
      <c r="D177" s="148" t="s">
        <v>190</v>
      </c>
      <c r="E177" s="156" t="s">
        <v>1194</v>
      </c>
      <c r="F177" s="147"/>
      <c r="G177" s="177" t="s">
        <v>1165</v>
      </c>
      <c r="H177" s="159"/>
      <c r="I177" s="143">
        <v>98700</v>
      </c>
      <c r="J177" s="212">
        <f t="shared" si="3"/>
        <v>1119870</v>
      </c>
    </row>
    <row r="178" spans="1:10" ht="21" x14ac:dyDescent="0.25">
      <c r="A178" s="147">
        <v>170</v>
      </c>
      <c r="B178" s="179">
        <v>45405</v>
      </c>
      <c r="C178" s="261" t="s">
        <v>1195</v>
      </c>
      <c r="D178" s="148" t="s">
        <v>236</v>
      </c>
      <c r="E178" s="156" t="s">
        <v>1197</v>
      </c>
      <c r="F178" s="147"/>
      <c r="G178" s="177" t="s">
        <v>1165</v>
      </c>
      <c r="H178" s="159"/>
      <c r="I178" s="143">
        <v>337600</v>
      </c>
      <c r="J178" s="212">
        <f t="shared" si="3"/>
        <v>782270</v>
      </c>
    </row>
    <row r="179" spans="1:10" x14ac:dyDescent="0.25">
      <c r="A179" s="147">
        <v>171</v>
      </c>
      <c r="B179" s="179">
        <v>45405</v>
      </c>
      <c r="C179" s="261" t="s">
        <v>1196</v>
      </c>
      <c r="D179" s="148" t="s">
        <v>896</v>
      </c>
      <c r="E179" s="148" t="s">
        <v>1199</v>
      </c>
      <c r="F179" s="147"/>
      <c r="G179" s="177" t="s">
        <v>1165</v>
      </c>
      <c r="H179" s="159"/>
      <c r="I179" s="143">
        <v>200000</v>
      </c>
      <c r="J179" s="212">
        <f t="shared" si="3"/>
        <v>582270</v>
      </c>
    </row>
    <row r="180" spans="1:10" ht="14.5" x14ac:dyDescent="0.35">
      <c r="A180" s="147">
        <v>172</v>
      </c>
      <c r="B180" s="179">
        <v>45407</v>
      </c>
      <c r="C180" s="189" t="s">
        <v>1226</v>
      </c>
      <c r="D180" s="476" t="s">
        <v>157</v>
      </c>
      <c r="E180" s="189" t="s">
        <v>48</v>
      </c>
      <c r="F180" s="66"/>
      <c r="G180" s="177" t="s">
        <v>1210</v>
      </c>
      <c r="H180" s="609">
        <v>1536000</v>
      </c>
      <c r="I180" s="143"/>
      <c r="J180" s="212">
        <f t="shared" si="3"/>
        <v>2118270</v>
      </c>
    </row>
    <row r="181" spans="1:10" x14ac:dyDescent="0.25">
      <c r="A181" s="147">
        <v>173</v>
      </c>
      <c r="B181" s="179">
        <v>45407</v>
      </c>
      <c r="C181" s="261" t="s">
        <v>1198</v>
      </c>
      <c r="D181" s="136" t="s">
        <v>217</v>
      </c>
      <c r="E181" s="148" t="s">
        <v>1236</v>
      </c>
      <c r="F181" s="147"/>
      <c r="G181" s="177" t="s">
        <v>1210</v>
      </c>
      <c r="H181" s="159"/>
      <c r="I181" s="143">
        <v>54000</v>
      </c>
      <c r="J181" s="212">
        <f t="shared" si="3"/>
        <v>2064270</v>
      </c>
    </row>
    <row r="182" spans="1:10" x14ac:dyDescent="0.25">
      <c r="A182" s="147">
        <v>174</v>
      </c>
      <c r="B182" s="179">
        <v>45408</v>
      </c>
      <c r="C182" s="261" t="s">
        <v>1227</v>
      </c>
      <c r="D182" s="148" t="s">
        <v>1254</v>
      </c>
      <c r="E182" s="136" t="s">
        <v>1253</v>
      </c>
      <c r="F182" s="147"/>
      <c r="G182" s="177" t="s">
        <v>1210</v>
      </c>
      <c r="H182" s="159"/>
      <c r="I182" s="143">
        <v>200000</v>
      </c>
      <c r="J182" s="212">
        <f t="shared" si="3"/>
        <v>1864270</v>
      </c>
    </row>
    <row r="183" spans="1:10" x14ac:dyDescent="0.25">
      <c r="A183" s="147">
        <v>175</v>
      </c>
      <c r="B183" s="179">
        <v>45408</v>
      </c>
      <c r="C183" s="261" t="s">
        <v>1237</v>
      </c>
      <c r="D183" s="146" t="s">
        <v>1334</v>
      </c>
      <c r="E183" s="148" t="s">
        <v>1333</v>
      </c>
      <c r="F183" s="145"/>
      <c r="G183" s="177" t="s">
        <v>1210</v>
      </c>
      <c r="H183" s="144"/>
      <c r="I183" s="143">
        <v>106000</v>
      </c>
      <c r="J183" s="212">
        <f t="shared" si="3"/>
        <v>1758270</v>
      </c>
    </row>
    <row r="184" spans="1:10" ht="20.5" x14ac:dyDescent="0.25">
      <c r="A184" s="147">
        <v>176</v>
      </c>
      <c r="B184" s="179">
        <v>45408</v>
      </c>
      <c r="C184" s="261" t="s">
        <v>1238</v>
      </c>
      <c r="D184" s="146" t="s">
        <v>190</v>
      </c>
      <c r="E184" s="156" t="s">
        <v>1335</v>
      </c>
      <c r="F184" s="145"/>
      <c r="G184" s="177" t="s">
        <v>1210</v>
      </c>
      <c r="H184" s="144"/>
      <c r="I184" s="143">
        <v>461500</v>
      </c>
      <c r="J184" s="212">
        <f t="shared" si="3"/>
        <v>1296770</v>
      </c>
    </row>
    <row r="185" spans="1:10" ht="50.5" x14ac:dyDescent="0.25">
      <c r="A185" s="147">
        <v>177</v>
      </c>
      <c r="B185" s="179">
        <v>45411</v>
      </c>
      <c r="C185" s="261" t="s">
        <v>1252</v>
      </c>
      <c r="D185" s="146" t="s">
        <v>190</v>
      </c>
      <c r="E185" s="156" t="s">
        <v>1332</v>
      </c>
      <c r="F185" s="145"/>
      <c r="G185" s="177" t="s">
        <v>1210</v>
      </c>
      <c r="H185" s="144"/>
      <c r="I185" s="143">
        <v>228500</v>
      </c>
      <c r="J185" s="212">
        <f t="shared" si="3"/>
        <v>1068270</v>
      </c>
    </row>
    <row r="186" spans="1:10" ht="40.5" x14ac:dyDescent="0.25">
      <c r="A186" s="147">
        <v>178</v>
      </c>
      <c r="B186" s="179">
        <v>45412</v>
      </c>
      <c r="C186" s="261" t="s">
        <v>1255</v>
      </c>
      <c r="D186" s="146" t="s">
        <v>56</v>
      </c>
      <c r="E186" s="156" t="s">
        <v>1453</v>
      </c>
      <c r="G186" s="177" t="s">
        <v>1210</v>
      </c>
      <c r="H186" s="144"/>
      <c r="I186" s="143">
        <v>461000</v>
      </c>
      <c r="J186" s="212">
        <f t="shared" si="3"/>
        <v>607270</v>
      </c>
    </row>
    <row r="187" spans="1:10" x14ac:dyDescent="0.25">
      <c r="A187" s="526" t="s">
        <v>1289</v>
      </c>
      <c r="B187" s="527"/>
      <c r="C187" s="527"/>
      <c r="D187" s="528"/>
      <c r="E187" s="148"/>
      <c r="F187" s="145"/>
      <c r="G187" s="148"/>
      <c r="J187" s="212">
        <f t="shared" si="3"/>
        <v>607270</v>
      </c>
    </row>
    <row r="188" spans="1:10" x14ac:dyDescent="0.25">
      <c r="A188" s="147">
        <v>1</v>
      </c>
      <c r="B188" s="179">
        <v>45415</v>
      </c>
      <c r="C188" s="189" t="s">
        <v>1291</v>
      </c>
      <c r="D188" s="476" t="s">
        <v>157</v>
      </c>
      <c r="E188" s="189" t="s">
        <v>48</v>
      </c>
      <c r="F188" s="145"/>
      <c r="G188" s="177" t="s">
        <v>1309</v>
      </c>
      <c r="H188" s="187">
        <v>1500000</v>
      </c>
      <c r="I188" s="143"/>
      <c r="J188" s="212">
        <f t="shared" si="3"/>
        <v>2107270</v>
      </c>
    </row>
    <row r="189" spans="1:10" ht="46" customHeight="1" x14ac:dyDescent="0.25">
      <c r="A189" s="147">
        <v>2</v>
      </c>
      <c r="B189" s="179">
        <v>45415</v>
      </c>
      <c r="C189" s="261" t="s">
        <v>1310</v>
      </c>
      <c r="D189" s="146" t="s">
        <v>190</v>
      </c>
      <c r="E189" s="156" t="s">
        <v>2186</v>
      </c>
      <c r="F189" s="145"/>
      <c r="G189" s="177" t="s">
        <v>1309</v>
      </c>
      <c r="H189" s="144"/>
      <c r="I189" s="271">
        <v>321000</v>
      </c>
      <c r="J189" s="212">
        <f t="shared" si="3"/>
        <v>1786270</v>
      </c>
    </row>
    <row r="190" spans="1:10" x14ac:dyDescent="0.25">
      <c r="A190" s="147">
        <v>3</v>
      </c>
      <c r="B190" s="179">
        <v>45415</v>
      </c>
      <c r="C190" s="261" t="s">
        <v>1316</v>
      </c>
      <c r="D190" s="148" t="s">
        <v>277</v>
      </c>
      <c r="E190" s="148" t="s">
        <v>1315</v>
      </c>
      <c r="F190" s="145"/>
      <c r="G190" s="177" t="s">
        <v>1309</v>
      </c>
      <c r="H190" s="144"/>
      <c r="I190" s="143">
        <v>252000</v>
      </c>
      <c r="J190" s="212">
        <f t="shared" si="3"/>
        <v>1534270</v>
      </c>
    </row>
    <row r="191" spans="1:10" x14ac:dyDescent="0.25">
      <c r="A191" s="147">
        <v>4</v>
      </c>
      <c r="B191" s="179">
        <v>45415</v>
      </c>
      <c r="C191" s="261" t="s">
        <v>1317</v>
      </c>
      <c r="D191" s="146" t="s">
        <v>1313</v>
      </c>
      <c r="E191" s="148" t="s">
        <v>1314</v>
      </c>
      <c r="F191" s="145"/>
      <c r="G191" s="177" t="s">
        <v>1309</v>
      </c>
      <c r="H191" s="144"/>
      <c r="I191" s="143">
        <v>277200</v>
      </c>
      <c r="J191" s="212">
        <f t="shared" si="3"/>
        <v>1257070</v>
      </c>
    </row>
    <row r="192" spans="1:10" x14ac:dyDescent="0.25">
      <c r="A192" s="147">
        <v>5</v>
      </c>
      <c r="B192" s="179">
        <v>45415</v>
      </c>
      <c r="C192" s="261" t="s">
        <v>1336</v>
      </c>
      <c r="D192" s="146" t="s">
        <v>1337</v>
      </c>
      <c r="E192" s="148" t="s">
        <v>1338</v>
      </c>
      <c r="F192" s="145"/>
      <c r="G192" s="177" t="s">
        <v>1309</v>
      </c>
      <c r="H192" s="144"/>
      <c r="I192" s="143">
        <v>298000</v>
      </c>
      <c r="J192" s="212">
        <f t="shared" si="3"/>
        <v>959070</v>
      </c>
    </row>
    <row r="193" spans="1:10" x14ac:dyDescent="0.25">
      <c r="A193" s="147">
        <v>6</v>
      </c>
      <c r="B193" s="179">
        <v>45415</v>
      </c>
      <c r="C193" s="261" t="s">
        <v>1339</v>
      </c>
      <c r="D193" s="146" t="s">
        <v>1340</v>
      </c>
      <c r="E193" s="148" t="s">
        <v>169</v>
      </c>
      <c r="F193" s="145"/>
      <c r="G193" s="177" t="s">
        <v>1309</v>
      </c>
      <c r="H193" s="144"/>
      <c r="I193" s="143">
        <v>250000</v>
      </c>
      <c r="J193" s="212">
        <f t="shared" si="3"/>
        <v>709070</v>
      </c>
    </row>
    <row r="194" spans="1:10" ht="21" customHeight="1" x14ac:dyDescent="0.25">
      <c r="A194" s="147">
        <v>7</v>
      </c>
      <c r="B194" s="179">
        <v>45415</v>
      </c>
      <c r="C194" s="261" t="s">
        <v>1341</v>
      </c>
      <c r="D194" s="146" t="s">
        <v>56</v>
      </c>
      <c r="E194" s="535" t="s">
        <v>1350</v>
      </c>
      <c r="F194" s="145"/>
      <c r="G194" s="177" t="s">
        <v>1309</v>
      </c>
      <c r="H194" s="144"/>
      <c r="I194" s="143">
        <v>430000</v>
      </c>
      <c r="J194" s="212">
        <f t="shared" si="3"/>
        <v>279070</v>
      </c>
    </row>
    <row r="195" spans="1:10" x14ac:dyDescent="0.25">
      <c r="A195" s="147">
        <v>8</v>
      </c>
      <c r="B195" s="179">
        <v>45418</v>
      </c>
      <c r="C195" s="189" t="s">
        <v>1351</v>
      </c>
      <c r="D195" s="476" t="s">
        <v>157</v>
      </c>
      <c r="E195" s="189" t="s">
        <v>48</v>
      </c>
      <c r="F195" s="145"/>
      <c r="G195" s="177" t="s">
        <v>1363</v>
      </c>
      <c r="H195" s="187">
        <v>1500000</v>
      </c>
      <c r="I195" s="143"/>
      <c r="J195" s="212">
        <f t="shared" si="3"/>
        <v>1779070</v>
      </c>
    </row>
    <row r="196" spans="1:10" ht="21.5" customHeight="1" x14ac:dyDescent="0.25">
      <c r="A196" s="147">
        <v>9</v>
      </c>
      <c r="B196" s="179">
        <v>45419</v>
      </c>
      <c r="C196" s="261" t="s">
        <v>1353</v>
      </c>
      <c r="D196" s="146" t="s">
        <v>1356</v>
      </c>
      <c r="E196" s="535" t="s">
        <v>1357</v>
      </c>
      <c r="F196" s="145"/>
      <c r="G196" s="177" t="s">
        <v>1363</v>
      </c>
      <c r="H196" s="144"/>
      <c r="I196" s="143">
        <v>500000</v>
      </c>
      <c r="J196" s="212">
        <f t="shared" si="3"/>
        <v>1279070</v>
      </c>
    </row>
    <row r="197" spans="1:10" ht="40.5" x14ac:dyDescent="0.25">
      <c r="A197" s="147">
        <v>10</v>
      </c>
      <c r="B197" s="179">
        <v>45419</v>
      </c>
      <c r="C197" s="261" t="s">
        <v>1354</v>
      </c>
      <c r="D197" s="146" t="s">
        <v>190</v>
      </c>
      <c r="E197" s="156" t="s">
        <v>1352</v>
      </c>
      <c r="F197" s="145"/>
      <c r="G197" s="177" t="s">
        <v>1363</v>
      </c>
      <c r="H197" s="144"/>
      <c r="I197" s="143">
        <v>270200</v>
      </c>
      <c r="J197" s="212">
        <f t="shared" si="3"/>
        <v>1008870</v>
      </c>
    </row>
    <row r="198" spans="1:10" ht="50.5" x14ac:dyDescent="0.25">
      <c r="A198" s="147">
        <v>11</v>
      </c>
      <c r="B198" s="179">
        <v>45419</v>
      </c>
      <c r="C198" s="261" t="s">
        <v>1355</v>
      </c>
      <c r="D198" s="146" t="s">
        <v>56</v>
      </c>
      <c r="E198" s="156" t="s">
        <v>2178</v>
      </c>
      <c r="F198" s="145"/>
      <c r="G198" s="177" t="s">
        <v>1363</v>
      </c>
      <c r="H198" s="144"/>
      <c r="I198" s="143">
        <v>418900</v>
      </c>
      <c r="J198" s="212">
        <f t="shared" si="3"/>
        <v>589970</v>
      </c>
    </row>
    <row r="199" spans="1:10" x14ac:dyDescent="0.25">
      <c r="A199" s="147">
        <v>12</v>
      </c>
      <c r="B199" s="179">
        <v>45425</v>
      </c>
      <c r="C199" s="189" t="s">
        <v>1403</v>
      </c>
      <c r="D199" s="476" t="s">
        <v>157</v>
      </c>
      <c r="E199" s="189" t="s">
        <v>48</v>
      </c>
      <c r="F199" s="145"/>
      <c r="G199" s="177" t="s">
        <v>1417</v>
      </c>
      <c r="H199" s="187">
        <v>1500000</v>
      </c>
      <c r="I199" s="143"/>
      <c r="J199" s="212">
        <f t="shared" si="3"/>
        <v>2089970</v>
      </c>
    </row>
    <row r="200" spans="1:10" ht="20.5" x14ac:dyDescent="0.25">
      <c r="A200" s="147">
        <v>13</v>
      </c>
      <c r="B200" s="179">
        <v>45425</v>
      </c>
      <c r="C200" s="261" t="s">
        <v>1418</v>
      </c>
      <c r="D200" s="146" t="s">
        <v>202</v>
      </c>
      <c r="E200" s="156" t="s">
        <v>1424</v>
      </c>
      <c r="F200" s="145"/>
      <c r="G200" s="177" t="s">
        <v>1417</v>
      </c>
      <c r="H200" s="144"/>
      <c r="I200" s="143">
        <v>478500</v>
      </c>
      <c r="J200" s="212">
        <f t="shared" si="3"/>
        <v>1611470</v>
      </c>
    </row>
    <row r="201" spans="1:10" x14ac:dyDescent="0.25">
      <c r="A201" s="147">
        <v>14</v>
      </c>
      <c r="B201" s="179">
        <v>45425</v>
      </c>
      <c r="C201" s="261" t="s">
        <v>1419</v>
      </c>
      <c r="D201" s="146" t="s">
        <v>896</v>
      </c>
      <c r="E201" s="148" t="s">
        <v>2176</v>
      </c>
      <c r="F201" s="145"/>
      <c r="G201" s="177" t="s">
        <v>1417</v>
      </c>
      <c r="H201" s="144"/>
      <c r="I201" s="143">
        <v>300000</v>
      </c>
      <c r="J201" s="212">
        <f t="shared" si="3"/>
        <v>1311470</v>
      </c>
    </row>
    <row r="202" spans="1:10" ht="40.5" x14ac:dyDescent="0.25">
      <c r="A202" s="147">
        <v>15</v>
      </c>
      <c r="B202" s="179">
        <v>45425</v>
      </c>
      <c r="C202" s="261" t="s">
        <v>1420</v>
      </c>
      <c r="D202" s="146" t="s">
        <v>236</v>
      </c>
      <c r="E202" s="156" t="s">
        <v>1423</v>
      </c>
      <c r="F202" s="145"/>
      <c r="G202" s="177" t="s">
        <v>1417</v>
      </c>
      <c r="H202" s="144"/>
      <c r="I202" s="143">
        <v>426900</v>
      </c>
      <c r="J202" s="212">
        <f t="shared" si="3"/>
        <v>884570</v>
      </c>
    </row>
    <row r="203" spans="1:10" x14ac:dyDescent="0.25">
      <c r="A203" s="147">
        <v>16</v>
      </c>
      <c r="B203" s="179">
        <v>45425</v>
      </c>
      <c r="C203" s="261" t="s">
        <v>1421</v>
      </c>
      <c r="D203" s="146" t="s">
        <v>190</v>
      </c>
      <c r="E203" s="148" t="s">
        <v>1466</v>
      </c>
      <c r="F203" s="145"/>
      <c r="G203" s="177" t="s">
        <v>1417</v>
      </c>
      <c r="H203" s="144"/>
      <c r="I203" s="143">
        <v>143300</v>
      </c>
      <c r="J203" s="212">
        <f t="shared" si="3"/>
        <v>741270</v>
      </c>
    </row>
    <row r="204" spans="1:10" ht="50.5" x14ac:dyDescent="0.25">
      <c r="A204" s="147">
        <v>17</v>
      </c>
      <c r="B204" s="179">
        <v>45425</v>
      </c>
      <c r="C204" s="261" t="s">
        <v>1468</v>
      </c>
      <c r="D204" s="510" t="s">
        <v>56</v>
      </c>
      <c r="E204" s="156" t="s">
        <v>1616</v>
      </c>
      <c r="F204" s="145"/>
      <c r="G204" s="177" t="s">
        <v>1417</v>
      </c>
      <c r="H204" s="144"/>
      <c r="I204" s="143">
        <v>620600</v>
      </c>
      <c r="J204" s="212">
        <f t="shared" si="3"/>
        <v>120670</v>
      </c>
    </row>
    <row r="205" spans="1:10" x14ac:dyDescent="0.25">
      <c r="A205" s="147">
        <v>18</v>
      </c>
      <c r="B205" s="179">
        <v>45427</v>
      </c>
      <c r="C205" s="189" t="s">
        <v>1484</v>
      </c>
      <c r="D205" s="476" t="s">
        <v>157</v>
      </c>
      <c r="E205" s="189" t="s">
        <v>48</v>
      </c>
      <c r="F205" s="145"/>
      <c r="G205" s="177" t="s">
        <v>1497</v>
      </c>
      <c r="H205" s="187">
        <v>1500000</v>
      </c>
      <c r="I205" s="143"/>
      <c r="J205" s="212">
        <f t="shared" si="3"/>
        <v>1620670</v>
      </c>
    </row>
    <row r="206" spans="1:10" x14ac:dyDescent="0.25">
      <c r="A206" s="147">
        <v>19</v>
      </c>
      <c r="B206" s="179"/>
      <c r="D206" s="146"/>
      <c r="E206" s="148"/>
      <c r="F206" s="145"/>
      <c r="G206" s="177"/>
      <c r="H206" s="144"/>
      <c r="I206" s="143"/>
      <c r="J206" s="212">
        <f t="shared" ref="J206:J237" si="4">J205+H206-I206</f>
        <v>1620670</v>
      </c>
    </row>
    <row r="207" spans="1:10" x14ac:dyDescent="0.25">
      <c r="A207" s="147">
        <v>20</v>
      </c>
      <c r="B207" s="179">
        <v>45427</v>
      </c>
      <c r="C207" s="261" t="s">
        <v>1470</v>
      </c>
      <c r="D207" s="146" t="s">
        <v>182</v>
      </c>
      <c r="E207" s="148" t="s">
        <v>1469</v>
      </c>
      <c r="F207" s="145"/>
      <c r="G207" s="177" t="s">
        <v>1497</v>
      </c>
      <c r="H207" s="144"/>
      <c r="I207" s="143">
        <v>50000</v>
      </c>
      <c r="J207" s="212">
        <f t="shared" si="4"/>
        <v>1570670</v>
      </c>
    </row>
    <row r="208" spans="1:10" x14ac:dyDescent="0.25">
      <c r="A208" s="147">
        <v>21</v>
      </c>
      <c r="B208" s="179">
        <v>45427</v>
      </c>
      <c r="C208" s="261" t="s">
        <v>1471</v>
      </c>
      <c r="D208" s="146" t="s">
        <v>182</v>
      </c>
      <c r="E208" s="148" t="s">
        <v>1467</v>
      </c>
      <c r="F208" s="145"/>
      <c r="G208" s="177" t="s">
        <v>1497</v>
      </c>
      <c r="H208" s="144"/>
      <c r="I208" s="143">
        <v>48650</v>
      </c>
      <c r="J208" s="212">
        <f t="shared" si="4"/>
        <v>1522020</v>
      </c>
    </row>
    <row r="209" spans="1:10" x14ac:dyDescent="0.25">
      <c r="A209" s="147">
        <v>22</v>
      </c>
      <c r="B209" s="179">
        <v>45428</v>
      </c>
      <c r="C209" s="261" t="s">
        <v>1502</v>
      </c>
      <c r="D209" s="146" t="s">
        <v>1501</v>
      </c>
      <c r="E209" s="148" t="s">
        <v>1500</v>
      </c>
      <c r="F209" s="145"/>
      <c r="G209" s="177" t="s">
        <v>1497</v>
      </c>
      <c r="H209" s="144"/>
      <c r="I209" s="143">
        <v>300000</v>
      </c>
      <c r="J209" s="212">
        <f t="shared" si="4"/>
        <v>1222020</v>
      </c>
    </row>
    <row r="210" spans="1:10" x14ac:dyDescent="0.25">
      <c r="A210" s="147">
        <v>23</v>
      </c>
      <c r="B210" s="179">
        <v>45428</v>
      </c>
      <c r="C210" s="261" t="s">
        <v>1507</v>
      </c>
      <c r="D210" s="146" t="s">
        <v>896</v>
      </c>
      <c r="E210" s="148" t="s">
        <v>1422</v>
      </c>
      <c r="F210" s="145"/>
      <c r="G210" s="177" t="s">
        <v>1497</v>
      </c>
      <c r="H210" s="144"/>
      <c r="I210" s="143">
        <v>200000</v>
      </c>
      <c r="J210" s="212">
        <f t="shared" si="4"/>
        <v>1022020</v>
      </c>
    </row>
    <row r="211" spans="1:10" ht="40.5" x14ac:dyDescent="0.25">
      <c r="A211" s="147">
        <v>24</v>
      </c>
      <c r="B211" s="179">
        <v>45428</v>
      </c>
      <c r="C211" s="261" t="s">
        <v>1508</v>
      </c>
      <c r="D211" s="146" t="s">
        <v>190</v>
      </c>
      <c r="E211" s="156" t="s">
        <v>1524</v>
      </c>
      <c r="F211" s="145"/>
      <c r="G211" s="177" t="s">
        <v>1497</v>
      </c>
      <c r="H211" s="144"/>
      <c r="I211" s="143">
        <v>234800</v>
      </c>
      <c r="J211" s="212">
        <f t="shared" si="4"/>
        <v>787220</v>
      </c>
    </row>
    <row r="212" spans="1:10" x14ac:dyDescent="0.25">
      <c r="A212" s="147">
        <v>25</v>
      </c>
      <c r="B212" s="179">
        <v>45432</v>
      </c>
      <c r="C212" s="189" t="s">
        <v>1525</v>
      </c>
      <c r="D212" s="476" t="s">
        <v>157</v>
      </c>
      <c r="E212" s="189" t="s">
        <v>48</v>
      </c>
      <c r="F212" s="145"/>
      <c r="G212" s="177" t="s">
        <v>1526</v>
      </c>
      <c r="H212" s="187">
        <v>1500000</v>
      </c>
      <c r="J212" s="212">
        <f t="shared" si="4"/>
        <v>2287220</v>
      </c>
    </row>
    <row r="213" spans="1:10" x14ac:dyDescent="0.25">
      <c r="A213" s="147">
        <v>26</v>
      </c>
      <c r="B213" s="179">
        <v>45432</v>
      </c>
      <c r="C213" s="261" t="s">
        <v>1509</v>
      </c>
      <c r="D213" s="146" t="s">
        <v>1510</v>
      </c>
      <c r="E213" s="156" t="s">
        <v>1151</v>
      </c>
      <c r="F213" s="145"/>
      <c r="G213" s="177" t="s">
        <v>1526</v>
      </c>
      <c r="H213" s="144"/>
      <c r="I213" s="143">
        <v>200000</v>
      </c>
      <c r="J213" s="212">
        <f t="shared" si="4"/>
        <v>2087220</v>
      </c>
    </row>
    <row r="214" spans="1:10" x14ac:dyDescent="0.25">
      <c r="A214" s="147">
        <v>27</v>
      </c>
      <c r="B214" s="179">
        <v>45432</v>
      </c>
      <c r="C214" s="261" t="s">
        <v>1539</v>
      </c>
      <c r="D214" s="146" t="s">
        <v>562</v>
      </c>
      <c r="E214" s="148" t="s">
        <v>1538</v>
      </c>
      <c r="F214" s="145"/>
      <c r="G214" s="177" t="s">
        <v>1526</v>
      </c>
      <c r="H214" s="144"/>
      <c r="I214" s="143">
        <v>191000</v>
      </c>
      <c r="J214" s="212">
        <f t="shared" si="4"/>
        <v>1896220</v>
      </c>
    </row>
    <row r="215" spans="1:10" x14ac:dyDescent="0.25">
      <c r="A215" s="147">
        <v>28</v>
      </c>
      <c r="B215" s="179">
        <v>45432</v>
      </c>
      <c r="C215" s="261" t="s">
        <v>1540</v>
      </c>
      <c r="D215" s="146" t="s">
        <v>190</v>
      </c>
      <c r="E215" s="148" t="s">
        <v>1523</v>
      </c>
      <c r="F215" s="145"/>
      <c r="G215" s="177" t="s">
        <v>1526</v>
      </c>
      <c r="H215" s="144"/>
      <c r="I215" s="143">
        <v>300000</v>
      </c>
      <c r="J215" s="212">
        <f t="shared" si="4"/>
        <v>1596220</v>
      </c>
    </row>
    <row r="216" spans="1:10" ht="30.5" x14ac:dyDescent="0.25">
      <c r="A216" s="147">
        <v>29</v>
      </c>
      <c r="B216" s="179">
        <v>45432</v>
      </c>
      <c r="C216" s="261" t="s">
        <v>1541</v>
      </c>
      <c r="D216" s="146" t="s">
        <v>190</v>
      </c>
      <c r="E216" s="156" t="s">
        <v>2177</v>
      </c>
      <c r="F216" s="145"/>
      <c r="G216" s="177" t="s">
        <v>1526</v>
      </c>
      <c r="H216" s="144"/>
      <c r="I216" s="143">
        <v>461500</v>
      </c>
      <c r="J216" s="212">
        <f t="shared" si="4"/>
        <v>1134720</v>
      </c>
    </row>
    <row r="217" spans="1:10" ht="22.5" customHeight="1" x14ac:dyDescent="0.25">
      <c r="A217" s="147">
        <v>30</v>
      </c>
      <c r="B217" s="179">
        <v>45432</v>
      </c>
      <c r="C217" s="261" t="s">
        <v>1542</v>
      </c>
      <c r="D217" s="180" t="s">
        <v>190</v>
      </c>
      <c r="E217" s="535" t="s">
        <v>1594</v>
      </c>
      <c r="F217" s="188"/>
      <c r="G217" s="177" t="s">
        <v>1526</v>
      </c>
      <c r="H217" s="272"/>
      <c r="I217" s="97">
        <v>164498</v>
      </c>
      <c r="J217" s="212">
        <f t="shared" si="4"/>
        <v>970222</v>
      </c>
    </row>
    <row r="218" spans="1:10" x14ac:dyDescent="0.25">
      <c r="A218" s="147">
        <v>31</v>
      </c>
      <c r="B218" s="179">
        <v>45433</v>
      </c>
      <c r="C218" s="261" t="s">
        <v>1545</v>
      </c>
      <c r="D218" s="146" t="s">
        <v>182</v>
      </c>
      <c r="E218" s="148" t="s">
        <v>1596</v>
      </c>
      <c r="F218" s="145"/>
      <c r="G218" s="177" t="s">
        <v>1526</v>
      </c>
      <c r="H218" s="222"/>
      <c r="I218" s="560">
        <v>63500</v>
      </c>
      <c r="J218" s="212">
        <f t="shared" si="4"/>
        <v>906722</v>
      </c>
    </row>
    <row r="219" spans="1:10" x14ac:dyDescent="0.25">
      <c r="A219" s="147">
        <v>32</v>
      </c>
      <c r="B219" s="179">
        <v>45434</v>
      </c>
      <c r="C219" s="189" t="s">
        <v>1597</v>
      </c>
      <c r="D219" s="476" t="s">
        <v>157</v>
      </c>
      <c r="E219" s="189" t="s">
        <v>48</v>
      </c>
      <c r="F219" s="145"/>
      <c r="G219" s="177" t="s">
        <v>1584</v>
      </c>
      <c r="H219" s="187">
        <v>1500000</v>
      </c>
      <c r="I219" s="560"/>
      <c r="J219" s="212">
        <f t="shared" si="4"/>
        <v>2406722</v>
      </c>
    </row>
    <row r="220" spans="1:10" x14ac:dyDescent="0.25">
      <c r="A220" s="147">
        <v>33</v>
      </c>
      <c r="B220" s="179">
        <v>45434</v>
      </c>
      <c r="C220" s="261" t="s">
        <v>1554</v>
      </c>
      <c r="D220" s="146" t="s">
        <v>190</v>
      </c>
      <c r="E220" s="148" t="s">
        <v>1599</v>
      </c>
      <c r="F220" s="145"/>
      <c r="G220" s="177" t="s">
        <v>1584</v>
      </c>
      <c r="H220" s="144"/>
      <c r="I220" s="143">
        <v>310000</v>
      </c>
      <c r="J220" s="212">
        <f t="shared" si="4"/>
        <v>2096722</v>
      </c>
    </row>
    <row r="221" spans="1:10" ht="30.5" x14ac:dyDescent="0.25">
      <c r="A221" s="147">
        <v>34</v>
      </c>
      <c r="B221" s="566">
        <v>45434</v>
      </c>
      <c r="C221" s="261" t="s">
        <v>1595</v>
      </c>
      <c r="D221" s="167" t="s">
        <v>1544</v>
      </c>
      <c r="E221" s="567" t="s">
        <v>1543</v>
      </c>
      <c r="F221" s="166"/>
      <c r="G221" s="257" t="s">
        <v>1526</v>
      </c>
      <c r="H221" s="165"/>
      <c r="I221" s="568">
        <v>247000</v>
      </c>
      <c r="J221" s="212">
        <f t="shared" si="4"/>
        <v>1849722</v>
      </c>
    </row>
    <row r="222" spans="1:10" ht="20.5" x14ac:dyDescent="0.25">
      <c r="A222" s="147">
        <v>35</v>
      </c>
      <c r="B222" s="566">
        <v>45434</v>
      </c>
      <c r="C222" s="261" t="s">
        <v>1598</v>
      </c>
      <c r="D222" s="180" t="s">
        <v>182</v>
      </c>
      <c r="E222" s="588" t="s">
        <v>1748</v>
      </c>
      <c r="F222" s="188"/>
      <c r="G222" s="257" t="s">
        <v>1526</v>
      </c>
      <c r="H222" s="272"/>
      <c r="I222" s="272">
        <v>225000</v>
      </c>
      <c r="J222" s="212">
        <f t="shared" si="4"/>
        <v>1624722</v>
      </c>
    </row>
    <row r="223" spans="1:10" ht="40.5" x14ac:dyDescent="0.25">
      <c r="A223" s="147">
        <v>36</v>
      </c>
      <c r="B223" s="566">
        <v>45434</v>
      </c>
      <c r="C223" s="261" t="s">
        <v>1613</v>
      </c>
      <c r="D223" s="146" t="s">
        <v>190</v>
      </c>
      <c r="E223" s="156" t="s">
        <v>1615</v>
      </c>
      <c r="F223" s="145"/>
      <c r="G223" s="257" t="s">
        <v>1526</v>
      </c>
      <c r="H223" s="222"/>
      <c r="I223" s="143">
        <v>426500</v>
      </c>
      <c r="J223" s="212">
        <f t="shared" si="4"/>
        <v>1198222</v>
      </c>
    </row>
    <row r="224" spans="1:10" ht="50.5" x14ac:dyDescent="0.25">
      <c r="A224" s="147">
        <v>37</v>
      </c>
      <c r="B224" s="566">
        <v>45437</v>
      </c>
      <c r="C224" s="261" t="s">
        <v>1614</v>
      </c>
      <c r="D224" s="146" t="s">
        <v>56</v>
      </c>
      <c r="E224" s="156" t="s">
        <v>1742</v>
      </c>
      <c r="F224" s="145"/>
      <c r="G224" s="257" t="s">
        <v>1526</v>
      </c>
      <c r="H224" s="144"/>
      <c r="I224" s="143">
        <v>642500</v>
      </c>
      <c r="J224" s="212">
        <f t="shared" si="4"/>
        <v>555722</v>
      </c>
    </row>
    <row r="225" spans="1:10" x14ac:dyDescent="0.25">
      <c r="A225" s="147">
        <v>38</v>
      </c>
      <c r="B225" s="566">
        <v>45440</v>
      </c>
      <c r="C225" s="189" t="s">
        <v>1634</v>
      </c>
      <c r="D225" s="476" t="s">
        <v>157</v>
      </c>
      <c r="E225" s="189" t="s">
        <v>48</v>
      </c>
      <c r="F225" s="145"/>
      <c r="G225" s="257" t="s">
        <v>1643</v>
      </c>
      <c r="H225" s="187">
        <v>1500000</v>
      </c>
      <c r="I225" s="143"/>
      <c r="J225" s="212">
        <f t="shared" si="4"/>
        <v>2055722</v>
      </c>
    </row>
    <row r="226" spans="1:10" x14ac:dyDescent="0.25">
      <c r="A226" s="147">
        <v>39</v>
      </c>
      <c r="B226" s="566">
        <v>45440</v>
      </c>
      <c r="C226" s="261" t="s">
        <v>1812</v>
      </c>
      <c r="D226" s="146" t="s">
        <v>190</v>
      </c>
      <c r="E226" s="148" t="s">
        <v>1635</v>
      </c>
      <c r="F226" s="145"/>
      <c r="G226" s="257" t="s">
        <v>1643</v>
      </c>
      <c r="H226" s="144"/>
      <c r="I226" s="143">
        <v>300000</v>
      </c>
      <c r="J226" s="212">
        <f t="shared" si="4"/>
        <v>1755722</v>
      </c>
    </row>
    <row r="227" spans="1:10" ht="30.5" x14ac:dyDescent="0.25">
      <c r="A227" s="147">
        <v>40</v>
      </c>
      <c r="B227" s="566">
        <v>45440</v>
      </c>
      <c r="C227" s="261" t="s">
        <v>1638</v>
      </c>
      <c r="D227" s="146" t="s">
        <v>1625</v>
      </c>
      <c r="E227" s="156" t="s">
        <v>1636</v>
      </c>
      <c r="F227" s="145"/>
      <c r="G227" s="257" t="s">
        <v>1643</v>
      </c>
      <c r="H227" s="144"/>
      <c r="I227" s="143">
        <v>685000</v>
      </c>
      <c r="J227" s="212">
        <f t="shared" si="4"/>
        <v>1070722</v>
      </c>
    </row>
    <row r="228" spans="1:10" x14ac:dyDescent="0.25">
      <c r="A228" s="147">
        <v>41</v>
      </c>
      <c r="B228" s="566">
        <v>45440</v>
      </c>
      <c r="C228" s="261" t="s">
        <v>1639</v>
      </c>
      <c r="D228" s="146" t="s">
        <v>190</v>
      </c>
      <c r="E228" s="148" t="s">
        <v>1637</v>
      </c>
      <c r="F228" s="145"/>
      <c r="G228" s="257" t="s">
        <v>1643</v>
      </c>
      <c r="H228" s="144"/>
      <c r="I228" s="143">
        <v>300000</v>
      </c>
      <c r="J228" s="212">
        <f t="shared" si="4"/>
        <v>770722</v>
      </c>
    </row>
    <row r="229" spans="1:10" x14ac:dyDescent="0.25">
      <c r="A229" s="147">
        <v>42</v>
      </c>
      <c r="B229" s="566">
        <v>45440</v>
      </c>
      <c r="C229" s="261" t="s">
        <v>1640</v>
      </c>
      <c r="D229" s="148" t="s">
        <v>223</v>
      </c>
      <c r="E229" s="148" t="s">
        <v>1667</v>
      </c>
      <c r="F229" s="145"/>
      <c r="G229" s="257" t="s">
        <v>1643</v>
      </c>
      <c r="H229" s="144"/>
      <c r="I229" s="143">
        <v>132000</v>
      </c>
      <c r="J229" s="212">
        <f t="shared" si="4"/>
        <v>638722</v>
      </c>
    </row>
    <row r="230" spans="1:10" x14ac:dyDescent="0.25">
      <c r="A230" s="147">
        <v>43</v>
      </c>
      <c r="B230" s="566">
        <v>45441</v>
      </c>
      <c r="C230" s="189" t="s">
        <v>2065</v>
      </c>
      <c r="D230" s="476" t="s">
        <v>157</v>
      </c>
      <c r="E230" s="189" t="s">
        <v>48</v>
      </c>
      <c r="F230" s="145"/>
      <c r="G230" s="257" t="s">
        <v>1666</v>
      </c>
      <c r="H230" s="187">
        <v>1500000</v>
      </c>
      <c r="I230" s="143"/>
      <c r="J230" s="212">
        <f t="shared" si="4"/>
        <v>2138722</v>
      </c>
    </row>
    <row r="231" spans="1:10" x14ac:dyDescent="0.25">
      <c r="A231" s="147">
        <v>44</v>
      </c>
      <c r="B231" s="566">
        <v>45441</v>
      </c>
      <c r="C231" s="261" t="s">
        <v>1810</v>
      </c>
      <c r="D231" s="146" t="s">
        <v>1042</v>
      </c>
      <c r="E231" s="148" t="s">
        <v>1665</v>
      </c>
      <c r="F231" s="145"/>
      <c r="G231" s="257" t="s">
        <v>1666</v>
      </c>
      <c r="H231" s="144"/>
      <c r="I231" s="143">
        <v>500000</v>
      </c>
      <c r="J231" s="212">
        <f t="shared" si="4"/>
        <v>1638722</v>
      </c>
    </row>
    <row r="232" spans="1:10" ht="40.5" x14ac:dyDescent="0.25">
      <c r="A232" s="147">
        <v>45</v>
      </c>
      <c r="B232" s="566">
        <v>45441</v>
      </c>
      <c r="C232" s="261" t="s">
        <v>1664</v>
      </c>
      <c r="D232" s="510" t="s">
        <v>1669</v>
      </c>
      <c r="E232" s="156" t="s">
        <v>1668</v>
      </c>
      <c r="F232" s="145"/>
      <c r="G232" s="257" t="s">
        <v>1666</v>
      </c>
      <c r="H232" s="144"/>
      <c r="I232" s="143">
        <v>93500</v>
      </c>
      <c r="J232" s="212">
        <f t="shared" si="4"/>
        <v>1545222</v>
      </c>
    </row>
    <row r="233" spans="1:10" ht="50.5" x14ac:dyDescent="0.25">
      <c r="A233" s="147">
        <v>46</v>
      </c>
      <c r="B233" s="566">
        <v>45442</v>
      </c>
      <c r="C233" s="261" t="s">
        <v>1670</v>
      </c>
      <c r="D233" s="510" t="s">
        <v>190</v>
      </c>
      <c r="E233" s="156" t="s">
        <v>1715</v>
      </c>
      <c r="F233" s="145"/>
      <c r="G233" s="257" t="s">
        <v>1666</v>
      </c>
      <c r="H233" s="144"/>
      <c r="I233" s="143">
        <v>368500</v>
      </c>
      <c r="J233" s="212">
        <f t="shared" si="4"/>
        <v>1176722</v>
      </c>
    </row>
    <row r="234" spans="1:10" x14ac:dyDescent="0.25">
      <c r="A234" s="147">
        <v>47</v>
      </c>
      <c r="B234" s="566">
        <v>45442</v>
      </c>
      <c r="C234" s="261" t="s">
        <v>1682</v>
      </c>
      <c r="D234" s="146" t="s">
        <v>1688</v>
      </c>
      <c r="E234" s="148" t="s">
        <v>1685</v>
      </c>
      <c r="F234" s="145"/>
      <c r="G234" s="257" t="s">
        <v>1666</v>
      </c>
      <c r="H234" s="144"/>
      <c r="I234" s="143">
        <v>30000</v>
      </c>
      <c r="J234" s="212">
        <f t="shared" si="4"/>
        <v>1146722</v>
      </c>
    </row>
    <row r="235" spans="1:10" x14ac:dyDescent="0.25">
      <c r="A235" s="147">
        <v>48</v>
      </c>
      <c r="B235" s="566">
        <v>45442</v>
      </c>
      <c r="C235" s="261" t="s">
        <v>1683</v>
      </c>
      <c r="D235" s="146" t="s">
        <v>1501</v>
      </c>
      <c r="E235" s="148" t="s">
        <v>1687</v>
      </c>
      <c r="F235" s="145"/>
      <c r="G235" s="177" t="s">
        <v>1497</v>
      </c>
      <c r="H235" s="144"/>
      <c r="I235" s="143">
        <v>302000</v>
      </c>
      <c r="J235" s="212">
        <f t="shared" si="4"/>
        <v>844722</v>
      </c>
    </row>
    <row r="236" spans="1:10" ht="20.5" x14ac:dyDescent="0.25">
      <c r="A236" s="147">
        <v>49</v>
      </c>
      <c r="B236" s="179">
        <v>45442</v>
      </c>
      <c r="C236" s="261" t="s">
        <v>1684</v>
      </c>
      <c r="D236" s="180" t="s">
        <v>202</v>
      </c>
      <c r="E236" s="262" t="s">
        <v>1689</v>
      </c>
      <c r="F236" s="188"/>
      <c r="G236" s="177" t="s">
        <v>1497</v>
      </c>
      <c r="H236" s="272"/>
      <c r="I236" s="272">
        <v>459500</v>
      </c>
      <c r="J236" s="212">
        <f t="shared" si="4"/>
        <v>385222</v>
      </c>
    </row>
    <row r="237" spans="1:10" x14ac:dyDescent="0.25">
      <c r="A237" s="147">
        <v>50</v>
      </c>
      <c r="B237" s="179">
        <v>45443</v>
      </c>
      <c r="C237" s="261" t="s">
        <v>1686</v>
      </c>
      <c r="D237" s="180" t="s">
        <v>1710</v>
      </c>
      <c r="E237" s="180" t="s">
        <v>1711</v>
      </c>
      <c r="F237" s="188"/>
      <c r="G237" s="177" t="s">
        <v>1497</v>
      </c>
      <c r="H237" s="272"/>
      <c r="I237" s="272">
        <v>150000</v>
      </c>
      <c r="J237" s="212">
        <f t="shared" si="4"/>
        <v>235222</v>
      </c>
    </row>
    <row r="238" spans="1:10" x14ac:dyDescent="0.25">
      <c r="A238" s="526" t="s">
        <v>1723</v>
      </c>
      <c r="B238" s="527"/>
      <c r="C238" s="527"/>
      <c r="D238" s="528"/>
      <c r="E238" s="148"/>
      <c r="F238" s="145"/>
      <c r="G238" s="148"/>
      <c r="J238" s="212">
        <f>J237+H238-I238</f>
        <v>235222</v>
      </c>
    </row>
    <row r="239" spans="1:10" x14ac:dyDescent="0.25">
      <c r="A239" s="147">
        <v>1</v>
      </c>
      <c r="B239" s="179">
        <v>45446</v>
      </c>
      <c r="C239" s="189" t="s">
        <v>1737</v>
      </c>
      <c r="D239" s="476" t="s">
        <v>157</v>
      </c>
      <c r="E239" s="189" t="s">
        <v>48</v>
      </c>
      <c r="F239" s="145"/>
      <c r="G239" s="257" t="s">
        <v>1722</v>
      </c>
      <c r="H239" s="187">
        <v>1500000</v>
      </c>
      <c r="I239" s="143"/>
      <c r="J239" s="212">
        <f>J238+H239-I239</f>
        <v>1735222</v>
      </c>
    </row>
    <row r="240" spans="1:10" ht="30.5" x14ac:dyDescent="0.25">
      <c r="A240" s="147">
        <v>2</v>
      </c>
      <c r="B240" s="179">
        <v>45446</v>
      </c>
      <c r="C240" s="261" t="s">
        <v>1738</v>
      </c>
      <c r="D240" s="146" t="s">
        <v>1625</v>
      </c>
      <c r="E240" s="156" t="s">
        <v>1739</v>
      </c>
      <c r="F240" s="145"/>
      <c r="G240" s="257" t="s">
        <v>1722</v>
      </c>
      <c r="H240" s="144"/>
      <c r="I240" s="143">
        <v>479300</v>
      </c>
      <c r="J240" s="212">
        <f t="shared" ref="J240:J303" si="5">J239+H240-I240</f>
        <v>1255922</v>
      </c>
    </row>
    <row r="241" spans="1:11" x14ac:dyDescent="0.25">
      <c r="A241" s="147">
        <v>3</v>
      </c>
      <c r="B241" s="179">
        <v>45446</v>
      </c>
      <c r="C241" s="261" t="s">
        <v>1743</v>
      </c>
      <c r="D241" s="96" t="s">
        <v>1744</v>
      </c>
      <c r="E241" s="180" t="s">
        <v>1746</v>
      </c>
      <c r="F241" s="589" t="s">
        <v>1747</v>
      </c>
      <c r="G241" s="257" t="s">
        <v>1722</v>
      </c>
      <c r="H241" s="272"/>
      <c r="I241" s="97">
        <v>150000</v>
      </c>
      <c r="J241" s="212">
        <f t="shared" si="5"/>
        <v>1105922</v>
      </c>
    </row>
    <row r="242" spans="1:11" x14ac:dyDescent="0.25">
      <c r="A242" s="147">
        <v>4</v>
      </c>
      <c r="B242" s="179">
        <v>45446</v>
      </c>
      <c r="C242" s="261" t="s">
        <v>1745</v>
      </c>
      <c r="D242" s="146" t="s">
        <v>56</v>
      </c>
      <c r="E242" s="148" t="s">
        <v>1844</v>
      </c>
      <c r="F242" s="145"/>
      <c r="G242" s="257" t="s">
        <v>1722</v>
      </c>
      <c r="H242" s="144"/>
      <c r="I242" s="143">
        <v>450000</v>
      </c>
      <c r="J242" s="212">
        <f t="shared" si="5"/>
        <v>655922</v>
      </c>
    </row>
    <row r="243" spans="1:11" ht="70.5" x14ac:dyDescent="0.25">
      <c r="A243" s="147">
        <v>5</v>
      </c>
      <c r="B243" s="179">
        <v>45447</v>
      </c>
      <c r="C243" s="261" t="s">
        <v>1761</v>
      </c>
      <c r="D243" s="261" t="s">
        <v>190</v>
      </c>
      <c r="E243" s="156" t="s">
        <v>1760</v>
      </c>
      <c r="F243" s="145"/>
      <c r="G243" s="257" t="s">
        <v>1722</v>
      </c>
      <c r="H243" s="144"/>
      <c r="I243" s="143">
        <v>339700</v>
      </c>
      <c r="J243" s="212">
        <f t="shared" si="5"/>
        <v>316222</v>
      </c>
    </row>
    <row r="244" spans="1:11" ht="20.5" x14ac:dyDescent="0.25">
      <c r="A244" s="147">
        <v>6</v>
      </c>
      <c r="B244" s="179">
        <v>45447</v>
      </c>
      <c r="C244" s="261" t="s">
        <v>1763</v>
      </c>
      <c r="D244" s="510" t="s">
        <v>182</v>
      </c>
      <c r="E244" s="156" t="s">
        <v>1762</v>
      </c>
      <c r="F244" s="145"/>
      <c r="G244" s="257" t="s">
        <v>1722</v>
      </c>
      <c r="H244" s="144"/>
      <c r="I244" s="143">
        <v>100000</v>
      </c>
      <c r="J244" s="212">
        <f t="shared" si="5"/>
        <v>216222</v>
      </c>
    </row>
    <row r="245" spans="1:11" x14ac:dyDescent="0.25">
      <c r="A245" s="147">
        <v>7</v>
      </c>
      <c r="B245" s="179">
        <v>45448</v>
      </c>
      <c r="C245" s="189" t="s">
        <v>1777</v>
      </c>
      <c r="D245" s="476" t="s">
        <v>157</v>
      </c>
      <c r="E245" s="189" t="s">
        <v>48</v>
      </c>
      <c r="F245" s="145"/>
      <c r="G245" s="257" t="s">
        <v>1778</v>
      </c>
      <c r="H245" s="187">
        <v>1500000</v>
      </c>
      <c r="I245" s="143"/>
      <c r="J245" s="212">
        <f t="shared" si="5"/>
        <v>1716222</v>
      </c>
    </row>
    <row r="246" spans="1:11" ht="41.5" x14ac:dyDescent="0.35">
      <c r="A246" s="147">
        <v>8</v>
      </c>
      <c r="B246" s="179">
        <v>45448</v>
      </c>
      <c r="C246" s="261" t="s">
        <v>1779</v>
      </c>
      <c r="D246" s="510" t="s">
        <v>1625</v>
      </c>
      <c r="E246" s="156" t="s">
        <v>1780</v>
      </c>
      <c r="F246" s="145"/>
      <c r="G246" s="257" t="s">
        <v>1778</v>
      </c>
      <c r="H246" s="144"/>
      <c r="I246" s="143">
        <v>675000</v>
      </c>
      <c r="J246" s="212">
        <f t="shared" si="5"/>
        <v>1041222</v>
      </c>
      <c r="K246" s="100"/>
    </row>
    <row r="247" spans="1:11" ht="20.5" x14ac:dyDescent="0.25">
      <c r="A247" s="147">
        <v>9</v>
      </c>
      <c r="B247" s="179">
        <v>45449</v>
      </c>
      <c r="C247" s="261" t="s">
        <v>1803</v>
      </c>
      <c r="D247" s="146" t="s">
        <v>182</v>
      </c>
      <c r="E247" s="156" t="s">
        <v>1811</v>
      </c>
      <c r="F247" s="145"/>
      <c r="G247" s="257" t="s">
        <v>1778</v>
      </c>
      <c r="H247" s="144"/>
      <c r="I247" s="143">
        <v>87000</v>
      </c>
      <c r="J247" s="212">
        <f t="shared" si="5"/>
        <v>954222</v>
      </c>
    </row>
    <row r="248" spans="1:11" x14ac:dyDescent="0.25">
      <c r="A248" s="147">
        <v>10</v>
      </c>
      <c r="B248" s="179">
        <v>45449</v>
      </c>
      <c r="C248" s="261" t="s">
        <v>1804</v>
      </c>
      <c r="D248" s="146" t="s">
        <v>1501</v>
      </c>
      <c r="E248" s="148" t="s">
        <v>1813</v>
      </c>
      <c r="F248" s="145"/>
      <c r="G248" s="257" t="s">
        <v>1778</v>
      </c>
      <c r="H248" s="144"/>
      <c r="I248" s="143">
        <v>202000</v>
      </c>
      <c r="J248" s="212">
        <f t="shared" si="5"/>
        <v>752222</v>
      </c>
    </row>
    <row r="249" spans="1:11" x14ac:dyDescent="0.25">
      <c r="A249" s="147">
        <v>11</v>
      </c>
      <c r="B249" s="179">
        <v>45450</v>
      </c>
      <c r="C249" s="189" t="s">
        <v>1835</v>
      </c>
      <c r="D249" s="476" t="s">
        <v>157</v>
      </c>
      <c r="E249" s="189" t="s">
        <v>48</v>
      </c>
      <c r="F249" s="145"/>
      <c r="G249" s="257" t="s">
        <v>1834</v>
      </c>
      <c r="H249" s="187">
        <v>1500000</v>
      </c>
      <c r="I249" s="272"/>
      <c r="J249" s="212">
        <f t="shared" si="5"/>
        <v>2252222</v>
      </c>
    </row>
    <row r="250" spans="1:11" ht="50.5" x14ac:dyDescent="0.25">
      <c r="A250" s="147">
        <v>12</v>
      </c>
      <c r="B250" s="179">
        <v>45450</v>
      </c>
      <c r="C250" s="261" t="s">
        <v>1836</v>
      </c>
      <c r="D250" s="146" t="s">
        <v>1625</v>
      </c>
      <c r="E250" s="156" t="s">
        <v>1837</v>
      </c>
      <c r="F250" s="145"/>
      <c r="G250" s="257" t="s">
        <v>1834</v>
      </c>
      <c r="H250" s="144"/>
      <c r="I250" s="143">
        <v>867300</v>
      </c>
      <c r="J250" s="212">
        <f t="shared" si="5"/>
        <v>1384922</v>
      </c>
    </row>
    <row r="251" spans="1:11" x14ac:dyDescent="0.25">
      <c r="A251" s="147">
        <v>13</v>
      </c>
      <c r="B251" s="179">
        <v>45453</v>
      </c>
      <c r="C251" s="261" t="s">
        <v>1845</v>
      </c>
      <c r="D251" s="146" t="s">
        <v>56</v>
      </c>
      <c r="E251" s="148" t="s">
        <v>1851</v>
      </c>
      <c r="F251" s="145"/>
      <c r="G251" s="257" t="s">
        <v>1834</v>
      </c>
      <c r="H251" s="144"/>
      <c r="I251" s="143">
        <v>129000</v>
      </c>
      <c r="J251" s="212">
        <f t="shared" si="5"/>
        <v>1255922</v>
      </c>
    </row>
    <row r="252" spans="1:11" x14ac:dyDescent="0.25">
      <c r="A252" s="147">
        <v>14</v>
      </c>
      <c r="B252" s="179">
        <v>45453</v>
      </c>
      <c r="C252" s="261" t="s">
        <v>1847</v>
      </c>
      <c r="D252" s="146" t="s">
        <v>1846</v>
      </c>
      <c r="E252" s="148" t="s">
        <v>1848</v>
      </c>
      <c r="F252" s="145"/>
      <c r="G252" s="257" t="s">
        <v>1834</v>
      </c>
      <c r="H252" s="144"/>
      <c r="I252" s="143">
        <v>108500</v>
      </c>
      <c r="J252" s="212">
        <f t="shared" si="5"/>
        <v>1147422</v>
      </c>
    </row>
    <row r="253" spans="1:11" x14ac:dyDescent="0.25">
      <c r="A253" s="147">
        <v>15</v>
      </c>
      <c r="B253" s="179">
        <v>45453</v>
      </c>
      <c r="C253" s="261" t="s">
        <v>1849</v>
      </c>
      <c r="D253" s="146" t="s">
        <v>56</v>
      </c>
      <c r="E253" s="148" t="s">
        <v>1850</v>
      </c>
      <c r="F253" s="145"/>
      <c r="G253" s="257" t="s">
        <v>1834</v>
      </c>
      <c r="H253" s="144"/>
      <c r="I253" s="143">
        <v>52500</v>
      </c>
      <c r="J253" s="212">
        <f t="shared" si="5"/>
        <v>1094922</v>
      </c>
    </row>
    <row r="254" spans="1:11" x14ac:dyDescent="0.25">
      <c r="A254" s="147">
        <v>16</v>
      </c>
      <c r="B254" s="179">
        <v>45454</v>
      </c>
      <c r="C254" s="189" t="s">
        <v>1879</v>
      </c>
      <c r="D254" s="476" t="s">
        <v>157</v>
      </c>
      <c r="E254" s="189" t="s">
        <v>48</v>
      </c>
      <c r="F254" s="145"/>
      <c r="G254" s="257" t="s">
        <v>1880</v>
      </c>
      <c r="H254" s="187">
        <v>1500000</v>
      </c>
      <c r="I254" s="143"/>
      <c r="J254" s="212">
        <f t="shared" si="5"/>
        <v>2594922</v>
      </c>
    </row>
    <row r="255" spans="1:11" ht="60.5" x14ac:dyDescent="0.25">
      <c r="A255" s="147">
        <v>17</v>
      </c>
      <c r="B255" s="179">
        <v>45454</v>
      </c>
      <c r="C255" s="261" t="s">
        <v>1892</v>
      </c>
      <c r="D255" s="146" t="s">
        <v>1625</v>
      </c>
      <c r="E255" s="156" t="s">
        <v>1891</v>
      </c>
      <c r="F255" s="145"/>
      <c r="G255" s="257" t="s">
        <v>1880</v>
      </c>
      <c r="H255" s="144"/>
      <c r="I255" s="143">
        <v>1202300</v>
      </c>
      <c r="J255" s="212">
        <f t="shared" si="5"/>
        <v>1392622</v>
      </c>
    </row>
    <row r="256" spans="1:11" ht="20.5" x14ac:dyDescent="0.25">
      <c r="A256" s="147">
        <v>18</v>
      </c>
      <c r="B256" s="179">
        <v>45455</v>
      </c>
      <c r="C256" s="261" t="s">
        <v>1893</v>
      </c>
      <c r="D256" s="146" t="s">
        <v>248</v>
      </c>
      <c r="E256" s="156" t="s">
        <v>1894</v>
      </c>
      <c r="F256" s="145"/>
      <c r="G256" s="257" t="s">
        <v>1880</v>
      </c>
      <c r="H256" s="144"/>
      <c r="I256" s="143">
        <v>205400</v>
      </c>
      <c r="J256" s="212">
        <f t="shared" si="5"/>
        <v>1187222</v>
      </c>
    </row>
    <row r="257" spans="1:10" x14ac:dyDescent="0.25">
      <c r="A257" s="147">
        <v>19</v>
      </c>
      <c r="B257" s="179">
        <v>45455</v>
      </c>
      <c r="C257" s="261" t="s">
        <v>1943</v>
      </c>
      <c r="D257" s="146" t="s">
        <v>56</v>
      </c>
      <c r="E257" s="148" t="s">
        <v>1944</v>
      </c>
      <c r="F257" s="145"/>
      <c r="G257" s="257" t="s">
        <v>1880</v>
      </c>
      <c r="H257" s="144"/>
      <c r="I257" s="143">
        <v>250000</v>
      </c>
      <c r="J257" s="212">
        <f t="shared" si="5"/>
        <v>937222</v>
      </c>
    </row>
    <row r="258" spans="1:10" ht="50.5" x14ac:dyDescent="0.25">
      <c r="A258" s="147">
        <v>20</v>
      </c>
      <c r="B258" s="179">
        <v>45455</v>
      </c>
      <c r="C258" s="261" t="s">
        <v>1946</v>
      </c>
      <c r="D258" s="180" t="s">
        <v>190</v>
      </c>
      <c r="E258" s="262" t="s">
        <v>1950</v>
      </c>
      <c r="F258" s="188"/>
      <c r="G258" s="257" t="s">
        <v>1880</v>
      </c>
      <c r="H258" s="272"/>
      <c r="I258" s="272">
        <v>85100</v>
      </c>
      <c r="J258" s="212">
        <f t="shared" si="5"/>
        <v>852122</v>
      </c>
    </row>
    <row r="259" spans="1:10" x14ac:dyDescent="0.25">
      <c r="A259" s="147">
        <v>21</v>
      </c>
      <c r="B259" s="179">
        <v>45455</v>
      </c>
      <c r="C259" s="261" t="s">
        <v>1952</v>
      </c>
      <c r="D259" s="146" t="s">
        <v>1501</v>
      </c>
      <c r="E259" s="156" t="s">
        <v>1951</v>
      </c>
      <c r="F259" s="145"/>
      <c r="G259" s="257" t="s">
        <v>1880</v>
      </c>
      <c r="H259" s="144"/>
      <c r="I259" s="143">
        <v>302000</v>
      </c>
      <c r="J259" s="212">
        <f t="shared" si="5"/>
        <v>550122</v>
      </c>
    </row>
    <row r="260" spans="1:10" ht="20.5" x14ac:dyDescent="0.25">
      <c r="A260" s="147">
        <v>22</v>
      </c>
      <c r="B260" s="566">
        <v>45462</v>
      </c>
      <c r="C260" s="193" t="s">
        <v>1955</v>
      </c>
      <c r="D260" s="167" t="s">
        <v>56</v>
      </c>
      <c r="E260" s="567" t="s">
        <v>1956</v>
      </c>
      <c r="F260" s="166"/>
      <c r="G260" s="257" t="s">
        <v>1880</v>
      </c>
      <c r="H260" s="165"/>
      <c r="I260" s="600">
        <v>157500</v>
      </c>
      <c r="J260" s="212">
        <f t="shared" si="5"/>
        <v>392622</v>
      </c>
    </row>
    <row r="261" spans="1:10" x14ac:dyDescent="0.25">
      <c r="A261" s="147">
        <v>24</v>
      </c>
      <c r="B261" s="566">
        <v>45463</v>
      </c>
      <c r="C261" s="189" t="s">
        <v>1967</v>
      </c>
      <c r="D261" s="476" t="s">
        <v>157</v>
      </c>
      <c r="E261" s="189" t="s">
        <v>48</v>
      </c>
      <c r="F261" s="145"/>
      <c r="G261" s="257" t="s">
        <v>1971</v>
      </c>
      <c r="H261" s="187">
        <v>1500000</v>
      </c>
      <c r="I261" s="143"/>
      <c r="J261" s="212">
        <f t="shared" si="5"/>
        <v>1892622</v>
      </c>
    </row>
    <row r="262" spans="1:10" ht="21" x14ac:dyDescent="0.25">
      <c r="A262" s="147">
        <v>25</v>
      </c>
      <c r="B262" s="566">
        <v>45463</v>
      </c>
      <c r="C262" s="193" t="s">
        <v>1969</v>
      </c>
      <c r="D262" s="510" t="s">
        <v>1968</v>
      </c>
      <c r="E262" s="158" t="s">
        <v>1970</v>
      </c>
      <c r="F262" s="145"/>
      <c r="G262" s="257" t="s">
        <v>1971</v>
      </c>
      <c r="H262" s="144"/>
      <c r="I262" s="97">
        <v>295000</v>
      </c>
      <c r="J262" s="212">
        <f t="shared" si="5"/>
        <v>1597622</v>
      </c>
    </row>
    <row r="263" spans="1:10" ht="31.5" customHeight="1" x14ac:dyDescent="0.25">
      <c r="A263" s="147">
        <v>26</v>
      </c>
      <c r="B263" s="566">
        <v>45463</v>
      </c>
      <c r="C263" s="193" t="s">
        <v>1982</v>
      </c>
      <c r="D263" s="146" t="s">
        <v>1625</v>
      </c>
      <c r="E263" s="604" t="s">
        <v>1984</v>
      </c>
      <c r="F263" s="145"/>
      <c r="G263" s="257" t="s">
        <v>1971</v>
      </c>
      <c r="H263" s="144"/>
      <c r="I263" s="143">
        <v>879840</v>
      </c>
      <c r="J263" s="212">
        <f t="shared" si="5"/>
        <v>717782</v>
      </c>
    </row>
    <row r="264" spans="1:10" ht="41.5" customHeight="1" x14ac:dyDescent="0.25">
      <c r="A264" s="147">
        <v>27</v>
      </c>
      <c r="B264" s="566">
        <v>45463</v>
      </c>
      <c r="C264" s="193" t="s">
        <v>1983</v>
      </c>
      <c r="D264" s="146" t="s">
        <v>1625</v>
      </c>
      <c r="E264" s="604" t="s">
        <v>1985</v>
      </c>
      <c r="F264" s="145"/>
      <c r="G264" s="257" t="s">
        <v>1971</v>
      </c>
      <c r="H264" s="144"/>
      <c r="I264" s="143">
        <v>158900</v>
      </c>
      <c r="J264" s="212">
        <f t="shared" si="5"/>
        <v>558882</v>
      </c>
    </row>
    <row r="265" spans="1:10" x14ac:dyDescent="0.25">
      <c r="A265" s="147">
        <v>28</v>
      </c>
      <c r="B265" s="566">
        <v>45464</v>
      </c>
      <c r="C265" s="189" t="s">
        <v>1997</v>
      </c>
      <c r="D265" s="476" t="s">
        <v>95</v>
      </c>
      <c r="E265" s="189" t="s">
        <v>2011</v>
      </c>
      <c r="F265" s="476" t="s">
        <v>1916</v>
      </c>
      <c r="G265" s="257"/>
      <c r="H265" s="187">
        <v>224</v>
      </c>
      <c r="I265" s="143"/>
      <c r="J265" s="212">
        <f t="shared" si="5"/>
        <v>559106</v>
      </c>
    </row>
    <row r="266" spans="1:10" x14ac:dyDescent="0.25">
      <c r="A266" s="147">
        <v>29</v>
      </c>
      <c r="B266" s="566">
        <v>45464</v>
      </c>
      <c r="C266" s="189" t="s">
        <v>1998</v>
      </c>
      <c r="D266" s="476" t="s">
        <v>157</v>
      </c>
      <c r="E266" s="189" t="s">
        <v>48</v>
      </c>
      <c r="F266" s="145"/>
      <c r="G266" s="257" t="s">
        <v>1996</v>
      </c>
      <c r="H266" s="187">
        <v>1500000</v>
      </c>
      <c r="I266" s="143"/>
      <c r="J266" s="212">
        <f t="shared" si="5"/>
        <v>2059106</v>
      </c>
    </row>
    <row r="267" spans="1:10" ht="52" x14ac:dyDescent="0.25">
      <c r="A267" s="147">
        <v>30</v>
      </c>
      <c r="B267" s="566">
        <v>45464</v>
      </c>
      <c r="C267" s="193" t="s">
        <v>2001</v>
      </c>
      <c r="D267" s="146" t="s">
        <v>190</v>
      </c>
      <c r="E267" s="156" t="s">
        <v>2003</v>
      </c>
      <c r="F267" s="145" t="s">
        <v>49</v>
      </c>
      <c r="G267" s="257" t="s">
        <v>1996</v>
      </c>
      <c r="H267" s="144"/>
      <c r="I267" s="143">
        <v>942500</v>
      </c>
      <c r="J267" s="212">
        <f t="shared" si="5"/>
        <v>1116606</v>
      </c>
    </row>
    <row r="268" spans="1:10" x14ac:dyDescent="0.25">
      <c r="A268" s="147">
        <v>31</v>
      </c>
      <c r="B268" s="566">
        <v>45464</v>
      </c>
      <c r="C268" s="193" t="s">
        <v>2002</v>
      </c>
      <c r="D268" s="146" t="s">
        <v>1999</v>
      </c>
      <c r="E268" s="148" t="s">
        <v>2000</v>
      </c>
      <c r="F268" s="145"/>
      <c r="G268" s="257" t="s">
        <v>1996</v>
      </c>
      <c r="H268" s="144"/>
      <c r="I268" s="143">
        <v>379440</v>
      </c>
      <c r="J268" s="212">
        <f t="shared" si="5"/>
        <v>737166</v>
      </c>
    </row>
    <row r="269" spans="1:10" x14ac:dyDescent="0.25">
      <c r="A269" s="147">
        <v>32</v>
      </c>
      <c r="B269" s="566">
        <v>45467</v>
      </c>
      <c r="C269" s="193" t="s">
        <v>2010</v>
      </c>
      <c r="D269" s="146" t="s">
        <v>182</v>
      </c>
      <c r="E269" s="148" t="s">
        <v>2009</v>
      </c>
      <c r="F269" s="145"/>
      <c r="G269" s="257" t="s">
        <v>1996</v>
      </c>
      <c r="H269" s="144"/>
      <c r="I269" s="143">
        <v>50000</v>
      </c>
      <c r="J269" s="212">
        <f t="shared" si="5"/>
        <v>687166</v>
      </c>
    </row>
    <row r="270" spans="1:10" x14ac:dyDescent="0.25">
      <c r="A270" s="147">
        <v>33</v>
      </c>
      <c r="B270" s="566">
        <v>45468</v>
      </c>
      <c r="C270" s="189" t="s">
        <v>2039</v>
      </c>
      <c r="D270" s="476" t="s">
        <v>157</v>
      </c>
      <c r="E270" s="189" t="s">
        <v>48</v>
      </c>
      <c r="F270" s="145"/>
      <c r="G270" s="257" t="s">
        <v>2037</v>
      </c>
      <c r="H270" s="187">
        <v>1500000</v>
      </c>
      <c r="I270" s="143"/>
      <c r="J270" s="212">
        <f t="shared" si="5"/>
        <v>2187166</v>
      </c>
    </row>
    <row r="271" spans="1:10" ht="52" customHeight="1" x14ac:dyDescent="0.25">
      <c r="A271" s="147">
        <v>34</v>
      </c>
      <c r="B271" s="566">
        <v>45468</v>
      </c>
      <c r="C271" s="193" t="s">
        <v>2041</v>
      </c>
      <c r="D271" s="146" t="s">
        <v>190</v>
      </c>
      <c r="E271" s="535" t="s">
        <v>2042</v>
      </c>
      <c r="F271" s="145"/>
      <c r="G271" s="257" t="s">
        <v>2037</v>
      </c>
      <c r="H271" s="144"/>
      <c r="I271" s="143">
        <v>497100</v>
      </c>
      <c r="J271" s="212">
        <f t="shared" si="5"/>
        <v>1690066</v>
      </c>
    </row>
    <row r="272" spans="1:10" x14ac:dyDescent="0.25">
      <c r="A272" s="147">
        <v>35</v>
      </c>
      <c r="B272" s="566">
        <v>45469</v>
      </c>
      <c r="C272" s="193" t="s">
        <v>2046</v>
      </c>
      <c r="D272" s="146" t="s">
        <v>1501</v>
      </c>
      <c r="E272" s="148" t="s">
        <v>2045</v>
      </c>
      <c r="F272" s="145"/>
      <c r="G272" s="257" t="s">
        <v>2037</v>
      </c>
      <c r="H272" s="144"/>
      <c r="I272" s="143">
        <v>302000</v>
      </c>
      <c r="J272" s="212">
        <f t="shared" si="5"/>
        <v>1388066</v>
      </c>
    </row>
    <row r="273" spans="1:10" x14ac:dyDescent="0.25">
      <c r="A273" s="147">
        <v>36</v>
      </c>
      <c r="B273" s="566">
        <v>45469</v>
      </c>
      <c r="C273" s="193" t="s">
        <v>2060</v>
      </c>
      <c r="D273" s="146" t="s">
        <v>1896</v>
      </c>
      <c r="E273" s="148" t="s">
        <v>2064</v>
      </c>
      <c r="F273" s="145"/>
      <c r="G273" s="257" t="s">
        <v>2037</v>
      </c>
      <c r="H273" s="144"/>
      <c r="I273" s="143">
        <v>82000</v>
      </c>
      <c r="J273" s="212">
        <f t="shared" si="5"/>
        <v>1306066</v>
      </c>
    </row>
    <row r="274" spans="1:10" ht="50.5" x14ac:dyDescent="0.25">
      <c r="A274" s="147">
        <v>37</v>
      </c>
      <c r="B274" s="566">
        <v>45471</v>
      </c>
      <c r="C274" s="193" t="s">
        <v>2071</v>
      </c>
      <c r="D274" s="510" t="s">
        <v>190</v>
      </c>
      <c r="E274" s="156" t="s">
        <v>2072</v>
      </c>
      <c r="F274" s="145"/>
      <c r="G274" s="257" t="s">
        <v>1880</v>
      </c>
      <c r="H274" s="144"/>
      <c r="I274" s="143">
        <v>718000</v>
      </c>
      <c r="J274" s="212">
        <f t="shared" si="5"/>
        <v>588066</v>
      </c>
    </row>
    <row r="275" spans="1:10" x14ac:dyDescent="0.25">
      <c r="A275" s="147">
        <v>38</v>
      </c>
      <c r="B275" s="566">
        <v>45471</v>
      </c>
      <c r="C275" s="193" t="s">
        <v>2228</v>
      </c>
      <c r="D275" s="167" t="s">
        <v>1688</v>
      </c>
      <c r="E275" s="180" t="s">
        <v>2229</v>
      </c>
      <c r="F275" s="188"/>
      <c r="G275" s="257" t="s">
        <v>1880</v>
      </c>
      <c r="H275" s="272"/>
      <c r="I275" s="600">
        <v>350000</v>
      </c>
      <c r="J275" s="212">
        <f t="shared" si="5"/>
        <v>238066</v>
      </c>
    </row>
    <row r="276" spans="1:10" x14ac:dyDescent="0.25">
      <c r="A276" s="526" t="s">
        <v>2083</v>
      </c>
      <c r="B276" s="527"/>
      <c r="C276" s="527"/>
      <c r="D276" s="528"/>
      <c r="E276" s="148"/>
      <c r="F276" s="145"/>
      <c r="G276" s="148"/>
      <c r="I276" s="272"/>
      <c r="J276" s="212">
        <f t="shared" si="5"/>
        <v>238066</v>
      </c>
    </row>
    <row r="277" spans="1:10" x14ac:dyDescent="0.25">
      <c r="A277" s="147">
        <v>1</v>
      </c>
      <c r="B277" s="566">
        <v>45475</v>
      </c>
      <c r="C277" s="189" t="s">
        <v>2088</v>
      </c>
      <c r="D277" s="476" t="s">
        <v>157</v>
      </c>
      <c r="E277" s="189" t="s">
        <v>48</v>
      </c>
      <c r="F277" s="145"/>
      <c r="G277" s="257" t="s">
        <v>2087</v>
      </c>
      <c r="H277" s="187">
        <v>1500000</v>
      </c>
      <c r="I277" s="143"/>
      <c r="J277" s="212">
        <f t="shared" si="5"/>
        <v>1738066</v>
      </c>
    </row>
    <row r="278" spans="1:10" x14ac:dyDescent="0.25">
      <c r="A278" s="147">
        <v>2</v>
      </c>
      <c r="B278" s="566">
        <v>45475</v>
      </c>
      <c r="C278" s="193" t="s">
        <v>2089</v>
      </c>
      <c r="D278" s="146" t="s">
        <v>1896</v>
      </c>
      <c r="E278" s="148" t="s">
        <v>2090</v>
      </c>
      <c r="F278" s="145"/>
      <c r="G278" s="257" t="s">
        <v>2087</v>
      </c>
      <c r="H278" s="144"/>
      <c r="I278" s="143">
        <v>101750</v>
      </c>
      <c r="J278" s="212">
        <f t="shared" si="5"/>
        <v>1636316</v>
      </c>
    </row>
    <row r="279" spans="1:10" x14ac:dyDescent="0.25">
      <c r="A279" s="147">
        <v>3</v>
      </c>
      <c r="B279" s="566">
        <v>45475</v>
      </c>
      <c r="C279" s="193" t="s">
        <v>2091</v>
      </c>
      <c r="D279" s="146" t="s">
        <v>56</v>
      </c>
      <c r="E279" s="148" t="s">
        <v>2113</v>
      </c>
      <c r="F279" s="145"/>
      <c r="G279" s="257" t="s">
        <v>2087</v>
      </c>
      <c r="H279" s="144"/>
      <c r="I279" s="143">
        <v>258000</v>
      </c>
      <c r="J279" s="212">
        <f t="shared" si="5"/>
        <v>1378316</v>
      </c>
    </row>
    <row r="280" spans="1:10" x14ac:dyDescent="0.25">
      <c r="A280" s="147">
        <v>4</v>
      </c>
      <c r="B280" s="566">
        <v>45475</v>
      </c>
      <c r="C280" s="193" t="s">
        <v>2092</v>
      </c>
      <c r="D280" s="610" t="s">
        <v>2097</v>
      </c>
      <c r="E280" s="148" t="s">
        <v>2094</v>
      </c>
      <c r="F280" s="145"/>
      <c r="G280" s="257" t="s">
        <v>2087</v>
      </c>
      <c r="H280" s="144"/>
      <c r="I280" s="143">
        <v>62500</v>
      </c>
      <c r="J280" s="212">
        <f t="shared" si="5"/>
        <v>1315816</v>
      </c>
    </row>
    <row r="281" spans="1:10" x14ac:dyDescent="0.25">
      <c r="A281" s="147">
        <v>5</v>
      </c>
      <c r="B281" s="566">
        <v>45475</v>
      </c>
      <c r="C281" s="193" t="s">
        <v>2093</v>
      </c>
      <c r="D281" s="146" t="s">
        <v>2095</v>
      </c>
      <c r="E281" s="148" t="s">
        <v>2096</v>
      </c>
      <c r="F281" s="145"/>
      <c r="G281" s="257" t="s">
        <v>2087</v>
      </c>
      <c r="H281" s="144"/>
      <c r="I281" s="143">
        <v>180000</v>
      </c>
      <c r="J281" s="212">
        <f t="shared" si="5"/>
        <v>1135816</v>
      </c>
    </row>
    <row r="282" spans="1:10" x14ac:dyDescent="0.25">
      <c r="A282" s="147">
        <v>6</v>
      </c>
      <c r="B282" s="566">
        <v>45475</v>
      </c>
      <c r="C282" s="193" t="s">
        <v>2098</v>
      </c>
      <c r="D282" s="146" t="s">
        <v>182</v>
      </c>
      <c r="E282" s="148" t="s">
        <v>2099</v>
      </c>
      <c r="F282" s="145"/>
      <c r="G282" s="257" t="s">
        <v>2087</v>
      </c>
      <c r="H282" s="144"/>
      <c r="I282" s="143">
        <v>75000</v>
      </c>
      <c r="J282" s="212">
        <f t="shared" si="5"/>
        <v>1060816</v>
      </c>
    </row>
    <row r="283" spans="1:10" x14ac:dyDescent="0.25">
      <c r="A283" s="147">
        <v>7</v>
      </c>
      <c r="B283" s="566">
        <v>45475</v>
      </c>
      <c r="C283" s="193" t="s">
        <v>2100</v>
      </c>
      <c r="D283" s="146" t="s">
        <v>177</v>
      </c>
      <c r="E283" s="148" t="s">
        <v>2101</v>
      </c>
      <c r="F283" s="145"/>
      <c r="G283" s="257" t="s">
        <v>2087</v>
      </c>
      <c r="H283" s="144"/>
      <c r="I283" s="143">
        <v>50000</v>
      </c>
      <c r="J283" s="212">
        <f t="shared" si="5"/>
        <v>1010816</v>
      </c>
    </row>
    <row r="284" spans="1:10" x14ac:dyDescent="0.25">
      <c r="A284" s="147">
        <v>8</v>
      </c>
      <c r="B284" s="566">
        <v>45475</v>
      </c>
      <c r="C284" s="193" t="s">
        <v>2102</v>
      </c>
      <c r="D284" s="146" t="s">
        <v>148</v>
      </c>
      <c r="E284" s="148" t="s">
        <v>2112</v>
      </c>
      <c r="F284" s="145"/>
      <c r="G284" s="257" t="s">
        <v>2087</v>
      </c>
      <c r="H284" s="144"/>
      <c r="I284" s="143">
        <v>500000</v>
      </c>
      <c r="J284" s="212">
        <f t="shared" si="5"/>
        <v>510816</v>
      </c>
    </row>
    <row r="285" spans="1:10" x14ac:dyDescent="0.25">
      <c r="A285" s="147">
        <v>9</v>
      </c>
      <c r="B285" s="566">
        <v>45475</v>
      </c>
      <c r="C285" s="193" t="s">
        <v>2103</v>
      </c>
      <c r="D285" s="146" t="s">
        <v>2110</v>
      </c>
      <c r="E285" s="148" t="s">
        <v>2104</v>
      </c>
      <c r="F285" s="145"/>
      <c r="G285" s="257" t="s">
        <v>2087</v>
      </c>
      <c r="H285" s="144"/>
      <c r="I285" s="143">
        <v>92500</v>
      </c>
      <c r="J285" s="212">
        <f t="shared" si="5"/>
        <v>418316</v>
      </c>
    </row>
    <row r="286" spans="1:10" x14ac:dyDescent="0.25">
      <c r="A286" s="147">
        <v>10</v>
      </c>
      <c r="B286" s="566">
        <v>45477</v>
      </c>
      <c r="C286" s="189" t="s">
        <v>2150</v>
      </c>
      <c r="D286" s="476" t="s">
        <v>157</v>
      </c>
      <c r="E286" s="189" t="s">
        <v>48</v>
      </c>
      <c r="F286" s="145"/>
      <c r="G286" s="257" t="s">
        <v>2149</v>
      </c>
      <c r="H286" s="187">
        <v>1500000</v>
      </c>
      <c r="I286" s="143"/>
      <c r="J286" s="212">
        <f t="shared" si="5"/>
        <v>1918316</v>
      </c>
    </row>
    <row r="287" spans="1:10" ht="34.5" customHeight="1" x14ac:dyDescent="0.25">
      <c r="A287" s="147">
        <v>11</v>
      </c>
      <c r="B287" s="566">
        <v>45477</v>
      </c>
      <c r="C287" s="193" t="s">
        <v>2151</v>
      </c>
      <c r="D287" s="510" t="s">
        <v>1625</v>
      </c>
      <c r="E287" s="535" t="s">
        <v>2785</v>
      </c>
      <c r="F287" s="145"/>
      <c r="G287" s="257" t="s">
        <v>2149</v>
      </c>
      <c r="H287" s="144"/>
      <c r="I287" s="143">
        <v>810000</v>
      </c>
      <c r="J287" s="212">
        <f t="shared" si="5"/>
        <v>1108316</v>
      </c>
    </row>
    <row r="288" spans="1:10" ht="30.5" x14ac:dyDescent="0.25">
      <c r="A288" s="147">
        <v>12</v>
      </c>
      <c r="B288" s="149">
        <v>45481</v>
      </c>
      <c r="C288" s="193" t="s">
        <v>2158</v>
      </c>
      <c r="D288" s="146" t="s">
        <v>56</v>
      </c>
      <c r="E288" s="156" t="s">
        <v>2159</v>
      </c>
      <c r="F288" s="145"/>
      <c r="G288" s="257" t="s">
        <v>2149</v>
      </c>
      <c r="H288" s="144"/>
      <c r="I288" s="143">
        <v>456000</v>
      </c>
      <c r="J288" s="212">
        <f t="shared" si="5"/>
        <v>652316</v>
      </c>
    </row>
    <row r="289" spans="1:10" ht="20.5" x14ac:dyDescent="0.25">
      <c r="A289" s="147">
        <v>13</v>
      </c>
      <c r="B289" s="149">
        <v>45481</v>
      </c>
      <c r="C289" s="193" t="s">
        <v>2162</v>
      </c>
      <c r="D289" s="146" t="s">
        <v>2160</v>
      </c>
      <c r="E289" s="156" t="s">
        <v>2161</v>
      </c>
      <c r="F289" s="145"/>
      <c r="G289" s="257" t="s">
        <v>2149</v>
      </c>
      <c r="H289" s="144"/>
      <c r="I289" s="143">
        <v>52800</v>
      </c>
      <c r="J289" s="212">
        <f t="shared" si="5"/>
        <v>599516</v>
      </c>
    </row>
    <row r="290" spans="1:10" ht="20.5" x14ac:dyDescent="0.25">
      <c r="A290" s="147">
        <v>14</v>
      </c>
      <c r="B290" s="149">
        <v>45481</v>
      </c>
      <c r="C290" s="193" t="s">
        <v>2209</v>
      </c>
      <c r="D290" s="146" t="s">
        <v>2211</v>
      </c>
      <c r="E290" s="156" t="s">
        <v>2212</v>
      </c>
      <c r="F290" s="145"/>
      <c r="G290" s="257" t="s">
        <v>2149</v>
      </c>
      <c r="H290" s="144"/>
      <c r="I290" s="143">
        <v>181500</v>
      </c>
      <c r="J290" s="212">
        <f t="shared" si="5"/>
        <v>418016</v>
      </c>
    </row>
    <row r="291" spans="1:10" x14ac:dyDescent="0.25">
      <c r="A291" s="147">
        <v>16</v>
      </c>
      <c r="B291" s="149">
        <v>45483</v>
      </c>
      <c r="C291" s="189" t="s">
        <v>2208</v>
      </c>
      <c r="D291" s="476" t="s">
        <v>157</v>
      </c>
      <c r="E291" s="189" t="s">
        <v>48</v>
      </c>
      <c r="F291" s="145"/>
      <c r="G291" s="257" t="s">
        <v>2206</v>
      </c>
      <c r="H291" s="187">
        <v>1500000</v>
      </c>
      <c r="I291" s="143"/>
      <c r="J291" s="212">
        <f t="shared" si="5"/>
        <v>1918016</v>
      </c>
    </row>
    <row r="292" spans="1:10" ht="50.5" x14ac:dyDescent="0.25">
      <c r="A292" s="147">
        <v>17</v>
      </c>
      <c r="B292" s="149">
        <v>45483</v>
      </c>
      <c r="C292" s="193" t="s">
        <v>2210</v>
      </c>
      <c r="D292" s="146" t="s">
        <v>1625</v>
      </c>
      <c r="E292" s="156" t="s">
        <v>2213</v>
      </c>
      <c r="F292" s="145"/>
      <c r="G292" s="257" t="s">
        <v>2206</v>
      </c>
      <c r="H292" s="144"/>
      <c r="I292" s="143">
        <v>859000</v>
      </c>
      <c r="J292" s="212">
        <f t="shared" si="5"/>
        <v>1059016</v>
      </c>
    </row>
    <row r="293" spans="1:10" x14ac:dyDescent="0.25">
      <c r="A293" s="147">
        <v>18</v>
      </c>
      <c r="B293" s="149">
        <v>45484</v>
      </c>
      <c r="C293" s="193" t="s">
        <v>2217</v>
      </c>
      <c r="D293" s="146" t="s">
        <v>177</v>
      </c>
      <c r="E293" s="148" t="s">
        <v>1467</v>
      </c>
      <c r="F293" s="145"/>
      <c r="G293" s="257" t="s">
        <v>2206</v>
      </c>
      <c r="H293" s="144"/>
      <c r="I293" s="143">
        <v>50000</v>
      </c>
      <c r="J293" s="212">
        <f t="shared" si="5"/>
        <v>1009016</v>
      </c>
    </row>
    <row r="294" spans="1:10" x14ac:dyDescent="0.25">
      <c r="A294" s="147">
        <v>19</v>
      </c>
      <c r="B294" s="149">
        <v>45484</v>
      </c>
      <c r="C294" s="193" t="s">
        <v>2227</v>
      </c>
      <c r="D294" s="146" t="s">
        <v>236</v>
      </c>
      <c r="E294" s="148" t="s">
        <v>2226</v>
      </c>
      <c r="F294" s="145"/>
      <c r="G294" s="257" t="s">
        <v>2206</v>
      </c>
      <c r="H294" s="144"/>
      <c r="I294" s="143">
        <v>168700</v>
      </c>
      <c r="J294" s="212">
        <f t="shared" si="5"/>
        <v>840316</v>
      </c>
    </row>
    <row r="295" spans="1:10" x14ac:dyDescent="0.25">
      <c r="A295" s="147">
        <v>20</v>
      </c>
      <c r="B295" s="149">
        <v>45489</v>
      </c>
      <c r="C295" s="193" t="s">
        <v>2247</v>
      </c>
      <c r="D295" s="167" t="s">
        <v>1688</v>
      </c>
      <c r="E295" s="148" t="s">
        <v>2294</v>
      </c>
      <c r="F295" s="145"/>
      <c r="G295" s="257" t="s">
        <v>2206</v>
      </c>
      <c r="H295" s="144"/>
      <c r="I295" s="143">
        <v>450000</v>
      </c>
      <c r="J295" s="212">
        <f t="shared" si="5"/>
        <v>390316</v>
      </c>
    </row>
    <row r="296" spans="1:10" x14ac:dyDescent="0.25">
      <c r="A296" s="147">
        <v>21</v>
      </c>
      <c r="B296" s="149">
        <v>45489</v>
      </c>
      <c r="C296" s="189" t="s">
        <v>2248</v>
      </c>
      <c r="D296" s="476" t="s">
        <v>157</v>
      </c>
      <c r="E296" s="189" t="s">
        <v>48</v>
      </c>
      <c r="F296" s="145"/>
      <c r="G296" s="257" t="s">
        <v>2246</v>
      </c>
      <c r="H296" s="187">
        <v>1500000</v>
      </c>
      <c r="I296" s="143"/>
      <c r="J296" s="212">
        <f t="shared" si="5"/>
        <v>1890316</v>
      </c>
    </row>
    <row r="297" spans="1:10" x14ac:dyDescent="0.25">
      <c r="A297" s="147">
        <v>22</v>
      </c>
      <c r="B297" s="149">
        <v>45489</v>
      </c>
      <c r="C297" s="193" t="s">
        <v>2250</v>
      </c>
      <c r="D297" s="146" t="s">
        <v>2249</v>
      </c>
      <c r="E297" s="148" t="s">
        <v>883</v>
      </c>
      <c r="F297" s="145"/>
      <c r="G297" s="257" t="s">
        <v>2246</v>
      </c>
      <c r="H297" s="144"/>
      <c r="I297" s="143">
        <v>300000</v>
      </c>
      <c r="J297" s="212">
        <f t="shared" si="5"/>
        <v>1590316</v>
      </c>
    </row>
    <row r="298" spans="1:10" x14ac:dyDescent="0.25">
      <c r="A298" s="147">
        <v>23</v>
      </c>
      <c r="B298" s="149">
        <v>45489</v>
      </c>
      <c r="C298" s="193" t="s">
        <v>2251</v>
      </c>
      <c r="D298" s="146" t="s">
        <v>648</v>
      </c>
      <c r="E298" s="148" t="s">
        <v>2339</v>
      </c>
      <c r="F298" s="145"/>
      <c r="G298" s="257" t="s">
        <v>2246</v>
      </c>
      <c r="H298" s="144"/>
      <c r="I298" s="143">
        <v>106000</v>
      </c>
      <c r="J298" s="212">
        <f t="shared" si="5"/>
        <v>1484316</v>
      </c>
    </row>
    <row r="299" spans="1:10" ht="20.5" x14ac:dyDescent="0.25">
      <c r="A299" s="147">
        <v>24</v>
      </c>
      <c r="B299" s="149">
        <v>45489</v>
      </c>
      <c r="C299" s="193" t="s">
        <v>2254</v>
      </c>
      <c r="D299" s="146" t="s">
        <v>2252</v>
      </c>
      <c r="E299" s="156" t="s">
        <v>2253</v>
      </c>
      <c r="F299" s="145"/>
      <c r="G299" s="257" t="s">
        <v>2246</v>
      </c>
      <c r="H299" s="144"/>
      <c r="I299" s="143">
        <v>95000</v>
      </c>
      <c r="J299" s="212">
        <f t="shared" si="5"/>
        <v>1389316</v>
      </c>
    </row>
    <row r="300" spans="1:10" ht="30.5" x14ac:dyDescent="0.25">
      <c r="A300" s="147">
        <v>25</v>
      </c>
      <c r="B300" s="149">
        <v>45489</v>
      </c>
      <c r="C300" s="193" t="s">
        <v>2257</v>
      </c>
      <c r="D300" s="146" t="s">
        <v>2289</v>
      </c>
      <c r="E300" s="156" t="s">
        <v>2262</v>
      </c>
      <c r="F300" s="145"/>
      <c r="G300" s="257" t="s">
        <v>2246</v>
      </c>
      <c r="H300" s="144"/>
      <c r="I300" s="143">
        <v>7500</v>
      </c>
      <c r="J300" s="212">
        <f t="shared" si="5"/>
        <v>1381816</v>
      </c>
    </row>
    <row r="301" spans="1:10" ht="30.5" x14ac:dyDescent="0.25">
      <c r="A301" s="147">
        <v>26</v>
      </c>
      <c r="B301" s="149">
        <v>45492</v>
      </c>
      <c r="C301" s="193" t="s">
        <v>2278</v>
      </c>
      <c r="D301" s="146" t="s">
        <v>2288</v>
      </c>
      <c r="E301" s="156" t="s">
        <v>2277</v>
      </c>
      <c r="F301" s="145"/>
      <c r="G301" s="257" t="s">
        <v>2246</v>
      </c>
      <c r="H301" s="144"/>
      <c r="I301" s="143">
        <v>456400</v>
      </c>
      <c r="J301" s="212">
        <f t="shared" si="5"/>
        <v>925416</v>
      </c>
    </row>
    <row r="302" spans="1:10" ht="20.5" x14ac:dyDescent="0.25">
      <c r="A302" s="147">
        <v>27</v>
      </c>
      <c r="B302" s="149">
        <v>45492</v>
      </c>
      <c r="C302" s="193" t="s">
        <v>2290</v>
      </c>
      <c r="D302" s="146" t="s">
        <v>56</v>
      </c>
      <c r="E302" s="156" t="s">
        <v>2786</v>
      </c>
      <c r="F302" s="145"/>
      <c r="G302" s="257" t="s">
        <v>2246</v>
      </c>
      <c r="H302" s="144"/>
      <c r="I302" s="143">
        <v>172500</v>
      </c>
      <c r="J302" s="212">
        <f t="shared" si="5"/>
        <v>752916</v>
      </c>
    </row>
    <row r="303" spans="1:10" ht="30.5" x14ac:dyDescent="0.25">
      <c r="A303" s="147">
        <v>28</v>
      </c>
      <c r="B303" s="149">
        <v>45495</v>
      </c>
      <c r="C303" s="193" t="s">
        <v>2292</v>
      </c>
      <c r="D303" s="146" t="s">
        <v>1625</v>
      </c>
      <c r="E303" s="156" t="s">
        <v>2291</v>
      </c>
      <c r="F303" s="145"/>
      <c r="G303" s="257" t="s">
        <v>2246</v>
      </c>
      <c r="H303" s="144"/>
      <c r="I303" s="143">
        <v>390500</v>
      </c>
      <c r="J303" s="212">
        <f t="shared" si="5"/>
        <v>362416</v>
      </c>
    </row>
    <row r="304" spans="1:10" x14ac:dyDescent="0.25">
      <c r="A304" s="147">
        <v>29</v>
      </c>
      <c r="B304" s="149">
        <v>45496</v>
      </c>
      <c r="C304" s="193" t="s">
        <v>2295</v>
      </c>
      <c r="D304" s="146" t="s">
        <v>177</v>
      </c>
      <c r="E304" s="148" t="s">
        <v>2296</v>
      </c>
      <c r="F304" s="145"/>
      <c r="G304" s="257" t="s">
        <v>2246</v>
      </c>
      <c r="H304" s="144"/>
      <c r="I304" s="143">
        <v>50000</v>
      </c>
      <c r="J304" s="212">
        <f t="shared" ref="J304:J367" si="6">J303+H304-I304</f>
        <v>312416</v>
      </c>
    </row>
    <row r="305" spans="1:10" ht="20.5" x14ac:dyDescent="0.25">
      <c r="A305" s="147">
        <v>30</v>
      </c>
      <c r="B305" s="149">
        <v>45496</v>
      </c>
      <c r="C305" s="193" t="s">
        <v>2297</v>
      </c>
      <c r="D305" s="146" t="s">
        <v>2298</v>
      </c>
      <c r="E305" s="156" t="s">
        <v>2299</v>
      </c>
      <c r="F305" s="145"/>
      <c r="G305" s="257" t="s">
        <v>2246</v>
      </c>
      <c r="H305" s="144"/>
      <c r="I305" s="143">
        <v>150000</v>
      </c>
      <c r="J305" s="212">
        <f t="shared" si="6"/>
        <v>162416</v>
      </c>
    </row>
    <row r="306" spans="1:10" x14ac:dyDescent="0.25">
      <c r="A306" s="147">
        <v>31</v>
      </c>
      <c r="B306" s="149">
        <v>45497</v>
      </c>
      <c r="C306" s="193" t="s">
        <v>2329</v>
      </c>
      <c r="D306" s="146" t="s">
        <v>56</v>
      </c>
      <c r="E306" s="148" t="s">
        <v>2328</v>
      </c>
      <c r="F306" s="145"/>
      <c r="G306" s="257" t="s">
        <v>2246</v>
      </c>
      <c r="H306" s="144"/>
      <c r="I306" s="143">
        <v>106000</v>
      </c>
      <c r="J306" s="212">
        <f t="shared" si="6"/>
        <v>56416</v>
      </c>
    </row>
    <row r="307" spans="1:10" x14ac:dyDescent="0.25">
      <c r="A307" s="147">
        <v>32</v>
      </c>
      <c r="B307" s="149">
        <v>45497</v>
      </c>
      <c r="C307" s="189" t="s">
        <v>2330</v>
      </c>
      <c r="D307" s="476" t="s">
        <v>157</v>
      </c>
      <c r="E307" s="189" t="s">
        <v>48</v>
      </c>
      <c r="F307" s="145"/>
      <c r="G307" s="257" t="s">
        <v>2312</v>
      </c>
      <c r="H307" s="187">
        <v>1500000</v>
      </c>
      <c r="I307" s="143"/>
      <c r="J307" s="212">
        <f t="shared" si="6"/>
        <v>1556416</v>
      </c>
    </row>
    <row r="308" spans="1:10" ht="51.5" x14ac:dyDescent="0.25">
      <c r="A308" s="147">
        <v>33</v>
      </c>
      <c r="B308" s="149">
        <v>45497</v>
      </c>
      <c r="C308" s="193" t="s">
        <v>2331</v>
      </c>
      <c r="D308" s="146" t="s">
        <v>1797</v>
      </c>
      <c r="E308" s="156" t="s">
        <v>2787</v>
      </c>
      <c r="F308" s="145"/>
      <c r="G308" s="257" t="s">
        <v>2312</v>
      </c>
      <c r="H308" s="144"/>
      <c r="I308" s="143">
        <v>367900</v>
      </c>
      <c r="J308" s="212">
        <f t="shared" si="6"/>
        <v>1188516</v>
      </c>
    </row>
    <row r="309" spans="1:10" x14ac:dyDescent="0.25">
      <c r="A309" s="147">
        <v>34</v>
      </c>
      <c r="B309" s="149">
        <v>45499</v>
      </c>
      <c r="C309" s="193" t="s">
        <v>2333</v>
      </c>
      <c r="D309" s="146" t="s">
        <v>1501</v>
      </c>
      <c r="E309" s="148" t="s">
        <v>2332</v>
      </c>
      <c r="F309" s="145"/>
      <c r="G309" s="257" t="s">
        <v>2312</v>
      </c>
      <c r="H309" s="144"/>
      <c r="I309" s="143">
        <v>202000</v>
      </c>
      <c r="J309" s="212">
        <f t="shared" si="6"/>
        <v>986516</v>
      </c>
    </row>
    <row r="310" spans="1:10" x14ac:dyDescent="0.25">
      <c r="A310" s="147">
        <v>35</v>
      </c>
      <c r="B310" s="149">
        <v>45502</v>
      </c>
      <c r="C310" s="193" t="s">
        <v>2360</v>
      </c>
      <c r="D310" s="146" t="s">
        <v>1688</v>
      </c>
      <c r="E310" s="148" t="s">
        <v>2358</v>
      </c>
      <c r="F310" s="145"/>
      <c r="G310" s="257" t="s">
        <v>2312</v>
      </c>
      <c r="H310" s="144"/>
      <c r="I310" s="143">
        <v>500000</v>
      </c>
      <c r="J310" s="212">
        <f t="shared" si="6"/>
        <v>486516</v>
      </c>
    </row>
    <row r="311" spans="1:10" x14ac:dyDescent="0.25">
      <c r="A311" s="147">
        <v>36</v>
      </c>
      <c r="B311" s="149">
        <v>45502</v>
      </c>
      <c r="C311" s="189" t="s">
        <v>2359</v>
      </c>
      <c r="D311" s="476" t="s">
        <v>157</v>
      </c>
      <c r="E311" s="189" t="s">
        <v>48</v>
      </c>
      <c r="F311" s="145"/>
      <c r="G311" s="257" t="s">
        <v>2356</v>
      </c>
      <c r="H311" s="187">
        <v>1500000</v>
      </c>
      <c r="I311" s="143"/>
      <c r="J311" s="212">
        <f t="shared" si="6"/>
        <v>1986516</v>
      </c>
    </row>
    <row r="312" spans="1:10" ht="40.5" x14ac:dyDescent="0.25">
      <c r="A312" s="147">
        <v>37</v>
      </c>
      <c r="B312" s="149">
        <v>45502</v>
      </c>
      <c r="C312" s="193" t="s">
        <v>2361</v>
      </c>
      <c r="D312" s="146" t="s">
        <v>1625</v>
      </c>
      <c r="E312" s="156" t="s">
        <v>2362</v>
      </c>
      <c r="F312" s="145"/>
      <c r="G312" s="257" t="s">
        <v>2356</v>
      </c>
      <c r="H312" s="144"/>
      <c r="I312" s="143">
        <v>720000</v>
      </c>
      <c r="J312" s="212">
        <f t="shared" si="6"/>
        <v>1266516</v>
      </c>
    </row>
    <row r="313" spans="1:10" ht="33" customHeight="1" x14ac:dyDescent="0.25">
      <c r="A313" s="147">
        <v>38</v>
      </c>
      <c r="B313" s="149">
        <v>45502</v>
      </c>
      <c r="C313" s="193" t="s">
        <v>2364</v>
      </c>
      <c r="D313" s="146" t="s">
        <v>1625</v>
      </c>
      <c r="E313" s="156" t="s">
        <v>2363</v>
      </c>
      <c r="F313" s="145"/>
      <c r="G313" s="257" t="s">
        <v>2356</v>
      </c>
      <c r="H313" s="144"/>
      <c r="I313" s="143">
        <v>238600</v>
      </c>
      <c r="J313" s="212">
        <f t="shared" si="6"/>
        <v>1027916</v>
      </c>
    </row>
    <row r="314" spans="1:10" x14ac:dyDescent="0.25">
      <c r="A314" s="147">
        <v>39</v>
      </c>
      <c r="B314" s="149">
        <v>45503</v>
      </c>
      <c r="C314" s="193" t="s">
        <v>2369</v>
      </c>
      <c r="D314" s="146" t="s">
        <v>177</v>
      </c>
      <c r="E314" s="148" t="s">
        <v>2368</v>
      </c>
      <c r="F314" s="145"/>
      <c r="G314" s="257" t="s">
        <v>2356</v>
      </c>
      <c r="H314" s="144"/>
      <c r="I314" s="143">
        <v>50000</v>
      </c>
      <c r="J314" s="212">
        <f t="shared" si="6"/>
        <v>977916</v>
      </c>
    </row>
    <row r="315" spans="1:10" x14ac:dyDescent="0.25">
      <c r="A315" s="147">
        <v>40</v>
      </c>
      <c r="B315" s="149">
        <v>45503</v>
      </c>
      <c r="C315" s="193" t="s">
        <v>2370</v>
      </c>
      <c r="D315" s="146" t="s">
        <v>2371</v>
      </c>
      <c r="E315" s="148" t="s">
        <v>2372</v>
      </c>
      <c r="F315" s="145" t="s">
        <v>2373</v>
      </c>
      <c r="G315" s="257" t="s">
        <v>2356</v>
      </c>
      <c r="H315" s="144"/>
      <c r="I315" s="143">
        <v>100000</v>
      </c>
      <c r="J315" s="212">
        <f t="shared" si="6"/>
        <v>877916</v>
      </c>
    </row>
    <row r="316" spans="1:10" x14ac:dyDescent="0.25">
      <c r="A316" s="147">
        <v>41</v>
      </c>
      <c r="B316" s="149">
        <v>45504</v>
      </c>
      <c r="C316" s="193" t="s">
        <v>2389</v>
      </c>
      <c r="D316" s="146" t="s">
        <v>2390</v>
      </c>
      <c r="E316" s="148" t="s">
        <v>2391</v>
      </c>
      <c r="F316" s="145"/>
      <c r="G316" s="257" t="s">
        <v>2356</v>
      </c>
      <c r="H316" s="144"/>
      <c r="I316" s="143">
        <v>40000</v>
      </c>
      <c r="J316" s="212">
        <f t="shared" si="6"/>
        <v>837916</v>
      </c>
    </row>
    <row r="317" spans="1:10" ht="20.5" x14ac:dyDescent="0.25">
      <c r="A317" s="147">
        <v>42</v>
      </c>
      <c r="B317" s="149">
        <v>45504</v>
      </c>
      <c r="C317" s="193" t="s">
        <v>2641</v>
      </c>
      <c r="D317" s="146" t="s">
        <v>56</v>
      </c>
      <c r="E317" s="156" t="s">
        <v>2640</v>
      </c>
      <c r="F317" s="145"/>
      <c r="G317" s="257" t="s">
        <v>2356</v>
      </c>
      <c r="H317" s="144"/>
      <c r="I317" s="143">
        <v>300000</v>
      </c>
      <c r="J317" s="662">
        <f t="shared" si="6"/>
        <v>537916</v>
      </c>
    </row>
    <row r="318" spans="1:10" x14ac:dyDescent="0.25">
      <c r="A318" s="526" t="s">
        <v>2421</v>
      </c>
      <c r="B318" s="527"/>
      <c r="C318" s="527"/>
      <c r="D318" s="528"/>
      <c r="E318" s="148"/>
      <c r="F318" s="145"/>
      <c r="G318" s="148"/>
      <c r="I318" s="272"/>
      <c r="J318" s="212">
        <f t="shared" si="6"/>
        <v>537916</v>
      </c>
    </row>
    <row r="319" spans="1:10" x14ac:dyDescent="0.25">
      <c r="A319" s="147">
        <v>1</v>
      </c>
      <c r="B319" s="149">
        <v>45505</v>
      </c>
      <c r="C319" s="189" t="s">
        <v>2422</v>
      </c>
      <c r="D319" s="476" t="s">
        <v>157</v>
      </c>
      <c r="E319" s="189" t="s">
        <v>48</v>
      </c>
      <c r="F319" s="145"/>
      <c r="G319" s="257" t="s">
        <v>2423</v>
      </c>
      <c r="H319" s="187">
        <v>1500000</v>
      </c>
      <c r="I319" s="143"/>
      <c r="J319" s="212">
        <f t="shared" si="6"/>
        <v>2037916</v>
      </c>
    </row>
    <row r="320" spans="1:10" ht="40.5" x14ac:dyDescent="0.25">
      <c r="A320" s="147">
        <v>2</v>
      </c>
      <c r="B320" s="149">
        <v>45505</v>
      </c>
      <c r="C320" s="193" t="s">
        <v>2424</v>
      </c>
      <c r="D320" s="146" t="s">
        <v>1625</v>
      </c>
      <c r="E320" s="156" t="s">
        <v>2425</v>
      </c>
      <c r="F320" s="145"/>
      <c r="G320" s="257" t="s">
        <v>2423</v>
      </c>
      <c r="H320" s="144"/>
      <c r="I320" s="143">
        <v>394400</v>
      </c>
      <c r="J320" s="212">
        <f t="shared" si="6"/>
        <v>1643516</v>
      </c>
    </row>
    <row r="321" spans="1:10" x14ac:dyDescent="0.25">
      <c r="A321" s="147">
        <v>3</v>
      </c>
      <c r="B321" s="149">
        <v>45505</v>
      </c>
      <c r="C321" s="193" t="s">
        <v>2426</v>
      </c>
      <c r="D321" s="146" t="s">
        <v>1688</v>
      </c>
      <c r="E321" s="148" t="s">
        <v>2427</v>
      </c>
      <c r="F321" s="145"/>
      <c r="G321" s="257" t="s">
        <v>2423</v>
      </c>
      <c r="H321" s="144"/>
      <c r="I321" s="143">
        <v>500000</v>
      </c>
      <c r="J321" s="212">
        <f t="shared" si="6"/>
        <v>1143516</v>
      </c>
    </row>
    <row r="322" spans="1:10" x14ac:dyDescent="0.25">
      <c r="A322" s="147">
        <v>4</v>
      </c>
      <c r="B322" s="149">
        <v>45506</v>
      </c>
      <c r="C322" s="193" t="s">
        <v>2430</v>
      </c>
      <c r="D322" s="146" t="s">
        <v>2429</v>
      </c>
      <c r="E322" s="148" t="s">
        <v>2428</v>
      </c>
      <c r="F322" s="145"/>
      <c r="G322" s="257" t="s">
        <v>2423</v>
      </c>
      <c r="H322" s="144"/>
      <c r="I322" s="143">
        <v>36000</v>
      </c>
      <c r="J322" s="212">
        <f t="shared" si="6"/>
        <v>1107516</v>
      </c>
    </row>
    <row r="323" spans="1:10" ht="20.5" x14ac:dyDescent="0.25">
      <c r="A323" s="147">
        <v>5</v>
      </c>
      <c r="B323" s="149">
        <v>45509</v>
      </c>
      <c r="C323" s="193" t="s">
        <v>2443</v>
      </c>
      <c r="D323" s="146" t="s">
        <v>2455</v>
      </c>
      <c r="E323" s="156" t="s">
        <v>2454</v>
      </c>
      <c r="F323" s="145"/>
      <c r="G323" s="257" t="s">
        <v>2423</v>
      </c>
      <c r="H323" s="144"/>
      <c r="I323" s="143">
        <v>277500</v>
      </c>
      <c r="J323" s="212">
        <f t="shared" si="6"/>
        <v>830016</v>
      </c>
    </row>
    <row r="324" spans="1:10" ht="31.5" x14ac:dyDescent="0.25">
      <c r="A324" s="147">
        <v>6</v>
      </c>
      <c r="B324" s="149">
        <v>45509</v>
      </c>
      <c r="C324" s="193" t="s">
        <v>2453</v>
      </c>
      <c r="D324" s="146" t="s">
        <v>2444</v>
      </c>
      <c r="E324" s="156" t="s">
        <v>2445</v>
      </c>
      <c r="F324" s="145"/>
      <c r="G324" s="257" t="s">
        <v>2423</v>
      </c>
      <c r="H324" s="144"/>
      <c r="I324" s="143">
        <v>390500</v>
      </c>
      <c r="J324" s="212">
        <f t="shared" si="6"/>
        <v>439516</v>
      </c>
    </row>
    <row r="325" spans="1:10" x14ac:dyDescent="0.25">
      <c r="A325" s="147">
        <v>7</v>
      </c>
      <c r="B325" s="149">
        <v>45513</v>
      </c>
      <c r="C325" s="189" t="s">
        <v>2473</v>
      </c>
      <c r="D325" s="476" t="s">
        <v>157</v>
      </c>
      <c r="E325" s="189" t="s">
        <v>48</v>
      </c>
      <c r="F325" s="145"/>
      <c r="G325" s="257" t="s">
        <v>2474</v>
      </c>
      <c r="H325" s="187">
        <v>1500000</v>
      </c>
      <c r="I325" s="143"/>
      <c r="J325" s="212">
        <f t="shared" si="6"/>
        <v>1939516</v>
      </c>
    </row>
    <row r="326" spans="1:10" ht="31" x14ac:dyDescent="0.25">
      <c r="A326" s="147">
        <v>9</v>
      </c>
      <c r="B326" s="149">
        <v>45513</v>
      </c>
      <c r="C326" s="193" t="s">
        <v>2479</v>
      </c>
      <c r="D326" s="146" t="s">
        <v>2498</v>
      </c>
      <c r="E326" s="156" t="s">
        <v>2499</v>
      </c>
      <c r="F326" s="145"/>
      <c r="G326" s="257" t="s">
        <v>2474</v>
      </c>
      <c r="H326" s="144"/>
      <c r="I326" s="143">
        <v>336800</v>
      </c>
      <c r="J326" s="212">
        <f t="shared" si="6"/>
        <v>1602716</v>
      </c>
    </row>
    <row r="327" spans="1:10" x14ac:dyDescent="0.25">
      <c r="A327" s="147">
        <v>10</v>
      </c>
      <c r="B327" s="149">
        <v>45513</v>
      </c>
      <c r="C327" s="193" t="s">
        <v>2480</v>
      </c>
      <c r="D327" s="146" t="s">
        <v>159</v>
      </c>
      <c r="E327" s="148" t="s">
        <v>2484</v>
      </c>
      <c r="F327" s="145"/>
      <c r="G327" s="257" t="s">
        <v>2474</v>
      </c>
      <c r="H327" s="144"/>
      <c r="I327" s="143">
        <v>200000</v>
      </c>
      <c r="J327" s="212">
        <f t="shared" si="6"/>
        <v>1402716</v>
      </c>
    </row>
    <row r="328" spans="1:10" x14ac:dyDescent="0.25">
      <c r="A328" s="147">
        <v>11</v>
      </c>
      <c r="B328" s="149">
        <v>45513</v>
      </c>
      <c r="C328" s="193" t="s">
        <v>2481</v>
      </c>
      <c r="D328" s="146" t="s">
        <v>2475</v>
      </c>
      <c r="E328" s="148" t="s">
        <v>2476</v>
      </c>
      <c r="F328" s="145"/>
      <c r="G328" s="257" t="s">
        <v>2474</v>
      </c>
      <c r="H328" s="144"/>
      <c r="I328" s="143">
        <v>44500</v>
      </c>
      <c r="J328" s="212">
        <f t="shared" si="6"/>
        <v>1358216</v>
      </c>
    </row>
    <row r="329" spans="1:10" x14ac:dyDescent="0.25">
      <c r="A329" s="147">
        <v>12</v>
      </c>
      <c r="B329" s="149">
        <v>45513</v>
      </c>
      <c r="C329" s="193" t="s">
        <v>2482</v>
      </c>
      <c r="D329" s="146" t="s">
        <v>182</v>
      </c>
      <c r="E329" s="148" t="s">
        <v>2477</v>
      </c>
      <c r="F329" s="145"/>
      <c r="G329" s="257" t="s">
        <v>2474</v>
      </c>
      <c r="H329" s="144"/>
      <c r="I329" s="143">
        <v>75000</v>
      </c>
      <c r="J329" s="212">
        <f t="shared" si="6"/>
        <v>1283216</v>
      </c>
    </row>
    <row r="330" spans="1:10" ht="20.5" x14ac:dyDescent="0.25">
      <c r="A330" s="147">
        <v>13</v>
      </c>
      <c r="B330" s="149">
        <v>45513</v>
      </c>
      <c r="C330" s="193" t="s">
        <v>2483</v>
      </c>
      <c r="D330" s="146" t="s">
        <v>182</v>
      </c>
      <c r="E330" s="156" t="s">
        <v>2478</v>
      </c>
      <c r="F330" s="145"/>
      <c r="G330" s="257" t="s">
        <v>2474</v>
      </c>
      <c r="H330" s="144"/>
      <c r="I330" s="143">
        <v>56000</v>
      </c>
      <c r="J330" s="212">
        <f t="shared" si="6"/>
        <v>1227216</v>
      </c>
    </row>
    <row r="331" spans="1:10" ht="30.5" x14ac:dyDescent="0.25">
      <c r="A331" s="147">
        <v>14</v>
      </c>
      <c r="B331" s="149">
        <v>45516</v>
      </c>
      <c r="C331" s="193" t="s">
        <v>2509</v>
      </c>
      <c r="D331" s="146" t="s">
        <v>56</v>
      </c>
      <c r="E331" s="156" t="s">
        <v>2567</v>
      </c>
      <c r="F331" s="145"/>
      <c r="G331" s="257" t="s">
        <v>2474</v>
      </c>
      <c r="H331" s="144"/>
      <c r="I331" s="143">
        <v>142100</v>
      </c>
      <c r="J331" s="212">
        <f t="shared" si="6"/>
        <v>1085116</v>
      </c>
    </row>
    <row r="332" spans="1:10" x14ac:dyDescent="0.25">
      <c r="A332" s="147">
        <v>15</v>
      </c>
      <c r="B332" s="149">
        <v>45516</v>
      </c>
      <c r="C332" s="193" t="s">
        <v>2523</v>
      </c>
      <c r="D332" s="146" t="s">
        <v>2510</v>
      </c>
      <c r="E332" s="148" t="s">
        <v>2511</v>
      </c>
      <c r="F332" s="145"/>
      <c r="G332" s="257" t="s">
        <v>2474</v>
      </c>
      <c r="H332" s="144"/>
      <c r="I332" s="143">
        <v>300000</v>
      </c>
      <c r="J332" s="212">
        <f t="shared" si="6"/>
        <v>785116</v>
      </c>
    </row>
    <row r="333" spans="1:10" x14ac:dyDescent="0.25">
      <c r="A333" s="147">
        <v>16</v>
      </c>
      <c r="B333" s="149">
        <v>45517</v>
      </c>
      <c r="C333" s="189" t="s">
        <v>2514</v>
      </c>
      <c r="D333" s="476" t="s">
        <v>157</v>
      </c>
      <c r="E333" s="189" t="s">
        <v>48</v>
      </c>
      <c r="F333" s="145"/>
      <c r="G333" s="257" t="s">
        <v>2515</v>
      </c>
      <c r="H333" s="187">
        <v>1500000</v>
      </c>
      <c r="I333" s="143"/>
      <c r="J333" s="212">
        <f t="shared" si="6"/>
        <v>2285116</v>
      </c>
    </row>
    <row r="334" spans="1:10" ht="60.5" x14ac:dyDescent="0.25">
      <c r="A334" s="147">
        <v>17</v>
      </c>
      <c r="B334" s="149">
        <v>45517</v>
      </c>
      <c r="C334" s="193" t="s">
        <v>2524</v>
      </c>
      <c r="D334" s="146" t="s">
        <v>2525</v>
      </c>
      <c r="E334" s="156" t="s">
        <v>2526</v>
      </c>
      <c r="F334" s="145"/>
      <c r="G334" s="257" t="s">
        <v>2515</v>
      </c>
      <c r="H334" s="144"/>
      <c r="I334" s="143">
        <v>1361340</v>
      </c>
      <c r="J334" s="212">
        <f t="shared" si="6"/>
        <v>923776</v>
      </c>
    </row>
    <row r="335" spans="1:10" x14ac:dyDescent="0.25">
      <c r="A335" s="147">
        <v>18</v>
      </c>
      <c r="B335" s="149">
        <v>45517</v>
      </c>
      <c r="C335" s="193" t="s">
        <v>2527</v>
      </c>
      <c r="D335" s="146" t="s">
        <v>2298</v>
      </c>
      <c r="E335" s="148" t="s">
        <v>2566</v>
      </c>
      <c r="F335" s="145"/>
      <c r="G335" s="257" t="s">
        <v>2515</v>
      </c>
      <c r="H335" s="144"/>
      <c r="I335" s="143">
        <v>193000</v>
      </c>
      <c r="J335" s="212">
        <f t="shared" si="6"/>
        <v>730776</v>
      </c>
    </row>
    <row r="336" spans="1:10" x14ac:dyDescent="0.25">
      <c r="A336" s="147">
        <v>19</v>
      </c>
      <c r="B336" s="149">
        <v>45520</v>
      </c>
      <c r="C336" s="189" t="s">
        <v>2550</v>
      </c>
      <c r="D336" s="476" t="s">
        <v>157</v>
      </c>
      <c r="E336" s="189" t="s">
        <v>48</v>
      </c>
      <c r="F336" s="145"/>
      <c r="G336" s="257" t="s">
        <v>2548</v>
      </c>
      <c r="H336" s="187">
        <v>1500000</v>
      </c>
      <c r="I336" s="143"/>
      <c r="J336" s="212">
        <f t="shared" si="6"/>
        <v>2230776</v>
      </c>
    </row>
    <row r="337" spans="1:10" ht="20.5" x14ac:dyDescent="0.25">
      <c r="A337" s="147">
        <v>20</v>
      </c>
      <c r="B337" s="149">
        <v>45520</v>
      </c>
      <c r="C337" s="193" t="s">
        <v>2551</v>
      </c>
      <c r="D337" s="146" t="s">
        <v>1625</v>
      </c>
      <c r="E337" s="156" t="s">
        <v>2552</v>
      </c>
      <c r="F337" s="145"/>
      <c r="G337" s="257" t="s">
        <v>2548</v>
      </c>
      <c r="H337" s="144"/>
      <c r="I337" s="143">
        <v>56400</v>
      </c>
      <c r="J337" s="212">
        <f t="shared" si="6"/>
        <v>2174376</v>
      </c>
    </row>
    <row r="338" spans="1:10" x14ac:dyDescent="0.25">
      <c r="A338" s="147">
        <v>21</v>
      </c>
      <c r="B338" s="149">
        <v>45520</v>
      </c>
      <c r="C338" s="193" t="s">
        <v>2554</v>
      </c>
      <c r="D338" s="146" t="s">
        <v>1501</v>
      </c>
      <c r="E338" s="148" t="s">
        <v>2553</v>
      </c>
      <c r="F338" s="145"/>
      <c r="G338" s="257" t="s">
        <v>2548</v>
      </c>
      <c r="H338" s="144"/>
      <c r="I338" s="143">
        <v>302000</v>
      </c>
      <c r="J338" s="212">
        <f t="shared" si="6"/>
        <v>1872376</v>
      </c>
    </row>
    <row r="339" spans="1:10" x14ac:dyDescent="0.25">
      <c r="A339" s="147">
        <v>22</v>
      </c>
      <c r="B339" s="149">
        <v>45520</v>
      </c>
      <c r="C339" s="193" t="s">
        <v>2555</v>
      </c>
      <c r="D339" s="146" t="s">
        <v>2556</v>
      </c>
      <c r="E339" s="148" t="s">
        <v>2557</v>
      </c>
      <c r="F339" s="145"/>
      <c r="G339" s="257" t="s">
        <v>2548</v>
      </c>
      <c r="H339" s="144"/>
      <c r="I339" s="143">
        <v>225000</v>
      </c>
      <c r="J339" s="212">
        <f t="shared" si="6"/>
        <v>1647376</v>
      </c>
    </row>
    <row r="340" spans="1:10" ht="20.5" x14ac:dyDescent="0.25">
      <c r="A340" s="147">
        <v>23</v>
      </c>
      <c r="B340" s="149">
        <v>45520</v>
      </c>
      <c r="C340" s="193" t="s">
        <v>2558</v>
      </c>
      <c r="D340" s="146" t="s">
        <v>1585</v>
      </c>
      <c r="E340" s="156" t="s">
        <v>2568</v>
      </c>
      <c r="F340" s="145"/>
      <c r="G340" s="257" t="s">
        <v>2548</v>
      </c>
      <c r="H340" s="144"/>
      <c r="I340" s="143">
        <v>206000</v>
      </c>
      <c r="J340" s="212">
        <f t="shared" si="6"/>
        <v>1441376</v>
      </c>
    </row>
    <row r="341" spans="1:10" x14ac:dyDescent="0.25">
      <c r="A341" s="147">
        <v>24</v>
      </c>
      <c r="B341" s="149">
        <v>45520</v>
      </c>
      <c r="C341" s="193" t="s">
        <v>2570</v>
      </c>
      <c r="D341" s="146" t="s">
        <v>177</v>
      </c>
      <c r="E341" s="148" t="s">
        <v>2569</v>
      </c>
      <c r="F341" s="145"/>
      <c r="G341" s="257" t="s">
        <v>2548</v>
      </c>
      <c r="H341" s="144"/>
      <c r="I341" s="143">
        <v>41000</v>
      </c>
      <c r="J341" s="212">
        <f t="shared" si="6"/>
        <v>1400376</v>
      </c>
    </row>
    <row r="342" spans="1:10" ht="20.5" x14ac:dyDescent="0.25">
      <c r="A342" s="147">
        <v>25</v>
      </c>
      <c r="B342" s="149">
        <v>45523</v>
      </c>
      <c r="C342" s="193" t="s">
        <v>2582</v>
      </c>
      <c r="D342" s="146" t="s">
        <v>2498</v>
      </c>
      <c r="E342" s="156" t="s">
        <v>2581</v>
      </c>
      <c r="F342" s="145"/>
      <c r="G342" s="257" t="s">
        <v>2548</v>
      </c>
      <c r="H342" s="144"/>
      <c r="I342" s="143">
        <v>34400</v>
      </c>
      <c r="J342" s="212">
        <f t="shared" si="6"/>
        <v>1365976</v>
      </c>
    </row>
    <row r="343" spans="1:10" ht="30.5" x14ac:dyDescent="0.25">
      <c r="A343" s="147">
        <v>27</v>
      </c>
      <c r="B343" s="149">
        <v>45524</v>
      </c>
      <c r="C343" s="193" t="s">
        <v>2587</v>
      </c>
      <c r="D343" s="146" t="s">
        <v>648</v>
      </c>
      <c r="E343" s="156" t="s">
        <v>2599</v>
      </c>
      <c r="F343" s="145"/>
      <c r="G343" s="257" t="s">
        <v>2548</v>
      </c>
      <c r="H343" s="144"/>
      <c r="I343" s="143">
        <v>158500</v>
      </c>
      <c r="J343" s="212">
        <f t="shared" si="6"/>
        <v>1207476</v>
      </c>
    </row>
    <row r="344" spans="1:10" x14ac:dyDescent="0.25">
      <c r="A344" s="147">
        <v>28</v>
      </c>
      <c r="B344" s="149">
        <v>45524</v>
      </c>
      <c r="C344" s="189" t="s">
        <v>2598</v>
      </c>
      <c r="D344" s="476" t="s">
        <v>157</v>
      </c>
      <c r="E344" s="189" t="s">
        <v>48</v>
      </c>
      <c r="F344" s="145"/>
      <c r="G344" s="257" t="s">
        <v>2604</v>
      </c>
      <c r="H344" s="187">
        <v>1500000</v>
      </c>
      <c r="I344" s="143"/>
      <c r="J344" s="212">
        <f t="shared" si="6"/>
        <v>2707476</v>
      </c>
    </row>
    <row r="345" spans="1:10" x14ac:dyDescent="0.25">
      <c r="A345" s="147">
        <v>29</v>
      </c>
      <c r="B345" s="149">
        <v>45524</v>
      </c>
      <c r="C345" s="193" t="s">
        <v>2600</v>
      </c>
      <c r="D345" s="146" t="s">
        <v>2602</v>
      </c>
      <c r="E345" s="148" t="s">
        <v>2603</v>
      </c>
      <c r="F345" s="145"/>
      <c r="G345" s="257" t="s">
        <v>2604</v>
      </c>
      <c r="H345" s="144"/>
      <c r="I345" s="143">
        <v>65000</v>
      </c>
      <c r="J345" s="212">
        <f t="shared" si="6"/>
        <v>2642476</v>
      </c>
    </row>
    <row r="346" spans="1:10" ht="20.5" x14ac:dyDescent="0.25">
      <c r="A346" s="147">
        <v>30</v>
      </c>
      <c r="B346" s="149">
        <v>45524</v>
      </c>
      <c r="C346" s="193" t="s">
        <v>2601</v>
      </c>
      <c r="D346" s="146" t="s">
        <v>2620</v>
      </c>
      <c r="E346" s="156" t="s">
        <v>2619</v>
      </c>
      <c r="F346" s="145"/>
      <c r="G346" s="257" t="s">
        <v>2604</v>
      </c>
      <c r="H346" s="144"/>
      <c r="I346" s="143">
        <v>105000</v>
      </c>
      <c r="J346" s="212">
        <f t="shared" si="6"/>
        <v>2537476</v>
      </c>
    </row>
    <row r="347" spans="1:10" ht="20.5" x14ac:dyDescent="0.25">
      <c r="A347" s="147">
        <v>31</v>
      </c>
      <c r="B347" s="149">
        <v>45525</v>
      </c>
      <c r="C347" s="193" t="s">
        <v>2605</v>
      </c>
      <c r="D347" s="146" t="s">
        <v>2621</v>
      </c>
      <c r="E347" s="156" t="s">
        <v>2618</v>
      </c>
      <c r="F347" s="145"/>
      <c r="G347" s="257" t="s">
        <v>2604</v>
      </c>
      <c r="H347" s="144"/>
      <c r="I347" s="143">
        <v>305000</v>
      </c>
      <c r="J347" s="212">
        <f t="shared" si="6"/>
        <v>2232476</v>
      </c>
    </row>
    <row r="348" spans="1:10" ht="50.5" x14ac:dyDescent="0.25">
      <c r="A348" s="147">
        <v>32</v>
      </c>
      <c r="B348" s="149">
        <v>45530</v>
      </c>
      <c r="C348" s="193" t="s">
        <v>2644</v>
      </c>
      <c r="D348" s="146" t="s">
        <v>1625</v>
      </c>
      <c r="E348" s="156" t="s">
        <v>2906</v>
      </c>
      <c r="F348" s="145"/>
      <c r="G348" s="257" t="s">
        <v>2604</v>
      </c>
      <c r="H348" s="144"/>
      <c r="I348" s="143">
        <v>93400</v>
      </c>
      <c r="J348" s="212">
        <f t="shared" si="6"/>
        <v>2139076</v>
      </c>
    </row>
    <row r="349" spans="1:10" ht="40.5" x14ac:dyDescent="0.25">
      <c r="A349" s="147">
        <v>33</v>
      </c>
      <c r="B349" s="149">
        <v>45531</v>
      </c>
      <c r="C349" s="193" t="s">
        <v>2647</v>
      </c>
      <c r="D349" s="146" t="s">
        <v>56</v>
      </c>
      <c r="E349" s="156" t="s">
        <v>2654</v>
      </c>
      <c r="F349" s="145"/>
      <c r="G349" s="257" t="s">
        <v>2604</v>
      </c>
      <c r="H349" s="144"/>
      <c r="I349" s="143">
        <v>770000</v>
      </c>
      <c r="J349" s="212">
        <f t="shared" si="6"/>
        <v>1369076</v>
      </c>
    </row>
    <row r="350" spans="1:10" ht="20.5" x14ac:dyDescent="0.25">
      <c r="A350" s="147">
        <v>34</v>
      </c>
      <c r="B350" s="149">
        <v>45531</v>
      </c>
      <c r="C350" s="193" t="s">
        <v>2648</v>
      </c>
      <c r="D350" s="146" t="s">
        <v>2649</v>
      </c>
      <c r="E350" s="156" t="s">
        <v>2650</v>
      </c>
      <c r="F350" s="145"/>
      <c r="G350" s="257" t="s">
        <v>2604</v>
      </c>
      <c r="H350" s="144"/>
      <c r="I350" s="143">
        <v>177500</v>
      </c>
      <c r="J350" s="212">
        <f t="shared" si="6"/>
        <v>1191576</v>
      </c>
    </row>
    <row r="351" spans="1:10" ht="30.5" x14ac:dyDescent="0.25">
      <c r="A351" s="147">
        <v>35</v>
      </c>
      <c r="B351" s="149">
        <v>45533</v>
      </c>
      <c r="C351" s="193" t="s">
        <v>2668</v>
      </c>
      <c r="D351" s="146" t="s">
        <v>1501</v>
      </c>
      <c r="E351" s="156" t="s">
        <v>2679</v>
      </c>
      <c r="F351" s="145"/>
      <c r="G351" s="257" t="s">
        <v>2604</v>
      </c>
      <c r="H351" s="144"/>
      <c r="I351" s="143">
        <v>507000</v>
      </c>
      <c r="J351" s="212">
        <f t="shared" si="6"/>
        <v>684576</v>
      </c>
    </row>
    <row r="352" spans="1:10" x14ac:dyDescent="0.25">
      <c r="A352" s="147">
        <v>36</v>
      </c>
      <c r="B352" s="149">
        <v>45533</v>
      </c>
      <c r="C352" s="189" t="s">
        <v>2680</v>
      </c>
      <c r="D352" s="476" t="s">
        <v>157</v>
      </c>
      <c r="E352" s="189" t="s">
        <v>48</v>
      </c>
      <c r="F352" s="145"/>
      <c r="G352" s="257" t="s">
        <v>2681</v>
      </c>
      <c r="H352" s="187">
        <v>1500000</v>
      </c>
      <c r="I352" s="143"/>
      <c r="J352" s="212">
        <f t="shared" si="6"/>
        <v>2184576</v>
      </c>
    </row>
    <row r="353" spans="1:10" ht="40.5" x14ac:dyDescent="0.25">
      <c r="A353" s="147">
        <v>37</v>
      </c>
      <c r="B353" s="149">
        <v>45534</v>
      </c>
      <c r="C353" s="193" t="s">
        <v>2697</v>
      </c>
      <c r="D353" s="146" t="s">
        <v>1625</v>
      </c>
      <c r="E353" s="156" t="s">
        <v>2688</v>
      </c>
      <c r="F353" s="145"/>
      <c r="G353" s="257" t="s">
        <v>2681</v>
      </c>
      <c r="H353" s="144"/>
      <c r="I353" s="143">
        <v>1051500</v>
      </c>
      <c r="J353" s="212">
        <f t="shared" si="6"/>
        <v>1133076</v>
      </c>
    </row>
    <row r="354" spans="1:10" x14ac:dyDescent="0.25">
      <c r="A354" s="526" t="s">
        <v>2696</v>
      </c>
      <c r="B354" s="527"/>
      <c r="C354" s="527"/>
      <c r="D354" s="528"/>
      <c r="E354" s="148"/>
      <c r="F354" s="145"/>
      <c r="G354" s="148"/>
      <c r="I354" s="272"/>
      <c r="J354" s="212">
        <f t="shared" si="6"/>
        <v>1133076</v>
      </c>
    </row>
    <row r="355" spans="1:10" ht="20.5" x14ac:dyDescent="0.25">
      <c r="A355" s="147">
        <v>1</v>
      </c>
      <c r="B355" s="149">
        <v>45538</v>
      </c>
      <c r="C355" s="193" t="s">
        <v>2698</v>
      </c>
      <c r="D355" s="146" t="s">
        <v>2737</v>
      </c>
      <c r="E355" s="156" t="s">
        <v>2744</v>
      </c>
      <c r="F355" s="145"/>
      <c r="G355" s="257" t="s">
        <v>2681</v>
      </c>
      <c r="H355" s="144"/>
      <c r="I355" s="143">
        <v>399715</v>
      </c>
      <c r="J355" s="212">
        <f t="shared" si="6"/>
        <v>733361</v>
      </c>
    </row>
    <row r="356" spans="1:10" ht="30.5" x14ac:dyDescent="0.25">
      <c r="A356" s="147">
        <v>2</v>
      </c>
      <c r="B356" s="149">
        <v>45538</v>
      </c>
      <c r="C356" s="193" t="s">
        <v>2705</v>
      </c>
      <c r="D356" s="146" t="s">
        <v>2728</v>
      </c>
      <c r="E356" s="156" t="s">
        <v>2723</v>
      </c>
      <c r="F356" s="145"/>
      <c r="G356" s="257" t="s">
        <v>2681</v>
      </c>
      <c r="H356" s="144"/>
      <c r="I356" s="143">
        <v>210500</v>
      </c>
      <c r="J356" s="212">
        <f t="shared" si="6"/>
        <v>522861</v>
      </c>
    </row>
    <row r="357" spans="1:10" x14ac:dyDescent="0.25">
      <c r="A357" s="147">
        <v>3</v>
      </c>
      <c r="B357" s="149">
        <v>45538</v>
      </c>
      <c r="C357" s="189" t="s">
        <v>2704</v>
      </c>
      <c r="D357" s="476" t="s">
        <v>157</v>
      </c>
      <c r="E357" s="189" t="s">
        <v>48</v>
      </c>
      <c r="F357" s="145"/>
      <c r="G357" s="257" t="s">
        <v>2707</v>
      </c>
      <c r="H357" s="187">
        <v>1500000</v>
      </c>
      <c r="I357" s="143"/>
      <c r="J357" s="212">
        <f t="shared" si="6"/>
        <v>2022861</v>
      </c>
    </row>
    <row r="358" spans="1:10" ht="50.5" x14ac:dyDescent="0.25">
      <c r="A358" s="147">
        <v>4</v>
      </c>
      <c r="B358" s="149">
        <v>45538</v>
      </c>
      <c r="C358" s="193" t="s">
        <v>2706</v>
      </c>
      <c r="D358" s="146" t="s">
        <v>2525</v>
      </c>
      <c r="E358" s="156" t="s">
        <v>3361</v>
      </c>
      <c r="F358" s="145"/>
      <c r="G358" s="257" t="s">
        <v>2707</v>
      </c>
      <c r="H358" s="144"/>
      <c r="I358" s="143">
        <v>682300</v>
      </c>
      <c r="J358" s="212">
        <f t="shared" si="6"/>
        <v>1340561</v>
      </c>
    </row>
    <row r="359" spans="1:10" x14ac:dyDescent="0.25">
      <c r="A359" s="147">
        <v>5</v>
      </c>
      <c r="B359" s="149">
        <v>45539</v>
      </c>
      <c r="C359" s="193" t="s">
        <v>2722</v>
      </c>
      <c r="D359" s="146" t="s">
        <v>2721</v>
      </c>
      <c r="E359" s="148" t="s">
        <v>169</v>
      </c>
      <c r="F359" s="145"/>
      <c r="G359" s="257" t="s">
        <v>2707</v>
      </c>
      <c r="H359" s="144"/>
      <c r="I359" s="143">
        <v>300000</v>
      </c>
      <c r="J359" s="212">
        <f t="shared" si="6"/>
        <v>1040561</v>
      </c>
    </row>
    <row r="360" spans="1:10" x14ac:dyDescent="0.25">
      <c r="A360" s="147">
        <v>6</v>
      </c>
      <c r="B360" s="149">
        <v>45540</v>
      </c>
      <c r="C360" s="193" t="s">
        <v>2727</v>
      </c>
      <c r="D360" s="146" t="s">
        <v>182</v>
      </c>
      <c r="E360" s="148" t="s">
        <v>2726</v>
      </c>
      <c r="F360" s="145"/>
      <c r="G360" s="257" t="s">
        <v>2707</v>
      </c>
      <c r="H360" s="144"/>
      <c r="I360" s="143">
        <v>56700</v>
      </c>
      <c r="J360" s="212">
        <f t="shared" si="6"/>
        <v>983861</v>
      </c>
    </row>
    <row r="361" spans="1:10" x14ac:dyDescent="0.25">
      <c r="A361" s="147">
        <v>7</v>
      </c>
      <c r="B361" s="149">
        <v>45540</v>
      </c>
      <c r="C361" s="193" t="s">
        <v>2730</v>
      </c>
      <c r="D361" s="146" t="s">
        <v>182</v>
      </c>
      <c r="E361" s="148" t="s">
        <v>2729</v>
      </c>
      <c r="F361" s="145"/>
      <c r="G361" s="257" t="s">
        <v>2707</v>
      </c>
      <c r="H361" s="144"/>
      <c r="I361" s="143">
        <v>61500</v>
      </c>
      <c r="J361" s="212">
        <f t="shared" si="6"/>
        <v>922361</v>
      </c>
    </row>
    <row r="362" spans="1:10" ht="20.5" x14ac:dyDescent="0.25">
      <c r="A362" s="147">
        <v>8</v>
      </c>
      <c r="B362" s="149">
        <v>45541</v>
      </c>
      <c r="C362" s="193" t="s">
        <v>2735</v>
      </c>
      <c r="D362" s="146" t="s">
        <v>56</v>
      </c>
      <c r="E362" s="156" t="s">
        <v>2736</v>
      </c>
      <c r="F362" s="145"/>
      <c r="G362" s="257" t="s">
        <v>2707</v>
      </c>
      <c r="H362" s="144"/>
      <c r="I362" s="143">
        <v>125000</v>
      </c>
      <c r="J362" s="212">
        <f t="shared" si="6"/>
        <v>797361</v>
      </c>
    </row>
    <row r="363" spans="1:10" x14ac:dyDescent="0.25">
      <c r="A363" s="147">
        <v>9</v>
      </c>
      <c r="B363" s="149">
        <v>45545</v>
      </c>
      <c r="C363" s="189" t="s">
        <v>2766</v>
      </c>
      <c r="D363" s="476" t="s">
        <v>157</v>
      </c>
      <c r="E363" s="189" t="s">
        <v>48</v>
      </c>
      <c r="F363" s="145"/>
      <c r="G363" s="257" t="s">
        <v>2758</v>
      </c>
      <c r="H363" s="187">
        <v>1500000</v>
      </c>
      <c r="I363" s="143"/>
      <c r="J363" s="212">
        <f t="shared" si="6"/>
        <v>2297361</v>
      </c>
    </row>
    <row r="364" spans="1:10" x14ac:dyDescent="0.25">
      <c r="A364" s="147">
        <v>10</v>
      </c>
      <c r="B364" s="149">
        <v>45545</v>
      </c>
      <c r="C364" s="193" t="s">
        <v>2769</v>
      </c>
      <c r="D364" s="146" t="s">
        <v>177</v>
      </c>
      <c r="E364" s="148" t="s">
        <v>2773</v>
      </c>
      <c r="F364" s="145"/>
      <c r="G364" s="257" t="s">
        <v>2758</v>
      </c>
      <c r="H364" s="144"/>
      <c r="I364" s="143">
        <v>50000</v>
      </c>
      <c r="J364" s="212">
        <f t="shared" si="6"/>
        <v>2247361</v>
      </c>
    </row>
    <row r="365" spans="1:10" x14ac:dyDescent="0.25">
      <c r="A365" s="147">
        <v>11</v>
      </c>
      <c r="B365" s="149">
        <v>45545</v>
      </c>
      <c r="C365" s="193" t="s">
        <v>2770</v>
      </c>
      <c r="D365" s="146" t="s">
        <v>2776</v>
      </c>
      <c r="E365" s="148" t="s">
        <v>2777</v>
      </c>
      <c r="F365" s="145"/>
      <c r="G365" s="257" t="s">
        <v>2758</v>
      </c>
      <c r="H365" s="144"/>
      <c r="I365" s="143">
        <v>400000</v>
      </c>
      <c r="J365" s="212">
        <f t="shared" si="6"/>
        <v>1847361</v>
      </c>
    </row>
    <row r="366" spans="1:10" ht="20.5" x14ac:dyDescent="0.25">
      <c r="A366" s="147">
        <v>12</v>
      </c>
      <c r="B366" s="149">
        <v>45545</v>
      </c>
      <c r="C366" s="193" t="s">
        <v>2771</v>
      </c>
      <c r="D366" s="146" t="s">
        <v>2768</v>
      </c>
      <c r="E366" s="156" t="s">
        <v>2767</v>
      </c>
      <c r="F366" s="145"/>
      <c r="G366" s="257" t="s">
        <v>2758</v>
      </c>
      <c r="H366" s="144"/>
      <c r="I366" s="143">
        <v>139800</v>
      </c>
      <c r="J366" s="212">
        <f t="shared" si="6"/>
        <v>1707561</v>
      </c>
    </row>
    <row r="367" spans="1:10" x14ac:dyDescent="0.25">
      <c r="A367" s="147">
        <v>13</v>
      </c>
      <c r="B367" s="149">
        <v>45545</v>
      </c>
      <c r="C367" s="193" t="s">
        <v>2772</v>
      </c>
      <c r="D367" s="146" t="s">
        <v>2774</v>
      </c>
      <c r="E367" s="148" t="s">
        <v>2775</v>
      </c>
      <c r="F367" s="145"/>
      <c r="G367" s="257" t="s">
        <v>2758</v>
      </c>
      <c r="H367" s="144"/>
      <c r="I367" s="143">
        <v>50000</v>
      </c>
      <c r="J367" s="212">
        <f t="shared" si="6"/>
        <v>1657561</v>
      </c>
    </row>
    <row r="368" spans="1:10" ht="40.5" x14ac:dyDescent="0.25">
      <c r="A368" s="147">
        <v>14</v>
      </c>
      <c r="B368" s="149">
        <v>45545</v>
      </c>
      <c r="C368" s="193" t="s">
        <v>2779</v>
      </c>
      <c r="D368" s="146" t="s">
        <v>1625</v>
      </c>
      <c r="E368" s="156" t="s">
        <v>2778</v>
      </c>
      <c r="F368" s="145"/>
      <c r="G368" s="257" t="s">
        <v>2758</v>
      </c>
      <c r="H368" s="144"/>
      <c r="I368" s="143">
        <v>557000</v>
      </c>
      <c r="J368" s="212">
        <f t="shared" ref="J368:J431" si="7">J367+H368-I368</f>
        <v>1100561</v>
      </c>
    </row>
    <row r="369" spans="1:10" x14ac:dyDescent="0.25">
      <c r="A369" s="147">
        <v>15</v>
      </c>
      <c r="B369" s="149">
        <v>45547</v>
      </c>
      <c r="C369" s="189" t="s">
        <v>2809</v>
      </c>
      <c r="D369" s="476" t="s">
        <v>157</v>
      </c>
      <c r="E369" s="189" t="s">
        <v>48</v>
      </c>
      <c r="F369" s="145"/>
      <c r="G369" s="257" t="s">
        <v>2810</v>
      </c>
      <c r="H369" s="187">
        <v>1500000</v>
      </c>
      <c r="I369" s="143"/>
      <c r="J369" s="212">
        <f t="shared" si="7"/>
        <v>2600561</v>
      </c>
    </row>
    <row r="370" spans="1:10" x14ac:dyDescent="0.25">
      <c r="A370" s="147">
        <v>16</v>
      </c>
      <c r="B370" s="149">
        <v>45547</v>
      </c>
      <c r="C370" s="193" t="s">
        <v>2813</v>
      </c>
      <c r="D370" s="146" t="s">
        <v>2811</v>
      </c>
      <c r="E370" s="148" t="s">
        <v>2812</v>
      </c>
      <c r="F370" s="145"/>
      <c r="G370" s="257" t="s">
        <v>2810</v>
      </c>
      <c r="H370" s="144"/>
      <c r="I370" s="143">
        <v>98000</v>
      </c>
      <c r="J370" s="212">
        <f t="shared" si="7"/>
        <v>2502561</v>
      </c>
    </row>
    <row r="371" spans="1:10" ht="30.5" x14ac:dyDescent="0.25">
      <c r="A371" s="147">
        <v>17</v>
      </c>
      <c r="B371" s="149">
        <v>45548</v>
      </c>
      <c r="C371" s="193" t="s">
        <v>2814</v>
      </c>
      <c r="D371" s="146" t="s">
        <v>236</v>
      </c>
      <c r="E371" s="156" t="s">
        <v>2815</v>
      </c>
      <c r="F371" s="145"/>
      <c r="G371" s="257" t="s">
        <v>2810</v>
      </c>
      <c r="H371" s="144"/>
      <c r="I371" s="143">
        <v>452400</v>
      </c>
      <c r="J371" s="212">
        <f t="shared" si="7"/>
        <v>2050161</v>
      </c>
    </row>
    <row r="372" spans="1:10" ht="20.5" x14ac:dyDescent="0.25">
      <c r="A372" s="147">
        <v>18</v>
      </c>
      <c r="B372" s="149">
        <v>45548</v>
      </c>
      <c r="C372" s="193" t="s">
        <v>2828</v>
      </c>
      <c r="D372" s="146" t="s">
        <v>80</v>
      </c>
      <c r="E372" s="156" t="s">
        <v>2827</v>
      </c>
      <c r="F372" s="145"/>
      <c r="G372" s="257" t="s">
        <v>2810</v>
      </c>
      <c r="H372" s="144"/>
      <c r="I372" s="143">
        <v>194000</v>
      </c>
      <c r="J372" s="212">
        <f t="shared" si="7"/>
        <v>1856161</v>
      </c>
    </row>
    <row r="373" spans="1:10" x14ac:dyDescent="0.25">
      <c r="A373" s="147">
        <v>19</v>
      </c>
      <c r="B373" s="149">
        <v>45548</v>
      </c>
      <c r="C373" s="193" t="s">
        <v>2829</v>
      </c>
      <c r="D373" s="146" t="s">
        <v>177</v>
      </c>
      <c r="E373" s="148" t="s">
        <v>2830</v>
      </c>
      <c r="F373" s="145"/>
      <c r="G373" s="257" t="s">
        <v>2810</v>
      </c>
      <c r="H373" s="144"/>
      <c r="I373" s="143">
        <v>50000</v>
      </c>
      <c r="J373" s="212">
        <f t="shared" si="7"/>
        <v>1806161</v>
      </c>
    </row>
    <row r="374" spans="1:10" ht="14" customHeight="1" x14ac:dyDescent="0.25">
      <c r="A374" s="147">
        <v>20</v>
      </c>
      <c r="B374" s="149">
        <v>45552</v>
      </c>
      <c r="C374" s="193" t="s">
        <v>2834</v>
      </c>
      <c r="D374" s="146" t="s">
        <v>80</v>
      </c>
      <c r="E374" s="656" t="s">
        <v>2845</v>
      </c>
      <c r="F374" s="145"/>
      <c r="G374" s="257" t="s">
        <v>2810</v>
      </c>
      <c r="H374" s="144"/>
      <c r="I374" s="143">
        <v>126000</v>
      </c>
      <c r="J374" s="212">
        <f t="shared" si="7"/>
        <v>1680161</v>
      </c>
    </row>
    <row r="375" spans="1:10" ht="20.5" x14ac:dyDescent="0.25">
      <c r="A375" s="147">
        <v>21</v>
      </c>
      <c r="B375" s="149">
        <v>45552</v>
      </c>
      <c r="C375" s="193" t="s">
        <v>2835</v>
      </c>
      <c r="D375" s="146" t="s">
        <v>80</v>
      </c>
      <c r="E375" s="156" t="s">
        <v>2884</v>
      </c>
      <c r="F375" s="145"/>
      <c r="G375" s="257" t="s">
        <v>2810</v>
      </c>
      <c r="H375" s="144"/>
      <c r="I375" s="143">
        <v>650000</v>
      </c>
      <c r="J375" s="212">
        <f t="shared" si="7"/>
        <v>1030161</v>
      </c>
    </row>
    <row r="376" spans="1:10" x14ac:dyDescent="0.25">
      <c r="A376" s="147">
        <v>22</v>
      </c>
      <c r="B376" s="149">
        <v>45552</v>
      </c>
      <c r="C376" s="193" t="s">
        <v>2836</v>
      </c>
      <c r="D376" s="146" t="s">
        <v>177</v>
      </c>
      <c r="E376" s="148" t="s">
        <v>2833</v>
      </c>
      <c r="F376" s="145"/>
      <c r="G376" s="257" t="s">
        <v>2810</v>
      </c>
      <c r="H376" s="144"/>
      <c r="I376" s="143">
        <v>50000</v>
      </c>
      <c r="J376" s="212">
        <f t="shared" si="7"/>
        <v>980161</v>
      </c>
    </row>
    <row r="377" spans="1:10" x14ac:dyDescent="0.25">
      <c r="A377" s="147">
        <v>23</v>
      </c>
      <c r="B377" s="149">
        <v>45553</v>
      </c>
      <c r="C377" s="189" t="s">
        <v>2873</v>
      </c>
      <c r="D377" s="476" t="s">
        <v>157</v>
      </c>
      <c r="E377" s="189" t="s">
        <v>48</v>
      </c>
      <c r="F377" s="145"/>
      <c r="G377" s="257" t="s">
        <v>2859</v>
      </c>
      <c r="H377" s="187">
        <v>1500000</v>
      </c>
      <c r="I377" s="143"/>
      <c r="J377" s="212">
        <f t="shared" si="7"/>
        <v>2480161</v>
      </c>
    </row>
    <row r="378" spans="1:10" ht="30.5" x14ac:dyDescent="0.25">
      <c r="A378" s="147">
        <v>24</v>
      </c>
      <c r="B378" s="149">
        <v>45553</v>
      </c>
      <c r="C378" s="193" t="s">
        <v>2875</v>
      </c>
      <c r="D378" s="146" t="s">
        <v>1625</v>
      </c>
      <c r="E378" s="156" t="s">
        <v>2874</v>
      </c>
      <c r="F378" s="145"/>
      <c r="G378" s="257" t="s">
        <v>2859</v>
      </c>
      <c r="H378" s="144"/>
      <c r="I378" s="143">
        <v>551000</v>
      </c>
      <c r="J378" s="212">
        <f t="shared" si="7"/>
        <v>1929161</v>
      </c>
    </row>
    <row r="379" spans="1:10" ht="20.5" x14ac:dyDescent="0.25">
      <c r="A379" s="147">
        <v>25</v>
      </c>
      <c r="B379" s="149">
        <v>45554</v>
      </c>
      <c r="C379" s="193" t="s">
        <v>2878</v>
      </c>
      <c r="D379" s="146" t="s">
        <v>2879</v>
      </c>
      <c r="E379" s="156" t="s">
        <v>2880</v>
      </c>
      <c r="F379" s="145"/>
      <c r="G379" s="257" t="s">
        <v>2859</v>
      </c>
      <c r="H379" s="144"/>
      <c r="I379" s="143">
        <v>203500</v>
      </c>
      <c r="J379" s="212">
        <f t="shared" si="7"/>
        <v>1725661</v>
      </c>
    </row>
    <row r="380" spans="1:10" ht="30.5" x14ac:dyDescent="0.25">
      <c r="A380" s="147">
        <v>26</v>
      </c>
      <c r="B380" s="149">
        <v>45555</v>
      </c>
      <c r="C380" s="193" t="s">
        <v>2904</v>
      </c>
      <c r="D380" s="146" t="s">
        <v>1625</v>
      </c>
      <c r="E380" s="156" t="s">
        <v>2905</v>
      </c>
      <c r="F380" s="145"/>
      <c r="G380" s="257" t="s">
        <v>2859</v>
      </c>
      <c r="H380" s="187"/>
      <c r="I380" s="143">
        <v>412000</v>
      </c>
      <c r="J380" s="212">
        <f t="shared" si="7"/>
        <v>1313661</v>
      </c>
    </row>
    <row r="381" spans="1:10" x14ac:dyDescent="0.25">
      <c r="A381" s="147">
        <v>27</v>
      </c>
      <c r="B381" s="149">
        <v>45555</v>
      </c>
      <c r="C381" s="189" t="s">
        <v>2903</v>
      </c>
      <c r="D381" s="476" t="s">
        <v>157</v>
      </c>
      <c r="E381" s="189" t="s">
        <v>48</v>
      </c>
      <c r="F381" s="145"/>
      <c r="G381" s="257" t="s">
        <v>2902</v>
      </c>
      <c r="H381" s="187">
        <v>1500000</v>
      </c>
      <c r="I381" s="143"/>
      <c r="J381" s="212">
        <f t="shared" si="7"/>
        <v>2813661</v>
      </c>
    </row>
    <row r="382" spans="1:10" x14ac:dyDescent="0.25">
      <c r="A382" s="147">
        <v>28</v>
      </c>
      <c r="B382" s="149">
        <v>45555</v>
      </c>
      <c r="C382" s="193" t="s">
        <v>2908</v>
      </c>
      <c r="D382" s="146" t="s">
        <v>2911</v>
      </c>
      <c r="E382" s="148" t="s">
        <v>2912</v>
      </c>
      <c r="F382" s="145"/>
      <c r="G382" s="257" t="s">
        <v>2902</v>
      </c>
      <c r="H382" s="144"/>
      <c r="I382" s="143">
        <v>86000</v>
      </c>
      <c r="J382" s="212">
        <f t="shared" si="7"/>
        <v>2727661</v>
      </c>
    </row>
    <row r="383" spans="1:10" x14ac:dyDescent="0.25">
      <c r="A383" s="147">
        <v>29</v>
      </c>
      <c r="B383" s="149">
        <v>45558</v>
      </c>
      <c r="C383" s="193" t="s">
        <v>2910</v>
      </c>
      <c r="D383" s="146" t="s">
        <v>2909</v>
      </c>
      <c r="E383" s="148" t="s">
        <v>2922</v>
      </c>
      <c r="F383" s="145"/>
      <c r="G383" s="257" t="s">
        <v>2902</v>
      </c>
      <c r="H383" s="144"/>
      <c r="I383" s="143">
        <v>52500</v>
      </c>
      <c r="J383" s="212">
        <f t="shared" si="7"/>
        <v>2675161</v>
      </c>
    </row>
    <row r="384" spans="1:10" x14ac:dyDescent="0.25">
      <c r="A384" s="147">
        <v>30</v>
      </c>
      <c r="B384" s="149">
        <v>45558</v>
      </c>
      <c r="C384" s="193" t="s">
        <v>2923</v>
      </c>
      <c r="D384" s="146" t="s">
        <v>2909</v>
      </c>
      <c r="E384" s="148" t="s">
        <v>2933</v>
      </c>
      <c r="F384" s="145"/>
      <c r="G384" s="257" t="s">
        <v>2902</v>
      </c>
      <c r="H384" s="144"/>
      <c r="I384" s="143">
        <v>213000</v>
      </c>
      <c r="J384" s="212">
        <f t="shared" si="7"/>
        <v>2462161</v>
      </c>
    </row>
    <row r="385" spans="1:10" ht="30.5" x14ac:dyDescent="0.25">
      <c r="A385" s="147">
        <v>31</v>
      </c>
      <c r="B385" s="149">
        <v>45560</v>
      </c>
      <c r="C385" s="147" t="s">
        <v>2929</v>
      </c>
      <c r="D385" s="146" t="s">
        <v>1625</v>
      </c>
      <c r="E385" s="156" t="s">
        <v>2932</v>
      </c>
      <c r="F385" s="145"/>
      <c r="G385" s="148" t="s">
        <v>2902</v>
      </c>
      <c r="H385" s="144"/>
      <c r="I385" s="143">
        <v>138700</v>
      </c>
      <c r="J385" s="212">
        <f t="shared" si="7"/>
        <v>2323461</v>
      </c>
    </row>
    <row r="386" spans="1:10" x14ac:dyDescent="0.25">
      <c r="A386" s="147">
        <v>32</v>
      </c>
      <c r="B386" s="149">
        <v>45560</v>
      </c>
      <c r="C386" s="147" t="s">
        <v>2930</v>
      </c>
      <c r="D386" s="146" t="s">
        <v>2721</v>
      </c>
      <c r="E386" s="148" t="s">
        <v>2931</v>
      </c>
      <c r="F386" s="145"/>
      <c r="G386" s="148" t="s">
        <v>2902</v>
      </c>
      <c r="H386" s="144"/>
      <c r="I386" s="143">
        <v>200000</v>
      </c>
      <c r="J386" s="212">
        <f t="shared" si="7"/>
        <v>2123461</v>
      </c>
    </row>
    <row r="387" spans="1:10" x14ac:dyDescent="0.25">
      <c r="A387" s="147">
        <v>33</v>
      </c>
      <c r="B387" s="149">
        <v>45560</v>
      </c>
      <c r="C387" s="147" t="s">
        <v>2934</v>
      </c>
      <c r="D387" s="146" t="s">
        <v>177</v>
      </c>
      <c r="E387" s="148" t="s">
        <v>2937</v>
      </c>
      <c r="F387" s="145"/>
      <c r="G387" s="148" t="s">
        <v>2902</v>
      </c>
      <c r="H387" s="144"/>
      <c r="I387" s="143">
        <v>400000</v>
      </c>
      <c r="J387" s="212">
        <f t="shared" si="7"/>
        <v>1723461</v>
      </c>
    </row>
    <row r="388" spans="1:10" x14ac:dyDescent="0.25">
      <c r="A388" s="147">
        <v>34</v>
      </c>
      <c r="B388" s="149">
        <v>45560</v>
      </c>
      <c r="C388" s="147" t="s">
        <v>2935</v>
      </c>
      <c r="D388" s="146" t="s">
        <v>182</v>
      </c>
      <c r="E388" s="148" t="s">
        <v>2938</v>
      </c>
      <c r="F388" s="145"/>
      <c r="G388" s="148" t="s">
        <v>2902</v>
      </c>
      <c r="H388" s="144"/>
      <c r="I388" s="143">
        <v>71800</v>
      </c>
      <c r="J388" s="212">
        <f t="shared" si="7"/>
        <v>1651661</v>
      </c>
    </row>
    <row r="389" spans="1:10" x14ac:dyDescent="0.25">
      <c r="A389" s="147">
        <v>35</v>
      </c>
      <c r="B389" s="149">
        <v>45560</v>
      </c>
      <c r="C389" s="147" t="s">
        <v>2936</v>
      </c>
      <c r="D389" s="146" t="s">
        <v>182</v>
      </c>
      <c r="E389" s="146" t="s">
        <v>2939</v>
      </c>
      <c r="F389" s="145"/>
      <c r="G389" s="148" t="s">
        <v>2902</v>
      </c>
      <c r="H389" s="144"/>
      <c r="I389" s="143">
        <v>50000</v>
      </c>
      <c r="J389" s="212">
        <f t="shared" si="7"/>
        <v>1601661</v>
      </c>
    </row>
    <row r="390" spans="1:10" x14ac:dyDescent="0.25">
      <c r="A390" s="147">
        <v>36</v>
      </c>
      <c r="B390" s="149">
        <v>45562</v>
      </c>
      <c r="C390" s="189" t="s">
        <v>2988</v>
      </c>
      <c r="D390" s="476" t="s">
        <v>157</v>
      </c>
      <c r="E390" s="189" t="s">
        <v>48</v>
      </c>
      <c r="F390" s="145"/>
      <c r="G390" s="257" t="s">
        <v>2987</v>
      </c>
      <c r="H390" s="187">
        <v>1500000</v>
      </c>
      <c r="I390" s="143"/>
      <c r="J390" s="212">
        <f t="shared" si="7"/>
        <v>3101661</v>
      </c>
    </row>
    <row r="391" spans="1:10" ht="60.5" x14ac:dyDescent="0.25">
      <c r="A391" s="147">
        <v>37</v>
      </c>
      <c r="B391" s="149">
        <v>45562</v>
      </c>
      <c r="C391" s="147" t="s">
        <v>2989</v>
      </c>
      <c r="D391" s="146" t="s">
        <v>1625</v>
      </c>
      <c r="E391" s="155" t="s">
        <v>2990</v>
      </c>
      <c r="F391" s="145"/>
      <c r="G391" s="257" t="s">
        <v>2987</v>
      </c>
      <c r="H391" s="144"/>
      <c r="I391" s="143">
        <v>413700</v>
      </c>
      <c r="J391" s="212">
        <f t="shared" si="7"/>
        <v>2687961</v>
      </c>
    </row>
    <row r="392" spans="1:10" x14ac:dyDescent="0.25">
      <c r="A392" s="526" t="s">
        <v>3006</v>
      </c>
      <c r="B392" s="527"/>
      <c r="C392" s="527"/>
      <c r="D392" s="528"/>
      <c r="E392" s="148"/>
      <c r="F392" s="145"/>
      <c r="G392" s="148"/>
      <c r="I392" s="272"/>
      <c r="J392" s="212">
        <f t="shared" si="7"/>
        <v>2687961</v>
      </c>
    </row>
    <row r="393" spans="1:10" ht="30.5" x14ac:dyDescent="0.25">
      <c r="A393" s="147">
        <v>1</v>
      </c>
      <c r="B393" s="149">
        <v>45566</v>
      </c>
      <c r="C393" s="147" t="s">
        <v>3004</v>
      </c>
      <c r="D393" s="146" t="s">
        <v>1625</v>
      </c>
      <c r="E393" s="155" t="s">
        <v>3028</v>
      </c>
      <c r="F393" s="145"/>
      <c r="G393" s="257" t="s">
        <v>2987</v>
      </c>
      <c r="H393" s="144"/>
      <c r="I393" s="143">
        <v>502500</v>
      </c>
      <c r="J393" s="212">
        <f t="shared" si="7"/>
        <v>2185461</v>
      </c>
    </row>
    <row r="394" spans="1:10" x14ac:dyDescent="0.25">
      <c r="A394" s="147">
        <v>2</v>
      </c>
      <c r="B394" s="149">
        <v>45567</v>
      </c>
      <c r="C394" s="147" t="s">
        <v>3020</v>
      </c>
      <c r="D394" s="146" t="s">
        <v>3022</v>
      </c>
      <c r="E394" s="146" t="s">
        <v>3026</v>
      </c>
      <c r="F394" s="145"/>
      <c r="G394" s="257" t="s">
        <v>2987</v>
      </c>
      <c r="H394" s="144"/>
      <c r="I394" s="143">
        <v>200000</v>
      </c>
      <c r="J394" s="212">
        <f t="shared" si="7"/>
        <v>1985461</v>
      </c>
    </row>
    <row r="395" spans="1:10" ht="40.5" x14ac:dyDescent="0.25">
      <c r="A395" s="147">
        <v>3</v>
      </c>
      <c r="B395" s="149">
        <v>45567</v>
      </c>
      <c r="C395" s="147" t="s">
        <v>3021</v>
      </c>
      <c r="D395" s="146" t="s">
        <v>1625</v>
      </c>
      <c r="E395" s="155" t="s">
        <v>3027</v>
      </c>
      <c r="F395" s="145"/>
      <c r="G395" s="257" t="s">
        <v>2987</v>
      </c>
      <c r="H395" s="144"/>
      <c r="I395" s="143">
        <v>1058100</v>
      </c>
      <c r="J395" s="212">
        <f t="shared" si="7"/>
        <v>927361</v>
      </c>
    </row>
    <row r="396" spans="1:10" x14ac:dyDescent="0.25">
      <c r="A396" s="147">
        <v>4</v>
      </c>
      <c r="B396" s="149">
        <v>45569</v>
      </c>
      <c r="C396" s="147" t="s">
        <v>3030</v>
      </c>
      <c r="D396" s="146" t="s">
        <v>3022</v>
      </c>
      <c r="E396" s="146" t="s">
        <v>3026</v>
      </c>
      <c r="F396" s="145"/>
      <c r="G396" s="257" t="s">
        <v>2987</v>
      </c>
      <c r="H396" s="144"/>
      <c r="I396" s="143">
        <v>400000</v>
      </c>
      <c r="J396" s="212">
        <f t="shared" si="7"/>
        <v>527361</v>
      </c>
    </row>
    <row r="397" spans="1:10" x14ac:dyDescent="0.25">
      <c r="A397" s="147">
        <v>5</v>
      </c>
      <c r="B397" s="149">
        <v>45572</v>
      </c>
      <c r="C397" s="189" t="s">
        <v>3047</v>
      </c>
      <c r="D397" s="476" t="s">
        <v>157</v>
      </c>
      <c r="E397" s="189" t="s">
        <v>48</v>
      </c>
      <c r="F397" s="145"/>
      <c r="G397" s="257" t="s">
        <v>3050</v>
      </c>
      <c r="H397" s="187">
        <v>1500000</v>
      </c>
      <c r="I397" s="143"/>
      <c r="J397" s="212">
        <f t="shared" si="7"/>
        <v>2027361</v>
      </c>
    </row>
    <row r="398" spans="1:10" ht="30.5" x14ac:dyDescent="0.25">
      <c r="A398" s="147">
        <v>6</v>
      </c>
      <c r="B398" s="149">
        <v>45572</v>
      </c>
      <c r="C398" s="147" t="s">
        <v>3066</v>
      </c>
      <c r="D398" s="146" t="s">
        <v>3073</v>
      </c>
      <c r="E398" s="155" t="s">
        <v>3074</v>
      </c>
      <c r="F398" s="145"/>
      <c r="G398" s="257" t="s">
        <v>3050</v>
      </c>
      <c r="H398" s="144"/>
      <c r="I398" s="143">
        <v>463700</v>
      </c>
      <c r="J398" s="212">
        <f t="shared" si="7"/>
        <v>1563661</v>
      </c>
    </row>
    <row r="399" spans="1:10" x14ac:dyDescent="0.25">
      <c r="A399" s="147">
        <v>7</v>
      </c>
      <c r="B399" s="149">
        <v>45572</v>
      </c>
      <c r="C399" s="147" t="s">
        <v>3067</v>
      </c>
      <c r="D399" s="146" t="s">
        <v>3072</v>
      </c>
      <c r="E399" s="146" t="s">
        <v>3075</v>
      </c>
      <c r="F399" s="145"/>
      <c r="G399" s="257" t="s">
        <v>3050</v>
      </c>
      <c r="H399" s="144"/>
      <c r="I399" s="143">
        <v>300000</v>
      </c>
      <c r="J399" s="212">
        <f t="shared" si="7"/>
        <v>1263661</v>
      </c>
    </row>
    <row r="400" spans="1:10" x14ac:dyDescent="0.25">
      <c r="A400" s="147">
        <v>8</v>
      </c>
      <c r="B400" s="149">
        <v>45572</v>
      </c>
      <c r="C400" s="147" t="s">
        <v>3068</v>
      </c>
      <c r="D400" s="146" t="s">
        <v>3070</v>
      </c>
      <c r="E400" s="146" t="s">
        <v>3071</v>
      </c>
      <c r="F400" s="145"/>
      <c r="G400" s="257" t="s">
        <v>3050</v>
      </c>
      <c r="H400" s="144"/>
      <c r="I400" s="143">
        <v>50000</v>
      </c>
      <c r="J400" s="212">
        <f t="shared" si="7"/>
        <v>1213661</v>
      </c>
    </row>
    <row r="401" spans="1:10" x14ac:dyDescent="0.25">
      <c r="A401" s="147">
        <v>9</v>
      </c>
      <c r="B401" s="149">
        <v>45572</v>
      </c>
      <c r="C401" s="147" t="s">
        <v>3069</v>
      </c>
      <c r="D401" s="146" t="s">
        <v>80</v>
      </c>
      <c r="E401" s="146" t="s">
        <v>3065</v>
      </c>
      <c r="F401" s="145"/>
      <c r="G401" s="257" t="s">
        <v>3050</v>
      </c>
      <c r="H401" s="144"/>
      <c r="I401" s="143">
        <v>52500</v>
      </c>
      <c r="J401" s="212">
        <f t="shared" si="7"/>
        <v>1161161</v>
      </c>
    </row>
    <row r="402" spans="1:10" ht="30.5" x14ac:dyDescent="0.25">
      <c r="A402" s="147">
        <v>10</v>
      </c>
      <c r="B402" s="149">
        <v>45575</v>
      </c>
      <c r="C402" s="147" t="s">
        <v>3086</v>
      </c>
      <c r="D402" s="146" t="s">
        <v>1625</v>
      </c>
      <c r="E402" s="155" t="s">
        <v>3088</v>
      </c>
      <c r="F402" s="145"/>
      <c r="G402" s="257" t="s">
        <v>3050</v>
      </c>
      <c r="H402" s="144"/>
      <c r="I402" s="143">
        <v>108000</v>
      </c>
      <c r="J402" s="212">
        <f t="shared" si="7"/>
        <v>1053161</v>
      </c>
    </row>
    <row r="403" spans="1:10" x14ac:dyDescent="0.25">
      <c r="A403" s="147">
        <v>11</v>
      </c>
      <c r="B403" s="149">
        <v>45575</v>
      </c>
      <c r="C403" s="189" t="s">
        <v>3087</v>
      </c>
      <c r="D403" s="476" t="s">
        <v>157</v>
      </c>
      <c r="E403" s="189" t="s">
        <v>48</v>
      </c>
      <c r="F403" s="145"/>
      <c r="G403" s="257" t="s">
        <v>3050</v>
      </c>
      <c r="H403" s="187">
        <v>1600000</v>
      </c>
      <c r="I403" s="143"/>
      <c r="J403" s="212">
        <f t="shared" si="7"/>
        <v>2653161</v>
      </c>
    </row>
    <row r="404" spans="1:10" x14ac:dyDescent="0.25">
      <c r="A404" s="147">
        <v>12</v>
      </c>
      <c r="B404" s="149">
        <v>45575</v>
      </c>
      <c r="C404" s="147" t="s">
        <v>3095</v>
      </c>
      <c r="D404" s="146" t="s">
        <v>3098</v>
      </c>
      <c r="E404" s="146" t="s">
        <v>3097</v>
      </c>
      <c r="F404" s="145"/>
      <c r="G404" s="257" t="s">
        <v>3050</v>
      </c>
      <c r="H404" s="144"/>
      <c r="I404" s="143">
        <v>70000</v>
      </c>
      <c r="J404" s="212">
        <f t="shared" si="7"/>
        <v>2583161</v>
      </c>
    </row>
    <row r="405" spans="1:10" x14ac:dyDescent="0.25">
      <c r="A405" s="147">
        <v>13</v>
      </c>
      <c r="B405" s="149">
        <v>45575</v>
      </c>
      <c r="C405" s="147" t="s">
        <v>3096</v>
      </c>
      <c r="D405" s="146" t="s">
        <v>2909</v>
      </c>
      <c r="E405" s="146" t="s">
        <v>3099</v>
      </c>
      <c r="F405" s="145"/>
      <c r="G405" s="257" t="s">
        <v>3050</v>
      </c>
      <c r="H405" s="144"/>
      <c r="I405" s="143">
        <v>75000</v>
      </c>
      <c r="J405" s="212">
        <f t="shared" si="7"/>
        <v>2508161</v>
      </c>
    </row>
    <row r="406" spans="1:10" ht="20.5" x14ac:dyDescent="0.25">
      <c r="A406" s="147">
        <v>14</v>
      </c>
      <c r="B406" s="149">
        <v>45575</v>
      </c>
      <c r="C406" s="147" t="s">
        <v>3102</v>
      </c>
      <c r="D406" s="146" t="s">
        <v>1625</v>
      </c>
      <c r="E406" s="155" t="s">
        <v>3101</v>
      </c>
      <c r="F406" s="145"/>
      <c r="G406" s="257" t="s">
        <v>3050</v>
      </c>
      <c r="H406" s="144"/>
      <c r="I406" s="143">
        <v>600000</v>
      </c>
      <c r="J406" s="212">
        <f t="shared" si="7"/>
        <v>1908161</v>
      </c>
    </row>
    <row r="407" spans="1:10" x14ac:dyDescent="0.25">
      <c r="A407" s="147">
        <v>15</v>
      </c>
      <c r="B407" s="149">
        <v>45575</v>
      </c>
      <c r="C407" s="147" t="s">
        <v>3103</v>
      </c>
      <c r="D407" s="146" t="s">
        <v>3104</v>
      </c>
      <c r="E407" s="146" t="s">
        <v>3105</v>
      </c>
      <c r="F407" s="145"/>
      <c r="G407" s="257" t="s">
        <v>3050</v>
      </c>
      <c r="H407" s="144"/>
      <c r="I407" s="143">
        <v>203500</v>
      </c>
      <c r="J407" s="212">
        <f t="shared" si="7"/>
        <v>1704661</v>
      </c>
    </row>
    <row r="408" spans="1:10" x14ac:dyDescent="0.25">
      <c r="A408" s="147">
        <v>16</v>
      </c>
      <c r="B408" s="149">
        <v>45576</v>
      </c>
      <c r="C408" s="147" t="s">
        <v>3122</v>
      </c>
      <c r="D408" s="146" t="s">
        <v>80</v>
      </c>
      <c r="E408" s="146" t="s">
        <v>3123</v>
      </c>
      <c r="F408" s="145"/>
      <c r="G408" s="257" t="s">
        <v>3050</v>
      </c>
      <c r="H408" s="144"/>
      <c r="I408" s="143">
        <v>107000</v>
      </c>
      <c r="J408" s="212">
        <f t="shared" si="7"/>
        <v>1597661</v>
      </c>
    </row>
    <row r="409" spans="1:10" x14ac:dyDescent="0.25">
      <c r="A409" s="147">
        <v>17</v>
      </c>
      <c r="B409" s="149">
        <v>45578</v>
      </c>
      <c r="C409" s="147" t="s">
        <v>3125</v>
      </c>
      <c r="D409" s="146" t="s">
        <v>1501</v>
      </c>
      <c r="E409" s="146" t="s">
        <v>3124</v>
      </c>
      <c r="F409" s="145"/>
      <c r="G409" s="257" t="s">
        <v>3050</v>
      </c>
      <c r="H409" s="144"/>
      <c r="I409" s="143">
        <v>202000</v>
      </c>
      <c r="J409" s="212">
        <f t="shared" si="7"/>
        <v>1395661</v>
      </c>
    </row>
    <row r="410" spans="1:10" ht="40.5" x14ac:dyDescent="0.25">
      <c r="A410" s="147">
        <v>18</v>
      </c>
      <c r="B410" s="149">
        <v>45579</v>
      </c>
      <c r="C410" s="147" t="s">
        <v>3130</v>
      </c>
      <c r="D410" s="146" t="s">
        <v>3131</v>
      </c>
      <c r="E410" s="155" t="s">
        <v>3132</v>
      </c>
      <c r="F410" s="145"/>
      <c r="G410" s="257" t="s">
        <v>3050</v>
      </c>
      <c r="H410" s="144"/>
      <c r="I410" s="143">
        <v>566000</v>
      </c>
      <c r="J410" s="212">
        <f t="shared" si="7"/>
        <v>829661</v>
      </c>
    </row>
    <row r="411" spans="1:10" ht="20.5" x14ac:dyDescent="0.25">
      <c r="A411" s="147">
        <v>19</v>
      </c>
      <c r="B411" s="149">
        <v>45579</v>
      </c>
      <c r="C411" s="147" t="s">
        <v>3133</v>
      </c>
      <c r="D411" s="146" t="s">
        <v>1625</v>
      </c>
      <c r="E411" s="155" t="s">
        <v>3141</v>
      </c>
      <c r="F411" s="145"/>
      <c r="G411" s="257" t="s">
        <v>3050</v>
      </c>
      <c r="H411" s="144"/>
      <c r="I411" s="143">
        <v>138500</v>
      </c>
      <c r="J411" s="212">
        <f t="shared" si="7"/>
        <v>691161</v>
      </c>
    </row>
    <row r="412" spans="1:10" x14ac:dyDescent="0.25">
      <c r="A412" s="147">
        <v>20</v>
      </c>
      <c r="B412" s="149">
        <v>45580</v>
      </c>
      <c r="C412" s="189" t="s">
        <v>3160</v>
      </c>
      <c r="D412" s="476" t="s">
        <v>157</v>
      </c>
      <c r="E412" s="189" t="s">
        <v>48</v>
      </c>
      <c r="F412" s="145"/>
      <c r="G412" s="257" t="s">
        <v>3161</v>
      </c>
      <c r="H412" s="187">
        <v>1500000</v>
      </c>
      <c r="I412" s="143"/>
      <c r="J412" s="212">
        <f t="shared" si="7"/>
        <v>2191161</v>
      </c>
    </row>
    <row r="413" spans="1:10" ht="30.5" x14ac:dyDescent="0.25">
      <c r="A413" s="147">
        <v>21</v>
      </c>
      <c r="B413" s="149">
        <v>45580</v>
      </c>
      <c r="C413" s="147" t="s">
        <v>3162</v>
      </c>
      <c r="D413" s="146" t="s">
        <v>1625</v>
      </c>
      <c r="E413" s="155" t="s">
        <v>3163</v>
      </c>
      <c r="F413" s="145"/>
      <c r="G413" s="257" t="s">
        <v>3161</v>
      </c>
      <c r="H413" s="144"/>
      <c r="I413" s="143">
        <v>658500</v>
      </c>
      <c r="J413" s="212">
        <f t="shared" si="7"/>
        <v>1532661</v>
      </c>
    </row>
    <row r="414" spans="1:10" x14ac:dyDescent="0.25">
      <c r="A414" s="147">
        <v>22</v>
      </c>
      <c r="B414" s="149">
        <v>45580</v>
      </c>
      <c r="C414" s="147" t="s">
        <v>3165</v>
      </c>
      <c r="D414" s="146" t="s">
        <v>182</v>
      </c>
      <c r="E414" s="146" t="s">
        <v>3164</v>
      </c>
      <c r="F414" s="145"/>
      <c r="G414" s="257" t="s">
        <v>3161</v>
      </c>
      <c r="H414" s="144"/>
      <c r="I414" s="143">
        <v>200000</v>
      </c>
      <c r="J414" s="212">
        <f t="shared" si="7"/>
        <v>1332661</v>
      </c>
    </row>
    <row r="415" spans="1:10" x14ac:dyDescent="0.25">
      <c r="A415" s="147">
        <v>23</v>
      </c>
      <c r="B415" s="149">
        <v>45580</v>
      </c>
      <c r="C415" s="147" t="s">
        <v>3166</v>
      </c>
      <c r="D415" s="146" t="s">
        <v>182</v>
      </c>
      <c r="E415" s="146" t="s">
        <v>3167</v>
      </c>
      <c r="F415" s="145"/>
      <c r="G415" s="257" t="s">
        <v>3161</v>
      </c>
      <c r="H415" s="144"/>
      <c r="I415" s="143">
        <v>100000</v>
      </c>
      <c r="J415" s="212">
        <f t="shared" si="7"/>
        <v>1232661</v>
      </c>
    </row>
    <row r="416" spans="1:10" ht="30.5" x14ac:dyDescent="0.25">
      <c r="A416" s="147">
        <v>24</v>
      </c>
      <c r="B416" s="149">
        <v>45581</v>
      </c>
      <c r="C416" s="147" t="s">
        <v>3181</v>
      </c>
      <c r="D416" s="146" t="s">
        <v>1625</v>
      </c>
      <c r="E416" s="155" t="s">
        <v>3182</v>
      </c>
      <c r="F416" s="145"/>
      <c r="G416" s="257" t="s">
        <v>3161</v>
      </c>
      <c r="H416" s="144"/>
      <c r="I416" s="143">
        <v>103908</v>
      </c>
      <c r="J416" s="212">
        <f t="shared" si="7"/>
        <v>1128753</v>
      </c>
    </row>
    <row r="417" spans="1:10" x14ac:dyDescent="0.25">
      <c r="A417" s="147">
        <v>25</v>
      </c>
      <c r="B417" s="149">
        <v>45581</v>
      </c>
      <c r="C417" s="147" t="s">
        <v>3183</v>
      </c>
      <c r="D417" s="146" t="s">
        <v>182</v>
      </c>
      <c r="E417" s="146" t="s">
        <v>3184</v>
      </c>
      <c r="F417" s="145"/>
      <c r="G417" s="257" t="s">
        <v>3161</v>
      </c>
      <c r="H417" s="144"/>
      <c r="I417" s="143">
        <v>200000</v>
      </c>
      <c r="J417" s="212">
        <f t="shared" si="7"/>
        <v>928753</v>
      </c>
    </row>
    <row r="418" spans="1:10" x14ac:dyDescent="0.25">
      <c r="A418" s="147">
        <v>26</v>
      </c>
      <c r="B418" s="149">
        <v>45583</v>
      </c>
      <c r="C418" s="189" t="s">
        <v>3209</v>
      </c>
      <c r="D418" s="476" t="s">
        <v>157</v>
      </c>
      <c r="E418" s="189" t="s">
        <v>48</v>
      </c>
      <c r="F418" s="145"/>
      <c r="G418" s="257" t="s">
        <v>3210</v>
      </c>
      <c r="H418" s="187">
        <v>1500000</v>
      </c>
      <c r="I418" s="143"/>
      <c r="J418" s="212">
        <f t="shared" si="7"/>
        <v>2428753</v>
      </c>
    </row>
    <row r="419" spans="1:10" ht="20.5" x14ac:dyDescent="0.25">
      <c r="A419" s="147">
        <v>27</v>
      </c>
      <c r="B419" s="149">
        <v>45583</v>
      </c>
      <c r="C419" s="147" t="s">
        <v>3211</v>
      </c>
      <c r="D419" s="146" t="s">
        <v>3212</v>
      </c>
      <c r="E419" s="155" t="s">
        <v>3213</v>
      </c>
      <c r="F419" s="145"/>
      <c r="G419" s="257" t="s">
        <v>3210</v>
      </c>
      <c r="H419" s="144"/>
      <c r="I419" s="143">
        <v>305000</v>
      </c>
      <c r="J419" s="212">
        <f t="shared" si="7"/>
        <v>2123753</v>
      </c>
    </row>
    <row r="420" spans="1:10" ht="30.5" x14ac:dyDescent="0.25">
      <c r="A420" s="147">
        <v>28</v>
      </c>
      <c r="B420" s="149">
        <v>45586</v>
      </c>
      <c r="C420" s="147" t="s">
        <v>3219</v>
      </c>
      <c r="D420" s="146" t="s">
        <v>80</v>
      </c>
      <c r="E420" s="155" t="s">
        <v>3218</v>
      </c>
      <c r="F420" s="145"/>
      <c r="G420" s="257" t="s">
        <v>3210</v>
      </c>
      <c r="H420" s="144"/>
      <c r="I420" s="143">
        <v>127000</v>
      </c>
      <c r="J420" s="212">
        <f t="shared" si="7"/>
        <v>1996753</v>
      </c>
    </row>
    <row r="421" spans="1:10" x14ac:dyDescent="0.25">
      <c r="A421" s="147">
        <v>29</v>
      </c>
      <c r="B421" s="149">
        <v>45587</v>
      </c>
      <c r="C421" s="147" t="s">
        <v>3215</v>
      </c>
      <c r="D421" s="146" t="s">
        <v>1501</v>
      </c>
      <c r="E421" s="146" t="s">
        <v>3214</v>
      </c>
      <c r="F421" s="145"/>
      <c r="G421" s="257" t="s">
        <v>3210</v>
      </c>
      <c r="H421" s="144"/>
      <c r="I421" s="143">
        <v>302000</v>
      </c>
      <c r="J421" s="212">
        <f t="shared" si="7"/>
        <v>1694753</v>
      </c>
    </row>
    <row r="422" spans="1:10" x14ac:dyDescent="0.25">
      <c r="A422" s="147">
        <v>30</v>
      </c>
      <c r="B422" s="149">
        <v>45588</v>
      </c>
      <c r="C422" s="147" t="s">
        <v>3221</v>
      </c>
      <c r="D422" s="146" t="s">
        <v>1146</v>
      </c>
      <c r="E422" s="146" t="s">
        <v>3220</v>
      </c>
      <c r="F422" s="145"/>
      <c r="G422" s="257" t="s">
        <v>3210</v>
      </c>
      <c r="H422" s="144"/>
      <c r="I422" s="143">
        <v>300000</v>
      </c>
      <c r="J422" s="212">
        <f t="shared" si="7"/>
        <v>1394753</v>
      </c>
    </row>
    <row r="423" spans="1:10" ht="30.5" x14ac:dyDescent="0.25">
      <c r="A423" s="147">
        <v>31</v>
      </c>
      <c r="B423" s="149">
        <v>45590</v>
      </c>
      <c r="C423" s="147" t="s">
        <v>3235</v>
      </c>
      <c r="D423" s="146" t="s">
        <v>2525</v>
      </c>
      <c r="E423" s="155" t="s">
        <v>3236</v>
      </c>
      <c r="F423" s="145"/>
      <c r="G423" s="257" t="s">
        <v>3210</v>
      </c>
      <c r="H423" s="144"/>
      <c r="I423" s="143">
        <v>75700</v>
      </c>
      <c r="J423" s="212">
        <f t="shared" si="7"/>
        <v>1319053</v>
      </c>
    </row>
    <row r="424" spans="1:10" x14ac:dyDescent="0.25">
      <c r="A424" s="147">
        <v>32</v>
      </c>
      <c r="B424" s="149">
        <v>45590</v>
      </c>
      <c r="C424" s="147" t="s">
        <v>3250</v>
      </c>
      <c r="D424" s="146" t="s">
        <v>3148</v>
      </c>
      <c r="E424" s="146" t="s">
        <v>3249</v>
      </c>
      <c r="F424" s="145"/>
      <c r="G424" s="257" t="s">
        <v>3210</v>
      </c>
      <c r="H424" s="144"/>
      <c r="I424" s="143">
        <v>140000</v>
      </c>
      <c r="J424" s="212">
        <f t="shared" si="7"/>
        <v>1179053</v>
      </c>
    </row>
    <row r="425" spans="1:10" x14ac:dyDescent="0.25">
      <c r="A425" s="147">
        <v>33</v>
      </c>
      <c r="B425" s="149">
        <v>45590</v>
      </c>
      <c r="C425" s="189" t="s">
        <v>3247</v>
      </c>
      <c r="D425" s="476" t="s">
        <v>157</v>
      </c>
      <c r="E425" s="189" t="s">
        <v>48</v>
      </c>
      <c r="F425" s="145"/>
      <c r="G425" s="257" t="s">
        <v>3246</v>
      </c>
      <c r="H425" s="187">
        <v>1500000</v>
      </c>
      <c r="I425" s="143"/>
      <c r="J425" s="212">
        <f t="shared" si="7"/>
        <v>2679053</v>
      </c>
    </row>
    <row r="426" spans="1:10" ht="20.5" x14ac:dyDescent="0.25">
      <c r="A426" s="147">
        <v>34</v>
      </c>
      <c r="B426" s="149">
        <v>45593</v>
      </c>
      <c r="C426" s="147" t="s">
        <v>3251</v>
      </c>
      <c r="D426" s="146" t="s">
        <v>182</v>
      </c>
      <c r="E426" s="155" t="s">
        <v>3252</v>
      </c>
      <c r="F426" s="145"/>
      <c r="G426" s="257" t="s">
        <v>3246</v>
      </c>
      <c r="H426" s="144"/>
      <c r="I426" s="143">
        <v>370000</v>
      </c>
      <c r="J426" s="212">
        <f t="shared" si="7"/>
        <v>2309053</v>
      </c>
    </row>
    <row r="427" spans="1:10" x14ac:dyDescent="0.25">
      <c r="A427" s="147">
        <v>35</v>
      </c>
      <c r="B427" s="149">
        <v>45593</v>
      </c>
      <c r="C427" s="147" t="s">
        <v>3253</v>
      </c>
      <c r="D427" s="146" t="s">
        <v>2721</v>
      </c>
      <c r="E427" s="146" t="s">
        <v>3220</v>
      </c>
      <c r="F427" s="145"/>
      <c r="G427" s="257" t="s">
        <v>3246</v>
      </c>
      <c r="H427" s="144"/>
      <c r="I427" s="143">
        <v>200000</v>
      </c>
      <c r="J427" s="212">
        <f t="shared" si="7"/>
        <v>2109053</v>
      </c>
    </row>
    <row r="428" spans="1:10" ht="30.5" x14ac:dyDescent="0.25">
      <c r="A428" s="147">
        <v>36</v>
      </c>
      <c r="B428" s="149">
        <v>45594</v>
      </c>
      <c r="C428" s="147" t="s">
        <v>3274</v>
      </c>
      <c r="D428" s="146" t="s">
        <v>2911</v>
      </c>
      <c r="E428" s="155" t="s">
        <v>3327</v>
      </c>
      <c r="F428" s="145"/>
      <c r="G428" s="257" t="s">
        <v>3246</v>
      </c>
      <c r="H428" s="144"/>
      <c r="I428" s="143">
        <v>373500</v>
      </c>
      <c r="J428" s="212">
        <f t="shared" si="7"/>
        <v>1735553</v>
      </c>
    </row>
    <row r="429" spans="1:10" x14ac:dyDescent="0.25">
      <c r="A429" s="147">
        <v>37</v>
      </c>
      <c r="B429" s="149">
        <v>45594</v>
      </c>
      <c r="C429" s="147" t="s">
        <v>3257</v>
      </c>
      <c r="D429" s="146" t="s">
        <v>3258</v>
      </c>
      <c r="E429" s="146" t="s">
        <v>3259</v>
      </c>
      <c r="F429" s="145"/>
      <c r="G429" s="257" t="s">
        <v>3246</v>
      </c>
      <c r="H429" s="144"/>
      <c r="I429" s="143">
        <v>70763</v>
      </c>
      <c r="J429" s="212">
        <f t="shared" si="7"/>
        <v>1664790</v>
      </c>
    </row>
    <row r="430" spans="1:10" x14ac:dyDescent="0.25">
      <c r="A430" s="147">
        <v>38</v>
      </c>
      <c r="B430" s="149">
        <v>45595</v>
      </c>
      <c r="C430" s="147" t="s">
        <v>3275</v>
      </c>
      <c r="D430" s="146" t="s">
        <v>177</v>
      </c>
      <c r="E430" s="146" t="s">
        <v>3278</v>
      </c>
      <c r="F430" s="145"/>
      <c r="G430" s="257" t="s">
        <v>3246</v>
      </c>
      <c r="H430" s="144"/>
      <c r="I430" s="143">
        <v>300000</v>
      </c>
      <c r="J430" s="212">
        <f t="shared" si="7"/>
        <v>1364790</v>
      </c>
    </row>
    <row r="431" spans="1:10" x14ac:dyDescent="0.25">
      <c r="A431" s="147">
        <v>39</v>
      </c>
      <c r="B431" s="149">
        <v>45595</v>
      </c>
      <c r="C431" s="147" t="s">
        <v>3276</v>
      </c>
      <c r="D431" s="146" t="s">
        <v>2721</v>
      </c>
      <c r="E431" s="146" t="s">
        <v>2775</v>
      </c>
      <c r="F431" s="145"/>
      <c r="G431" s="257" t="s">
        <v>3246</v>
      </c>
      <c r="H431" s="144"/>
      <c r="I431" s="143">
        <v>300000</v>
      </c>
      <c r="J431" s="212">
        <f t="shared" si="7"/>
        <v>1064790</v>
      </c>
    </row>
    <row r="432" spans="1:10" ht="30.5" x14ac:dyDescent="0.25">
      <c r="A432" s="147">
        <v>40</v>
      </c>
      <c r="B432" s="149">
        <v>45596</v>
      </c>
      <c r="C432" s="147" t="s">
        <v>3277</v>
      </c>
      <c r="D432" s="146" t="s">
        <v>154</v>
      </c>
      <c r="E432" s="155" t="s">
        <v>3279</v>
      </c>
      <c r="F432" s="145"/>
      <c r="G432" s="257" t="s">
        <v>3246</v>
      </c>
      <c r="H432" s="144"/>
      <c r="I432" s="143">
        <v>472300</v>
      </c>
      <c r="J432" s="212">
        <f t="shared" ref="J432:J495" si="8">J431+H432-I432</f>
        <v>592490</v>
      </c>
    </row>
    <row r="433" spans="1:10" x14ac:dyDescent="0.25">
      <c r="A433" s="526" t="s">
        <v>3301</v>
      </c>
      <c r="B433" s="527"/>
      <c r="C433" s="527"/>
      <c r="D433" s="528"/>
      <c r="E433" s="148"/>
      <c r="F433" s="145"/>
      <c r="G433" s="148"/>
      <c r="I433" s="272"/>
      <c r="J433" s="212">
        <f t="shared" si="8"/>
        <v>592490</v>
      </c>
    </row>
    <row r="434" spans="1:10" x14ac:dyDescent="0.25">
      <c r="A434" s="147">
        <v>1</v>
      </c>
      <c r="B434" s="149">
        <v>45597</v>
      </c>
      <c r="C434" s="189" t="s">
        <v>3325</v>
      </c>
      <c r="D434" s="476" t="s">
        <v>157</v>
      </c>
      <c r="E434" s="189" t="s">
        <v>48</v>
      </c>
      <c r="F434" s="145"/>
      <c r="G434" s="257" t="s">
        <v>3326</v>
      </c>
      <c r="H434" s="187">
        <v>1500000</v>
      </c>
      <c r="I434" s="143"/>
      <c r="J434" s="212">
        <f t="shared" si="8"/>
        <v>2092490</v>
      </c>
    </row>
    <row r="435" spans="1:10" x14ac:dyDescent="0.25">
      <c r="A435" s="147">
        <v>2</v>
      </c>
      <c r="B435" s="149">
        <v>45597</v>
      </c>
      <c r="C435" s="147" t="s">
        <v>3302</v>
      </c>
      <c r="D435" s="146" t="s">
        <v>1501</v>
      </c>
      <c r="E435" s="146" t="s">
        <v>3124</v>
      </c>
      <c r="F435" s="145"/>
      <c r="G435" s="257" t="s">
        <v>3326</v>
      </c>
      <c r="H435" s="144"/>
      <c r="I435" s="143">
        <v>202000</v>
      </c>
      <c r="J435" s="212">
        <f t="shared" si="8"/>
        <v>1890490</v>
      </c>
    </row>
    <row r="436" spans="1:10" ht="30.5" x14ac:dyDescent="0.25">
      <c r="A436" s="147">
        <v>3</v>
      </c>
      <c r="B436" s="149">
        <v>45600</v>
      </c>
      <c r="C436" s="147" t="s">
        <v>3328</v>
      </c>
      <c r="D436" s="146" t="s">
        <v>3329</v>
      </c>
      <c r="E436" s="155" t="s">
        <v>3616</v>
      </c>
      <c r="F436" s="145"/>
      <c r="G436" s="257" t="s">
        <v>3326</v>
      </c>
      <c r="H436" s="144"/>
      <c r="I436" s="143">
        <v>65700</v>
      </c>
      <c r="J436" s="212">
        <f t="shared" si="8"/>
        <v>1824790</v>
      </c>
    </row>
    <row r="437" spans="1:10" x14ac:dyDescent="0.25">
      <c r="A437" s="147">
        <v>4</v>
      </c>
      <c r="B437" s="149">
        <v>45600</v>
      </c>
      <c r="C437" s="147" t="s">
        <v>3330</v>
      </c>
      <c r="D437" s="146" t="s">
        <v>1625</v>
      </c>
      <c r="E437" s="146" t="s">
        <v>3331</v>
      </c>
      <c r="F437" s="145"/>
      <c r="G437" s="257" t="s">
        <v>3326</v>
      </c>
      <c r="H437" s="144"/>
      <c r="I437" s="143">
        <v>63000</v>
      </c>
      <c r="J437" s="212">
        <f t="shared" si="8"/>
        <v>1761790</v>
      </c>
    </row>
    <row r="438" spans="1:10" x14ac:dyDescent="0.25">
      <c r="A438" s="147">
        <v>5</v>
      </c>
      <c r="B438" s="149">
        <v>45600</v>
      </c>
      <c r="C438" s="147" t="s">
        <v>3332</v>
      </c>
      <c r="D438" s="146" t="s">
        <v>2721</v>
      </c>
      <c r="E438" s="146" t="s">
        <v>3220</v>
      </c>
      <c r="F438" s="145"/>
      <c r="G438" s="257" t="s">
        <v>3326</v>
      </c>
      <c r="H438" s="144"/>
      <c r="I438" s="143">
        <v>300000</v>
      </c>
      <c r="J438" s="212">
        <f t="shared" si="8"/>
        <v>1461790</v>
      </c>
    </row>
    <row r="439" spans="1:10" x14ac:dyDescent="0.25">
      <c r="A439" s="147">
        <v>6</v>
      </c>
      <c r="B439" s="149">
        <v>45601</v>
      </c>
      <c r="C439" s="147" t="s">
        <v>3333</v>
      </c>
      <c r="D439" s="146" t="s">
        <v>177</v>
      </c>
      <c r="E439" s="146" t="s">
        <v>3334</v>
      </c>
      <c r="F439" s="145"/>
      <c r="G439" s="257" t="s">
        <v>3326</v>
      </c>
      <c r="H439" s="144"/>
      <c r="I439" s="143">
        <v>300000</v>
      </c>
      <c r="J439" s="212">
        <f t="shared" si="8"/>
        <v>1161790</v>
      </c>
    </row>
    <row r="440" spans="1:10" ht="20.5" x14ac:dyDescent="0.25">
      <c r="A440" s="147">
        <v>7</v>
      </c>
      <c r="B440" s="149">
        <v>45601</v>
      </c>
      <c r="C440" s="147" t="s">
        <v>3337</v>
      </c>
      <c r="D440" s="146" t="s">
        <v>182</v>
      </c>
      <c r="E440" s="155" t="s">
        <v>3338</v>
      </c>
      <c r="F440" s="145"/>
      <c r="G440" s="257" t="s">
        <v>3326</v>
      </c>
      <c r="H440" s="144"/>
      <c r="I440" s="143">
        <v>63000</v>
      </c>
      <c r="J440" s="212">
        <f t="shared" si="8"/>
        <v>1098790</v>
      </c>
    </row>
    <row r="441" spans="1:10" x14ac:dyDescent="0.25">
      <c r="A441" s="147">
        <v>8</v>
      </c>
      <c r="B441" s="149">
        <v>45602</v>
      </c>
      <c r="C441" s="189" t="s">
        <v>3408</v>
      </c>
      <c r="D441" s="476" t="s">
        <v>157</v>
      </c>
      <c r="E441" s="189" t="s">
        <v>48</v>
      </c>
      <c r="F441" s="145"/>
      <c r="G441" s="257" t="s">
        <v>3351</v>
      </c>
      <c r="H441" s="187">
        <v>1500000</v>
      </c>
      <c r="I441" s="143"/>
      <c r="J441" s="212">
        <f t="shared" si="8"/>
        <v>2598790</v>
      </c>
    </row>
    <row r="442" spans="1:10" ht="62" x14ac:dyDescent="0.25">
      <c r="A442" s="147">
        <v>9</v>
      </c>
      <c r="B442" s="149">
        <v>45602</v>
      </c>
      <c r="C442" s="147" t="s">
        <v>3349</v>
      </c>
      <c r="D442" s="146" t="s">
        <v>1625</v>
      </c>
      <c r="E442" s="672" t="s">
        <v>3617</v>
      </c>
      <c r="G442" s="257" t="s">
        <v>3351</v>
      </c>
      <c r="H442" s="272"/>
      <c r="I442" s="272">
        <v>873000</v>
      </c>
      <c r="J442" s="212">
        <f t="shared" si="8"/>
        <v>1725790</v>
      </c>
    </row>
    <row r="443" spans="1:10" x14ac:dyDescent="0.25">
      <c r="A443" s="147">
        <v>10</v>
      </c>
      <c r="B443" s="673">
        <v>45602</v>
      </c>
      <c r="C443" s="168" t="s">
        <v>3359</v>
      </c>
      <c r="D443" s="167" t="s">
        <v>182</v>
      </c>
      <c r="E443" s="167" t="s">
        <v>3360</v>
      </c>
      <c r="F443" s="166"/>
      <c r="G443" s="257" t="s">
        <v>3351</v>
      </c>
      <c r="H443" s="165"/>
      <c r="I443" s="600">
        <v>15000</v>
      </c>
      <c r="J443" s="212">
        <f t="shared" si="8"/>
        <v>1710790</v>
      </c>
    </row>
    <row r="444" spans="1:10" ht="20.5" x14ac:dyDescent="0.25">
      <c r="A444" s="147">
        <v>11</v>
      </c>
      <c r="B444" s="673">
        <v>45603</v>
      </c>
      <c r="C444" s="168" t="s">
        <v>3367</v>
      </c>
      <c r="D444" s="180" t="s">
        <v>2160</v>
      </c>
      <c r="E444" s="262" t="s">
        <v>3368</v>
      </c>
      <c r="F444" s="188"/>
      <c r="G444" s="257" t="s">
        <v>3351</v>
      </c>
      <c r="H444" s="272"/>
      <c r="I444" s="272">
        <v>35700</v>
      </c>
      <c r="J444" s="212">
        <f t="shared" si="8"/>
        <v>1675090</v>
      </c>
    </row>
    <row r="445" spans="1:10" x14ac:dyDescent="0.25">
      <c r="A445" s="147">
        <v>12</v>
      </c>
      <c r="B445" s="673">
        <v>45604</v>
      </c>
      <c r="C445" s="168" t="s">
        <v>3383</v>
      </c>
      <c r="D445" s="146" t="s">
        <v>2776</v>
      </c>
      <c r="E445" s="146" t="s">
        <v>3384</v>
      </c>
      <c r="F445" s="145"/>
      <c r="G445" s="257" t="s">
        <v>3351</v>
      </c>
      <c r="H445" s="222"/>
      <c r="I445" s="143">
        <v>50000</v>
      </c>
      <c r="J445" s="212">
        <f t="shared" si="8"/>
        <v>1625090</v>
      </c>
    </row>
    <row r="446" spans="1:10" ht="20.5" x14ac:dyDescent="0.25">
      <c r="A446" s="147">
        <v>13</v>
      </c>
      <c r="B446" s="673">
        <v>45607</v>
      </c>
      <c r="C446" s="168" t="s">
        <v>3392</v>
      </c>
      <c r="D446" s="146" t="s">
        <v>182</v>
      </c>
      <c r="E446" s="262" t="s">
        <v>3391</v>
      </c>
      <c r="F446" s="145"/>
      <c r="G446" s="257" t="s">
        <v>3351</v>
      </c>
      <c r="H446" s="144"/>
      <c r="I446" s="143">
        <v>600000</v>
      </c>
      <c r="J446" s="212">
        <f t="shared" si="8"/>
        <v>1025090</v>
      </c>
    </row>
    <row r="447" spans="1:10" x14ac:dyDescent="0.25">
      <c r="A447" s="147">
        <v>14</v>
      </c>
      <c r="B447" s="673">
        <v>45607</v>
      </c>
      <c r="C447" s="168" t="s">
        <v>3395</v>
      </c>
      <c r="D447" s="146" t="s">
        <v>1501</v>
      </c>
      <c r="E447" s="146" t="s">
        <v>3214</v>
      </c>
      <c r="F447" s="145"/>
      <c r="G447" s="257" t="s">
        <v>3351</v>
      </c>
      <c r="H447" s="144"/>
      <c r="I447" s="143">
        <v>302000</v>
      </c>
      <c r="J447" s="212">
        <f t="shared" si="8"/>
        <v>723090</v>
      </c>
    </row>
    <row r="448" spans="1:10" x14ac:dyDescent="0.25">
      <c r="A448" s="147">
        <v>15</v>
      </c>
      <c r="B448" s="673">
        <v>45607</v>
      </c>
      <c r="C448" s="168" t="s">
        <v>3396</v>
      </c>
      <c r="D448" s="146" t="s">
        <v>80</v>
      </c>
      <c r="E448" s="146" t="s">
        <v>3403</v>
      </c>
      <c r="F448" s="145"/>
      <c r="G448" s="257" t="s">
        <v>3351</v>
      </c>
      <c r="H448" s="144"/>
      <c r="I448" s="143">
        <v>107000</v>
      </c>
      <c r="J448" s="212">
        <f t="shared" si="8"/>
        <v>616090</v>
      </c>
    </row>
    <row r="449" spans="1:10" x14ac:dyDescent="0.25">
      <c r="A449" s="147">
        <v>16</v>
      </c>
      <c r="B449" s="149">
        <v>45608</v>
      </c>
      <c r="C449" s="189" t="s">
        <v>3409</v>
      </c>
      <c r="D449" s="476" t="s">
        <v>157</v>
      </c>
      <c r="E449" s="189" t="s">
        <v>48</v>
      </c>
      <c r="F449" s="145"/>
      <c r="G449" s="257" t="s">
        <v>3410</v>
      </c>
      <c r="H449" s="187">
        <v>1500000</v>
      </c>
      <c r="I449" s="143"/>
      <c r="J449" s="212">
        <f t="shared" si="8"/>
        <v>2116090</v>
      </c>
    </row>
    <row r="450" spans="1:10" ht="30.5" x14ac:dyDescent="0.25">
      <c r="A450" s="147">
        <v>17</v>
      </c>
      <c r="B450" s="149">
        <v>45608</v>
      </c>
      <c r="C450" s="168" t="s">
        <v>3411</v>
      </c>
      <c r="D450" s="146" t="s">
        <v>1585</v>
      </c>
      <c r="E450" s="155" t="s">
        <v>3412</v>
      </c>
      <c r="F450" s="145"/>
      <c r="G450" s="257" t="s">
        <v>3410</v>
      </c>
      <c r="H450" s="144"/>
      <c r="I450" s="143">
        <v>147800</v>
      </c>
      <c r="J450" s="212">
        <f t="shared" si="8"/>
        <v>1968290</v>
      </c>
    </row>
    <row r="451" spans="1:10" ht="30.5" x14ac:dyDescent="0.25">
      <c r="A451" s="147">
        <v>18</v>
      </c>
      <c r="B451" s="149">
        <v>45614</v>
      </c>
      <c r="C451" s="168" t="s">
        <v>3452</v>
      </c>
      <c r="D451" s="146" t="s">
        <v>1585</v>
      </c>
      <c r="E451" s="155" t="s">
        <v>3453</v>
      </c>
      <c r="F451" s="145"/>
      <c r="G451" s="257" t="s">
        <v>3410</v>
      </c>
      <c r="H451" s="144"/>
      <c r="I451" s="143">
        <v>163000</v>
      </c>
      <c r="J451" s="212">
        <f t="shared" si="8"/>
        <v>1805290</v>
      </c>
    </row>
    <row r="452" spans="1:10" ht="30.5" x14ac:dyDescent="0.25">
      <c r="A452" s="147">
        <v>19</v>
      </c>
      <c r="B452" s="149">
        <v>45614</v>
      </c>
      <c r="C452" s="168" t="s">
        <v>3454</v>
      </c>
      <c r="D452" s="146" t="s">
        <v>182</v>
      </c>
      <c r="E452" s="155" t="s">
        <v>3455</v>
      </c>
      <c r="F452" s="145"/>
      <c r="G452" s="257" t="s">
        <v>3410</v>
      </c>
      <c r="H452" s="144"/>
      <c r="I452" s="143">
        <v>450000</v>
      </c>
      <c r="J452" s="212">
        <f t="shared" si="8"/>
        <v>1355290</v>
      </c>
    </row>
    <row r="453" spans="1:10" x14ac:dyDescent="0.25">
      <c r="A453" s="147">
        <v>20</v>
      </c>
      <c r="B453" s="149">
        <v>45615</v>
      </c>
      <c r="C453" s="168" t="s">
        <v>3460</v>
      </c>
      <c r="D453" s="146" t="s">
        <v>2721</v>
      </c>
      <c r="E453" s="146" t="s">
        <v>2775</v>
      </c>
      <c r="F453" s="145"/>
      <c r="G453" s="257" t="s">
        <v>3410</v>
      </c>
      <c r="H453" s="144"/>
      <c r="I453" s="143">
        <v>300000</v>
      </c>
      <c r="J453" s="212">
        <f t="shared" si="8"/>
        <v>1055290</v>
      </c>
    </row>
    <row r="454" spans="1:10" ht="11.5" customHeight="1" x14ac:dyDescent="0.25">
      <c r="A454" s="147">
        <v>21</v>
      </c>
      <c r="B454" s="149">
        <v>45615</v>
      </c>
      <c r="C454" s="168" t="s">
        <v>3463</v>
      </c>
      <c r="D454" s="146" t="s">
        <v>3482</v>
      </c>
      <c r="E454" s="146" t="s">
        <v>3481</v>
      </c>
      <c r="F454" s="145"/>
      <c r="G454" s="257" t="s">
        <v>3410</v>
      </c>
      <c r="H454" s="144"/>
      <c r="I454" s="143">
        <v>202000</v>
      </c>
      <c r="J454" s="212">
        <f t="shared" si="8"/>
        <v>853290</v>
      </c>
    </row>
    <row r="455" spans="1:10" x14ac:dyDescent="0.25">
      <c r="A455" s="147">
        <v>22</v>
      </c>
      <c r="B455" s="149">
        <v>45615</v>
      </c>
      <c r="C455" s="168" t="s">
        <v>3464</v>
      </c>
      <c r="D455" s="146" t="s">
        <v>80</v>
      </c>
      <c r="E455" s="96" t="s">
        <v>2101</v>
      </c>
      <c r="F455" s="145"/>
      <c r="G455" s="257" t="s">
        <v>3410</v>
      </c>
      <c r="H455" s="144"/>
      <c r="I455" s="143">
        <v>50000</v>
      </c>
      <c r="J455" s="212">
        <f t="shared" si="8"/>
        <v>803290</v>
      </c>
    </row>
    <row r="456" spans="1:10" x14ac:dyDescent="0.25">
      <c r="A456" s="147">
        <v>23</v>
      </c>
      <c r="B456" s="149">
        <v>45616</v>
      </c>
      <c r="C456" s="189" t="s">
        <v>3478</v>
      </c>
      <c r="D456" s="476" t="s">
        <v>157</v>
      </c>
      <c r="E456" s="189" t="s">
        <v>48</v>
      </c>
      <c r="F456" s="145"/>
      <c r="G456" s="257" t="s">
        <v>3476</v>
      </c>
      <c r="H456" s="187">
        <v>1500000</v>
      </c>
      <c r="I456" s="143"/>
      <c r="J456" s="212">
        <f t="shared" si="8"/>
        <v>2303290</v>
      </c>
    </row>
    <row r="457" spans="1:10" ht="30.5" x14ac:dyDescent="0.25">
      <c r="A457" s="147">
        <v>24</v>
      </c>
      <c r="B457" s="149">
        <v>45616</v>
      </c>
      <c r="C457" s="168" t="s">
        <v>3479</v>
      </c>
      <c r="D457" s="146" t="s">
        <v>1585</v>
      </c>
      <c r="E457" s="155" t="s">
        <v>3480</v>
      </c>
      <c r="F457" s="145"/>
      <c r="G457" s="257" t="s">
        <v>3476</v>
      </c>
      <c r="H457" s="144"/>
      <c r="I457" s="143">
        <v>393000</v>
      </c>
      <c r="J457" s="212">
        <f t="shared" si="8"/>
        <v>1910290</v>
      </c>
    </row>
    <row r="458" spans="1:10" x14ac:dyDescent="0.25">
      <c r="A458" s="147">
        <v>25</v>
      </c>
      <c r="B458" s="149">
        <v>45617</v>
      </c>
      <c r="C458" s="168" t="s">
        <v>3485</v>
      </c>
      <c r="D458" s="146" t="s">
        <v>2721</v>
      </c>
      <c r="E458" s="146" t="s">
        <v>2775</v>
      </c>
      <c r="F458" s="145"/>
      <c r="G458" s="257" t="s">
        <v>3476</v>
      </c>
      <c r="H458" s="144"/>
      <c r="I458" s="143">
        <v>300000</v>
      </c>
      <c r="J458" s="212">
        <f t="shared" si="8"/>
        <v>1610290</v>
      </c>
    </row>
    <row r="459" spans="1:10" x14ac:dyDescent="0.25">
      <c r="A459" s="147">
        <v>26</v>
      </c>
      <c r="B459" s="149">
        <v>45617</v>
      </c>
      <c r="C459" s="168" t="s">
        <v>3486</v>
      </c>
      <c r="D459" s="146" t="s">
        <v>3487</v>
      </c>
      <c r="E459" s="146" t="s">
        <v>3488</v>
      </c>
      <c r="F459" s="145"/>
      <c r="G459" s="257" t="s">
        <v>3476</v>
      </c>
      <c r="H459" s="144"/>
      <c r="I459" s="143">
        <v>50000</v>
      </c>
      <c r="J459" s="212">
        <f t="shared" si="8"/>
        <v>1560290</v>
      </c>
    </row>
    <row r="460" spans="1:10" ht="20.5" x14ac:dyDescent="0.25">
      <c r="A460" s="147">
        <v>27</v>
      </c>
      <c r="B460" s="149">
        <v>45618</v>
      </c>
      <c r="C460" s="168" t="s">
        <v>3489</v>
      </c>
      <c r="D460" s="146" t="s">
        <v>3491</v>
      </c>
      <c r="E460" s="155" t="s">
        <v>3492</v>
      </c>
      <c r="F460" s="145"/>
      <c r="G460" s="257" t="s">
        <v>3476</v>
      </c>
      <c r="H460" s="144"/>
      <c r="I460" s="143">
        <v>63000</v>
      </c>
      <c r="J460" s="212">
        <f t="shared" si="8"/>
        <v>1497290</v>
      </c>
    </row>
    <row r="461" spans="1:10" x14ac:dyDescent="0.25">
      <c r="A461" s="147">
        <v>28</v>
      </c>
      <c r="B461" s="149">
        <v>45618</v>
      </c>
      <c r="C461" s="168" t="s">
        <v>3490</v>
      </c>
      <c r="D461" s="146" t="s">
        <v>2776</v>
      </c>
      <c r="E461" s="146" t="s">
        <v>2101</v>
      </c>
      <c r="F461" s="145"/>
      <c r="G461" s="257" t="s">
        <v>3476</v>
      </c>
      <c r="H461" s="144"/>
      <c r="I461" s="143">
        <v>50000</v>
      </c>
      <c r="J461" s="212">
        <f t="shared" si="8"/>
        <v>1447290</v>
      </c>
    </row>
    <row r="462" spans="1:10" x14ac:dyDescent="0.25">
      <c r="A462" s="147">
        <v>29</v>
      </c>
      <c r="B462" s="149">
        <v>45621</v>
      </c>
      <c r="C462" s="168" t="s">
        <v>3511</v>
      </c>
      <c r="D462" s="146" t="s">
        <v>177</v>
      </c>
      <c r="E462" s="146" t="s">
        <v>2484</v>
      </c>
      <c r="F462" s="145"/>
      <c r="G462" s="257" t="s">
        <v>3476</v>
      </c>
      <c r="H462" s="144"/>
      <c r="I462" s="143">
        <v>300000</v>
      </c>
      <c r="J462" s="212">
        <f t="shared" si="8"/>
        <v>1147290</v>
      </c>
    </row>
    <row r="463" spans="1:10" x14ac:dyDescent="0.25">
      <c r="A463" s="147">
        <v>30</v>
      </c>
      <c r="B463" s="149">
        <v>45621</v>
      </c>
      <c r="C463" s="168" t="s">
        <v>3512</v>
      </c>
      <c r="D463" s="146" t="s">
        <v>2721</v>
      </c>
      <c r="E463" s="146" t="s">
        <v>2775</v>
      </c>
      <c r="F463" s="145"/>
      <c r="G463" s="257" t="s">
        <v>3476</v>
      </c>
      <c r="H463" s="144"/>
      <c r="I463" s="143">
        <v>300000</v>
      </c>
      <c r="J463" s="212">
        <f t="shared" si="8"/>
        <v>847290</v>
      </c>
    </row>
    <row r="464" spans="1:10" ht="20.5" x14ac:dyDescent="0.25">
      <c r="A464" s="147">
        <v>31</v>
      </c>
      <c r="B464" s="149">
        <v>45624</v>
      </c>
      <c r="C464" s="168" t="s">
        <v>3531</v>
      </c>
      <c r="D464" s="146" t="s">
        <v>3535</v>
      </c>
      <c r="E464" s="155" t="s">
        <v>3532</v>
      </c>
      <c r="F464" s="145"/>
      <c r="G464" s="257" t="s">
        <v>3476</v>
      </c>
      <c r="H464" s="144"/>
      <c r="I464" s="143">
        <v>308000</v>
      </c>
      <c r="J464" s="212">
        <f t="shared" si="8"/>
        <v>539290</v>
      </c>
    </row>
    <row r="465" spans="1:12" x14ac:dyDescent="0.25">
      <c r="A465" s="147">
        <v>32</v>
      </c>
      <c r="B465" s="149">
        <v>45624</v>
      </c>
      <c r="C465" s="189" t="s">
        <v>3533</v>
      </c>
      <c r="D465" s="476" t="s">
        <v>157</v>
      </c>
      <c r="E465" s="189" t="s">
        <v>48</v>
      </c>
      <c r="F465" s="145"/>
      <c r="G465" s="257" t="s">
        <v>3530</v>
      </c>
      <c r="H465" s="187">
        <v>1500000</v>
      </c>
      <c r="I465" s="143"/>
      <c r="J465" s="212">
        <f t="shared" si="8"/>
        <v>2039290</v>
      </c>
    </row>
    <row r="466" spans="1:12" x14ac:dyDescent="0.25">
      <c r="A466" s="147">
        <v>33</v>
      </c>
      <c r="B466" s="149">
        <v>45624</v>
      </c>
      <c r="C466" s="168" t="s">
        <v>3534</v>
      </c>
      <c r="D466" s="146" t="s">
        <v>80</v>
      </c>
      <c r="E466" s="146" t="s">
        <v>3557</v>
      </c>
      <c r="F466" s="145"/>
      <c r="G466" s="257" t="s">
        <v>3530</v>
      </c>
      <c r="H466" s="144"/>
      <c r="I466" s="143">
        <v>219800</v>
      </c>
      <c r="J466" s="212">
        <f t="shared" si="8"/>
        <v>1819490</v>
      </c>
    </row>
    <row r="467" spans="1:12" ht="30.5" x14ac:dyDescent="0.25">
      <c r="A467" s="147">
        <v>34</v>
      </c>
      <c r="B467" s="149">
        <v>45625</v>
      </c>
      <c r="C467" s="168" t="s">
        <v>3558</v>
      </c>
      <c r="D467" s="146" t="s">
        <v>236</v>
      </c>
      <c r="E467" s="610" t="s">
        <v>3559</v>
      </c>
      <c r="F467" s="145"/>
      <c r="G467" s="257" t="s">
        <v>3530</v>
      </c>
      <c r="H467" s="144"/>
      <c r="I467" s="143">
        <v>655600</v>
      </c>
      <c r="J467" s="212">
        <f t="shared" si="8"/>
        <v>1163890</v>
      </c>
    </row>
    <row r="468" spans="1:12" x14ac:dyDescent="0.25">
      <c r="A468" s="147">
        <v>35</v>
      </c>
      <c r="B468" s="149">
        <v>45625</v>
      </c>
      <c r="C468" s="168" t="s">
        <v>3561</v>
      </c>
      <c r="D468" s="146" t="s">
        <v>2776</v>
      </c>
      <c r="E468" s="146" t="s">
        <v>3562</v>
      </c>
      <c r="F468" s="145"/>
      <c r="G468" s="257" t="s">
        <v>3530</v>
      </c>
      <c r="H468" s="144"/>
      <c r="I468" s="143">
        <v>50000</v>
      </c>
      <c r="J468" s="212">
        <f t="shared" si="8"/>
        <v>1113890</v>
      </c>
    </row>
    <row r="469" spans="1:12" x14ac:dyDescent="0.25">
      <c r="A469" s="526" t="s">
        <v>3614</v>
      </c>
      <c r="B469" s="527"/>
      <c r="C469" s="527"/>
      <c r="D469" s="528"/>
      <c r="E469" s="148"/>
      <c r="F469" s="145"/>
      <c r="G469" s="148"/>
      <c r="I469" s="272"/>
      <c r="J469" s="212">
        <f t="shared" si="8"/>
        <v>1113890</v>
      </c>
    </row>
    <row r="470" spans="1:12" ht="20.5" x14ac:dyDescent="0.25">
      <c r="A470" s="147">
        <v>1</v>
      </c>
      <c r="B470" s="149">
        <v>45629</v>
      </c>
      <c r="C470" s="168" t="s">
        <v>3615</v>
      </c>
      <c r="D470" s="146" t="s">
        <v>80</v>
      </c>
      <c r="E470" s="155" t="s">
        <v>3613</v>
      </c>
      <c r="F470" s="145"/>
      <c r="G470" s="257" t="s">
        <v>3530</v>
      </c>
      <c r="H470" s="144"/>
      <c r="I470" s="143">
        <v>140000</v>
      </c>
      <c r="J470" s="212">
        <f t="shared" si="8"/>
        <v>973890</v>
      </c>
    </row>
    <row r="471" spans="1:12" x14ac:dyDescent="0.25">
      <c r="A471" s="147">
        <v>2</v>
      </c>
      <c r="B471" s="149">
        <v>45630</v>
      </c>
      <c r="C471" s="189" t="s">
        <v>3625</v>
      </c>
      <c r="D471" s="476" t="s">
        <v>157</v>
      </c>
      <c r="E471" s="189" t="s">
        <v>48</v>
      </c>
      <c r="F471" s="145"/>
      <c r="G471" s="257" t="s">
        <v>3624</v>
      </c>
      <c r="H471" s="187">
        <v>1500000</v>
      </c>
      <c r="I471" s="143"/>
      <c r="J471" s="212">
        <f t="shared" si="8"/>
        <v>2473890</v>
      </c>
    </row>
    <row r="472" spans="1:12" ht="20.5" x14ac:dyDescent="0.25">
      <c r="A472" s="147">
        <v>3</v>
      </c>
      <c r="B472" s="149">
        <v>45630</v>
      </c>
      <c r="C472" s="168" t="s">
        <v>3626</v>
      </c>
      <c r="D472" s="146" t="s">
        <v>3628</v>
      </c>
      <c r="E472" s="155" t="s">
        <v>3629</v>
      </c>
      <c r="F472" s="145"/>
      <c r="G472" s="257" t="s">
        <v>3624</v>
      </c>
      <c r="H472" s="144"/>
      <c r="I472" s="143">
        <v>110000</v>
      </c>
      <c r="J472" s="212">
        <f t="shared" si="8"/>
        <v>2363890</v>
      </c>
    </row>
    <row r="473" spans="1:12" x14ac:dyDescent="0.25">
      <c r="A473" s="147">
        <v>4</v>
      </c>
      <c r="B473" s="149">
        <v>45630</v>
      </c>
      <c r="C473" s="168" t="s">
        <v>3627</v>
      </c>
      <c r="D473" s="146" t="s">
        <v>3098</v>
      </c>
      <c r="E473" s="146" t="s">
        <v>3630</v>
      </c>
      <c r="F473" s="145"/>
      <c r="G473" s="257" t="s">
        <v>3624</v>
      </c>
      <c r="H473" s="144"/>
      <c r="I473" s="143">
        <v>70000</v>
      </c>
      <c r="J473" s="212">
        <f t="shared" si="8"/>
        <v>2293890</v>
      </c>
      <c r="L473" s="95" t="s">
        <v>428</v>
      </c>
    </row>
    <row r="474" spans="1:12" x14ac:dyDescent="0.25">
      <c r="A474" s="147">
        <v>5</v>
      </c>
      <c r="B474" s="149">
        <v>45631</v>
      </c>
      <c r="C474" s="168" t="s">
        <v>3637</v>
      </c>
      <c r="D474" s="146" t="s">
        <v>2721</v>
      </c>
      <c r="E474" s="146" t="s">
        <v>3638</v>
      </c>
      <c r="F474" s="145"/>
      <c r="G474" s="257" t="s">
        <v>3624</v>
      </c>
      <c r="H474" s="144"/>
      <c r="I474" s="143">
        <v>300000</v>
      </c>
      <c r="J474" s="212">
        <f t="shared" si="8"/>
        <v>1993890</v>
      </c>
    </row>
    <row r="475" spans="1:12" x14ac:dyDescent="0.25">
      <c r="A475" s="147">
        <v>6</v>
      </c>
      <c r="B475" s="149">
        <v>45632</v>
      </c>
      <c r="C475" s="168" t="s">
        <v>3641</v>
      </c>
      <c r="D475" s="146" t="s">
        <v>3642</v>
      </c>
      <c r="E475" s="146" t="s">
        <v>3643</v>
      </c>
      <c r="F475" s="145"/>
      <c r="G475" s="257" t="s">
        <v>3624</v>
      </c>
      <c r="H475" s="144"/>
      <c r="I475" s="143">
        <v>250500</v>
      </c>
      <c r="J475" s="212">
        <f t="shared" si="8"/>
        <v>1743390</v>
      </c>
    </row>
    <row r="476" spans="1:12" x14ac:dyDescent="0.25">
      <c r="A476" s="147">
        <v>7</v>
      </c>
      <c r="B476" s="149">
        <v>45632</v>
      </c>
      <c r="C476" s="168" t="s">
        <v>3649</v>
      </c>
      <c r="D476" s="146" t="s">
        <v>177</v>
      </c>
      <c r="E476" s="146" t="s">
        <v>3657</v>
      </c>
      <c r="F476" s="145"/>
      <c r="G476" s="257" t="s">
        <v>3624</v>
      </c>
      <c r="H476" s="144"/>
      <c r="I476" s="143">
        <v>300000</v>
      </c>
      <c r="J476" s="212">
        <f t="shared" si="8"/>
        <v>1443390</v>
      </c>
    </row>
    <row r="477" spans="1:12" x14ac:dyDescent="0.25">
      <c r="A477" s="147">
        <v>8</v>
      </c>
      <c r="B477" s="149">
        <v>45632</v>
      </c>
      <c r="C477" s="168" t="s">
        <v>3650</v>
      </c>
      <c r="D477" s="146" t="s">
        <v>3651</v>
      </c>
      <c r="E477" s="146" t="s">
        <v>3652</v>
      </c>
      <c r="F477" s="145"/>
      <c r="G477" s="257" t="s">
        <v>3624</v>
      </c>
      <c r="H477" s="144"/>
      <c r="I477" s="143">
        <v>30000</v>
      </c>
      <c r="J477" s="212">
        <f t="shared" si="8"/>
        <v>1413390</v>
      </c>
    </row>
    <row r="478" spans="1:12" x14ac:dyDescent="0.25">
      <c r="A478" s="147">
        <v>9</v>
      </c>
      <c r="B478" s="146"/>
      <c r="C478" s="145"/>
      <c r="D478" s="146"/>
      <c r="E478" s="146"/>
      <c r="F478" s="145"/>
      <c r="G478" s="145"/>
      <c r="H478" s="144"/>
      <c r="I478" s="143"/>
      <c r="J478" s="212">
        <f t="shared" si="8"/>
        <v>1413390</v>
      </c>
    </row>
    <row r="479" spans="1:12" x14ac:dyDescent="0.25">
      <c r="A479" s="147">
        <v>10</v>
      </c>
      <c r="B479" s="146"/>
      <c r="C479" s="145"/>
      <c r="D479" s="146"/>
      <c r="E479" s="146"/>
      <c r="F479" s="145"/>
      <c r="G479" s="145"/>
      <c r="H479" s="144"/>
      <c r="I479" s="143"/>
      <c r="J479" s="212">
        <f t="shared" si="8"/>
        <v>1413390</v>
      </c>
    </row>
    <row r="480" spans="1:12" x14ac:dyDescent="0.25">
      <c r="A480" s="147">
        <v>11</v>
      </c>
      <c r="B480" s="146"/>
      <c r="C480" s="145"/>
      <c r="D480" s="146"/>
      <c r="E480" s="146"/>
      <c r="F480" s="145"/>
      <c r="G480" s="145"/>
      <c r="H480" s="144"/>
      <c r="I480" s="143"/>
      <c r="J480" s="212">
        <f t="shared" si="8"/>
        <v>1413390</v>
      </c>
    </row>
    <row r="481" spans="1:10" x14ac:dyDescent="0.25">
      <c r="A481" s="147">
        <v>12</v>
      </c>
      <c r="B481" s="146"/>
      <c r="C481" s="145"/>
      <c r="D481" s="146"/>
      <c r="E481" s="146"/>
      <c r="F481" s="145"/>
      <c r="G481" s="145"/>
      <c r="H481" s="144"/>
      <c r="I481" s="143"/>
      <c r="J481" s="212">
        <f t="shared" si="8"/>
        <v>1413390</v>
      </c>
    </row>
    <row r="482" spans="1:10" x14ac:dyDescent="0.25">
      <c r="A482" s="147">
        <v>13</v>
      </c>
      <c r="B482" s="146"/>
      <c r="C482" s="145"/>
      <c r="D482" s="146"/>
      <c r="E482" s="146"/>
      <c r="F482" s="145"/>
      <c r="G482" s="145"/>
      <c r="H482" s="144"/>
      <c r="I482" s="143"/>
      <c r="J482" s="212">
        <f t="shared" si="8"/>
        <v>1413390</v>
      </c>
    </row>
    <row r="483" spans="1:10" x14ac:dyDescent="0.25">
      <c r="A483" s="147">
        <v>14</v>
      </c>
      <c r="B483" s="146"/>
      <c r="C483" s="145"/>
      <c r="D483" s="146"/>
      <c r="E483" s="146"/>
      <c r="F483" s="145"/>
      <c r="G483" s="145"/>
      <c r="H483" s="144"/>
      <c r="I483" s="143"/>
      <c r="J483" s="212">
        <f t="shared" si="8"/>
        <v>1413390</v>
      </c>
    </row>
    <row r="484" spans="1:10" x14ac:dyDescent="0.25">
      <c r="A484" s="147">
        <v>15</v>
      </c>
      <c r="B484" s="146"/>
      <c r="C484" s="145"/>
      <c r="D484" s="146"/>
      <c r="E484" s="146"/>
      <c r="F484" s="145"/>
      <c r="G484" s="145"/>
      <c r="H484" s="144"/>
      <c r="I484" s="143"/>
      <c r="J484" s="212">
        <f t="shared" si="8"/>
        <v>1413390</v>
      </c>
    </row>
    <row r="485" spans="1:10" x14ac:dyDescent="0.25">
      <c r="A485" s="147">
        <v>16</v>
      </c>
      <c r="B485" s="146"/>
      <c r="C485" s="145"/>
      <c r="D485" s="146"/>
      <c r="E485" s="146"/>
      <c r="F485" s="145"/>
      <c r="G485" s="145"/>
      <c r="H485" s="144"/>
      <c r="I485" s="143"/>
      <c r="J485" s="212">
        <f t="shared" si="8"/>
        <v>1413390</v>
      </c>
    </row>
    <row r="486" spans="1:10" x14ac:dyDescent="0.25">
      <c r="A486" s="147">
        <v>17</v>
      </c>
      <c r="B486" s="146"/>
      <c r="C486" s="145"/>
      <c r="D486" s="146"/>
      <c r="E486" s="146"/>
      <c r="F486" s="145"/>
      <c r="G486" s="145"/>
      <c r="H486" s="144"/>
      <c r="I486" s="143"/>
      <c r="J486" s="212">
        <f t="shared" si="8"/>
        <v>1413390</v>
      </c>
    </row>
    <row r="487" spans="1:10" x14ac:dyDescent="0.25">
      <c r="A487" s="147">
        <v>18</v>
      </c>
      <c r="B487" s="146"/>
      <c r="C487" s="145"/>
      <c r="D487" s="146"/>
      <c r="E487" s="146"/>
      <c r="F487" s="145"/>
      <c r="G487" s="145"/>
      <c r="H487" s="144"/>
      <c r="I487" s="143"/>
      <c r="J487" s="212">
        <f t="shared" si="8"/>
        <v>1413390</v>
      </c>
    </row>
    <row r="488" spans="1:10" x14ac:dyDescent="0.25">
      <c r="A488" s="147">
        <v>19</v>
      </c>
      <c r="B488" s="146"/>
      <c r="C488" s="145"/>
      <c r="D488" s="146"/>
      <c r="E488" s="146"/>
      <c r="F488" s="145"/>
      <c r="G488" s="145"/>
      <c r="H488" s="144"/>
      <c r="I488" s="143"/>
      <c r="J488" s="212">
        <f t="shared" si="8"/>
        <v>1413390</v>
      </c>
    </row>
    <row r="489" spans="1:10" x14ac:dyDescent="0.25">
      <c r="A489" s="147">
        <v>20</v>
      </c>
      <c r="B489" s="146"/>
      <c r="C489" s="145"/>
      <c r="D489" s="146"/>
      <c r="E489" s="146"/>
      <c r="F489" s="145"/>
      <c r="G489" s="145"/>
      <c r="H489" s="144"/>
      <c r="I489" s="143"/>
      <c r="J489" s="212">
        <f t="shared" si="8"/>
        <v>1413390</v>
      </c>
    </row>
    <row r="490" spans="1:10" x14ac:dyDescent="0.25">
      <c r="A490" s="147">
        <v>21</v>
      </c>
      <c r="B490" s="146"/>
      <c r="C490" s="145"/>
      <c r="D490" s="146"/>
      <c r="E490" s="146"/>
      <c r="F490" s="145"/>
      <c r="G490" s="145"/>
      <c r="H490" s="144"/>
      <c r="I490" s="143"/>
      <c r="J490" s="212">
        <f t="shared" si="8"/>
        <v>1413390</v>
      </c>
    </row>
    <row r="491" spans="1:10" x14ac:dyDescent="0.25">
      <c r="A491" s="147">
        <v>22</v>
      </c>
      <c r="B491" s="146"/>
      <c r="C491" s="145"/>
      <c r="D491" s="146"/>
      <c r="E491" s="146"/>
      <c r="F491" s="145"/>
      <c r="G491" s="145"/>
      <c r="H491" s="144"/>
      <c r="I491" s="143"/>
      <c r="J491" s="212">
        <f t="shared" si="8"/>
        <v>1413390</v>
      </c>
    </row>
    <row r="492" spans="1:10" x14ac:dyDescent="0.25">
      <c r="A492" s="147">
        <v>23</v>
      </c>
      <c r="B492" s="146"/>
      <c r="C492" s="145"/>
      <c r="D492" s="146"/>
      <c r="E492" s="146"/>
      <c r="F492" s="145"/>
      <c r="G492" s="145"/>
      <c r="H492" s="144"/>
      <c r="I492" s="143"/>
      <c r="J492" s="212">
        <f t="shared" si="8"/>
        <v>1413390</v>
      </c>
    </row>
    <row r="493" spans="1:10" x14ac:dyDescent="0.25">
      <c r="A493" s="147">
        <v>24</v>
      </c>
      <c r="B493" s="146"/>
      <c r="C493" s="145"/>
      <c r="D493" s="146"/>
      <c r="E493" s="146"/>
      <c r="F493" s="145"/>
      <c r="G493" s="145"/>
      <c r="H493" s="144"/>
      <c r="I493" s="143"/>
      <c r="J493" s="212">
        <f t="shared" si="8"/>
        <v>1413390</v>
      </c>
    </row>
    <row r="494" spans="1:10" x14ac:dyDescent="0.25">
      <c r="A494" s="147">
        <v>25</v>
      </c>
      <c r="B494" s="146"/>
      <c r="C494" s="145"/>
      <c r="D494" s="146"/>
      <c r="E494" s="146"/>
      <c r="F494" s="145"/>
      <c r="G494" s="145"/>
      <c r="H494" s="144"/>
      <c r="I494" s="143"/>
      <c r="J494" s="212">
        <f t="shared" si="8"/>
        <v>1413390</v>
      </c>
    </row>
    <row r="495" spans="1:10" x14ac:dyDescent="0.25">
      <c r="A495" s="147">
        <v>26</v>
      </c>
      <c r="B495" s="146"/>
      <c r="C495" s="145"/>
      <c r="D495" s="146"/>
      <c r="E495" s="146"/>
      <c r="F495" s="145"/>
      <c r="G495" s="145"/>
      <c r="H495" s="144"/>
      <c r="I495" s="143"/>
      <c r="J495" s="212">
        <f t="shared" si="8"/>
        <v>1413390</v>
      </c>
    </row>
    <row r="496" spans="1:10" x14ac:dyDescent="0.25">
      <c r="A496" s="147">
        <v>27</v>
      </c>
      <c r="B496" s="146"/>
      <c r="C496" s="145"/>
      <c r="D496" s="146"/>
      <c r="E496" s="146"/>
      <c r="F496" s="145"/>
      <c r="G496" s="145"/>
      <c r="H496" s="144"/>
      <c r="I496" s="143"/>
      <c r="J496" s="212">
        <f t="shared" ref="J496:J516" si="9">J495+H496-I496</f>
        <v>1413390</v>
      </c>
    </row>
    <row r="497" spans="1:10" x14ac:dyDescent="0.25">
      <c r="A497" s="147">
        <v>28</v>
      </c>
      <c r="B497" s="146"/>
      <c r="C497" s="145"/>
      <c r="D497" s="146"/>
      <c r="E497" s="146"/>
      <c r="F497" s="145"/>
      <c r="G497" s="145"/>
      <c r="H497" s="144"/>
      <c r="I497" s="143"/>
      <c r="J497" s="212">
        <f t="shared" si="9"/>
        <v>1413390</v>
      </c>
    </row>
    <row r="498" spans="1:10" x14ac:dyDescent="0.25">
      <c r="A498" s="147">
        <v>29</v>
      </c>
      <c r="B498" s="146"/>
      <c r="C498" s="145"/>
      <c r="D498" s="146"/>
      <c r="E498" s="146"/>
      <c r="F498" s="145"/>
      <c r="G498" s="145"/>
      <c r="H498" s="144"/>
      <c r="I498" s="143"/>
      <c r="J498" s="212">
        <f t="shared" si="9"/>
        <v>1413390</v>
      </c>
    </row>
    <row r="499" spans="1:10" x14ac:dyDescent="0.25">
      <c r="A499" s="147">
        <v>30</v>
      </c>
      <c r="B499" s="146"/>
      <c r="C499" s="145"/>
      <c r="D499" s="146"/>
      <c r="E499" s="146"/>
      <c r="F499" s="145"/>
      <c r="G499" s="145"/>
      <c r="H499" s="144"/>
      <c r="I499" s="143"/>
      <c r="J499" s="212">
        <f t="shared" si="9"/>
        <v>1413390</v>
      </c>
    </row>
    <row r="500" spans="1:10" x14ac:dyDescent="0.25">
      <c r="A500" s="147">
        <v>31</v>
      </c>
      <c r="B500" s="146"/>
      <c r="C500" s="145"/>
      <c r="D500" s="146"/>
      <c r="E500" s="146"/>
      <c r="F500" s="145"/>
      <c r="G500" s="145"/>
      <c r="H500" s="144"/>
      <c r="I500" s="143"/>
      <c r="J500" s="212">
        <f t="shared" si="9"/>
        <v>1413390</v>
      </c>
    </row>
    <row r="501" spans="1:10" x14ac:dyDescent="0.25">
      <c r="A501" s="147">
        <v>32</v>
      </c>
      <c r="B501" s="146"/>
      <c r="C501" s="145"/>
      <c r="D501" s="146"/>
      <c r="E501" s="146"/>
      <c r="F501" s="145"/>
      <c r="G501" s="145"/>
      <c r="H501" s="144"/>
      <c r="I501" s="143"/>
      <c r="J501" s="212">
        <f t="shared" si="9"/>
        <v>1413390</v>
      </c>
    </row>
    <row r="502" spans="1:10" x14ac:dyDescent="0.25">
      <c r="A502" s="147">
        <v>33</v>
      </c>
      <c r="B502" s="146"/>
      <c r="C502" s="145"/>
      <c r="D502" s="146"/>
      <c r="E502" s="146"/>
      <c r="F502" s="145"/>
      <c r="G502" s="145"/>
      <c r="H502" s="144"/>
      <c r="I502" s="143"/>
      <c r="J502" s="212">
        <f t="shared" si="9"/>
        <v>1413390</v>
      </c>
    </row>
    <row r="503" spans="1:10" x14ac:dyDescent="0.25">
      <c r="A503" s="147">
        <v>34</v>
      </c>
      <c r="B503" s="146"/>
      <c r="C503" s="145"/>
      <c r="D503" s="146"/>
      <c r="E503" s="146"/>
      <c r="F503" s="145"/>
      <c r="G503" s="145"/>
      <c r="H503" s="144"/>
      <c r="I503" s="143"/>
      <c r="J503" s="212">
        <f t="shared" si="9"/>
        <v>1413390</v>
      </c>
    </row>
    <row r="504" spans="1:10" x14ac:dyDescent="0.25">
      <c r="A504" s="147">
        <v>35</v>
      </c>
      <c r="B504" s="146"/>
      <c r="C504" s="145"/>
      <c r="D504" s="146"/>
      <c r="E504" s="146"/>
      <c r="F504" s="145"/>
      <c r="G504" s="145"/>
      <c r="H504" s="144"/>
      <c r="I504" s="143"/>
      <c r="J504" s="212">
        <f t="shared" si="9"/>
        <v>1413390</v>
      </c>
    </row>
    <row r="505" spans="1:10" x14ac:dyDescent="0.25">
      <c r="A505" s="147">
        <v>36</v>
      </c>
      <c r="B505" s="146"/>
      <c r="C505" s="145"/>
      <c r="D505" s="146"/>
      <c r="E505" s="146"/>
      <c r="F505" s="145"/>
      <c r="G505" s="145"/>
      <c r="H505" s="144"/>
      <c r="I505" s="143"/>
      <c r="J505" s="212">
        <f t="shared" si="9"/>
        <v>1413390</v>
      </c>
    </row>
    <row r="506" spans="1:10" x14ac:dyDescent="0.25">
      <c r="A506" s="147">
        <v>37</v>
      </c>
      <c r="B506" s="146"/>
      <c r="C506" s="145"/>
      <c r="D506" s="146"/>
      <c r="E506" s="146"/>
      <c r="F506" s="145"/>
      <c r="G506" s="145"/>
      <c r="H506" s="144"/>
      <c r="I506" s="143"/>
      <c r="J506" s="212">
        <f t="shared" si="9"/>
        <v>1413390</v>
      </c>
    </row>
    <row r="507" spans="1:10" x14ac:dyDescent="0.25">
      <c r="A507" s="147">
        <v>38</v>
      </c>
      <c r="B507" s="146"/>
      <c r="C507" s="145"/>
      <c r="D507" s="146"/>
      <c r="E507" s="146"/>
      <c r="F507" s="145"/>
      <c r="G507" s="145"/>
      <c r="H507" s="144"/>
      <c r="I507" s="143"/>
      <c r="J507" s="212">
        <f t="shared" si="9"/>
        <v>1413390</v>
      </c>
    </row>
    <row r="508" spans="1:10" x14ac:dyDescent="0.25">
      <c r="A508" s="147">
        <v>39</v>
      </c>
      <c r="B508" s="146"/>
      <c r="C508" s="145"/>
      <c r="D508" s="146"/>
      <c r="E508" s="146"/>
      <c r="F508" s="145"/>
      <c r="G508" s="145"/>
      <c r="H508" s="144"/>
      <c r="I508" s="143"/>
      <c r="J508" s="212">
        <f t="shared" si="9"/>
        <v>1413390</v>
      </c>
    </row>
    <row r="509" spans="1:10" x14ac:dyDescent="0.25">
      <c r="A509" s="147">
        <v>40</v>
      </c>
      <c r="B509" s="146"/>
      <c r="C509" s="145"/>
      <c r="D509" s="146"/>
      <c r="E509" s="146"/>
      <c r="F509" s="145"/>
      <c r="G509" s="145"/>
      <c r="H509" s="144"/>
      <c r="I509" s="143"/>
      <c r="J509" s="212">
        <f t="shared" si="9"/>
        <v>1413390</v>
      </c>
    </row>
    <row r="510" spans="1:10" x14ac:dyDescent="0.25">
      <c r="A510" s="147">
        <v>41</v>
      </c>
      <c r="B510" s="146"/>
      <c r="C510" s="145"/>
      <c r="D510" s="146"/>
      <c r="E510" s="146"/>
      <c r="F510" s="145"/>
      <c r="G510" s="145"/>
      <c r="H510" s="144"/>
      <c r="I510" s="143"/>
      <c r="J510" s="212">
        <f t="shared" si="9"/>
        <v>1413390</v>
      </c>
    </row>
    <row r="511" spans="1:10" x14ac:dyDescent="0.25">
      <c r="A511" s="147">
        <v>42</v>
      </c>
      <c r="B511" s="146"/>
      <c r="C511" s="145"/>
      <c r="D511" s="146"/>
      <c r="E511" s="146"/>
      <c r="F511" s="145"/>
      <c r="G511" s="145"/>
      <c r="H511" s="144"/>
      <c r="I511" s="143"/>
      <c r="J511" s="212">
        <f t="shared" si="9"/>
        <v>1413390</v>
      </c>
    </row>
    <row r="512" spans="1:10" x14ac:dyDescent="0.25">
      <c r="A512" s="147">
        <v>43</v>
      </c>
      <c r="B512" s="146"/>
      <c r="C512" s="145"/>
      <c r="D512" s="146"/>
      <c r="E512" s="146"/>
      <c r="F512" s="145"/>
      <c r="G512" s="145"/>
      <c r="H512" s="144"/>
      <c r="I512" s="143"/>
      <c r="J512" s="212">
        <f t="shared" si="9"/>
        <v>1413390</v>
      </c>
    </row>
    <row r="513" spans="1:11" x14ac:dyDescent="0.25">
      <c r="A513" s="147">
        <v>44</v>
      </c>
      <c r="B513" s="146"/>
      <c r="C513" s="145"/>
      <c r="D513" s="146"/>
      <c r="E513" s="146"/>
      <c r="F513" s="145"/>
      <c r="G513" s="145"/>
      <c r="H513" s="144"/>
      <c r="I513" s="143"/>
      <c r="J513" s="212">
        <f t="shared" si="9"/>
        <v>1413390</v>
      </c>
    </row>
    <row r="514" spans="1:11" x14ac:dyDescent="0.25">
      <c r="A514" s="147">
        <v>45</v>
      </c>
      <c r="B514" s="146"/>
      <c r="C514" s="145"/>
      <c r="D514" s="146"/>
      <c r="E514" s="146"/>
      <c r="F514" s="145"/>
      <c r="G514" s="145"/>
      <c r="H514" s="144"/>
      <c r="I514" s="143"/>
      <c r="J514" s="212">
        <f t="shared" si="9"/>
        <v>1413390</v>
      </c>
    </row>
    <row r="515" spans="1:11" x14ac:dyDescent="0.25">
      <c r="A515" s="147">
        <v>46</v>
      </c>
      <c r="B515" s="146"/>
      <c r="C515" s="145"/>
      <c r="D515" s="146"/>
      <c r="E515" s="146"/>
      <c r="F515" s="145"/>
      <c r="G515" s="145"/>
      <c r="H515" s="144"/>
      <c r="I515" s="143"/>
      <c r="J515" s="212">
        <f t="shared" si="9"/>
        <v>1413390</v>
      </c>
    </row>
    <row r="516" spans="1:11" ht="14.5" thickBot="1" x14ac:dyDescent="0.35">
      <c r="A516" s="147">
        <v>47</v>
      </c>
      <c r="B516" s="142"/>
      <c r="C516" s="141"/>
      <c r="D516" s="141"/>
      <c r="E516" s="94" t="s">
        <v>3602</v>
      </c>
      <c r="F516" s="140"/>
      <c r="G516" s="139"/>
      <c r="H516" s="138"/>
      <c r="I516" s="138"/>
      <c r="J516" s="212">
        <f t="shared" si="9"/>
        <v>1413390</v>
      </c>
      <c r="K516" s="115"/>
    </row>
    <row r="517" spans="1:11" ht="13" thickTop="1" x14ac:dyDescent="0.25">
      <c r="B517" s="130"/>
      <c r="C517" s="136"/>
      <c r="D517" s="136"/>
      <c r="E517" s="135"/>
      <c r="F517" s="134"/>
      <c r="G517" s="133"/>
      <c r="H517" s="132"/>
      <c r="I517" s="131"/>
      <c r="J517" s="130"/>
      <c r="K517" s="115"/>
    </row>
    <row r="518" spans="1:11" x14ac:dyDescent="0.25">
      <c r="B518" s="130"/>
      <c r="C518" s="137"/>
      <c r="D518" s="136"/>
      <c r="E518" s="135"/>
      <c r="F518" s="134"/>
      <c r="G518" s="133"/>
      <c r="H518" s="132"/>
      <c r="I518" s="131"/>
      <c r="J518" s="130"/>
      <c r="K518" s="115"/>
    </row>
    <row r="519" spans="1:11" x14ac:dyDescent="0.25">
      <c r="B519" s="128"/>
      <c r="C519" s="123"/>
      <c r="D519" s="123"/>
      <c r="E519" s="127"/>
      <c r="F519" s="126"/>
      <c r="G519" s="125"/>
      <c r="H519" s="124"/>
      <c r="I519" s="124"/>
      <c r="J519" s="123"/>
      <c r="K519" s="122"/>
    </row>
    <row r="520" spans="1:11" x14ac:dyDescent="0.25">
      <c r="C520" s="121"/>
      <c r="E520" s="120"/>
      <c r="F520" s="119" t="s">
        <v>283</v>
      </c>
      <c r="G520" s="102"/>
      <c r="H520" s="96"/>
      <c r="I520" s="111" t="s">
        <v>284</v>
      </c>
      <c r="J520" s="117" t="s">
        <v>285</v>
      </c>
    </row>
    <row r="521" spans="1:11" x14ac:dyDescent="0.25">
      <c r="B521" s="118"/>
      <c r="C521" s="96"/>
      <c r="F521" s="109" t="s">
        <v>286</v>
      </c>
      <c r="H521" s="96"/>
      <c r="I521" s="111"/>
      <c r="J521" s="117"/>
    </row>
    <row r="522" spans="1:11" x14ac:dyDescent="0.25">
      <c r="C522" s="104"/>
      <c r="D522" s="104"/>
      <c r="E522" s="104"/>
      <c r="F522" s="111">
        <v>100000</v>
      </c>
      <c r="G522" s="116"/>
      <c r="H522" s="102" t="s">
        <v>287</v>
      </c>
      <c r="I522" s="110">
        <v>0</v>
      </c>
      <c r="J522" s="97">
        <f>F522*I522</f>
        <v>0</v>
      </c>
    </row>
    <row r="523" spans="1:11" x14ac:dyDescent="0.25">
      <c r="B523" s="104"/>
      <c r="C523" s="104"/>
      <c r="D523" s="104"/>
      <c r="E523" s="104"/>
      <c r="F523" s="111">
        <v>50000</v>
      </c>
      <c r="G523" s="102"/>
      <c r="H523" s="102" t="s">
        <v>287</v>
      </c>
      <c r="I523" s="110">
        <v>28</v>
      </c>
      <c r="J523" s="97">
        <f>F523*I523</f>
        <v>1400000</v>
      </c>
      <c r="K523" s="115"/>
    </row>
    <row r="524" spans="1:11" x14ac:dyDescent="0.25">
      <c r="B524" s="104"/>
      <c r="C524" s="104"/>
      <c r="D524" s="104"/>
      <c r="E524" s="111"/>
      <c r="F524" s="111">
        <v>20000</v>
      </c>
      <c r="G524" s="102"/>
      <c r="H524" s="102" t="s">
        <v>287</v>
      </c>
      <c r="I524" s="110">
        <v>0</v>
      </c>
      <c r="J524" s="97">
        <f>F524*I524</f>
        <v>0</v>
      </c>
      <c r="K524" s="115"/>
    </row>
    <row r="525" spans="1:11" ht="14.5" x14ac:dyDescent="0.35">
      <c r="B525" s="104"/>
      <c r="C525" s="104"/>
      <c r="D525" s="104"/>
      <c r="E525" s="111"/>
      <c r="F525" s="111">
        <v>10000</v>
      </c>
      <c r="G525" s="102"/>
      <c r="H525" s="102" t="s">
        <v>287</v>
      </c>
      <c r="I525" s="110">
        <v>1</v>
      </c>
      <c r="J525" s="97">
        <f t="shared" ref="J525:J529" si="10">F525*I525</f>
        <v>10000</v>
      </c>
      <c r="K525" s="113"/>
    </row>
    <row r="526" spans="1:11" x14ac:dyDescent="0.25">
      <c r="B526" s="104"/>
      <c r="C526" s="104"/>
      <c r="D526" s="104"/>
      <c r="E526" s="111"/>
      <c r="F526" s="111">
        <v>5000</v>
      </c>
      <c r="G526" s="102"/>
      <c r="H526" s="102" t="s">
        <v>287</v>
      </c>
      <c r="I526" s="110">
        <v>0</v>
      </c>
      <c r="J526" s="97">
        <f t="shared" si="10"/>
        <v>0</v>
      </c>
      <c r="K526" s="110"/>
    </row>
    <row r="527" spans="1:11" x14ac:dyDescent="0.25">
      <c r="B527" s="104"/>
      <c r="C527" s="104"/>
      <c r="D527" s="114"/>
      <c r="E527" s="111"/>
      <c r="F527" s="111">
        <v>2000</v>
      </c>
      <c r="G527" s="102"/>
      <c r="H527" s="102" t="s">
        <v>287</v>
      </c>
      <c r="I527" s="110">
        <v>1</v>
      </c>
      <c r="J527" s="97">
        <f t="shared" si="10"/>
        <v>2000</v>
      </c>
    </row>
    <row r="528" spans="1:11" x14ac:dyDescent="0.25">
      <c r="B528" s="104"/>
      <c r="C528" s="104"/>
      <c r="D528" s="104"/>
      <c r="E528" s="111"/>
      <c r="F528" s="111">
        <v>1000</v>
      </c>
      <c r="G528" s="102"/>
      <c r="H528" s="102" t="s">
        <v>287</v>
      </c>
      <c r="I528" s="110">
        <v>1</v>
      </c>
      <c r="J528" s="97">
        <f t="shared" si="10"/>
        <v>1000</v>
      </c>
    </row>
    <row r="529" spans="2:11" ht="14.5" x14ac:dyDescent="0.35">
      <c r="B529" s="104"/>
      <c r="C529" s="104"/>
      <c r="D529" s="104"/>
      <c r="E529" s="111"/>
      <c r="F529" s="111">
        <v>100</v>
      </c>
      <c r="G529" s="111"/>
      <c r="H529" s="102" t="s">
        <v>287</v>
      </c>
      <c r="I529" s="110">
        <v>0</v>
      </c>
      <c r="J529" s="97">
        <f t="shared" si="10"/>
        <v>0</v>
      </c>
      <c r="K529" s="113"/>
    </row>
    <row r="530" spans="2:11" x14ac:dyDescent="0.25">
      <c r="B530" s="104"/>
      <c r="C530" s="104"/>
      <c r="D530" s="104"/>
      <c r="E530" s="104"/>
      <c r="F530" s="111"/>
      <c r="G530" s="111"/>
      <c r="H530" s="102"/>
      <c r="I530" s="110"/>
      <c r="J530" s="112"/>
      <c r="K530" s="105">
        <f>SUM(J522:J529)</f>
        <v>1413000</v>
      </c>
    </row>
    <row r="531" spans="2:11" x14ac:dyDescent="0.25">
      <c r="B531" s="104"/>
      <c r="C531" s="104"/>
      <c r="D531" s="104"/>
      <c r="E531" s="104"/>
      <c r="F531" s="109" t="s">
        <v>288</v>
      </c>
      <c r="G531" s="102"/>
      <c r="H531" s="102"/>
      <c r="I531" s="110"/>
      <c r="J531" s="97"/>
    </row>
    <row r="532" spans="2:11" x14ac:dyDescent="0.25">
      <c r="B532" s="104"/>
      <c r="C532" s="104"/>
      <c r="D532" s="104"/>
      <c r="E532" s="104"/>
      <c r="F532" s="111">
        <v>1000</v>
      </c>
      <c r="G532" s="102"/>
      <c r="H532" s="102" t="s">
        <v>287</v>
      </c>
      <c r="I532" s="110">
        <v>0</v>
      </c>
      <c r="J532" s="97">
        <f t="shared" ref="J532:J538" si="11">F532*I532</f>
        <v>0</v>
      </c>
      <c r="K532" s="97"/>
    </row>
    <row r="533" spans="2:11" x14ac:dyDescent="0.25">
      <c r="B533" s="104"/>
      <c r="C533" s="104"/>
      <c r="D533" s="104"/>
      <c r="E533" s="103"/>
      <c r="F533" s="111">
        <v>500</v>
      </c>
      <c r="G533" s="102"/>
      <c r="H533" s="102" t="s">
        <v>287</v>
      </c>
      <c r="I533" s="110">
        <v>1</v>
      </c>
      <c r="J533" s="97">
        <f t="shared" si="11"/>
        <v>500</v>
      </c>
    </row>
    <row r="534" spans="2:11" x14ac:dyDescent="0.25">
      <c r="B534" s="104"/>
      <c r="C534" s="104"/>
      <c r="D534" s="104"/>
      <c r="E534" s="103"/>
      <c r="F534" s="111">
        <v>200</v>
      </c>
      <c r="G534" s="102"/>
      <c r="H534" s="102" t="s">
        <v>287</v>
      </c>
      <c r="I534" s="110">
        <v>0</v>
      </c>
      <c r="J534" s="97">
        <f t="shared" si="11"/>
        <v>0</v>
      </c>
    </row>
    <row r="535" spans="2:11" x14ac:dyDescent="0.25">
      <c r="B535" s="104"/>
      <c r="C535" s="104"/>
      <c r="D535" s="104"/>
      <c r="E535" s="103"/>
      <c r="F535" s="111">
        <v>100</v>
      </c>
      <c r="G535" s="102"/>
      <c r="H535" s="102" t="s">
        <v>287</v>
      </c>
      <c r="I535" s="110">
        <v>0</v>
      </c>
      <c r="J535" s="97">
        <f t="shared" si="11"/>
        <v>0</v>
      </c>
    </row>
    <row r="536" spans="2:11" x14ac:dyDescent="0.25">
      <c r="B536" s="104"/>
      <c r="C536" s="104"/>
      <c r="D536" s="104"/>
      <c r="E536" s="103"/>
      <c r="F536" s="111">
        <v>50</v>
      </c>
      <c r="G536" s="102"/>
      <c r="H536" s="102" t="s">
        <v>287</v>
      </c>
      <c r="I536" s="110">
        <v>0</v>
      </c>
      <c r="J536" s="97">
        <f t="shared" si="11"/>
        <v>0</v>
      </c>
    </row>
    <row r="537" spans="2:11" x14ac:dyDescent="0.25">
      <c r="B537" s="104"/>
      <c r="C537" s="104"/>
      <c r="D537" s="104"/>
      <c r="E537" s="103"/>
      <c r="F537" s="111">
        <v>20</v>
      </c>
      <c r="G537" s="102"/>
      <c r="H537" s="102" t="s">
        <v>287</v>
      </c>
      <c r="I537" s="110">
        <v>0</v>
      </c>
      <c r="J537" s="97">
        <f t="shared" si="11"/>
        <v>0</v>
      </c>
    </row>
    <row r="538" spans="2:11" x14ac:dyDescent="0.25">
      <c r="B538" s="104"/>
      <c r="C538" s="104"/>
      <c r="D538" s="104"/>
      <c r="E538" s="103"/>
      <c r="F538" s="111">
        <v>5</v>
      </c>
      <c r="G538" s="102"/>
      <c r="H538" s="102" t="s">
        <v>287</v>
      </c>
      <c r="I538" s="110">
        <v>0</v>
      </c>
      <c r="J538" s="97">
        <f t="shared" si="11"/>
        <v>0</v>
      </c>
    </row>
    <row r="539" spans="2:11" x14ac:dyDescent="0.25">
      <c r="B539" s="104"/>
      <c r="C539" s="104"/>
      <c r="D539" s="104"/>
      <c r="E539" s="103"/>
      <c r="F539" s="109" t="s">
        <v>289</v>
      </c>
      <c r="G539" s="102"/>
      <c r="H539" s="102"/>
      <c r="I539" s="101"/>
      <c r="J539" s="97"/>
    </row>
    <row r="540" spans="2:11" x14ac:dyDescent="0.25">
      <c r="B540" s="104"/>
      <c r="C540" s="104"/>
      <c r="D540" s="104"/>
      <c r="E540" s="103"/>
      <c r="F540" s="102" t="s">
        <v>49</v>
      </c>
      <c r="G540" s="102"/>
      <c r="H540" s="102"/>
      <c r="I540" s="108"/>
      <c r="J540" s="107"/>
      <c r="K540" s="106">
        <f>SUM(J532:J538)</f>
        <v>500</v>
      </c>
    </row>
    <row r="541" spans="2:11" x14ac:dyDescent="0.25">
      <c r="B541" s="104"/>
      <c r="C541" s="104"/>
      <c r="D541" s="104"/>
      <c r="E541" s="103"/>
      <c r="F541" s="102"/>
      <c r="G541" s="102"/>
      <c r="H541" s="102"/>
      <c r="I541" s="101"/>
      <c r="J541" s="97"/>
      <c r="K541" s="105">
        <f>K530+K540</f>
        <v>1413500</v>
      </c>
    </row>
    <row r="1320" spans="1:1" x14ac:dyDescent="0.25">
      <c r="A1320" s="161"/>
    </row>
  </sheetData>
  <autoFilter ref="A7:J516" xr:uid="{DC71E336-0D3E-4305-84C5-9FB890963DFE}"/>
  <mergeCells count="12">
    <mergeCell ref="A6:C6"/>
    <mergeCell ref="B57:D57"/>
    <mergeCell ref="B11:D11"/>
    <mergeCell ref="A8:A9"/>
    <mergeCell ref="B103:D103"/>
    <mergeCell ref="H8:H9"/>
    <mergeCell ref="I8:I9"/>
    <mergeCell ref="J8:J9"/>
    <mergeCell ref="B8:B9"/>
    <mergeCell ref="G8:G9"/>
    <mergeCell ref="E8:E9"/>
    <mergeCell ref="F8:F9"/>
  </mergeCells>
  <phoneticPr fontId="39" type="noConversion"/>
  <printOptions horizontalCentered="1"/>
  <pageMargins left="0.15748031496062992" right="0.23622047244094491" top="0.31496062992125984" bottom="0.15748031496062992" header="0.15748031496062992" footer="0.15748031496062992"/>
  <pageSetup paperSize="9" scale="73" orientation="portrait" horizontalDpi="4294967293"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94F0F-BD25-4190-937B-8ABE89C97FF3}">
  <dimension ref="A1:L192"/>
  <sheetViews>
    <sheetView zoomScale="69" zoomScaleNormal="69" workbookViewId="0">
      <pane xSplit="5" ySplit="2" topLeftCell="F141" activePane="bottomRight" state="frozen"/>
      <selection pane="topRight" activeCell="F1" sqref="F1"/>
      <selection pane="bottomLeft" activeCell="A3" sqref="A3"/>
      <selection pane="bottomRight" activeCell="E149" sqref="E149"/>
    </sheetView>
  </sheetViews>
  <sheetFormatPr defaultRowHeight="12.5" x14ac:dyDescent="0.25"/>
  <cols>
    <col min="1" max="1" width="3.453125" style="136" customWidth="1"/>
    <col min="2" max="2" width="8.08984375" style="110" customWidth="1"/>
    <col min="3" max="3" width="15" style="110" bestFit="1" customWidth="1"/>
    <col min="4" max="4" width="14.453125" style="110" customWidth="1"/>
    <col min="5" max="5" width="118.54296875" style="110" customWidth="1"/>
    <col min="6" max="7" width="8.7265625" style="110"/>
    <col min="8" max="8" width="14.26953125" style="110" customWidth="1"/>
    <col min="9" max="9" width="14.08984375" style="110" customWidth="1"/>
    <col min="10" max="10" width="17.7265625" style="110" customWidth="1"/>
    <col min="11" max="11" width="13.54296875" style="110" bestFit="1" customWidth="1"/>
    <col min="12" max="12" width="12.453125" style="110" bestFit="1" customWidth="1"/>
    <col min="13" max="17" width="8.7265625" style="110"/>
    <col min="18" max="18" width="13" style="110" customWidth="1"/>
    <col min="19" max="16384" width="8.7265625" style="110"/>
  </cols>
  <sheetData>
    <row r="1" spans="1:10" ht="24.5" customHeight="1" x14ac:dyDescent="0.25"/>
    <row r="2" spans="1:10" ht="24.5" customHeight="1" x14ac:dyDescent="0.25">
      <c r="A2" s="248" t="s">
        <v>460</v>
      </c>
      <c r="B2" s="248"/>
      <c r="C2" s="247"/>
    </row>
    <row r="3" spans="1:10" ht="20" customHeight="1" thickBot="1" x14ac:dyDescent="0.35">
      <c r="A3" s="242" t="s">
        <v>459</v>
      </c>
      <c r="B3" s="129"/>
      <c r="C3" s="241"/>
    </row>
    <row r="4" spans="1:10" x14ac:dyDescent="0.25">
      <c r="A4" s="740" t="s">
        <v>17</v>
      </c>
      <c r="B4" s="734" t="s">
        <v>143</v>
      </c>
      <c r="C4" s="235" t="s">
        <v>5</v>
      </c>
      <c r="D4" s="234" t="s">
        <v>291</v>
      </c>
      <c r="E4" s="731" t="s">
        <v>7</v>
      </c>
      <c r="F4" s="731" t="s">
        <v>144</v>
      </c>
      <c r="G4" s="731" t="s">
        <v>145</v>
      </c>
      <c r="H4" s="731" t="s">
        <v>19</v>
      </c>
      <c r="I4" s="731" t="s">
        <v>146</v>
      </c>
      <c r="J4" s="746" t="s">
        <v>16</v>
      </c>
    </row>
    <row r="5" spans="1:10" ht="13" thickBot="1" x14ac:dyDescent="0.3">
      <c r="A5" s="741"/>
      <c r="B5" s="745"/>
      <c r="C5" s="233" t="s">
        <v>17</v>
      </c>
      <c r="D5" s="233" t="s">
        <v>18</v>
      </c>
      <c r="E5" s="732"/>
      <c r="F5" s="732"/>
      <c r="G5" s="732"/>
      <c r="H5" s="732"/>
      <c r="I5" s="732"/>
      <c r="J5" s="746"/>
    </row>
    <row r="6" spans="1:10" x14ac:dyDescent="0.25">
      <c r="A6" s="737" t="s">
        <v>458</v>
      </c>
      <c r="B6" s="738"/>
      <c r="C6" s="739"/>
      <c r="J6" s="266"/>
    </row>
    <row r="7" spans="1:10" x14ac:dyDescent="0.25">
      <c r="A7" s="177">
        <v>1</v>
      </c>
      <c r="B7" s="280">
        <v>45219</v>
      </c>
      <c r="C7" s="260" t="s">
        <v>457</v>
      </c>
      <c r="D7" s="259" t="s">
        <v>409</v>
      </c>
      <c r="E7" s="259" t="s">
        <v>456</v>
      </c>
      <c r="F7" s="178"/>
      <c r="G7" s="270"/>
      <c r="H7" s="93">
        <v>30000000</v>
      </c>
      <c r="I7" s="252"/>
      <c r="J7" s="252">
        <f t="shared" ref="J7:J32" si="0">J6+H7-I7</f>
        <v>30000000</v>
      </c>
    </row>
    <row r="8" spans="1:10" ht="26" x14ac:dyDescent="0.3">
      <c r="A8" s="264">
        <v>2</v>
      </c>
      <c r="B8" s="254">
        <v>45220</v>
      </c>
      <c r="C8" s="607"/>
      <c r="D8" s="276" t="s">
        <v>295</v>
      </c>
      <c r="E8" s="279" t="s">
        <v>455</v>
      </c>
      <c r="F8" s="178"/>
      <c r="G8" s="270"/>
      <c r="H8" s="93"/>
      <c r="I8" s="271">
        <v>6797000</v>
      </c>
      <c r="J8" s="252">
        <f t="shared" si="0"/>
        <v>23203000</v>
      </c>
    </row>
    <row r="9" spans="1:10" x14ac:dyDescent="0.25">
      <c r="A9" s="177">
        <v>3</v>
      </c>
      <c r="B9" s="254">
        <v>45220</v>
      </c>
      <c r="C9" s="607"/>
      <c r="D9" s="276" t="s">
        <v>295</v>
      </c>
      <c r="E9" s="148" t="s">
        <v>454</v>
      </c>
      <c r="F9" s="178"/>
      <c r="G9" s="270"/>
      <c r="H9" s="93"/>
      <c r="I9" s="271">
        <v>1360000</v>
      </c>
      <c r="J9" s="252">
        <f t="shared" si="0"/>
        <v>21843000</v>
      </c>
    </row>
    <row r="10" spans="1:10" x14ac:dyDescent="0.25">
      <c r="A10" s="177">
        <v>4</v>
      </c>
      <c r="B10" s="254">
        <v>45220</v>
      </c>
      <c r="C10" s="607"/>
      <c r="D10" s="276" t="s">
        <v>295</v>
      </c>
      <c r="E10" s="148" t="s">
        <v>453</v>
      </c>
      <c r="F10" s="178"/>
      <c r="G10" s="270"/>
      <c r="H10" s="93"/>
      <c r="I10" s="271">
        <v>105000</v>
      </c>
      <c r="J10" s="252">
        <f t="shared" si="0"/>
        <v>21738000</v>
      </c>
    </row>
    <row r="11" spans="1:10" x14ac:dyDescent="0.25">
      <c r="A11" s="177">
        <v>5</v>
      </c>
      <c r="B11" s="254">
        <v>45220</v>
      </c>
      <c r="C11" s="607"/>
      <c r="D11" s="276" t="s">
        <v>295</v>
      </c>
      <c r="E11" s="158" t="s">
        <v>452</v>
      </c>
      <c r="F11" s="178"/>
      <c r="G11" s="270"/>
      <c r="H11" s="93"/>
      <c r="I11" s="271">
        <v>286000</v>
      </c>
      <c r="J11" s="252">
        <f t="shared" si="0"/>
        <v>21452000</v>
      </c>
    </row>
    <row r="12" spans="1:10" x14ac:dyDescent="0.25">
      <c r="A12" s="177">
        <v>6</v>
      </c>
      <c r="B12" s="254">
        <v>45220</v>
      </c>
      <c r="C12" s="607"/>
      <c r="D12" s="276" t="s">
        <v>413</v>
      </c>
      <c r="E12" s="156" t="s">
        <v>451</v>
      </c>
      <c r="F12" s="178"/>
      <c r="G12" s="270"/>
      <c r="H12" s="93"/>
      <c r="I12" s="271">
        <v>3453000</v>
      </c>
      <c r="J12" s="252">
        <f t="shared" si="0"/>
        <v>17999000</v>
      </c>
    </row>
    <row r="13" spans="1:10" x14ac:dyDescent="0.25">
      <c r="A13" s="177">
        <v>7</v>
      </c>
      <c r="B13" s="254">
        <v>45220</v>
      </c>
      <c r="C13" s="607"/>
      <c r="D13" s="276" t="s">
        <v>295</v>
      </c>
      <c r="E13" s="156" t="s">
        <v>450</v>
      </c>
      <c r="F13" s="188"/>
      <c r="G13" s="273"/>
      <c r="H13" s="272"/>
      <c r="I13" s="271">
        <v>126500</v>
      </c>
      <c r="J13" s="252">
        <f t="shared" si="0"/>
        <v>17872500</v>
      </c>
    </row>
    <row r="14" spans="1:10" x14ac:dyDescent="0.25">
      <c r="A14" s="177">
        <v>8</v>
      </c>
      <c r="B14" s="254">
        <v>45220</v>
      </c>
      <c r="C14" s="607"/>
      <c r="D14" s="276" t="s">
        <v>295</v>
      </c>
      <c r="E14" s="148" t="s">
        <v>449</v>
      </c>
      <c r="F14" s="188"/>
      <c r="G14" s="273"/>
      <c r="H14" s="272"/>
      <c r="I14" s="271">
        <v>1000000</v>
      </c>
      <c r="J14" s="252">
        <f t="shared" si="0"/>
        <v>16872500</v>
      </c>
    </row>
    <row r="15" spans="1:10" x14ac:dyDescent="0.25">
      <c r="A15" s="177">
        <v>9</v>
      </c>
      <c r="B15" s="254">
        <v>45220</v>
      </c>
      <c r="C15" s="607"/>
      <c r="D15" s="276" t="s">
        <v>295</v>
      </c>
      <c r="E15" s="277" t="s">
        <v>448</v>
      </c>
      <c r="F15" s="178"/>
      <c r="G15" s="270"/>
      <c r="H15" s="93"/>
      <c r="I15" s="271">
        <v>125000</v>
      </c>
      <c r="J15" s="252">
        <f t="shared" si="0"/>
        <v>16747500</v>
      </c>
    </row>
    <row r="16" spans="1:10" x14ac:dyDescent="0.25">
      <c r="A16" s="177">
        <v>10</v>
      </c>
      <c r="B16" s="254">
        <v>45221</v>
      </c>
      <c r="C16" s="607"/>
      <c r="D16" s="276" t="s">
        <v>295</v>
      </c>
      <c r="E16" s="277" t="s">
        <v>447</v>
      </c>
      <c r="F16" s="178"/>
      <c r="G16" s="270"/>
      <c r="H16" s="93"/>
      <c r="I16" s="271">
        <v>704000</v>
      </c>
      <c r="J16" s="252">
        <f t="shared" si="0"/>
        <v>16043500</v>
      </c>
    </row>
    <row r="17" spans="1:10" x14ac:dyDescent="0.25">
      <c r="A17" s="177">
        <v>11</v>
      </c>
      <c r="B17" s="254">
        <v>45221</v>
      </c>
      <c r="C17" s="607"/>
      <c r="D17" s="276" t="s">
        <v>295</v>
      </c>
      <c r="E17" s="180" t="s">
        <v>446</v>
      </c>
      <c r="F17" s="188"/>
      <c r="G17" s="273"/>
      <c r="H17" s="272"/>
      <c r="I17" s="271">
        <v>1200000</v>
      </c>
      <c r="J17" s="252">
        <f t="shared" si="0"/>
        <v>14843500</v>
      </c>
    </row>
    <row r="18" spans="1:10" ht="28.5" customHeight="1" x14ac:dyDescent="0.25">
      <c r="A18" s="264">
        <v>12</v>
      </c>
      <c r="B18" s="254">
        <v>45222</v>
      </c>
      <c r="C18" s="607"/>
      <c r="D18" s="276" t="s">
        <v>295</v>
      </c>
      <c r="E18" s="278" t="s">
        <v>445</v>
      </c>
      <c r="F18" s="178"/>
      <c r="G18" s="270"/>
      <c r="H18" s="93"/>
      <c r="I18" s="271">
        <v>331500</v>
      </c>
      <c r="J18" s="252">
        <f t="shared" si="0"/>
        <v>14512000</v>
      </c>
    </row>
    <row r="19" spans="1:10" x14ac:dyDescent="0.25">
      <c r="A19" s="177">
        <v>13</v>
      </c>
      <c r="B19" s="254">
        <v>45222</v>
      </c>
      <c r="C19" s="607"/>
      <c r="D19" s="276" t="s">
        <v>295</v>
      </c>
      <c r="E19" s="277" t="s">
        <v>444</v>
      </c>
      <c r="F19" s="178"/>
      <c r="G19" s="270"/>
      <c r="H19" s="93"/>
      <c r="I19" s="271">
        <v>900000</v>
      </c>
      <c r="J19" s="252">
        <f t="shared" si="0"/>
        <v>13612000</v>
      </c>
    </row>
    <row r="20" spans="1:10" x14ac:dyDescent="0.25">
      <c r="A20" s="177">
        <v>14</v>
      </c>
      <c r="B20" s="254">
        <v>45222</v>
      </c>
      <c r="C20" s="607"/>
      <c r="D20" s="276" t="s">
        <v>295</v>
      </c>
      <c r="E20" s="277" t="s">
        <v>443</v>
      </c>
      <c r="F20" s="178"/>
      <c r="G20" s="270"/>
      <c r="H20" s="93"/>
      <c r="I20" s="271">
        <v>1000000</v>
      </c>
      <c r="J20" s="252">
        <f t="shared" si="0"/>
        <v>12612000</v>
      </c>
    </row>
    <row r="21" spans="1:10" x14ac:dyDescent="0.25">
      <c r="A21" s="177">
        <v>15</v>
      </c>
      <c r="B21" s="254">
        <v>45223</v>
      </c>
      <c r="C21" s="607"/>
      <c r="D21" s="276" t="s">
        <v>295</v>
      </c>
      <c r="E21" s="277" t="s">
        <v>442</v>
      </c>
      <c r="F21" s="178"/>
      <c r="G21" s="270"/>
      <c r="H21" s="93"/>
      <c r="I21" s="271">
        <v>215000</v>
      </c>
      <c r="J21" s="252">
        <f t="shared" si="0"/>
        <v>12397000</v>
      </c>
    </row>
    <row r="22" spans="1:10" x14ac:dyDescent="0.25">
      <c r="A22" s="177">
        <v>16</v>
      </c>
      <c r="B22" s="254">
        <v>45223</v>
      </c>
      <c r="C22" s="607"/>
      <c r="D22" s="276" t="s">
        <v>295</v>
      </c>
      <c r="E22" s="277" t="s">
        <v>441</v>
      </c>
      <c r="F22" s="178"/>
      <c r="G22" s="270"/>
      <c r="H22" s="93"/>
      <c r="I22" s="271">
        <v>25000</v>
      </c>
      <c r="J22" s="252">
        <f t="shared" si="0"/>
        <v>12372000</v>
      </c>
    </row>
    <row r="23" spans="1:10" x14ac:dyDescent="0.25">
      <c r="A23" s="177">
        <v>17</v>
      </c>
      <c r="B23" s="254">
        <v>45223</v>
      </c>
      <c r="C23" s="607"/>
      <c r="D23" s="276" t="s">
        <v>182</v>
      </c>
      <c r="E23" s="277" t="s">
        <v>440</v>
      </c>
      <c r="F23" s="178"/>
      <c r="G23" s="270"/>
      <c r="H23" s="93"/>
      <c r="I23" s="271">
        <v>1295000</v>
      </c>
      <c r="J23" s="252">
        <f t="shared" si="0"/>
        <v>11077000</v>
      </c>
    </row>
    <row r="24" spans="1:10" x14ac:dyDescent="0.25">
      <c r="A24" s="177">
        <v>18</v>
      </c>
      <c r="B24" s="254">
        <v>45223</v>
      </c>
      <c r="C24" s="607"/>
      <c r="D24" s="276" t="s">
        <v>182</v>
      </c>
      <c r="E24" s="277" t="s">
        <v>439</v>
      </c>
      <c r="F24" s="178"/>
      <c r="G24" s="270"/>
      <c r="H24" s="93"/>
      <c r="I24" s="271">
        <v>4650000</v>
      </c>
      <c r="J24" s="252">
        <f t="shared" si="0"/>
        <v>6427000</v>
      </c>
    </row>
    <row r="25" spans="1:10" x14ac:dyDescent="0.25">
      <c r="A25" s="177">
        <v>19</v>
      </c>
      <c r="B25" s="254">
        <v>45223</v>
      </c>
      <c r="C25" s="607"/>
      <c r="D25" s="276" t="s">
        <v>295</v>
      </c>
      <c r="E25" s="277" t="s">
        <v>438</v>
      </c>
      <c r="F25" s="178"/>
      <c r="G25" s="270"/>
      <c r="H25" s="93"/>
      <c r="I25" s="271">
        <v>1110000</v>
      </c>
      <c r="J25" s="252">
        <f t="shared" si="0"/>
        <v>5317000</v>
      </c>
    </row>
    <row r="26" spans="1:10" x14ac:dyDescent="0.25">
      <c r="A26" s="177">
        <v>20</v>
      </c>
      <c r="B26" s="254">
        <v>45224</v>
      </c>
      <c r="C26" s="607"/>
      <c r="D26" s="276" t="s">
        <v>295</v>
      </c>
      <c r="E26" s="277" t="s">
        <v>437</v>
      </c>
      <c r="F26" s="178"/>
      <c r="G26" s="270"/>
      <c r="H26" s="93"/>
      <c r="I26" s="271">
        <v>585000</v>
      </c>
      <c r="J26" s="252">
        <f t="shared" si="0"/>
        <v>4732000</v>
      </c>
    </row>
    <row r="27" spans="1:10" x14ac:dyDescent="0.25">
      <c r="A27" s="177">
        <v>21</v>
      </c>
      <c r="B27" s="254">
        <v>45224</v>
      </c>
      <c r="C27" s="607"/>
      <c r="D27" s="276" t="s">
        <v>413</v>
      </c>
      <c r="E27" s="277" t="s">
        <v>436</v>
      </c>
      <c r="F27" s="178"/>
      <c r="G27" s="270"/>
      <c r="H27" s="93"/>
      <c r="I27" s="271">
        <v>610000</v>
      </c>
      <c r="J27" s="252">
        <f t="shared" si="0"/>
        <v>4122000</v>
      </c>
    </row>
    <row r="28" spans="1:10" x14ac:dyDescent="0.25">
      <c r="A28" s="177">
        <v>22</v>
      </c>
      <c r="B28" s="254">
        <v>45224</v>
      </c>
      <c r="C28" s="607"/>
      <c r="D28" s="180" t="s">
        <v>330</v>
      </c>
      <c r="E28" s="177" t="s">
        <v>435</v>
      </c>
      <c r="F28" s="178"/>
      <c r="G28" s="270"/>
      <c r="H28" s="93"/>
      <c r="I28" s="271">
        <v>167000</v>
      </c>
      <c r="J28" s="252">
        <f t="shared" si="0"/>
        <v>3955000</v>
      </c>
    </row>
    <row r="29" spans="1:10" x14ac:dyDescent="0.25">
      <c r="A29" s="177">
        <v>23</v>
      </c>
      <c r="B29" s="254">
        <v>45225</v>
      </c>
      <c r="C29" s="260" t="s">
        <v>2027</v>
      </c>
      <c r="D29" s="259" t="s">
        <v>157</v>
      </c>
      <c r="E29" s="259" t="s">
        <v>434</v>
      </c>
      <c r="F29" s="178"/>
      <c r="G29" s="59" t="s">
        <v>433</v>
      </c>
      <c r="H29" s="93">
        <v>25000000</v>
      </c>
      <c r="I29" s="252"/>
      <c r="J29" s="252">
        <f t="shared" si="0"/>
        <v>28955000</v>
      </c>
    </row>
    <row r="30" spans="1:10" x14ac:dyDescent="0.25">
      <c r="A30" s="177">
        <v>24</v>
      </c>
      <c r="B30" s="254">
        <v>45225</v>
      </c>
      <c r="C30" s="607"/>
      <c r="D30" s="276" t="s">
        <v>182</v>
      </c>
      <c r="E30" s="177" t="s">
        <v>432</v>
      </c>
      <c r="F30" s="178"/>
      <c r="G30" s="270"/>
      <c r="H30" s="93"/>
      <c r="I30" s="252">
        <v>5280000</v>
      </c>
      <c r="J30" s="252">
        <f t="shared" si="0"/>
        <v>23675000</v>
      </c>
    </row>
    <row r="31" spans="1:10" x14ac:dyDescent="0.25">
      <c r="A31" s="177">
        <v>25</v>
      </c>
      <c r="B31" s="254">
        <v>45225</v>
      </c>
      <c r="C31" s="607"/>
      <c r="D31" s="177" t="s">
        <v>182</v>
      </c>
      <c r="E31" s="180" t="s">
        <v>431</v>
      </c>
      <c r="F31" s="188"/>
      <c r="G31" s="273"/>
      <c r="H31" s="272"/>
      <c r="I31" s="271">
        <v>3125000</v>
      </c>
      <c r="J31" s="252">
        <f t="shared" si="0"/>
        <v>20550000</v>
      </c>
    </row>
    <row r="32" spans="1:10" x14ac:dyDescent="0.25">
      <c r="A32" s="177">
        <v>26</v>
      </c>
      <c r="B32" s="254">
        <v>45225</v>
      </c>
      <c r="C32" s="607"/>
      <c r="D32" s="177" t="s">
        <v>182</v>
      </c>
      <c r="E32" s="180" t="s">
        <v>430</v>
      </c>
      <c r="F32" s="188"/>
      <c r="G32" s="273"/>
      <c r="H32" s="272"/>
      <c r="I32" s="271">
        <v>3080000</v>
      </c>
      <c r="J32" s="252">
        <f t="shared" si="0"/>
        <v>17470000</v>
      </c>
    </row>
    <row r="33" spans="1:11" x14ac:dyDescent="0.25">
      <c r="A33" s="177">
        <v>27</v>
      </c>
      <c r="B33" s="254">
        <v>45225</v>
      </c>
      <c r="C33" s="607"/>
      <c r="D33" s="180" t="s">
        <v>330</v>
      </c>
      <c r="E33" s="177" t="s">
        <v>429</v>
      </c>
      <c r="F33" s="188"/>
      <c r="G33" s="273" t="s">
        <v>428</v>
      </c>
      <c r="H33" s="272" t="s">
        <v>428</v>
      </c>
      <c r="I33" s="271">
        <v>12831000</v>
      </c>
      <c r="J33" s="252">
        <v>4639000</v>
      </c>
      <c r="K33" s="271"/>
    </row>
    <row r="34" spans="1:11" x14ac:dyDescent="0.25">
      <c r="A34" s="177">
        <v>28</v>
      </c>
      <c r="B34" s="254">
        <v>45225</v>
      </c>
      <c r="C34" s="607"/>
      <c r="D34" s="180" t="s">
        <v>330</v>
      </c>
      <c r="E34" s="177" t="s">
        <v>427</v>
      </c>
      <c r="F34" s="178"/>
      <c r="G34" s="270"/>
      <c r="H34" s="93"/>
      <c r="I34" s="271">
        <v>570000</v>
      </c>
      <c r="J34" s="252">
        <f t="shared" ref="J34:J65" si="1">J33+H34-I34</f>
        <v>4069000</v>
      </c>
      <c r="K34" s="271"/>
    </row>
    <row r="35" spans="1:11" x14ac:dyDescent="0.25">
      <c r="A35" s="177">
        <v>29</v>
      </c>
      <c r="B35" s="254">
        <v>45226</v>
      </c>
      <c r="C35" s="607"/>
      <c r="D35" s="180" t="s">
        <v>413</v>
      </c>
      <c r="E35" s="177" t="s">
        <v>426</v>
      </c>
      <c r="F35" s="178"/>
      <c r="G35" s="270"/>
      <c r="H35" s="93"/>
      <c r="I35" s="252">
        <v>114000</v>
      </c>
      <c r="J35" s="252">
        <f t="shared" si="1"/>
        <v>3955000</v>
      </c>
    </row>
    <row r="36" spans="1:11" x14ac:dyDescent="0.25">
      <c r="A36" s="177">
        <v>30</v>
      </c>
      <c r="B36" s="254">
        <v>45227</v>
      </c>
      <c r="C36" s="260" t="s">
        <v>425</v>
      </c>
      <c r="D36" s="259" t="s">
        <v>409</v>
      </c>
      <c r="E36" s="259" t="s">
        <v>424</v>
      </c>
      <c r="F36" s="253"/>
      <c r="G36" s="253"/>
      <c r="H36" s="93">
        <v>10000000</v>
      </c>
      <c r="I36" s="253"/>
      <c r="J36" s="252">
        <f t="shared" si="1"/>
        <v>13955000</v>
      </c>
    </row>
    <row r="37" spans="1:11" x14ac:dyDescent="0.25">
      <c r="A37" s="177">
        <v>31</v>
      </c>
      <c r="B37" s="254">
        <v>45227</v>
      </c>
      <c r="C37" s="607"/>
      <c r="D37" s="180" t="s">
        <v>295</v>
      </c>
      <c r="E37" s="180" t="s">
        <v>423</v>
      </c>
      <c r="F37" s="253"/>
      <c r="G37" s="253"/>
      <c r="H37" s="253"/>
      <c r="I37" s="252">
        <v>4000000</v>
      </c>
      <c r="J37" s="252">
        <f t="shared" si="1"/>
        <v>9955000</v>
      </c>
    </row>
    <row r="38" spans="1:11" x14ac:dyDescent="0.25">
      <c r="A38" s="177">
        <v>32</v>
      </c>
      <c r="B38" s="254">
        <v>45227</v>
      </c>
      <c r="C38" s="607"/>
      <c r="D38" s="180" t="s">
        <v>330</v>
      </c>
      <c r="E38" s="180" t="s">
        <v>422</v>
      </c>
      <c r="G38" s="275"/>
      <c r="H38" s="274"/>
      <c r="I38" s="252">
        <v>4000000</v>
      </c>
      <c r="J38" s="252">
        <f t="shared" si="1"/>
        <v>5955000</v>
      </c>
    </row>
    <row r="39" spans="1:11" x14ac:dyDescent="0.25">
      <c r="A39" s="177">
        <v>33</v>
      </c>
      <c r="B39" s="254">
        <v>45225</v>
      </c>
      <c r="C39" s="607"/>
      <c r="D39" s="180" t="s">
        <v>330</v>
      </c>
      <c r="E39" s="180" t="s">
        <v>421</v>
      </c>
      <c r="I39" s="271">
        <v>1000000</v>
      </c>
      <c r="J39" s="252">
        <f t="shared" si="1"/>
        <v>4955000</v>
      </c>
    </row>
    <row r="40" spans="1:11" x14ac:dyDescent="0.25">
      <c r="A40" s="177">
        <v>34</v>
      </c>
      <c r="B40" s="254">
        <v>45226</v>
      </c>
      <c r="C40" s="607"/>
      <c r="D40" s="180" t="s">
        <v>330</v>
      </c>
      <c r="E40" s="177" t="s">
        <v>420</v>
      </c>
      <c r="F40" s="188"/>
      <c r="G40" s="273"/>
      <c r="H40" s="272"/>
      <c r="I40" s="271">
        <v>305000</v>
      </c>
      <c r="J40" s="252">
        <f t="shared" si="1"/>
        <v>4650000</v>
      </c>
    </row>
    <row r="41" spans="1:11" x14ac:dyDescent="0.25">
      <c r="A41" s="177">
        <v>35</v>
      </c>
      <c r="B41" s="254">
        <v>45227</v>
      </c>
      <c r="C41" s="607"/>
      <c r="D41" s="180" t="s">
        <v>413</v>
      </c>
      <c r="E41" s="177" t="s">
        <v>419</v>
      </c>
      <c r="F41" s="178"/>
      <c r="G41" s="270"/>
      <c r="H41" s="93"/>
      <c r="I41" s="252">
        <v>120000</v>
      </c>
      <c r="J41" s="252">
        <f t="shared" si="1"/>
        <v>4530000</v>
      </c>
    </row>
    <row r="42" spans="1:11" x14ac:dyDescent="0.25">
      <c r="A42" s="177">
        <v>36</v>
      </c>
      <c r="B42" s="254">
        <v>45227</v>
      </c>
      <c r="C42" s="607"/>
      <c r="D42" s="180" t="s">
        <v>413</v>
      </c>
      <c r="E42" s="177" t="s">
        <v>418</v>
      </c>
      <c r="F42" s="178"/>
      <c r="G42" s="270"/>
      <c r="H42" s="93"/>
      <c r="I42" s="252">
        <v>155000</v>
      </c>
      <c r="J42" s="252">
        <f t="shared" si="1"/>
        <v>4375000</v>
      </c>
    </row>
    <row r="43" spans="1:11" x14ac:dyDescent="0.25">
      <c r="A43" s="737" t="s">
        <v>417</v>
      </c>
      <c r="B43" s="738"/>
      <c r="C43" s="739"/>
      <c r="D43" s="253"/>
      <c r="E43" s="253"/>
      <c r="F43" s="253"/>
      <c r="G43" s="253"/>
      <c r="H43" s="93"/>
      <c r="I43" s="252"/>
      <c r="J43" s="252">
        <f t="shared" si="1"/>
        <v>4375000</v>
      </c>
    </row>
    <row r="44" spans="1:11" x14ac:dyDescent="0.25">
      <c r="A44" s="177">
        <v>38</v>
      </c>
      <c r="B44" s="254"/>
      <c r="C44" s="607"/>
      <c r="D44" s="180"/>
      <c r="E44" s="180"/>
      <c r="F44" s="253"/>
      <c r="G44" s="59"/>
      <c r="H44" s="93"/>
      <c r="I44" s="252"/>
      <c r="J44" s="252">
        <f t="shared" si="1"/>
        <v>4375000</v>
      </c>
    </row>
    <row r="45" spans="1:11" x14ac:dyDescent="0.25">
      <c r="A45" s="177">
        <v>39</v>
      </c>
      <c r="B45" s="254">
        <v>45232</v>
      </c>
      <c r="C45" s="260" t="s">
        <v>2021</v>
      </c>
      <c r="D45" s="260" t="s">
        <v>157</v>
      </c>
      <c r="E45" s="259" t="s">
        <v>416</v>
      </c>
      <c r="F45" s="253"/>
      <c r="G45" s="59" t="s">
        <v>415</v>
      </c>
      <c r="H45" s="93">
        <v>10000000</v>
      </c>
      <c r="I45" s="252"/>
      <c r="J45" s="252">
        <f t="shared" si="1"/>
        <v>14375000</v>
      </c>
    </row>
    <row r="46" spans="1:11" ht="13" x14ac:dyDescent="0.3">
      <c r="A46" s="177">
        <v>40</v>
      </c>
      <c r="B46" s="269">
        <v>45232</v>
      </c>
      <c r="C46" s="607"/>
      <c r="D46" s="180" t="s">
        <v>413</v>
      </c>
      <c r="E46" s="180" t="s">
        <v>414</v>
      </c>
      <c r="I46" s="252">
        <v>700000</v>
      </c>
      <c r="J46" s="252">
        <f t="shared" si="1"/>
        <v>13675000</v>
      </c>
    </row>
    <row r="47" spans="1:11" x14ac:dyDescent="0.25">
      <c r="A47" s="177">
        <v>41</v>
      </c>
      <c r="B47" s="254">
        <v>45232</v>
      </c>
      <c r="C47" s="607"/>
      <c r="D47" s="180" t="s">
        <v>413</v>
      </c>
      <c r="E47" s="180" t="s">
        <v>412</v>
      </c>
      <c r="F47" s="253"/>
      <c r="G47" s="253"/>
      <c r="H47" s="93"/>
      <c r="I47" s="252">
        <v>6175000</v>
      </c>
      <c r="J47" s="252">
        <f t="shared" si="1"/>
        <v>7500000</v>
      </c>
    </row>
    <row r="48" spans="1:11" x14ac:dyDescent="0.25">
      <c r="A48" s="177">
        <v>42</v>
      </c>
      <c r="B48" s="254">
        <v>45234</v>
      </c>
      <c r="C48" s="607"/>
      <c r="D48" s="180" t="s">
        <v>295</v>
      </c>
      <c r="E48" s="180" t="s">
        <v>411</v>
      </c>
      <c r="F48" s="253"/>
      <c r="G48" s="253"/>
      <c r="H48" s="93"/>
      <c r="I48" s="252">
        <v>3000000</v>
      </c>
      <c r="J48" s="252">
        <f t="shared" si="1"/>
        <v>4500000</v>
      </c>
    </row>
    <row r="49" spans="1:12" x14ac:dyDescent="0.25">
      <c r="A49" s="177">
        <v>43</v>
      </c>
      <c r="B49" s="254">
        <v>45234</v>
      </c>
      <c r="C49" s="607"/>
      <c r="D49" s="180" t="s">
        <v>295</v>
      </c>
      <c r="E49" s="180" t="s">
        <v>410</v>
      </c>
      <c r="F49" s="253"/>
      <c r="G49" s="253"/>
      <c r="H49" s="93"/>
      <c r="I49" s="252">
        <v>3000000</v>
      </c>
      <c r="J49" s="252">
        <f t="shared" si="1"/>
        <v>1500000</v>
      </c>
    </row>
    <row r="50" spans="1:12" x14ac:dyDescent="0.25">
      <c r="A50" s="177">
        <v>44</v>
      </c>
      <c r="B50" s="254">
        <v>45234</v>
      </c>
      <c r="C50" s="260" t="s">
        <v>2022</v>
      </c>
      <c r="D50" s="260" t="s">
        <v>409</v>
      </c>
      <c r="E50" s="259" t="s">
        <v>408</v>
      </c>
      <c r="H50" s="93">
        <v>10000000</v>
      </c>
      <c r="J50" s="252">
        <f t="shared" si="1"/>
        <v>11500000</v>
      </c>
    </row>
    <row r="51" spans="1:12" ht="13" x14ac:dyDescent="0.3">
      <c r="A51" s="177">
        <v>45</v>
      </c>
      <c r="B51" s="254">
        <v>45235</v>
      </c>
      <c r="C51" s="607"/>
      <c r="D51" s="177" t="s">
        <v>295</v>
      </c>
      <c r="E51" s="177" t="s">
        <v>407</v>
      </c>
      <c r="F51" s="253"/>
      <c r="G51" s="253"/>
      <c r="H51" s="93"/>
      <c r="I51" s="252">
        <v>800000</v>
      </c>
      <c r="J51" s="252">
        <f t="shared" si="1"/>
        <v>10700000</v>
      </c>
      <c r="L51" s="268"/>
    </row>
    <row r="52" spans="1:12" ht="13" x14ac:dyDescent="0.3">
      <c r="A52" s="177">
        <v>46</v>
      </c>
      <c r="B52" s="254">
        <v>45235</v>
      </c>
      <c r="C52" s="607"/>
      <c r="D52" s="177" t="s">
        <v>330</v>
      </c>
      <c r="E52" s="177" t="s">
        <v>407</v>
      </c>
      <c r="F52" s="253"/>
      <c r="G52" s="253"/>
      <c r="H52" s="253"/>
      <c r="I52" s="252">
        <v>800000</v>
      </c>
      <c r="J52" s="252">
        <f t="shared" si="1"/>
        <v>9900000</v>
      </c>
    </row>
    <row r="53" spans="1:12" x14ac:dyDescent="0.25">
      <c r="A53" s="177">
        <v>47</v>
      </c>
      <c r="B53" s="254">
        <v>45236</v>
      </c>
      <c r="C53" s="607"/>
      <c r="D53" s="177" t="s">
        <v>330</v>
      </c>
      <c r="E53" s="177" t="s">
        <v>406</v>
      </c>
      <c r="F53" s="253"/>
      <c r="G53" s="253"/>
      <c r="H53" s="253"/>
      <c r="I53" s="252">
        <v>800000</v>
      </c>
      <c r="J53" s="252">
        <f t="shared" si="1"/>
        <v>9100000</v>
      </c>
    </row>
    <row r="54" spans="1:12" x14ac:dyDescent="0.25">
      <c r="A54" s="177">
        <v>48</v>
      </c>
      <c r="B54" s="254">
        <v>45236</v>
      </c>
      <c r="C54" s="607"/>
      <c r="D54" s="177" t="s">
        <v>330</v>
      </c>
      <c r="E54" s="177" t="s">
        <v>405</v>
      </c>
      <c r="F54" s="253"/>
      <c r="G54" s="253"/>
      <c r="H54" s="253"/>
      <c r="I54" s="252">
        <v>385000</v>
      </c>
      <c r="J54" s="252">
        <f t="shared" si="1"/>
        <v>8715000</v>
      </c>
    </row>
    <row r="55" spans="1:12" x14ac:dyDescent="0.25">
      <c r="A55" s="177">
        <v>49</v>
      </c>
      <c r="B55" s="254">
        <v>45237</v>
      </c>
      <c r="C55" s="607"/>
      <c r="D55" s="177" t="s">
        <v>295</v>
      </c>
      <c r="E55" s="177" t="s">
        <v>404</v>
      </c>
      <c r="F55" s="253"/>
      <c r="G55" s="253"/>
      <c r="H55" s="253"/>
      <c r="I55" s="252">
        <v>145000</v>
      </c>
      <c r="J55" s="252">
        <f t="shared" si="1"/>
        <v>8570000</v>
      </c>
    </row>
    <row r="56" spans="1:12" ht="13" x14ac:dyDescent="0.3">
      <c r="A56" s="177">
        <v>50</v>
      </c>
      <c r="B56" s="267">
        <v>45238</v>
      </c>
      <c r="C56" s="607"/>
      <c r="D56" s="257" t="s">
        <v>295</v>
      </c>
      <c r="E56" s="177" t="s">
        <v>403</v>
      </c>
      <c r="F56" s="266"/>
      <c r="G56" s="266"/>
      <c r="H56" s="265"/>
      <c r="I56" s="252">
        <v>750000</v>
      </c>
      <c r="J56" s="252">
        <f t="shared" si="1"/>
        <v>7820000</v>
      </c>
    </row>
    <row r="57" spans="1:12" ht="13" x14ac:dyDescent="0.3">
      <c r="A57" s="177">
        <v>51</v>
      </c>
      <c r="B57" s="254">
        <v>45238</v>
      </c>
      <c r="C57" s="607"/>
      <c r="D57" s="177" t="s">
        <v>295</v>
      </c>
      <c r="E57" s="177" t="s">
        <v>402</v>
      </c>
      <c r="F57" s="253"/>
      <c r="G57" s="253"/>
      <c r="H57" s="93"/>
      <c r="I57" s="252">
        <v>2560000</v>
      </c>
      <c r="J57" s="252">
        <f t="shared" si="1"/>
        <v>5260000</v>
      </c>
    </row>
    <row r="58" spans="1:12" ht="13" x14ac:dyDescent="0.3">
      <c r="A58" s="177">
        <v>52</v>
      </c>
      <c r="B58" s="254">
        <v>45239</v>
      </c>
      <c r="C58" s="607"/>
      <c r="D58" s="177" t="s">
        <v>295</v>
      </c>
      <c r="E58" s="177" t="s">
        <v>401</v>
      </c>
      <c r="F58" s="253"/>
      <c r="G58" s="253"/>
      <c r="H58" s="93"/>
      <c r="I58" s="252">
        <v>750000</v>
      </c>
      <c r="J58" s="252">
        <f t="shared" si="1"/>
        <v>4510000</v>
      </c>
    </row>
    <row r="59" spans="1:12" ht="13" x14ac:dyDescent="0.3">
      <c r="A59" s="177">
        <v>53</v>
      </c>
      <c r="B59" s="254">
        <v>45239</v>
      </c>
      <c r="C59" s="607"/>
      <c r="D59" s="177" t="s">
        <v>295</v>
      </c>
      <c r="E59" s="177" t="s">
        <v>400</v>
      </c>
      <c r="F59" s="253"/>
      <c r="G59" s="253"/>
      <c r="H59" s="93"/>
      <c r="I59" s="252">
        <v>340000</v>
      </c>
      <c r="J59" s="252">
        <f t="shared" si="1"/>
        <v>4170000</v>
      </c>
    </row>
    <row r="60" spans="1:12" ht="13" x14ac:dyDescent="0.3">
      <c r="A60" s="177">
        <v>54</v>
      </c>
      <c r="B60" s="254">
        <v>45239</v>
      </c>
      <c r="C60" s="607"/>
      <c r="D60" s="177" t="s">
        <v>295</v>
      </c>
      <c r="E60" s="177" t="s">
        <v>399</v>
      </c>
      <c r="F60" s="253"/>
      <c r="G60" s="253"/>
      <c r="H60" s="93"/>
      <c r="I60" s="252">
        <v>898000</v>
      </c>
      <c r="J60" s="252">
        <f t="shared" si="1"/>
        <v>3272000</v>
      </c>
    </row>
    <row r="61" spans="1:12" ht="13" x14ac:dyDescent="0.3">
      <c r="A61" s="177">
        <v>55</v>
      </c>
      <c r="B61" s="254">
        <v>45240</v>
      </c>
      <c r="C61" s="607"/>
      <c r="D61" s="177" t="s">
        <v>295</v>
      </c>
      <c r="E61" s="177" t="s">
        <v>398</v>
      </c>
      <c r="F61" s="253"/>
      <c r="G61" s="253"/>
      <c r="H61" s="93"/>
      <c r="I61" s="252">
        <v>93000</v>
      </c>
      <c r="J61" s="252">
        <f t="shared" si="1"/>
        <v>3179000</v>
      </c>
    </row>
    <row r="62" spans="1:12" ht="13" x14ac:dyDescent="0.3">
      <c r="A62" s="177">
        <v>56</v>
      </c>
      <c r="B62" s="254">
        <v>45240</v>
      </c>
      <c r="C62" s="607"/>
      <c r="D62" s="177" t="s">
        <v>295</v>
      </c>
      <c r="E62" s="177" t="s">
        <v>397</v>
      </c>
      <c r="F62" s="253"/>
      <c r="G62" s="253"/>
      <c r="H62" s="93"/>
      <c r="I62" s="252">
        <v>700000</v>
      </c>
      <c r="J62" s="252">
        <f t="shared" si="1"/>
        <v>2479000</v>
      </c>
    </row>
    <row r="63" spans="1:12" ht="13" x14ac:dyDescent="0.3">
      <c r="A63" s="177">
        <v>57</v>
      </c>
      <c r="B63" s="254">
        <v>45241</v>
      </c>
      <c r="C63" s="607"/>
      <c r="D63" s="180" t="s">
        <v>295</v>
      </c>
      <c r="E63" s="180" t="s">
        <v>396</v>
      </c>
      <c r="F63" s="253"/>
      <c r="G63" s="253"/>
      <c r="H63" s="93"/>
      <c r="I63" s="252">
        <v>4530000</v>
      </c>
      <c r="J63" s="252">
        <f t="shared" si="1"/>
        <v>-2051000</v>
      </c>
    </row>
    <row r="64" spans="1:12" ht="13" x14ac:dyDescent="0.3">
      <c r="A64" s="177">
        <v>58</v>
      </c>
      <c r="B64" s="254">
        <v>45241</v>
      </c>
      <c r="C64" s="607"/>
      <c r="D64" s="180" t="s">
        <v>295</v>
      </c>
      <c r="E64" s="180" t="s">
        <v>395</v>
      </c>
      <c r="F64" s="253"/>
      <c r="G64" s="253"/>
      <c r="H64" s="253"/>
      <c r="I64" s="252">
        <v>15000</v>
      </c>
      <c r="J64" s="252">
        <f t="shared" si="1"/>
        <v>-2066000</v>
      </c>
    </row>
    <row r="65" spans="1:10" x14ac:dyDescent="0.25">
      <c r="A65" s="177">
        <v>59</v>
      </c>
      <c r="B65" s="254">
        <v>45241</v>
      </c>
      <c r="C65" s="607"/>
      <c r="D65" s="180" t="s">
        <v>295</v>
      </c>
      <c r="E65" s="180" t="s">
        <v>394</v>
      </c>
      <c r="F65" s="253"/>
      <c r="G65" s="253"/>
      <c r="H65" s="253"/>
      <c r="I65" s="252">
        <v>3000000</v>
      </c>
      <c r="J65" s="252">
        <f t="shared" si="1"/>
        <v>-5066000</v>
      </c>
    </row>
    <row r="66" spans="1:10" x14ac:dyDescent="0.25">
      <c r="A66" s="177">
        <v>60</v>
      </c>
      <c r="B66" s="254">
        <v>45241</v>
      </c>
      <c r="C66" s="607"/>
      <c r="D66" s="180" t="s">
        <v>295</v>
      </c>
      <c r="E66" s="180" t="s">
        <v>393</v>
      </c>
      <c r="F66" s="253"/>
      <c r="G66" s="253"/>
      <c r="H66" s="253"/>
      <c r="I66" s="252">
        <v>2000000</v>
      </c>
      <c r="J66" s="252">
        <f t="shared" ref="J66:J97" si="2">J65+H66-I66</f>
        <v>-7066000</v>
      </c>
    </row>
    <row r="67" spans="1:10" ht="25" customHeight="1" x14ac:dyDescent="0.3">
      <c r="A67" s="264">
        <v>61</v>
      </c>
      <c r="B67" s="254">
        <v>45243</v>
      </c>
      <c r="C67" s="607"/>
      <c r="D67" s="263" t="s">
        <v>295</v>
      </c>
      <c r="E67" s="262" t="s">
        <v>392</v>
      </c>
      <c r="F67" s="253"/>
      <c r="G67" s="253"/>
      <c r="H67" s="253"/>
      <c r="I67" s="252">
        <v>2212000</v>
      </c>
      <c r="J67" s="252">
        <f t="shared" si="2"/>
        <v>-9278000</v>
      </c>
    </row>
    <row r="68" spans="1:10" ht="13" x14ac:dyDescent="0.3">
      <c r="A68" s="177">
        <v>62</v>
      </c>
      <c r="B68" s="254">
        <v>45244</v>
      </c>
      <c r="C68" s="607"/>
      <c r="D68" s="180" t="s">
        <v>295</v>
      </c>
      <c r="E68" s="180" t="s">
        <v>391</v>
      </c>
      <c r="F68" s="253"/>
      <c r="G68" s="253"/>
      <c r="H68" s="253"/>
      <c r="I68" s="252">
        <v>40000</v>
      </c>
      <c r="J68" s="252">
        <f t="shared" si="2"/>
        <v>-9318000</v>
      </c>
    </row>
    <row r="69" spans="1:10" x14ac:dyDescent="0.25">
      <c r="A69" s="177">
        <v>63</v>
      </c>
      <c r="B69" s="254">
        <v>45244</v>
      </c>
      <c r="C69" s="607"/>
      <c r="D69" s="180" t="s">
        <v>295</v>
      </c>
      <c r="E69" s="180" t="s">
        <v>390</v>
      </c>
      <c r="F69" s="253"/>
      <c r="G69" s="253"/>
      <c r="H69" s="253"/>
      <c r="I69" s="252">
        <v>1500000</v>
      </c>
      <c r="J69" s="252">
        <f t="shared" si="2"/>
        <v>-10818000</v>
      </c>
    </row>
    <row r="70" spans="1:10" ht="13" x14ac:dyDescent="0.3">
      <c r="A70" s="177">
        <v>64</v>
      </c>
      <c r="B70" s="254">
        <v>45245</v>
      </c>
      <c r="C70" s="607"/>
      <c r="D70" s="180" t="s">
        <v>295</v>
      </c>
      <c r="E70" s="180" t="s">
        <v>389</v>
      </c>
      <c r="F70" s="253"/>
      <c r="G70" s="253"/>
      <c r="H70" s="253"/>
      <c r="I70" s="252">
        <v>1054000</v>
      </c>
      <c r="J70" s="252">
        <f t="shared" si="2"/>
        <v>-11872000</v>
      </c>
    </row>
    <row r="71" spans="1:10" ht="13" x14ac:dyDescent="0.3">
      <c r="A71" s="177">
        <v>65</v>
      </c>
      <c r="B71" s="254">
        <v>45246</v>
      </c>
      <c r="C71" s="607"/>
      <c r="D71" s="180" t="s">
        <v>295</v>
      </c>
      <c r="E71" s="180" t="s">
        <v>388</v>
      </c>
      <c r="F71" s="253"/>
      <c r="G71" s="253"/>
      <c r="H71" s="253"/>
      <c r="I71" s="252">
        <v>3763000</v>
      </c>
      <c r="J71" s="252">
        <f t="shared" si="2"/>
        <v>-15635000</v>
      </c>
    </row>
    <row r="72" spans="1:10" ht="14.5" x14ac:dyDescent="0.35">
      <c r="A72" s="177">
        <v>66</v>
      </c>
      <c r="B72" s="254">
        <v>45246</v>
      </c>
      <c r="C72" s="66"/>
      <c r="D72" s="180" t="s">
        <v>295</v>
      </c>
      <c r="E72" s="180" t="s">
        <v>387</v>
      </c>
      <c r="F72" s="253"/>
      <c r="G72" s="253"/>
      <c r="H72" s="253"/>
      <c r="I72" s="252">
        <v>200000</v>
      </c>
      <c r="J72" s="252">
        <f t="shared" si="2"/>
        <v>-15835000</v>
      </c>
    </row>
    <row r="73" spans="1:10" ht="14.5" x14ac:dyDescent="0.35">
      <c r="A73" s="177">
        <v>67</v>
      </c>
      <c r="B73" s="254">
        <v>45246</v>
      </c>
      <c r="C73" s="66"/>
      <c r="D73" s="180" t="s">
        <v>295</v>
      </c>
      <c r="E73" s="180" t="s">
        <v>386</v>
      </c>
      <c r="F73" s="253"/>
      <c r="G73" s="253"/>
      <c r="H73" s="253"/>
      <c r="I73" s="252">
        <v>25000</v>
      </c>
      <c r="J73" s="252">
        <f t="shared" si="2"/>
        <v>-15860000</v>
      </c>
    </row>
    <row r="74" spans="1:10" x14ac:dyDescent="0.25">
      <c r="A74" s="177">
        <v>68</v>
      </c>
      <c r="B74" s="254">
        <v>45250</v>
      </c>
      <c r="C74" s="260" t="s">
        <v>2023</v>
      </c>
      <c r="D74" s="260" t="s">
        <v>157</v>
      </c>
      <c r="E74" s="259" t="s">
        <v>370</v>
      </c>
      <c r="F74" s="253"/>
      <c r="G74" s="59" t="s">
        <v>385</v>
      </c>
      <c r="H74" s="252">
        <v>15860000</v>
      </c>
      <c r="I74" s="252"/>
      <c r="J74" s="252">
        <f t="shared" si="2"/>
        <v>0</v>
      </c>
    </row>
    <row r="75" spans="1:10" ht="14.5" x14ac:dyDescent="0.35">
      <c r="A75" s="177">
        <v>69</v>
      </c>
      <c r="B75" s="254">
        <v>45242</v>
      </c>
      <c r="C75" s="66"/>
      <c r="D75" s="177" t="s">
        <v>295</v>
      </c>
      <c r="E75" s="180" t="s">
        <v>384</v>
      </c>
      <c r="F75" s="253"/>
      <c r="G75" s="253"/>
      <c r="H75" s="253"/>
      <c r="I75" s="252">
        <v>85000</v>
      </c>
      <c r="J75" s="252">
        <f t="shared" si="2"/>
        <v>-85000</v>
      </c>
    </row>
    <row r="76" spans="1:10" ht="14.5" x14ac:dyDescent="0.35">
      <c r="A76" s="177">
        <v>70</v>
      </c>
      <c r="B76" s="254">
        <v>45242</v>
      </c>
      <c r="C76" s="66"/>
      <c r="D76" s="177" t="s">
        <v>330</v>
      </c>
      <c r="E76" s="180" t="s">
        <v>383</v>
      </c>
      <c r="F76" s="253"/>
      <c r="G76" s="253"/>
      <c r="H76" s="253"/>
      <c r="I76" s="252">
        <v>550000</v>
      </c>
      <c r="J76" s="252">
        <f t="shared" si="2"/>
        <v>-635000</v>
      </c>
    </row>
    <row r="77" spans="1:10" ht="14.5" x14ac:dyDescent="0.35">
      <c r="A77" s="177">
        <v>71</v>
      </c>
      <c r="B77" s="254">
        <v>45246</v>
      </c>
      <c r="C77" s="66"/>
      <c r="D77" s="177" t="s">
        <v>330</v>
      </c>
      <c r="E77" s="180" t="s">
        <v>382</v>
      </c>
      <c r="F77" s="253"/>
      <c r="G77" s="253"/>
      <c r="H77" s="253"/>
      <c r="I77" s="252">
        <v>255000</v>
      </c>
      <c r="J77" s="252">
        <f t="shared" si="2"/>
        <v>-890000</v>
      </c>
    </row>
    <row r="78" spans="1:10" ht="14.5" x14ac:dyDescent="0.35">
      <c r="A78" s="177">
        <v>72</v>
      </c>
      <c r="B78" s="254">
        <v>45246</v>
      </c>
      <c r="C78" s="66"/>
      <c r="D78" s="177" t="s">
        <v>330</v>
      </c>
      <c r="E78" s="180" t="s">
        <v>381</v>
      </c>
      <c r="F78" s="253"/>
      <c r="G78" s="253"/>
      <c r="H78" s="253"/>
      <c r="I78" s="252">
        <v>100000</v>
      </c>
      <c r="J78" s="252">
        <f t="shared" si="2"/>
        <v>-990000</v>
      </c>
    </row>
    <row r="79" spans="1:10" ht="14.5" x14ac:dyDescent="0.35">
      <c r="A79" s="177">
        <v>73</v>
      </c>
      <c r="B79" s="254">
        <v>45247</v>
      </c>
      <c r="C79" s="66"/>
      <c r="D79" s="177" t="s">
        <v>295</v>
      </c>
      <c r="E79" s="180" t="s">
        <v>380</v>
      </c>
      <c r="F79" s="253"/>
      <c r="G79" s="253"/>
      <c r="H79" s="253"/>
      <c r="I79" s="252">
        <v>680000</v>
      </c>
      <c r="J79" s="252">
        <f t="shared" si="2"/>
        <v>-1670000</v>
      </c>
    </row>
    <row r="80" spans="1:10" ht="14.5" x14ac:dyDescent="0.35">
      <c r="A80" s="177">
        <v>74</v>
      </c>
      <c r="B80" s="254">
        <v>45248</v>
      </c>
      <c r="C80" s="66"/>
      <c r="D80" s="257" t="s">
        <v>295</v>
      </c>
      <c r="E80" s="180" t="s">
        <v>379</v>
      </c>
      <c r="F80" s="253"/>
      <c r="G80" s="253"/>
      <c r="H80" s="253"/>
      <c r="I80" s="252">
        <v>80000</v>
      </c>
      <c r="J80" s="252">
        <f t="shared" si="2"/>
        <v>-1750000</v>
      </c>
    </row>
    <row r="81" spans="1:10" ht="14.5" x14ac:dyDescent="0.35">
      <c r="A81" s="177">
        <v>75</v>
      </c>
      <c r="B81" s="254">
        <v>45248</v>
      </c>
      <c r="C81" s="66"/>
      <c r="D81" s="177" t="s">
        <v>295</v>
      </c>
      <c r="E81" s="180" t="s">
        <v>378</v>
      </c>
      <c r="F81" s="253"/>
      <c r="G81" s="253"/>
      <c r="H81" s="253"/>
      <c r="I81" s="252">
        <v>71000</v>
      </c>
      <c r="J81" s="252">
        <f t="shared" si="2"/>
        <v>-1821000</v>
      </c>
    </row>
    <row r="82" spans="1:10" ht="14.5" x14ac:dyDescent="0.35">
      <c r="A82" s="177">
        <v>76</v>
      </c>
      <c r="B82" s="254">
        <v>45248</v>
      </c>
      <c r="C82" s="66"/>
      <c r="D82" s="177" t="s">
        <v>295</v>
      </c>
      <c r="E82" s="180" t="s">
        <v>377</v>
      </c>
      <c r="F82" s="253"/>
      <c r="G82" s="253"/>
      <c r="H82" s="253"/>
      <c r="I82" s="252">
        <v>136000</v>
      </c>
      <c r="J82" s="252">
        <f t="shared" si="2"/>
        <v>-1957000</v>
      </c>
    </row>
    <row r="83" spans="1:10" ht="14.5" x14ac:dyDescent="0.35">
      <c r="A83" s="177">
        <v>77</v>
      </c>
      <c r="B83" s="254">
        <v>45248</v>
      </c>
      <c r="C83" s="66"/>
      <c r="D83" s="177" t="s">
        <v>295</v>
      </c>
      <c r="E83" s="180" t="s">
        <v>376</v>
      </c>
      <c r="F83" s="253"/>
      <c r="G83" s="253"/>
      <c r="H83" s="253"/>
      <c r="I83" s="252">
        <v>2476900</v>
      </c>
      <c r="J83" s="252">
        <f t="shared" si="2"/>
        <v>-4433900</v>
      </c>
    </row>
    <row r="84" spans="1:10" ht="14.5" x14ac:dyDescent="0.35">
      <c r="A84" s="177">
        <v>78</v>
      </c>
      <c r="B84" s="254">
        <v>45248</v>
      </c>
      <c r="C84" s="66"/>
      <c r="D84" s="177" t="s">
        <v>295</v>
      </c>
      <c r="E84" s="180" t="s">
        <v>375</v>
      </c>
      <c r="F84" s="253"/>
      <c r="G84" s="253"/>
      <c r="H84" s="253"/>
      <c r="I84" s="252">
        <v>2500000</v>
      </c>
      <c r="J84" s="252">
        <f t="shared" si="2"/>
        <v>-6933900</v>
      </c>
    </row>
    <row r="85" spans="1:10" ht="14.5" x14ac:dyDescent="0.35">
      <c r="A85" s="177">
        <v>79</v>
      </c>
      <c r="B85" s="254">
        <v>45248</v>
      </c>
      <c r="C85" s="66"/>
      <c r="D85" s="177" t="s">
        <v>295</v>
      </c>
      <c r="E85" s="180" t="s">
        <v>374</v>
      </c>
      <c r="F85" s="253"/>
      <c r="G85" s="253"/>
      <c r="H85" s="253"/>
      <c r="I85" s="252">
        <v>2000000</v>
      </c>
      <c r="J85" s="252">
        <f t="shared" si="2"/>
        <v>-8933900</v>
      </c>
    </row>
    <row r="86" spans="1:10" ht="14.5" x14ac:dyDescent="0.35">
      <c r="A86" s="177">
        <v>80</v>
      </c>
      <c r="B86" s="254">
        <v>45249</v>
      </c>
      <c r="C86" s="66"/>
      <c r="D86" s="177" t="s">
        <v>295</v>
      </c>
      <c r="E86" s="180" t="s">
        <v>373</v>
      </c>
      <c r="F86" s="253"/>
      <c r="G86" s="253"/>
      <c r="H86" s="253"/>
      <c r="I86" s="252">
        <v>65000</v>
      </c>
      <c r="J86" s="252">
        <f t="shared" si="2"/>
        <v>-8998900</v>
      </c>
    </row>
    <row r="87" spans="1:10" ht="14.5" x14ac:dyDescent="0.35">
      <c r="A87" s="177">
        <v>81</v>
      </c>
      <c r="B87" s="254">
        <v>45250</v>
      </c>
      <c r="C87" s="66"/>
      <c r="D87" s="180" t="s">
        <v>295</v>
      </c>
      <c r="E87" s="180" t="s">
        <v>372</v>
      </c>
      <c r="F87" s="253"/>
      <c r="G87" s="253"/>
      <c r="H87" s="253"/>
      <c r="I87" s="252">
        <v>721000</v>
      </c>
      <c r="J87" s="252">
        <f t="shared" si="2"/>
        <v>-9719900</v>
      </c>
    </row>
    <row r="88" spans="1:10" ht="14.5" x14ac:dyDescent="0.35">
      <c r="A88" s="177">
        <v>82</v>
      </c>
      <c r="B88" s="254">
        <v>45250</v>
      </c>
      <c r="C88" s="66"/>
      <c r="D88" s="180" t="s">
        <v>295</v>
      </c>
      <c r="E88" s="180" t="s">
        <v>371</v>
      </c>
      <c r="F88" s="253"/>
      <c r="G88" s="253"/>
      <c r="H88" s="253"/>
      <c r="I88" s="252">
        <v>1127500</v>
      </c>
      <c r="J88" s="252">
        <f t="shared" si="2"/>
        <v>-10847400</v>
      </c>
    </row>
    <row r="89" spans="1:10" ht="13" x14ac:dyDescent="0.3">
      <c r="A89" s="177">
        <v>83</v>
      </c>
      <c r="B89" s="254">
        <v>45254</v>
      </c>
      <c r="C89" s="260" t="s">
        <v>2024</v>
      </c>
      <c r="D89" s="260" t="s">
        <v>157</v>
      </c>
      <c r="E89" s="259" t="s">
        <v>370</v>
      </c>
      <c r="F89" s="253"/>
      <c r="G89" s="59" t="s">
        <v>369</v>
      </c>
      <c r="H89" s="36">
        <v>10847400</v>
      </c>
      <c r="J89" s="252">
        <f t="shared" si="2"/>
        <v>0</v>
      </c>
    </row>
    <row r="90" spans="1:10" ht="23" customHeight="1" x14ac:dyDescent="0.3">
      <c r="A90" s="177">
        <v>84</v>
      </c>
      <c r="B90" s="254">
        <v>45251</v>
      </c>
      <c r="C90" s="260" t="s">
        <v>2025</v>
      </c>
      <c r="D90" s="256" t="s">
        <v>157</v>
      </c>
      <c r="E90" s="258" t="s">
        <v>368</v>
      </c>
      <c r="F90" s="253"/>
      <c r="G90" s="59" t="s">
        <v>367</v>
      </c>
      <c r="H90" s="36">
        <v>30000000</v>
      </c>
      <c r="I90" s="252"/>
      <c r="J90" s="252">
        <f t="shared" si="2"/>
        <v>30000000</v>
      </c>
    </row>
    <row r="91" spans="1:10" ht="14.5" x14ac:dyDescent="0.35">
      <c r="A91" s="177">
        <v>85</v>
      </c>
      <c r="B91" s="254">
        <v>45250</v>
      </c>
      <c r="C91" s="66"/>
      <c r="D91" s="177" t="s">
        <v>295</v>
      </c>
      <c r="E91" s="180" t="s">
        <v>366</v>
      </c>
      <c r="F91" s="253"/>
      <c r="G91" s="253"/>
      <c r="H91" s="253"/>
      <c r="I91" s="252">
        <v>5000000</v>
      </c>
      <c r="J91" s="252">
        <f t="shared" si="2"/>
        <v>25000000</v>
      </c>
    </row>
    <row r="92" spans="1:10" ht="14.5" x14ac:dyDescent="0.35">
      <c r="A92" s="177">
        <v>86</v>
      </c>
      <c r="B92" s="254">
        <v>45251</v>
      </c>
      <c r="C92" s="66"/>
      <c r="D92" s="177" t="s">
        <v>330</v>
      </c>
      <c r="E92" s="180" t="s">
        <v>365</v>
      </c>
      <c r="F92" s="253"/>
      <c r="G92" s="253"/>
      <c r="H92" s="253"/>
      <c r="I92" s="252">
        <v>55000</v>
      </c>
      <c r="J92" s="252">
        <f t="shared" si="2"/>
        <v>24945000</v>
      </c>
    </row>
    <row r="93" spans="1:10" ht="14.5" x14ac:dyDescent="0.35">
      <c r="A93" s="177">
        <v>87</v>
      </c>
      <c r="B93" s="254">
        <v>45251</v>
      </c>
      <c r="C93" s="66"/>
      <c r="D93" s="177" t="s">
        <v>330</v>
      </c>
      <c r="E93" s="180" t="s">
        <v>364</v>
      </c>
      <c r="F93" s="253"/>
      <c r="G93" s="253"/>
      <c r="H93" s="253"/>
      <c r="I93" s="252">
        <v>480000</v>
      </c>
      <c r="J93" s="252">
        <f t="shared" si="2"/>
        <v>24465000</v>
      </c>
    </row>
    <row r="94" spans="1:10" ht="14.5" x14ac:dyDescent="0.35">
      <c r="A94" s="177">
        <v>88</v>
      </c>
      <c r="B94" s="254">
        <v>45251</v>
      </c>
      <c r="C94" s="66"/>
      <c r="D94" s="177" t="s">
        <v>330</v>
      </c>
      <c r="E94" s="180" t="s">
        <v>363</v>
      </c>
      <c r="F94" s="253"/>
      <c r="G94" s="253"/>
      <c r="H94" s="253"/>
      <c r="I94" s="252">
        <v>1555000</v>
      </c>
      <c r="J94" s="252">
        <f t="shared" si="2"/>
        <v>22910000</v>
      </c>
    </row>
    <row r="95" spans="1:10" ht="14.5" x14ac:dyDescent="0.35">
      <c r="A95" s="177">
        <v>89</v>
      </c>
      <c r="B95" s="254">
        <v>45251</v>
      </c>
      <c r="C95" s="66"/>
      <c r="D95" s="177" t="s">
        <v>295</v>
      </c>
      <c r="E95" s="180" t="s">
        <v>362</v>
      </c>
      <c r="F95" s="253"/>
      <c r="G95" s="253"/>
      <c r="H95" s="253"/>
      <c r="I95" s="252">
        <v>1000000</v>
      </c>
      <c r="J95" s="252">
        <f t="shared" si="2"/>
        <v>21910000</v>
      </c>
    </row>
    <row r="96" spans="1:10" ht="14.5" x14ac:dyDescent="0.35">
      <c r="A96" s="177">
        <v>90</v>
      </c>
      <c r="B96" s="254">
        <v>45252</v>
      </c>
      <c r="C96" s="66"/>
      <c r="D96" s="257" t="s">
        <v>295</v>
      </c>
      <c r="E96" s="180" t="s">
        <v>361</v>
      </c>
      <c r="F96" s="253"/>
      <c r="G96" s="253"/>
      <c r="H96" s="253"/>
      <c r="I96" s="252">
        <v>100000</v>
      </c>
      <c r="J96" s="252">
        <f t="shared" si="2"/>
        <v>21810000</v>
      </c>
    </row>
    <row r="97" spans="1:10" ht="14.5" x14ac:dyDescent="0.35">
      <c r="A97" s="177">
        <v>91</v>
      </c>
      <c r="B97" s="254">
        <v>45252</v>
      </c>
      <c r="C97" s="66"/>
      <c r="D97" s="177" t="s">
        <v>295</v>
      </c>
      <c r="E97" s="180" t="s">
        <v>323</v>
      </c>
      <c r="F97" s="253"/>
      <c r="G97" s="253"/>
      <c r="H97" s="253"/>
      <c r="I97" s="252">
        <v>700000</v>
      </c>
      <c r="J97" s="252">
        <f t="shared" si="2"/>
        <v>21110000</v>
      </c>
    </row>
    <row r="98" spans="1:10" ht="14.5" x14ac:dyDescent="0.35">
      <c r="A98" s="177">
        <v>92</v>
      </c>
      <c r="B98" s="254">
        <v>45253</v>
      </c>
      <c r="C98" s="66"/>
      <c r="D98" s="177" t="s">
        <v>295</v>
      </c>
      <c r="E98" s="180" t="s">
        <v>360</v>
      </c>
      <c r="F98" s="253"/>
      <c r="G98" s="253"/>
      <c r="H98" s="253"/>
      <c r="I98" s="252">
        <v>190000</v>
      </c>
      <c r="J98" s="252">
        <f t="shared" ref="J98:J129" si="3">J97+H98-I98</f>
        <v>20920000</v>
      </c>
    </row>
    <row r="99" spans="1:10" ht="14.5" x14ac:dyDescent="0.35">
      <c r="A99" s="177">
        <v>93</v>
      </c>
      <c r="B99" s="254">
        <v>45253</v>
      </c>
      <c r="C99" s="66"/>
      <c r="D99" s="177" t="s">
        <v>295</v>
      </c>
      <c r="E99" s="180" t="s">
        <v>359</v>
      </c>
      <c r="F99" s="253"/>
      <c r="G99" s="253"/>
      <c r="H99" s="253"/>
      <c r="I99" s="252">
        <v>204000</v>
      </c>
      <c r="J99" s="252">
        <f t="shared" si="3"/>
        <v>20716000</v>
      </c>
    </row>
    <row r="100" spans="1:10" ht="14.5" x14ac:dyDescent="0.35">
      <c r="A100" s="177">
        <v>94</v>
      </c>
      <c r="B100" s="254">
        <v>45253</v>
      </c>
      <c r="C100" s="66"/>
      <c r="D100" s="177" t="s">
        <v>295</v>
      </c>
      <c r="E100" s="180" t="s">
        <v>358</v>
      </c>
      <c r="F100" s="253"/>
      <c r="G100" s="253"/>
      <c r="H100" s="253"/>
      <c r="I100" s="252">
        <v>45000</v>
      </c>
      <c r="J100" s="252">
        <f t="shared" si="3"/>
        <v>20671000</v>
      </c>
    </row>
    <row r="101" spans="1:10" ht="14.5" x14ac:dyDescent="0.35">
      <c r="A101" s="177">
        <v>95</v>
      </c>
      <c r="B101" s="254">
        <v>45253</v>
      </c>
      <c r="C101" s="66"/>
      <c r="D101" s="177" t="s">
        <v>295</v>
      </c>
      <c r="E101" s="180" t="s">
        <v>357</v>
      </c>
      <c r="F101" s="253"/>
      <c r="G101" s="253"/>
      <c r="H101" s="253"/>
      <c r="I101" s="252">
        <v>1250000</v>
      </c>
      <c r="J101" s="252">
        <f t="shared" si="3"/>
        <v>19421000</v>
      </c>
    </row>
    <row r="102" spans="1:10" ht="14.5" x14ac:dyDescent="0.35">
      <c r="A102" s="177">
        <v>96</v>
      </c>
      <c r="B102" s="254">
        <v>45253</v>
      </c>
      <c r="C102" s="66"/>
      <c r="D102" s="177" t="s">
        <v>295</v>
      </c>
      <c r="E102" s="180" t="s">
        <v>356</v>
      </c>
      <c r="F102" s="253"/>
      <c r="G102" s="253"/>
      <c r="H102" s="253"/>
      <c r="I102" s="252">
        <v>4914000</v>
      </c>
      <c r="J102" s="252">
        <f t="shared" si="3"/>
        <v>14507000</v>
      </c>
    </row>
    <row r="103" spans="1:10" ht="14.5" x14ac:dyDescent="0.35">
      <c r="A103" s="177">
        <v>97</v>
      </c>
      <c r="B103" s="254">
        <v>45254</v>
      </c>
      <c r="C103" s="66"/>
      <c r="D103" s="180" t="s">
        <v>295</v>
      </c>
      <c r="E103" s="180" t="s">
        <v>355</v>
      </c>
      <c r="F103" s="253"/>
      <c r="G103" s="253"/>
      <c r="H103" s="253"/>
      <c r="I103" s="252">
        <v>1952000</v>
      </c>
      <c r="J103" s="252">
        <f t="shared" si="3"/>
        <v>12555000</v>
      </c>
    </row>
    <row r="104" spans="1:10" ht="14.5" x14ac:dyDescent="0.35">
      <c r="A104" s="177">
        <v>98</v>
      </c>
      <c r="B104" s="254">
        <v>45255</v>
      </c>
      <c r="C104" s="66"/>
      <c r="D104" s="180" t="s">
        <v>295</v>
      </c>
      <c r="E104" s="180" t="s">
        <v>354</v>
      </c>
      <c r="F104" s="253"/>
      <c r="G104" s="253"/>
      <c r="H104" s="253"/>
      <c r="I104" s="252">
        <v>55000</v>
      </c>
      <c r="J104" s="252">
        <f t="shared" si="3"/>
        <v>12500000</v>
      </c>
    </row>
    <row r="105" spans="1:10" ht="14.5" x14ac:dyDescent="0.35">
      <c r="A105" s="177">
        <v>99</v>
      </c>
      <c r="B105" s="254">
        <v>45255</v>
      </c>
      <c r="C105" s="66"/>
      <c r="D105" s="177" t="s">
        <v>295</v>
      </c>
      <c r="E105" s="180" t="s">
        <v>353</v>
      </c>
      <c r="F105" s="253"/>
      <c r="G105" s="253"/>
      <c r="H105" s="253"/>
      <c r="I105" s="252">
        <v>55000</v>
      </c>
      <c r="J105" s="252">
        <f t="shared" si="3"/>
        <v>12445000</v>
      </c>
    </row>
    <row r="106" spans="1:10" ht="14.5" x14ac:dyDescent="0.35">
      <c r="A106" s="177">
        <v>100</v>
      </c>
      <c r="B106" s="254">
        <v>45255</v>
      </c>
      <c r="C106" s="66"/>
      <c r="D106" s="177" t="s">
        <v>330</v>
      </c>
      <c r="E106" s="180" t="s">
        <v>352</v>
      </c>
      <c r="F106" s="253"/>
      <c r="G106" s="253"/>
      <c r="H106" s="253"/>
      <c r="I106" s="252">
        <v>178000</v>
      </c>
      <c r="J106" s="252">
        <f t="shared" si="3"/>
        <v>12267000</v>
      </c>
    </row>
    <row r="107" spans="1:10" ht="14.5" x14ac:dyDescent="0.35">
      <c r="A107" s="177">
        <v>101</v>
      </c>
      <c r="B107" s="254">
        <v>45255</v>
      </c>
      <c r="C107" s="66"/>
      <c r="D107" s="177" t="s">
        <v>330</v>
      </c>
      <c r="E107" s="180" t="s">
        <v>351</v>
      </c>
      <c r="F107" s="253"/>
      <c r="G107" s="253"/>
      <c r="H107" s="253"/>
      <c r="I107" s="252">
        <v>2000000</v>
      </c>
      <c r="J107" s="252">
        <f t="shared" si="3"/>
        <v>10267000</v>
      </c>
    </row>
    <row r="108" spans="1:10" ht="14.5" x14ac:dyDescent="0.35">
      <c r="A108" s="177">
        <v>102</v>
      </c>
      <c r="B108" s="254">
        <v>45255</v>
      </c>
      <c r="C108" s="66"/>
      <c r="D108" s="177" t="s">
        <v>330</v>
      </c>
      <c r="E108" s="180" t="s">
        <v>350</v>
      </c>
      <c r="F108" s="253"/>
      <c r="G108" s="253"/>
      <c r="H108" s="253"/>
      <c r="I108" s="252">
        <v>2500000</v>
      </c>
      <c r="J108" s="252">
        <f t="shared" si="3"/>
        <v>7767000</v>
      </c>
    </row>
    <row r="109" spans="1:10" ht="14.5" x14ac:dyDescent="0.35">
      <c r="A109" s="177">
        <v>103</v>
      </c>
      <c r="B109" s="254">
        <v>45255</v>
      </c>
      <c r="C109" s="66"/>
      <c r="D109" s="177" t="s">
        <v>295</v>
      </c>
      <c r="E109" s="180" t="s">
        <v>349</v>
      </c>
      <c r="F109" s="253"/>
      <c r="G109" s="253"/>
      <c r="H109" s="253"/>
      <c r="I109" s="252">
        <v>1500000</v>
      </c>
      <c r="J109" s="252">
        <f t="shared" si="3"/>
        <v>6267000</v>
      </c>
    </row>
    <row r="110" spans="1:10" ht="14.5" x14ac:dyDescent="0.35">
      <c r="A110" s="177">
        <v>104</v>
      </c>
      <c r="B110" s="254">
        <v>45257</v>
      </c>
      <c r="C110" s="66"/>
      <c r="D110" s="257" t="s">
        <v>295</v>
      </c>
      <c r="E110" s="180" t="s">
        <v>348</v>
      </c>
      <c r="F110" s="253"/>
      <c r="G110" s="253"/>
      <c r="H110" s="253"/>
      <c r="I110" s="252">
        <v>428000</v>
      </c>
      <c r="J110" s="252">
        <f t="shared" si="3"/>
        <v>5839000</v>
      </c>
    </row>
    <row r="111" spans="1:10" ht="14.5" x14ac:dyDescent="0.35">
      <c r="A111" s="177">
        <v>105</v>
      </c>
      <c r="B111" s="254">
        <v>45257</v>
      </c>
      <c r="C111" s="66"/>
      <c r="D111" s="177" t="s">
        <v>295</v>
      </c>
      <c r="E111" s="180" t="s">
        <v>347</v>
      </c>
      <c r="F111" s="253"/>
      <c r="G111" s="253"/>
      <c r="H111" s="253"/>
      <c r="I111" s="252">
        <v>310000</v>
      </c>
      <c r="J111" s="252">
        <f t="shared" si="3"/>
        <v>5529000</v>
      </c>
    </row>
    <row r="112" spans="1:10" ht="14.5" x14ac:dyDescent="0.35">
      <c r="A112" s="177">
        <v>106</v>
      </c>
      <c r="B112" s="254">
        <v>45257</v>
      </c>
      <c r="C112" s="66"/>
      <c r="D112" s="177" t="s">
        <v>295</v>
      </c>
      <c r="E112" s="180" t="s">
        <v>346</v>
      </c>
      <c r="F112" s="253"/>
      <c r="G112" s="253"/>
      <c r="H112" s="253"/>
      <c r="I112" s="252">
        <v>30000</v>
      </c>
      <c r="J112" s="252">
        <f t="shared" si="3"/>
        <v>5499000</v>
      </c>
    </row>
    <row r="113" spans="1:10" ht="14.5" x14ac:dyDescent="0.35">
      <c r="A113" s="177">
        <v>107</v>
      </c>
      <c r="B113" s="254">
        <v>45257</v>
      </c>
      <c r="C113" s="66"/>
      <c r="D113" s="177" t="s">
        <v>295</v>
      </c>
      <c r="E113" s="180" t="s">
        <v>345</v>
      </c>
      <c r="F113" s="253"/>
      <c r="G113" s="253"/>
      <c r="H113" s="253"/>
      <c r="I113" s="252">
        <v>186500</v>
      </c>
      <c r="J113" s="252">
        <f t="shared" si="3"/>
        <v>5312500</v>
      </c>
    </row>
    <row r="114" spans="1:10" ht="14.5" x14ac:dyDescent="0.35">
      <c r="A114" s="177">
        <v>108</v>
      </c>
      <c r="B114" s="254">
        <v>45258</v>
      </c>
      <c r="C114" s="66"/>
      <c r="D114" s="177" t="s">
        <v>295</v>
      </c>
      <c r="E114" s="180" t="s">
        <v>344</v>
      </c>
      <c r="F114" s="253"/>
      <c r="G114" s="253"/>
      <c r="H114" s="253"/>
      <c r="I114" s="252">
        <v>120000</v>
      </c>
      <c r="J114" s="252">
        <f t="shared" si="3"/>
        <v>5192500</v>
      </c>
    </row>
    <row r="115" spans="1:10" ht="14.5" x14ac:dyDescent="0.35">
      <c r="A115" s="177">
        <v>109</v>
      </c>
      <c r="B115" s="254">
        <v>45259</v>
      </c>
      <c r="C115" s="66"/>
      <c r="D115" s="177" t="s">
        <v>295</v>
      </c>
      <c r="E115" s="180" t="s">
        <v>343</v>
      </c>
      <c r="F115" s="253"/>
      <c r="G115" s="253"/>
      <c r="H115" s="253"/>
      <c r="I115" s="252">
        <v>370000</v>
      </c>
      <c r="J115" s="252">
        <f t="shared" si="3"/>
        <v>4822500</v>
      </c>
    </row>
    <row r="116" spans="1:10" ht="14.5" x14ac:dyDescent="0.35">
      <c r="A116" s="177">
        <v>110</v>
      </c>
      <c r="B116" s="254">
        <v>45254</v>
      </c>
      <c r="C116" s="66"/>
      <c r="D116" s="177" t="s">
        <v>295</v>
      </c>
      <c r="E116" s="180" t="s">
        <v>342</v>
      </c>
      <c r="F116" s="253"/>
      <c r="G116" s="253"/>
      <c r="H116" s="253"/>
      <c r="I116" s="252">
        <v>150000</v>
      </c>
      <c r="J116" s="252">
        <f t="shared" si="3"/>
        <v>4672500</v>
      </c>
    </row>
    <row r="117" spans="1:10" ht="14.5" x14ac:dyDescent="0.35">
      <c r="A117" s="177">
        <v>111</v>
      </c>
      <c r="B117" s="254">
        <v>45260</v>
      </c>
      <c r="C117" s="66"/>
      <c r="D117" s="180" t="s">
        <v>295</v>
      </c>
      <c r="E117" s="180" t="s">
        <v>341</v>
      </c>
      <c r="F117" s="253"/>
      <c r="G117" s="253"/>
      <c r="H117" s="253"/>
      <c r="I117" s="252">
        <v>350000</v>
      </c>
      <c r="J117" s="252">
        <f t="shared" si="3"/>
        <v>4322500</v>
      </c>
    </row>
    <row r="118" spans="1:10" ht="14.5" x14ac:dyDescent="0.35">
      <c r="A118" s="177">
        <v>112</v>
      </c>
      <c r="B118" s="254">
        <v>45262</v>
      </c>
      <c r="C118" s="66"/>
      <c r="D118" s="180" t="s">
        <v>295</v>
      </c>
      <c r="E118" s="180" t="s">
        <v>340</v>
      </c>
      <c r="F118" s="253"/>
      <c r="G118" s="253"/>
      <c r="H118" s="253"/>
      <c r="I118" s="252">
        <v>45000</v>
      </c>
      <c r="J118" s="252">
        <f t="shared" si="3"/>
        <v>4277500</v>
      </c>
    </row>
    <row r="119" spans="1:10" ht="14.5" x14ac:dyDescent="0.35">
      <c r="A119" s="177">
        <v>113</v>
      </c>
      <c r="B119" s="254">
        <v>45262</v>
      </c>
      <c r="C119" s="66"/>
      <c r="D119" s="177" t="s">
        <v>295</v>
      </c>
      <c r="E119" s="180" t="s">
        <v>339</v>
      </c>
      <c r="F119" s="253"/>
      <c r="G119" s="253"/>
      <c r="H119" s="253"/>
      <c r="I119" s="252">
        <v>10000</v>
      </c>
      <c r="J119" s="252">
        <f t="shared" si="3"/>
        <v>4267500</v>
      </c>
    </row>
    <row r="120" spans="1:10" ht="14.5" x14ac:dyDescent="0.35">
      <c r="A120" s="177">
        <v>114</v>
      </c>
      <c r="B120" s="254">
        <v>45262</v>
      </c>
      <c r="C120" s="66"/>
      <c r="D120" s="177" t="s">
        <v>295</v>
      </c>
      <c r="E120" s="180" t="s">
        <v>338</v>
      </c>
      <c r="F120" s="253"/>
      <c r="G120" s="253"/>
      <c r="H120" s="253"/>
      <c r="I120" s="252">
        <v>600000</v>
      </c>
      <c r="J120" s="252">
        <f t="shared" si="3"/>
        <v>3667500</v>
      </c>
    </row>
    <row r="121" spans="1:10" ht="14.5" x14ac:dyDescent="0.35">
      <c r="A121" s="177">
        <v>115</v>
      </c>
      <c r="B121" s="254">
        <v>45262</v>
      </c>
      <c r="C121" s="66"/>
      <c r="D121" s="180" t="s">
        <v>295</v>
      </c>
      <c r="E121" s="180" t="s">
        <v>337</v>
      </c>
      <c r="F121" s="253"/>
      <c r="G121" s="253"/>
      <c r="H121" s="253"/>
      <c r="I121" s="252">
        <v>2500000</v>
      </c>
      <c r="J121" s="252">
        <f t="shared" si="3"/>
        <v>1167500</v>
      </c>
    </row>
    <row r="122" spans="1:10" ht="14.5" x14ac:dyDescent="0.35">
      <c r="A122" s="177">
        <v>116</v>
      </c>
      <c r="B122" s="254">
        <v>45262</v>
      </c>
      <c r="C122" s="66"/>
      <c r="D122" s="180" t="s">
        <v>295</v>
      </c>
      <c r="E122" s="180" t="s">
        <v>336</v>
      </c>
      <c r="F122" s="253"/>
      <c r="G122" s="253"/>
      <c r="H122" s="253"/>
      <c r="I122" s="252">
        <v>2000000</v>
      </c>
      <c r="J122" s="252">
        <f t="shared" si="3"/>
        <v>-832500</v>
      </c>
    </row>
    <row r="123" spans="1:10" ht="13" x14ac:dyDescent="0.3">
      <c r="A123" s="177">
        <v>117</v>
      </c>
      <c r="B123" s="254">
        <v>45265</v>
      </c>
      <c r="C123" s="260" t="s">
        <v>2026</v>
      </c>
      <c r="D123" s="256" t="s">
        <v>157</v>
      </c>
      <c r="E123" s="255" t="s">
        <v>335</v>
      </c>
      <c r="F123" s="253"/>
      <c r="G123" s="253"/>
      <c r="H123" s="36">
        <v>832500</v>
      </c>
      <c r="J123" s="252">
        <f t="shared" si="3"/>
        <v>0</v>
      </c>
    </row>
    <row r="124" spans="1:10" ht="13" x14ac:dyDescent="0.3">
      <c r="A124" s="177">
        <v>118</v>
      </c>
      <c r="B124" s="254">
        <v>45265</v>
      </c>
      <c r="C124" s="260" t="s">
        <v>2028</v>
      </c>
      <c r="D124" s="256" t="s">
        <v>157</v>
      </c>
      <c r="E124" s="255" t="s">
        <v>334</v>
      </c>
      <c r="F124" s="253"/>
      <c r="G124" s="253"/>
      <c r="H124" s="36">
        <v>44329000</v>
      </c>
      <c r="I124" s="252"/>
      <c r="J124" s="252">
        <f t="shared" si="3"/>
        <v>44329000</v>
      </c>
    </row>
    <row r="125" spans="1:10" ht="14.5" x14ac:dyDescent="0.35">
      <c r="A125" s="177">
        <v>119</v>
      </c>
      <c r="B125" s="254">
        <v>45265</v>
      </c>
      <c r="C125" s="66"/>
      <c r="D125" s="177" t="s">
        <v>295</v>
      </c>
      <c r="E125" s="180" t="s">
        <v>333</v>
      </c>
      <c r="F125" s="253"/>
      <c r="G125" s="253"/>
      <c r="H125" s="253"/>
      <c r="I125" s="252">
        <v>315000</v>
      </c>
      <c r="J125" s="252">
        <f t="shared" si="3"/>
        <v>44014000</v>
      </c>
    </row>
    <row r="126" spans="1:10" ht="13" x14ac:dyDescent="0.3">
      <c r="A126" s="177">
        <v>120</v>
      </c>
      <c r="B126" s="254">
        <v>45265</v>
      </c>
      <c r="C126" s="253"/>
      <c r="D126" s="177" t="s">
        <v>330</v>
      </c>
      <c r="E126" s="180" t="s">
        <v>332</v>
      </c>
      <c r="F126" s="253"/>
      <c r="G126" s="253"/>
      <c r="H126" s="253"/>
      <c r="I126" s="252">
        <v>775000</v>
      </c>
      <c r="J126" s="252">
        <f t="shared" si="3"/>
        <v>43239000</v>
      </c>
    </row>
    <row r="127" spans="1:10" x14ac:dyDescent="0.25">
      <c r="A127" s="177">
        <v>121</v>
      </c>
      <c r="B127" s="254">
        <v>45265</v>
      </c>
      <c r="C127" s="253"/>
      <c r="D127" s="177" t="s">
        <v>330</v>
      </c>
      <c r="E127" s="180" t="s">
        <v>331</v>
      </c>
      <c r="F127" s="253"/>
      <c r="G127" s="253"/>
      <c r="H127" s="253"/>
      <c r="I127" s="252">
        <v>500000</v>
      </c>
      <c r="J127" s="252">
        <f t="shared" si="3"/>
        <v>42739000</v>
      </c>
    </row>
    <row r="128" spans="1:10" x14ac:dyDescent="0.25">
      <c r="A128" s="177">
        <v>122</v>
      </c>
      <c r="B128" s="254">
        <v>45265</v>
      </c>
      <c r="C128" s="253"/>
      <c r="D128" s="177" t="s">
        <v>330</v>
      </c>
      <c r="E128" s="180" t="s">
        <v>329</v>
      </c>
      <c r="F128" s="253"/>
      <c r="G128" s="253"/>
      <c r="H128" s="253"/>
      <c r="I128" s="252">
        <v>2000000</v>
      </c>
      <c r="J128" s="252">
        <f t="shared" si="3"/>
        <v>40739000</v>
      </c>
    </row>
    <row r="129" spans="1:10" x14ac:dyDescent="0.25">
      <c r="A129" s="177">
        <v>123</v>
      </c>
      <c r="B129" s="254">
        <v>45266</v>
      </c>
      <c r="C129" s="253"/>
      <c r="D129" s="177" t="s">
        <v>295</v>
      </c>
      <c r="E129" s="180" t="s">
        <v>328</v>
      </c>
      <c r="F129" s="253"/>
      <c r="G129" s="253"/>
      <c r="H129" s="253"/>
      <c r="I129" s="252">
        <v>13500000</v>
      </c>
      <c r="J129" s="252">
        <f t="shared" si="3"/>
        <v>27239000</v>
      </c>
    </row>
    <row r="130" spans="1:10" x14ac:dyDescent="0.25">
      <c r="A130" s="177">
        <v>124</v>
      </c>
      <c r="B130" s="254">
        <v>45267</v>
      </c>
      <c r="C130" s="253"/>
      <c r="D130" s="257" t="s">
        <v>295</v>
      </c>
      <c r="E130" s="180" t="s">
        <v>327</v>
      </c>
      <c r="F130" s="253"/>
      <c r="G130" s="253"/>
      <c r="H130" s="253"/>
      <c r="I130" s="252">
        <v>700000</v>
      </c>
      <c r="J130" s="252">
        <f t="shared" ref="J130:J161" si="4">J129+H130-I130</f>
        <v>26539000</v>
      </c>
    </row>
    <row r="131" spans="1:10" ht="13" x14ac:dyDescent="0.3">
      <c r="A131" s="177">
        <v>125</v>
      </c>
      <c r="B131" s="254">
        <v>45267</v>
      </c>
      <c r="C131" s="253"/>
      <c r="D131" s="177" t="s">
        <v>295</v>
      </c>
      <c r="E131" s="180" t="s">
        <v>326</v>
      </c>
      <c r="F131" s="253"/>
      <c r="G131" s="253"/>
      <c r="H131" s="253"/>
      <c r="I131" s="252">
        <v>670000</v>
      </c>
      <c r="J131" s="252">
        <f t="shared" si="4"/>
        <v>25869000</v>
      </c>
    </row>
    <row r="132" spans="1:10" ht="13" x14ac:dyDescent="0.3">
      <c r="A132" s="177">
        <v>126</v>
      </c>
      <c r="B132" s="254">
        <v>45268</v>
      </c>
      <c r="C132" s="253"/>
      <c r="D132" s="177" t="s">
        <v>295</v>
      </c>
      <c r="E132" s="180" t="s">
        <v>325</v>
      </c>
      <c r="F132" s="253"/>
      <c r="G132" s="253"/>
      <c r="H132" s="253"/>
      <c r="I132" s="252">
        <v>140000</v>
      </c>
      <c r="J132" s="252">
        <f t="shared" si="4"/>
        <v>25729000</v>
      </c>
    </row>
    <row r="133" spans="1:10" ht="13" x14ac:dyDescent="0.3">
      <c r="A133" s="177">
        <v>127</v>
      </c>
      <c r="B133" s="254">
        <v>45268</v>
      </c>
      <c r="C133" s="253"/>
      <c r="D133" s="177" t="s">
        <v>295</v>
      </c>
      <c r="E133" s="180" t="s">
        <v>324</v>
      </c>
      <c r="F133" s="253"/>
      <c r="G133" s="253"/>
      <c r="H133" s="253"/>
      <c r="I133" s="252">
        <v>300000</v>
      </c>
      <c r="J133" s="252">
        <f t="shared" si="4"/>
        <v>25429000</v>
      </c>
    </row>
    <row r="134" spans="1:10" ht="13" x14ac:dyDescent="0.3">
      <c r="A134" s="177">
        <v>128</v>
      </c>
      <c r="B134" s="254">
        <v>45269</v>
      </c>
      <c r="C134" s="253"/>
      <c r="D134" s="177" t="s">
        <v>295</v>
      </c>
      <c r="E134" s="180" t="s">
        <v>301</v>
      </c>
      <c r="F134" s="253"/>
      <c r="G134" s="253"/>
      <c r="H134" s="253"/>
      <c r="I134" s="252">
        <v>500000</v>
      </c>
      <c r="J134" s="252">
        <f t="shared" si="4"/>
        <v>24929000</v>
      </c>
    </row>
    <row r="135" spans="1:10" ht="13" x14ac:dyDescent="0.3">
      <c r="A135" s="177">
        <v>129</v>
      </c>
      <c r="B135" s="254">
        <v>45269</v>
      </c>
      <c r="C135" s="253"/>
      <c r="D135" s="177" t="s">
        <v>295</v>
      </c>
      <c r="E135" s="180" t="s">
        <v>323</v>
      </c>
      <c r="F135" s="253"/>
      <c r="G135" s="253"/>
      <c r="H135" s="253"/>
      <c r="I135" s="252">
        <v>700000</v>
      </c>
      <c r="J135" s="252">
        <f t="shared" si="4"/>
        <v>24229000</v>
      </c>
    </row>
    <row r="136" spans="1:10" x14ac:dyDescent="0.25">
      <c r="A136" s="177">
        <v>130</v>
      </c>
      <c r="B136" s="254">
        <v>45269</v>
      </c>
      <c r="C136" s="253"/>
      <c r="D136" s="177" t="s">
        <v>295</v>
      </c>
      <c r="E136" s="180" t="s">
        <v>322</v>
      </c>
      <c r="F136" s="253"/>
      <c r="G136" s="253"/>
      <c r="H136" s="253"/>
      <c r="I136" s="252">
        <v>2000000</v>
      </c>
      <c r="J136" s="252">
        <f t="shared" si="4"/>
        <v>22229000</v>
      </c>
    </row>
    <row r="137" spans="1:10" x14ac:dyDescent="0.25">
      <c r="A137" s="177">
        <v>131</v>
      </c>
      <c r="B137" s="254">
        <v>45269</v>
      </c>
      <c r="C137" s="253"/>
      <c r="D137" s="180" t="s">
        <v>295</v>
      </c>
      <c r="E137" s="180" t="s">
        <v>321</v>
      </c>
      <c r="F137" s="253"/>
      <c r="G137" s="253"/>
      <c r="H137" s="253"/>
      <c r="I137" s="252">
        <v>500000</v>
      </c>
      <c r="J137" s="252">
        <f t="shared" si="4"/>
        <v>21729000</v>
      </c>
    </row>
    <row r="138" spans="1:10" x14ac:dyDescent="0.25">
      <c r="A138" s="177">
        <v>132</v>
      </c>
      <c r="B138" s="254">
        <v>45271</v>
      </c>
      <c r="C138" s="253"/>
      <c r="D138" s="180" t="s">
        <v>295</v>
      </c>
      <c r="E138" s="180" t="s">
        <v>320</v>
      </c>
      <c r="F138" s="253"/>
      <c r="G138" s="253"/>
      <c r="H138" s="253"/>
      <c r="I138" s="252">
        <v>1000000</v>
      </c>
      <c r="J138" s="252">
        <f t="shared" si="4"/>
        <v>20729000</v>
      </c>
    </row>
    <row r="139" spans="1:10" ht="13" x14ac:dyDescent="0.3">
      <c r="A139" s="177">
        <v>133</v>
      </c>
      <c r="B139" s="254">
        <v>45272</v>
      </c>
      <c r="C139" s="253"/>
      <c r="D139" s="180" t="s">
        <v>295</v>
      </c>
      <c r="E139" s="180" t="s">
        <v>319</v>
      </c>
      <c r="F139" s="253"/>
      <c r="G139" s="253"/>
      <c r="H139" s="253"/>
      <c r="I139" s="252">
        <v>270000</v>
      </c>
      <c r="J139" s="252">
        <f t="shared" si="4"/>
        <v>20459000</v>
      </c>
    </row>
    <row r="140" spans="1:10" ht="13" x14ac:dyDescent="0.3">
      <c r="A140" s="177">
        <v>134</v>
      </c>
      <c r="B140" s="254">
        <v>45272</v>
      </c>
      <c r="C140" s="253"/>
      <c r="D140" s="180" t="s">
        <v>295</v>
      </c>
      <c r="E140" s="180" t="s">
        <v>308</v>
      </c>
      <c r="F140" s="253"/>
      <c r="G140" s="253"/>
      <c r="H140" s="253"/>
      <c r="I140" s="252">
        <v>160000</v>
      </c>
      <c r="J140" s="252">
        <f t="shared" si="4"/>
        <v>20299000</v>
      </c>
    </row>
    <row r="141" spans="1:10" ht="13" x14ac:dyDescent="0.3">
      <c r="A141" s="177">
        <v>135</v>
      </c>
      <c r="B141" s="254">
        <v>45274</v>
      </c>
      <c r="C141" s="253"/>
      <c r="D141" s="180" t="s">
        <v>295</v>
      </c>
      <c r="E141" s="180" t="s">
        <v>318</v>
      </c>
      <c r="F141" s="253"/>
      <c r="G141" s="253"/>
      <c r="H141" s="253"/>
      <c r="I141" s="252">
        <v>40000</v>
      </c>
      <c r="J141" s="252">
        <f t="shared" si="4"/>
        <v>20259000</v>
      </c>
    </row>
    <row r="142" spans="1:10" ht="13" x14ac:dyDescent="0.3">
      <c r="A142" s="177">
        <v>136</v>
      </c>
      <c r="B142" s="254">
        <v>45275</v>
      </c>
      <c r="C142" s="253"/>
      <c r="D142" s="180" t="s">
        <v>295</v>
      </c>
      <c r="E142" s="180" t="s">
        <v>317</v>
      </c>
      <c r="F142" s="253"/>
      <c r="G142" s="253"/>
      <c r="H142" s="253"/>
      <c r="I142" s="252">
        <v>190000</v>
      </c>
      <c r="J142" s="252">
        <f t="shared" si="4"/>
        <v>20069000</v>
      </c>
    </row>
    <row r="143" spans="1:10" ht="13" x14ac:dyDescent="0.3">
      <c r="A143" s="177">
        <v>137</v>
      </c>
      <c r="B143" s="254">
        <v>45279</v>
      </c>
      <c r="C143" s="253"/>
      <c r="D143" s="180" t="s">
        <v>295</v>
      </c>
      <c r="E143" s="180" t="s">
        <v>316</v>
      </c>
      <c r="F143" s="253"/>
      <c r="G143" s="253"/>
      <c r="H143" s="253"/>
      <c r="I143" s="252">
        <v>850000</v>
      </c>
      <c r="J143" s="252">
        <f t="shared" si="4"/>
        <v>19219000</v>
      </c>
    </row>
    <row r="144" spans="1:10" ht="13" x14ac:dyDescent="0.3">
      <c r="A144" s="177">
        <v>138</v>
      </c>
      <c r="B144" s="254">
        <v>45279</v>
      </c>
      <c r="C144" s="253"/>
      <c r="D144" s="180" t="s">
        <v>295</v>
      </c>
      <c r="E144" s="180" t="s">
        <v>315</v>
      </c>
      <c r="F144" s="253"/>
      <c r="G144" s="253"/>
      <c r="H144" s="253"/>
      <c r="I144" s="252">
        <v>320000</v>
      </c>
      <c r="J144" s="252">
        <f t="shared" si="4"/>
        <v>18899000</v>
      </c>
    </row>
    <row r="145" spans="1:10" ht="13" x14ac:dyDescent="0.3">
      <c r="A145" s="177">
        <v>139</v>
      </c>
      <c r="B145" s="254">
        <v>45279</v>
      </c>
      <c r="C145" s="253"/>
      <c r="D145" s="180" t="s">
        <v>295</v>
      </c>
      <c r="E145" s="180" t="s">
        <v>314</v>
      </c>
      <c r="F145" s="253"/>
      <c r="G145" s="253"/>
      <c r="H145" s="253"/>
      <c r="I145" s="252">
        <v>185000</v>
      </c>
      <c r="J145" s="252">
        <f t="shared" si="4"/>
        <v>18714000</v>
      </c>
    </row>
    <row r="146" spans="1:10" ht="13" x14ac:dyDescent="0.3">
      <c r="A146" s="177">
        <v>140</v>
      </c>
      <c r="B146" s="254">
        <v>45279</v>
      </c>
      <c r="C146" s="253"/>
      <c r="D146" s="180" t="s">
        <v>295</v>
      </c>
      <c r="E146" s="180" t="s">
        <v>313</v>
      </c>
      <c r="F146" s="253"/>
      <c r="G146" s="253"/>
      <c r="H146" s="253"/>
      <c r="I146" s="252">
        <v>15000</v>
      </c>
      <c r="J146" s="252">
        <f t="shared" si="4"/>
        <v>18699000</v>
      </c>
    </row>
    <row r="147" spans="1:10" ht="13" x14ac:dyDescent="0.3">
      <c r="A147" s="177">
        <v>141</v>
      </c>
      <c r="B147" s="254">
        <v>45280</v>
      </c>
      <c r="C147" s="253"/>
      <c r="D147" s="180" t="s">
        <v>295</v>
      </c>
      <c r="E147" s="180" t="s">
        <v>312</v>
      </c>
      <c r="F147" s="253"/>
      <c r="G147" s="253"/>
      <c r="H147" s="253"/>
      <c r="I147" s="252">
        <v>25000</v>
      </c>
      <c r="J147" s="252">
        <f t="shared" si="4"/>
        <v>18674000</v>
      </c>
    </row>
    <row r="148" spans="1:10" ht="13" x14ac:dyDescent="0.3">
      <c r="A148" s="177">
        <v>142</v>
      </c>
      <c r="B148" s="254">
        <v>45281</v>
      </c>
      <c r="C148" s="253"/>
      <c r="D148" s="180" t="s">
        <v>295</v>
      </c>
      <c r="E148" s="180" t="s">
        <v>311</v>
      </c>
      <c r="F148" s="253"/>
      <c r="G148" s="253"/>
      <c r="H148" s="253"/>
      <c r="I148" s="252">
        <v>21500</v>
      </c>
      <c r="J148" s="252">
        <f t="shared" si="4"/>
        <v>18652500</v>
      </c>
    </row>
    <row r="149" spans="1:10" ht="13" x14ac:dyDescent="0.3">
      <c r="A149" s="177">
        <v>143</v>
      </c>
      <c r="B149" s="254">
        <v>45287</v>
      </c>
      <c r="C149" s="253"/>
      <c r="D149" s="180" t="s">
        <v>295</v>
      </c>
      <c r="E149" s="180" t="s">
        <v>310</v>
      </c>
      <c r="F149" s="253"/>
      <c r="G149" s="253"/>
      <c r="H149" s="253"/>
      <c r="I149" s="252">
        <v>5600000</v>
      </c>
      <c r="J149" s="252">
        <f t="shared" si="4"/>
        <v>13052500</v>
      </c>
    </row>
    <row r="150" spans="1:10" x14ac:dyDescent="0.25">
      <c r="A150" s="177">
        <v>144</v>
      </c>
      <c r="B150" s="254">
        <v>45287</v>
      </c>
      <c r="C150" s="253"/>
      <c r="D150" s="180" t="s">
        <v>295</v>
      </c>
      <c r="E150" s="180" t="s">
        <v>309</v>
      </c>
      <c r="F150" s="253"/>
      <c r="G150" s="253"/>
      <c r="H150" s="253"/>
      <c r="I150" s="252">
        <v>13500000</v>
      </c>
      <c r="J150" s="252">
        <f t="shared" si="4"/>
        <v>-447500</v>
      </c>
    </row>
    <row r="151" spans="1:10" ht="13" x14ac:dyDescent="0.3">
      <c r="A151" s="177">
        <v>145</v>
      </c>
      <c r="B151" s="254">
        <v>45287</v>
      </c>
      <c r="C151" s="253"/>
      <c r="D151" s="180" t="s">
        <v>295</v>
      </c>
      <c r="E151" s="180" t="s">
        <v>308</v>
      </c>
      <c r="F151" s="253"/>
      <c r="G151" s="253"/>
      <c r="H151" s="253"/>
      <c r="I151" s="252">
        <v>160000</v>
      </c>
      <c r="J151" s="252">
        <f t="shared" si="4"/>
        <v>-607500</v>
      </c>
    </row>
    <row r="152" spans="1:10" x14ac:dyDescent="0.25">
      <c r="A152" s="177">
        <v>146</v>
      </c>
      <c r="B152" s="254">
        <v>45288</v>
      </c>
      <c r="C152" s="253"/>
      <c r="D152" s="180" t="s">
        <v>295</v>
      </c>
      <c r="E152" s="180" t="s">
        <v>307</v>
      </c>
      <c r="F152" s="253"/>
      <c r="G152" s="253"/>
      <c r="H152" s="253"/>
      <c r="I152" s="252">
        <v>500000</v>
      </c>
      <c r="J152" s="252">
        <f t="shared" si="4"/>
        <v>-1107500</v>
      </c>
    </row>
    <row r="153" spans="1:10" ht="13" x14ac:dyDescent="0.3">
      <c r="A153" s="177">
        <v>147</v>
      </c>
      <c r="B153" s="254">
        <v>45288</v>
      </c>
      <c r="C153" s="253"/>
      <c r="D153" s="180" t="s">
        <v>295</v>
      </c>
      <c r="E153" s="180" t="s">
        <v>306</v>
      </c>
      <c r="F153" s="253"/>
      <c r="G153" s="253"/>
      <c r="H153" s="253"/>
      <c r="I153" s="252">
        <v>45000</v>
      </c>
      <c r="J153" s="252">
        <f t="shared" si="4"/>
        <v>-1152500</v>
      </c>
    </row>
    <row r="154" spans="1:10" ht="13" x14ac:dyDescent="0.3">
      <c r="A154" s="177">
        <v>148</v>
      </c>
      <c r="B154" s="254">
        <v>45288</v>
      </c>
      <c r="C154" s="253"/>
      <c r="D154" s="180" t="s">
        <v>295</v>
      </c>
      <c r="E154" s="180" t="s">
        <v>305</v>
      </c>
      <c r="F154" s="253"/>
      <c r="G154" s="253"/>
      <c r="H154" s="253"/>
      <c r="I154" s="252">
        <v>960000</v>
      </c>
      <c r="J154" s="252">
        <f t="shared" si="4"/>
        <v>-2112500</v>
      </c>
    </row>
    <row r="155" spans="1:10" ht="13" x14ac:dyDescent="0.3">
      <c r="A155" s="177">
        <v>149</v>
      </c>
      <c r="B155" s="254">
        <v>45288</v>
      </c>
      <c r="C155" s="253"/>
      <c r="D155" s="180" t="s">
        <v>295</v>
      </c>
      <c r="E155" s="180" t="s">
        <v>304</v>
      </c>
      <c r="F155" s="253"/>
      <c r="G155" s="253"/>
      <c r="H155" s="253"/>
      <c r="I155" s="252">
        <v>1035000</v>
      </c>
      <c r="J155" s="252">
        <f t="shared" si="4"/>
        <v>-3147500</v>
      </c>
    </row>
    <row r="156" spans="1:10" ht="13" x14ac:dyDescent="0.3">
      <c r="A156" s="177">
        <v>150</v>
      </c>
      <c r="B156" s="254">
        <v>45289</v>
      </c>
      <c r="C156" s="253"/>
      <c r="D156" s="180" t="s">
        <v>295</v>
      </c>
      <c r="E156" s="180" t="s">
        <v>303</v>
      </c>
      <c r="F156" s="253"/>
      <c r="G156" s="253"/>
      <c r="H156" s="253"/>
      <c r="I156" s="252">
        <v>66000</v>
      </c>
      <c r="J156" s="252">
        <f t="shared" si="4"/>
        <v>-3213500</v>
      </c>
    </row>
    <row r="157" spans="1:10" x14ac:dyDescent="0.25">
      <c r="A157" s="177">
        <v>151</v>
      </c>
      <c r="B157" s="254">
        <v>45289</v>
      </c>
      <c r="C157" s="253"/>
      <c r="D157" s="180" t="s">
        <v>295</v>
      </c>
      <c r="E157" s="180" t="s">
        <v>302</v>
      </c>
      <c r="F157" s="253"/>
      <c r="G157" s="253"/>
      <c r="H157" s="253"/>
      <c r="I157" s="252">
        <v>700000</v>
      </c>
      <c r="J157" s="252">
        <f t="shared" si="4"/>
        <v>-3913500</v>
      </c>
    </row>
    <row r="158" spans="1:10" ht="13" x14ac:dyDescent="0.3">
      <c r="A158" s="177">
        <v>152</v>
      </c>
      <c r="B158" s="254">
        <v>45289</v>
      </c>
      <c r="C158" s="253"/>
      <c r="D158" s="180" t="s">
        <v>295</v>
      </c>
      <c r="E158" s="180" t="s">
        <v>301</v>
      </c>
      <c r="F158" s="253"/>
      <c r="G158" s="253"/>
      <c r="H158" s="253"/>
      <c r="I158" s="252">
        <v>500000</v>
      </c>
      <c r="J158" s="252">
        <f t="shared" si="4"/>
        <v>-4413500</v>
      </c>
    </row>
    <row r="159" spans="1:10" ht="13" x14ac:dyDescent="0.3">
      <c r="A159" s="177">
        <v>153</v>
      </c>
      <c r="B159" s="254">
        <v>45290</v>
      </c>
      <c r="C159" s="253"/>
      <c r="D159" s="180" t="s">
        <v>295</v>
      </c>
      <c r="E159" s="180" t="s">
        <v>300</v>
      </c>
      <c r="F159" s="253"/>
      <c r="G159" s="253"/>
      <c r="H159" s="253"/>
      <c r="I159" s="252">
        <v>130000</v>
      </c>
      <c r="J159" s="252">
        <f t="shared" si="4"/>
        <v>-4543500</v>
      </c>
    </row>
    <row r="160" spans="1:10" x14ac:dyDescent="0.25">
      <c r="A160" s="177">
        <v>154</v>
      </c>
      <c r="B160" s="254">
        <v>45290</v>
      </c>
      <c r="C160" s="253"/>
      <c r="D160" s="180" t="s">
        <v>295</v>
      </c>
      <c r="E160" s="180" t="s">
        <v>299</v>
      </c>
      <c r="F160" s="253"/>
      <c r="G160" s="253"/>
      <c r="H160" s="253"/>
      <c r="I160" s="252">
        <v>1000000</v>
      </c>
      <c r="J160" s="252">
        <f t="shared" si="4"/>
        <v>-5543500</v>
      </c>
    </row>
    <row r="161" spans="1:10" x14ac:dyDescent="0.25">
      <c r="A161" s="177">
        <v>155</v>
      </c>
      <c r="B161" s="254">
        <v>45290</v>
      </c>
      <c r="C161" s="253"/>
      <c r="D161" s="180" t="s">
        <v>295</v>
      </c>
      <c r="E161" s="180" t="s">
        <v>298</v>
      </c>
      <c r="F161" s="253"/>
      <c r="G161" s="253"/>
      <c r="H161" s="253"/>
      <c r="I161" s="252">
        <v>2000000</v>
      </c>
      <c r="J161" s="252">
        <f t="shared" si="4"/>
        <v>-7543500</v>
      </c>
    </row>
    <row r="162" spans="1:10" x14ac:dyDescent="0.25">
      <c r="A162" s="177">
        <v>156</v>
      </c>
      <c r="B162" s="254">
        <v>45290</v>
      </c>
      <c r="C162" s="253"/>
      <c r="D162" s="180" t="s">
        <v>295</v>
      </c>
      <c r="E162" s="180" t="s">
        <v>297</v>
      </c>
      <c r="F162" s="253"/>
      <c r="G162" s="253"/>
      <c r="H162" s="253"/>
      <c r="I162" s="252">
        <v>1300000</v>
      </c>
      <c r="J162" s="252">
        <f t="shared" ref="J162:J191" si="5">J161+H162-I162</f>
        <v>-8843500</v>
      </c>
    </row>
    <row r="163" spans="1:10" ht="13" x14ac:dyDescent="0.3">
      <c r="A163" s="177">
        <v>157</v>
      </c>
      <c r="B163" s="254">
        <v>45290</v>
      </c>
      <c r="C163" s="253"/>
      <c r="D163" s="180" t="s">
        <v>295</v>
      </c>
      <c r="E163" s="180" t="s">
        <v>296</v>
      </c>
      <c r="F163" s="253"/>
      <c r="G163" s="253"/>
      <c r="H163" s="253"/>
      <c r="I163" s="252">
        <v>115000</v>
      </c>
      <c r="J163" s="252">
        <f t="shared" si="5"/>
        <v>-8958500</v>
      </c>
    </row>
    <row r="164" spans="1:10" ht="13" x14ac:dyDescent="0.3">
      <c r="A164" s="177">
        <v>158</v>
      </c>
      <c r="B164" s="254">
        <v>45293</v>
      </c>
      <c r="C164" s="253"/>
      <c r="D164" s="180" t="s">
        <v>295</v>
      </c>
      <c r="E164" s="180" t="s">
        <v>294</v>
      </c>
      <c r="F164" s="253"/>
      <c r="G164" s="253"/>
      <c r="H164" s="253"/>
      <c r="I164" s="252">
        <v>753000</v>
      </c>
      <c r="J164" s="252">
        <f t="shared" si="5"/>
        <v>-9711500</v>
      </c>
    </row>
    <row r="165" spans="1:10" ht="13" x14ac:dyDescent="0.3">
      <c r="A165" s="177">
        <v>159</v>
      </c>
      <c r="B165" s="254">
        <v>45306</v>
      </c>
      <c r="C165" s="260" t="s">
        <v>55</v>
      </c>
      <c r="D165" s="256" t="s">
        <v>157</v>
      </c>
      <c r="E165" s="255" t="s">
        <v>293</v>
      </c>
      <c r="F165" s="253"/>
      <c r="G165" s="34" t="s">
        <v>54</v>
      </c>
      <c r="H165" s="36">
        <v>9711500</v>
      </c>
      <c r="I165" s="252"/>
      <c r="J165" s="252">
        <f t="shared" si="5"/>
        <v>0</v>
      </c>
    </row>
    <row r="166" spans="1:10" x14ac:dyDescent="0.25">
      <c r="A166" s="177">
        <v>160</v>
      </c>
      <c r="B166" s="254"/>
      <c r="C166" s="253"/>
      <c r="D166" s="253"/>
      <c r="E166" s="180"/>
      <c r="F166" s="253"/>
      <c r="G166" s="253"/>
      <c r="H166" s="253"/>
      <c r="I166" s="252"/>
      <c r="J166" s="252">
        <f t="shared" si="5"/>
        <v>0</v>
      </c>
    </row>
    <row r="167" spans="1:10" x14ac:dyDescent="0.25">
      <c r="A167" s="177">
        <v>161</v>
      </c>
      <c r="B167" s="254"/>
      <c r="C167" s="253"/>
      <c r="D167" s="253"/>
      <c r="E167" s="180"/>
      <c r="F167" s="253"/>
      <c r="G167" s="253"/>
      <c r="H167" s="253"/>
      <c r="I167" s="252"/>
      <c r="J167" s="252">
        <f t="shared" si="5"/>
        <v>0</v>
      </c>
    </row>
    <row r="168" spans="1:10" x14ac:dyDescent="0.25">
      <c r="A168" s="177">
        <v>162</v>
      </c>
      <c r="B168" s="254"/>
      <c r="C168" s="253"/>
      <c r="D168" s="253"/>
      <c r="E168" s="180"/>
      <c r="F168" s="253"/>
      <c r="G168" s="253"/>
      <c r="H168" s="253"/>
      <c r="I168" s="252"/>
      <c r="J168" s="252">
        <f t="shared" si="5"/>
        <v>0</v>
      </c>
    </row>
    <row r="169" spans="1:10" x14ac:dyDescent="0.25">
      <c r="A169" s="177">
        <v>163</v>
      </c>
      <c r="B169" s="254"/>
      <c r="C169" s="253"/>
      <c r="D169" s="253"/>
      <c r="E169" s="180"/>
      <c r="F169" s="253"/>
      <c r="G169" s="253"/>
      <c r="H169" s="253"/>
      <c r="I169" s="252"/>
      <c r="J169" s="252">
        <f t="shared" si="5"/>
        <v>0</v>
      </c>
    </row>
    <row r="170" spans="1:10" x14ac:dyDescent="0.25">
      <c r="A170" s="177">
        <v>164</v>
      </c>
      <c r="B170" s="254"/>
      <c r="C170" s="253"/>
      <c r="D170" s="253"/>
      <c r="E170" s="180"/>
      <c r="F170" s="253"/>
      <c r="G170" s="253"/>
      <c r="H170" s="253"/>
      <c r="I170" s="252"/>
      <c r="J170" s="252">
        <f t="shared" si="5"/>
        <v>0</v>
      </c>
    </row>
    <row r="171" spans="1:10" x14ac:dyDescent="0.25">
      <c r="A171" s="177">
        <v>165</v>
      </c>
      <c r="B171" s="254"/>
      <c r="C171" s="253"/>
      <c r="D171" s="253"/>
      <c r="E171" s="180"/>
      <c r="F171" s="253"/>
      <c r="G171" s="253"/>
      <c r="H171" s="253"/>
      <c r="I171" s="252"/>
      <c r="J171" s="252">
        <f t="shared" si="5"/>
        <v>0</v>
      </c>
    </row>
    <row r="172" spans="1:10" x14ac:dyDescent="0.25">
      <c r="A172" s="177">
        <v>166</v>
      </c>
      <c r="B172" s="254"/>
      <c r="C172" s="253"/>
      <c r="D172" s="253"/>
      <c r="E172" s="180"/>
      <c r="F172" s="253"/>
      <c r="G172" s="253"/>
      <c r="H172" s="253"/>
      <c r="I172" s="252"/>
      <c r="J172" s="252">
        <f t="shared" si="5"/>
        <v>0</v>
      </c>
    </row>
    <row r="173" spans="1:10" x14ac:dyDescent="0.25">
      <c r="A173" s="177">
        <v>167</v>
      </c>
      <c r="B173" s="254"/>
      <c r="C173" s="253"/>
      <c r="D173" s="253"/>
      <c r="E173" s="180"/>
      <c r="F173" s="253"/>
      <c r="G173" s="253"/>
      <c r="H173" s="253"/>
      <c r="I173" s="252"/>
      <c r="J173" s="252">
        <f t="shared" si="5"/>
        <v>0</v>
      </c>
    </row>
    <row r="174" spans="1:10" x14ac:dyDescent="0.25">
      <c r="A174" s="177">
        <v>168</v>
      </c>
      <c r="B174" s="254"/>
      <c r="C174" s="253"/>
      <c r="D174" s="253"/>
      <c r="E174" s="180"/>
      <c r="F174" s="253"/>
      <c r="G174" s="253"/>
      <c r="H174" s="253"/>
      <c r="I174" s="252"/>
      <c r="J174" s="252">
        <f t="shared" si="5"/>
        <v>0</v>
      </c>
    </row>
    <row r="175" spans="1:10" x14ac:dyDescent="0.25">
      <c r="A175" s="177">
        <v>169</v>
      </c>
      <c r="B175" s="254"/>
      <c r="C175" s="253"/>
      <c r="D175" s="253"/>
      <c r="E175" s="180"/>
      <c r="F175" s="253"/>
      <c r="G175" s="253"/>
      <c r="H175" s="253"/>
      <c r="I175" s="252"/>
      <c r="J175" s="252">
        <f t="shared" si="5"/>
        <v>0</v>
      </c>
    </row>
    <row r="176" spans="1:10" x14ac:dyDescent="0.25">
      <c r="A176" s="177">
        <v>170</v>
      </c>
      <c r="B176" s="254"/>
      <c r="C176" s="253"/>
      <c r="D176" s="253"/>
      <c r="E176" s="180"/>
      <c r="F176" s="253"/>
      <c r="G176" s="253"/>
      <c r="H176" s="253"/>
      <c r="I176" s="252"/>
      <c r="J176" s="252">
        <f t="shared" si="5"/>
        <v>0</v>
      </c>
    </row>
    <row r="177" spans="1:10" x14ac:dyDescent="0.25">
      <c r="A177" s="177">
        <v>171</v>
      </c>
      <c r="B177" s="254"/>
      <c r="C177" s="253"/>
      <c r="D177" s="253"/>
      <c r="E177" s="180"/>
      <c r="F177" s="253"/>
      <c r="G177" s="253"/>
      <c r="H177" s="253"/>
      <c r="I177" s="252"/>
      <c r="J177" s="252">
        <f t="shared" si="5"/>
        <v>0</v>
      </c>
    </row>
    <row r="178" spans="1:10" x14ac:dyDescent="0.25">
      <c r="A178" s="177">
        <v>172</v>
      </c>
      <c r="B178" s="254"/>
      <c r="C178" s="253"/>
      <c r="D178" s="253"/>
      <c r="E178" s="180"/>
      <c r="F178" s="253"/>
      <c r="G178" s="253"/>
      <c r="H178" s="253"/>
      <c r="I178" s="252"/>
      <c r="J178" s="252">
        <f t="shared" si="5"/>
        <v>0</v>
      </c>
    </row>
    <row r="179" spans="1:10" x14ac:dyDescent="0.25">
      <c r="A179" s="177">
        <v>173</v>
      </c>
      <c r="B179" s="254"/>
      <c r="C179" s="253"/>
      <c r="D179" s="253"/>
      <c r="E179" s="180"/>
      <c r="F179" s="253"/>
      <c r="G179" s="253"/>
      <c r="H179" s="253"/>
      <c r="I179" s="252"/>
      <c r="J179" s="252">
        <f t="shared" si="5"/>
        <v>0</v>
      </c>
    </row>
    <row r="180" spans="1:10" x14ac:dyDescent="0.25">
      <c r="A180" s="177">
        <v>174</v>
      </c>
      <c r="B180" s="254"/>
      <c r="C180" s="253"/>
      <c r="D180" s="253"/>
      <c r="E180" s="180"/>
      <c r="F180" s="253"/>
      <c r="G180" s="253"/>
      <c r="H180" s="253"/>
      <c r="I180" s="252"/>
      <c r="J180" s="252">
        <f t="shared" si="5"/>
        <v>0</v>
      </c>
    </row>
    <row r="181" spans="1:10" x14ac:dyDescent="0.25">
      <c r="A181" s="177">
        <v>175</v>
      </c>
      <c r="B181" s="254"/>
      <c r="C181" s="253"/>
      <c r="D181" s="253"/>
      <c r="E181" s="180"/>
      <c r="F181" s="253"/>
      <c r="G181" s="253"/>
      <c r="H181" s="253"/>
      <c r="I181" s="252"/>
      <c r="J181" s="252">
        <f t="shared" si="5"/>
        <v>0</v>
      </c>
    </row>
    <row r="182" spans="1:10" x14ac:dyDescent="0.25">
      <c r="A182" s="177">
        <v>176</v>
      </c>
      <c r="B182" s="254"/>
      <c r="C182" s="253"/>
      <c r="D182" s="253"/>
      <c r="E182" s="180"/>
      <c r="F182" s="253"/>
      <c r="G182" s="253"/>
      <c r="H182" s="253"/>
      <c r="I182" s="252"/>
      <c r="J182" s="252">
        <f t="shared" si="5"/>
        <v>0</v>
      </c>
    </row>
    <row r="183" spans="1:10" x14ac:dyDescent="0.25">
      <c r="A183" s="177">
        <v>177</v>
      </c>
      <c r="B183" s="254"/>
      <c r="C183" s="253"/>
      <c r="D183" s="253"/>
      <c r="E183" s="180"/>
      <c r="F183" s="253"/>
      <c r="G183" s="253"/>
      <c r="H183" s="253"/>
      <c r="I183" s="252"/>
      <c r="J183" s="252">
        <f t="shared" si="5"/>
        <v>0</v>
      </c>
    </row>
    <row r="184" spans="1:10" x14ac:dyDescent="0.25">
      <c r="A184" s="177">
        <v>178</v>
      </c>
      <c r="B184" s="254"/>
      <c r="C184" s="253"/>
      <c r="D184" s="253"/>
      <c r="E184" s="180"/>
      <c r="F184" s="253"/>
      <c r="G184" s="253"/>
      <c r="H184" s="253"/>
      <c r="I184" s="252"/>
      <c r="J184" s="252">
        <f t="shared" si="5"/>
        <v>0</v>
      </c>
    </row>
    <row r="185" spans="1:10" x14ac:dyDescent="0.25">
      <c r="A185" s="177">
        <v>179</v>
      </c>
      <c r="B185" s="254"/>
      <c r="C185" s="253"/>
      <c r="D185" s="253"/>
      <c r="E185" s="180"/>
      <c r="F185" s="253"/>
      <c r="G185" s="253"/>
      <c r="H185" s="253"/>
      <c r="I185" s="252"/>
      <c r="J185" s="252">
        <f t="shared" si="5"/>
        <v>0</v>
      </c>
    </row>
    <row r="186" spans="1:10" x14ac:dyDescent="0.25">
      <c r="A186" s="177">
        <v>180</v>
      </c>
      <c r="B186" s="254"/>
      <c r="C186" s="253"/>
      <c r="D186" s="253"/>
      <c r="E186" s="180"/>
      <c r="F186" s="253"/>
      <c r="G186" s="253"/>
      <c r="H186" s="253"/>
      <c r="I186" s="252"/>
      <c r="J186" s="252">
        <f t="shared" si="5"/>
        <v>0</v>
      </c>
    </row>
    <row r="187" spans="1:10" x14ac:dyDescent="0.25">
      <c r="A187" s="177">
        <v>181</v>
      </c>
      <c r="B187" s="254"/>
      <c r="C187" s="253"/>
      <c r="D187" s="253"/>
      <c r="E187" s="180"/>
      <c r="F187" s="253"/>
      <c r="G187" s="253"/>
      <c r="H187" s="253"/>
      <c r="I187" s="252"/>
      <c r="J187" s="252">
        <f t="shared" si="5"/>
        <v>0</v>
      </c>
    </row>
    <row r="188" spans="1:10" x14ac:dyDescent="0.25">
      <c r="A188" s="177">
        <v>182</v>
      </c>
      <c r="B188" s="254"/>
      <c r="C188" s="253"/>
      <c r="D188" s="253"/>
      <c r="E188" s="180"/>
      <c r="F188" s="253"/>
      <c r="G188" s="253"/>
      <c r="H188" s="253"/>
      <c r="I188" s="252"/>
      <c r="J188" s="252">
        <f t="shared" si="5"/>
        <v>0</v>
      </c>
    </row>
    <row r="189" spans="1:10" x14ac:dyDescent="0.25">
      <c r="A189" s="177">
        <v>183</v>
      </c>
      <c r="B189" s="254"/>
      <c r="C189" s="253"/>
      <c r="D189" s="253"/>
      <c r="E189" s="180"/>
      <c r="F189" s="253"/>
      <c r="G189" s="253"/>
      <c r="H189" s="253"/>
      <c r="I189" s="252"/>
      <c r="J189" s="252">
        <f t="shared" si="5"/>
        <v>0</v>
      </c>
    </row>
    <row r="190" spans="1:10" x14ac:dyDescent="0.25">
      <c r="A190" s="177">
        <v>184</v>
      </c>
      <c r="B190" s="254"/>
      <c r="C190" s="253"/>
      <c r="D190" s="253"/>
      <c r="E190" s="180"/>
      <c r="F190" s="253"/>
      <c r="G190" s="253"/>
      <c r="H190" s="253"/>
      <c r="I190" s="252"/>
      <c r="J190" s="252">
        <f t="shared" si="5"/>
        <v>0</v>
      </c>
    </row>
    <row r="191" spans="1:10" ht="14.5" thickBot="1" x14ac:dyDescent="0.35">
      <c r="B191" s="742" t="s">
        <v>292</v>
      </c>
      <c r="C191" s="743"/>
      <c r="D191" s="743"/>
      <c r="E191" s="743"/>
      <c r="F191" s="744"/>
      <c r="G191" s="140"/>
      <c r="H191" s="139"/>
      <c r="I191" s="139"/>
      <c r="J191" s="252">
        <f t="shared" si="5"/>
        <v>0</v>
      </c>
    </row>
    <row r="192" spans="1:10" ht="13" thickTop="1" x14ac:dyDescent="0.25"/>
  </sheetData>
  <mergeCells count="11">
    <mergeCell ref="G4:G5"/>
    <mergeCell ref="H4:H5"/>
    <mergeCell ref="A43:C43"/>
    <mergeCell ref="I4:I5"/>
    <mergeCell ref="J4:J5"/>
    <mergeCell ref="A6:C6"/>
    <mergeCell ref="B191:F191"/>
    <mergeCell ref="A4:A5"/>
    <mergeCell ref="B4:B5"/>
    <mergeCell ref="E4:E5"/>
    <mergeCell ref="F4:F5"/>
  </mergeCells>
  <pageMargins left="0" right="0" top="0.74803149606299213" bottom="0.74803149606299213" header="0.31496062992125984" footer="0.31496062992125984"/>
  <pageSetup paperSize="9" scale="65" orientation="landscape" horizontalDpi="120" verticalDpi="7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8A58-0421-44D9-BE8A-DD2F3887ED0A}">
  <dimension ref="A5:J191"/>
  <sheetViews>
    <sheetView workbookViewId="0">
      <selection activeCell="G18" sqref="G18"/>
    </sheetView>
  </sheetViews>
  <sheetFormatPr defaultRowHeight="12.5" x14ac:dyDescent="0.25"/>
  <cols>
    <col min="1" max="1" width="4.6328125" style="110" customWidth="1"/>
    <col min="2" max="4" width="8.7265625" style="110"/>
    <col min="5" max="5" width="45.81640625" style="110" customWidth="1"/>
    <col min="6" max="6" width="8.7265625" style="110"/>
    <col min="7" max="7" width="18.453125" style="110" customWidth="1"/>
    <col min="8" max="9" width="8.7265625" style="110"/>
    <col min="10" max="10" width="27.453125" style="110" customWidth="1"/>
    <col min="11" max="16384" width="8.7265625" style="110"/>
  </cols>
  <sheetData>
    <row r="5" spans="1:10" x14ac:dyDescent="0.25">
      <c r="A5" s="248" t="s">
        <v>141</v>
      </c>
      <c r="B5" s="248"/>
      <c r="C5" s="247"/>
    </row>
    <row r="6" spans="1:10" ht="13.5" thickBot="1" x14ac:dyDescent="0.35">
      <c r="A6" s="242" t="s">
        <v>472</v>
      </c>
      <c r="B6" s="129"/>
      <c r="C6" s="241"/>
    </row>
    <row r="7" spans="1:10" ht="13" x14ac:dyDescent="0.25">
      <c r="A7" s="756" t="s">
        <v>464</v>
      </c>
      <c r="B7" s="758" t="s">
        <v>143</v>
      </c>
      <c r="C7" s="312" t="s">
        <v>471</v>
      </c>
      <c r="D7" s="311" t="s">
        <v>470</v>
      </c>
      <c r="E7" s="747" t="s">
        <v>469</v>
      </c>
      <c r="F7" s="747" t="s">
        <v>144</v>
      </c>
      <c r="G7" s="747" t="s">
        <v>468</v>
      </c>
      <c r="H7" s="749" t="s">
        <v>467</v>
      </c>
      <c r="I7" s="749" t="s">
        <v>466</v>
      </c>
      <c r="J7" s="751" t="s">
        <v>465</v>
      </c>
    </row>
    <row r="8" spans="1:10" ht="13.5" thickBot="1" x14ac:dyDescent="0.35">
      <c r="A8" s="757"/>
      <c r="B8" s="759"/>
      <c r="C8" s="310" t="s">
        <v>464</v>
      </c>
      <c r="D8" s="309" t="s">
        <v>463</v>
      </c>
      <c r="E8" s="748"/>
      <c r="F8" s="748"/>
      <c r="G8" s="748"/>
      <c r="H8" s="750"/>
      <c r="I8" s="750"/>
      <c r="J8" s="752"/>
    </row>
    <row r="9" spans="1:10" ht="13" x14ac:dyDescent="0.25">
      <c r="A9" s="308" t="str">
        <f>+'[3]Daily Bank Report'!A4</f>
        <v>No</v>
      </c>
      <c r="B9" s="307"/>
      <c r="C9" s="306"/>
      <c r="D9" s="306"/>
      <c r="E9" s="305" t="str">
        <f>+'[3]Daily Bank Report'!E4</f>
        <v>Description</v>
      </c>
      <c r="F9" s="304"/>
      <c r="G9" s="303"/>
      <c r="H9" s="302"/>
      <c r="I9" s="301"/>
      <c r="J9" s="300"/>
    </row>
    <row r="10" spans="1:10" x14ac:dyDescent="0.25">
      <c r="A10" s="288">
        <v>1</v>
      </c>
      <c r="B10" s="753" t="s">
        <v>462</v>
      </c>
      <c r="C10" s="754"/>
      <c r="D10" s="755"/>
      <c r="E10" s="276"/>
      <c r="F10" s="298"/>
      <c r="G10" s="193"/>
      <c r="H10" s="290"/>
      <c r="I10" s="290"/>
      <c r="J10" s="281">
        <f>J9</f>
        <v>0</v>
      </c>
    </row>
    <row r="11" spans="1:10" x14ac:dyDescent="0.25">
      <c r="A11" s="288">
        <v>2</v>
      </c>
      <c r="B11" s="299"/>
      <c r="C11" s="294"/>
      <c r="D11" s="293"/>
      <c r="E11" s="293"/>
      <c r="F11" s="298"/>
      <c r="G11" s="193"/>
      <c r="H11" s="290"/>
      <c r="I11" s="290"/>
      <c r="J11" s="281">
        <f t="shared" ref="J11:J42" si="0">J10+H11-I11</f>
        <v>0</v>
      </c>
    </row>
    <row r="12" spans="1:10" x14ac:dyDescent="0.25">
      <c r="A12" s="288">
        <v>3</v>
      </c>
      <c r="B12" s="254"/>
      <c r="C12" s="292"/>
      <c r="D12" s="276"/>
      <c r="E12" s="276"/>
      <c r="F12" s="298"/>
      <c r="G12" s="193"/>
      <c r="H12" s="290"/>
      <c r="I12" s="290"/>
      <c r="J12" s="281">
        <f t="shared" si="0"/>
        <v>0</v>
      </c>
    </row>
    <row r="13" spans="1:10" x14ac:dyDescent="0.25">
      <c r="A13" s="288">
        <v>4</v>
      </c>
      <c r="B13" s="254"/>
      <c r="C13" s="292"/>
      <c r="D13" s="276"/>
      <c r="E13" s="276"/>
      <c r="F13" s="298"/>
      <c r="G13" s="193"/>
      <c r="H13" s="290"/>
      <c r="I13" s="290"/>
      <c r="J13" s="281">
        <f t="shared" si="0"/>
        <v>0</v>
      </c>
    </row>
    <row r="14" spans="1:10" x14ac:dyDescent="0.25">
      <c r="A14" s="288">
        <v>5</v>
      </c>
      <c r="B14" s="254"/>
      <c r="C14" s="292"/>
      <c r="D14" s="276"/>
      <c r="E14" s="276"/>
      <c r="F14" s="298"/>
      <c r="G14" s="193"/>
      <c r="H14" s="290"/>
      <c r="I14" s="290"/>
      <c r="J14" s="281">
        <f t="shared" si="0"/>
        <v>0</v>
      </c>
    </row>
    <row r="15" spans="1:10" x14ac:dyDescent="0.25">
      <c r="A15" s="288">
        <v>6</v>
      </c>
      <c r="B15" s="254"/>
      <c r="C15" s="294"/>
      <c r="D15" s="293"/>
      <c r="E15" s="293"/>
      <c r="F15" s="298"/>
      <c r="G15" s="193"/>
      <c r="H15" s="290"/>
      <c r="I15" s="290"/>
      <c r="J15" s="281">
        <f t="shared" si="0"/>
        <v>0</v>
      </c>
    </row>
    <row r="16" spans="1:10" x14ac:dyDescent="0.25">
      <c r="A16" s="288">
        <v>7</v>
      </c>
      <c r="B16" s="254"/>
      <c r="C16" s="292"/>
      <c r="D16" s="195"/>
      <c r="E16" s="276"/>
      <c r="F16" s="298"/>
      <c r="G16" s="193"/>
      <c r="H16" s="290"/>
      <c r="I16" s="290"/>
      <c r="J16" s="281">
        <f t="shared" si="0"/>
        <v>0</v>
      </c>
    </row>
    <row r="17" spans="1:10" x14ac:dyDescent="0.25">
      <c r="A17" s="288">
        <v>7</v>
      </c>
      <c r="B17" s="254"/>
      <c r="C17" s="292"/>
      <c r="D17" s="276"/>
      <c r="E17" s="276"/>
      <c r="F17" s="298"/>
      <c r="G17" s="193"/>
      <c r="H17" s="290"/>
      <c r="I17" s="290"/>
      <c r="J17" s="281">
        <f t="shared" si="0"/>
        <v>0</v>
      </c>
    </row>
    <row r="18" spans="1:10" x14ac:dyDescent="0.25">
      <c r="A18" s="288">
        <v>8</v>
      </c>
      <c r="B18" s="254"/>
      <c r="C18" s="292"/>
      <c r="D18" s="195"/>
      <c r="E18" s="276"/>
      <c r="F18" s="298"/>
      <c r="G18" s="193"/>
      <c r="H18" s="290"/>
      <c r="I18" s="290"/>
      <c r="J18" s="281">
        <f t="shared" si="0"/>
        <v>0</v>
      </c>
    </row>
    <row r="19" spans="1:10" x14ac:dyDescent="0.25">
      <c r="A19" s="288">
        <v>9</v>
      </c>
      <c r="B19" s="254"/>
      <c r="C19" s="292"/>
      <c r="D19" s="276"/>
      <c r="E19" s="276"/>
      <c r="F19" s="298"/>
      <c r="G19" s="193"/>
      <c r="H19" s="290"/>
      <c r="I19" s="290"/>
      <c r="J19" s="281">
        <f t="shared" si="0"/>
        <v>0</v>
      </c>
    </row>
    <row r="20" spans="1:10" x14ac:dyDescent="0.25">
      <c r="A20" s="288">
        <v>10</v>
      </c>
      <c r="B20" s="254"/>
      <c r="C20" s="292"/>
      <c r="D20" s="276"/>
      <c r="E20" s="276"/>
      <c r="F20" s="298"/>
      <c r="G20" s="193"/>
      <c r="H20" s="290"/>
      <c r="I20" s="290"/>
      <c r="J20" s="281">
        <f t="shared" si="0"/>
        <v>0</v>
      </c>
    </row>
    <row r="21" spans="1:10" x14ac:dyDescent="0.25">
      <c r="A21" s="288">
        <v>11</v>
      </c>
      <c r="B21" s="254"/>
      <c r="C21" s="294"/>
      <c r="D21" s="293"/>
      <c r="E21" s="293"/>
      <c r="F21" s="298"/>
      <c r="G21" s="193"/>
      <c r="H21" s="290"/>
      <c r="I21" s="290"/>
      <c r="J21" s="281">
        <f t="shared" si="0"/>
        <v>0</v>
      </c>
    </row>
    <row r="22" spans="1:10" x14ac:dyDescent="0.25">
      <c r="A22" s="288">
        <v>12</v>
      </c>
      <c r="B22" s="254"/>
      <c r="C22" s="294"/>
      <c r="D22" s="293"/>
      <c r="E22" s="293"/>
      <c r="F22" s="298"/>
      <c r="G22" s="193"/>
      <c r="H22" s="290"/>
      <c r="I22" s="290"/>
      <c r="J22" s="281">
        <f t="shared" si="0"/>
        <v>0</v>
      </c>
    </row>
    <row r="23" spans="1:10" x14ac:dyDescent="0.25">
      <c r="A23" s="288">
        <v>13</v>
      </c>
      <c r="B23" s="254"/>
      <c r="C23" s="292"/>
      <c r="D23" s="276"/>
      <c r="E23" s="276"/>
      <c r="F23" s="298"/>
      <c r="G23" s="193"/>
      <c r="H23" s="290"/>
      <c r="I23" s="290"/>
      <c r="J23" s="281">
        <f t="shared" si="0"/>
        <v>0</v>
      </c>
    </row>
    <row r="24" spans="1:10" x14ac:dyDescent="0.25">
      <c r="A24" s="288">
        <v>14</v>
      </c>
      <c r="B24" s="254"/>
      <c r="C24" s="292"/>
      <c r="D24" s="276"/>
      <c r="E24" s="276"/>
      <c r="F24" s="298"/>
      <c r="G24" s="193"/>
      <c r="H24" s="290"/>
      <c r="I24" s="290"/>
      <c r="J24" s="281">
        <f t="shared" si="0"/>
        <v>0</v>
      </c>
    </row>
    <row r="25" spans="1:10" x14ac:dyDescent="0.25">
      <c r="A25" s="288">
        <v>13</v>
      </c>
      <c r="B25" s="254"/>
      <c r="C25" s="292"/>
      <c r="D25" s="276"/>
      <c r="E25" s="276"/>
      <c r="F25" s="298"/>
      <c r="G25" s="193"/>
      <c r="H25" s="290"/>
      <c r="I25" s="290"/>
      <c r="J25" s="281">
        <f t="shared" si="0"/>
        <v>0</v>
      </c>
    </row>
    <row r="26" spans="1:10" x14ac:dyDescent="0.25">
      <c r="A26" s="288">
        <v>14</v>
      </c>
      <c r="B26" s="254"/>
      <c r="C26" s="292"/>
      <c r="D26" s="276"/>
      <c r="E26" s="276"/>
      <c r="F26" s="298"/>
      <c r="G26" s="193"/>
      <c r="H26" s="290"/>
      <c r="I26" s="290"/>
      <c r="J26" s="281">
        <f t="shared" si="0"/>
        <v>0</v>
      </c>
    </row>
    <row r="27" spans="1:10" x14ac:dyDescent="0.25">
      <c r="A27" s="288">
        <v>15</v>
      </c>
      <c r="B27" s="254"/>
      <c r="C27" s="292"/>
      <c r="D27" s="195"/>
      <c r="E27" s="276"/>
      <c r="F27" s="298"/>
      <c r="G27" s="193"/>
      <c r="H27" s="290"/>
      <c r="I27" s="290"/>
      <c r="J27" s="281">
        <f t="shared" si="0"/>
        <v>0</v>
      </c>
    </row>
    <row r="28" spans="1:10" x14ac:dyDescent="0.25">
      <c r="A28" s="288">
        <v>16</v>
      </c>
      <c r="B28" s="254"/>
      <c r="C28" s="294"/>
      <c r="D28" s="293"/>
      <c r="E28" s="293"/>
      <c r="F28" s="298"/>
      <c r="G28" s="193"/>
      <c r="H28" s="290"/>
      <c r="I28" s="290"/>
      <c r="J28" s="281">
        <f t="shared" si="0"/>
        <v>0</v>
      </c>
    </row>
    <row r="29" spans="1:10" x14ac:dyDescent="0.25">
      <c r="A29" s="288">
        <v>17</v>
      </c>
      <c r="B29" s="254"/>
      <c r="C29" s="294"/>
      <c r="D29" s="293"/>
      <c r="E29" s="293"/>
      <c r="F29" s="298"/>
      <c r="G29" s="193"/>
      <c r="H29" s="290"/>
      <c r="I29" s="290"/>
      <c r="J29" s="281">
        <f t="shared" si="0"/>
        <v>0</v>
      </c>
    </row>
    <row r="30" spans="1:10" x14ac:dyDescent="0.25">
      <c r="A30" s="288">
        <v>18</v>
      </c>
      <c r="B30" s="254"/>
      <c r="C30" s="294"/>
      <c r="D30" s="293"/>
      <c r="E30" s="293"/>
      <c r="F30" s="298"/>
      <c r="G30" s="193"/>
      <c r="H30" s="290"/>
      <c r="I30" s="290"/>
      <c r="J30" s="281">
        <f t="shared" si="0"/>
        <v>0</v>
      </c>
    </row>
    <row r="31" spans="1:10" x14ac:dyDescent="0.25">
      <c r="A31" s="288">
        <v>19</v>
      </c>
      <c r="B31" s="254"/>
      <c r="C31" s="292"/>
      <c r="D31" s="276"/>
      <c r="E31" s="276"/>
      <c r="F31" s="298"/>
      <c r="G31" s="193"/>
      <c r="H31" s="290"/>
      <c r="I31" s="290"/>
      <c r="J31" s="281">
        <f t="shared" si="0"/>
        <v>0</v>
      </c>
    </row>
    <row r="32" spans="1:10" x14ac:dyDescent="0.25">
      <c r="A32" s="288">
        <v>20</v>
      </c>
      <c r="B32" s="254"/>
      <c r="C32" s="292"/>
      <c r="D32" s="276"/>
      <c r="E32" s="276"/>
      <c r="F32" s="298"/>
      <c r="G32" s="193"/>
      <c r="H32" s="290"/>
      <c r="I32" s="290"/>
      <c r="J32" s="281">
        <f t="shared" si="0"/>
        <v>0</v>
      </c>
    </row>
    <row r="33" spans="1:10" x14ac:dyDescent="0.25">
      <c r="A33" s="288">
        <v>21</v>
      </c>
      <c r="B33" s="254"/>
      <c r="C33" s="292"/>
      <c r="D33" s="276"/>
      <c r="E33" s="276"/>
      <c r="F33" s="298"/>
      <c r="G33" s="193"/>
      <c r="H33" s="290"/>
      <c r="I33" s="290"/>
      <c r="J33" s="281">
        <f t="shared" si="0"/>
        <v>0</v>
      </c>
    </row>
    <row r="34" spans="1:10" x14ac:dyDescent="0.25">
      <c r="A34" s="288">
        <v>22</v>
      </c>
      <c r="B34" s="254"/>
      <c r="C34" s="292"/>
      <c r="D34" s="276"/>
      <c r="E34" s="276"/>
      <c r="F34" s="298"/>
      <c r="G34" s="193"/>
      <c r="H34" s="290"/>
      <c r="I34" s="290"/>
      <c r="J34" s="281">
        <f t="shared" si="0"/>
        <v>0</v>
      </c>
    </row>
    <row r="35" spans="1:10" x14ac:dyDescent="0.25">
      <c r="A35" s="288">
        <v>20</v>
      </c>
      <c r="B35" s="254"/>
      <c r="C35" s="292"/>
      <c r="D35" s="276"/>
      <c r="E35" s="276"/>
      <c r="F35" s="298"/>
      <c r="G35" s="193"/>
      <c r="H35" s="290"/>
      <c r="I35" s="290"/>
      <c r="J35" s="281">
        <f t="shared" si="0"/>
        <v>0</v>
      </c>
    </row>
    <row r="36" spans="1:10" x14ac:dyDescent="0.25">
      <c r="A36" s="288">
        <v>21</v>
      </c>
      <c r="B36" s="254"/>
      <c r="C36" s="292"/>
      <c r="D36" s="276"/>
      <c r="E36" s="276"/>
      <c r="F36" s="298"/>
      <c r="G36" s="193"/>
      <c r="H36" s="290"/>
      <c r="I36" s="290"/>
      <c r="J36" s="281">
        <f t="shared" si="0"/>
        <v>0</v>
      </c>
    </row>
    <row r="37" spans="1:10" x14ac:dyDescent="0.25">
      <c r="A37" s="288">
        <v>22</v>
      </c>
      <c r="B37" s="254"/>
      <c r="C37" s="261"/>
      <c r="D37" s="276"/>
      <c r="E37" s="276"/>
      <c r="F37" s="298"/>
      <c r="G37" s="193"/>
      <c r="H37" s="290"/>
      <c r="I37" s="290"/>
      <c r="J37" s="281">
        <f t="shared" si="0"/>
        <v>0</v>
      </c>
    </row>
    <row r="38" spans="1:10" x14ac:dyDescent="0.25">
      <c r="A38" s="288">
        <v>23</v>
      </c>
      <c r="B38" s="254"/>
      <c r="C38" s="292"/>
      <c r="D38" s="195"/>
      <c r="E38" s="276"/>
      <c r="F38" s="298"/>
      <c r="G38" s="193"/>
      <c r="H38" s="290"/>
      <c r="I38" s="290"/>
      <c r="J38" s="281">
        <f t="shared" si="0"/>
        <v>0</v>
      </c>
    </row>
    <row r="39" spans="1:10" x14ac:dyDescent="0.25">
      <c r="A39" s="288">
        <v>22</v>
      </c>
      <c r="B39" s="254"/>
      <c r="C39" s="292"/>
      <c r="D39" s="276"/>
      <c r="E39" s="276"/>
      <c r="F39" s="298"/>
      <c r="G39" s="193"/>
      <c r="H39" s="290"/>
      <c r="I39" s="297"/>
      <c r="J39" s="281">
        <f t="shared" si="0"/>
        <v>0</v>
      </c>
    </row>
    <row r="40" spans="1:10" x14ac:dyDescent="0.25">
      <c r="A40" s="288">
        <v>23</v>
      </c>
      <c r="B40" s="254"/>
      <c r="C40" s="292"/>
      <c r="D40" s="276"/>
      <c r="E40" s="276"/>
      <c r="F40" s="298"/>
      <c r="G40" s="193"/>
      <c r="H40" s="290"/>
      <c r="I40" s="297"/>
      <c r="J40" s="281">
        <f t="shared" si="0"/>
        <v>0</v>
      </c>
    </row>
    <row r="41" spans="1:10" x14ac:dyDescent="0.25">
      <c r="A41" s="288">
        <v>24</v>
      </c>
      <c r="B41" s="254"/>
      <c r="C41" s="294"/>
      <c r="D41" s="293"/>
      <c r="E41" s="293"/>
      <c r="F41" s="298"/>
      <c r="G41" s="193"/>
      <c r="H41" s="290"/>
      <c r="I41" s="297"/>
      <c r="J41" s="281">
        <f t="shared" si="0"/>
        <v>0</v>
      </c>
    </row>
    <row r="42" spans="1:10" x14ac:dyDescent="0.25">
      <c r="A42" s="288">
        <v>25</v>
      </c>
      <c r="B42" s="254"/>
      <c r="C42" s="294"/>
      <c r="D42" s="293"/>
      <c r="E42" s="293"/>
      <c r="F42" s="298"/>
      <c r="G42" s="193"/>
      <c r="H42" s="290"/>
      <c r="I42" s="297"/>
      <c r="J42" s="281">
        <f t="shared" si="0"/>
        <v>0</v>
      </c>
    </row>
    <row r="43" spans="1:10" x14ac:dyDescent="0.25">
      <c r="A43" s="288">
        <v>26</v>
      </c>
      <c r="B43" s="254"/>
      <c r="C43" s="292"/>
      <c r="D43" s="276"/>
      <c r="E43" s="276"/>
      <c r="F43" s="298"/>
      <c r="G43" s="193"/>
      <c r="H43" s="290"/>
      <c r="I43" s="297"/>
      <c r="J43" s="281">
        <f t="shared" ref="J43:J74" si="1">J42+H43-I43</f>
        <v>0</v>
      </c>
    </row>
    <row r="44" spans="1:10" x14ac:dyDescent="0.25">
      <c r="A44" s="288">
        <v>27</v>
      </c>
      <c r="B44" s="254"/>
      <c r="C44" s="292"/>
      <c r="D44" s="276"/>
      <c r="E44" s="276"/>
      <c r="F44" s="298"/>
      <c r="G44" s="193"/>
      <c r="H44" s="290"/>
      <c r="I44" s="297"/>
      <c r="J44" s="281">
        <f t="shared" si="1"/>
        <v>0</v>
      </c>
    </row>
    <row r="45" spans="1:10" x14ac:dyDescent="0.25">
      <c r="A45" s="288">
        <v>28</v>
      </c>
      <c r="B45" s="254"/>
      <c r="C45" s="292"/>
      <c r="D45" s="276"/>
      <c r="E45" s="276"/>
      <c r="F45" s="298"/>
      <c r="G45" s="193"/>
      <c r="H45" s="290"/>
      <c r="I45" s="297"/>
      <c r="J45" s="281">
        <f t="shared" si="1"/>
        <v>0</v>
      </c>
    </row>
    <row r="46" spans="1:10" x14ac:dyDescent="0.25">
      <c r="A46" s="288">
        <v>29</v>
      </c>
      <c r="B46" s="254"/>
      <c r="C46" s="292"/>
      <c r="D46" s="276"/>
      <c r="E46" s="276"/>
      <c r="F46" s="298"/>
      <c r="G46" s="193"/>
      <c r="H46" s="290"/>
      <c r="I46" s="297"/>
      <c r="J46" s="281">
        <f t="shared" si="1"/>
        <v>0</v>
      </c>
    </row>
    <row r="47" spans="1:10" x14ac:dyDescent="0.25">
      <c r="A47" s="288">
        <v>28</v>
      </c>
      <c r="B47" s="254"/>
      <c r="C47" s="292"/>
      <c r="D47" s="195"/>
      <c r="E47" s="276"/>
      <c r="F47" s="298"/>
      <c r="G47" s="193"/>
      <c r="H47" s="290"/>
      <c r="I47" s="297"/>
      <c r="J47" s="281">
        <f t="shared" si="1"/>
        <v>0</v>
      </c>
    </row>
    <row r="48" spans="1:10" x14ac:dyDescent="0.25">
      <c r="A48" s="288">
        <v>27</v>
      </c>
      <c r="B48" s="254"/>
      <c r="C48" s="294"/>
      <c r="D48" s="293"/>
      <c r="E48" s="293"/>
      <c r="F48" s="298"/>
      <c r="G48" s="193"/>
      <c r="H48" s="290"/>
      <c r="I48" s="297"/>
      <c r="J48" s="281">
        <f t="shared" si="1"/>
        <v>0</v>
      </c>
    </row>
    <row r="49" spans="1:10" x14ac:dyDescent="0.25">
      <c r="A49" s="288">
        <v>26</v>
      </c>
      <c r="B49" s="254"/>
      <c r="C49" s="292"/>
      <c r="D49" s="276"/>
      <c r="E49" s="276"/>
      <c r="F49" s="298"/>
      <c r="G49" s="193"/>
      <c r="H49" s="290"/>
      <c r="I49" s="297"/>
      <c r="J49" s="281">
        <f t="shared" si="1"/>
        <v>0</v>
      </c>
    </row>
    <row r="50" spans="1:10" x14ac:dyDescent="0.25">
      <c r="A50" s="288">
        <v>25</v>
      </c>
      <c r="B50" s="254"/>
      <c r="C50" s="292"/>
      <c r="D50" s="195"/>
      <c r="E50" s="195"/>
      <c r="F50" s="194"/>
      <c r="G50" s="193"/>
      <c r="H50" s="290"/>
      <c r="I50" s="289"/>
      <c r="J50" s="281">
        <f t="shared" si="1"/>
        <v>0</v>
      </c>
    </row>
    <row r="51" spans="1:10" x14ac:dyDescent="0.25">
      <c r="A51" s="288">
        <v>272</v>
      </c>
      <c r="B51" s="254"/>
      <c r="C51" s="292"/>
      <c r="D51" s="195"/>
      <c r="E51" s="276"/>
      <c r="F51" s="194"/>
      <c r="G51" s="193"/>
      <c r="H51" s="290"/>
      <c r="I51" s="289"/>
      <c r="J51" s="281">
        <f t="shared" si="1"/>
        <v>0</v>
      </c>
    </row>
    <row r="52" spans="1:10" x14ac:dyDescent="0.25">
      <c r="A52" s="288">
        <v>273</v>
      </c>
      <c r="B52" s="254"/>
      <c r="C52" s="292"/>
      <c r="D52" s="195"/>
      <c r="E52" s="195"/>
      <c r="F52" s="194"/>
      <c r="G52" s="193"/>
      <c r="H52" s="290"/>
      <c r="I52" s="289"/>
      <c r="J52" s="281">
        <f t="shared" si="1"/>
        <v>0</v>
      </c>
    </row>
    <row r="53" spans="1:10" x14ac:dyDescent="0.25">
      <c r="A53" s="288">
        <v>262</v>
      </c>
      <c r="B53" s="267"/>
      <c r="C53" s="294"/>
      <c r="D53" s="293"/>
      <c r="E53" s="293"/>
      <c r="F53" s="194"/>
      <c r="G53" s="193"/>
      <c r="H53" s="290"/>
      <c r="I53" s="289"/>
      <c r="J53" s="281">
        <f t="shared" si="1"/>
        <v>0</v>
      </c>
    </row>
    <row r="54" spans="1:10" x14ac:dyDescent="0.25">
      <c r="A54" s="288">
        <v>263</v>
      </c>
      <c r="B54" s="267"/>
      <c r="C54" s="292"/>
      <c r="D54" s="195"/>
      <c r="E54" s="195"/>
      <c r="F54" s="194"/>
      <c r="G54" s="193"/>
      <c r="H54" s="290"/>
      <c r="I54" s="289"/>
      <c r="J54" s="281">
        <f t="shared" si="1"/>
        <v>0</v>
      </c>
    </row>
    <row r="55" spans="1:10" x14ac:dyDescent="0.25">
      <c r="A55" s="288">
        <v>264</v>
      </c>
      <c r="B55" s="267"/>
      <c r="C55" s="292"/>
      <c r="D55" s="195"/>
      <c r="E55" s="276"/>
      <c r="F55" s="194"/>
      <c r="G55" s="193"/>
      <c r="H55" s="290"/>
      <c r="I55" s="289"/>
      <c r="J55" s="296">
        <f t="shared" si="1"/>
        <v>0</v>
      </c>
    </row>
    <row r="56" spans="1:10" x14ac:dyDescent="0.25">
      <c r="A56" s="288">
        <v>265</v>
      </c>
      <c r="B56" s="753"/>
      <c r="C56" s="754"/>
      <c r="D56" s="755"/>
      <c r="E56" s="195"/>
      <c r="F56" s="194"/>
      <c r="G56" s="193"/>
      <c r="H56" s="290"/>
      <c r="I56" s="289"/>
      <c r="J56" s="281">
        <f t="shared" si="1"/>
        <v>0</v>
      </c>
    </row>
    <row r="57" spans="1:10" x14ac:dyDescent="0.25">
      <c r="A57" s="288">
        <v>266</v>
      </c>
      <c r="B57" s="267"/>
      <c r="C57" s="294"/>
      <c r="D57" s="293"/>
      <c r="E57" s="293"/>
      <c r="F57" s="194"/>
      <c r="G57" s="193"/>
      <c r="H57" s="290"/>
      <c r="I57" s="289"/>
      <c r="J57" s="281">
        <f t="shared" si="1"/>
        <v>0</v>
      </c>
    </row>
    <row r="58" spans="1:10" x14ac:dyDescent="0.25">
      <c r="A58" s="288">
        <v>266</v>
      </c>
      <c r="B58" s="267"/>
      <c r="C58" s="292"/>
      <c r="D58" s="195"/>
      <c r="E58" s="276"/>
      <c r="F58" s="194"/>
      <c r="G58" s="193"/>
      <c r="H58" s="290"/>
      <c r="I58" s="289"/>
      <c r="J58" s="281">
        <f t="shared" si="1"/>
        <v>0</v>
      </c>
    </row>
    <row r="59" spans="1:10" x14ac:dyDescent="0.25">
      <c r="A59" s="288">
        <v>267</v>
      </c>
      <c r="B59" s="267"/>
      <c r="C59" s="292"/>
      <c r="D59" s="195"/>
      <c r="E59" s="195"/>
      <c r="F59" s="194"/>
      <c r="G59" s="193"/>
      <c r="H59" s="290"/>
      <c r="I59" s="289"/>
      <c r="J59" s="281">
        <f t="shared" si="1"/>
        <v>0</v>
      </c>
    </row>
    <row r="60" spans="1:10" x14ac:dyDescent="0.25">
      <c r="A60" s="288">
        <v>268</v>
      </c>
      <c r="B60" s="267"/>
      <c r="C60" s="292"/>
      <c r="D60" s="195"/>
      <c r="E60" s="276"/>
      <c r="F60" s="194"/>
      <c r="G60" s="193"/>
      <c r="H60" s="290"/>
      <c r="I60" s="289"/>
      <c r="J60" s="281">
        <f t="shared" si="1"/>
        <v>0</v>
      </c>
    </row>
    <row r="61" spans="1:10" x14ac:dyDescent="0.25">
      <c r="A61" s="288">
        <v>269</v>
      </c>
      <c r="B61" s="267"/>
      <c r="C61" s="292"/>
      <c r="D61" s="195"/>
      <c r="E61" s="195"/>
      <c r="F61" s="194"/>
      <c r="G61" s="193"/>
      <c r="H61" s="290"/>
      <c r="I61" s="289"/>
      <c r="J61" s="281">
        <f t="shared" si="1"/>
        <v>0</v>
      </c>
    </row>
    <row r="62" spans="1:10" x14ac:dyDescent="0.25">
      <c r="A62" s="288">
        <v>270</v>
      </c>
      <c r="B62" s="267"/>
      <c r="C62" s="294"/>
      <c r="D62" s="293"/>
      <c r="E62" s="293"/>
      <c r="F62" s="194"/>
      <c r="G62" s="193"/>
      <c r="H62" s="290"/>
      <c r="I62" s="289"/>
      <c r="J62" s="281">
        <f t="shared" si="1"/>
        <v>0</v>
      </c>
    </row>
    <row r="63" spans="1:10" x14ac:dyDescent="0.25">
      <c r="A63" s="288">
        <v>271</v>
      </c>
      <c r="B63" s="267"/>
      <c r="C63" s="294"/>
      <c r="D63" s="293"/>
      <c r="E63" s="293"/>
      <c r="F63" s="194"/>
      <c r="G63" s="193"/>
      <c r="H63" s="290"/>
      <c r="I63" s="289"/>
      <c r="J63" s="281">
        <f t="shared" si="1"/>
        <v>0</v>
      </c>
    </row>
    <row r="64" spans="1:10" x14ac:dyDescent="0.25">
      <c r="A64" s="288">
        <v>272</v>
      </c>
      <c r="B64" s="267"/>
      <c r="C64" s="292"/>
      <c r="D64" s="195"/>
      <c r="E64" s="276"/>
      <c r="F64" s="194"/>
      <c r="G64" s="193"/>
      <c r="H64" s="290"/>
      <c r="I64" s="289"/>
      <c r="J64" s="281">
        <f t="shared" si="1"/>
        <v>0</v>
      </c>
    </row>
    <row r="65" spans="1:10" x14ac:dyDescent="0.25">
      <c r="A65" s="288">
        <v>272</v>
      </c>
      <c r="B65" s="267"/>
      <c r="C65" s="292"/>
      <c r="D65" s="195"/>
      <c r="E65" s="276"/>
      <c r="F65" s="194"/>
      <c r="G65" s="193"/>
      <c r="H65" s="290"/>
      <c r="I65" s="289"/>
      <c r="J65" s="281">
        <f t="shared" si="1"/>
        <v>0</v>
      </c>
    </row>
    <row r="66" spans="1:10" x14ac:dyDescent="0.25">
      <c r="A66" s="288">
        <v>272</v>
      </c>
      <c r="B66" s="267"/>
      <c r="C66" s="292"/>
      <c r="D66" s="195"/>
      <c r="E66" s="276"/>
      <c r="F66" s="194"/>
      <c r="G66" s="193"/>
      <c r="H66" s="290"/>
      <c r="I66" s="289"/>
      <c r="J66" s="281">
        <f t="shared" si="1"/>
        <v>0</v>
      </c>
    </row>
    <row r="67" spans="1:10" x14ac:dyDescent="0.25">
      <c r="A67" s="288">
        <v>273</v>
      </c>
      <c r="B67" s="267"/>
      <c r="C67" s="292"/>
      <c r="D67" s="195"/>
      <c r="E67" s="276"/>
      <c r="F67" s="194"/>
      <c r="G67" s="193"/>
      <c r="H67" s="290"/>
      <c r="I67" s="289"/>
      <c r="J67" s="281">
        <f t="shared" si="1"/>
        <v>0</v>
      </c>
    </row>
    <row r="68" spans="1:10" x14ac:dyDescent="0.25">
      <c r="A68" s="288">
        <v>274</v>
      </c>
      <c r="B68" s="267"/>
      <c r="C68" s="292"/>
      <c r="D68" s="195"/>
      <c r="E68" s="195"/>
      <c r="F68" s="194"/>
      <c r="G68" s="193"/>
      <c r="H68" s="290"/>
      <c r="I68" s="289"/>
      <c r="J68" s="281">
        <f t="shared" si="1"/>
        <v>0</v>
      </c>
    </row>
    <row r="69" spans="1:10" x14ac:dyDescent="0.25">
      <c r="A69" s="288">
        <v>275</v>
      </c>
      <c r="B69" s="267"/>
      <c r="C69" s="292"/>
      <c r="D69" s="276"/>
      <c r="E69" s="276"/>
      <c r="F69" s="194"/>
      <c r="G69" s="193"/>
      <c r="H69" s="290"/>
      <c r="I69" s="289"/>
      <c r="J69" s="281">
        <f t="shared" si="1"/>
        <v>0</v>
      </c>
    </row>
    <row r="70" spans="1:10" x14ac:dyDescent="0.25">
      <c r="A70" s="288">
        <v>276</v>
      </c>
      <c r="B70" s="267"/>
      <c r="C70" s="261"/>
      <c r="D70" s="276"/>
      <c r="E70" s="276"/>
      <c r="F70" s="194"/>
      <c r="G70" s="193"/>
      <c r="H70" s="290"/>
      <c r="I70" s="289"/>
      <c r="J70" s="281">
        <f t="shared" si="1"/>
        <v>0</v>
      </c>
    </row>
    <row r="71" spans="1:10" x14ac:dyDescent="0.25">
      <c r="A71" s="288">
        <v>277</v>
      </c>
      <c r="B71" s="267"/>
      <c r="C71" s="294"/>
      <c r="D71" s="293"/>
      <c r="E71" s="293"/>
      <c r="F71" s="194"/>
      <c r="G71" s="193"/>
      <c r="H71" s="290"/>
      <c r="I71" s="289"/>
      <c r="J71" s="281">
        <f t="shared" si="1"/>
        <v>0</v>
      </c>
    </row>
    <row r="72" spans="1:10" x14ac:dyDescent="0.25">
      <c r="A72" s="288">
        <v>278</v>
      </c>
      <c r="B72" s="267"/>
      <c r="C72" s="292"/>
      <c r="D72" s="195"/>
      <c r="E72" s="276"/>
      <c r="F72" s="194"/>
      <c r="G72" s="193"/>
      <c r="H72" s="290"/>
      <c r="I72" s="289"/>
      <c r="J72" s="281">
        <f t="shared" si="1"/>
        <v>0</v>
      </c>
    </row>
    <row r="73" spans="1:10" x14ac:dyDescent="0.25">
      <c r="A73" s="288">
        <v>279</v>
      </c>
      <c r="B73" s="267"/>
      <c r="C73" s="292"/>
      <c r="D73" s="195"/>
      <c r="E73" s="195"/>
      <c r="F73" s="194"/>
      <c r="G73" s="193"/>
      <c r="H73" s="290"/>
      <c r="I73" s="289"/>
      <c r="J73" s="281">
        <f t="shared" si="1"/>
        <v>0</v>
      </c>
    </row>
    <row r="74" spans="1:10" x14ac:dyDescent="0.25">
      <c r="A74" s="288">
        <v>280</v>
      </c>
      <c r="B74" s="267"/>
      <c r="C74" s="292"/>
      <c r="D74" s="195"/>
      <c r="E74" s="276"/>
      <c r="F74" s="194"/>
      <c r="G74" s="193"/>
      <c r="H74" s="290"/>
      <c r="I74" s="289"/>
      <c r="J74" s="281">
        <f t="shared" si="1"/>
        <v>0</v>
      </c>
    </row>
    <row r="75" spans="1:10" x14ac:dyDescent="0.25">
      <c r="A75" s="288">
        <v>281</v>
      </c>
      <c r="B75" s="267"/>
      <c r="C75" s="294"/>
      <c r="D75" s="293"/>
      <c r="E75" s="293"/>
      <c r="F75" s="194"/>
      <c r="G75" s="193"/>
      <c r="H75" s="290"/>
      <c r="I75" s="289"/>
      <c r="J75" s="281">
        <f t="shared" ref="J75:J106" si="2">J74+H75-I75</f>
        <v>0</v>
      </c>
    </row>
    <row r="76" spans="1:10" x14ac:dyDescent="0.25">
      <c r="A76" s="288">
        <v>282</v>
      </c>
      <c r="B76" s="267"/>
      <c r="C76" s="294"/>
      <c r="D76" s="293"/>
      <c r="E76" s="293"/>
      <c r="F76" s="194"/>
      <c r="G76" s="193"/>
      <c r="H76" s="290"/>
      <c r="I76" s="289"/>
      <c r="J76" s="281">
        <f t="shared" si="2"/>
        <v>0</v>
      </c>
    </row>
    <row r="77" spans="1:10" x14ac:dyDescent="0.25">
      <c r="A77" s="288">
        <v>283</v>
      </c>
      <c r="B77" s="267"/>
      <c r="C77" s="294"/>
      <c r="D77" s="293"/>
      <c r="E77" s="293"/>
      <c r="F77" s="194"/>
      <c r="G77" s="193"/>
      <c r="H77" s="290"/>
      <c r="I77" s="289"/>
      <c r="J77" s="281">
        <f t="shared" si="2"/>
        <v>0</v>
      </c>
    </row>
    <row r="78" spans="1:10" x14ac:dyDescent="0.25">
      <c r="A78" s="288">
        <v>284</v>
      </c>
      <c r="B78" s="267"/>
      <c r="C78" s="292"/>
      <c r="D78" s="195"/>
      <c r="E78" s="195"/>
      <c r="F78" s="194"/>
      <c r="G78" s="193"/>
      <c r="H78" s="290"/>
      <c r="I78" s="289"/>
      <c r="J78" s="281">
        <f t="shared" si="2"/>
        <v>0</v>
      </c>
    </row>
    <row r="79" spans="1:10" x14ac:dyDescent="0.25">
      <c r="A79" s="288">
        <v>285</v>
      </c>
      <c r="B79" s="267"/>
      <c r="C79" s="292"/>
      <c r="D79" s="195"/>
      <c r="E79" s="195"/>
      <c r="F79" s="194"/>
      <c r="G79" s="193"/>
      <c r="H79" s="290"/>
      <c r="I79" s="289"/>
      <c r="J79" s="281">
        <f t="shared" si="2"/>
        <v>0</v>
      </c>
    </row>
    <row r="80" spans="1:10" x14ac:dyDescent="0.25">
      <c r="A80" s="288">
        <v>286</v>
      </c>
      <c r="B80" s="267"/>
      <c r="C80" s="292"/>
      <c r="D80" s="195"/>
      <c r="E80" s="276"/>
      <c r="F80" s="194"/>
      <c r="G80" s="193"/>
      <c r="H80" s="290"/>
      <c r="I80" s="289"/>
      <c r="J80" s="281">
        <f t="shared" si="2"/>
        <v>0</v>
      </c>
    </row>
    <row r="81" spans="1:10" x14ac:dyDescent="0.25">
      <c r="A81" s="288">
        <v>283</v>
      </c>
      <c r="B81" s="267"/>
      <c r="C81" s="292"/>
      <c r="D81" s="276"/>
      <c r="E81" s="276"/>
      <c r="F81" s="194"/>
      <c r="G81" s="193"/>
      <c r="H81" s="290"/>
      <c r="I81" s="289"/>
      <c r="J81" s="281">
        <f t="shared" si="2"/>
        <v>0</v>
      </c>
    </row>
    <row r="82" spans="1:10" x14ac:dyDescent="0.25">
      <c r="A82" s="288">
        <v>284</v>
      </c>
      <c r="B82" s="267"/>
      <c r="C82" s="292"/>
      <c r="D82" s="195"/>
      <c r="E82" s="195"/>
      <c r="F82" s="194"/>
      <c r="G82" s="193"/>
      <c r="H82" s="290"/>
      <c r="I82" s="289"/>
      <c r="J82" s="281">
        <f t="shared" si="2"/>
        <v>0</v>
      </c>
    </row>
    <row r="83" spans="1:10" x14ac:dyDescent="0.25">
      <c r="A83" s="288">
        <v>285</v>
      </c>
      <c r="B83" s="267"/>
      <c r="C83" s="292"/>
      <c r="D83" s="195"/>
      <c r="E83" s="195"/>
      <c r="F83" s="194"/>
      <c r="G83" s="193"/>
      <c r="H83" s="290"/>
      <c r="I83" s="289"/>
      <c r="J83" s="281">
        <f t="shared" si="2"/>
        <v>0</v>
      </c>
    </row>
    <row r="84" spans="1:10" x14ac:dyDescent="0.25">
      <c r="A84" s="288">
        <v>286</v>
      </c>
      <c r="B84" s="267"/>
      <c r="C84" s="292"/>
      <c r="D84" s="195"/>
      <c r="E84" s="195"/>
      <c r="F84" s="194"/>
      <c r="G84" s="193"/>
      <c r="H84" s="290"/>
      <c r="I84" s="289"/>
      <c r="J84" s="281">
        <f t="shared" si="2"/>
        <v>0</v>
      </c>
    </row>
    <row r="85" spans="1:10" x14ac:dyDescent="0.25">
      <c r="A85" s="288">
        <v>287</v>
      </c>
      <c r="B85" s="267"/>
      <c r="C85" s="292"/>
      <c r="D85" s="195"/>
      <c r="E85" s="195"/>
      <c r="F85" s="194"/>
      <c r="G85" s="193"/>
      <c r="H85" s="290"/>
      <c r="I85" s="289"/>
      <c r="J85" s="281">
        <f t="shared" si="2"/>
        <v>0</v>
      </c>
    </row>
    <row r="86" spans="1:10" x14ac:dyDescent="0.25">
      <c r="A86" s="288">
        <v>287</v>
      </c>
      <c r="B86" s="267"/>
      <c r="C86" s="292"/>
      <c r="D86" s="195"/>
      <c r="E86" s="195"/>
      <c r="F86" s="194"/>
      <c r="G86" s="193"/>
      <c r="H86" s="290"/>
      <c r="I86" s="289"/>
      <c r="J86" s="281">
        <f t="shared" si="2"/>
        <v>0</v>
      </c>
    </row>
    <row r="87" spans="1:10" x14ac:dyDescent="0.25">
      <c r="A87" s="288">
        <v>288</v>
      </c>
      <c r="B87" s="267"/>
      <c r="C87" s="292"/>
      <c r="D87" s="195"/>
      <c r="E87" s="195"/>
      <c r="F87" s="194"/>
      <c r="G87" s="193"/>
      <c r="H87" s="290"/>
      <c r="I87" s="289"/>
      <c r="J87" s="281">
        <f t="shared" si="2"/>
        <v>0</v>
      </c>
    </row>
    <row r="88" spans="1:10" x14ac:dyDescent="0.25">
      <c r="A88" s="288">
        <v>289</v>
      </c>
      <c r="B88" s="267"/>
      <c r="C88" s="292"/>
      <c r="D88" s="195"/>
      <c r="E88" s="195"/>
      <c r="F88" s="194"/>
      <c r="G88" s="193"/>
      <c r="H88" s="290"/>
      <c r="I88" s="289"/>
      <c r="J88" s="281">
        <f t="shared" si="2"/>
        <v>0</v>
      </c>
    </row>
    <row r="89" spans="1:10" x14ac:dyDescent="0.25">
      <c r="A89" s="288">
        <v>290</v>
      </c>
      <c r="B89" s="267"/>
      <c r="C89" s="292"/>
      <c r="D89" s="195"/>
      <c r="E89" s="195"/>
      <c r="F89" s="194"/>
      <c r="G89" s="193"/>
      <c r="H89" s="290"/>
      <c r="I89" s="289"/>
      <c r="J89" s="281">
        <f t="shared" si="2"/>
        <v>0</v>
      </c>
    </row>
    <row r="90" spans="1:10" x14ac:dyDescent="0.25">
      <c r="A90" s="288">
        <v>291</v>
      </c>
      <c r="B90" s="267"/>
      <c r="C90" s="292"/>
      <c r="D90" s="195"/>
      <c r="E90" s="276"/>
      <c r="F90" s="194"/>
      <c r="G90" s="193"/>
      <c r="H90" s="290"/>
      <c r="I90" s="289"/>
      <c r="J90" s="281">
        <f t="shared" si="2"/>
        <v>0</v>
      </c>
    </row>
    <row r="91" spans="1:10" x14ac:dyDescent="0.25">
      <c r="A91" s="288">
        <v>292</v>
      </c>
      <c r="B91" s="267"/>
      <c r="C91" s="294"/>
      <c r="D91" s="293"/>
      <c r="E91" s="293"/>
      <c r="F91" s="194"/>
      <c r="G91" s="193"/>
      <c r="H91" s="290"/>
      <c r="I91" s="289"/>
      <c r="J91" s="281">
        <f t="shared" si="2"/>
        <v>0</v>
      </c>
    </row>
    <row r="92" spans="1:10" x14ac:dyDescent="0.25">
      <c r="A92" s="288">
        <v>293</v>
      </c>
      <c r="B92" s="267"/>
      <c r="C92" s="294"/>
      <c r="D92" s="293"/>
      <c r="E92" s="293"/>
      <c r="F92" s="194"/>
      <c r="G92" s="193"/>
      <c r="H92" s="290"/>
      <c r="I92" s="289"/>
      <c r="J92" s="281">
        <f t="shared" si="2"/>
        <v>0</v>
      </c>
    </row>
    <row r="93" spans="1:10" x14ac:dyDescent="0.25">
      <c r="A93" s="288">
        <v>294</v>
      </c>
      <c r="B93" s="267"/>
      <c r="C93" s="294"/>
      <c r="D93" s="293"/>
      <c r="E93" s="293"/>
      <c r="F93" s="194"/>
      <c r="G93" s="193"/>
      <c r="H93" s="290"/>
      <c r="I93" s="289"/>
      <c r="J93" s="281">
        <f t="shared" si="2"/>
        <v>0</v>
      </c>
    </row>
    <row r="94" spans="1:10" x14ac:dyDescent="0.25">
      <c r="A94" s="288">
        <v>295</v>
      </c>
      <c r="B94" s="267"/>
      <c r="C94" s="292"/>
      <c r="D94" s="195"/>
      <c r="E94" s="276"/>
      <c r="F94" s="194"/>
      <c r="G94" s="193"/>
      <c r="H94" s="290"/>
      <c r="I94" s="289"/>
      <c r="J94" s="281">
        <f t="shared" si="2"/>
        <v>0</v>
      </c>
    </row>
    <row r="95" spans="1:10" x14ac:dyDescent="0.25">
      <c r="A95" s="288">
        <v>294</v>
      </c>
      <c r="B95" s="267"/>
      <c r="C95" s="292"/>
      <c r="D95" s="195"/>
      <c r="E95" s="276"/>
      <c r="F95" s="194"/>
      <c r="G95" s="193"/>
      <c r="H95" s="290"/>
      <c r="I95" s="289"/>
      <c r="J95" s="281">
        <f t="shared" si="2"/>
        <v>0</v>
      </c>
    </row>
    <row r="96" spans="1:10" x14ac:dyDescent="0.25">
      <c r="A96" s="288">
        <v>294</v>
      </c>
      <c r="B96" s="267"/>
      <c r="C96" s="292"/>
      <c r="D96" s="195"/>
      <c r="E96" s="195"/>
      <c r="F96" s="194"/>
      <c r="G96" s="193"/>
      <c r="H96" s="290"/>
      <c r="I96" s="289"/>
      <c r="J96" s="281">
        <f t="shared" si="2"/>
        <v>0</v>
      </c>
    </row>
    <row r="97" spans="1:10" x14ac:dyDescent="0.25">
      <c r="A97" s="288">
        <v>295</v>
      </c>
      <c r="B97" s="267"/>
      <c r="C97" s="292"/>
      <c r="D97" s="195"/>
      <c r="E97" s="276"/>
      <c r="F97" s="194"/>
      <c r="G97" s="193"/>
      <c r="H97" s="290"/>
      <c r="I97" s="289"/>
      <c r="J97" s="281">
        <f t="shared" si="2"/>
        <v>0</v>
      </c>
    </row>
    <row r="98" spans="1:10" x14ac:dyDescent="0.25">
      <c r="A98" s="288">
        <v>296</v>
      </c>
      <c r="B98" s="267"/>
      <c r="C98" s="292"/>
      <c r="D98" s="195"/>
      <c r="E98" s="276"/>
      <c r="F98" s="194"/>
      <c r="G98" s="193"/>
      <c r="H98" s="290"/>
      <c r="I98" s="289"/>
      <c r="J98" s="281">
        <f t="shared" si="2"/>
        <v>0</v>
      </c>
    </row>
    <row r="99" spans="1:10" x14ac:dyDescent="0.25">
      <c r="A99" s="288">
        <v>297</v>
      </c>
      <c r="B99" s="267"/>
      <c r="C99" s="292"/>
      <c r="D99" s="195"/>
      <c r="E99" s="195"/>
      <c r="F99" s="194"/>
      <c r="G99" s="193"/>
      <c r="H99" s="290"/>
      <c r="I99" s="289"/>
      <c r="J99" s="281">
        <f t="shared" si="2"/>
        <v>0</v>
      </c>
    </row>
    <row r="100" spans="1:10" x14ac:dyDescent="0.25">
      <c r="A100" s="288">
        <v>298</v>
      </c>
      <c r="B100" s="267"/>
      <c r="C100" s="292"/>
      <c r="D100" s="276"/>
      <c r="E100" s="276"/>
      <c r="F100" s="194"/>
      <c r="G100" s="193"/>
      <c r="H100" s="290"/>
      <c r="I100" s="289"/>
      <c r="J100" s="281">
        <f t="shared" si="2"/>
        <v>0</v>
      </c>
    </row>
    <row r="101" spans="1:10" x14ac:dyDescent="0.25">
      <c r="A101" s="288">
        <v>299</v>
      </c>
      <c r="B101" s="267"/>
      <c r="C101" s="292"/>
      <c r="D101" s="195"/>
      <c r="E101" s="276"/>
      <c r="F101" s="194"/>
      <c r="G101" s="193"/>
      <c r="H101" s="290"/>
      <c r="I101" s="289"/>
      <c r="J101" s="281">
        <f t="shared" si="2"/>
        <v>0</v>
      </c>
    </row>
    <row r="102" spans="1:10" x14ac:dyDescent="0.25">
      <c r="A102" s="288">
        <v>300</v>
      </c>
      <c r="B102" s="267"/>
      <c r="C102" s="294"/>
      <c r="D102" s="293"/>
      <c r="E102" s="293"/>
      <c r="F102" s="194"/>
      <c r="G102" s="193"/>
      <c r="H102" s="290"/>
      <c r="I102" s="289"/>
      <c r="J102" s="281">
        <f t="shared" si="2"/>
        <v>0</v>
      </c>
    </row>
    <row r="103" spans="1:10" x14ac:dyDescent="0.25">
      <c r="A103" s="288">
        <v>301</v>
      </c>
      <c r="B103" s="267"/>
      <c r="C103" s="292"/>
      <c r="D103" s="195"/>
      <c r="E103" s="276"/>
      <c r="F103" s="194"/>
      <c r="G103" s="193"/>
      <c r="H103" s="290"/>
      <c r="I103" s="289"/>
      <c r="J103" s="281">
        <f t="shared" si="2"/>
        <v>0</v>
      </c>
    </row>
    <row r="104" spans="1:10" x14ac:dyDescent="0.25">
      <c r="A104" s="288">
        <v>301</v>
      </c>
      <c r="B104" s="267"/>
      <c r="C104" s="292"/>
      <c r="D104" s="195"/>
      <c r="E104" s="276"/>
      <c r="F104" s="194"/>
      <c r="G104" s="193"/>
      <c r="H104" s="290"/>
      <c r="I104" s="289"/>
      <c r="J104" s="281">
        <f t="shared" si="2"/>
        <v>0</v>
      </c>
    </row>
    <row r="105" spans="1:10" x14ac:dyDescent="0.25">
      <c r="A105" s="288">
        <v>302</v>
      </c>
      <c r="B105" s="267"/>
      <c r="C105" s="292"/>
      <c r="D105" s="195"/>
      <c r="E105" s="195"/>
      <c r="F105" s="194"/>
      <c r="G105" s="193"/>
      <c r="H105" s="290"/>
      <c r="I105" s="289"/>
      <c r="J105" s="281">
        <f t="shared" si="2"/>
        <v>0</v>
      </c>
    </row>
    <row r="106" spans="1:10" x14ac:dyDescent="0.25">
      <c r="A106" s="288">
        <v>303</v>
      </c>
      <c r="B106" s="267"/>
      <c r="C106" s="292"/>
      <c r="D106" s="195"/>
      <c r="E106" s="195"/>
      <c r="F106" s="194"/>
      <c r="G106" s="193"/>
      <c r="H106" s="290"/>
      <c r="I106" s="289"/>
      <c r="J106" s="296">
        <f t="shared" si="2"/>
        <v>0</v>
      </c>
    </row>
    <row r="107" spans="1:10" x14ac:dyDescent="0.25">
      <c r="A107" s="288">
        <v>304</v>
      </c>
      <c r="B107" s="753"/>
      <c r="C107" s="754"/>
      <c r="D107" s="755"/>
      <c r="E107" s="195"/>
      <c r="F107" s="194"/>
      <c r="G107" s="193"/>
      <c r="H107" s="290"/>
      <c r="I107" s="289"/>
      <c r="J107" s="281">
        <f t="shared" ref="J107:J138" si="3">J106+H107-I107</f>
        <v>0</v>
      </c>
    </row>
    <row r="108" spans="1:10" x14ac:dyDescent="0.25">
      <c r="A108" s="288">
        <v>305</v>
      </c>
      <c r="B108" s="267"/>
      <c r="C108" s="292"/>
      <c r="D108" s="195"/>
      <c r="E108" s="195"/>
      <c r="F108" s="194"/>
      <c r="G108" s="193"/>
      <c r="H108" s="290"/>
      <c r="I108" s="289"/>
      <c r="J108" s="281">
        <f t="shared" si="3"/>
        <v>0</v>
      </c>
    </row>
    <row r="109" spans="1:10" x14ac:dyDescent="0.25">
      <c r="A109" s="288">
        <v>306</v>
      </c>
      <c r="B109" s="267"/>
      <c r="C109" s="292"/>
      <c r="D109" s="195"/>
      <c r="E109" s="195"/>
      <c r="F109" s="194"/>
      <c r="G109" s="193"/>
      <c r="H109" s="290"/>
      <c r="I109" s="289"/>
      <c r="J109" s="281">
        <f t="shared" si="3"/>
        <v>0</v>
      </c>
    </row>
    <row r="110" spans="1:10" x14ac:dyDescent="0.25">
      <c r="A110" s="288">
        <v>307</v>
      </c>
      <c r="B110" s="267"/>
      <c r="C110" s="292"/>
      <c r="D110" s="195"/>
      <c r="E110" s="195"/>
      <c r="F110" s="194"/>
      <c r="G110" s="193"/>
      <c r="H110" s="290"/>
      <c r="I110" s="289"/>
      <c r="J110" s="281">
        <f t="shared" si="3"/>
        <v>0</v>
      </c>
    </row>
    <row r="111" spans="1:10" x14ac:dyDescent="0.25">
      <c r="A111" s="288">
        <v>308</v>
      </c>
      <c r="B111" s="267"/>
      <c r="C111" s="294"/>
      <c r="D111" s="293"/>
      <c r="E111" s="293"/>
      <c r="F111" s="194"/>
      <c r="G111" s="193"/>
      <c r="H111" s="290"/>
      <c r="I111" s="289"/>
      <c r="J111" s="281">
        <f t="shared" si="3"/>
        <v>0</v>
      </c>
    </row>
    <row r="112" spans="1:10" x14ac:dyDescent="0.25">
      <c r="A112" s="288">
        <v>309</v>
      </c>
      <c r="B112" s="267"/>
      <c r="C112" s="294"/>
      <c r="D112" s="293"/>
      <c r="E112" s="293"/>
      <c r="F112" s="194"/>
      <c r="G112" s="193"/>
      <c r="H112" s="290"/>
      <c r="I112" s="289"/>
      <c r="J112" s="281">
        <f t="shared" si="3"/>
        <v>0</v>
      </c>
    </row>
    <row r="113" spans="1:10" x14ac:dyDescent="0.25">
      <c r="A113" s="288">
        <v>310</v>
      </c>
      <c r="B113" s="267"/>
      <c r="C113" s="292"/>
      <c r="D113" s="195"/>
      <c r="E113" s="276"/>
      <c r="F113" s="194"/>
      <c r="G113" s="193"/>
      <c r="H113" s="290"/>
      <c r="I113" s="289"/>
      <c r="J113" s="281">
        <f t="shared" si="3"/>
        <v>0</v>
      </c>
    </row>
    <row r="114" spans="1:10" x14ac:dyDescent="0.25">
      <c r="A114" s="288">
        <v>311</v>
      </c>
      <c r="B114" s="267"/>
      <c r="C114" s="294"/>
      <c r="D114" s="293"/>
      <c r="E114" s="293"/>
      <c r="F114" s="194"/>
      <c r="G114" s="193"/>
      <c r="H114" s="290"/>
      <c r="I114" s="289"/>
      <c r="J114" s="281">
        <f t="shared" si="3"/>
        <v>0</v>
      </c>
    </row>
    <row r="115" spans="1:10" x14ac:dyDescent="0.25">
      <c r="A115" s="288">
        <v>312</v>
      </c>
      <c r="B115" s="267"/>
      <c r="C115" s="294"/>
      <c r="D115" s="293"/>
      <c r="E115" s="293"/>
      <c r="F115" s="194"/>
      <c r="G115" s="193"/>
      <c r="H115" s="290"/>
      <c r="I115" s="289"/>
      <c r="J115" s="281">
        <f t="shared" si="3"/>
        <v>0</v>
      </c>
    </row>
    <row r="116" spans="1:10" x14ac:dyDescent="0.25">
      <c r="A116" s="288">
        <v>313</v>
      </c>
      <c r="B116" s="267"/>
      <c r="C116" s="292"/>
      <c r="D116" s="195"/>
      <c r="E116" s="195"/>
      <c r="F116" s="194"/>
      <c r="G116" s="193"/>
      <c r="H116" s="290"/>
      <c r="I116" s="289"/>
      <c r="J116" s="281">
        <f t="shared" si="3"/>
        <v>0</v>
      </c>
    </row>
    <row r="117" spans="1:10" x14ac:dyDescent="0.25">
      <c r="A117" s="288">
        <v>314</v>
      </c>
      <c r="B117" s="267"/>
      <c r="C117" s="292"/>
      <c r="D117" s="195"/>
      <c r="E117" s="276"/>
      <c r="F117" s="194"/>
      <c r="G117" s="193"/>
      <c r="H117" s="290"/>
      <c r="I117" s="289"/>
      <c r="J117" s="281">
        <f t="shared" si="3"/>
        <v>0</v>
      </c>
    </row>
    <row r="118" spans="1:10" x14ac:dyDescent="0.25">
      <c r="A118" s="288">
        <v>314</v>
      </c>
      <c r="B118" s="267"/>
      <c r="C118" s="292"/>
      <c r="D118" s="195"/>
      <c r="E118" s="195"/>
      <c r="F118" s="194"/>
      <c r="G118" s="193"/>
      <c r="H118" s="290"/>
      <c r="I118" s="289"/>
      <c r="J118" s="281">
        <f t="shared" si="3"/>
        <v>0</v>
      </c>
    </row>
    <row r="119" spans="1:10" x14ac:dyDescent="0.25">
      <c r="A119" s="288">
        <v>312</v>
      </c>
      <c r="B119" s="267"/>
      <c r="C119" s="292"/>
      <c r="D119" s="195"/>
      <c r="E119" s="195"/>
      <c r="F119" s="194"/>
      <c r="G119" s="193"/>
      <c r="H119" s="290"/>
      <c r="I119" s="289"/>
      <c r="J119" s="281">
        <f t="shared" si="3"/>
        <v>0</v>
      </c>
    </row>
    <row r="120" spans="1:10" x14ac:dyDescent="0.25">
      <c r="A120" s="288">
        <v>310</v>
      </c>
      <c r="B120" s="267"/>
      <c r="C120" s="292"/>
      <c r="D120" s="195"/>
      <c r="E120" s="195"/>
      <c r="F120" s="194"/>
      <c r="G120" s="193"/>
      <c r="H120" s="290"/>
      <c r="I120" s="289"/>
      <c r="J120" s="281">
        <f t="shared" si="3"/>
        <v>0</v>
      </c>
    </row>
    <row r="121" spans="1:10" x14ac:dyDescent="0.25">
      <c r="A121" s="288">
        <v>308</v>
      </c>
      <c r="B121" s="267"/>
      <c r="C121" s="292"/>
      <c r="D121" s="276"/>
      <c r="E121" s="276"/>
      <c r="F121" s="194"/>
      <c r="G121" s="193"/>
      <c r="H121" s="290"/>
      <c r="I121" s="289"/>
      <c r="J121" s="281">
        <f t="shared" si="3"/>
        <v>0</v>
      </c>
    </row>
    <row r="122" spans="1:10" x14ac:dyDescent="0.25">
      <c r="A122" s="288">
        <v>306</v>
      </c>
      <c r="B122" s="267"/>
      <c r="C122" s="261"/>
      <c r="D122" s="276"/>
      <c r="E122" s="276"/>
      <c r="F122" s="194"/>
      <c r="G122" s="193"/>
      <c r="H122" s="290"/>
      <c r="I122" s="289"/>
      <c r="J122" s="281">
        <f t="shared" si="3"/>
        <v>0</v>
      </c>
    </row>
    <row r="123" spans="1:10" x14ac:dyDescent="0.25">
      <c r="A123" s="288">
        <v>304</v>
      </c>
      <c r="B123" s="267"/>
      <c r="C123" s="292"/>
      <c r="D123" s="195"/>
      <c r="E123" s="195"/>
      <c r="F123" s="194"/>
      <c r="G123" s="193"/>
      <c r="H123" s="290"/>
      <c r="I123" s="289"/>
      <c r="J123" s="281">
        <f t="shared" si="3"/>
        <v>0</v>
      </c>
    </row>
    <row r="124" spans="1:10" x14ac:dyDescent="0.25">
      <c r="A124" s="288">
        <v>302</v>
      </c>
      <c r="B124" s="267"/>
      <c r="C124" s="292"/>
      <c r="D124" s="195"/>
      <c r="E124" s="276"/>
      <c r="F124" s="194"/>
      <c r="G124" s="193"/>
      <c r="H124" s="290"/>
      <c r="I124" s="289"/>
      <c r="J124" s="281">
        <f t="shared" si="3"/>
        <v>0</v>
      </c>
    </row>
    <row r="125" spans="1:10" x14ac:dyDescent="0.25">
      <c r="A125" s="288">
        <v>300</v>
      </c>
      <c r="B125" s="267"/>
      <c r="C125" s="294"/>
      <c r="D125" s="293"/>
      <c r="E125" s="293"/>
      <c r="F125" s="194"/>
      <c r="G125" s="193"/>
      <c r="H125" s="290"/>
      <c r="I125" s="289"/>
      <c r="J125" s="281">
        <f t="shared" si="3"/>
        <v>0</v>
      </c>
    </row>
    <row r="126" spans="1:10" x14ac:dyDescent="0.25">
      <c r="A126" s="288">
        <v>298</v>
      </c>
      <c r="B126" s="267"/>
      <c r="C126" s="294"/>
      <c r="D126" s="293"/>
      <c r="E126" s="293"/>
      <c r="F126" s="194"/>
      <c r="G126" s="193"/>
      <c r="H126" s="290"/>
      <c r="I126" s="289"/>
      <c r="J126" s="281">
        <f t="shared" si="3"/>
        <v>0</v>
      </c>
    </row>
    <row r="127" spans="1:10" x14ac:dyDescent="0.25">
      <c r="A127" s="288">
        <v>296</v>
      </c>
      <c r="B127" s="267"/>
      <c r="C127" s="292"/>
      <c r="D127" s="195"/>
      <c r="E127" s="195"/>
      <c r="F127" s="194"/>
      <c r="G127" s="193"/>
      <c r="H127" s="290"/>
      <c r="I127" s="289"/>
      <c r="J127" s="281">
        <f t="shared" si="3"/>
        <v>0</v>
      </c>
    </row>
    <row r="128" spans="1:10" x14ac:dyDescent="0.25">
      <c r="A128" s="288">
        <v>298</v>
      </c>
      <c r="B128" s="267"/>
      <c r="C128" s="292"/>
      <c r="D128" s="195"/>
      <c r="E128" s="195"/>
      <c r="F128" s="194"/>
      <c r="G128" s="193"/>
      <c r="H128" s="290"/>
      <c r="I128" s="289"/>
      <c r="J128" s="281">
        <f t="shared" si="3"/>
        <v>0</v>
      </c>
    </row>
    <row r="129" spans="1:10" x14ac:dyDescent="0.25">
      <c r="A129" s="288">
        <v>296</v>
      </c>
      <c r="B129" s="267"/>
      <c r="C129" s="292"/>
      <c r="D129" s="195"/>
      <c r="E129" s="195"/>
      <c r="F129" s="194"/>
      <c r="G129" s="193"/>
      <c r="H129" s="290"/>
      <c r="I129" s="289"/>
      <c r="J129" s="281">
        <f t="shared" si="3"/>
        <v>0</v>
      </c>
    </row>
    <row r="130" spans="1:10" x14ac:dyDescent="0.25">
      <c r="A130" s="288">
        <v>294</v>
      </c>
      <c r="B130" s="267"/>
      <c r="C130" s="292"/>
      <c r="D130" s="195"/>
      <c r="E130" s="195"/>
      <c r="F130" s="194"/>
      <c r="G130" s="193"/>
      <c r="H130" s="290"/>
      <c r="I130" s="289"/>
      <c r="J130" s="281">
        <f t="shared" si="3"/>
        <v>0</v>
      </c>
    </row>
    <row r="131" spans="1:10" x14ac:dyDescent="0.25">
      <c r="A131" s="288">
        <v>292</v>
      </c>
      <c r="B131" s="267"/>
      <c r="C131" s="292"/>
      <c r="D131" s="195"/>
      <c r="E131" s="276"/>
      <c r="F131" s="194"/>
      <c r="G131" s="193"/>
      <c r="H131" s="290"/>
      <c r="I131" s="289"/>
      <c r="J131" s="281">
        <f t="shared" si="3"/>
        <v>0</v>
      </c>
    </row>
    <row r="132" spans="1:10" x14ac:dyDescent="0.25">
      <c r="A132" s="288">
        <v>290</v>
      </c>
      <c r="B132" s="267"/>
      <c r="C132" s="292"/>
      <c r="D132" s="195"/>
      <c r="E132" s="195"/>
      <c r="F132" s="194"/>
      <c r="G132" s="193"/>
      <c r="H132" s="290"/>
      <c r="I132" s="289"/>
      <c r="J132" s="281">
        <f t="shared" si="3"/>
        <v>0</v>
      </c>
    </row>
    <row r="133" spans="1:10" x14ac:dyDescent="0.25">
      <c r="A133" s="288">
        <v>288</v>
      </c>
      <c r="B133" s="267"/>
      <c r="C133" s="261"/>
      <c r="D133" s="195"/>
      <c r="E133" s="276"/>
      <c r="F133" s="194"/>
      <c r="G133" s="193"/>
      <c r="H133" s="290"/>
      <c r="I133" s="289"/>
      <c r="J133" s="281">
        <f t="shared" si="3"/>
        <v>0</v>
      </c>
    </row>
    <row r="134" spans="1:10" x14ac:dyDescent="0.25">
      <c r="A134" s="288">
        <v>286</v>
      </c>
      <c r="B134" s="267"/>
      <c r="C134" s="261"/>
      <c r="D134" s="195"/>
      <c r="E134" s="276"/>
      <c r="F134" s="194"/>
      <c r="G134" s="193"/>
      <c r="H134" s="290"/>
      <c r="I134" s="289"/>
      <c r="J134" s="281">
        <f t="shared" si="3"/>
        <v>0</v>
      </c>
    </row>
    <row r="135" spans="1:10" x14ac:dyDescent="0.25">
      <c r="A135" s="288">
        <v>284</v>
      </c>
      <c r="B135" s="267"/>
      <c r="C135" s="292"/>
      <c r="D135" s="195"/>
      <c r="E135" s="195"/>
      <c r="F135" s="194"/>
      <c r="G135" s="193"/>
      <c r="H135" s="290"/>
      <c r="I135" s="289"/>
      <c r="J135" s="281">
        <f t="shared" si="3"/>
        <v>0</v>
      </c>
    </row>
    <row r="136" spans="1:10" x14ac:dyDescent="0.25">
      <c r="A136" s="288">
        <v>282</v>
      </c>
      <c r="B136" s="267"/>
      <c r="C136" s="292"/>
      <c r="D136" s="195"/>
      <c r="E136" s="276"/>
      <c r="F136" s="194"/>
      <c r="G136" s="193"/>
      <c r="H136" s="290"/>
      <c r="I136" s="289"/>
      <c r="J136" s="281">
        <f t="shared" si="3"/>
        <v>0</v>
      </c>
    </row>
    <row r="137" spans="1:10" x14ac:dyDescent="0.25">
      <c r="A137" s="288">
        <v>280</v>
      </c>
      <c r="B137" s="267"/>
      <c r="C137" s="294"/>
      <c r="D137" s="293"/>
      <c r="E137" s="293"/>
      <c r="F137" s="194"/>
      <c r="G137" s="193"/>
      <c r="H137" s="290"/>
      <c r="I137" s="289"/>
      <c r="J137" s="281">
        <f t="shared" si="3"/>
        <v>0</v>
      </c>
    </row>
    <row r="138" spans="1:10" x14ac:dyDescent="0.25">
      <c r="A138" s="288">
        <v>278</v>
      </c>
      <c r="B138" s="267"/>
      <c r="C138" s="292"/>
      <c r="D138" s="195"/>
      <c r="E138" s="276"/>
      <c r="F138" s="194"/>
      <c r="G138" s="193"/>
      <c r="H138" s="290"/>
      <c r="I138" s="289"/>
      <c r="J138" s="281">
        <f t="shared" si="3"/>
        <v>0</v>
      </c>
    </row>
    <row r="139" spans="1:10" x14ac:dyDescent="0.25">
      <c r="A139" s="288">
        <v>276</v>
      </c>
      <c r="B139" s="267"/>
      <c r="C139" s="292"/>
      <c r="D139" s="195"/>
      <c r="E139" s="195"/>
      <c r="F139" s="194"/>
      <c r="G139" s="193"/>
      <c r="H139" s="290"/>
      <c r="I139" s="289"/>
      <c r="J139" s="281">
        <f t="shared" ref="J139:J170" si="4">J138+H139-I139</f>
        <v>0</v>
      </c>
    </row>
    <row r="140" spans="1:10" x14ac:dyDescent="0.25">
      <c r="A140" s="288">
        <v>274</v>
      </c>
      <c r="B140" s="267"/>
      <c r="C140" s="292"/>
      <c r="D140" s="195"/>
      <c r="E140" s="195"/>
      <c r="F140" s="194"/>
      <c r="G140" s="193"/>
      <c r="H140" s="290"/>
      <c r="I140" s="289"/>
      <c r="J140" s="281">
        <f t="shared" si="4"/>
        <v>0</v>
      </c>
    </row>
    <row r="141" spans="1:10" x14ac:dyDescent="0.25">
      <c r="A141" s="288">
        <v>272</v>
      </c>
      <c r="B141" s="267"/>
      <c r="C141" s="292"/>
      <c r="D141" s="195"/>
      <c r="E141" s="195"/>
      <c r="F141" s="194"/>
      <c r="G141" s="193"/>
      <c r="H141" s="290"/>
      <c r="I141" s="289"/>
      <c r="J141" s="281">
        <f t="shared" si="4"/>
        <v>0</v>
      </c>
    </row>
    <row r="142" spans="1:10" x14ac:dyDescent="0.25">
      <c r="A142" s="288">
        <v>272</v>
      </c>
      <c r="B142" s="267"/>
      <c r="C142" s="292"/>
      <c r="D142" s="195"/>
      <c r="E142" s="276"/>
      <c r="F142" s="194"/>
      <c r="G142" s="193"/>
      <c r="H142" s="290"/>
      <c r="I142" s="289"/>
      <c r="J142" s="281">
        <f t="shared" si="4"/>
        <v>0</v>
      </c>
    </row>
    <row r="143" spans="1:10" x14ac:dyDescent="0.25">
      <c r="A143" s="288">
        <v>270</v>
      </c>
      <c r="B143" s="267"/>
      <c r="C143" s="292"/>
      <c r="D143" s="195"/>
      <c r="E143" s="276"/>
      <c r="F143" s="194"/>
      <c r="G143" s="193"/>
      <c r="H143" s="290"/>
      <c r="I143" s="289"/>
      <c r="J143" s="281">
        <f t="shared" si="4"/>
        <v>0</v>
      </c>
    </row>
    <row r="144" spans="1:10" x14ac:dyDescent="0.25">
      <c r="A144" s="288">
        <v>268</v>
      </c>
      <c r="B144" s="267"/>
      <c r="C144" s="294"/>
      <c r="D144" s="293"/>
      <c r="E144" s="293"/>
      <c r="F144" s="194"/>
      <c r="G144" s="193"/>
      <c r="H144" s="290"/>
      <c r="I144" s="289"/>
      <c r="J144" s="281">
        <f t="shared" si="4"/>
        <v>0</v>
      </c>
    </row>
    <row r="145" spans="1:10" x14ac:dyDescent="0.25">
      <c r="A145" s="288">
        <v>266</v>
      </c>
      <c r="B145" s="267"/>
      <c r="C145" s="294"/>
      <c r="D145" s="293"/>
      <c r="E145" s="293"/>
      <c r="F145" s="194"/>
      <c r="G145" s="193"/>
      <c r="H145" s="290"/>
      <c r="I145" s="289"/>
      <c r="J145" s="281">
        <f t="shared" si="4"/>
        <v>0</v>
      </c>
    </row>
    <row r="146" spans="1:10" x14ac:dyDescent="0.25">
      <c r="A146" s="288">
        <v>264</v>
      </c>
      <c r="B146" s="267"/>
      <c r="C146" s="292"/>
      <c r="D146" s="195"/>
      <c r="E146" s="276"/>
      <c r="F146" s="194"/>
      <c r="G146" s="193"/>
      <c r="H146" s="290"/>
      <c r="I146" s="289"/>
      <c r="J146" s="281">
        <f t="shared" si="4"/>
        <v>0</v>
      </c>
    </row>
    <row r="147" spans="1:10" x14ac:dyDescent="0.25">
      <c r="A147" s="288">
        <v>262</v>
      </c>
      <c r="B147" s="267"/>
      <c r="C147" s="292"/>
      <c r="D147" s="195"/>
      <c r="E147" s="195"/>
      <c r="F147" s="194"/>
      <c r="G147" s="193"/>
      <c r="H147" s="290"/>
      <c r="I147" s="289"/>
      <c r="J147" s="281">
        <f t="shared" si="4"/>
        <v>0</v>
      </c>
    </row>
    <row r="148" spans="1:10" x14ac:dyDescent="0.25">
      <c r="A148" s="288">
        <v>264</v>
      </c>
      <c r="B148" s="267"/>
      <c r="C148" s="292"/>
      <c r="D148" s="195"/>
      <c r="E148" s="276"/>
      <c r="F148" s="194"/>
      <c r="G148" s="193"/>
      <c r="H148" s="290"/>
      <c r="I148" s="289"/>
      <c r="J148" s="281">
        <f t="shared" si="4"/>
        <v>0</v>
      </c>
    </row>
    <row r="149" spans="1:10" x14ac:dyDescent="0.25">
      <c r="A149" s="288">
        <v>262</v>
      </c>
      <c r="B149" s="267"/>
      <c r="C149" s="292"/>
      <c r="D149" s="276"/>
      <c r="E149" s="276"/>
      <c r="F149" s="194"/>
      <c r="G149" s="193"/>
      <c r="H149" s="290"/>
      <c r="I149" s="289"/>
      <c r="J149" s="281">
        <f t="shared" si="4"/>
        <v>0</v>
      </c>
    </row>
    <row r="150" spans="1:10" x14ac:dyDescent="0.25">
      <c r="A150" s="288">
        <v>260</v>
      </c>
      <c r="B150" s="267"/>
      <c r="C150" s="292"/>
      <c r="D150" s="195"/>
      <c r="E150" s="195"/>
      <c r="F150" s="194"/>
      <c r="G150" s="193"/>
      <c r="H150" s="290"/>
      <c r="I150" s="289"/>
      <c r="J150" s="281">
        <f t="shared" si="4"/>
        <v>0</v>
      </c>
    </row>
    <row r="151" spans="1:10" x14ac:dyDescent="0.25">
      <c r="A151" s="288">
        <v>258</v>
      </c>
      <c r="B151" s="267"/>
      <c r="C151" s="292"/>
      <c r="D151" s="195"/>
      <c r="E151" s="276"/>
      <c r="F151" s="194"/>
      <c r="G151" s="193"/>
      <c r="H151" s="290"/>
      <c r="I151" s="289"/>
      <c r="J151" s="281">
        <f t="shared" si="4"/>
        <v>0</v>
      </c>
    </row>
    <row r="152" spans="1:10" x14ac:dyDescent="0.25">
      <c r="A152" s="288">
        <v>256</v>
      </c>
      <c r="B152" s="267"/>
      <c r="C152" s="292"/>
      <c r="D152" s="195"/>
      <c r="E152" s="195"/>
      <c r="F152" s="194"/>
      <c r="G152" s="193"/>
      <c r="H152" s="290"/>
      <c r="I152" s="289"/>
      <c r="J152" s="281">
        <f t="shared" si="4"/>
        <v>0</v>
      </c>
    </row>
    <row r="153" spans="1:10" x14ac:dyDescent="0.25">
      <c r="A153" s="288">
        <v>254</v>
      </c>
      <c r="B153" s="267"/>
      <c r="C153" s="292"/>
      <c r="D153" s="195"/>
      <c r="E153" s="195"/>
      <c r="F153" s="194"/>
      <c r="G153" s="193"/>
      <c r="H153" s="290"/>
      <c r="I153" s="289"/>
      <c r="J153" s="281">
        <f t="shared" si="4"/>
        <v>0</v>
      </c>
    </row>
    <row r="154" spans="1:10" x14ac:dyDescent="0.25">
      <c r="A154" s="288">
        <v>252</v>
      </c>
      <c r="B154" s="267"/>
      <c r="C154" s="292"/>
      <c r="D154" s="195"/>
      <c r="E154" s="195"/>
      <c r="F154" s="194"/>
      <c r="G154" s="193"/>
      <c r="H154" s="290"/>
      <c r="I154" s="289"/>
      <c r="J154" s="296">
        <f t="shared" si="4"/>
        <v>0</v>
      </c>
    </row>
    <row r="155" spans="1:10" x14ac:dyDescent="0.25">
      <c r="A155" s="288">
        <v>252</v>
      </c>
      <c r="B155" s="753"/>
      <c r="C155" s="754"/>
      <c r="D155" s="755"/>
      <c r="E155" s="195"/>
      <c r="F155" s="194"/>
      <c r="G155" s="193"/>
      <c r="H155" s="290"/>
      <c r="I155" s="289"/>
      <c r="J155" s="281">
        <f t="shared" si="4"/>
        <v>0</v>
      </c>
    </row>
    <row r="156" spans="1:10" x14ac:dyDescent="0.25">
      <c r="A156" s="288">
        <v>252</v>
      </c>
      <c r="B156" s="295"/>
      <c r="C156" s="294"/>
      <c r="D156" s="293"/>
      <c r="E156" s="293"/>
      <c r="F156" s="194"/>
      <c r="G156" s="193"/>
      <c r="H156" s="290"/>
      <c r="I156" s="289"/>
      <c r="J156" s="281">
        <f t="shared" si="4"/>
        <v>0</v>
      </c>
    </row>
    <row r="157" spans="1:10" x14ac:dyDescent="0.25">
      <c r="A157" s="288">
        <v>252</v>
      </c>
      <c r="B157" s="267"/>
      <c r="C157" s="292"/>
      <c r="D157" s="195"/>
      <c r="E157" s="195"/>
      <c r="F157" s="194"/>
      <c r="G157" s="193"/>
      <c r="H157" s="290"/>
      <c r="I157" s="289"/>
      <c r="J157" s="281">
        <f t="shared" si="4"/>
        <v>0</v>
      </c>
    </row>
    <row r="158" spans="1:10" x14ac:dyDescent="0.25">
      <c r="A158" s="288">
        <v>246</v>
      </c>
      <c r="B158" s="267"/>
      <c r="C158" s="292"/>
      <c r="D158" s="195"/>
      <c r="E158" s="276"/>
      <c r="F158" s="194"/>
      <c r="G158" s="193"/>
      <c r="H158" s="290"/>
      <c r="I158" s="289"/>
      <c r="J158" s="281">
        <f t="shared" si="4"/>
        <v>0</v>
      </c>
    </row>
    <row r="159" spans="1:10" x14ac:dyDescent="0.25">
      <c r="A159" s="288">
        <v>244</v>
      </c>
      <c r="B159" s="267"/>
      <c r="C159" s="292"/>
      <c r="D159" s="195"/>
      <c r="E159" s="195"/>
      <c r="F159" s="194"/>
      <c r="G159" s="193"/>
      <c r="H159" s="290"/>
      <c r="I159" s="289"/>
      <c r="J159" s="281">
        <f t="shared" si="4"/>
        <v>0</v>
      </c>
    </row>
    <row r="160" spans="1:10" x14ac:dyDescent="0.25">
      <c r="A160" s="288">
        <v>242</v>
      </c>
      <c r="B160" s="267"/>
      <c r="C160" s="292"/>
      <c r="D160" s="195"/>
      <c r="E160" s="195"/>
      <c r="F160" s="194"/>
      <c r="G160" s="193"/>
      <c r="H160" s="290"/>
      <c r="I160" s="289"/>
      <c r="J160" s="281">
        <f t="shared" si="4"/>
        <v>0</v>
      </c>
    </row>
    <row r="161" spans="1:10" x14ac:dyDescent="0.25">
      <c r="A161" s="288">
        <v>240</v>
      </c>
      <c r="B161" s="267"/>
      <c r="C161" s="292"/>
      <c r="D161" s="195"/>
      <c r="E161" s="195"/>
      <c r="F161" s="194"/>
      <c r="G161" s="193"/>
      <c r="H161" s="290"/>
      <c r="I161" s="289"/>
      <c r="J161" s="281">
        <f t="shared" si="4"/>
        <v>0</v>
      </c>
    </row>
    <row r="162" spans="1:10" x14ac:dyDescent="0.25">
      <c r="A162" s="288">
        <v>238</v>
      </c>
      <c r="B162" s="267"/>
      <c r="C162" s="292"/>
      <c r="D162" s="195"/>
      <c r="E162" s="276"/>
      <c r="F162" s="194"/>
      <c r="G162" s="193"/>
      <c r="H162" s="290"/>
      <c r="I162" s="289"/>
      <c r="J162" s="281">
        <f t="shared" si="4"/>
        <v>0</v>
      </c>
    </row>
    <row r="163" spans="1:10" x14ac:dyDescent="0.25">
      <c r="A163" s="288">
        <v>236</v>
      </c>
      <c r="B163" s="267"/>
      <c r="C163" s="292"/>
      <c r="D163" s="195"/>
      <c r="E163" s="276"/>
      <c r="F163" s="194"/>
      <c r="G163" s="193"/>
      <c r="H163" s="290"/>
      <c r="I163" s="289"/>
      <c r="J163" s="281">
        <f t="shared" si="4"/>
        <v>0</v>
      </c>
    </row>
    <row r="164" spans="1:10" x14ac:dyDescent="0.25">
      <c r="A164" s="288">
        <v>234</v>
      </c>
      <c r="B164" s="267"/>
      <c r="C164" s="292"/>
      <c r="D164" s="195"/>
      <c r="E164" s="276"/>
      <c r="F164" s="194"/>
      <c r="G164" s="193"/>
      <c r="H164" s="290"/>
      <c r="I164" s="289"/>
      <c r="J164" s="281">
        <f t="shared" si="4"/>
        <v>0</v>
      </c>
    </row>
    <row r="165" spans="1:10" x14ac:dyDescent="0.25">
      <c r="A165" s="288">
        <v>232</v>
      </c>
      <c r="B165" s="267"/>
      <c r="C165" s="292"/>
      <c r="D165" s="195"/>
      <c r="E165" s="276"/>
      <c r="F165" s="194"/>
      <c r="G165" s="193"/>
      <c r="H165" s="290"/>
      <c r="I165" s="289"/>
      <c r="J165" s="281">
        <f t="shared" si="4"/>
        <v>0</v>
      </c>
    </row>
    <row r="166" spans="1:10" x14ac:dyDescent="0.25">
      <c r="A166" s="288">
        <v>230</v>
      </c>
      <c r="B166" s="267"/>
      <c r="C166" s="292"/>
      <c r="D166" s="195"/>
      <c r="E166" s="276"/>
      <c r="F166" s="194"/>
      <c r="G166" s="193"/>
      <c r="H166" s="290"/>
      <c r="I166" s="289"/>
      <c r="J166" s="281">
        <f t="shared" si="4"/>
        <v>0</v>
      </c>
    </row>
    <row r="167" spans="1:10" x14ac:dyDescent="0.25">
      <c r="A167" s="288">
        <v>228</v>
      </c>
      <c r="B167" s="267"/>
      <c r="C167" s="292"/>
      <c r="D167" s="195"/>
      <c r="E167" s="276"/>
      <c r="F167" s="194"/>
      <c r="G167" s="193"/>
      <c r="H167" s="290"/>
      <c r="I167" s="289"/>
      <c r="J167" s="281">
        <f t="shared" si="4"/>
        <v>0</v>
      </c>
    </row>
    <row r="168" spans="1:10" x14ac:dyDescent="0.25">
      <c r="A168" s="288">
        <v>226</v>
      </c>
      <c r="B168" s="267"/>
      <c r="C168" s="292"/>
      <c r="D168" s="195"/>
      <c r="E168" s="276"/>
      <c r="F168" s="194"/>
      <c r="G168" s="193"/>
      <c r="H168" s="290"/>
      <c r="I168" s="289"/>
      <c r="J168" s="281">
        <f t="shared" si="4"/>
        <v>0</v>
      </c>
    </row>
    <row r="169" spans="1:10" x14ac:dyDescent="0.25">
      <c r="A169" s="288">
        <v>223</v>
      </c>
      <c r="B169" s="267"/>
      <c r="C169" s="292"/>
      <c r="D169" s="195"/>
      <c r="E169" s="195"/>
      <c r="F169" s="194"/>
      <c r="G169" s="193"/>
      <c r="H169" s="290"/>
      <c r="I169" s="289"/>
      <c r="J169" s="281">
        <f t="shared" si="4"/>
        <v>0</v>
      </c>
    </row>
    <row r="170" spans="1:10" x14ac:dyDescent="0.25">
      <c r="A170" s="288">
        <v>224</v>
      </c>
      <c r="B170" s="267"/>
      <c r="C170" s="292"/>
      <c r="D170" s="195"/>
      <c r="E170" s="195"/>
      <c r="F170" s="194"/>
      <c r="G170" s="193"/>
      <c r="H170" s="290"/>
      <c r="I170" s="289"/>
      <c r="J170" s="281">
        <f t="shared" si="4"/>
        <v>0</v>
      </c>
    </row>
    <row r="171" spans="1:10" x14ac:dyDescent="0.25">
      <c r="A171" s="288">
        <v>225</v>
      </c>
      <c r="B171" s="267"/>
      <c r="C171" s="292"/>
      <c r="D171" s="195"/>
      <c r="E171" s="276"/>
      <c r="F171" s="194"/>
      <c r="G171" s="193"/>
      <c r="H171" s="290"/>
      <c r="I171" s="289"/>
      <c r="J171" s="281">
        <f t="shared" ref="J171:J191" si="5">J170+H171-I171</f>
        <v>0</v>
      </c>
    </row>
    <row r="172" spans="1:10" x14ac:dyDescent="0.25">
      <c r="A172" s="288">
        <v>226</v>
      </c>
      <c r="B172" s="267"/>
      <c r="C172" s="292"/>
      <c r="D172" s="195"/>
      <c r="E172" s="195"/>
      <c r="F172" s="194"/>
      <c r="G172" s="193"/>
      <c r="H172" s="290"/>
      <c r="I172" s="289"/>
      <c r="J172" s="281">
        <f t="shared" si="5"/>
        <v>0</v>
      </c>
    </row>
    <row r="173" spans="1:10" x14ac:dyDescent="0.25">
      <c r="A173" s="288">
        <v>227</v>
      </c>
      <c r="B173" s="267"/>
      <c r="C173" s="292"/>
      <c r="D173" s="195"/>
      <c r="E173" s="195"/>
      <c r="F173" s="194"/>
      <c r="G173" s="193"/>
      <c r="H173" s="290"/>
      <c r="I173" s="289"/>
      <c r="J173" s="281">
        <f t="shared" si="5"/>
        <v>0</v>
      </c>
    </row>
    <row r="174" spans="1:10" x14ac:dyDescent="0.25">
      <c r="A174" s="288">
        <v>228</v>
      </c>
      <c r="B174" s="267"/>
      <c r="C174" s="292"/>
      <c r="D174" s="195"/>
      <c r="E174" s="276"/>
      <c r="F174" s="194"/>
      <c r="G174" s="193"/>
      <c r="H174" s="290"/>
      <c r="I174" s="289"/>
      <c r="J174" s="281">
        <f t="shared" si="5"/>
        <v>0</v>
      </c>
    </row>
    <row r="175" spans="1:10" x14ac:dyDescent="0.25">
      <c r="A175" s="288">
        <v>229</v>
      </c>
      <c r="B175" s="267"/>
      <c r="C175" s="292"/>
      <c r="D175" s="195"/>
      <c r="E175" s="195"/>
      <c r="F175" s="194"/>
      <c r="G175" s="193"/>
      <c r="H175" s="290"/>
      <c r="I175" s="289"/>
      <c r="J175" s="281">
        <f t="shared" si="5"/>
        <v>0</v>
      </c>
    </row>
    <row r="176" spans="1:10" x14ac:dyDescent="0.25">
      <c r="A176" s="288">
        <v>230</v>
      </c>
      <c r="B176" s="267"/>
      <c r="C176" s="292"/>
      <c r="D176" s="195"/>
      <c r="E176" s="195"/>
      <c r="F176" s="194"/>
      <c r="G176" s="193"/>
      <c r="H176" s="290"/>
      <c r="I176" s="289"/>
      <c r="J176" s="281">
        <f t="shared" si="5"/>
        <v>0</v>
      </c>
    </row>
    <row r="177" spans="1:10" x14ac:dyDescent="0.25">
      <c r="A177" s="288">
        <v>231</v>
      </c>
      <c r="B177" s="267"/>
      <c r="C177" s="292"/>
      <c r="D177" s="195"/>
      <c r="E177" s="195"/>
      <c r="F177" s="194"/>
      <c r="G177" s="193"/>
      <c r="H177" s="290"/>
      <c r="I177" s="289"/>
      <c r="J177" s="281">
        <f t="shared" si="5"/>
        <v>0</v>
      </c>
    </row>
    <row r="178" spans="1:10" x14ac:dyDescent="0.25">
      <c r="A178" s="288">
        <v>232</v>
      </c>
      <c r="B178" s="267"/>
      <c r="C178" s="292"/>
      <c r="D178" s="195"/>
      <c r="E178" s="195"/>
      <c r="F178" s="194"/>
      <c r="G178" s="193"/>
      <c r="H178" s="290"/>
      <c r="I178" s="289"/>
      <c r="J178" s="281">
        <f t="shared" si="5"/>
        <v>0</v>
      </c>
    </row>
    <row r="179" spans="1:10" x14ac:dyDescent="0.25">
      <c r="A179" s="288">
        <v>233</v>
      </c>
      <c r="B179" s="267"/>
      <c r="C179" s="292"/>
      <c r="D179" s="195"/>
      <c r="E179" s="195"/>
      <c r="F179" s="194"/>
      <c r="G179" s="193"/>
      <c r="H179" s="290"/>
      <c r="I179" s="289"/>
      <c r="J179" s="281">
        <f t="shared" si="5"/>
        <v>0</v>
      </c>
    </row>
    <row r="180" spans="1:10" x14ac:dyDescent="0.25">
      <c r="A180" s="288">
        <v>234</v>
      </c>
      <c r="B180" s="267"/>
      <c r="C180" s="292"/>
      <c r="D180" s="195"/>
      <c r="E180" s="195"/>
      <c r="F180" s="194"/>
      <c r="G180" s="193"/>
      <c r="H180" s="290"/>
      <c r="I180" s="289"/>
      <c r="J180" s="281">
        <f t="shared" si="5"/>
        <v>0</v>
      </c>
    </row>
    <row r="181" spans="1:10" x14ac:dyDescent="0.25">
      <c r="A181" s="288">
        <v>235</v>
      </c>
      <c r="B181" s="267"/>
      <c r="C181" s="292"/>
      <c r="D181" s="195"/>
      <c r="E181" s="195"/>
      <c r="F181" s="194"/>
      <c r="G181" s="193"/>
      <c r="H181" s="290"/>
      <c r="I181" s="289"/>
      <c r="J181" s="281">
        <f t="shared" si="5"/>
        <v>0</v>
      </c>
    </row>
    <row r="182" spans="1:10" x14ac:dyDescent="0.25">
      <c r="A182" s="288">
        <v>236</v>
      </c>
      <c r="B182" s="267"/>
      <c r="C182" s="292"/>
      <c r="D182" s="195"/>
      <c r="E182" s="195"/>
      <c r="F182" s="194"/>
      <c r="G182" s="193"/>
      <c r="H182" s="290"/>
      <c r="I182" s="289"/>
      <c r="J182" s="281">
        <f t="shared" si="5"/>
        <v>0</v>
      </c>
    </row>
    <row r="183" spans="1:10" x14ac:dyDescent="0.25">
      <c r="A183" s="288">
        <v>237</v>
      </c>
      <c r="B183" s="267"/>
      <c r="C183" s="292"/>
      <c r="D183" s="195"/>
      <c r="E183" s="195"/>
      <c r="F183" s="194"/>
      <c r="G183" s="193"/>
      <c r="H183" s="290"/>
      <c r="I183" s="289"/>
      <c r="J183" s="281">
        <f t="shared" si="5"/>
        <v>0</v>
      </c>
    </row>
    <row r="184" spans="1:10" x14ac:dyDescent="0.25">
      <c r="A184" s="288">
        <v>238</v>
      </c>
      <c r="B184" s="267"/>
      <c r="C184" s="292"/>
      <c r="D184" s="195"/>
      <c r="E184" s="195"/>
      <c r="F184" s="194"/>
      <c r="G184" s="193"/>
      <c r="H184" s="290"/>
      <c r="I184" s="289"/>
      <c r="J184" s="281">
        <f t="shared" si="5"/>
        <v>0</v>
      </c>
    </row>
    <row r="185" spans="1:10" x14ac:dyDescent="0.25">
      <c r="A185" s="288">
        <v>239</v>
      </c>
      <c r="B185" s="267"/>
      <c r="C185" s="292"/>
      <c r="D185" s="195"/>
      <c r="E185" s="195"/>
      <c r="F185" s="194"/>
      <c r="G185" s="193"/>
      <c r="H185" s="290"/>
      <c r="I185" s="289"/>
      <c r="J185" s="281">
        <f t="shared" si="5"/>
        <v>0</v>
      </c>
    </row>
    <row r="186" spans="1:10" x14ac:dyDescent="0.25">
      <c r="A186" s="288">
        <v>240</v>
      </c>
      <c r="B186" s="267"/>
      <c r="C186" s="292"/>
      <c r="D186" s="195"/>
      <c r="E186" s="195"/>
      <c r="F186" s="194"/>
      <c r="G186" s="193"/>
      <c r="H186" s="290"/>
      <c r="I186" s="289"/>
      <c r="J186" s="281">
        <f t="shared" si="5"/>
        <v>0</v>
      </c>
    </row>
    <row r="187" spans="1:10" x14ac:dyDescent="0.25">
      <c r="A187" s="288">
        <v>241</v>
      </c>
      <c r="B187" s="267"/>
      <c r="C187" s="292"/>
      <c r="D187" s="195"/>
      <c r="E187" s="195"/>
      <c r="F187" s="194"/>
      <c r="G187" s="193"/>
      <c r="H187" s="290"/>
      <c r="I187" s="289"/>
      <c r="J187" s="281">
        <f t="shared" si="5"/>
        <v>0</v>
      </c>
    </row>
    <row r="188" spans="1:10" x14ac:dyDescent="0.25">
      <c r="A188" s="288">
        <v>242</v>
      </c>
      <c r="B188" s="267"/>
      <c r="C188" s="292"/>
      <c r="D188" s="195"/>
      <c r="E188" s="195"/>
      <c r="F188" s="194"/>
      <c r="G188" s="193"/>
      <c r="H188" s="290"/>
      <c r="I188" s="289"/>
      <c r="J188" s="281">
        <f t="shared" si="5"/>
        <v>0</v>
      </c>
    </row>
    <row r="189" spans="1:10" x14ac:dyDescent="0.25">
      <c r="A189" s="288">
        <v>243</v>
      </c>
      <c r="B189" s="267"/>
      <c r="C189" s="291"/>
      <c r="D189" s="195"/>
      <c r="E189" s="195"/>
      <c r="F189" s="194"/>
      <c r="G189" s="193"/>
      <c r="H189" s="290"/>
      <c r="I189" s="289"/>
      <c r="J189" s="281">
        <f t="shared" si="5"/>
        <v>0</v>
      </c>
    </row>
    <row r="190" spans="1:10" ht="13" thickBot="1" x14ac:dyDescent="0.3">
      <c r="A190" s="288">
        <v>270</v>
      </c>
      <c r="B190" s="267"/>
      <c r="C190" s="193"/>
      <c r="D190" s="195"/>
      <c r="E190" s="195"/>
      <c r="F190" s="193"/>
      <c r="G190" s="193"/>
      <c r="H190" s="290"/>
      <c r="I190" s="289"/>
      <c r="J190" s="281">
        <f t="shared" si="5"/>
        <v>0</v>
      </c>
    </row>
    <row r="191" spans="1:10" ht="13.5" thickTop="1" thickBot="1" x14ac:dyDescent="0.3">
      <c r="A191" s="288">
        <v>268</v>
      </c>
      <c r="B191" s="287"/>
      <c r="C191" s="286"/>
      <c r="D191" s="286"/>
      <c r="E191" s="285" t="s">
        <v>461</v>
      </c>
      <c r="F191" s="284"/>
      <c r="G191" s="283"/>
      <c r="H191" s="282"/>
      <c r="I191" s="282"/>
      <c r="J191" s="281">
        <f t="shared" si="5"/>
        <v>0</v>
      </c>
    </row>
  </sheetData>
  <mergeCells count="12">
    <mergeCell ref="B56:D56"/>
    <mergeCell ref="B107:D107"/>
    <mergeCell ref="B155:D155"/>
    <mergeCell ref="A7:A8"/>
    <mergeCell ref="B7:B8"/>
    <mergeCell ref="G7:G8"/>
    <mergeCell ref="H7:H8"/>
    <mergeCell ref="I7:I8"/>
    <mergeCell ref="J7:J8"/>
    <mergeCell ref="B10:D10"/>
    <mergeCell ref="E7:E8"/>
    <mergeCell ref="F7:F8"/>
  </mergeCells>
  <pageMargins left="0.7" right="0.7" top="0.75" bottom="0.75" header="0.3" footer="0.3"/>
  <pageSetup paperSize="9" orientation="portrait" horizontalDpi="4294967292"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Daily Report Bank Makassar</vt:lpstr>
      <vt:lpstr>Payment Schedule</vt:lpstr>
      <vt:lpstr>Petty Cash</vt:lpstr>
      <vt:lpstr>Pembangunan TC Mks</vt:lpstr>
      <vt:lpstr>Balance of stand by cash</vt:lpstr>
      <vt:lpstr>'Payment Schedule'!Print_Area</vt:lpstr>
      <vt:lpstr>'Pembangunan TC Mks'!Print_Area</vt:lpstr>
      <vt:lpstr>'Petty Cash'!Print_Area</vt:lpstr>
      <vt:lpstr>'Petty Cash'!Print_Titles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2024-12-02T10:15:44Z</cp:lastPrinted>
  <dcterms:created xsi:type="dcterms:W3CDTF">2024-02-15T09:32:49Z</dcterms:created>
  <dcterms:modified xsi:type="dcterms:W3CDTF">2024-12-10T09:40:16Z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-297598211</vt:i4>
  </property>
  <property fmtid="{D5CDD505-2E9C-101B-9397-08002B2CF9AE}" pid="3" name="_NewReviewCycle">
    <vt:lpwstr/>
  </property>
  <property fmtid="{D5CDD505-2E9C-101B-9397-08002B2CF9AE}" pid="4" name="_EmailSubject">
    <vt:lpwstr>Laporan Keuangan TC Makassar</vt:lpwstr>
  </property>
  <property fmtid="{D5CDD505-2E9C-101B-9397-08002B2CF9AE}" pid="5" name="_AuthorEmail">
    <vt:lpwstr>fitri@tcontinent.com</vt:lpwstr>
  </property>
  <property fmtid="{D5CDD505-2E9C-101B-9397-08002B2CF9AE}" pid="6" name="_AuthorEmailDisplayName">
    <vt:lpwstr>fitri</vt:lpwstr>
  </property>
</Properties>
</file>