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 Fischer\Desktop\Bachelorarbeit\"/>
    </mc:Choice>
  </mc:AlternateContent>
  <xr:revisionPtr revIDLastSave="0" documentId="13_ncr:1_{FD1AEE37-33E6-43C2-9044-A06C92F75E85}" xr6:coauthVersionLast="47" xr6:coauthVersionMax="47" xr10:uidLastSave="{00000000-0000-0000-0000-000000000000}"/>
  <bookViews>
    <workbookView xWindow="-120" yWindow="-120" windowWidth="29040" windowHeight="15840" activeTab="2" xr2:uid="{940FD5DC-88C1-492D-BC7F-D62BEA2F1A5E}"/>
  </bookViews>
  <sheets>
    <sheet name="Module Fluorescens." sheetId="2" r:id="rId1"/>
    <sheet name="Liste Fischer" sheetId="3" r:id="rId2"/>
    <sheet name="Druckaufwand" sheetId="4" r:id="rId3"/>
  </sheets>
  <definedNames>
    <definedName name="_xlnm._FilterDatabase" localSheetId="0" hidden="1">'Module Fluorescens.'!$D$1:$D$1031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3" l="1"/>
  <c r="E39" i="3"/>
  <c r="E42" i="3" s="1"/>
  <c r="G15" i="4"/>
  <c r="G4" i="4"/>
  <c r="G5" i="4"/>
  <c r="G6" i="4"/>
  <c r="G7" i="4"/>
  <c r="G8" i="4"/>
  <c r="G9" i="4"/>
  <c r="G10" i="4"/>
  <c r="G11" i="4"/>
  <c r="G12" i="4"/>
  <c r="G13" i="4"/>
  <c r="G3" i="4"/>
  <c r="G15" i="2"/>
  <c r="G6" i="2" l="1"/>
  <c r="G91" i="2"/>
  <c r="G83" i="2"/>
  <c r="G70" i="2"/>
  <c r="G61" i="2"/>
  <c r="G51" i="2"/>
  <c r="G47" i="2"/>
  <c r="G43" i="2"/>
  <c r="G35" i="2"/>
  <c r="G28" i="2"/>
  <c r="G21" i="2"/>
  <c r="G10" i="2"/>
</calcChain>
</file>

<file path=xl/sharedStrings.xml><?xml version="1.0" encoding="utf-8"?>
<sst xmlns="http://schemas.openxmlformats.org/spreadsheetml/2006/main" count="394" uniqueCount="308">
  <si>
    <t>APP_Fluorescence_Microscope_infinity</t>
  </si>
  <si>
    <t>https://github.com/bionanoimaging/UC2-GIT/tree/v3/APPLICATIONS/APP_Fluorescence_Microscope_infinity</t>
  </si>
  <si>
    <t>Incubator Microscope is using the simplest possible finite-corrected microscope scheme to image living samples in natural conditions.</t>
  </si>
  <si>
    <t>Link to Github</t>
  </si>
  <si>
    <t>Brief Description</t>
  </si>
  <si>
    <t>#</t>
  </si>
  <si>
    <t>Module</t>
  </si>
  <si>
    <t>Part</t>
  </si>
  <si>
    <t>Printable</t>
  </si>
  <si>
    <t>Amount</t>
  </si>
  <si>
    <t>Source</t>
  </si>
  <si>
    <t>Price</t>
  </si>
  <si>
    <t>ASSEMBLY_Baseplate</t>
  </si>
  <si>
    <t>10_Base_puzzle_IM</t>
  </si>
  <si>
    <t>10_Base_puzzle_v3</t>
  </si>
  <si>
    <t>https://github.com/bionanoimaging/UC2-GIT/blob/v3/CAD/RAW/STL/UC2_v3_10_Base_puzzle_v3.stl</t>
  </si>
  <si>
    <t>Ballmagnets</t>
  </si>
  <si>
    <t>https://www.magnetmax.de/Neodym-Kugelmagnete/Magnetkugel-Kugelmagnet-O-5-0-mm-Neodym-vernickelt-N40-haelt-400-g::158.html</t>
  </si>
  <si>
    <t>ASSEMBLY_CUBE_Base</t>
  </si>
  <si>
    <t>Screws M3x12</t>
  </si>
  <si>
    <t>https://eshop.wuerth.de/Zylinderschraube-mit-Innensechskant-SHR-ZYL-ISO4762-88-IS25-A2K-M3X12/00843%20%2012.sku/de/DE/EUR/</t>
  </si>
  <si>
    <t>ASSEMBLY_CUBE_AlliedVision_Alvium</t>
  </si>
  <si>
    <t>20_Cube_insert_AlliedVision_Alvium_v3</t>
  </si>
  <si>
    <t>https://github.com/bionanoimaging/UC2-GIT/blob/v3/CAD/RAW/STL/UC2_v3_20_Cube_insert_AlliedVision_Alvium_v3_1.stl</t>
  </si>
  <si>
    <t>20_Cube_insert_AlliedVision_Alvium_adjustable_v3</t>
  </si>
  <si>
    <t>https://github.com/bionanoimaging/UC2-GIT/blob/v3/CAD/RAW/STL/UC2_v3_20_Cube_insert_AlliedVision_Alvium_adjustable_83.stl</t>
  </si>
  <si>
    <t>Allied Vision Camera</t>
  </si>
  <si>
    <t>https://www.alliedvision.com/en/digital-industrial-camera-solutions.html</t>
  </si>
  <si>
    <t>ASSEMBLY_CUBE_Beamexpander</t>
  </si>
  <si>
    <t>20_Cube_Insert_Beamexpander_astromedia_v3</t>
  </si>
  <si>
    <t>https://github.com/bionanoimaging/UC2-GIT/blob/v3/CAD/RAW/STL/UC2_v3_20_Cube_Insert_Beamexpander_v3_3.stl</t>
  </si>
  <si>
    <t>Beamexpander collimates light from a laser into a uniform beam of 20 mm diameter.</t>
  </si>
  <si>
    <t>20_Beamexpander_Lens_Adapter_v3</t>
  </si>
  <si>
    <t>https://github.com/bionanoimaging/UC2-GIT/blob/v3/CAD/RAW/STL/UC2_v3_20_Beamexpander_Lens_Adapter_82.stl</t>
  </si>
  <si>
    <t>iPhone Lens</t>
  </si>
  <si>
    <t>https://www.ebay.com/c/7029261375</t>
  </si>
  <si>
    <t>Planoconvex Lens f'=26,5mm, 18 mm (551.OAL)</t>
  </si>
  <si>
    <t>https://www.pgi-versand.de/?id=47&amp;mode=artdet&amp;artnr=551.OAL</t>
  </si>
  <si>
    <t>ASSEMBLY_CUBE_Dichroic_Beamsplitter</t>
  </si>
  <si>
    <t>20_Cube_Insert_Beamsplittercube_Base_25x35_v3</t>
  </si>
  <si>
    <t>https://github.com/bionanoimaging/UC2-GIT/blob/v3/CAD/RAW/STL/UC2_v3_20_Cube_Insert_Beamsplittercube_Base_25x35_v3_5.stl</t>
  </si>
  <si>
    <t>The cube can hold an emission and excitation filter as well as a dichroic mirror.</t>
  </si>
  <si>
    <t>20_Cube_Insert_Beamsplittercube_Dichroicmirror_Retainplate_25_36_v3</t>
  </si>
  <si>
    <t>https://github.com/bionanoimaging/UC2-GIT/blob/v3/CAD/RAW/STL/UC2_v3_20_Cube_Insert_Beamsplittercube_Dichroicmirror_Retainplate_25_36_6.stl</t>
  </si>
  <si>
    <t>20_Cube_Insert_Beamsplittercube_Retainring_25mm_v3</t>
  </si>
  <si>
    <t>https://github.com/bionanoimaging/UC2-GIT/blob/v3/CAD/RAW/STL/UC2_v3_20_Cube_Insert_Beamsplittercube_Retainring_25mm_7.stl</t>
  </si>
  <si>
    <t>Fitting filters of choice</t>
  </si>
  <si>
    <t>ASSEMBLY_CUBE_LED_Matrix</t>
  </si>
  <si>
    <t>30_IM_LED_holder_v3</t>
  </si>
  <si>
    <t>https://github.com/bionanoimaging/UC2-GIT/blob/v3/CAD/RAW/STL/UC2_v3_30_IM_LED_holder_v3_65.stl</t>
  </si>
  <si>
    <t>LED Matrix 4x4</t>
  </si>
  <si>
    <t>https://www.ebay.de/itm/401601053552</t>
  </si>
  <si>
    <t>The 4x4 LED matrix serves as a light source for trasmission microscopy.</t>
  </si>
  <si>
    <t>M2 screw + nut</t>
  </si>
  <si>
    <t>https://www.amazon.de/Edelstahl-Sechskopf-Knopf-Schrauben-Unterlegscheiben-Sortiment-Aufbewahrung/dp/B073SS7D8J/ref=sr_1_fkmr0_1?__mk_de_DE=%C3%85M%C3%85%C5%BD%C3%95%C3%91&amp;keywords=zylinderkopfschrauben+set+galvanisiert&amp;qid=1565007371&amp;s=diy&amp;sr=1-1-fkmr0</t>
  </si>
  <si>
    <t>ESP32</t>
  </si>
  <si>
    <t>https://www.amazon.de/AZDelivery-NodeMCU-Development-Nachfolgermodell-ESP8266/dp/B074RGW2VQ/ref=sr_1_3?__mk_de_DE=%C3%85M%C3%85%C5%BD%C3%95%C3%91&amp;keywords=esp32&amp;qid=1565008313&amp;s=gateway&amp;sr=8-3</t>
  </si>
  <si>
    <t>Female-Female Jumper Wire</t>
  </si>
  <si>
    <t>https://www.amazon.de/-/en/AZDelivery-Jumper-Arduino-Raspberry-Breadboard/dp/B07KYHBVR7/ref=pd_bxgy_3/259-4334118-3709357?_encoding=UTF8&amp;pd_rd_i=B07KFMSW7H&amp;pd_rd_r=81afa8b5-0542-49e3-9cba-8dae3b0a116f&amp;pd_rd_w=nOtLQ&amp;pd_rd_wg=YVuQX&amp;pf_rd_p=334c2d1b-2e55-4bd9-b8d2-dcecf26eb7db&amp;pf_rd_r=K64KK4P3QHQTPFHPYNN6&amp;refRID=K64KK4P3QHQTPFHPYNN6&amp;th=1</t>
  </si>
  <si>
    <t>USB-microUSB cable</t>
  </si>
  <si>
    <t>https://www.amazon.de/dp/B0778FV6K4/ref=sr_1_2?dchild=1&amp;fst=as%3Aoff&amp;qid=1586361990&amp;refinements=p_89%3AGritin&amp;rnid=669059031&amp;s=computers&amp;sr=1-2</t>
  </si>
  <si>
    <t>ASSEMBLY_CUBE_Laser</t>
  </si>
  <si>
    <t>20_Cube_Insert_Laser_Holder_fixed_v3</t>
  </si>
  <si>
    <t>https://github.com/bionanoimaging/UC2-GIT/blob/v3/CAD/RAW/STL/UC2_v3_20_Cube_Insert_Laser_Holder_fixed_v3_24.stl</t>
  </si>
  <si>
    <t>The laser serves as a light source. It can be centered using four screws pushing from four sides of the cube.</t>
  </si>
  <si>
    <t>30_Laser_Clamp_OnOffSwitch_v3</t>
  </si>
  <si>
    <t>https://github.com/bionanoimaging/UC2-GIT/blob/v3/CAD/RAW/STL/UC2_v3_30_Laser_Clamp_OnOffSwitch_66.stl</t>
  </si>
  <si>
    <t>Blue laser pointer, 445 nm</t>
  </si>
  <si>
    <t>https://www.laserlands.net/11040037.html</t>
  </si>
  <si>
    <t>Screws M3x18</t>
  </si>
  <si>
    <t>https://eshop.wuerth.de/Zylinderschraube-mit-Innensechskant-SHR-ZYL-ISO4762-88-IS25-A2K-M3X18/00843%20%2018.sku/de/DE/EUR/</t>
  </si>
  <si>
    <t>RasPi Camera lens</t>
  </si>
  <si>
    <t>30_raspi_lens_to_laser_v3</t>
  </si>
  <si>
    <t>https://github.com/bionanoimaging/UC2-GIT/blob/v3/CAD/RAW/STL/UC2_v3_30_raspi_lens_to_laser_70.stl</t>
  </si>
  <si>
    <t>This module holds a single lens precisely on the ical axis of other modules.</t>
  </si>
  <si>
    <t>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</t>
  </si>
  <si>
    <t>ASSEMBLY_CUBE_Lens_large</t>
  </si>
  <si>
    <t>20_Insert_Large_Lens_holder_v3</t>
  </si>
  <si>
    <t>https://www.thingiverse.com/thing:4580156</t>
  </si>
  <si>
    <t>Lens: diameter 42-50 mm</t>
  </si>
  <si>
    <t>The mirror is mounted diagonally and flips the incomong light by 90°.</t>
  </si>
  <si>
    <t>30x30 mm² Mirror</t>
  </si>
  <si>
    <t>ASSEMBLY_CUBE_Mirror_45_Thorlabs</t>
  </si>
  <si>
    <t>20_Cube_Insert_Mirror_Holder_Thorlabs_v3</t>
  </si>
  <si>
    <t>https://github.com/bionanoimaging/UC2-GIT/blob/v3/CAD/RAW/STL/UC2_v3_20_Cube_Insert_Mirror_Holder_Thorlabs_v3_30.stl</t>
  </si>
  <si>
    <t>1 inch Thorlabs mirror</t>
  </si>
  <si>
    <t>https://www.thorlabs.com/thorproduct.cfm?partnumber=PF10-03-P01</t>
  </si>
  <si>
    <t>ASSEMBLY_CUBE_Mirror_Kinematic_45</t>
  </si>
  <si>
    <t>20_Cube_Insert_Kinematic_Mirrormount_45_base_part1_v3</t>
  </si>
  <si>
    <t>https://github.com/bionanoimaging/UC2-GIT/blob/v3/CAD/RAW/STL/UC2_v3_20_Cube_Insert_Kinematic_Mirrormount_45_base_part1_15.stl</t>
  </si>
  <si>
    <t>The three-point kinematic mirror mount allows for careful alignment of the outcoming beam.</t>
  </si>
  <si>
    <t>20_Cube_Insert_Kinematic_Mirrormount_45_base_part2_v3</t>
  </si>
  <si>
    <t>https://github.com/bionanoimaging/UC2-GIT/blob/v3/CAD/RAW/STL/UC2_v3_20_Cube_Insert_Kinematic_Mirrormount_45_base_part2_16.stl</t>
  </si>
  <si>
    <t>20_Cube_Insert_Kinematic_Mirrormount_45_Plate_v3</t>
  </si>
  <si>
    <t>https://github.com/bionanoimaging/UC2-GIT/blob/v3/CAD/RAW/STL/UC2_v3_20_Cube_Insert_Kinematic_Mirrormount_45_Plate_18.stl</t>
  </si>
  <si>
    <t>https://www.amazon.de/Rayher-14548606-Spiegelmosaik-selbstklebend-SB-Btl/dp/B008KJ8438/ref=pd_bxgy_201_img_3/258-8761405-4543762?_encoding=UTF8&amp;pd_rd_i=B008KJ8438&amp;pd_rd_r=80fd534c-997b-4a19-b91a-9bf38dbf4ade&amp;pd_rd_w=4DEXV&amp;pd_rd_wg=7SLRE&amp;pf_rd_p=98c98f04-e797-4e4b-a352-48f7266a41af&amp;pf_rd_r=N95R9S45MNSYNQX2BAJE&amp;psc=1&amp;refRID=N95R9S45MNSYNQX2BAJE</t>
  </si>
  <si>
    <t>20_Cube_Insert_Kinematic_Mirrormount_45_Thorlabsadapter_v3</t>
  </si>
  <si>
    <t>https://github.com/bionanoimaging/UC2-GIT/blob/v3/CAD/RAW/STL/UC2_v3_20_Cube_Insert_Kinematic_Mirrormount_Thorlabsadapter_22.stl</t>
  </si>
  <si>
    <t>30_Coupling_Screw_28BYJ_M3_v3</t>
  </si>
  <si>
    <t>https://github.com/bionanoimaging/UC2-GIT/blob/v3/CAD/RAW/STL/UC2_v3_30_Coupling_Screw_28BYJ_M3_53.stl</t>
  </si>
  <si>
    <t>28-BYJ stepper motor with driver board</t>
  </si>
  <si>
    <t>https://www.reichelt.de/entwicklerboards-schrittmotor-inkl-steuerung-uln2003-debo-moto1-p192146.html</t>
  </si>
  <si>
    <t>https://github.com/bionanoimaging/UC2-GIT/blob/v3/CAD/RAW/STL/UC2_v3_20_focus_inlet_linearflexure_mechanical_v3_43.stl</t>
  </si>
  <si>
    <t>The linearflexure mechanism of the Z-stage is used for precise focussing of the microscope objective. Mechanical only.</t>
  </si>
  <si>
    <t>20_focus_inlet_objective_mount_v8_v3</t>
  </si>
  <si>
    <t>https://github.com/bionanoimaging/UC2-GIT/blob/v3/CAD/RAW/STL/UC2_v3_20_focus_inlet_objective_mount_v8_45.stl</t>
  </si>
  <si>
    <t>Microscope Objective 10x</t>
  </si>
  <si>
    <t>Screws M3x8</t>
  </si>
  <si>
    <t>https://eshop.wuerth.de/Zylinderschraube-mit-Innensechskant-SHR-ZYL-ISO4762-88-IS25-A2K-M3X8/00843%20%208.sku/de/DE/EUR/</t>
  </si>
  <si>
    <t>M3x30 screw with nut (non-magnetic)</t>
  </si>
  <si>
    <t>ASSEMBLY_CUBE_Z-stage_objective</t>
  </si>
  <si>
    <t>20_focus_inlet_linearflexure_motorized_small_v3</t>
  </si>
  <si>
    <t>The linearflexure mechanism of the Z-stage is used for precise focussing of the microscope objective. Motorized.</t>
  </si>
  <si>
    <t>ASSEMBLY_CUBE_Z-stage_sample</t>
  </si>
  <si>
    <t>20_Cube_Insert_Z-Focus_single_motorized_v3</t>
  </si>
  <si>
    <t>https://github.com/bionanoimaging/UC2-GIT/blob/v3/CAD/RAW/STL/UC2_v3_20_Cube_Insert_Z-Focus_single_motorized_v3_41.stl</t>
  </si>
  <si>
    <t>20_Cube_Insert_Lens_holder_RMS_63x_v3</t>
  </si>
  <si>
    <t>https://github.com/bionanoimaging/UC2-GIT/blob/v3/CAD/RAW/STL/UC2_v3_20_Cube_Insert_Lens_holder_RMS_63x_29.stl</t>
  </si>
  <si>
    <t>Raspberry Pi + accesories</t>
  </si>
  <si>
    <t>Raspberry Pi 4 B</t>
  </si>
  <si>
    <t>https://www.reichelt.de/raspberry-pi-4-b-4x-1-5-ghz-2-gb-ram-wlan-bt-rasp-pi-4-b-2gb-p259919.html?PROVID=2788&amp;gclid=Cj0KCQjwv8nqBRDGARIsAHfR9wDfSTnmSNyUOfEQFSt3AH1NsNxiCz0buRYcON7xUyqIMCWoCNkDb1AaAl7kEALw_wcB&amp;&amp;r=1</t>
  </si>
  <si>
    <t>Raspberry Pi 7" Display</t>
  </si>
  <si>
    <t>https://www.reichelt.de/raspberry-pi-shield-display-lcd-touch-7-800x480-pixel-raspberry-pi-7td-p159859.html?</t>
  </si>
  <si>
    <t>Raspberry Pi Case</t>
  </si>
  <si>
    <t>https://www.reichelt.de/gehaeuse-fuer-raspberry-pi-4-7-touch-display-rpi4-case-lcd7bk-p268976.html?&amp;trstct=pol_57</t>
  </si>
  <si>
    <t>Raspi 4 Power supply</t>
  </si>
  <si>
    <t>https://www.reichelt.de/raspberry-pi-netzteil-5-1-v-3-0-a-usb-type-c-eu-stecker-s-rpi-ps-15w-bk-eu-p260010.html?&amp;trstct=lsbght_sldr::259919</t>
  </si>
  <si>
    <t>SanDisk Ultra microSD card</t>
  </si>
  <si>
    <t>https://www.amazon.de/SanDisk-SDSQUAR-064G-GN6MA-microSDXC-Speicherkarte-Adapter/dp/B073JYVKNX/ref=sr_1_2?__mk_de_DE=%C3%85M%C3%85%C5%BD%C3%95%C3%91&amp;keywords=sd+card+64+gb&amp;qid=1565691023&amp;s=computers&amp;sr=1-2</t>
  </si>
  <si>
    <t>Keyboard</t>
  </si>
  <si>
    <t>https://www.reichelt.de/funk-tastatur-usb-schwarz-touchpad-logitech-k400-p162726.html?&amp;trstct=pos_0</t>
  </si>
  <si>
    <t>USB hub</t>
  </si>
  <si>
    <t>https://www.amazon.de/Sabrent-USB-HUB-einzelnen-Schalter/dp/B00JX1ZS5O/ref=sr_1_15?__mk_de_DE=%C3%85M%C3%85%C5%BD%C3%95%C3%91&amp;keywords=usb+hub+power&amp;qid=1573648723&amp;sr=8-15</t>
  </si>
  <si>
    <t>Objekt</t>
  </si>
  <si>
    <t>Anzahl</t>
  </si>
  <si>
    <t>Link</t>
  </si>
  <si>
    <t>Beschreibung</t>
  </si>
  <si>
    <t>Kosten</t>
  </si>
  <si>
    <t>Obtische Bauteile</t>
  </si>
  <si>
    <t>Mechanische/Elektronische Bauteile</t>
  </si>
  <si>
    <t>ASSEMBLY_CUBE_Z-stage_microscrew</t>
  </si>
  <si>
    <t>20_Cube_Insert_Z-Focus_single_v3</t>
  </si>
  <si>
    <t>https://github.com/bionanoimaging/UC2-GIT/blob/v3/CAD/RAW/STL/UC2_20_Cube_Insert_Z-Focus_single_v3.stl</t>
  </si>
  <si>
    <t>https://github.com/bionanoimaging/UC2-GIT/blob/v3/CAD/RAW/STL/UC2_20_Cube_Insert_Lens_holder_RMS_63x_v3.stl</t>
  </si>
  <si>
    <t>https://github.com/bionanoimaging/UC2-GIT/blob/v3/CAD/RAW/STL/UC2_20_IM_LED_holder_v3.stl</t>
  </si>
  <si>
    <t>10_Cube_1x1_IM</t>
  </si>
  <si>
    <t>100x objective</t>
  </si>
  <si>
    <t>https://de.aliexpress.com/item/32991491109.html?spm=a2g0o.productlist.0.0.58286ab46HTNAr&amp;algo_pvid=b2f1e0a7-fbf6-417b-9e4c-26724f8d46a2&amp;algo_expid=b2f1e0a7-fbf6-417b-9e4c-26724f8d46a2-7&amp;btsid=0b0a187916115810924814442e4f11&amp;ws_ab_test=searchweb0_0,searchweb201602_,searchweb201603_</t>
  </si>
  <si>
    <t>Micrometer screw</t>
  </si>
  <si>
    <t>https://de.rs-online.com/web/p/mikrometer/7857878/</t>
  </si>
  <si>
    <t xml:space="preserve">https://www.magnetmax.de/Neodym-Kugelmagnete/Magnetkugel-Kugelmagnet-O-5-0-mm-Neodym-vernickelt-N40-haelt-400-g::158.html </t>
  </si>
  <si>
    <t>Kugelmagnete (400g Tragekraft) für Baseplate/Cube</t>
  </si>
  <si>
    <t>Objektiv 10x</t>
  </si>
  <si>
    <t>Achromatisches Objektiv 10x</t>
  </si>
  <si>
    <t>Objektiv 4X</t>
  </si>
  <si>
    <t>Achromatisches Objektiv 4x</t>
  </si>
  <si>
    <t>Bemerkung</t>
  </si>
  <si>
    <t>Ballmagnete</t>
  </si>
  <si>
    <t>Okular 20x</t>
  </si>
  <si>
    <t xml:space="preserve">https://www.conrad.de/de/p/kern-optics-ozb-a4104-ozb-a4104-mikroskop-okular-20-x-passend-fuer-marke-mikroskope-kern-1320921.html </t>
  </si>
  <si>
    <t>Mikroskop Okular</t>
  </si>
  <si>
    <t xml:space="preserve">Spiegel </t>
  </si>
  <si>
    <t>https://de.aliexpress.com/item/32759696170.html?gatewayAdapt=glo2deu&amp;spm=2114.search0104.3.2.167975efSJYug2&amp;ws_ab_test=searchweb0_0,searchweb201602_2_10065_10068_10130_5734615_10890_5730315_10547_10546_319_10548_317_5734813_10545_10696_5734713_10924_453_10084_454_10083_10618_10920_5729215_10921_10922_10307_537_536_10059_10884_10887_10928_100031_321_322_10103_5734515,searchweb201603_51,ppcSwitch_0&amp;algo_expid=5f5516e3-337b-4ea3-9625-bb82c9a6c350-0&amp;algo_pvid=5f5516e3-337b-4ea3-9625-bb82c9a6c350</t>
  </si>
  <si>
    <t xml:space="preserve">https://pgi-shop.de/en/achromat-2-lens-oe-18-mm-f-26.5-mm/ </t>
  </si>
  <si>
    <t>Achromatische Linse (für beamexpander)</t>
  </si>
  <si>
    <t>Linse 1 Beamexpander</t>
  </si>
  <si>
    <t>Linse 2 Beamexpander</t>
  </si>
  <si>
    <t>Zylinderschrauben M3x8</t>
  </si>
  <si>
    <t>Zylinderschrauben M3x12</t>
  </si>
  <si>
    <t>Zylinderschrauben M3x18</t>
  </si>
  <si>
    <t>Zylinderschrauben für Allgemeine Befestigung/Justierung verschiedener Bauteile</t>
  </si>
  <si>
    <t xml:space="preserve">https://www.laserlands.net/638nm-laser-tube-300mw-laser-head-fat-beam-red-laser-head.html </t>
  </si>
  <si>
    <t>Laser (638nm, 300mW)</t>
  </si>
  <si>
    <t>Fat Beam Exitationslaser</t>
  </si>
  <si>
    <t>Spiegel (als Ersatz für Thorlabs-Spiegel), 2x3er Packungen</t>
  </si>
  <si>
    <t>Zylinderschrauben M3X30</t>
  </si>
  <si>
    <t xml:space="preserve">Zylinderschrauben für Allgemeine Befestigung/Justierung Z-Stage </t>
  </si>
  <si>
    <t>Objektiv 100X</t>
  </si>
  <si>
    <t>Achromatisches Objektiv 100x</t>
  </si>
  <si>
    <t xml:space="preserve">Tube Lens </t>
  </si>
  <si>
    <t>Steppermotor</t>
  </si>
  <si>
    <t>Wifi-Modul für Datenübertragung</t>
  </si>
  <si>
    <t>Für Motorisierte Z-Stage</t>
  </si>
  <si>
    <t>Für Ausführung mit Mikro-Kamera als Detektor</t>
  </si>
  <si>
    <t xml:space="preserve">https://www.amazon.de/-/en/AZDelivery-Jumper-Arduino-Raspberry-Breadboard/dp/B07KYHBVR7/ref=pd_bxgy_3/259-4334118-3709357?_encoding=UTF8&amp;pd_rd_i=B07KFMSW7H&amp;pd_rd_r=81afa8b5-0542-49e3-9cba-8dae3b0a116f&amp;pd_rd_w=nOtLQ&amp;pd_rd_wg=YVuQX&amp;pf_rd_p=334c2d1b-2e55-4bd9-b8d2-dcecf26eb7db&amp;pf_rd_r=K64KK4P3QHQTPFHPYNN6&amp;refRID=K64KK4P3QHQTPFHPYNN6&amp;th=1 </t>
  </si>
  <si>
    <t>Female-Female Kabel kompatibel mit Raspberry Pi</t>
  </si>
  <si>
    <t>40 Stk. Paket</t>
  </si>
  <si>
    <t>Raspberry Pi Kamera Modul</t>
  </si>
  <si>
    <t>https://www.amazon.de/Raspberry-Pi-v2-1-1080P-Kamera-Modul/dp/B01ER2SMHY/ref=sr_1_4?__mk_de_DE=%C3%85M%C3%85%C5%BD%C3%95%C3%91&amp;crid=1LUZK9XHFS5CX&amp;keywords=raspberry+pi+camera+v2.1&amp;qid=1565008837&amp;s=gateway&amp;sprefix=raspberry+pi+camera+%2Caps%2C163&amp;sr=8-4</t>
  </si>
  <si>
    <t>Vorgeschlagene Kamera zur Detektion</t>
  </si>
  <si>
    <t>Kabel für Stromversorgung des ESP32</t>
  </si>
  <si>
    <t>USB- micro USB Kabel</t>
  </si>
  <si>
    <t>https://www.amazon.de/BisLinks%C2%AE-Facing-Kamera-Ersatz-Repair/dp/B01M9K9RVN/ref=sr_1_10?__mk_de_DE=%C3%85M%C3%85%C5%BD%C3%95%C3%91&amp;keywords=lg+g3+camera&amp;qid=1565005739&amp;s=gateway&amp;sr=8-10</t>
  </si>
  <si>
    <t>Ersatz Kamera für Handy</t>
  </si>
  <si>
    <t>Lange Lieferzeiten + mir nicht bekannter Hersteller; Auf Github vorgeschlagene Alternative zu Thorlabs Spiegel, Keine Garantie für Eignung</t>
  </si>
  <si>
    <t>Mutter M3</t>
  </si>
  <si>
    <t>M3-Mutter für Allgemeine Befestigung/Justierung verschiedener Bauteile</t>
  </si>
  <si>
    <t>https://www.schraubenking.at/M3-Sechskantmuttern-DIN-934-Edelstahl-A2-P000447</t>
  </si>
  <si>
    <t>https://www.schraubenking.at/M3-x-8mm-Zylinderschrauben-DIN-912-Stahl-verzinkt-88-P000172</t>
  </si>
  <si>
    <t>https://www.schraubenking.at/M3-x-12mm-Zylinderschrauben-DIN-912-Stahl-verzinkt-88-P003601</t>
  </si>
  <si>
    <t>https://www.schraubenking.at/M3-x-18mm-Zylinderschrauben-DIN-912-Stahl-verzinkt-88-P000174</t>
  </si>
  <si>
    <t>https://www.schraubenking.at/M3-x-30mm-Zylinderschrauben-DIN-912-Stahl-verzinkt-88-P000176</t>
  </si>
  <si>
    <t>Kosten Mechanische/Elektronische Bauteile gesamt</t>
  </si>
  <si>
    <t>Kosten Optische Bauteile gesamt</t>
  </si>
  <si>
    <t>https://pgi-shop.de/en/achromat-2-linser-oe-40-mm-f-156-4-mm/</t>
  </si>
  <si>
    <t>Achromatische Doppellinse (d= 40 mm; f=156,4 mm) zum Fokussieren des Bildes</t>
  </si>
  <si>
    <t>Aus dieser wird die Linse entnommen, leider fand ich keine Linse ohne Kamera</t>
  </si>
  <si>
    <t>Mutter und Schrauben von Selben Hersteller, gesammte Versandkosten bei Muttern in Preis inkludiert</t>
  </si>
  <si>
    <t>Nur in Zweikanalsystem möglich</t>
  </si>
  <si>
    <t>USB-hub mit Schaltern</t>
  </si>
  <si>
    <t>https://www.amazon.de/Sabrent-USB-HUB-einzelnen-Schalter/dp/B00JX1ZS5O/ref=sr_1_15?__mk_de_DE=%C3%85M%C3%85%C5%BD%C3%95%C3%91&amp;keywords=usb%2Bhub%2Bpower&amp;qid=1573648723&amp;sr=8-15&amp;th=1</t>
  </si>
  <si>
    <t>USB-3 Teiler mit An/Aus Schaltern</t>
  </si>
  <si>
    <t>Speicherkarte</t>
  </si>
  <si>
    <t>microSDXC 64 Gb</t>
  </si>
  <si>
    <t>https://www.amazon.de/SanDisk-SDSQUAR-064G-GN6MA-microSDXC-Speicherkarte-Adapter/dp/B073JYVKNX/ref=sr_1_2?__mk_de_DE=%C3%85M%C3%85%C5%BD%C3%95%C3%91&amp;keywords=sd%2Bcard%2B64%2Bgb&amp;qid=1565691023&amp;s=computers&amp;sr=1-2&amp;th=1</t>
  </si>
  <si>
    <t>Raspberry Pi Netzteil</t>
  </si>
  <si>
    <t>5,1 V 3,0 A USB-Type c</t>
  </si>
  <si>
    <t>https://www.reichelt.de/Warenkorb/5/index.html?ACTION=5&amp;LA=3&amp;nbc=1</t>
  </si>
  <si>
    <t>Raspberry Pi 4B</t>
  </si>
  <si>
    <t>1 GB RAM, 4 x 1,5 Ghz</t>
  </si>
  <si>
    <t>https://www.reichelt.de/raspberry-pi-4-b-4x-1-5-ghz-1-gb-ram-wlan-bt-rasp-pi-4-b-1gb-p259874.html?&amp;trstct=vrt_pdn&amp;nbc=1</t>
  </si>
  <si>
    <t>Raspberry Pi Display</t>
  </si>
  <si>
    <t xml:space="preserve"> </t>
  </si>
  <si>
    <t>Raspberry Pi Gehäuse</t>
  </si>
  <si>
    <t>Case und Displayschutz</t>
  </si>
  <si>
    <t>zzgl. Lieferkosten</t>
  </si>
  <si>
    <t>Lieferkosten für Reichelt-Komponenten mitbezogen</t>
  </si>
  <si>
    <t>Baseplate</t>
  </si>
  <si>
    <t>Filamentverbrauch pro Objekt [g]</t>
  </si>
  <si>
    <t>43 min</t>
  </si>
  <si>
    <t>Anzahl gedruckt</t>
  </si>
  <si>
    <t>Druckdauer für einzelnes Objekt</t>
  </si>
  <si>
    <t>Durchgeführt</t>
  </si>
  <si>
    <t>232 min</t>
  </si>
  <si>
    <t>Drucker</t>
  </si>
  <si>
    <t>Prusa I3 Mk3</t>
  </si>
  <si>
    <t>Filament</t>
  </si>
  <si>
    <t>PLA-NX2 1,75mm (schwarz) von Extrudr</t>
  </si>
  <si>
    <t>Cube Lid + Body</t>
  </si>
  <si>
    <t>https://www.schraubenking.at/M5-x-10mm-Gewindestift-Kegelkuppe-DIN913-schwarz-P005052</t>
  </si>
  <si>
    <t>Wurmschrauben M5x8</t>
  </si>
  <si>
    <t>Wurmschrauben für Besfestigung der Base-Cubes an die Baseplate</t>
  </si>
  <si>
    <t>Liste entnommener Schrauben</t>
  </si>
  <si>
    <t>M3x8</t>
  </si>
  <si>
    <t>M3x12</t>
  </si>
  <si>
    <t>M2x12</t>
  </si>
  <si>
    <t>Raspberry Cam</t>
  </si>
  <si>
    <t>Liste entnommener Muttern</t>
  </si>
  <si>
    <t>M2</t>
  </si>
  <si>
    <t>M3</t>
  </si>
  <si>
    <t>Mirrorparts</t>
  </si>
  <si>
    <t>141 min</t>
  </si>
  <si>
    <t>Tube-Lens Halterung</t>
  </si>
  <si>
    <t>73 min</t>
  </si>
  <si>
    <t>M3x20</t>
  </si>
  <si>
    <t>Smartphone Holder</t>
  </si>
  <si>
    <t>127 min</t>
  </si>
  <si>
    <t>Beamexpander</t>
  </si>
  <si>
    <t>70 min</t>
  </si>
  <si>
    <t>Beamsplitter</t>
  </si>
  <si>
    <t>Z-Stage</t>
  </si>
  <si>
    <t>170 min</t>
  </si>
  <si>
    <t>646 min</t>
  </si>
  <si>
    <t>Pinbesetzung Steppermotor</t>
  </si>
  <si>
    <t>Farbe</t>
  </si>
  <si>
    <t>Pin Driverboard</t>
  </si>
  <si>
    <t>Pin ESP32</t>
  </si>
  <si>
    <t>Grau</t>
  </si>
  <si>
    <t>+</t>
  </si>
  <si>
    <t>V5</t>
  </si>
  <si>
    <t>Braun</t>
  </si>
  <si>
    <t>-</t>
  </si>
  <si>
    <t>GND</t>
  </si>
  <si>
    <t>Blau</t>
  </si>
  <si>
    <t>IN4</t>
  </si>
  <si>
    <t>G13</t>
  </si>
  <si>
    <t>Weiß</t>
  </si>
  <si>
    <t>IN3</t>
  </si>
  <si>
    <t>G12</t>
  </si>
  <si>
    <t>Schwarz</t>
  </si>
  <si>
    <t>IN2</t>
  </si>
  <si>
    <t>G14</t>
  </si>
  <si>
    <t>Violett</t>
  </si>
  <si>
    <t>IN1</t>
  </si>
  <si>
    <t>G27</t>
  </si>
  <si>
    <t>Laser-Holder</t>
  </si>
  <si>
    <t>https://www.amazon.de/-/en/Packs-1m-Micro-USB-Cable/dp/B09983XPM9/ref=sr_1_4?crid=2TDRROLBJCT69&amp;keywords=Micro-USB-Kabel&amp;qid=1658626756&amp;sprefix=micro+usb+kabel%2Caps%2C95&amp;sr=8-4</t>
  </si>
  <si>
    <t>50R/50T Beamsplitter</t>
  </si>
  <si>
    <t>Emissions-Sperrfilter</t>
  </si>
  <si>
    <t>https://www.knightoptical.com/stock/default/catalog/product/view/id/810/s/colour-glass-filter-25mmdia-645nm-long-pass/category/77/</t>
  </si>
  <si>
    <t>Longpass-Colour Glass Filter</t>
  </si>
  <si>
    <t>50-50 Strahlenteiler</t>
  </si>
  <si>
    <t>https://www.knightoptical.com/stock/default/plate-beamsplitter-standard-range-50-50-visible-450-700nm-25mmdiax1mmthk.html</t>
  </si>
  <si>
    <t>Erübrigung des Beamexpander</t>
  </si>
  <si>
    <t>Kosten Material gesamt:</t>
  </si>
  <si>
    <t>370 min</t>
  </si>
  <si>
    <t>Filter-Halter</t>
  </si>
  <si>
    <t>Druckmaterial</t>
  </si>
  <si>
    <t>PLA für 3D-Druck</t>
  </si>
  <si>
    <t>41 min</t>
  </si>
  <si>
    <t>g</t>
  </si>
  <si>
    <t>Materialverbrauch</t>
  </si>
  <si>
    <t>Gesamt</t>
  </si>
  <si>
    <t>https://www.prusa3d.com/de/produkt/prusament-pla-prusa-galaxy-black-1kg/</t>
  </si>
  <si>
    <t>Es wurde aufgerundet 600g Material verbraucht</t>
  </si>
  <si>
    <t>Netzteil Laser</t>
  </si>
  <si>
    <t>https://www.amazon.de/dp/B09KGJJPXG/ref=cm_sw_r_apa_i_T7A6C3FD3FVHT6RTH2ZS_1</t>
  </si>
  <si>
    <t>Netzteil mit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</si>
</sst>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€&quot;"/>
    <numFmt numFmtId="165" formatCode="#,##0.00\ [$€-1];[Red]\-#,##0.00\ [$€-1]"/>
  </numFmts>
  <fonts count="26">
    <font>
      <sz val="11"/>
      <color theme="1"/>
      <name val="Calibri"/>
      <family val="2"/>
      <scheme val="minor"/>
    </font>
    <font>
      <sz val="11"/>
      <name val="Calibri"/>
    </font>
    <font>
      <u/>
      <sz val="11"/>
      <color rgb="FF0563C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2"/>
      <name val="Calibri"/>
    </font>
    <font>
      <u/>
      <sz val="12"/>
      <color rgb="FF0563C1"/>
      <name val="Calibri"/>
    </font>
    <font>
      <i/>
      <sz val="11"/>
      <color rgb="FF000000"/>
      <name val="Calibri"/>
    </font>
    <font>
      <i/>
      <sz val="12"/>
      <color rgb="FF000000"/>
      <name val="Calibri"/>
    </font>
    <font>
      <u/>
      <sz val="12"/>
      <color rgb="FF0000FF"/>
      <name val="Calibri"/>
    </font>
    <font>
      <b/>
      <u/>
      <sz val="11"/>
      <color rgb="FF0563C1"/>
      <name val="Calibri"/>
    </font>
    <font>
      <b/>
      <sz val="11"/>
      <name val="Calibri"/>
    </font>
    <font>
      <b/>
      <u/>
      <sz val="11"/>
      <name val="Calibri"/>
    </font>
    <font>
      <u/>
      <sz val="11"/>
      <name val="Calibri"/>
    </font>
    <font>
      <u/>
      <sz val="11"/>
      <color rgb="FF0000FF"/>
      <name val="Calibri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2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i/>
      <sz val="11"/>
      <color rgb="FF000000"/>
      <name val="Calibri"/>
      <family val="2"/>
    </font>
    <font>
      <u/>
      <sz val="11"/>
      <color rgb="FF0000FF"/>
      <name val="Calibri"/>
      <family val="2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24" fillId="4" borderId="0" applyNumberFormat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right"/>
    </xf>
    <xf numFmtId="0" fontId="3" fillId="0" borderId="0" xfId="0" applyFont="1"/>
    <xf numFmtId="0" fontId="3" fillId="0" borderId="4" xfId="0" applyFont="1" applyBorder="1"/>
    <xf numFmtId="0" fontId="4" fillId="0" borderId="0" xfId="0" applyFont="1" applyAlignment="1">
      <alignment horizontal="right"/>
    </xf>
    <xf numFmtId="0" fontId="4" fillId="0" borderId="5" xfId="0" applyFont="1" applyBorder="1"/>
    <xf numFmtId="0" fontId="4" fillId="0" borderId="0" xfId="0" applyFont="1"/>
    <xf numFmtId="0" fontId="4" fillId="0" borderId="2" xfId="0" applyFont="1" applyBorder="1" applyAlignment="1">
      <alignment horizontal="right"/>
    </xf>
    <xf numFmtId="0" fontId="5" fillId="0" borderId="0" xfId="0" applyFont="1"/>
    <xf numFmtId="0" fontId="6" fillId="0" borderId="5" xfId="0" applyFont="1" applyBorder="1"/>
    <xf numFmtId="0" fontId="7" fillId="0" borderId="4" xfId="0" applyFont="1" applyBorder="1" applyAlignment="1">
      <alignment horizontal="right"/>
    </xf>
    <xf numFmtId="164" fontId="9" fillId="0" borderId="5" xfId="0" applyNumberFormat="1" applyFont="1" applyBorder="1"/>
    <xf numFmtId="0" fontId="3" fillId="0" borderId="6" xfId="0" applyFont="1" applyBorder="1" applyAlignment="1">
      <alignment horizontal="right"/>
    </xf>
    <xf numFmtId="0" fontId="6" fillId="0" borderId="4" xfId="0" applyFont="1" applyBorder="1"/>
    <xf numFmtId="0" fontId="2" fillId="0" borderId="6" xfId="0" applyFont="1" applyBorder="1"/>
    <xf numFmtId="0" fontId="10" fillId="0" borderId="0" xfId="0" applyFont="1"/>
    <xf numFmtId="0" fontId="9" fillId="0" borderId="5" xfId="0" applyFont="1" applyBorder="1"/>
    <xf numFmtId="0" fontId="9" fillId="0" borderId="6" xfId="0" applyFont="1" applyBorder="1"/>
    <xf numFmtId="164" fontId="4" fillId="0" borderId="5" xfId="0" applyNumberFormat="1" applyFont="1" applyBorder="1" applyAlignment="1">
      <alignment horizontal="right"/>
    </xf>
    <xf numFmtId="0" fontId="4" fillId="0" borderId="9" xfId="0" applyFont="1" applyBorder="1"/>
    <xf numFmtId="0" fontId="10" fillId="0" borderId="9" xfId="0" applyFont="1" applyBorder="1"/>
    <xf numFmtId="164" fontId="6" fillId="0" borderId="5" xfId="0" applyNumberFormat="1" applyFont="1" applyBorder="1"/>
    <xf numFmtId="0" fontId="3" fillId="0" borderId="4" xfId="0" applyFont="1" applyBorder="1" applyAlignment="1">
      <alignment horizontal="right"/>
    </xf>
    <xf numFmtId="0" fontId="6" fillId="0" borderId="2" xfId="0" applyFont="1" applyBorder="1"/>
    <xf numFmtId="0" fontId="3" fillId="0" borderId="7" xfId="0" applyFont="1" applyBorder="1"/>
    <xf numFmtId="0" fontId="2" fillId="0" borderId="4" xfId="0" applyFont="1" applyBorder="1"/>
    <xf numFmtId="0" fontId="3" fillId="0" borderId="5" xfId="0" applyFont="1" applyBorder="1"/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9" xfId="0" applyFont="1" applyBorder="1"/>
    <xf numFmtId="0" fontId="12" fillId="0" borderId="9" xfId="0" applyFont="1" applyBorder="1"/>
    <xf numFmtId="0" fontId="1" fillId="0" borderId="4" xfId="0" applyFont="1" applyBorder="1" applyAlignment="1">
      <alignment horizontal="right"/>
    </xf>
    <xf numFmtId="0" fontId="11" fillId="0" borderId="0" xfId="0" applyFont="1"/>
    <xf numFmtId="164" fontId="11" fillId="0" borderId="5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6" fillId="0" borderId="6" xfId="0" applyFont="1" applyBorder="1"/>
    <xf numFmtId="0" fontId="1" fillId="0" borderId="5" xfId="0" applyFont="1" applyBorder="1"/>
    <xf numFmtId="0" fontId="6" fillId="0" borderId="0" xfId="0" applyFont="1"/>
    <xf numFmtId="0" fontId="1" fillId="0" borderId="3" xfId="0" applyFont="1" applyBorder="1" applyAlignment="1">
      <alignment horizontal="right"/>
    </xf>
    <xf numFmtId="0" fontId="1" fillId="0" borderId="7" xfId="0" applyFont="1" applyBorder="1"/>
    <xf numFmtId="0" fontId="1" fillId="0" borderId="4" xfId="0" applyFont="1" applyBorder="1"/>
    <xf numFmtId="0" fontId="13" fillId="0" borderId="6" xfId="0" applyFont="1" applyBorder="1"/>
    <xf numFmtId="164" fontId="3" fillId="0" borderId="5" xfId="0" applyNumberFormat="1" applyFont="1" applyBorder="1"/>
    <xf numFmtId="0" fontId="1" fillId="2" borderId="6" xfId="0" applyFont="1" applyFill="1" applyBorder="1" applyAlignment="1">
      <alignment horizontal="right"/>
    </xf>
    <xf numFmtId="0" fontId="14" fillId="0" borderId="0" xfId="0" applyFont="1"/>
    <xf numFmtId="0" fontId="3" fillId="0" borderId="3" xfId="0" applyFont="1" applyBorder="1" applyAlignment="1">
      <alignment horizontal="right"/>
    </xf>
    <xf numFmtId="0" fontId="1" fillId="3" borderId="0" xfId="0" applyFont="1" applyFill="1"/>
    <xf numFmtId="0" fontId="9" fillId="0" borderId="0" xfId="0" applyFont="1"/>
    <xf numFmtId="4" fontId="3" fillId="0" borderId="6" xfId="0" applyNumberFormat="1" applyFont="1" applyBorder="1" applyAlignment="1">
      <alignment horizontal="right"/>
    </xf>
    <xf numFmtId="0" fontId="4" fillId="0" borderId="8" xfId="0" applyFont="1" applyBorder="1"/>
    <xf numFmtId="0" fontId="11" fillId="0" borderId="8" xfId="0" applyFont="1" applyBorder="1"/>
    <xf numFmtId="0" fontId="16" fillId="0" borderId="0" xfId="0" applyFont="1" applyAlignment="1">
      <alignment horizontal="right"/>
    </xf>
    <xf numFmtId="0" fontId="16" fillId="0" borderId="4" xfId="0" applyFont="1" applyBorder="1"/>
    <xf numFmtId="0" fontId="16" fillId="0" borderId="2" xfId="0" applyFont="1" applyBorder="1" applyAlignment="1">
      <alignment horizontal="right"/>
    </xf>
    <xf numFmtId="0" fontId="17" fillId="0" borderId="0" xfId="0" applyFont="1"/>
    <xf numFmtId="0" fontId="19" fillId="0" borderId="6" xfId="0" applyFont="1" applyBorder="1"/>
    <xf numFmtId="0" fontId="19" fillId="0" borderId="6" xfId="0" applyFont="1" applyBorder="1" applyAlignment="1">
      <alignment horizontal="right"/>
    </xf>
    <xf numFmtId="0" fontId="16" fillId="0" borderId="0" xfId="0" applyFont="1"/>
    <xf numFmtId="0" fontId="18" fillId="0" borderId="6" xfId="0" applyFont="1" applyBorder="1"/>
    <xf numFmtId="0" fontId="19" fillId="0" borderId="0" xfId="0" applyFont="1"/>
    <xf numFmtId="0" fontId="20" fillId="0" borderId="6" xfId="0" applyFont="1" applyBorder="1"/>
    <xf numFmtId="0" fontId="21" fillId="0" borderId="0" xfId="0" applyFont="1"/>
    <xf numFmtId="0" fontId="22" fillId="0" borderId="6" xfId="0" applyFont="1" applyBorder="1" applyAlignment="1">
      <alignment horizontal="right"/>
    </xf>
    <xf numFmtId="0" fontId="21" fillId="0" borderId="6" xfId="0" applyFont="1" applyBorder="1"/>
    <xf numFmtId="0" fontId="21" fillId="0" borderId="6" xfId="0" applyFont="1" applyBorder="1" applyAlignment="1">
      <alignment horizontal="right"/>
    </xf>
    <xf numFmtId="0" fontId="23" fillId="0" borderId="6" xfId="0" applyFont="1" applyBorder="1"/>
    <xf numFmtId="165" fontId="0" fillId="0" borderId="0" xfId="0" applyNumberFormat="1"/>
    <xf numFmtId="0" fontId="7" fillId="0" borderId="11" xfId="0" applyFont="1" applyBorder="1" applyAlignment="1">
      <alignment horizontal="right"/>
    </xf>
    <xf numFmtId="0" fontId="8" fillId="0" borderId="10" xfId="0" applyFont="1" applyBorder="1"/>
    <xf numFmtId="0" fontId="3" fillId="0" borderId="12" xfId="0" applyFont="1" applyBorder="1"/>
    <xf numFmtId="164" fontId="1" fillId="3" borderId="13" xfId="0" applyNumberFormat="1" applyFont="1" applyFill="1" applyBorder="1"/>
    <xf numFmtId="0" fontId="0" fillId="0" borderId="13" xfId="0" applyBorder="1"/>
    <xf numFmtId="0" fontId="18" fillId="0" borderId="13" xfId="0" applyFont="1" applyBorder="1"/>
    <xf numFmtId="164" fontId="16" fillId="0" borderId="13" xfId="0" applyNumberFormat="1" applyFont="1" applyBorder="1" applyAlignment="1">
      <alignment horizontal="right"/>
    </xf>
    <xf numFmtId="0" fontId="19" fillId="0" borderId="13" xfId="0" applyFont="1" applyBorder="1"/>
    <xf numFmtId="0" fontId="21" fillId="0" borderId="13" xfId="0" applyFont="1" applyBorder="1"/>
    <xf numFmtId="0" fontId="21" fillId="0" borderId="15" xfId="0" applyFont="1" applyBorder="1"/>
    <xf numFmtId="0" fontId="3" fillId="0" borderId="10" xfId="0" applyFont="1" applyBorder="1"/>
    <xf numFmtId="0" fontId="4" fillId="0" borderId="10" xfId="0" applyFont="1" applyBorder="1"/>
    <xf numFmtId="0" fontId="7" fillId="0" borderId="10" xfId="0" applyFont="1" applyBorder="1"/>
    <xf numFmtId="0" fontId="1" fillId="0" borderId="10" xfId="0" applyFont="1" applyBorder="1"/>
    <xf numFmtId="0" fontId="11" fillId="0" borderId="10" xfId="0" applyFont="1" applyBorder="1"/>
    <xf numFmtId="0" fontId="16" fillId="0" borderId="10" xfId="0" applyFont="1" applyBorder="1"/>
    <xf numFmtId="0" fontId="19" fillId="0" borderId="10" xfId="0" applyFont="1" applyBorder="1"/>
    <xf numFmtId="0" fontId="22" fillId="0" borderId="10" xfId="0" applyFont="1" applyBorder="1"/>
    <xf numFmtId="0" fontId="21" fillId="0" borderId="10" xfId="0" applyFont="1" applyBorder="1"/>
    <xf numFmtId="0" fontId="5" fillId="0" borderId="10" xfId="0" applyFont="1" applyBorder="1" applyAlignment="1"/>
    <xf numFmtId="0" fontId="4" fillId="0" borderId="16" xfId="0" applyFont="1" applyBorder="1" applyAlignment="1"/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164" fontId="24" fillId="4" borderId="8" xfId="2" applyNumberFormat="1" applyBorder="1"/>
    <xf numFmtId="0" fontId="24" fillId="4" borderId="14" xfId="2" applyBorder="1"/>
    <xf numFmtId="0" fontId="0" fillId="0" borderId="17" xfId="0" applyBorder="1"/>
    <xf numFmtId="0" fontId="25" fillId="0" borderId="0" xfId="0" applyFont="1"/>
    <xf numFmtId="0" fontId="0" fillId="0" borderId="10" xfId="0" applyBorder="1"/>
    <xf numFmtId="0" fontId="15" fillId="0" borderId="10" xfId="1" applyBorder="1"/>
    <xf numFmtId="165" fontId="0" fillId="0" borderId="10" xfId="0" applyNumberFormat="1" applyBorder="1"/>
    <xf numFmtId="0" fontId="0" fillId="0" borderId="18" xfId="0" applyFill="1" applyBorder="1"/>
    <xf numFmtId="14" fontId="0" fillId="0" borderId="0" xfId="0" applyNumberFormat="1"/>
    <xf numFmtId="0" fontId="15" fillId="0" borderId="0" xfId="1"/>
    <xf numFmtId="165" fontId="0" fillId="0" borderId="18" xfId="0" applyNumberFormat="1" applyFill="1" applyBorder="1"/>
    <xf numFmtId="165" fontId="0" fillId="0" borderId="10" xfId="0" applyNumberFormat="1" applyBorder="1" applyAlignment="1">
      <alignment horizontal="right"/>
    </xf>
    <xf numFmtId="0" fontId="0" fillId="0" borderId="19" xfId="0" applyBorder="1"/>
    <xf numFmtId="165" fontId="0" fillId="0" borderId="19" xfId="0" applyNumberFormat="1" applyBorder="1"/>
    <xf numFmtId="0" fontId="0" fillId="0" borderId="19" xfId="0" applyFill="1" applyBorder="1"/>
    <xf numFmtId="0" fontId="0" fillId="0" borderId="20" xfId="0" applyBorder="1"/>
    <xf numFmtId="165" fontId="0" fillId="0" borderId="20" xfId="0" applyNumberFormat="1" applyBorder="1"/>
    <xf numFmtId="0" fontId="0" fillId="0" borderId="10" xfId="0" applyBorder="1" applyAlignment="1"/>
    <xf numFmtId="0" fontId="0" fillId="0" borderId="18" xfId="0" applyFill="1" applyBorder="1" applyAlignment="1"/>
    <xf numFmtId="0" fontId="0" fillId="0" borderId="13" xfId="0" applyFill="1" applyBorder="1"/>
    <xf numFmtId="0" fontId="0" fillId="0" borderId="13" xfId="0" applyFill="1" applyBorder="1" applyAlignment="1"/>
    <xf numFmtId="0" fontId="0" fillId="0" borderId="0" xfId="0" applyAlignment="1"/>
  </cellXfs>
  <cellStyles count="3">
    <cellStyle name="Link" xfId="1" builtinId="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bionanoimaging/UC2-GIT/blob/v3/CAD/RAW/STL/UC2_v3_20_Cube_Insert_Mirror_Holder_Thorlabs_v3_30.stl" TargetMode="External"/><Relationship Id="rId21" Type="http://schemas.openxmlformats.org/officeDocument/2006/relationships/hyperlink" Target="https://github.com/bionanoimaging/UC2-GIT/blob/v3/CAD/RAW/STL/UC2_v3_30_Laser_Clamp_OnOffSwitch_66.stl" TargetMode="External"/><Relationship Id="rId34" Type="http://schemas.openxmlformats.org/officeDocument/2006/relationships/hyperlink" Target="https://eshop.wuerth.de/Zylinderschraube-mit-Innensechskant-SHR-ZYL-ISO4762-88-IS25-A2K-M3X12/00843%20%2012.sku/de/DE/EUR/" TargetMode="External"/><Relationship Id="rId42" Type="http://schemas.openxmlformats.org/officeDocument/2006/relationships/hyperlink" Target="https://www.amazon.de/Edelstahl-Sechskopf-Knopf-Schrauben-Unterlegscheiben-Sortiment-Aufbewahrung/dp/B073SS7D8J/ref=sr_1_fkmr0_1?__mk_de_DE=%C3%85M%C3%85%C5%BD%C3%95%C3%91&amp;keywords=zylinderkopfschrauben+set+galvanisiert&amp;qid=1565007371&amp;s=diy&amp;sr=1-1-fkmr0" TargetMode="External"/><Relationship Id="rId47" Type="http://schemas.openxmlformats.org/officeDocument/2006/relationships/hyperlink" Target="https://eshop.wuerth.de/Zylinderschraube-mit-Innensechskant-SHR-ZYL-ISO4762-88-IS25-A2K-M3X12/00843%20%2012.sku/de/DE/EUR/" TargetMode="External"/><Relationship Id="rId50" Type="http://schemas.openxmlformats.org/officeDocument/2006/relationships/hyperlink" Target="https://www.amazon.de/AZDelivery-NodeMCU-Development-Nachfolgermodell-ESP8266/dp/B074RGW2VQ/ref=sr_1_3?__mk_de_DE=%C3%85M%C3%85%C5%BD%C3%95%C3%91&amp;keywords=esp32&amp;qid=1565008313&amp;s=gateway&amp;sr=8-3" TargetMode="External"/><Relationship Id="rId55" Type="http://schemas.openxmlformats.org/officeDocument/2006/relationships/hyperlink" Target="https://www.reichelt.de/raspberry-pi-shield-display-lcd-touch-7-800x480-pixel-raspberry-pi-7td-p159859.html?" TargetMode="External"/><Relationship Id="rId63" Type="http://schemas.openxmlformats.org/officeDocument/2006/relationships/hyperlink" Target="https://github.com/bionanoimaging/UC2-GIT/blob/v3/CAD/RAW/STL/UC2_20_IM_LED_holder_v3.stl" TargetMode="External"/><Relationship Id="rId7" Type="http://schemas.openxmlformats.org/officeDocument/2006/relationships/hyperlink" Target="https://github.com/bionanoimaging/UC2-GIT/blob/v3/CAD/RAW/STL/UC2_v3_20_Beamexpander_Lens_Adapter_82.stl" TargetMode="External"/><Relationship Id="rId2" Type="http://schemas.openxmlformats.org/officeDocument/2006/relationships/hyperlink" Target="https://www.magnetmax.de/Neodym-Kugelmagnete/Magnetkugel-Kugelmagnet-O-5-0-mm-Neodym-vernickelt-N40-haelt-400-g::158.html" TargetMode="External"/><Relationship Id="rId16" Type="http://schemas.openxmlformats.org/officeDocument/2006/relationships/hyperlink" Target="https://www.amazon.de/Edelstahl-Sechskopf-Knopf-Schrauben-Unterlegscheiben-Sortiment-Aufbewahrung/dp/B073SS7D8J/ref=sr_1_fkmr0_1?__mk_de_DE=%C3%85M%C3%85%C5%BD%C3%95%C3%91&amp;keywords=zylinderkopfschrauben+set+galvanisiert&amp;qid=1565007371&amp;s=diy&amp;sr=1-1-fkmr0" TargetMode="External"/><Relationship Id="rId29" Type="http://schemas.openxmlformats.org/officeDocument/2006/relationships/hyperlink" Target="https://github.com/bionanoimaging/UC2-GIT/blob/v3/CAD/RAW/STL/UC2_v3_20_Cube_Insert_Kinematic_Mirrormount_45_base_part2_16.stl" TargetMode="External"/><Relationship Id="rId11" Type="http://schemas.openxmlformats.org/officeDocument/2006/relationships/hyperlink" Target="https://github.com/bionanoimaging/UC2-GIT/blob/v3/CAD/RAW/STL/UC2_v3_20_Cube_Insert_Beamsplittercube_Dichroicmirror_Retainplate_25_36_6.stl" TargetMode="External"/><Relationship Id="rId24" Type="http://schemas.openxmlformats.org/officeDocument/2006/relationships/hyperlink" Target="https://github.com/bionanoimaging/UC2-GIT/blob/v3/CAD/RAW/STL/UC2_v3_30_raspi_lens_to_laser_70.stl" TargetMode="External"/><Relationship Id="rId32" Type="http://schemas.openxmlformats.org/officeDocument/2006/relationships/hyperlink" Target="https://github.com/bionanoimaging/UC2-GIT/blob/v3/CAD/RAW/STL/UC2_v3_20_Cube_Insert_Kinematic_Mirrormount_Thorlabsadapter_22.stl" TargetMode="External"/><Relationship Id="rId37" Type="http://schemas.openxmlformats.org/officeDocument/2006/relationships/hyperlink" Target="https://github.com/bionanoimaging/UC2-GIT/blob/v3/CAD/RAW/STL/UC2_v3_20_focus_inlet_objective_mount_v8_45.stl" TargetMode="External"/><Relationship Id="rId40" Type="http://schemas.openxmlformats.org/officeDocument/2006/relationships/hyperlink" Target="https://eshop.wuerth.de/Zylinderschraube-mit-Innensechskant-SHR-ZYL-ISO4762-88-IS25-A2K-M3X12/00843%20%2012.sku/de/DE/EUR/" TargetMode="External"/><Relationship Id="rId45" Type="http://schemas.openxmlformats.org/officeDocument/2006/relationships/hyperlink" Target="https://github.com/bionanoimaging/UC2-GIT/blob/v3/CAD/RAW/STL/UC2_v3_20_Cube_Insert_Lens_holder_RMS_63x_29.stl" TargetMode="External"/><Relationship Id="rId53" Type="http://schemas.openxmlformats.org/officeDocument/2006/relationships/hyperlink" Target="https://www.amazon.de/dp/B0778FV6K4/ref=sr_1_2?dchild=1&amp;fst=as%3Aoff&amp;qid=1586361990&amp;refinements=p_89%3AGritin&amp;rnid=669059031&amp;s=computers&amp;sr=1-2" TargetMode="External"/><Relationship Id="rId58" Type="http://schemas.openxmlformats.org/officeDocument/2006/relationships/hyperlink" Target="https://www.amazon.de/SanDisk-SDSQUAR-064G-GN6MA-microSDXC-Speicherkarte-Adapter/dp/B073JYVKNX/ref=sr_1_2?__mk_de_DE=%C3%85M%C3%85%C5%BD%C3%95%C3%91&amp;keywords=sd+card+64+gb&amp;qid=1565691023&amp;s=computers&amp;sr=1-2" TargetMode="External"/><Relationship Id="rId66" Type="http://schemas.openxmlformats.org/officeDocument/2006/relationships/hyperlink" Target="https://de.rs-online.com/web/p/mikrometer/7857878/" TargetMode="External"/><Relationship Id="rId5" Type="http://schemas.openxmlformats.org/officeDocument/2006/relationships/hyperlink" Target="https://www.alliedvision.com/en/digital-industrial-camera-solutions.html" TargetMode="External"/><Relationship Id="rId61" Type="http://schemas.openxmlformats.org/officeDocument/2006/relationships/hyperlink" Target="https://github.com/bionanoimaging/UC2-GIT/blob/v3/CAD/RAW/STL/UC2_20_Cube_Insert_Z-Focus_single_v3.stl" TargetMode="External"/><Relationship Id="rId19" Type="http://schemas.openxmlformats.org/officeDocument/2006/relationships/hyperlink" Target="https://www.amazon.de/Donau-Elektronik-GMBH-Original-Kupfer/dp/B01BI1G88C/ref=sr_1_6?__mk_de_DE=%C3%85M%C3%85%C5%BD%C3%95%C3%91&amp;keywords=kabel+set+0%2C14&amp;qid=1565690819&amp;s=gateway&amp;sr=8-6" TargetMode="External"/><Relationship Id="rId14" Type="http://schemas.openxmlformats.org/officeDocument/2006/relationships/hyperlink" Target="https://github.com/bionanoimaging/UC2-GIT/blob/v3/CAD/RAW/STL/UC2_v3_30_IM_LED_holder_v3_65.stl" TargetMode="External"/><Relationship Id="rId22" Type="http://schemas.openxmlformats.org/officeDocument/2006/relationships/hyperlink" Target="https://www.laserlands.net/11040037.html" TargetMode="External"/><Relationship Id="rId27" Type="http://schemas.openxmlformats.org/officeDocument/2006/relationships/hyperlink" Target="https://www.thorlabs.com/thorproduct.cfm?partnumber=PF10-03-P01" TargetMode="External"/><Relationship Id="rId30" Type="http://schemas.openxmlformats.org/officeDocument/2006/relationships/hyperlink" Target="https://github.com/bionanoimaging/UC2-GIT/blob/v3/CAD/RAW/STL/UC2_v3_20_Cube_Insert_Kinematic_Mirrormount_45_Plate_18.stl" TargetMode="External"/><Relationship Id="rId35" Type="http://schemas.openxmlformats.org/officeDocument/2006/relationships/hyperlink" Target="https://www.magnetmax.de/Neodym-Kugelmagnete/Magnetkugel-Kugelmagnet-O-5-0-mm-Neodym-vernickelt-N40-haelt-400-g::158.html" TargetMode="External"/><Relationship Id="rId43" Type="http://schemas.openxmlformats.org/officeDocument/2006/relationships/hyperlink" Target="https://github.com/bionanoimaging/UC2-GIT/blob/v3/CAD/RAW/STL/UC2_v3_20_Cube_Insert_Z-Focus_single_motorized_v3_41.stl" TargetMode="External"/><Relationship Id="rId48" Type="http://schemas.openxmlformats.org/officeDocument/2006/relationships/hyperlink" Target="https://www.amazon.de/Edelstahl-Sechskopf-Knopf-Schrauben-Unterlegscheiben-Sortiment-Aufbewahrung/dp/B073SS7D8J/ref=sr_1_fkmr0_1?__mk_de_DE=%C3%85M%C3%85%C5%BD%C3%95%C3%91&amp;keywords=zylinderkopfschrauben+set+galvanisiert&amp;qid=1565007371&amp;s=diy&amp;sr=1-1-fkmr0" TargetMode="External"/><Relationship Id="rId56" Type="http://schemas.openxmlformats.org/officeDocument/2006/relationships/hyperlink" Target="https://www.reichelt.de/gehaeuse-fuer-raspberry-pi-4-7-touch-display-rpi4-case-lcd7bk-p268976.html?&amp;trstct=pol_57" TargetMode="External"/><Relationship Id="rId64" Type="http://schemas.openxmlformats.org/officeDocument/2006/relationships/hyperlink" Target="https://eshop.wuerth.de/Zylinderschraube-mit-Innensechskant-SHR-ZYL-ISO4762-88-IS25-A2K-M3X12/00843%20%2012.sku/de/DE/EUR/" TargetMode="External"/><Relationship Id="rId8" Type="http://schemas.openxmlformats.org/officeDocument/2006/relationships/hyperlink" Target="https://www.ebay.com/c/7029261375" TargetMode="External"/><Relationship Id="rId51" Type="http://schemas.openxmlformats.org/officeDocument/2006/relationships/hyperlink" Target="https://www.reichelt.de/entwicklerboards-schrittmotor-inkl-steuerung-uln2003-debo-moto1-p192146.html" TargetMode="External"/><Relationship Id="rId3" Type="http://schemas.openxmlformats.org/officeDocument/2006/relationships/hyperlink" Target="https://github.com/bionanoimaging/UC2-GIT/blob/v3/CAD/RAW/STL/UC2_v3_20_Cube_insert_AlliedVision_Alvium_v3_1.stl" TargetMode="External"/><Relationship Id="rId12" Type="http://schemas.openxmlformats.org/officeDocument/2006/relationships/hyperlink" Target="https://github.com/bionanoimaging/UC2-GIT/blob/v3/CAD/RAW/STL/UC2_v3_20_Cube_Insert_Beamsplittercube_Retainring_25mm_7.stl" TargetMode="External"/><Relationship Id="rId17" Type="http://schemas.openxmlformats.org/officeDocument/2006/relationships/hyperlink" Target="https://github.com/bionanoimaging/UC2-GIT/tree/master/CAD/ASSEMBLY_CUBE_LED_v2" TargetMode="External"/><Relationship Id="rId25" Type="http://schemas.openxmlformats.org/officeDocument/2006/relationships/hyperlink" Target="https://www.thingiverse.com/thing:4580156" TargetMode="External"/><Relationship Id="rId33" Type="http://schemas.openxmlformats.org/officeDocument/2006/relationships/hyperlink" Target="https://www.thorlabs.com/thorproduct.cfm?partnumber=PF10-03-P01" TargetMode="External"/><Relationship Id="rId38" Type="http://schemas.openxmlformats.org/officeDocument/2006/relationships/hyperlink" Target="https://github.com/bionanoimaging/UC2-GIT/blob/v3/CAD/RAW/STL/UC2_v3_30_Coupling_Screw_28BYJ_M3_53.stl" TargetMode="External"/><Relationship Id="rId46" Type="http://schemas.openxmlformats.org/officeDocument/2006/relationships/hyperlink" Target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TargetMode="External"/><Relationship Id="rId59" Type="http://schemas.openxmlformats.org/officeDocument/2006/relationships/hyperlink" Target="https://www.reichelt.de/funk-tastatur-usb-schwarz-touchpad-logitech-k400-p162726.html?&amp;trstct=pos_0" TargetMode="External"/><Relationship Id="rId20" Type="http://schemas.openxmlformats.org/officeDocument/2006/relationships/hyperlink" Target="https://github.com/bionanoimaging/UC2-GIT/blob/v3/CAD/RAW/STL/UC2_v3_20_Cube_Insert_Laser_Holder_fixed_v3_24.stl" TargetMode="External"/><Relationship Id="rId41" Type="http://schemas.openxmlformats.org/officeDocument/2006/relationships/hyperlink" Target="https://eshop.wuerth.de/Zylinderschraube-mit-Innensechskant-SHR-ZYL-ISO4762-88-IS25-A2K-M3X8/00843%20%208.sku/de/DE/EUR/" TargetMode="External"/><Relationship Id="rId54" Type="http://schemas.openxmlformats.org/officeDocument/2006/relationships/hyperlink" Target="https://www.reichelt.de/raspberry-pi-4-b-4x-1-5-ghz-2-gb-ram-wlan-bt-rasp-pi-4-b-2gb-p259919.html?PROVID=2788&amp;gclid=Cj0KCQjwv8nqBRDGARIsAHfR9wDfSTnmSNyUOfEQFSt3AH1NsNxiCz0buRYcON7xUyqIMCWoCNkDb1AaAl7kEALw_wcB&amp;&amp;r=1" TargetMode="External"/><Relationship Id="rId62" Type="http://schemas.openxmlformats.org/officeDocument/2006/relationships/hyperlink" Target="https://github.com/bionanoimaging/UC2-GIT/blob/v3/CAD/RAW/STL/UC2_20_Cube_Insert_Lens_holder_RMS_63x_v3.stl" TargetMode="External"/><Relationship Id="rId1" Type="http://schemas.openxmlformats.org/officeDocument/2006/relationships/hyperlink" Target="https://github.com/bionanoimaging/UC2-GIT/blob/v3/CAD/RAW/STL/UC2_v3_10_Base_puzzle_v3.stl" TargetMode="External"/><Relationship Id="rId6" Type="http://schemas.openxmlformats.org/officeDocument/2006/relationships/hyperlink" Target="https://github.com/bionanoimaging/UC2-GIT/blob/v3/CAD/RAW/STL/UC2_v3_20_Cube_Insert_Beamexpander_v3_3.stl" TargetMode="External"/><Relationship Id="rId15" Type="http://schemas.openxmlformats.org/officeDocument/2006/relationships/hyperlink" Target="https://www.ebay.de/itm/401601053552" TargetMode="External"/><Relationship Id="rId23" Type="http://schemas.openxmlformats.org/officeDocument/2006/relationships/hyperlink" Target="https://eshop.wuerth.de/Zylinderschraube-mit-Innensechskant-SHR-ZYL-ISO4762-88-IS25-A2K-M3X18/00843%20%2018.sku/de/DE/EUR/" TargetMode="External"/><Relationship Id="rId28" Type="http://schemas.openxmlformats.org/officeDocument/2006/relationships/hyperlink" Target="https://github.com/bionanoimaging/UC2-GIT/blob/v3/CAD/RAW/STL/UC2_v3_20_Cube_Insert_Kinematic_Mirrormount_45_base_part1_15.stl" TargetMode="External"/><Relationship Id="rId36" Type="http://schemas.openxmlformats.org/officeDocument/2006/relationships/hyperlink" Target="https://github.com/bionanoimaging/UC2-GIT/blob/v3/CAD/RAW/STL/UC2_v3_20_focus_inlet_linearflexure_mechanical_v3_43.stl" TargetMode="External"/><Relationship Id="rId49" Type="http://schemas.openxmlformats.org/officeDocument/2006/relationships/hyperlink" Target="https://www.amazon.de/Edelstahl-Sechskopf-Knopf-Schrauben-Unterlegscheiben-Sortiment-Aufbewahrung/dp/B073SS7D8J/ref=sr_1_fkmr0_1?__mk_de_DE=%C3%85M%C3%85%C5%BD%C3%95%C3%91&amp;keywords=zylinderkopfschrauben+set+galvanisiert&amp;qid=1565007371&amp;s=diy&amp;sr=1-1-fkmr0" TargetMode="External"/><Relationship Id="rId57" Type="http://schemas.openxmlformats.org/officeDocument/2006/relationships/hyperlink" Target="https://www.reichelt.de/raspberry-pi-netzteil-5-1-v-3-0-a-usb-type-c-eu-stecker-s-rpi-ps-15w-bk-eu-p260010.html?&amp;trstct=lsbght_sldr::259919" TargetMode="External"/><Relationship Id="rId10" Type="http://schemas.openxmlformats.org/officeDocument/2006/relationships/hyperlink" Target="https://github.com/bionanoimaging/UC2-GIT/blob/v3/CAD/RAW/STL/UC2_v3_20_Cube_Insert_Beamsplittercube_Base_25x35_v3_5.stl" TargetMode="External"/><Relationship Id="rId31" Type="http://schemas.openxmlformats.org/officeDocument/2006/relationships/hyperlink" Target="https://www.amazon.de/Rayher-14548606-Spiegelmosaik-selbstklebend-SB-Btl/dp/B008KJ8438/ref=pd_bxgy_201_img_3/258-8761405-4543762?_encoding=UTF8&amp;pd_rd_i=B008KJ8438&amp;pd_rd_r=80fd534c-997b-4a19-b91a-9bf38dbf4ade&amp;pd_rd_w=4DEXV&amp;pd_rd_wg=7SLRE&amp;pf_rd_p=98c98f04-e797-4e4b-a352-48f7266a41af&amp;pf_rd_r=N95R9S45MNSYNQX2BAJE&amp;psc=1&amp;refRID=N95R9S45MNSYNQX2BAJE" TargetMode="External"/><Relationship Id="rId44" Type="http://schemas.openxmlformats.org/officeDocument/2006/relationships/hyperlink" Target="https://github.com/bionanoimaging/UC2-GIT/blob/v3/CAD/RAW/STL/UC2_v3_30_Coupling_Screw_28BYJ_M3_53.stl" TargetMode="External"/><Relationship Id="rId52" Type="http://schemas.openxmlformats.org/officeDocument/2006/relationships/hyperlink" Target="https://www.amazon.de/-/en/AZDelivery-Jumper-Arduino-Raspberry-Breadboard/dp/B07KYHBVR7/ref=pd_bxgy_3/259-4334118-3709357?_encoding=UTF8&amp;pd_rd_i=B07KFMSW7H&amp;pd_rd_r=81afa8b5-0542-49e3-9cba-8dae3b0a116f&amp;pd_rd_w=nOtLQ&amp;pd_rd_wg=YVuQX&amp;pf_rd_p=334c2d1b-2e55-4bd9-b8d2-dcecf26eb7db&amp;pf_rd_r=K64KK4P3QHQTPFHPYNN6&amp;refRID=K64KK4P3QHQTPFHPYNN6&amp;th=1" TargetMode="External"/><Relationship Id="rId60" Type="http://schemas.openxmlformats.org/officeDocument/2006/relationships/hyperlink" Target="https://www.amazon.de/Sabrent-USB-HUB-einzelnen-Schalter/dp/B00JX1ZS5O/ref=sr_1_15?__mk_de_DE=%C3%85M%C3%85%C5%BD%C3%95%C3%91&amp;keywords=usb+hub+power&amp;qid=1573648723&amp;sr=8-15" TargetMode="External"/><Relationship Id="rId65" Type="http://schemas.openxmlformats.org/officeDocument/2006/relationships/hyperlink" Target="https://de.aliexpress.com/item/32991491109.html?spm=a2g0o.productlist.0.0.58286ab46HTNAr&amp;algo_pvid=b2f1e0a7-fbf6-417b-9e4c-26724f8d46a2&amp;algo_expid=b2f1e0a7-fbf6-417b-9e4c-26724f8d46a2-7&amp;btsid=0b0a187916115810924814442e4f11&amp;ws_ab_test=searchweb0_0,searchweb201602_,searchweb201603_" TargetMode="External"/><Relationship Id="rId4" Type="http://schemas.openxmlformats.org/officeDocument/2006/relationships/hyperlink" Target="https://github.com/bionanoimaging/UC2-GIT/blob/v3/CAD/RAW/STL/UC2_v3_20_Cube_insert_AlliedVision_Alvium_adjustable_83.stl" TargetMode="External"/><Relationship Id="rId9" Type="http://schemas.openxmlformats.org/officeDocument/2006/relationships/hyperlink" Target="https://www.pgi-versand.de/?id=47&amp;mode=artdet&amp;artnr=551.OAL" TargetMode="External"/><Relationship Id="rId13" Type="http://schemas.openxmlformats.org/officeDocument/2006/relationships/hyperlink" Target="https://eshop.wuerth.de/Zylinderschraube-mit-Innensechskant-SHR-ZYL-ISO4762-88-IS25-A2K-M3X12/00843%20%2012.sku/de/DE/EUR/" TargetMode="External"/><Relationship Id="rId18" Type="http://schemas.openxmlformats.org/officeDocument/2006/relationships/hyperlink" Target="https://www.ebay.de/itm/Hi-Power-LED-1W-3W-UV-STAR-Ultraviolet-/131326525056?var=" TargetMode="External"/><Relationship Id="rId39" Type="http://schemas.openxmlformats.org/officeDocument/2006/relationships/hyperlink" Target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TargetMode="External"/><Relationship Id="rId13" Type="http://schemas.openxmlformats.org/officeDocument/2006/relationships/hyperlink" Target="https://www.amazon.de/-/en/Packs-1m-Micro-USB-Cable/dp/B09983XPM9/ref=sr_1_4?crid=2TDRROLBJCT69&amp;keywords=Micro-USB-Kabel&amp;qid=1658626756&amp;sprefix=micro+usb+kabel%2Caps%2C95&amp;sr=8-4" TargetMode="External"/><Relationship Id="rId18" Type="http://schemas.openxmlformats.org/officeDocument/2006/relationships/hyperlink" Target="https://www.schraubenking.at/M3-x-18mm-Zylinderschrauben-DIN-912-Stahl-verzinkt-88-P000174" TargetMode="External"/><Relationship Id="rId3" Type="http://schemas.openxmlformats.org/officeDocument/2006/relationships/hyperlink" Target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TargetMode="External"/><Relationship Id="rId21" Type="http://schemas.openxmlformats.org/officeDocument/2006/relationships/hyperlink" Target="https://www.reichelt.de/raspberry-pi-shield-display-lcd-touch-7-800x480-pixel-raspberry-pi-7td-p159859.html?" TargetMode="External"/><Relationship Id="rId7" Type="http://schemas.openxmlformats.org/officeDocument/2006/relationships/hyperlink" Target="https://www.laserlands.net/638nm-laser-tube-300mw-laser-head-fat-beam-red-laser-head.html" TargetMode="External"/><Relationship Id="rId12" Type="http://schemas.openxmlformats.org/officeDocument/2006/relationships/hyperlink" Target="https://www.amazon.de/Raspberry-Pi-v2-1-1080P-Kamera-Modul/dp/B01ER2SMHY/ref=sr_1_4?__mk_de_DE=%C3%85M%C3%85%C5%BD%C3%95%C3%91&amp;crid=1LUZK9XHFS5CX&amp;keywords=raspberry+pi+camera+v2.1&amp;qid=1565008837&amp;s=gateway&amp;sprefix=raspberry+pi+camera+%2Caps%2C163&amp;sr=8-4" TargetMode="External"/><Relationship Id="rId17" Type="http://schemas.openxmlformats.org/officeDocument/2006/relationships/hyperlink" Target="https://www.schraubenking.at/M3-x-12mm-Zylinderschrauben-DIN-912-Stahl-verzinkt-88-P003601" TargetMode="External"/><Relationship Id="rId2" Type="http://schemas.openxmlformats.org/officeDocument/2006/relationships/hyperlink" Target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TargetMode="External"/><Relationship Id="rId16" Type="http://schemas.openxmlformats.org/officeDocument/2006/relationships/hyperlink" Target="https://www.schraubenking.at/M3-x-8mm-Zylinderschrauben-DIN-912-Stahl-verzinkt-88-P000172" TargetMode="External"/><Relationship Id="rId20" Type="http://schemas.openxmlformats.org/officeDocument/2006/relationships/hyperlink" Target="https://www.reichelt.de/raspberry-pi-4-b-4x-1-5-ghz-1-gb-ram-wlan-bt-rasp-pi-4-b-1gb-p259874.html?&amp;trstct=vrt_pdn&amp;nbc=1" TargetMode="External"/><Relationship Id="rId1" Type="http://schemas.openxmlformats.org/officeDocument/2006/relationships/hyperlink" Target="https://www.magnetmax.de/Neodym-Kugelmagnete/Magnetkugel-Kugelmagnet-O-5-0-mm-Neodym-vernickelt-N40-haelt-400-g::158.html" TargetMode="External"/><Relationship Id="rId6" Type="http://schemas.openxmlformats.org/officeDocument/2006/relationships/hyperlink" Target="https://pgi-shop.de/en/achromat-2-lens-oe-18-mm-f-26.5-mm/" TargetMode="External"/><Relationship Id="rId11" Type="http://schemas.openxmlformats.org/officeDocument/2006/relationships/hyperlink" Target="https://www.amazon.de/-/en/AZDelivery-Jumper-Arduino-Raspberry-Breadboard/dp/B07KYHBVR7/ref=pd_bxgy_3/259-4334118-3709357?_encoding=UTF8&amp;pd_rd_i=B07KFMSW7H&amp;pd_rd_r=81afa8b5-0542-49e3-9cba-8dae3b0a116f&amp;pd_rd_w=nOtLQ&amp;pd_rd_wg=YVuQX&amp;pf_rd_p=334c2d1b-2e55-4bd9-b8d2-dcecf26eb7db&amp;pf_rd_r=K64KK4P3QHQTPFHPYNN6&amp;refRID=K64KK4P3QHQTPFHPYNN6&amp;th=1" TargetMode="External"/><Relationship Id="rId5" Type="http://schemas.openxmlformats.org/officeDocument/2006/relationships/hyperlink" Target="https://de.aliexpress.com/item/32759696170.html?gatewayAdapt=glo2deu&amp;spm=2114.search0104.3.2.167975efSJYug2&amp;ws_ab_test=searchweb0_0,searchweb201602_2_10065_10068_10130_5734615_10890_5730315_10547_10546_319_10548_317_5734813_10545_10696_5734713_10924_453_10084_454_10083_10618_10920_5729215_10921_10922_10307_537_536_10059_10884_10887_10928_100031_321_322_10103_5734515,searchweb201603_51,ppcSwitch_0&amp;algo_expid=5f5516e3-337b-4ea3-9625-bb82c9a6c350-0&amp;algo_pvid=5f5516e3-337b-4ea3-9625-bb82c9a6c350" TargetMode="External"/><Relationship Id="rId15" Type="http://schemas.openxmlformats.org/officeDocument/2006/relationships/hyperlink" Target="https://www.schraubenking.at/M3-Sechskantmuttern-DIN-934-Edelstahl-A2-P00044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reichelt.de/entwicklerboards-schrittmotor-inkl-steuerung-uln2003-debo-moto1-p192146.html" TargetMode="External"/><Relationship Id="rId19" Type="http://schemas.openxmlformats.org/officeDocument/2006/relationships/hyperlink" Target="https://pgi-shop.de/en/achromat-2-linser-oe-40-mm-f-156-4-mm/" TargetMode="External"/><Relationship Id="rId4" Type="http://schemas.openxmlformats.org/officeDocument/2006/relationships/hyperlink" Target="https://www.conrad.de/de/p/kern-optics-ozb-a4104-ozb-a4104-mikroskop-okular-20-x-passend-fuer-marke-mikroskope-kern-1320921.html" TargetMode="External"/><Relationship Id="rId9" Type="http://schemas.openxmlformats.org/officeDocument/2006/relationships/hyperlink" Target="https://www.amazon.de/AZDelivery-NodeMCU-Development-Nachfolgermodell-ESP8266/dp/B074RGW2VQ/ref=sr_1_3?__mk_de_DE=%C3%85M%C3%85%C5%BD%C3%95%C3%91&amp;keywords=esp32&amp;qid=1565008313&amp;s=gateway&amp;sr=8-3" TargetMode="External"/><Relationship Id="rId14" Type="http://schemas.openxmlformats.org/officeDocument/2006/relationships/hyperlink" Target="https://www.amazon.de/BisLinks%C2%AE-Facing-Kamera-Ersatz-Repair/dp/B01M9K9RVN/ref=sr_1_10?__mk_de_DE=%C3%85M%C3%85%C5%BD%C3%95%C3%91&amp;keywords=lg+g3+camera&amp;qid=1565005739&amp;s=gateway&amp;sr=8-10" TargetMode="External"/><Relationship Id="rId22" Type="http://schemas.openxmlformats.org/officeDocument/2006/relationships/hyperlink" Target="https://www.schraubenking.at/M5-x-10mm-Gewindestift-Kegelkuppe-DIN913-schwarz-P00505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FB50-6EEB-4B2A-8B86-C401E359B734}">
  <dimension ref="A1:I1031"/>
  <sheetViews>
    <sheetView topLeftCell="C91" workbookViewId="0">
      <selection activeCell="J5" sqref="J5"/>
    </sheetView>
  </sheetViews>
  <sheetFormatPr baseColWidth="10" defaultRowHeight="15"/>
  <cols>
    <col min="1" max="1" width="2.7109375" customWidth="1"/>
    <col min="2" max="2" width="110.28515625" customWidth="1"/>
    <col min="3" max="3" width="78.7109375" style="94" customWidth="1"/>
    <col min="4" max="4" width="7.85546875" customWidth="1"/>
    <col min="5" max="5" width="7.42578125" customWidth="1"/>
    <col min="6" max="6" width="34.28515625" customWidth="1"/>
    <col min="7" max="7" width="6.28515625" customWidth="1"/>
  </cols>
  <sheetData>
    <row r="1" spans="1:9">
      <c r="A1" s="5"/>
      <c r="B1" s="5"/>
      <c r="C1" s="93"/>
      <c r="D1" s="5"/>
      <c r="E1" s="5"/>
      <c r="F1" s="5"/>
      <c r="G1" s="5"/>
    </row>
    <row r="2" spans="1:9">
      <c r="I2" t="s">
        <v>0</v>
      </c>
    </row>
    <row r="3" spans="1:9">
      <c r="A3" s="5"/>
      <c r="B3" s="74" t="s">
        <v>3</v>
      </c>
      <c r="C3" s="93"/>
      <c r="D3" s="5"/>
      <c r="E3" s="5"/>
      <c r="F3" s="5"/>
      <c r="G3" s="5"/>
      <c r="I3" t="s">
        <v>1</v>
      </c>
    </row>
    <row r="4" spans="1:9">
      <c r="A4" s="5"/>
      <c r="B4" s="27" t="s">
        <v>4</v>
      </c>
      <c r="C4" s="93"/>
      <c r="D4" s="5"/>
      <c r="E4" s="5"/>
      <c r="F4" s="5"/>
      <c r="G4" s="5"/>
      <c r="I4" t="s">
        <v>2</v>
      </c>
    </row>
    <row r="5" spans="1:9">
      <c r="A5" s="5" t="s">
        <v>5</v>
      </c>
      <c r="B5" s="27" t="s">
        <v>6</v>
      </c>
      <c r="C5" s="8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I5">
        <v>692.84</v>
      </c>
    </row>
    <row r="6" spans="1:9">
      <c r="A6" s="7">
        <v>1</v>
      </c>
      <c r="B6" s="8" t="s">
        <v>12</v>
      </c>
      <c r="C6" s="83"/>
      <c r="D6" s="9"/>
      <c r="E6" s="9"/>
      <c r="F6" s="9"/>
      <c r="G6" s="10">
        <f>E7*G7+E8*G8+E9*G9</f>
        <v>2.1799999999999997</v>
      </c>
      <c r="I6">
        <v>26</v>
      </c>
    </row>
    <row r="7" spans="1:9" ht="15.75">
      <c r="A7" s="11"/>
      <c r="B7" s="12"/>
      <c r="C7" s="84" t="s">
        <v>13</v>
      </c>
      <c r="D7" s="13">
        <v>0</v>
      </c>
      <c r="E7" s="72">
        <v>1</v>
      </c>
      <c r="F7" s="73"/>
      <c r="G7" s="13">
        <v>0</v>
      </c>
    </row>
    <row r="8" spans="1:9" ht="15.75">
      <c r="A8" s="11"/>
      <c r="B8" s="14"/>
      <c r="C8" s="82" t="s">
        <v>14</v>
      </c>
      <c r="D8" s="15">
        <v>1</v>
      </c>
      <c r="E8" s="15">
        <v>1</v>
      </c>
      <c r="F8" s="40" t="s">
        <v>15</v>
      </c>
      <c r="G8" s="15">
        <v>0.3</v>
      </c>
    </row>
    <row r="9" spans="1:9">
      <c r="A9" s="9"/>
      <c r="B9" s="21">
        <v>2.1800000000000002</v>
      </c>
      <c r="C9" s="82" t="s">
        <v>16</v>
      </c>
      <c r="D9" s="15">
        <v>0</v>
      </c>
      <c r="E9" s="15">
        <v>4</v>
      </c>
      <c r="F9" s="17" t="s">
        <v>17</v>
      </c>
      <c r="G9" s="15">
        <v>0.47</v>
      </c>
    </row>
    <row r="10" spans="1:9" ht="15.75">
      <c r="A10" s="7">
        <v>3</v>
      </c>
      <c r="B10" s="92" t="s">
        <v>21</v>
      </c>
      <c r="C10" s="91"/>
      <c r="D10" s="22"/>
      <c r="E10" s="22"/>
      <c r="F10" s="23"/>
      <c r="G10" s="10">
        <f>E11*G11+E12*G12+E13*G13+E14*G14</f>
        <v>250.2</v>
      </c>
    </row>
    <row r="11" spans="1:9" ht="15.75">
      <c r="A11" s="11"/>
      <c r="B11" s="24"/>
      <c r="C11" s="82" t="s">
        <v>18</v>
      </c>
      <c r="D11" s="25"/>
      <c r="E11" s="25">
        <v>1</v>
      </c>
      <c r="F11" s="6"/>
      <c r="G11" s="25">
        <v>0</v>
      </c>
    </row>
    <row r="12" spans="1:9" ht="15.75">
      <c r="A12" s="9"/>
      <c r="B12" s="21">
        <v>250.1</v>
      </c>
      <c r="C12" s="82" t="s">
        <v>22</v>
      </c>
      <c r="D12" s="15">
        <v>1</v>
      </c>
      <c r="E12" s="15">
        <v>1</v>
      </c>
      <c r="F12" s="20" t="s">
        <v>23</v>
      </c>
      <c r="G12" s="15">
        <v>0.1</v>
      </c>
    </row>
    <row r="13" spans="1:9" ht="15.75">
      <c r="A13" s="9"/>
      <c r="B13" s="8"/>
      <c r="C13" s="85" t="s">
        <v>24</v>
      </c>
      <c r="D13" s="4">
        <v>1</v>
      </c>
      <c r="E13" s="4">
        <v>1</v>
      </c>
      <c r="F13" s="26" t="s">
        <v>25</v>
      </c>
      <c r="G13" s="4">
        <v>0.1</v>
      </c>
    </row>
    <row r="14" spans="1:9">
      <c r="A14" s="5"/>
      <c r="B14" s="27"/>
      <c r="C14" s="82" t="s">
        <v>26</v>
      </c>
      <c r="D14" s="25">
        <v>0</v>
      </c>
      <c r="E14" s="25">
        <v>1</v>
      </c>
      <c r="F14" s="28" t="s">
        <v>27</v>
      </c>
      <c r="G14" s="25">
        <v>250</v>
      </c>
    </row>
    <row r="15" spans="1:9">
      <c r="A15" s="7">
        <v>7</v>
      </c>
      <c r="B15" s="8" t="s">
        <v>28</v>
      </c>
      <c r="C15" s="83"/>
      <c r="D15" s="9"/>
      <c r="E15" s="9"/>
      <c r="F15" s="18"/>
      <c r="G15" s="10">
        <f>E16*G16+E17*G17+E18*G18+E19*G19+E20*G20</f>
        <v>9.8999999999999986</v>
      </c>
    </row>
    <row r="16" spans="1:9" ht="15.75">
      <c r="A16" s="11"/>
      <c r="B16" s="24"/>
      <c r="C16" s="82" t="s">
        <v>18</v>
      </c>
      <c r="D16" s="25"/>
      <c r="E16" s="25">
        <v>1</v>
      </c>
      <c r="F16" s="6"/>
      <c r="G16" s="25">
        <v>0</v>
      </c>
      <c r="I16">
        <v>1</v>
      </c>
    </row>
    <row r="17" spans="1:9" ht="15.75">
      <c r="A17" s="9"/>
      <c r="B17" s="21">
        <v>9.9</v>
      </c>
      <c r="C17" s="82" t="s">
        <v>29</v>
      </c>
      <c r="D17" s="15">
        <v>1</v>
      </c>
      <c r="E17" s="15">
        <v>1</v>
      </c>
      <c r="F17" s="20" t="s">
        <v>30</v>
      </c>
      <c r="G17" s="15">
        <v>0.3</v>
      </c>
    </row>
    <row r="18" spans="1:9" ht="15.75">
      <c r="A18" s="5"/>
      <c r="B18" s="29" t="s">
        <v>31</v>
      </c>
      <c r="C18" s="82" t="s">
        <v>32</v>
      </c>
      <c r="D18" s="15">
        <v>1</v>
      </c>
      <c r="E18" s="15">
        <v>1</v>
      </c>
      <c r="F18" s="20" t="s">
        <v>33</v>
      </c>
      <c r="G18" s="15">
        <v>0</v>
      </c>
    </row>
    <row r="19" spans="1:9">
      <c r="A19" s="5"/>
      <c r="B19" s="29"/>
      <c r="C19" s="82" t="s">
        <v>34</v>
      </c>
      <c r="D19" s="15">
        <v>0</v>
      </c>
      <c r="E19" s="15">
        <v>1</v>
      </c>
      <c r="F19" s="17" t="s">
        <v>35</v>
      </c>
      <c r="G19" s="15">
        <v>4.5999999999999996</v>
      </c>
      <c r="I19">
        <v>1</v>
      </c>
    </row>
    <row r="20" spans="1:9">
      <c r="A20" s="5"/>
      <c r="B20" s="27"/>
      <c r="C20" s="82" t="s">
        <v>36</v>
      </c>
      <c r="D20" s="15">
        <v>0</v>
      </c>
      <c r="E20" s="15">
        <v>1</v>
      </c>
      <c r="F20" s="17" t="s">
        <v>37</v>
      </c>
      <c r="G20" s="15">
        <v>5</v>
      </c>
    </row>
    <row r="21" spans="1:9">
      <c r="A21" s="30">
        <v>9</v>
      </c>
      <c r="B21" t="s">
        <v>38</v>
      </c>
      <c r="C21" s="83"/>
      <c r="D21" s="9"/>
      <c r="E21" s="9"/>
      <c r="F21" s="18"/>
      <c r="G21" s="10">
        <f>E22*G22+E23*G23+E24*G24+E25*G25+E26*G26+E27*G27</f>
        <v>1</v>
      </c>
    </row>
    <row r="22" spans="1:9" ht="15.75">
      <c r="A22" s="5"/>
      <c r="B22" s="24"/>
      <c r="C22" s="82" t="s">
        <v>18</v>
      </c>
      <c r="D22" s="25"/>
      <c r="E22" s="31">
        <v>1</v>
      </c>
      <c r="F22" s="3"/>
      <c r="G22" s="31">
        <v>0</v>
      </c>
    </row>
    <row r="23" spans="1:9">
      <c r="A23" s="5"/>
      <c r="B23" s="21">
        <v>1</v>
      </c>
      <c r="C23" s="82" t="s">
        <v>39</v>
      </c>
      <c r="D23" s="25">
        <v>1</v>
      </c>
      <c r="E23" s="31">
        <v>1</v>
      </c>
      <c r="F23" s="2" t="s">
        <v>40</v>
      </c>
      <c r="G23" s="31">
        <v>0.6</v>
      </c>
    </row>
    <row r="24" spans="1:9">
      <c r="A24" s="5"/>
      <c r="B24" s="29" t="s">
        <v>41</v>
      </c>
      <c r="C24" s="82" t="s">
        <v>42</v>
      </c>
      <c r="D24" s="25">
        <v>1</v>
      </c>
      <c r="E24" s="31">
        <v>1</v>
      </c>
      <c r="F24" s="2" t="s">
        <v>43</v>
      </c>
      <c r="G24" s="31">
        <v>0</v>
      </c>
    </row>
    <row r="25" spans="1:9">
      <c r="A25" s="5"/>
      <c r="B25" s="29"/>
      <c r="C25" s="82" t="s">
        <v>44</v>
      </c>
      <c r="D25" s="25">
        <v>1</v>
      </c>
      <c r="E25" s="31">
        <v>2</v>
      </c>
      <c r="F25" s="2" t="s">
        <v>45</v>
      </c>
      <c r="G25" s="31">
        <v>0</v>
      </c>
      <c r="I25">
        <v>1</v>
      </c>
    </row>
    <row r="26" spans="1:9">
      <c r="A26" s="5"/>
      <c r="B26" s="29"/>
      <c r="C26" s="82" t="s">
        <v>19</v>
      </c>
      <c r="D26" s="25">
        <v>0</v>
      </c>
      <c r="E26" s="31">
        <v>2</v>
      </c>
      <c r="F26" s="2" t="s">
        <v>20</v>
      </c>
      <c r="G26" s="31">
        <v>0.2</v>
      </c>
    </row>
    <row r="27" spans="1:9">
      <c r="A27" s="5"/>
      <c r="B27" s="29"/>
      <c r="C27" s="82" t="s">
        <v>46</v>
      </c>
      <c r="D27" s="25"/>
      <c r="E27" s="31">
        <v>3</v>
      </c>
      <c r="F27" s="2"/>
      <c r="G27" s="32">
        <v>0</v>
      </c>
    </row>
    <row r="28" spans="1:9">
      <c r="A28" s="33">
        <v>14</v>
      </c>
      <c r="B28" s="96" t="s">
        <v>47</v>
      </c>
      <c r="C28" s="86"/>
      <c r="D28" s="34"/>
      <c r="E28" s="34"/>
      <c r="F28" s="35"/>
      <c r="G28" s="10">
        <f>E29*G29+E30*G30+E31*G31+E32*G32+E33*G33+E34*G34</f>
        <v>14.7</v>
      </c>
      <c r="I28" t="s">
        <v>208</v>
      </c>
    </row>
    <row r="29" spans="1:9" ht="15.75">
      <c r="A29" s="11"/>
      <c r="B29" s="24"/>
      <c r="C29" s="85" t="s">
        <v>48</v>
      </c>
      <c r="D29" s="36">
        <v>1</v>
      </c>
      <c r="E29" s="36">
        <v>1</v>
      </c>
      <c r="F29" s="16" t="s">
        <v>49</v>
      </c>
      <c r="G29" s="36">
        <v>0.2</v>
      </c>
    </row>
    <row r="30" spans="1:9" ht="15.75">
      <c r="A30" s="37"/>
      <c r="B30" s="38">
        <v>14.7</v>
      </c>
      <c r="C30" s="85" t="s">
        <v>50</v>
      </c>
      <c r="D30" s="39">
        <v>0</v>
      </c>
      <c r="E30" s="39">
        <v>1</v>
      </c>
      <c r="F30" s="40" t="s">
        <v>51</v>
      </c>
      <c r="G30" s="39">
        <v>2</v>
      </c>
    </row>
    <row r="31" spans="1:9" ht="15.75">
      <c r="A31" s="1"/>
      <c r="B31" s="41" t="s">
        <v>52</v>
      </c>
      <c r="C31" s="85" t="s">
        <v>53</v>
      </c>
      <c r="D31" s="39">
        <v>0</v>
      </c>
      <c r="E31" s="39">
        <v>2</v>
      </c>
      <c r="F31" s="42" t="s">
        <v>54</v>
      </c>
      <c r="G31" s="43">
        <v>0.1</v>
      </c>
    </row>
    <row r="32" spans="1:9" ht="15.75">
      <c r="A32" s="1"/>
      <c r="B32" s="41"/>
      <c r="C32" s="85" t="s">
        <v>55</v>
      </c>
      <c r="D32" s="39">
        <v>0</v>
      </c>
      <c r="E32" s="39">
        <v>1</v>
      </c>
      <c r="F32" s="16" t="s">
        <v>56</v>
      </c>
      <c r="G32" s="39">
        <v>8</v>
      </c>
      <c r="I32">
        <v>1</v>
      </c>
    </row>
    <row r="33" spans="1:9" ht="15.75">
      <c r="A33" s="1"/>
      <c r="B33" s="41"/>
      <c r="C33" s="85" t="s">
        <v>57</v>
      </c>
      <c r="D33" s="39">
        <v>0</v>
      </c>
      <c r="E33" s="39">
        <v>3</v>
      </c>
      <c r="F33" s="40" t="s">
        <v>58</v>
      </c>
      <c r="G33" s="39">
        <v>0.5</v>
      </c>
    </row>
    <row r="34" spans="1:9" ht="15.75">
      <c r="A34" s="1"/>
      <c r="B34" s="44"/>
      <c r="C34" s="85" t="s">
        <v>59</v>
      </c>
      <c r="D34" s="39">
        <v>0</v>
      </c>
      <c r="E34" s="39">
        <v>1</v>
      </c>
      <c r="F34" s="40" t="s">
        <v>60</v>
      </c>
      <c r="G34" s="39">
        <v>2.8</v>
      </c>
    </row>
    <row r="35" spans="1:9">
      <c r="A35" s="7">
        <v>17</v>
      </c>
      <c r="B35" s="8" t="s">
        <v>61</v>
      </c>
      <c r="C35" s="83"/>
      <c r="D35" s="9"/>
      <c r="E35" s="9"/>
      <c r="F35" s="18"/>
      <c r="G35" s="10">
        <f>E36*G36+E37*G37+E38*G38+E39*G39+E40*G40+E41*G41+E42*G42</f>
        <v>15.8</v>
      </c>
    </row>
    <row r="36" spans="1:9" ht="15.75">
      <c r="A36" s="11"/>
      <c r="B36" s="14"/>
      <c r="C36" s="82" t="s">
        <v>18</v>
      </c>
      <c r="D36" s="25"/>
      <c r="E36" s="25">
        <v>1</v>
      </c>
      <c r="F36" s="6"/>
      <c r="G36" s="25">
        <v>0</v>
      </c>
    </row>
    <row r="37" spans="1:9" ht="15.75">
      <c r="A37" s="9"/>
      <c r="B37" s="21">
        <v>15.8</v>
      </c>
      <c r="C37" s="82" t="s">
        <v>62</v>
      </c>
      <c r="D37" s="15">
        <v>1</v>
      </c>
      <c r="E37" s="15">
        <v>1</v>
      </c>
      <c r="F37" s="20" t="s">
        <v>63</v>
      </c>
      <c r="G37" s="15">
        <v>0.2</v>
      </c>
    </row>
    <row r="38" spans="1:9" ht="15.75">
      <c r="A38" s="5"/>
      <c r="B38" s="29" t="s">
        <v>64</v>
      </c>
      <c r="C38" s="82" t="s">
        <v>65</v>
      </c>
      <c r="D38" s="15">
        <v>1</v>
      </c>
      <c r="E38" s="15">
        <v>1</v>
      </c>
      <c r="F38" s="20" t="s">
        <v>66</v>
      </c>
      <c r="G38" s="15">
        <v>0</v>
      </c>
    </row>
    <row r="39" spans="1:9">
      <c r="A39" s="5"/>
      <c r="B39" s="29"/>
      <c r="C39" s="82" t="s">
        <v>67</v>
      </c>
      <c r="D39" s="15">
        <v>0</v>
      </c>
      <c r="E39" s="15">
        <v>1</v>
      </c>
      <c r="F39" s="17" t="s">
        <v>68</v>
      </c>
      <c r="G39" s="15">
        <v>14.8</v>
      </c>
      <c r="I39">
        <v>1</v>
      </c>
    </row>
    <row r="40" spans="1:9">
      <c r="A40" s="5"/>
      <c r="B40" s="47"/>
      <c r="C40" s="82" t="s">
        <v>69</v>
      </c>
      <c r="D40" s="15">
        <v>0</v>
      </c>
      <c r="E40" s="15">
        <v>4</v>
      </c>
      <c r="F40" s="17" t="s">
        <v>70</v>
      </c>
      <c r="G40" s="15">
        <v>0.2</v>
      </c>
    </row>
    <row r="41" spans="1:9">
      <c r="A41" s="5"/>
      <c r="B41" s="29"/>
      <c r="C41" s="82" t="s">
        <v>71</v>
      </c>
      <c r="D41" s="25">
        <v>0</v>
      </c>
      <c r="E41" s="31">
        <v>1</v>
      </c>
      <c r="F41" s="2"/>
      <c r="G41" s="31">
        <v>0</v>
      </c>
    </row>
    <row r="42" spans="1:9">
      <c r="A42" s="5"/>
      <c r="B42" s="29"/>
      <c r="C42" s="82" t="s">
        <v>72</v>
      </c>
      <c r="D42" s="25">
        <v>1</v>
      </c>
      <c r="E42" s="31">
        <v>1</v>
      </c>
      <c r="F42" s="2" t="s">
        <v>73</v>
      </c>
      <c r="G42" s="31">
        <v>0</v>
      </c>
    </row>
    <row r="43" spans="1:9">
      <c r="A43" s="33">
        <v>22</v>
      </c>
      <c r="B43" s="55" t="s">
        <v>76</v>
      </c>
      <c r="C43" s="86"/>
      <c r="D43" s="37"/>
      <c r="E43" s="37"/>
      <c r="F43" s="37"/>
      <c r="G43" s="10">
        <f>E44*G44+E45*G45+E46*G46</f>
        <v>0.3</v>
      </c>
    </row>
    <row r="44" spans="1:9" ht="15.75">
      <c r="A44" s="11"/>
      <c r="B44" s="24"/>
      <c r="C44" s="85" t="s">
        <v>18</v>
      </c>
      <c r="D44" s="36"/>
      <c r="E44" s="36">
        <v>1</v>
      </c>
      <c r="F44" s="45"/>
      <c r="G44" s="36">
        <v>0</v>
      </c>
    </row>
    <row r="45" spans="1:9" ht="15.75">
      <c r="A45" s="37"/>
      <c r="B45" s="38">
        <v>0.3</v>
      </c>
      <c r="C45" s="85" t="s">
        <v>77</v>
      </c>
      <c r="D45" s="39">
        <v>1</v>
      </c>
      <c r="E45" s="39">
        <v>1</v>
      </c>
      <c r="F45" s="40" t="s">
        <v>78</v>
      </c>
      <c r="G45" s="39">
        <v>0.3</v>
      </c>
    </row>
    <row r="46" spans="1:9">
      <c r="A46" s="1"/>
      <c r="B46" s="41" t="s">
        <v>74</v>
      </c>
      <c r="C46" s="85" t="s">
        <v>79</v>
      </c>
      <c r="D46" s="39">
        <v>0</v>
      </c>
      <c r="E46" s="39">
        <v>1</v>
      </c>
      <c r="F46" s="46"/>
      <c r="G46" s="48">
        <v>0</v>
      </c>
    </row>
    <row r="47" spans="1:9">
      <c r="A47" s="7">
        <v>24</v>
      </c>
      <c r="B47" s="54" t="s">
        <v>82</v>
      </c>
      <c r="C47" s="83"/>
      <c r="D47" s="9"/>
      <c r="E47" s="9"/>
      <c r="F47" s="23"/>
      <c r="G47" s="10">
        <f>E48*G48+E49*G49+E50*G50</f>
        <v>48.900000000000006</v>
      </c>
      <c r="I47">
        <v>1</v>
      </c>
    </row>
    <row r="48" spans="1:9" ht="15.75">
      <c r="A48" s="11"/>
      <c r="B48" s="19"/>
      <c r="C48" s="82" t="s">
        <v>18</v>
      </c>
      <c r="D48" s="25"/>
      <c r="E48" s="25">
        <v>1</v>
      </c>
      <c r="F48" s="6"/>
      <c r="G48" s="25">
        <v>0</v>
      </c>
    </row>
    <row r="49" spans="1:9" ht="15.75">
      <c r="A49" s="9"/>
      <c r="B49" s="21">
        <v>48.9</v>
      </c>
      <c r="C49" s="82" t="s">
        <v>83</v>
      </c>
      <c r="D49" s="15">
        <v>1</v>
      </c>
      <c r="E49" s="15">
        <v>1</v>
      </c>
      <c r="F49" s="20" t="s">
        <v>84</v>
      </c>
      <c r="G49" s="15">
        <v>0.2</v>
      </c>
    </row>
    <row r="50" spans="1:9">
      <c r="A50" s="5"/>
      <c r="B50" s="27" t="s">
        <v>80</v>
      </c>
      <c r="C50" s="82" t="s">
        <v>85</v>
      </c>
      <c r="D50" s="15">
        <v>0</v>
      </c>
      <c r="E50" s="15">
        <v>1</v>
      </c>
      <c r="F50" s="49" t="s">
        <v>86</v>
      </c>
      <c r="G50" s="50">
        <v>48.7</v>
      </c>
    </row>
    <row r="51" spans="1:9">
      <c r="A51" s="33">
        <v>25</v>
      </c>
      <c r="B51" s="55" t="s">
        <v>87</v>
      </c>
      <c r="C51" s="86"/>
      <c r="D51" s="37"/>
      <c r="E51" s="37"/>
      <c r="F51" s="34"/>
      <c r="G51" s="10">
        <f>E52*G52+E53*G53+E54*G54+E55*G55+E56*G56+E57*G57+E58*G58+E59*G59+E60*G60</f>
        <v>51.31</v>
      </c>
      <c r="I51">
        <v>1</v>
      </c>
    </row>
    <row r="52" spans="1:9" ht="15.75">
      <c r="A52" s="11"/>
      <c r="B52" s="12"/>
      <c r="C52" s="85" t="s">
        <v>18</v>
      </c>
      <c r="D52" s="36"/>
      <c r="E52" s="36">
        <v>1</v>
      </c>
      <c r="F52" s="45"/>
      <c r="G52" s="36">
        <v>0</v>
      </c>
    </row>
    <row r="53" spans="1:9" ht="15.75">
      <c r="A53" s="37"/>
      <c r="B53" s="38">
        <v>2.41</v>
      </c>
      <c r="C53" s="85" t="s">
        <v>88</v>
      </c>
      <c r="D53" s="39">
        <v>1</v>
      </c>
      <c r="E53" s="39">
        <v>1</v>
      </c>
      <c r="F53" s="40" t="s">
        <v>89</v>
      </c>
      <c r="G53" s="39">
        <v>0.3</v>
      </c>
    </row>
    <row r="54" spans="1:9" ht="15.75">
      <c r="A54" s="51"/>
      <c r="B54" s="75" t="s">
        <v>90</v>
      </c>
      <c r="C54" s="85" t="s">
        <v>91</v>
      </c>
      <c r="D54" s="39">
        <v>1</v>
      </c>
      <c r="E54" s="39">
        <v>1</v>
      </c>
      <c r="F54" s="40" t="s">
        <v>92</v>
      </c>
      <c r="G54" s="39">
        <v>0</v>
      </c>
    </row>
    <row r="55" spans="1:9" ht="15.75">
      <c r="A55" s="51"/>
      <c r="B55" s="75"/>
      <c r="C55" s="85" t="s">
        <v>93</v>
      </c>
      <c r="D55" s="39">
        <v>1</v>
      </c>
      <c r="E55" s="39">
        <v>1</v>
      </c>
      <c r="F55" s="40" t="s">
        <v>94</v>
      </c>
      <c r="G55" s="39">
        <v>0.1</v>
      </c>
      <c r="I55">
        <v>1</v>
      </c>
    </row>
    <row r="56" spans="1:9" ht="15.75">
      <c r="A56" s="1"/>
      <c r="B56" s="41"/>
      <c r="C56" s="85" t="s">
        <v>81</v>
      </c>
      <c r="D56" s="39">
        <v>0</v>
      </c>
      <c r="E56" s="39">
        <v>1</v>
      </c>
      <c r="F56" s="40" t="s">
        <v>95</v>
      </c>
      <c r="G56" s="39">
        <v>0.1</v>
      </c>
    </row>
    <row r="57" spans="1:9" ht="15.75">
      <c r="A57" s="1"/>
      <c r="B57" s="41"/>
      <c r="C57" s="85" t="s">
        <v>96</v>
      </c>
      <c r="D57" s="39">
        <v>1</v>
      </c>
      <c r="E57" s="39">
        <v>1</v>
      </c>
      <c r="F57" s="40" t="s">
        <v>97</v>
      </c>
      <c r="G57" s="39">
        <v>0.1</v>
      </c>
    </row>
    <row r="58" spans="1:9" ht="15.75">
      <c r="A58" s="1"/>
      <c r="B58" s="41"/>
      <c r="C58" s="85" t="s">
        <v>85</v>
      </c>
      <c r="D58" s="39">
        <v>0</v>
      </c>
      <c r="E58" s="39">
        <v>1</v>
      </c>
      <c r="F58" s="42" t="s">
        <v>86</v>
      </c>
      <c r="G58" s="43">
        <v>48.7</v>
      </c>
    </row>
    <row r="59" spans="1:9" ht="15.75">
      <c r="A59" s="1"/>
      <c r="B59" s="41"/>
      <c r="C59" s="85" t="s">
        <v>19</v>
      </c>
      <c r="D59" s="36">
        <v>0</v>
      </c>
      <c r="E59" s="36">
        <v>3</v>
      </c>
      <c r="F59" s="16" t="s">
        <v>20</v>
      </c>
      <c r="G59" s="36">
        <v>0.2</v>
      </c>
    </row>
    <row r="60" spans="1:9" ht="15.75">
      <c r="A60" s="1"/>
      <c r="B60" s="44"/>
      <c r="C60" s="85" t="s">
        <v>16</v>
      </c>
      <c r="D60" s="39">
        <v>0</v>
      </c>
      <c r="E60" s="39">
        <v>3</v>
      </c>
      <c r="F60" s="40" t="s">
        <v>17</v>
      </c>
      <c r="G60" s="39">
        <v>0.47</v>
      </c>
    </row>
    <row r="61" spans="1:9">
      <c r="A61" s="7">
        <v>32</v>
      </c>
      <c r="B61" s="54" t="s">
        <v>110</v>
      </c>
      <c r="C61" s="83"/>
      <c r="D61" s="22"/>
      <c r="E61" s="22"/>
      <c r="F61" s="22"/>
      <c r="G61" s="10">
        <f>E62*G62+E63*G63+E64*G64+E65*G65+E66*G66+E67*G67+E68*G68+E69*G69</f>
        <v>18.5</v>
      </c>
    </row>
    <row r="62" spans="1:9" ht="15.75">
      <c r="A62" s="11"/>
      <c r="B62" s="19"/>
      <c r="C62" s="82" t="s">
        <v>18</v>
      </c>
      <c r="D62" s="25"/>
      <c r="E62" s="25">
        <v>1</v>
      </c>
      <c r="F62" s="6"/>
      <c r="G62" s="25">
        <v>0</v>
      </c>
    </row>
    <row r="63" spans="1:9" ht="15.75">
      <c r="A63" s="9"/>
      <c r="B63" s="21">
        <v>18.5</v>
      </c>
      <c r="C63" s="82" t="s">
        <v>111</v>
      </c>
      <c r="D63" s="15">
        <v>1</v>
      </c>
      <c r="E63" s="15">
        <v>1</v>
      </c>
      <c r="F63" s="40" t="s">
        <v>102</v>
      </c>
      <c r="G63" s="15">
        <v>0.3</v>
      </c>
    </row>
    <row r="64" spans="1:9" ht="15.75">
      <c r="A64" s="5"/>
      <c r="B64" s="29" t="s">
        <v>112</v>
      </c>
      <c r="C64" s="82" t="s">
        <v>104</v>
      </c>
      <c r="D64" s="15">
        <v>1</v>
      </c>
      <c r="E64" s="15">
        <v>1</v>
      </c>
      <c r="F64" s="40" t="s">
        <v>105</v>
      </c>
      <c r="G64" s="15">
        <v>0.6</v>
      </c>
    </row>
    <row r="65" spans="1:9" ht="15.75">
      <c r="A65" s="5"/>
      <c r="B65" s="29"/>
      <c r="C65" s="82" t="s">
        <v>98</v>
      </c>
      <c r="D65" s="15">
        <v>1</v>
      </c>
      <c r="E65" s="15">
        <v>1</v>
      </c>
      <c r="F65" s="20" t="s">
        <v>99</v>
      </c>
      <c r="G65" s="15">
        <v>0.1</v>
      </c>
      <c r="I65">
        <v>1</v>
      </c>
    </row>
    <row r="66" spans="1:9">
      <c r="A66" s="5"/>
      <c r="B66" s="29"/>
      <c r="C66" s="82" t="s">
        <v>106</v>
      </c>
      <c r="D66" s="15">
        <v>0</v>
      </c>
      <c r="E66" s="15">
        <v>1</v>
      </c>
      <c r="F66" s="17" t="s">
        <v>75</v>
      </c>
      <c r="G66" s="15">
        <v>15.4</v>
      </c>
    </row>
    <row r="67" spans="1:9">
      <c r="A67" s="5"/>
      <c r="B67" s="29"/>
      <c r="C67" s="82" t="s">
        <v>19</v>
      </c>
      <c r="D67" s="15">
        <v>0</v>
      </c>
      <c r="E67" s="15">
        <v>2</v>
      </c>
      <c r="F67" s="17" t="s">
        <v>20</v>
      </c>
      <c r="G67" s="15">
        <v>0.6</v>
      </c>
    </row>
    <row r="68" spans="1:9" ht="15.75">
      <c r="A68" s="5"/>
      <c r="B68" s="29"/>
      <c r="C68" s="82" t="s">
        <v>107</v>
      </c>
      <c r="D68" s="15">
        <v>0</v>
      </c>
      <c r="E68" s="15">
        <v>4</v>
      </c>
      <c r="F68" s="40" t="s">
        <v>108</v>
      </c>
      <c r="G68" s="53">
        <v>0.2</v>
      </c>
    </row>
    <row r="69" spans="1:9" ht="15.75">
      <c r="A69" s="5"/>
      <c r="B69" s="29"/>
      <c r="C69" s="82" t="s">
        <v>109</v>
      </c>
      <c r="D69" s="15">
        <v>0</v>
      </c>
      <c r="E69" s="15">
        <v>1</v>
      </c>
      <c r="F69" s="52" t="s">
        <v>54</v>
      </c>
      <c r="G69" s="50">
        <v>0.1</v>
      </c>
    </row>
    <row r="70" spans="1:9">
      <c r="A70" s="7">
        <v>33</v>
      </c>
      <c r="B70" s="98" t="s">
        <v>113</v>
      </c>
      <c r="C70" s="83"/>
      <c r="D70" s="22"/>
      <c r="E70" s="22"/>
      <c r="F70" s="22"/>
      <c r="G70" s="10">
        <f>E71*G71+E72*G72+E73*G73+E74*G74+E75*G75+E76*G76+E77*G77+E78*G78+E79*G79+E80*G80+E81*G81+E82*G82</f>
        <v>37.75</v>
      </c>
    </row>
    <row r="71" spans="1:9" ht="15.75">
      <c r="A71" s="11"/>
      <c r="B71" s="12"/>
      <c r="C71" s="82" t="s">
        <v>18</v>
      </c>
      <c r="D71" s="25"/>
      <c r="E71" s="25">
        <v>2</v>
      </c>
      <c r="F71" s="6"/>
      <c r="G71" s="25">
        <v>0</v>
      </c>
    </row>
    <row r="72" spans="1:9" ht="15.75">
      <c r="A72" s="9"/>
      <c r="B72" s="21">
        <v>37.75</v>
      </c>
      <c r="C72" s="82" t="s">
        <v>114</v>
      </c>
      <c r="D72" s="15">
        <v>1</v>
      </c>
      <c r="E72" s="15">
        <v>1</v>
      </c>
      <c r="F72" s="40" t="s">
        <v>115</v>
      </c>
      <c r="G72" s="15">
        <v>0.8</v>
      </c>
    </row>
    <row r="73" spans="1:9" ht="15.75">
      <c r="A73" s="5"/>
      <c r="B73" s="29" t="s">
        <v>103</v>
      </c>
      <c r="C73" s="82" t="s">
        <v>98</v>
      </c>
      <c r="D73" s="15">
        <v>1</v>
      </c>
      <c r="E73" s="15">
        <v>1</v>
      </c>
      <c r="F73" s="20" t="s">
        <v>99</v>
      </c>
      <c r="G73" s="15">
        <v>0.1</v>
      </c>
    </row>
    <row r="74" spans="1:9" ht="15.75">
      <c r="A74" s="5"/>
      <c r="B74" s="29"/>
      <c r="C74" s="82" t="s">
        <v>116</v>
      </c>
      <c r="D74" s="15">
        <v>1</v>
      </c>
      <c r="E74" s="15">
        <v>1</v>
      </c>
      <c r="F74" s="40" t="s">
        <v>117</v>
      </c>
      <c r="G74" s="15">
        <v>0.3</v>
      </c>
      <c r="I74">
        <v>1</v>
      </c>
    </row>
    <row r="75" spans="1:9">
      <c r="A75" s="5"/>
      <c r="B75" s="29"/>
      <c r="C75" s="82" t="s">
        <v>106</v>
      </c>
      <c r="D75" s="15">
        <v>0</v>
      </c>
      <c r="E75" s="15">
        <v>1</v>
      </c>
      <c r="F75" s="17" t="s">
        <v>75</v>
      </c>
      <c r="G75" s="15">
        <v>15.4</v>
      </c>
    </row>
    <row r="76" spans="1:9">
      <c r="A76" s="5"/>
      <c r="B76" s="47"/>
      <c r="C76" s="82" t="s">
        <v>19</v>
      </c>
      <c r="D76" s="15">
        <v>0</v>
      </c>
      <c r="E76" s="15">
        <v>2</v>
      </c>
      <c r="F76" s="17" t="s">
        <v>20</v>
      </c>
      <c r="G76" s="15">
        <v>0.6</v>
      </c>
    </row>
    <row r="77" spans="1:9" ht="15.75">
      <c r="A77" s="5"/>
      <c r="B77" s="29"/>
      <c r="C77" s="82" t="s">
        <v>109</v>
      </c>
      <c r="D77" s="15">
        <v>0</v>
      </c>
      <c r="E77" s="15">
        <v>1</v>
      </c>
      <c r="F77" s="52" t="s">
        <v>54</v>
      </c>
      <c r="G77" s="50">
        <v>0.1</v>
      </c>
    </row>
    <row r="78" spans="1:9" ht="15.75">
      <c r="A78" s="5"/>
      <c r="B78" s="29"/>
      <c r="C78" s="82" t="s">
        <v>109</v>
      </c>
      <c r="D78" s="15">
        <v>0</v>
      </c>
      <c r="E78" s="15">
        <v>1</v>
      </c>
      <c r="F78" s="52" t="s">
        <v>54</v>
      </c>
      <c r="G78" s="50">
        <v>0.1</v>
      </c>
    </row>
    <row r="79" spans="1:9" ht="15.75">
      <c r="A79" s="5"/>
      <c r="B79" s="29"/>
      <c r="C79" s="85" t="s">
        <v>55</v>
      </c>
      <c r="D79" s="39">
        <v>0</v>
      </c>
      <c r="E79" s="39">
        <v>1</v>
      </c>
      <c r="F79" s="16" t="s">
        <v>56</v>
      </c>
      <c r="G79" s="39">
        <v>8</v>
      </c>
    </row>
    <row r="80" spans="1:9" ht="15.75">
      <c r="A80" s="5"/>
      <c r="B80" s="29"/>
      <c r="C80" s="85" t="s">
        <v>100</v>
      </c>
      <c r="D80" s="39">
        <v>0</v>
      </c>
      <c r="E80" s="39">
        <v>1</v>
      </c>
      <c r="F80" s="40" t="s">
        <v>101</v>
      </c>
      <c r="G80" s="39">
        <v>5.35</v>
      </c>
    </row>
    <row r="81" spans="1:9" ht="15.75">
      <c r="A81" s="5"/>
      <c r="B81" s="29"/>
      <c r="C81" s="85" t="s">
        <v>57</v>
      </c>
      <c r="D81" s="39">
        <v>0</v>
      </c>
      <c r="E81" s="39">
        <v>6</v>
      </c>
      <c r="F81" s="40" t="s">
        <v>58</v>
      </c>
      <c r="G81" s="39">
        <v>0.6</v>
      </c>
    </row>
    <row r="82" spans="1:9" ht="15.75">
      <c r="A82" s="5"/>
      <c r="B82" s="27"/>
      <c r="C82" s="85" t="s">
        <v>59</v>
      </c>
      <c r="D82" s="39">
        <v>0</v>
      </c>
      <c r="E82" s="39">
        <v>1</v>
      </c>
      <c r="F82" s="40" t="s">
        <v>60</v>
      </c>
      <c r="G82" s="39">
        <v>2.8</v>
      </c>
    </row>
    <row r="83" spans="1:9">
      <c r="A83" s="7">
        <v>34</v>
      </c>
      <c r="B83" s="8" t="s">
        <v>118</v>
      </c>
      <c r="C83" s="83"/>
      <c r="D83" s="9"/>
      <c r="E83" s="9"/>
      <c r="F83" s="9"/>
      <c r="G83" s="10">
        <f>E84*G84+E85*G85+E86*G86+E87*G87+E88*G88+E89*G89+E90*G90</f>
        <v>187.8</v>
      </c>
    </row>
    <row r="84" spans="1:9">
      <c r="A84" s="9"/>
      <c r="B84" s="76"/>
      <c r="C84" s="82" t="s">
        <v>119</v>
      </c>
      <c r="D84" s="25"/>
      <c r="E84" s="25">
        <v>1</v>
      </c>
      <c r="F84" s="28" t="s">
        <v>120</v>
      </c>
      <c r="G84" s="25">
        <v>40</v>
      </c>
    </row>
    <row r="85" spans="1:9">
      <c r="A85" s="5"/>
      <c r="B85" s="21">
        <v>187.8</v>
      </c>
      <c r="C85" s="82" t="s">
        <v>121</v>
      </c>
      <c r="D85" s="15"/>
      <c r="E85" s="15">
        <v>1</v>
      </c>
      <c r="F85" s="17" t="s">
        <v>122</v>
      </c>
      <c r="G85" s="15">
        <v>64.5</v>
      </c>
    </row>
    <row r="86" spans="1:9">
      <c r="A86" s="5"/>
      <c r="B86" s="29"/>
      <c r="C86" s="82" t="s">
        <v>123</v>
      </c>
      <c r="D86" s="15"/>
      <c r="E86" s="15">
        <v>1</v>
      </c>
      <c r="F86" s="17" t="s">
        <v>124</v>
      </c>
      <c r="G86" s="15">
        <v>22.3</v>
      </c>
    </row>
    <row r="87" spans="1:9">
      <c r="A87" s="5"/>
      <c r="B87" s="29"/>
      <c r="C87" s="82" t="s">
        <v>125</v>
      </c>
      <c r="D87" s="15"/>
      <c r="E87" s="15">
        <v>1</v>
      </c>
      <c r="F87" s="17" t="s">
        <v>126</v>
      </c>
      <c r="G87" s="15">
        <v>9.5</v>
      </c>
      <c r="I87">
        <v>1</v>
      </c>
    </row>
    <row r="88" spans="1:9">
      <c r="A88" s="5"/>
      <c r="B88" s="29"/>
      <c r="C88" s="82" t="s">
        <v>127</v>
      </c>
      <c r="D88" s="15"/>
      <c r="E88" s="15">
        <v>1</v>
      </c>
      <c r="F88" s="17" t="s">
        <v>128</v>
      </c>
      <c r="G88" s="15">
        <v>11</v>
      </c>
    </row>
    <row r="89" spans="1:9">
      <c r="A89" s="5"/>
      <c r="B89" s="29"/>
      <c r="C89" s="82" t="s">
        <v>129</v>
      </c>
      <c r="D89" s="15"/>
      <c r="E89" s="15">
        <v>1</v>
      </c>
      <c r="F89" s="17" t="s">
        <v>130</v>
      </c>
      <c r="G89" s="15">
        <v>27</v>
      </c>
    </row>
    <row r="90" spans="1:9">
      <c r="A90" s="5"/>
      <c r="B90" s="27"/>
      <c r="C90" s="82" t="s">
        <v>131</v>
      </c>
      <c r="D90" s="15"/>
      <c r="E90" s="15">
        <v>1</v>
      </c>
      <c r="F90" s="17" t="s">
        <v>132</v>
      </c>
      <c r="G90" s="15">
        <v>13.5</v>
      </c>
    </row>
    <row r="91" spans="1:9">
      <c r="A91" s="56">
        <v>38</v>
      </c>
      <c r="B91" s="97" t="s">
        <v>140</v>
      </c>
      <c r="C91" s="87"/>
      <c r="D91" s="57"/>
      <c r="E91" s="57"/>
      <c r="F91" s="57"/>
      <c r="G91" s="58">
        <f>E92*G92+E93*G93+E94*G94+E95*G95+E96*G96+E97*G97+E98*G98+E99*G99</f>
        <v>55.81</v>
      </c>
    </row>
    <row r="92" spans="1:9" ht="15.75">
      <c r="A92" s="59"/>
      <c r="B92" s="77"/>
      <c r="C92" s="88" t="s">
        <v>18</v>
      </c>
      <c r="D92" s="61"/>
      <c r="E92" s="61">
        <v>2</v>
      </c>
      <c r="F92" s="60"/>
      <c r="G92" s="61">
        <v>0</v>
      </c>
    </row>
    <row r="93" spans="1:9" ht="15.75">
      <c r="A93" s="62"/>
      <c r="B93" s="78">
        <v>55.81</v>
      </c>
      <c r="C93" s="88" t="s">
        <v>141</v>
      </c>
      <c r="D93" s="61">
        <v>1</v>
      </c>
      <c r="E93" s="61">
        <v>1</v>
      </c>
      <c r="F93" s="63" t="s">
        <v>142</v>
      </c>
      <c r="G93" s="61">
        <v>0.8</v>
      </c>
    </row>
    <row r="94" spans="1:9" ht="15.75">
      <c r="A94" s="64"/>
      <c r="B94" s="79" t="s">
        <v>103</v>
      </c>
      <c r="C94" s="88" t="s">
        <v>116</v>
      </c>
      <c r="D94" s="61">
        <v>1</v>
      </c>
      <c r="E94" s="61">
        <v>1</v>
      </c>
      <c r="F94" s="63" t="s">
        <v>143</v>
      </c>
      <c r="G94" s="61">
        <v>0.3</v>
      </c>
    </row>
    <row r="95" spans="1:9" ht="15.75">
      <c r="A95" s="64"/>
      <c r="B95" s="79"/>
      <c r="C95" s="88" t="s">
        <v>48</v>
      </c>
      <c r="D95" s="61">
        <v>1</v>
      </c>
      <c r="E95" s="61">
        <v>1</v>
      </c>
      <c r="F95" s="63" t="s">
        <v>144</v>
      </c>
      <c r="G95" s="61">
        <v>0.2</v>
      </c>
      <c r="I95">
        <v>1</v>
      </c>
    </row>
    <row r="96" spans="1:9">
      <c r="A96" s="64"/>
      <c r="B96" s="79"/>
      <c r="C96" s="88" t="s">
        <v>19</v>
      </c>
      <c r="D96" s="61">
        <v>0</v>
      </c>
      <c r="E96" s="61">
        <v>2</v>
      </c>
      <c r="F96" s="65" t="s">
        <v>20</v>
      </c>
      <c r="G96" s="61">
        <v>0.6</v>
      </c>
    </row>
    <row r="97" spans="1:7">
      <c r="A97" s="66"/>
      <c r="B97" s="80"/>
      <c r="C97" s="89" t="s">
        <v>145</v>
      </c>
      <c r="D97" s="67">
        <v>0</v>
      </c>
      <c r="E97" s="67">
        <v>2</v>
      </c>
      <c r="F97" s="68"/>
      <c r="G97" s="69">
        <v>0</v>
      </c>
    </row>
    <row r="98" spans="1:7">
      <c r="A98" s="66"/>
      <c r="B98" s="80"/>
      <c r="C98" s="90" t="s">
        <v>146</v>
      </c>
      <c r="D98" s="69">
        <v>0</v>
      </c>
      <c r="E98" s="69">
        <v>1</v>
      </c>
      <c r="F98" s="70" t="s">
        <v>147</v>
      </c>
      <c r="G98" s="69">
        <v>22.75</v>
      </c>
    </row>
    <row r="99" spans="1:7">
      <c r="A99" s="66"/>
      <c r="B99" s="81"/>
      <c r="C99" s="90" t="s">
        <v>148</v>
      </c>
      <c r="D99" s="69">
        <v>0</v>
      </c>
      <c r="E99" s="69">
        <v>1</v>
      </c>
      <c r="F99" s="70" t="s">
        <v>149</v>
      </c>
      <c r="G99" s="69">
        <v>30.56</v>
      </c>
    </row>
    <row r="366" spans="1:7">
      <c r="A366" s="1"/>
      <c r="B366" s="1"/>
      <c r="C366" s="95"/>
      <c r="D366" s="1"/>
      <c r="E366" s="1"/>
      <c r="F366" s="1"/>
      <c r="G366" s="1"/>
    </row>
    <row r="367" spans="1:7">
      <c r="A367" s="1"/>
      <c r="B367" s="1"/>
      <c r="C367" s="95"/>
      <c r="D367" s="1"/>
      <c r="E367" s="1"/>
      <c r="F367" s="1"/>
      <c r="G367" s="1"/>
    </row>
    <row r="368" spans="1:7">
      <c r="A368" s="1"/>
      <c r="B368" s="1"/>
      <c r="C368" s="95"/>
      <c r="D368" s="1"/>
      <c r="E368" s="1"/>
      <c r="F368" s="1"/>
      <c r="G368" s="1"/>
    </row>
    <row r="369" spans="1:7">
      <c r="A369" s="1"/>
      <c r="B369" s="1"/>
      <c r="C369" s="95"/>
      <c r="D369" s="1"/>
      <c r="E369" s="1"/>
      <c r="F369" s="1"/>
      <c r="G369" s="1"/>
    </row>
    <row r="370" spans="1:7">
      <c r="A370" s="1"/>
      <c r="B370" s="1"/>
      <c r="C370" s="95"/>
      <c r="D370" s="1"/>
      <c r="E370" s="1"/>
      <c r="F370" s="1"/>
      <c r="G370" s="1"/>
    </row>
    <row r="371" spans="1:7">
      <c r="A371" s="1"/>
      <c r="B371" s="1"/>
      <c r="C371" s="95"/>
      <c r="D371" s="1"/>
      <c r="E371" s="1"/>
      <c r="F371" s="1"/>
      <c r="G371" s="1"/>
    </row>
    <row r="372" spans="1:7">
      <c r="A372" s="1"/>
      <c r="B372" s="1"/>
      <c r="C372" s="95"/>
      <c r="D372" s="1"/>
      <c r="E372" s="1"/>
      <c r="F372" s="1"/>
      <c r="G372" s="1"/>
    </row>
    <row r="373" spans="1:7">
      <c r="A373" s="1"/>
      <c r="B373" s="1"/>
      <c r="C373" s="95"/>
      <c r="D373" s="1"/>
      <c r="E373" s="1"/>
      <c r="F373" s="1"/>
      <c r="G373" s="1"/>
    </row>
    <row r="374" spans="1:7">
      <c r="A374" s="1"/>
      <c r="B374" s="1"/>
      <c r="C374" s="95"/>
      <c r="D374" s="1"/>
      <c r="E374" s="1"/>
      <c r="F374" s="1"/>
      <c r="G374" s="1"/>
    </row>
    <row r="375" spans="1:7">
      <c r="A375" s="1"/>
      <c r="B375" s="1"/>
      <c r="C375" s="95"/>
      <c r="D375" s="1"/>
      <c r="E375" s="1"/>
      <c r="F375" s="1"/>
      <c r="G375" s="1"/>
    </row>
    <row r="376" spans="1:7">
      <c r="A376" s="1"/>
      <c r="B376" s="1"/>
      <c r="C376" s="95"/>
      <c r="D376" s="1"/>
      <c r="E376" s="1"/>
      <c r="F376" s="1"/>
      <c r="G376" s="1"/>
    </row>
    <row r="377" spans="1:7">
      <c r="A377" s="1"/>
      <c r="B377" s="1"/>
      <c r="C377" s="95"/>
      <c r="D377" s="1"/>
      <c r="E377" s="1"/>
      <c r="F377" s="1"/>
      <c r="G377" s="1"/>
    </row>
    <row r="378" spans="1:7">
      <c r="A378" s="1"/>
      <c r="B378" s="1"/>
      <c r="C378" s="95"/>
      <c r="D378" s="1"/>
      <c r="E378" s="1"/>
      <c r="F378" s="1"/>
      <c r="G378" s="1"/>
    </row>
    <row r="379" spans="1:7">
      <c r="A379" s="1"/>
      <c r="B379" s="1"/>
      <c r="C379" s="95"/>
      <c r="D379" s="1"/>
      <c r="E379" s="1"/>
      <c r="F379" s="1"/>
      <c r="G379" s="1"/>
    </row>
    <row r="380" spans="1:7">
      <c r="A380" s="1"/>
      <c r="B380" s="1"/>
      <c r="C380" s="95"/>
      <c r="D380" s="1"/>
      <c r="E380" s="1"/>
      <c r="F380" s="1"/>
      <c r="G380" s="1"/>
    </row>
    <row r="381" spans="1:7">
      <c r="A381" s="1"/>
      <c r="B381" s="1"/>
      <c r="C381" s="95"/>
      <c r="D381" s="1"/>
      <c r="E381" s="1"/>
      <c r="F381" s="1"/>
      <c r="G381" s="1"/>
    </row>
    <row r="382" spans="1:7">
      <c r="A382" s="1"/>
      <c r="B382" s="1"/>
      <c r="C382" s="95"/>
      <c r="D382" s="1"/>
      <c r="E382" s="1"/>
      <c r="F382" s="1"/>
      <c r="G382" s="1"/>
    </row>
    <row r="383" spans="1:7">
      <c r="A383" s="1"/>
      <c r="B383" s="1"/>
      <c r="C383" s="95"/>
      <c r="D383" s="1"/>
      <c r="E383" s="1"/>
      <c r="F383" s="1"/>
      <c r="G383" s="1"/>
    </row>
    <row r="384" spans="1:7">
      <c r="A384" s="1"/>
      <c r="B384" s="1"/>
      <c r="C384" s="95"/>
      <c r="D384" s="1"/>
      <c r="E384" s="1"/>
      <c r="F384" s="1"/>
      <c r="G384" s="1"/>
    </row>
    <row r="385" spans="1:7">
      <c r="A385" s="1"/>
      <c r="B385" s="1"/>
      <c r="C385" s="95"/>
      <c r="D385" s="1"/>
      <c r="E385" s="1"/>
      <c r="F385" s="1"/>
      <c r="G385" s="1"/>
    </row>
    <row r="386" spans="1:7">
      <c r="A386" s="1"/>
      <c r="B386" s="1"/>
      <c r="C386" s="95"/>
      <c r="D386" s="1"/>
      <c r="E386" s="1"/>
      <c r="F386" s="1"/>
      <c r="G386" s="1"/>
    </row>
    <row r="387" spans="1:7">
      <c r="A387" s="1"/>
      <c r="B387" s="1"/>
      <c r="C387" s="95"/>
      <c r="D387" s="1"/>
      <c r="E387" s="1"/>
      <c r="F387" s="1"/>
      <c r="G387" s="1"/>
    </row>
    <row r="388" spans="1:7">
      <c r="A388" s="1"/>
      <c r="B388" s="1"/>
      <c r="C388" s="95"/>
      <c r="D388" s="1"/>
      <c r="E388" s="1"/>
      <c r="F388" s="1"/>
      <c r="G388" s="1"/>
    </row>
    <row r="389" spans="1:7">
      <c r="A389" s="1"/>
      <c r="B389" s="1"/>
      <c r="C389" s="95"/>
      <c r="D389" s="1"/>
      <c r="E389" s="1"/>
      <c r="F389" s="1"/>
      <c r="G389" s="1"/>
    </row>
    <row r="390" spans="1:7">
      <c r="A390" s="1"/>
      <c r="B390" s="1"/>
      <c r="C390" s="95"/>
      <c r="D390" s="1"/>
      <c r="E390" s="1"/>
      <c r="F390" s="1"/>
      <c r="G390" s="1"/>
    </row>
    <row r="391" spans="1:7">
      <c r="A391" s="1"/>
      <c r="B391" s="1"/>
      <c r="C391" s="95"/>
      <c r="D391" s="1"/>
      <c r="E391" s="1"/>
      <c r="F391" s="1"/>
      <c r="G391" s="1"/>
    </row>
    <row r="392" spans="1:7">
      <c r="A392" s="1"/>
      <c r="B392" s="1"/>
      <c r="C392" s="95"/>
      <c r="D392" s="1"/>
      <c r="E392" s="1"/>
      <c r="F392" s="1"/>
      <c r="G392" s="1"/>
    </row>
    <row r="393" spans="1:7">
      <c r="A393" s="1"/>
      <c r="B393" s="1"/>
      <c r="C393" s="95"/>
      <c r="D393" s="1"/>
      <c r="E393" s="1"/>
      <c r="F393" s="1"/>
      <c r="G393" s="1"/>
    </row>
    <row r="394" spans="1:7">
      <c r="A394" s="1"/>
      <c r="B394" s="1"/>
      <c r="C394" s="95"/>
      <c r="D394" s="1"/>
      <c r="E394" s="1"/>
      <c r="F394" s="1"/>
      <c r="G394" s="1"/>
    </row>
    <row r="395" spans="1:7">
      <c r="A395" s="1"/>
      <c r="B395" s="1"/>
      <c r="C395" s="95"/>
      <c r="D395" s="1"/>
      <c r="E395" s="1"/>
      <c r="F395" s="1"/>
      <c r="G395" s="1"/>
    </row>
    <row r="396" spans="1:7">
      <c r="A396" s="1"/>
      <c r="B396" s="1"/>
      <c r="C396" s="95"/>
      <c r="D396" s="1"/>
      <c r="E396" s="1"/>
      <c r="F396" s="1"/>
      <c r="G396" s="1"/>
    </row>
    <row r="397" spans="1:7">
      <c r="A397" s="1"/>
      <c r="B397" s="1"/>
      <c r="C397" s="95"/>
      <c r="D397" s="1"/>
      <c r="E397" s="1"/>
      <c r="F397" s="1"/>
      <c r="G397" s="1"/>
    </row>
    <row r="398" spans="1:7">
      <c r="A398" s="1"/>
      <c r="B398" s="1"/>
      <c r="C398" s="95"/>
      <c r="D398" s="1"/>
      <c r="E398" s="1"/>
      <c r="F398" s="1"/>
      <c r="G398" s="1"/>
    </row>
    <row r="399" spans="1:7">
      <c r="A399" s="1"/>
      <c r="B399" s="1"/>
      <c r="C399" s="95"/>
      <c r="D399" s="1"/>
      <c r="E399" s="1"/>
      <c r="F399" s="1"/>
      <c r="G399" s="1"/>
    </row>
    <row r="400" spans="1:7">
      <c r="A400" s="1"/>
      <c r="B400" s="1"/>
      <c r="C400" s="95"/>
      <c r="D400" s="1"/>
      <c r="E400" s="1"/>
      <c r="F400" s="1"/>
      <c r="G400" s="1"/>
    </row>
    <row r="401" spans="1:7">
      <c r="A401" s="1"/>
      <c r="B401" s="1"/>
      <c r="C401" s="95"/>
      <c r="D401" s="1"/>
      <c r="E401" s="1"/>
      <c r="F401" s="1"/>
      <c r="G401" s="1"/>
    </row>
    <row r="402" spans="1:7">
      <c r="A402" s="1"/>
      <c r="B402" s="1"/>
      <c r="C402" s="95"/>
      <c r="D402" s="1"/>
      <c r="E402" s="1"/>
      <c r="F402" s="1"/>
      <c r="G402" s="1"/>
    </row>
    <row r="403" spans="1:7">
      <c r="A403" s="1"/>
      <c r="B403" s="1"/>
      <c r="C403" s="95"/>
      <c r="D403" s="1"/>
      <c r="E403" s="1"/>
      <c r="F403" s="1"/>
      <c r="G403" s="1"/>
    </row>
    <row r="404" spans="1:7">
      <c r="A404" s="1"/>
      <c r="B404" s="1"/>
      <c r="C404" s="95"/>
      <c r="D404" s="1"/>
      <c r="E404" s="1"/>
      <c r="F404" s="1"/>
      <c r="G404" s="1"/>
    </row>
    <row r="405" spans="1:7">
      <c r="A405" s="1"/>
      <c r="B405" s="1"/>
      <c r="C405" s="95"/>
      <c r="D405" s="1"/>
      <c r="E405" s="1"/>
      <c r="F405" s="1"/>
      <c r="G405" s="1"/>
    </row>
    <row r="406" spans="1:7">
      <c r="A406" s="1"/>
      <c r="B406" s="1"/>
      <c r="C406" s="95"/>
      <c r="D406" s="1"/>
      <c r="E406" s="1"/>
      <c r="F406" s="1"/>
      <c r="G406" s="1"/>
    </row>
    <row r="407" spans="1:7">
      <c r="A407" s="1"/>
      <c r="B407" s="1"/>
      <c r="C407" s="95"/>
      <c r="D407" s="1"/>
      <c r="E407" s="1"/>
      <c r="F407" s="1"/>
      <c r="G407" s="1"/>
    </row>
    <row r="408" spans="1:7">
      <c r="A408" s="1"/>
      <c r="B408" s="1"/>
      <c r="C408" s="95"/>
      <c r="D408" s="1"/>
      <c r="E408" s="1"/>
      <c r="F408" s="1"/>
      <c r="G408" s="1"/>
    </row>
    <row r="409" spans="1:7">
      <c r="A409" s="1"/>
      <c r="B409" s="1"/>
      <c r="C409" s="95"/>
      <c r="D409" s="1"/>
      <c r="E409" s="1"/>
      <c r="F409" s="1"/>
      <c r="G409" s="1"/>
    </row>
    <row r="410" spans="1:7">
      <c r="A410" s="1"/>
      <c r="B410" s="1"/>
      <c r="C410" s="95"/>
      <c r="D410" s="1"/>
      <c r="E410" s="1"/>
      <c r="F410" s="1"/>
      <c r="G410" s="1"/>
    </row>
    <row r="411" spans="1:7">
      <c r="A411" s="1"/>
      <c r="B411" s="1"/>
      <c r="C411" s="95"/>
      <c r="D411" s="1"/>
      <c r="E411" s="1"/>
      <c r="F411" s="1"/>
      <c r="G411" s="1"/>
    </row>
    <row r="412" spans="1:7">
      <c r="A412" s="1"/>
      <c r="B412" s="1"/>
      <c r="C412" s="95"/>
      <c r="D412" s="1"/>
      <c r="E412" s="1"/>
      <c r="F412" s="1"/>
      <c r="G412" s="1"/>
    </row>
    <row r="413" spans="1:7">
      <c r="A413" s="1"/>
      <c r="B413" s="1"/>
      <c r="C413" s="95"/>
      <c r="D413" s="1"/>
      <c r="E413" s="1"/>
      <c r="F413" s="1"/>
      <c r="G413" s="1"/>
    </row>
    <row r="414" spans="1:7">
      <c r="A414" s="1"/>
      <c r="B414" s="1"/>
      <c r="C414" s="95"/>
      <c r="D414" s="1"/>
      <c r="E414" s="1"/>
      <c r="F414" s="1"/>
      <c r="G414" s="1"/>
    </row>
    <row r="415" spans="1:7">
      <c r="A415" s="1"/>
      <c r="B415" s="1"/>
      <c r="C415" s="95"/>
      <c r="D415" s="1"/>
      <c r="E415" s="1"/>
      <c r="F415" s="1"/>
      <c r="G415" s="1"/>
    </row>
    <row r="416" spans="1:7">
      <c r="A416" s="1"/>
      <c r="B416" s="1"/>
      <c r="C416" s="95"/>
      <c r="D416" s="1"/>
      <c r="E416" s="1"/>
      <c r="F416" s="1"/>
      <c r="G416" s="1"/>
    </row>
    <row r="417" spans="1:7">
      <c r="A417" s="1"/>
      <c r="B417" s="1"/>
      <c r="C417" s="95"/>
      <c r="D417" s="1"/>
      <c r="E417" s="1"/>
      <c r="F417" s="1"/>
      <c r="G417" s="1"/>
    </row>
    <row r="418" spans="1:7">
      <c r="A418" s="1"/>
      <c r="B418" s="1"/>
      <c r="C418" s="95"/>
      <c r="D418" s="1"/>
      <c r="E418" s="1"/>
      <c r="F418" s="1"/>
      <c r="G418" s="1"/>
    </row>
    <row r="419" spans="1:7">
      <c r="A419" s="1"/>
      <c r="B419" s="1"/>
      <c r="C419" s="95"/>
      <c r="D419" s="1"/>
      <c r="E419" s="1"/>
      <c r="F419" s="1"/>
      <c r="G419" s="1"/>
    </row>
    <row r="420" spans="1:7">
      <c r="A420" s="1"/>
      <c r="B420" s="1"/>
      <c r="C420" s="95"/>
      <c r="D420" s="1"/>
      <c r="E420" s="1"/>
      <c r="F420" s="1"/>
      <c r="G420" s="1"/>
    </row>
    <row r="421" spans="1:7">
      <c r="A421" s="1"/>
      <c r="B421" s="1"/>
      <c r="C421" s="95"/>
      <c r="D421" s="1"/>
      <c r="E421" s="1"/>
      <c r="F421" s="1"/>
      <c r="G421" s="1"/>
    </row>
    <row r="422" spans="1:7">
      <c r="A422" s="1"/>
      <c r="B422" s="1"/>
      <c r="C422" s="95"/>
      <c r="D422" s="1"/>
      <c r="E422" s="1"/>
      <c r="F422" s="1"/>
      <c r="G422" s="1"/>
    </row>
    <row r="423" spans="1:7">
      <c r="A423" s="1"/>
      <c r="B423" s="1"/>
      <c r="C423" s="95"/>
      <c r="D423" s="1"/>
      <c r="E423" s="1"/>
      <c r="F423" s="1"/>
      <c r="G423" s="1"/>
    </row>
    <row r="424" spans="1:7">
      <c r="A424" s="1"/>
      <c r="B424" s="1"/>
      <c r="C424" s="95"/>
      <c r="D424" s="1"/>
      <c r="E424" s="1"/>
      <c r="F424" s="1"/>
      <c r="G424" s="1"/>
    </row>
    <row r="425" spans="1:7">
      <c r="A425" s="1"/>
      <c r="B425" s="1"/>
      <c r="C425" s="95"/>
      <c r="D425" s="1"/>
      <c r="E425" s="1"/>
      <c r="F425" s="1"/>
      <c r="G425" s="1"/>
    </row>
    <row r="426" spans="1:7">
      <c r="A426" s="1"/>
      <c r="B426" s="1"/>
      <c r="C426" s="95"/>
      <c r="D426" s="1"/>
      <c r="E426" s="1"/>
      <c r="F426" s="1"/>
      <c r="G426" s="1"/>
    </row>
    <row r="427" spans="1:7">
      <c r="A427" s="1"/>
      <c r="B427" s="1"/>
      <c r="C427" s="95"/>
      <c r="D427" s="1"/>
      <c r="E427" s="1"/>
      <c r="F427" s="1"/>
      <c r="G427" s="1"/>
    </row>
    <row r="428" spans="1:7">
      <c r="A428" s="1"/>
      <c r="B428" s="1"/>
      <c r="C428" s="95"/>
      <c r="D428" s="1"/>
      <c r="E428" s="1"/>
      <c r="F428" s="1"/>
      <c r="G428" s="1"/>
    </row>
    <row r="429" spans="1:7">
      <c r="A429" s="1"/>
      <c r="B429" s="1"/>
      <c r="C429" s="95"/>
      <c r="D429" s="1"/>
      <c r="E429" s="1"/>
      <c r="F429" s="1"/>
      <c r="G429" s="1"/>
    </row>
    <row r="430" spans="1:7">
      <c r="A430" s="1"/>
      <c r="B430" s="1"/>
      <c r="C430" s="95"/>
      <c r="D430" s="1"/>
      <c r="E430" s="1"/>
      <c r="F430" s="1"/>
      <c r="G430" s="1"/>
    </row>
    <row r="431" spans="1:7">
      <c r="A431" s="1"/>
      <c r="B431" s="1"/>
      <c r="C431" s="95"/>
      <c r="D431" s="1"/>
      <c r="E431" s="1"/>
      <c r="F431" s="1"/>
      <c r="G431" s="1"/>
    </row>
    <row r="432" spans="1:7">
      <c r="A432" s="1"/>
      <c r="B432" s="1"/>
      <c r="C432" s="95"/>
      <c r="D432" s="1"/>
      <c r="E432" s="1"/>
      <c r="F432" s="1"/>
      <c r="G432" s="1"/>
    </row>
    <row r="433" spans="1:7">
      <c r="A433" s="1"/>
      <c r="B433" s="1"/>
      <c r="C433" s="95"/>
      <c r="D433" s="1"/>
      <c r="E433" s="1"/>
      <c r="F433" s="1"/>
      <c r="G433" s="1"/>
    </row>
    <row r="434" spans="1:7">
      <c r="A434" s="1"/>
      <c r="B434" s="1"/>
      <c r="C434" s="95"/>
      <c r="D434" s="1"/>
      <c r="E434" s="1"/>
      <c r="F434" s="1"/>
      <c r="G434" s="1"/>
    </row>
    <row r="435" spans="1:7">
      <c r="A435" s="1"/>
      <c r="B435" s="1"/>
      <c r="C435" s="95"/>
      <c r="D435" s="1"/>
      <c r="E435" s="1"/>
      <c r="F435" s="1"/>
      <c r="G435" s="1"/>
    </row>
    <row r="436" spans="1:7">
      <c r="A436" s="1"/>
      <c r="B436" s="1"/>
      <c r="C436" s="95"/>
      <c r="D436" s="1"/>
      <c r="E436" s="1"/>
      <c r="F436" s="1"/>
      <c r="G436" s="1"/>
    </row>
    <row r="437" spans="1:7">
      <c r="A437" s="1"/>
      <c r="B437" s="1"/>
      <c r="C437" s="95"/>
      <c r="D437" s="1"/>
      <c r="E437" s="1"/>
      <c r="F437" s="1"/>
      <c r="G437" s="1"/>
    </row>
    <row r="438" spans="1:7">
      <c r="A438" s="1"/>
      <c r="B438" s="1"/>
      <c r="C438" s="95"/>
      <c r="D438" s="1"/>
      <c r="E438" s="1"/>
      <c r="F438" s="1"/>
      <c r="G438" s="1"/>
    </row>
    <row r="439" spans="1:7">
      <c r="A439" s="1"/>
      <c r="B439" s="1"/>
      <c r="C439" s="95"/>
      <c r="D439" s="1"/>
      <c r="E439" s="1"/>
      <c r="F439" s="1"/>
      <c r="G439" s="1"/>
    </row>
    <row r="440" spans="1:7">
      <c r="A440" s="1"/>
      <c r="B440" s="1"/>
      <c r="C440" s="95"/>
      <c r="D440" s="1"/>
      <c r="E440" s="1"/>
      <c r="F440" s="1"/>
      <c r="G440" s="1"/>
    </row>
    <row r="441" spans="1:7">
      <c r="A441" s="1"/>
      <c r="B441" s="1"/>
      <c r="C441" s="95"/>
      <c r="D441" s="1"/>
      <c r="E441" s="1"/>
      <c r="F441" s="1"/>
      <c r="G441" s="1"/>
    </row>
    <row r="442" spans="1:7">
      <c r="A442" s="1"/>
      <c r="B442" s="1"/>
      <c r="C442" s="95"/>
      <c r="D442" s="1"/>
      <c r="E442" s="1"/>
      <c r="F442" s="1"/>
      <c r="G442" s="1"/>
    </row>
    <row r="443" spans="1:7">
      <c r="A443" s="1"/>
      <c r="B443" s="1"/>
      <c r="C443" s="95"/>
      <c r="D443" s="1"/>
      <c r="E443" s="1"/>
      <c r="F443" s="1"/>
      <c r="G443" s="1"/>
    </row>
    <row r="444" spans="1:7">
      <c r="A444" s="1"/>
      <c r="B444" s="1"/>
      <c r="C444" s="95"/>
      <c r="D444" s="1"/>
      <c r="E444" s="1"/>
      <c r="F444" s="1"/>
      <c r="G444" s="1"/>
    </row>
    <row r="445" spans="1:7">
      <c r="A445" s="1"/>
      <c r="B445" s="1"/>
      <c r="C445" s="95"/>
      <c r="D445" s="1"/>
      <c r="E445" s="1"/>
      <c r="F445" s="1"/>
      <c r="G445" s="1"/>
    </row>
    <row r="446" spans="1:7">
      <c r="A446" s="1"/>
      <c r="B446" s="1"/>
      <c r="C446" s="95"/>
      <c r="D446" s="1"/>
      <c r="E446" s="1"/>
      <c r="F446" s="1"/>
      <c r="G446" s="1"/>
    </row>
    <row r="447" spans="1:7">
      <c r="A447" s="1"/>
      <c r="B447" s="1"/>
      <c r="C447" s="95"/>
      <c r="D447" s="1"/>
      <c r="E447" s="1"/>
      <c r="F447" s="1"/>
      <c r="G447" s="1"/>
    </row>
    <row r="448" spans="1:7">
      <c r="A448" s="1"/>
      <c r="B448" s="1"/>
      <c r="C448" s="95"/>
      <c r="D448" s="1"/>
      <c r="E448" s="1"/>
      <c r="F448" s="1"/>
      <c r="G448" s="1"/>
    </row>
    <row r="449" spans="1:7">
      <c r="A449" s="1"/>
      <c r="B449" s="1"/>
      <c r="C449" s="95"/>
      <c r="D449" s="1"/>
      <c r="E449" s="1"/>
      <c r="F449" s="1"/>
      <c r="G449" s="1"/>
    </row>
    <row r="450" spans="1:7">
      <c r="A450" s="1"/>
      <c r="B450" s="1"/>
      <c r="C450" s="95"/>
      <c r="D450" s="1"/>
      <c r="E450" s="1"/>
      <c r="F450" s="1"/>
      <c r="G450" s="1"/>
    </row>
    <row r="451" spans="1:7">
      <c r="A451" s="1"/>
      <c r="B451" s="1"/>
      <c r="C451" s="95"/>
      <c r="D451" s="1"/>
      <c r="E451" s="1"/>
      <c r="F451" s="1"/>
      <c r="G451" s="1"/>
    </row>
    <row r="452" spans="1:7">
      <c r="A452" s="1"/>
      <c r="B452" s="1"/>
      <c r="C452" s="95"/>
      <c r="D452" s="1"/>
      <c r="E452" s="1"/>
      <c r="F452" s="1"/>
      <c r="G452" s="1"/>
    </row>
    <row r="453" spans="1:7">
      <c r="A453" s="1"/>
      <c r="B453" s="1"/>
      <c r="C453" s="95"/>
      <c r="D453" s="1"/>
      <c r="E453" s="1"/>
      <c r="F453" s="1"/>
      <c r="G453" s="1"/>
    </row>
    <row r="454" spans="1:7">
      <c r="A454" s="1"/>
      <c r="B454" s="1"/>
      <c r="C454" s="95"/>
      <c r="D454" s="1"/>
      <c r="E454" s="1"/>
      <c r="F454" s="1"/>
      <c r="G454" s="1"/>
    </row>
    <row r="455" spans="1:7">
      <c r="A455" s="1"/>
      <c r="B455" s="1"/>
      <c r="C455" s="95"/>
      <c r="D455" s="1"/>
      <c r="E455" s="1"/>
      <c r="F455" s="1"/>
      <c r="G455" s="1"/>
    </row>
    <row r="456" spans="1:7">
      <c r="A456" s="1"/>
      <c r="B456" s="1"/>
      <c r="C456" s="95"/>
      <c r="D456" s="1"/>
      <c r="E456" s="1"/>
      <c r="F456" s="1"/>
      <c r="G456" s="1"/>
    </row>
    <row r="457" spans="1:7">
      <c r="A457" s="1"/>
      <c r="B457" s="1"/>
      <c r="C457" s="95"/>
      <c r="D457" s="1"/>
      <c r="E457" s="1"/>
      <c r="F457" s="1"/>
      <c r="G457" s="1"/>
    </row>
    <row r="458" spans="1:7">
      <c r="A458" s="1"/>
      <c r="B458" s="1"/>
      <c r="C458" s="95"/>
      <c r="D458" s="1"/>
      <c r="E458" s="1"/>
      <c r="F458" s="1"/>
      <c r="G458" s="1"/>
    </row>
    <row r="459" spans="1:7">
      <c r="A459" s="1"/>
      <c r="B459" s="1"/>
      <c r="C459" s="95"/>
      <c r="D459" s="1"/>
      <c r="E459" s="1"/>
      <c r="F459" s="1"/>
      <c r="G459" s="1"/>
    </row>
    <row r="460" spans="1:7">
      <c r="A460" s="1"/>
      <c r="B460" s="1"/>
      <c r="C460" s="95"/>
      <c r="D460" s="1"/>
      <c r="E460" s="1"/>
      <c r="F460" s="1"/>
      <c r="G460" s="1"/>
    </row>
    <row r="461" spans="1:7">
      <c r="A461" s="1"/>
      <c r="B461" s="1"/>
      <c r="C461" s="95"/>
      <c r="D461" s="1"/>
      <c r="E461" s="1"/>
      <c r="F461" s="1"/>
      <c r="G461" s="1"/>
    </row>
    <row r="462" spans="1:7">
      <c r="A462" s="1"/>
      <c r="B462" s="1"/>
      <c r="C462" s="95"/>
      <c r="D462" s="1"/>
      <c r="E462" s="1"/>
      <c r="F462" s="1"/>
      <c r="G462" s="1"/>
    </row>
    <row r="463" spans="1:7">
      <c r="A463" s="1"/>
      <c r="B463" s="1"/>
      <c r="C463" s="95"/>
      <c r="D463" s="1"/>
      <c r="E463" s="1"/>
      <c r="F463" s="1"/>
      <c r="G463" s="1"/>
    </row>
    <row r="464" spans="1:7">
      <c r="A464" s="1"/>
      <c r="B464" s="1"/>
      <c r="C464" s="95"/>
      <c r="D464" s="1"/>
      <c r="E464" s="1"/>
      <c r="F464" s="1"/>
      <c r="G464" s="1"/>
    </row>
    <row r="465" spans="1:7">
      <c r="A465" s="1"/>
      <c r="B465" s="1"/>
      <c r="C465" s="95"/>
      <c r="D465" s="1"/>
      <c r="E465" s="1"/>
      <c r="F465" s="1"/>
      <c r="G465" s="1"/>
    </row>
    <row r="466" spans="1:7">
      <c r="A466" s="1"/>
      <c r="B466" s="1"/>
      <c r="C466" s="95"/>
      <c r="D466" s="1"/>
      <c r="E466" s="1"/>
      <c r="F466" s="1"/>
      <c r="G466" s="1"/>
    </row>
    <row r="467" spans="1:7">
      <c r="A467" s="1"/>
      <c r="B467" s="1"/>
      <c r="C467" s="95"/>
      <c r="D467" s="1"/>
      <c r="E467" s="1"/>
      <c r="F467" s="1"/>
      <c r="G467" s="1"/>
    </row>
    <row r="468" spans="1:7">
      <c r="A468" s="1"/>
      <c r="B468" s="1"/>
      <c r="C468" s="95"/>
      <c r="D468" s="1"/>
      <c r="E468" s="1"/>
      <c r="F468" s="1"/>
      <c r="G468" s="1"/>
    </row>
    <row r="469" spans="1:7">
      <c r="A469" s="1"/>
      <c r="B469" s="1"/>
      <c r="C469" s="95"/>
      <c r="D469" s="1"/>
      <c r="E469" s="1"/>
      <c r="F469" s="1"/>
      <c r="G469" s="1"/>
    </row>
    <row r="470" spans="1:7">
      <c r="A470" s="1"/>
      <c r="B470" s="1"/>
      <c r="C470" s="95"/>
      <c r="D470" s="1"/>
      <c r="E470" s="1"/>
      <c r="F470" s="1"/>
      <c r="G470" s="1"/>
    </row>
    <row r="471" spans="1:7">
      <c r="A471" s="1"/>
      <c r="B471" s="1"/>
      <c r="C471" s="95"/>
      <c r="D471" s="1"/>
      <c r="E471" s="1"/>
      <c r="F471" s="1"/>
      <c r="G471" s="1"/>
    </row>
    <row r="472" spans="1:7">
      <c r="A472" s="1"/>
      <c r="B472" s="1"/>
      <c r="C472" s="95"/>
      <c r="D472" s="1"/>
      <c r="E472" s="1"/>
      <c r="F472" s="1"/>
      <c r="G472" s="1"/>
    </row>
    <row r="473" spans="1:7">
      <c r="A473" s="1"/>
      <c r="B473" s="1"/>
      <c r="C473" s="95"/>
      <c r="D473" s="1"/>
      <c r="E473" s="1"/>
      <c r="F473" s="1"/>
      <c r="G473" s="1"/>
    </row>
    <row r="474" spans="1:7">
      <c r="A474" s="1"/>
      <c r="B474" s="1"/>
      <c r="C474" s="95"/>
      <c r="D474" s="1"/>
      <c r="E474" s="1"/>
      <c r="F474" s="1"/>
      <c r="G474" s="1"/>
    </row>
    <row r="475" spans="1:7">
      <c r="A475" s="1"/>
      <c r="B475" s="1"/>
      <c r="C475" s="95"/>
      <c r="D475" s="1"/>
      <c r="E475" s="1"/>
      <c r="F475" s="1"/>
      <c r="G475" s="1"/>
    </row>
    <row r="476" spans="1:7">
      <c r="A476" s="1"/>
      <c r="B476" s="1"/>
      <c r="C476" s="95"/>
      <c r="D476" s="1"/>
      <c r="E476" s="1"/>
      <c r="F476" s="1"/>
      <c r="G476" s="1"/>
    </row>
    <row r="477" spans="1:7">
      <c r="A477" s="1"/>
      <c r="B477" s="1"/>
      <c r="C477" s="95"/>
      <c r="D477" s="1"/>
      <c r="E477" s="1"/>
      <c r="F477" s="1"/>
      <c r="G477" s="1"/>
    </row>
    <row r="478" spans="1:7">
      <c r="A478" s="1"/>
      <c r="B478" s="1"/>
      <c r="C478" s="95"/>
      <c r="D478" s="1"/>
      <c r="E478" s="1"/>
      <c r="F478" s="1"/>
      <c r="G478" s="1"/>
    </row>
    <row r="479" spans="1:7">
      <c r="A479" s="1"/>
      <c r="B479" s="1"/>
      <c r="C479" s="95"/>
      <c r="D479" s="1"/>
      <c r="E479" s="1"/>
      <c r="F479" s="1"/>
      <c r="G479" s="1"/>
    </row>
    <row r="480" spans="1:7">
      <c r="A480" s="1"/>
      <c r="B480" s="1"/>
      <c r="C480" s="95"/>
      <c r="D480" s="1"/>
      <c r="E480" s="1"/>
      <c r="F480" s="1"/>
      <c r="G480" s="1"/>
    </row>
    <row r="481" spans="1:7">
      <c r="A481" s="1"/>
      <c r="B481" s="1"/>
      <c r="C481" s="95"/>
      <c r="D481" s="1"/>
      <c r="E481" s="1"/>
      <c r="F481" s="1"/>
      <c r="G481" s="1"/>
    </row>
    <row r="482" spans="1:7">
      <c r="A482" s="1"/>
      <c r="B482" s="1"/>
      <c r="C482" s="95"/>
      <c r="D482" s="1"/>
      <c r="E482" s="1"/>
      <c r="F482" s="1"/>
      <c r="G482" s="1"/>
    </row>
    <row r="483" spans="1:7">
      <c r="A483" s="1"/>
      <c r="B483" s="1"/>
      <c r="C483" s="95"/>
      <c r="D483" s="1"/>
      <c r="E483" s="1"/>
      <c r="F483" s="1"/>
      <c r="G483" s="1"/>
    </row>
    <row r="484" spans="1:7">
      <c r="A484" s="1"/>
      <c r="B484" s="1"/>
      <c r="C484" s="95"/>
      <c r="D484" s="1"/>
      <c r="E484" s="1"/>
      <c r="F484" s="1"/>
      <c r="G484" s="1"/>
    </row>
    <row r="485" spans="1:7">
      <c r="A485" s="1"/>
      <c r="B485" s="1"/>
      <c r="C485" s="95"/>
      <c r="D485" s="1"/>
      <c r="E485" s="1"/>
      <c r="F485" s="1"/>
      <c r="G485" s="1"/>
    </row>
    <row r="486" spans="1:7">
      <c r="A486" s="1"/>
      <c r="B486" s="1"/>
      <c r="C486" s="95"/>
      <c r="D486" s="1"/>
      <c r="E486" s="1"/>
      <c r="F486" s="1"/>
      <c r="G486" s="1"/>
    </row>
    <row r="487" spans="1:7">
      <c r="A487" s="1"/>
      <c r="B487" s="1"/>
      <c r="C487" s="95"/>
      <c r="D487" s="1"/>
      <c r="E487" s="1"/>
      <c r="F487" s="1"/>
      <c r="G487" s="1"/>
    </row>
    <row r="488" spans="1:7">
      <c r="A488" s="1"/>
      <c r="B488" s="1"/>
      <c r="C488" s="95"/>
      <c r="D488" s="1"/>
      <c r="E488" s="1"/>
      <c r="F488" s="1"/>
      <c r="G488" s="1"/>
    </row>
    <row r="489" spans="1:7">
      <c r="A489" s="1"/>
      <c r="B489" s="1"/>
      <c r="C489" s="95"/>
      <c r="D489" s="1"/>
      <c r="E489" s="1"/>
      <c r="F489" s="1"/>
      <c r="G489" s="1"/>
    </row>
    <row r="490" spans="1:7">
      <c r="A490" s="1"/>
      <c r="B490" s="1"/>
      <c r="C490" s="95"/>
      <c r="D490" s="1"/>
      <c r="E490" s="1"/>
      <c r="F490" s="1"/>
      <c r="G490" s="1"/>
    </row>
    <row r="491" spans="1:7">
      <c r="A491" s="1"/>
      <c r="B491" s="1"/>
      <c r="C491" s="95"/>
      <c r="D491" s="1"/>
      <c r="E491" s="1"/>
      <c r="F491" s="1"/>
      <c r="G491" s="1"/>
    </row>
    <row r="492" spans="1:7">
      <c r="A492" s="1"/>
      <c r="B492" s="1"/>
      <c r="C492" s="95"/>
      <c r="D492" s="1"/>
      <c r="E492" s="1"/>
      <c r="F492" s="1"/>
      <c r="G492" s="1"/>
    </row>
    <row r="493" spans="1:7">
      <c r="A493" s="1"/>
      <c r="B493" s="1"/>
      <c r="C493" s="95"/>
      <c r="D493" s="1"/>
      <c r="E493" s="1"/>
      <c r="F493" s="1"/>
      <c r="G493" s="1"/>
    </row>
    <row r="494" spans="1:7">
      <c r="A494" s="1"/>
      <c r="B494" s="1"/>
      <c r="C494" s="95"/>
      <c r="D494" s="1"/>
      <c r="E494" s="1"/>
      <c r="F494" s="1"/>
      <c r="G494" s="1"/>
    </row>
    <row r="495" spans="1:7">
      <c r="A495" s="1"/>
      <c r="B495" s="1"/>
      <c r="C495" s="95"/>
      <c r="D495" s="1"/>
      <c r="E495" s="1"/>
      <c r="F495" s="1"/>
      <c r="G495" s="1"/>
    </row>
    <row r="496" spans="1:7">
      <c r="A496" s="1"/>
      <c r="B496" s="1"/>
      <c r="C496" s="95"/>
      <c r="D496" s="1"/>
      <c r="E496" s="1"/>
      <c r="F496" s="1"/>
      <c r="G496" s="1"/>
    </row>
    <row r="497" spans="1:7">
      <c r="A497" s="1"/>
      <c r="B497" s="1"/>
      <c r="C497" s="95"/>
      <c r="D497" s="1"/>
      <c r="E497" s="1"/>
      <c r="F497" s="1"/>
      <c r="G497" s="1"/>
    </row>
    <row r="498" spans="1:7">
      <c r="A498" s="1"/>
      <c r="B498" s="1"/>
      <c r="C498" s="95"/>
      <c r="D498" s="1"/>
      <c r="E498" s="1"/>
      <c r="F498" s="1"/>
      <c r="G498" s="1"/>
    </row>
    <row r="499" spans="1:7">
      <c r="A499" s="1"/>
      <c r="B499" s="1"/>
      <c r="C499" s="95"/>
      <c r="D499" s="1"/>
      <c r="E499" s="1"/>
      <c r="F499" s="1"/>
      <c r="G499" s="1"/>
    </row>
    <row r="500" spans="1:7">
      <c r="A500" s="1"/>
      <c r="B500" s="1"/>
      <c r="C500" s="95"/>
      <c r="D500" s="1"/>
      <c r="E500" s="1"/>
      <c r="F500" s="1"/>
      <c r="G500" s="1"/>
    </row>
    <row r="501" spans="1:7">
      <c r="A501" s="1"/>
      <c r="B501" s="1"/>
      <c r="C501" s="95"/>
      <c r="D501" s="1"/>
      <c r="E501" s="1"/>
      <c r="F501" s="1"/>
      <c r="G501" s="1"/>
    </row>
    <row r="502" spans="1:7">
      <c r="A502" s="1"/>
      <c r="B502" s="1"/>
      <c r="C502" s="95"/>
      <c r="D502" s="1"/>
      <c r="E502" s="1"/>
      <c r="F502" s="1"/>
      <c r="G502" s="1"/>
    </row>
    <row r="503" spans="1:7">
      <c r="A503" s="1"/>
      <c r="B503" s="1"/>
      <c r="C503" s="95"/>
      <c r="D503" s="1"/>
      <c r="E503" s="1"/>
      <c r="F503" s="1"/>
      <c r="G503" s="1"/>
    </row>
    <row r="504" spans="1:7">
      <c r="A504" s="1"/>
      <c r="B504" s="1"/>
      <c r="C504" s="95"/>
      <c r="D504" s="1"/>
      <c r="E504" s="1"/>
      <c r="F504" s="1"/>
      <c r="G504" s="1"/>
    </row>
    <row r="505" spans="1:7">
      <c r="A505" s="1"/>
      <c r="B505" s="1"/>
      <c r="C505" s="95"/>
      <c r="D505" s="1"/>
      <c r="E505" s="1"/>
      <c r="F505" s="1"/>
      <c r="G505" s="1"/>
    </row>
    <row r="506" spans="1:7">
      <c r="A506" s="1"/>
      <c r="B506" s="1"/>
      <c r="C506" s="95"/>
      <c r="D506" s="1"/>
      <c r="E506" s="1"/>
      <c r="F506" s="1"/>
      <c r="G506" s="1"/>
    </row>
    <row r="507" spans="1:7">
      <c r="A507" s="1"/>
      <c r="B507" s="1"/>
      <c r="C507" s="95"/>
      <c r="D507" s="1"/>
      <c r="E507" s="1"/>
      <c r="F507" s="1"/>
      <c r="G507" s="1"/>
    </row>
    <row r="508" spans="1:7">
      <c r="A508" s="1"/>
      <c r="B508" s="1"/>
      <c r="C508" s="95"/>
      <c r="D508" s="1"/>
      <c r="E508" s="1"/>
      <c r="F508" s="1"/>
      <c r="G508" s="1"/>
    </row>
    <row r="509" spans="1:7">
      <c r="A509" s="1"/>
      <c r="B509" s="1"/>
      <c r="C509" s="95"/>
      <c r="D509" s="1"/>
      <c r="E509" s="1"/>
      <c r="F509" s="1"/>
      <c r="G509" s="1"/>
    </row>
    <row r="510" spans="1:7">
      <c r="A510" s="1"/>
      <c r="B510" s="1"/>
      <c r="C510" s="95"/>
      <c r="D510" s="1"/>
      <c r="E510" s="1"/>
      <c r="F510" s="1"/>
      <c r="G510" s="1"/>
    </row>
    <row r="511" spans="1:7">
      <c r="A511" s="1"/>
      <c r="B511" s="1"/>
      <c r="C511" s="95"/>
      <c r="D511" s="1"/>
      <c r="E511" s="1"/>
      <c r="F511" s="1"/>
      <c r="G511" s="1"/>
    </row>
    <row r="512" spans="1:7">
      <c r="A512" s="1"/>
      <c r="B512" s="1"/>
      <c r="C512" s="95"/>
      <c r="D512" s="1"/>
      <c r="E512" s="1"/>
      <c r="F512" s="1"/>
      <c r="G512" s="1"/>
    </row>
    <row r="513" spans="1:7">
      <c r="A513" s="1"/>
      <c r="B513" s="1"/>
      <c r="C513" s="95"/>
      <c r="D513" s="1"/>
      <c r="E513" s="1"/>
      <c r="F513" s="1"/>
      <c r="G513" s="1"/>
    </row>
    <row r="514" spans="1:7">
      <c r="A514" s="1"/>
      <c r="B514" s="1"/>
      <c r="C514" s="95"/>
      <c r="D514" s="1"/>
      <c r="E514" s="1"/>
      <c r="F514" s="1"/>
      <c r="G514" s="1"/>
    </row>
    <row r="515" spans="1:7">
      <c r="A515" s="1"/>
      <c r="B515" s="1"/>
      <c r="C515" s="95"/>
      <c r="D515" s="1"/>
      <c r="E515" s="1"/>
      <c r="F515" s="1"/>
      <c r="G515" s="1"/>
    </row>
    <row r="516" spans="1:7">
      <c r="A516" s="1"/>
      <c r="B516" s="1"/>
      <c r="C516" s="95"/>
      <c r="D516" s="1"/>
      <c r="E516" s="1"/>
      <c r="F516" s="1"/>
      <c r="G516" s="1"/>
    </row>
    <row r="517" spans="1:7">
      <c r="A517" s="1"/>
      <c r="B517" s="1"/>
      <c r="C517" s="95"/>
      <c r="D517" s="1"/>
      <c r="E517" s="1"/>
      <c r="F517" s="1"/>
      <c r="G517" s="1"/>
    </row>
    <row r="518" spans="1:7">
      <c r="A518" s="1"/>
      <c r="B518" s="1"/>
      <c r="C518" s="95"/>
      <c r="D518" s="1"/>
      <c r="E518" s="1"/>
      <c r="F518" s="1"/>
      <c r="G518" s="1"/>
    </row>
    <row r="519" spans="1:7">
      <c r="A519" s="1"/>
      <c r="B519" s="1"/>
      <c r="C519" s="95"/>
      <c r="D519" s="1"/>
      <c r="E519" s="1"/>
      <c r="F519" s="1"/>
      <c r="G519" s="1"/>
    </row>
    <row r="520" spans="1:7">
      <c r="A520" s="1"/>
      <c r="B520" s="1"/>
      <c r="C520" s="95"/>
      <c r="D520" s="1"/>
      <c r="E520" s="1"/>
      <c r="F520" s="1"/>
      <c r="G520" s="1"/>
    </row>
    <row r="521" spans="1:7">
      <c r="A521" s="1"/>
      <c r="B521" s="1"/>
      <c r="C521" s="95"/>
      <c r="D521" s="1"/>
      <c r="E521" s="1"/>
      <c r="F521" s="1"/>
      <c r="G521" s="1"/>
    </row>
    <row r="522" spans="1:7">
      <c r="A522" s="1"/>
      <c r="B522" s="1"/>
      <c r="C522" s="95"/>
      <c r="D522" s="1"/>
      <c r="E522" s="1"/>
      <c r="F522" s="1"/>
      <c r="G522" s="1"/>
    </row>
    <row r="523" spans="1:7">
      <c r="A523" s="1"/>
      <c r="B523" s="1"/>
      <c r="C523" s="95"/>
      <c r="D523" s="1"/>
      <c r="E523" s="1"/>
      <c r="F523" s="1"/>
      <c r="G523" s="1"/>
    </row>
    <row r="524" spans="1:7">
      <c r="A524" s="1"/>
      <c r="B524" s="1"/>
      <c r="C524" s="95"/>
      <c r="D524" s="1"/>
      <c r="E524" s="1"/>
      <c r="F524" s="1"/>
      <c r="G524" s="1"/>
    </row>
    <row r="525" spans="1:7">
      <c r="A525" s="1"/>
      <c r="B525" s="1"/>
      <c r="C525" s="95"/>
      <c r="D525" s="1"/>
      <c r="E525" s="1"/>
      <c r="F525" s="1"/>
      <c r="G525" s="1"/>
    </row>
    <row r="526" spans="1:7">
      <c r="A526" s="1"/>
      <c r="B526" s="1"/>
      <c r="C526" s="95"/>
      <c r="D526" s="1"/>
      <c r="E526" s="1"/>
      <c r="F526" s="1"/>
      <c r="G526" s="1"/>
    </row>
    <row r="527" spans="1:7">
      <c r="A527" s="1"/>
      <c r="B527" s="1"/>
      <c r="C527" s="95"/>
      <c r="D527" s="1"/>
      <c r="E527" s="1"/>
      <c r="F527" s="1"/>
      <c r="G527" s="1"/>
    </row>
    <row r="528" spans="1:7">
      <c r="A528" s="1"/>
      <c r="B528" s="1"/>
      <c r="C528" s="95"/>
      <c r="D528" s="1"/>
      <c r="E528" s="1"/>
      <c r="F528" s="1"/>
      <c r="G528" s="1"/>
    </row>
    <row r="529" spans="1:7">
      <c r="A529" s="1"/>
      <c r="B529" s="1"/>
      <c r="C529" s="95"/>
      <c r="D529" s="1"/>
      <c r="E529" s="1"/>
      <c r="F529" s="1"/>
      <c r="G529" s="1"/>
    </row>
    <row r="530" spans="1:7">
      <c r="A530" s="1"/>
      <c r="B530" s="1"/>
      <c r="C530" s="95"/>
      <c r="D530" s="1"/>
      <c r="E530" s="1"/>
      <c r="F530" s="1"/>
      <c r="G530" s="1"/>
    </row>
    <row r="531" spans="1:7">
      <c r="A531" s="1"/>
      <c r="B531" s="1"/>
      <c r="C531" s="95"/>
      <c r="D531" s="1"/>
      <c r="E531" s="1"/>
      <c r="F531" s="1"/>
      <c r="G531" s="1"/>
    </row>
    <row r="532" spans="1:7">
      <c r="A532" s="1"/>
      <c r="B532" s="1"/>
      <c r="C532" s="95"/>
      <c r="D532" s="1"/>
      <c r="E532" s="1"/>
      <c r="F532" s="1"/>
      <c r="G532" s="1"/>
    </row>
    <row r="533" spans="1:7">
      <c r="A533" s="1"/>
      <c r="B533" s="1"/>
      <c r="C533" s="95"/>
      <c r="D533" s="1"/>
      <c r="E533" s="1"/>
      <c r="F533" s="1"/>
      <c r="G533" s="1"/>
    </row>
    <row r="534" spans="1:7">
      <c r="A534" s="1"/>
      <c r="B534" s="1"/>
      <c r="C534" s="95"/>
      <c r="D534" s="1"/>
      <c r="E534" s="1"/>
      <c r="F534" s="1"/>
      <c r="G534" s="1"/>
    </row>
    <row r="535" spans="1:7">
      <c r="A535" s="1"/>
      <c r="B535" s="1"/>
      <c r="C535" s="95"/>
      <c r="D535" s="1"/>
      <c r="E535" s="1"/>
      <c r="F535" s="1"/>
      <c r="G535" s="1"/>
    </row>
    <row r="536" spans="1:7">
      <c r="A536" s="1"/>
      <c r="B536" s="1"/>
      <c r="C536" s="95"/>
      <c r="D536" s="1"/>
      <c r="E536" s="1"/>
      <c r="F536" s="1"/>
      <c r="G536" s="1"/>
    </row>
    <row r="537" spans="1:7">
      <c r="A537" s="1"/>
      <c r="B537" s="1"/>
      <c r="C537" s="95"/>
      <c r="D537" s="1"/>
      <c r="E537" s="1"/>
      <c r="F537" s="1"/>
      <c r="G537" s="1"/>
    </row>
    <row r="538" spans="1:7">
      <c r="A538" s="1"/>
      <c r="B538" s="1"/>
      <c r="C538" s="95"/>
      <c r="D538" s="1"/>
      <c r="E538" s="1"/>
      <c r="F538" s="1"/>
      <c r="G538" s="1"/>
    </row>
    <row r="539" spans="1:7">
      <c r="A539" s="1"/>
      <c r="B539" s="1"/>
      <c r="C539" s="95"/>
      <c r="D539" s="1"/>
      <c r="E539" s="1"/>
      <c r="F539" s="1"/>
      <c r="G539" s="1"/>
    </row>
    <row r="540" spans="1:7">
      <c r="A540" s="1"/>
      <c r="B540" s="1"/>
      <c r="C540" s="95"/>
      <c r="D540" s="1"/>
      <c r="E540" s="1"/>
      <c r="F540" s="1"/>
      <c r="G540" s="1"/>
    </row>
    <row r="541" spans="1:7">
      <c r="A541" s="1"/>
      <c r="B541" s="1"/>
      <c r="C541" s="95"/>
      <c r="D541" s="1"/>
      <c r="E541" s="1"/>
      <c r="F541" s="1"/>
      <c r="G541" s="1"/>
    </row>
    <row r="542" spans="1:7">
      <c r="A542" s="1"/>
      <c r="B542" s="1"/>
      <c r="C542" s="95"/>
      <c r="D542" s="1"/>
      <c r="E542" s="1"/>
      <c r="F542" s="1"/>
      <c r="G542" s="1"/>
    </row>
    <row r="543" spans="1:7">
      <c r="A543" s="1"/>
      <c r="B543" s="1"/>
      <c r="C543" s="95"/>
      <c r="D543" s="1"/>
      <c r="E543" s="1"/>
      <c r="F543" s="1"/>
      <c r="G543" s="1"/>
    </row>
    <row r="544" spans="1:7">
      <c r="A544" s="1"/>
      <c r="B544" s="1"/>
      <c r="C544" s="95"/>
      <c r="D544" s="1"/>
      <c r="E544" s="1"/>
      <c r="F544" s="1"/>
      <c r="G544" s="1"/>
    </row>
    <row r="545" spans="1:7">
      <c r="A545" s="1"/>
      <c r="B545" s="1"/>
      <c r="C545" s="95"/>
      <c r="D545" s="1"/>
      <c r="E545" s="1"/>
      <c r="F545" s="1"/>
      <c r="G545" s="1"/>
    </row>
    <row r="546" spans="1:7">
      <c r="A546" s="1"/>
      <c r="B546" s="1"/>
      <c r="C546" s="95"/>
      <c r="D546" s="1"/>
      <c r="E546" s="1"/>
      <c r="F546" s="1"/>
      <c r="G546" s="1"/>
    </row>
    <row r="547" spans="1:7">
      <c r="A547" s="1"/>
      <c r="B547" s="1"/>
      <c r="C547" s="95"/>
      <c r="D547" s="1"/>
      <c r="E547" s="1"/>
      <c r="F547" s="1"/>
      <c r="G547" s="1"/>
    </row>
    <row r="548" spans="1:7">
      <c r="A548" s="1"/>
      <c r="B548" s="1"/>
      <c r="C548" s="95"/>
      <c r="D548" s="1"/>
      <c r="E548" s="1"/>
      <c r="F548" s="1"/>
      <c r="G548" s="1"/>
    </row>
    <row r="549" spans="1:7">
      <c r="A549" s="1"/>
      <c r="B549" s="1"/>
      <c r="C549" s="95"/>
      <c r="D549" s="1"/>
      <c r="E549" s="1"/>
      <c r="F549" s="1"/>
      <c r="G549" s="1"/>
    </row>
    <row r="550" spans="1:7">
      <c r="A550" s="1"/>
      <c r="B550" s="1"/>
      <c r="C550" s="95"/>
      <c r="D550" s="1"/>
      <c r="E550" s="1"/>
      <c r="F550" s="1"/>
      <c r="G550" s="1"/>
    </row>
    <row r="551" spans="1:7">
      <c r="A551" s="1"/>
      <c r="B551" s="1"/>
      <c r="C551" s="95"/>
      <c r="D551" s="1"/>
      <c r="E551" s="1"/>
      <c r="F551" s="1"/>
      <c r="G551" s="1"/>
    </row>
    <row r="552" spans="1:7">
      <c r="A552" s="1"/>
      <c r="B552" s="1"/>
      <c r="C552" s="95"/>
      <c r="D552" s="1"/>
      <c r="E552" s="1"/>
      <c r="F552" s="1"/>
      <c r="G552" s="1"/>
    </row>
    <row r="553" spans="1:7">
      <c r="A553" s="1"/>
      <c r="B553" s="1"/>
      <c r="C553" s="95"/>
      <c r="D553" s="1"/>
      <c r="E553" s="1"/>
      <c r="F553" s="1"/>
      <c r="G553" s="1"/>
    </row>
    <row r="554" spans="1:7">
      <c r="A554" s="1"/>
      <c r="B554" s="1"/>
      <c r="C554" s="95"/>
      <c r="D554" s="1"/>
      <c r="E554" s="1"/>
      <c r="F554" s="1"/>
      <c r="G554" s="1"/>
    </row>
    <row r="555" spans="1:7">
      <c r="A555" s="1"/>
      <c r="B555" s="1"/>
      <c r="C555" s="95"/>
      <c r="D555" s="1"/>
      <c r="E555" s="1"/>
      <c r="F555" s="1"/>
      <c r="G555" s="1"/>
    </row>
    <row r="556" spans="1:7">
      <c r="A556" s="1"/>
      <c r="B556" s="1"/>
      <c r="C556" s="95"/>
      <c r="D556" s="1"/>
      <c r="E556" s="1"/>
      <c r="F556" s="1"/>
      <c r="G556" s="1"/>
    </row>
    <row r="557" spans="1:7">
      <c r="A557" s="1"/>
      <c r="B557" s="1"/>
      <c r="C557" s="95"/>
      <c r="D557" s="1"/>
      <c r="E557" s="1"/>
      <c r="F557" s="1"/>
      <c r="G557" s="1"/>
    </row>
    <row r="558" spans="1:7">
      <c r="A558" s="1"/>
      <c r="B558" s="1"/>
      <c r="C558" s="95"/>
      <c r="D558" s="1"/>
      <c r="E558" s="1"/>
      <c r="F558" s="1"/>
      <c r="G558" s="1"/>
    </row>
    <row r="559" spans="1:7">
      <c r="A559" s="1"/>
      <c r="B559" s="1"/>
      <c r="C559" s="95"/>
      <c r="D559" s="1"/>
      <c r="E559" s="1"/>
      <c r="F559" s="1"/>
      <c r="G559" s="1"/>
    </row>
    <row r="560" spans="1:7">
      <c r="A560" s="1"/>
      <c r="B560" s="1"/>
      <c r="C560" s="95"/>
      <c r="D560" s="1"/>
      <c r="E560" s="1"/>
      <c r="F560" s="1"/>
      <c r="G560" s="1"/>
    </row>
    <row r="561" spans="1:7">
      <c r="A561" s="1"/>
      <c r="B561" s="1"/>
      <c r="C561" s="95"/>
      <c r="D561" s="1"/>
      <c r="E561" s="1"/>
      <c r="F561" s="1"/>
      <c r="G561" s="1"/>
    </row>
    <row r="562" spans="1:7">
      <c r="A562" s="1"/>
      <c r="B562" s="1"/>
      <c r="C562" s="95"/>
      <c r="D562" s="1"/>
      <c r="E562" s="1"/>
      <c r="F562" s="1"/>
      <c r="G562" s="1"/>
    </row>
    <row r="563" spans="1:7">
      <c r="A563" s="1"/>
      <c r="B563" s="1"/>
      <c r="C563" s="95"/>
      <c r="D563" s="1"/>
      <c r="E563" s="1"/>
      <c r="F563" s="1"/>
      <c r="G563" s="1"/>
    </row>
    <row r="564" spans="1:7">
      <c r="A564" s="1"/>
      <c r="B564" s="1"/>
      <c r="C564" s="95"/>
      <c r="D564" s="1"/>
      <c r="E564" s="1"/>
      <c r="F564" s="1"/>
      <c r="G564" s="1"/>
    </row>
    <row r="565" spans="1:7">
      <c r="A565" s="1"/>
      <c r="B565" s="1"/>
      <c r="C565" s="95"/>
      <c r="D565" s="1"/>
      <c r="E565" s="1"/>
      <c r="F565" s="1"/>
      <c r="G565" s="1"/>
    </row>
    <row r="566" spans="1:7">
      <c r="A566" s="1"/>
      <c r="B566" s="1"/>
      <c r="C566" s="95"/>
      <c r="D566" s="1"/>
      <c r="E566" s="1"/>
      <c r="F566" s="1"/>
      <c r="G566" s="1"/>
    </row>
    <row r="567" spans="1:7">
      <c r="A567" s="1"/>
      <c r="B567" s="1"/>
      <c r="C567" s="95"/>
      <c r="D567" s="1"/>
      <c r="E567" s="1"/>
      <c r="F567" s="1"/>
      <c r="G567" s="1"/>
    </row>
    <row r="568" spans="1:7">
      <c r="A568" s="1"/>
      <c r="B568" s="1"/>
      <c r="C568" s="95"/>
      <c r="D568" s="1"/>
      <c r="E568" s="1"/>
      <c r="F568" s="1"/>
      <c r="G568" s="1"/>
    </row>
    <row r="569" spans="1:7">
      <c r="A569" s="1"/>
      <c r="B569" s="1"/>
      <c r="C569" s="95"/>
      <c r="D569" s="1"/>
      <c r="E569" s="1"/>
      <c r="F569" s="1"/>
      <c r="G569" s="1"/>
    </row>
    <row r="570" spans="1:7">
      <c r="A570" s="1"/>
      <c r="B570" s="1"/>
      <c r="C570" s="95"/>
      <c r="D570" s="1"/>
      <c r="E570" s="1"/>
      <c r="F570" s="1"/>
      <c r="G570" s="1"/>
    </row>
    <row r="571" spans="1:7">
      <c r="A571" s="1"/>
      <c r="B571" s="1"/>
      <c r="C571" s="95"/>
      <c r="D571" s="1"/>
      <c r="E571" s="1"/>
      <c r="F571" s="1"/>
      <c r="G571" s="1"/>
    </row>
    <row r="572" spans="1:7">
      <c r="A572" s="1"/>
      <c r="B572" s="1"/>
      <c r="C572" s="95"/>
      <c r="D572" s="1"/>
      <c r="E572" s="1"/>
      <c r="F572" s="1"/>
      <c r="G572" s="1"/>
    </row>
    <row r="573" spans="1:7">
      <c r="A573" s="1"/>
      <c r="B573" s="1"/>
      <c r="C573" s="95"/>
      <c r="D573" s="1"/>
      <c r="E573" s="1"/>
      <c r="F573" s="1"/>
      <c r="G573" s="1"/>
    </row>
    <row r="574" spans="1:7">
      <c r="A574" s="1"/>
      <c r="B574" s="1"/>
      <c r="C574" s="95"/>
      <c r="D574" s="1"/>
      <c r="E574" s="1"/>
      <c r="F574" s="1"/>
      <c r="G574" s="1"/>
    </row>
    <row r="575" spans="1:7">
      <c r="A575" s="1"/>
      <c r="B575" s="1"/>
      <c r="C575" s="95"/>
      <c r="D575" s="1"/>
      <c r="E575" s="1"/>
      <c r="F575" s="1"/>
      <c r="G575" s="1"/>
    </row>
    <row r="576" spans="1:7">
      <c r="A576" s="1"/>
      <c r="B576" s="1"/>
      <c r="C576" s="95"/>
      <c r="D576" s="1"/>
      <c r="E576" s="1"/>
      <c r="F576" s="1"/>
      <c r="G576" s="1"/>
    </row>
    <row r="577" spans="1:7">
      <c r="A577" s="1"/>
      <c r="B577" s="1"/>
      <c r="C577" s="95"/>
      <c r="D577" s="1"/>
      <c r="E577" s="1"/>
      <c r="F577" s="1"/>
      <c r="G577" s="1"/>
    </row>
    <row r="578" spans="1:7">
      <c r="A578" s="1"/>
      <c r="B578" s="1"/>
      <c r="C578" s="95"/>
      <c r="D578" s="1"/>
      <c r="E578" s="1"/>
      <c r="F578" s="1"/>
      <c r="G578" s="1"/>
    </row>
    <row r="579" spans="1:7">
      <c r="A579" s="1"/>
      <c r="B579" s="1"/>
      <c r="C579" s="95"/>
      <c r="D579" s="1"/>
      <c r="E579" s="1"/>
      <c r="F579" s="1"/>
      <c r="G579" s="1"/>
    </row>
    <row r="580" spans="1:7">
      <c r="A580" s="1"/>
      <c r="B580" s="1"/>
      <c r="C580" s="95"/>
      <c r="D580" s="1"/>
      <c r="E580" s="1"/>
      <c r="F580" s="1"/>
      <c r="G580" s="1"/>
    </row>
    <row r="581" spans="1:7">
      <c r="A581" s="1"/>
      <c r="B581" s="1"/>
      <c r="C581" s="95"/>
      <c r="D581" s="1"/>
      <c r="E581" s="1"/>
      <c r="F581" s="1"/>
      <c r="G581" s="1"/>
    </row>
    <row r="582" spans="1:7">
      <c r="A582" s="1"/>
      <c r="B582" s="1"/>
      <c r="C582" s="95"/>
      <c r="D582" s="1"/>
      <c r="E582" s="1"/>
      <c r="F582" s="1"/>
      <c r="G582" s="1"/>
    </row>
    <row r="583" spans="1:7">
      <c r="A583" s="1"/>
      <c r="B583" s="1"/>
      <c r="C583" s="95"/>
      <c r="D583" s="1"/>
      <c r="E583" s="1"/>
      <c r="F583" s="1"/>
      <c r="G583" s="1"/>
    </row>
    <row r="584" spans="1:7">
      <c r="A584" s="1"/>
      <c r="B584" s="1"/>
      <c r="C584" s="95"/>
      <c r="D584" s="1"/>
      <c r="E584" s="1"/>
      <c r="F584" s="1"/>
      <c r="G584" s="1"/>
    </row>
    <row r="585" spans="1:7">
      <c r="A585" s="1"/>
      <c r="B585" s="1"/>
      <c r="C585" s="95"/>
      <c r="D585" s="1"/>
      <c r="E585" s="1"/>
      <c r="F585" s="1"/>
      <c r="G585" s="1"/>
    </row>
    <row r="586" spans="1:7">
      <c r="A586" s="1"/>
      <c r="B586" s="1"/>
      <c r="C586" s="95"/>
      <c r="D586" s="1"/>
      <c r="E586" s="1"/>
      <c r="F586" s="1"/>
      <c r="G586" s="1"/>
    </row>
    <row r="587" spans="1:7">
      <c r="A587" s="1"/>
      <c r="B587" s="1"/>
      <c r="C587" s="95"/>
      <c r="D587" s="1"/>
      <c r="E587" s="1"/>
      <c r="F587" s="1"/>
      <c r="G587" s="1"/>
    </row>
    <row r="588" spans="1:7">
      <c r="A588" s="1"/>
      <c r="B588" s="1"/>
      <c r="C588" s="95"/>
      <c r="D588" s="1"/>
      <c r="E588" s="1"/>
      <c r="F588" s="1"/>
      <c r="G588" s="1"/>
    </row>
    <row r="589" spans="1:7">
      <c r="A589" s="1"/>
      <c r="B589" s="1"/>
      <c r="C589" s="95"/>
      <c r="D589" s="1"/>
      <c r="E589" s="1"/>
      <c r="F589" s="1"/>
      <c r="G589" s="1"/>
    </row>
    <row r="590" spans="1:7">
      <c r="A590" s="1"/>
      <c r="B590" s="1"/>
      <c r="C590" s="95"/>
      <c r="D590" s="1"/>
      <c r="E590" s="1"/>
      <c r="F590" s="1"/>
      <c r="G590" s="1"/>
    </row>
    <row r="591" spans="1:7">
      <c r="A591" s="1"/>
      <c r="B591" s="1"/>
      <c r="C591" s="95"/>
      <c r="D591" s="1"/>
      <c r="E591" s="1"/>
      <c r="F591" s="1"/>
      <c r="G591" s="1"/>
    </row>
    <row r="592" spans="1:7">
      <c r="A592" s="1"/>
      <c r="B592" s="1"/>
      <c r="C592" s="95"/>
      <c r="D592" s="1"/>
      <c r="E592" s="1"/>
      <c r="F592" s="1"/>
      <c r="G592" s="1"/>
    </row>
    <row r="593" spans="1:7">
      <c r="A593" s="1"/>
      <c r="B593" s="1"/>
      <c r="C593" s="95"/>
      <c r="D593" s="1"/>
      <c r="E593" s="1"/>
      <c r="F593" s="1"/>
      <c r="G593" s="1"/>
    </row>
    <row r="594" spans="1:7">
      <c r="A594" s="1"/>
      <c r="B594" s="1"/>
      <c r="C594" s="95"/>
      <c r="D594" s="1"/>
      <c r="E594" s="1"/>
      <c r="F594" s="1"/>
      <c r="G594" s="1"/>
    </row>
    <row r="595" spans="1:7">
      <c r="A595" s="1"/>
      <c r="B595" s="1"/>
      <c r="C595" s="95"/>
      <c r="D595" s="1"/>
      <c r="E595" s="1"/>
      <c r="F595" s="1"/>
      <c r="G595" s="1"/>
    </row>
    <row r="596" spans="1:7">
      <c r="A596" s="1"/>
      <c r="B596" s="1"/>
      <c r="C596" s="95"/>
      <c r="D596" s="1"/>
      <c r="E596" s="1"/>
      <c r="F596" s="1"/>
      <c r="G596" s="1"/>
    </row>
    <row r="597" spans="1:7">
      <c r="A597" s="1"/>
      <c r="B597" s="1"/>
      <c r="C597" s="95"/>
      <c r="D597" s="1"/>
      <c r="E597" s="1"/>
      <c r="F597" s="1"/>
      <c r="G597" s="1"/>
    </row>
    <row r="598" spans="1:7">
      <c r="A598" s="1"/>
      <c r="B598" s="1"/>
      <c r="C598" s="95"/>
      <c r="D598" s="1"/>
      <c r="E598" s="1"/>
      <c r="F598" s="1"/>
      <c r="G598" s="1"/>
    </row>
    <row r="599" spans="1:7">
      <c r="A599" s="1"/>
      <c r="B599" s="1"/>
      <c r="C599" s="95"/>
      <c r="D599" s="1"/>
      <c r="E599" s="1"/>
      <c r="F599" s="1"/>
      <c r="G599" s="1"/>
    </row>
    <row r="600" spans="1:7">
      <c r="A600" s="1"/>
      <c r="B600" s="1"/>
      <c r="C600" s="95"/>
      <c r="D600" s="1"/>
      <c r="E600" s="1"/>
      <c r="F600" s="1"/>
      <c r="G600" s="1"/>
    </row>
    <row r="601" spans="1:7">
      <c r="A601" s="1"/>
      <c r="B601" s="1"/>
      <c r="C601" s="95"/>
      <c r="D601" s="1"/>
      <c r="E601" s="1"/>
      <c r="F601" s="1"/>
      <c r="G601" s="1"/>
    </row>
    <row r="602" spans="1:7">
      <c r="A602" s="1"/>
      <c r="B602" s="1"/>
      <c r="C602" s="95"/>
      <c r="D602" s="1"/>
      <c r="E602" s="1"/>
      <c r="F602" s="1"/>
      <c r="G602" s="1"/>
    </row>
    <row r="603" spans="1:7">
      <c r="A603" s="1"/>
      <c r="B603" s="1"/>
      <c r="C603" s="95"/>
      <c r="D603" s="1"/>
      <c r="E603" s="1"/>
      <c r="F603" s="1"/>
      <c r="G603" s="1"/>
    </row>
    <row r="604" spans="1:7">
      <c r="A604" s="1"/>
      <c r="B604" s="1"/>
      <c r="C604" s="95"/>
      <c r="D604" s="1"/>
      <c r="E604" s="1"/>
      <c r="F604" s="1"/>
      <c r="G604" s="1"/>
    </row>
    <row r="605" spans="1:7">
      <c r="A605" s="1"/>
      <c r="B605" s="1"/>
      <c r="C605" s="95"/>
      <c r="D605" s="1"/>
      <c r="E605" s="1"/>
      <c r="F605" s="1"/>
      <c r="G605" s="1"/>
    </row>
    <row r="606" spans="1:7">
      <c r="A606" s="1"/>
      <c r="B606" s="1"/>
      <c r="C606" s="95"/>
      <c r="D606" s="1"/>
      <c r="E606" s="1"/>
      <c r="F606" s="1"/>
      <c r="G606" s="1"/>
    </row>
    <row r="607" spans="1:7">
      <c r="A607" s="1"/>
      <c r="B607" s="1"/>
      <c r="C607" s="95"/>
      <c r="D607" s="1"/>
      <c r="E607" s="1"/>
      <c r="F607" s="1"/>
      <c r="G607" s="1"/>
    </row>
    <row r="608" spans="1:7">
      <c r="A608" s="1"/>
      <c r="B608" s="1"/>
      <c r="C608" s="95"/>
      <c r="D608" s="1"/>
      <c r="E608" s="1"/>
      <c r="F608" s="1"/>
      <c r="G608" s="1"/>
    </row>
    <row r="609" spans="1:7">
      <c r="A609" s="1"/>
      <c r="B609" s="1"/>
      <c r="C609" s="95"/>
      <c r="D609" s="1"/>
      <c r="E609" s="1"/>
      <c r="F609" s="1"/>
      <c r="G609" s="1"/>
    </row>
    <row r="610" spans="1:7">
      <c r="A610" s="1"/>
      <c r="B610" s="1"/>
      <c r="C610" s="95"/>
      <c r="D610" s="1"/>
      <c r="E610" s="1"/>
      <c r="F610" s="1"/>
      <c r="G610" s="1"/>
    </row>
    <row r="611" spans="1:7">
      <c r="A611" s="1"/>
      <c r="B611" s="1"/>
      <c r="C611" s="95"/>
      <c r="D611" s="1"/>
      <c r="E611" s="1"/>
      <c r="F611" s="1"/>
      <c r="G611" s="1"/>
    </row>
    <row r="612" spans="1:7">
      <c r="A612" s="1"/>
      <c r="B612" s="1"/>
      <c r="C612" s="95"/>
      <c r="D612" s="1"/>
      <c r="E612" s="1"/>
      <c r="F612" s="1"/>
      <c r="G612" s="1"/>
    </row>
    <row r="613" spans="1:7">
      <c r="A613" s="1"/>
      <c r="B613" s="1"/>
      <c r="C613" s="95"/>
      <c r="D613" s="1"/>
      <c r="E613" s="1"/>
      <c r="F613" s="1"/>
      <c r="G613" s="1"/>
    </row>
    <row r="614" spans="1:7">
      <c r="A614" s="1"/>
      <c r="B614" s="1"/>
      <c r="C614" s="95"/>
      <c r="D614" s="1"/>
      <c r="E614" s="1"/>
      <c r="F614" s="1"/>
      <c r="G614" s="1"/>
    </row>
    <row r="615" spans="1:7">
      <c r="A615" s="1"/>
      <c r="B615" s="1"/>
      <c r="C615" s="95"/>
      <c r="D615" s="1"/>
      <c r="E615" s="1"/>
      <c r="F615" s="1"/>
      <c r="G615" s="1"/>
    </row>
    <row r="616" spans="1:7">
      <c r="A616" s="1"/>
      <c r="B616" s="1"/>
      <c r="C616" s="95"/>
      <c r="D616" s="1"/>
      <c r="E616" s="1"/>
      <c r="F616" s="1"/>
      <c r="G616" s="1"/>
    </row>
    <row r="617" spans="1:7">
      <c r="A617" s="1"/>
      <c r="B617" s="1"/>
      <c r="C617" s="95"/>
      <c r="D617" s="1"/>
      <c r="E617" s="1"/>
      <c r="F617" s="1"/>
      <c r="G617" s="1"/>
    </row>
    <row r="618" spans="1:7">
      <c r="A618" s="1"/>
      <c r="B618" s="1"/>
      <c r="C618" s="95"/>
      <c r="D618" s="1"/>
      <c r="E618" s="1"/>
      <c r="F618" s="1"/>
      <c r="G618" s="1"/>
    </row>
    <row r="619" spans="1:7">
      <c r="A619" s="1"/>
      <c r="B619" s="1"/>
      <c r="C619" s="95"/>
      <c r="D619" s="1"/>
      <c r="E619" s="1"/>
      <c r="F619" s="1"/>
      <c r="G619" s="1"/>
    </row>
    <row r="620" spans="1:7">
      <c r="A620" s="1"/>
      <c r="B620" s="1"/>
      <c r="C620" s="95"/>
      <c r="D620" s="1"/>
      <c r="E620" s="1"/>
      <c r="F620" s="1"/>
      <c r="G620" s="1"/>
    </row>
    <row r="621" spans="1:7">
      <c r="A621" s="1"/>
      <c r="B621" s="1"/>
      <c r="C621" s="95"/>
      <c r="D621" s="1"/>
      <c r="E621" s="1"/>
      <c r="F621" s="1"/>
      <c r="G621" s="1"/>
    </row>
    <row r="622" spans="1:7">
      <c r="A622" s="1"/>
      <c r="B622" s="1"/>
      <c r="C622" s="95"/>
      <c r="D622" s="1"/>
      <c r="E622" s="1"/>
      <c r="F622" s="1"/>
      <c r="G622" s="1"/>
    </row>
    <row r="623" spans="1:7">
      <c r="A623" s="1"/>
      <c r="B623" s="1"/>
      <c r="C623" s="95"/>
      <c r="D623" s="1"/>
      <c r="E623" s="1"/>
      <c r="F623" s="1"/>
      <c r="G623" s="1"/>
    </row>
    <row r="624" spans="1:7">
      <c r="A624" s="1"/>
      <c r="B624" s="1"/>
      <c r="C624" s="95"/>
      <c r="D624" s="1"/>
      <c r="E624" s="1"/>
      <c r="F624" s="1"/>
      <c r="G624" s="1"/>
    </row>
    <row r="625" spans="1:7">
      <c r="A625" s="1"/>
      <c r="B625" s="1"/>
      <c r="C625" s="95"/>
      <c r="D625" s="1"/>
      <c r="E625" s="1"/>
      <c r="F625" s="1"/>
      <c r="G625" s="1"/>
    </row>
    <row r="626" spans="1:7">
      <c r="A626" s="1"/>
      <c r="B626" s="1"/>
      <c r="C626" s="95"/>
      <c r="D626" s="1"/>
      <c r="E626" s="1"/>
      <c r="F626" s="1"/>
      <c r="G626" s="1"/>
    </row>
    <row r="627" spans="1:7">
      <c r="A627" s="1"/>
      <c r="B627" s="1"/>
      <c r="C627" s="95"/>
      <c r="D627" s="1"/>
      <c r="E627" s="1"/>
      <c r="F627" s="1"/>
      <c r="G627" s="1"/>
    </row>
    <row r="628" spans="1:7">
      <c r="A628" s="1"/>
      <c r="B628" s="1"/>
      <c r="C628" s="95"/>
      <c r="D628" s="1"/>
      <c r="E628" s="1"/>
      <c r="F628" s="1"/>
      <c r="G628" s="1"/>
    </row>
    <row r="629" spans="1:7">
      <c r="A629" s="1"/>
      <c r="B629" s="1"/>
      <c r="C629" s="95"/>
      <c r="D629" s="1"/>
      <c r="E629" s="1"/>
      <c r="F629" s="1"/>
      <c r="G629" s="1"/>
    </row>
    <row r="630" spans="1:7">
      <c r="A630" s="1"/>
      <c r="B630" s="1"/>
      <c r="C630" s="95"/>
      <c r="D630" s="1"/>
      <c r="E630" s="1"/>
      <c r="F630" s="1"/>
      <c r="G630" s="1"/>
    </row>
    <row r="631" spans="1:7">
      <c r="A631" s="1"/>
      <c r="B631" s="1"/>
      <c r="C631" s="95"/>
      <c r="D631" s="1"/>
      <c r="E631" s="1"/>
      <c r="F631" s="1"/>
      <c r="G631" s="1"/>
    </row>
    <row r="632" spans="1:7">
      <c r="A632" s="1"/>
      <c r="B632" s="1"/>
      <c r="C632" s="95"/>
      <c r="D632" s="1"/>
      <c r="E632" s="1"/>
      <c r="F632" s="1"/>
      <c r="G632" s="1"/>
    </row>
    <row r="633" spans="1:7">
      <c r="A633" s="1"/>
      <c r="B633" s="1"/>
      <c r="C633" s="95"/>
      <c r="D633" s="1"/>
      <c r="E633" s="1"/>
      <c r="F633" s="1"/>
      <c r="G633" s="1"/>
    </row>
    <row r="634" spans="1:7">
      <c r="A634" s="1"/>
      <c r="B634" s="1"/>
      <c r="C634" s="95"/>
      <c r="D634" s="1"/>
      <c r="E634" s="1"/>
      <c r="F634" s="1"/>
      <c r="G634" s="1"/>
    </row>
    <row r="635" spans="1:7">
      <c r="A635" s="1"/>
      <c r="B635" s="1"/>
      <c r="C635" s="95"/>
      <c r="D635" s="1"/>
      <c r="E635" s="1"/>
      <c r="F635" s="1"/>
      <c r="G635" s="1"/>
    </row>
    <row r="636" spans="1:7">
      <c r="A636" s="1"/>
      <c r="B636" s="1"/>
      <c r="C636" s="95"/>
      <c r="D636" s="1"/>
      <c r="E636" s="1"/>
      <c r="F636" s="1"/>
      <c r="G636" s="1"/>
    </row>
    <row r="637" spans="1:7">
      <c r="A637" s="1"/>
      <c r="B637" s="1"/>
      <c r="C637" s="95"/>
      <c r="D637" s="1"/>
      <c r="E637" s="1"/>
      <c r="F637" s="1"/>
      <c r="G637" s="1"/>
    </row>
    <row r="638" spans="1:7">
      <c r="A638" s="1"/>
      <c r="B638" s="1"/>
      <c r="C638" s="95"/>
      <c r="D638" s="1"/>
      <c r="E638" s="1"/>
      <c r="F638" s="1"/>
      <c r="G638" s="1"/>
    </row>
    <row r="639" spans="1:7">
      <c r="A639" s="1"/>
      <c r="B639" s="1"/>
      <c r="C639" s="95"/>
      <c r="D639" s="1"/>
      <c r="E639" s="1"/>
      <c r="F639" s="1"/>
      <c r="G639" s="1"/>
    </row>
    <row r="640" spans="1:7">
      <c r="A640" s="1"/>
      <c r="B640" s="1"/>
      <c r="C640" s="95"/>
      <c r="D640" s="1"/>
      <c r="E640" s="1"/>
      <c r="F640" s="1"/>
      <c r="G640" s="1"/>
    </row>
    <row r="641" spans="1:7">
      <c r="A641" s="1"/>
      <c r="B641" s="1"/>
      <c r="C641" s="95"/>
      <c r="D641" s="1"/>
      <c r="E641" s="1"/>
      <c r="F641" s="1"/>
      <c r="G641" s="1"/>
    </row>
    <row r="642" spans="1:7">
      <c r="A642" s="1"/>
      <c r="B642" s="1"/>
      <c r="C642" s="95"/>
      <c r="D642" s="1"/>
      <c r="E642" s="1"/>
      <c r="F642" s="1"/>
      <c r="G642" s="1"/>
    </row>
    <row r="643" spans="1:7">
      <c r="A643" s="1"/>
      <c r="B643" s="1"/>
      <c r="C643" s="95"/>
      <c r="D643" s="1"/>
      <c r="E643" s="1"/>
      <c r="F643" s="1"/>
      <c r="G643" s="1"/>
    </row>
    <row r="644" spans="1:7">
      <c r="A644" s="1"/>
      <c r="B644" s="1"/>
      <c r="C644" s="95"/>
      <c r="D644" s="1"/>
      <c r="E644" s="1"/>
      <c r="F644" s="1"/>
      <c r="G644" s="1"/>
    </row>
    <row r="645" spans="1:7">
      <c r="A645" s="1"/>
      <c r="B645" s="1"/>
      <c r="C645" s="95"/>
      <c r="D645" s="1"/>
      <c r="E645" s="1"/>
      <c r="F645" s="1"/>
      <c r="G645" s="1"/>
    </row>
    <row r="646" spans="1:7">
      <c r="A646" s="1"/>
      <c r="B646" s="1"/>
      <c r="C646" s="95"/>
      <c r="D646" s="1"/>
      <c r="E646" s="1"/>
      <c r="F646" s="1"/>
      <c r="G646" s="1"/>
    </row>
    <row r="647" spans="1:7">
      <c r="A647" s="1"/>
      <c r="B647" s="1"/>
      <c r="C647" s="95"/>
      <c r="D647" s="1"/>
      <c r="E647" s="1"/>
      <c r="F647" s="1"/>
      <c r="G647" s="1"/>
    </row>
    <row r="648" spans="1:7">
      <c r="A648" s="1"/>
      <c r="B648" s="1"/>
      <c r="C648" s="95"/>
      <c r="D648" s="1"/>
      <c r="E648" s="1"/>
      <c r="F648" s="1"/>
      <c r="G648" s="1"/>
    </row>
    <row r="649" spans="1:7">
      <c r="A649" s="1"/>
      <c r="B649" s="1"/>
      <c r="C649" s="95"/>
      <c r="D649" s="1"/>
      <c r="E649" s="1"/>
      <c r="F649" s="1"/>
      <c r="G649" s="1"/>
    </row>
    <row r="650" spans="1:7">
      <c r="A650" s="1"/>
      <c r="B650" s="1"/>
      <c r="C650" s="95"/>
      <c r="D650" s="1"/>
      <c r="E650" s="1"/>
      <c r="F650" s="1"/>
      <c r="G650" s="1"/>
    </row>
    <row r="651" spans="1:7">
      <c r="A651" s="1"/>
      <c r="B651" s="1"/>
      <c r="C651" s="95"/>
      <c r="D651" s="1"/>
      <c r="E651" s="1"/>
      <c r="F651" s="1"/>
      <c r="G651" s="1"/>
    </row>
    <row r="652" spans="1:7">
      <c r="A652" s="1"/>
      <c r="B652" s="1"/>
      <c r="C652" s="95"/>
      <c r="D652" s="1"/>
      <c r="E652" s="1"/>
      <c r="F652" s="1"/>
      <c r="G652" s="1"/>
    </row>
    <row r="653" spans="1:7">
      <c r="A653" s="1"/>
      <c r="B653" s="1"/>
      <c r="C653" s="95"/>
      <c r="D653" s="1"/>
      <c r="E653" s="1"/>
      <c r="F653" s="1"/>
      <c r="G653" s="1"/>
    </row>
    <row r="654" spans="1:7">
      <c r="A654" s="1"/>
      <c r="B654" s="1"/>
      <c r="C654" s="95"/>
      <c r="D654" s="1"/>
      <c r="E654" s="1"/>
      <c r="F654" s="1"/>
      <c r="G654" s="1"/>
    </row>
    <row r="655" spans="1:7">
      <c r="A655" s="1"/>
      <c r="B655" s="1"/>
      <c r="C655" s="95"/>
      <c r="D655" s="1"/>
      <c r="E655" s="1"/>
      <c r="F655" s="1"/>
      <c r="G655" s="1"/>
    </row>
    <row r="656" spans="1:7">
      <c r="A656" s="1"/>
      <c r="B656" s="1"/>
      <c r="C656" s="95"/>
      <c r="D656" s="1"/>
      <c r="E656" s="1"/>
      <c r="F656" s="1"/>
      <c r="G656" s="1"/>
    </row>
    <row r="657" spans="1:7">
      <c r="A657" s="1"/>
      <c r="B657" s="1"/>
      <c r="C657" s="95"/>
      <c r="D657" s="1"/>
      <c r="E657" s="1"/>
      <c r="F657" s="1"/>
      <c r="G657" s="1"/>
    </row>
    <row r="658" spans="1:7">
      <c r="A658" s="1"/>
      <c r="B658" s="1"/>
      <c r="C658" s="95"/>
      <c r="D658" s="1"/>
      <c r="E658" s="1"/>
      <c r="F658" s="1"/>
      <c r="G658" s="1"/>
    </row>
    <row r="659" spans="1:7">
      <c r="A659" s="1"/>
      <c r="B659" s="1"/>
      <c r="C659" s="95"/>
      <c r="D659" s="1"/>
      <c r="E659" s="1"/>
      <c r="F659" s="1"/>
      <c r="G659" s="1"/>
    </row>
    <row r="660" spans="1:7">
      <c r="A660" s="1"/>
      <c r="B660" s="1"/>
      <c r="C660" s="95"/>
      <c r="D660" s="1"/>
      <c r="E660" s="1"/>
      <c r="F660" s="1"/>
      <c r="G660" s="1"/>
    </row>
    <row r="661" spans="1:7">
      <c r="A661" s="1"/>
      <c r="B661" s="1"/>
      <c r="C661" s="95"/>
      <c r="D661" s="1"/>
      <c r="E661" s="1"/>
      <c r="F661" s="1"/>
      <c r="G661" s="1"/>
    </row>
    <row r="662" spans="1:7">
      <c r="A662" s="1"/>
      <c r="B662" s="1"/>
      <c r="C662" s="95"/>
      <c r="D662" s="1"/>
      <c r="E662" s="1"/>
      <c r="F662" s="1"/>
      <c r="G662" s="1"/>
    </row>
    <row r="663" spans="1:7">
      <c r="A663" s="1"/>
      <c r="B663" s="1"/>
      <c r="C663" s="95"/>
      <c r="D663" s="1"/>
      <c r="E663" s="1"/>
      <c r="F663" s="1"/>
      <c r="G663" s="1"/>
    </row>
    <row r="664" spans="1:7">
      <c r="A664" s="1"/>
      <c r="B664" s="1"/>
      <c r="C664" s="95"/>
      <c r="D664" s="1"/>
      <c r="E664" s="1"/>
      <c r="F664" s="1"/>
      <c r="G664" s="1"/>
    </row>
    <row r="665" spans="1:7">
      <c r="A665" s="1"/>
      <c r="B665" s="1"/>
      <c r="C665" s="95"/>
      <c r="D665" s="1"/>
      <c r="E665" s="1"/>
      <c r="F665" s="1"/>
      <c r="G665" s="1"/>
    </row>
    <row r="666" spans="1:7">
      <c r="A666" s="1"/>
      <c r="B666" s="1"/>
      <c r="C666" s="95"/>
      <c r="D666" s="1"/>
      <c r="E666" s="1"/>
      <c r="F666" s="1"/>
      <c r="G666" s="1"/>
    </row>
    <row r="667" spans="1:7">
      <c r="A667" s="1"/>
      <c r="B667" s="1"/>
      <c r="C667" s="95"/>
      <c r="D667" s="1"/>
      <c r="E667" s="1"/>
      <c r="F667" s="1"/>
      <c r="G667" s="1"/>
    </row>
    <row r="668" spans="1:7">
      <c r="A668" s="1"/>
      <c r="B668" s="1"/>
      <c r="C668" s="95"/>
      <c r="D668" s="1"/>
      <c r="E668" s="1"/>
      <c r="F668" s="1"/>
      <c r="G668" s="1"/>
    </row>
    <row r="669" spans="1:7">
      <c r="A669" s="1"/>
      <c r="B669" s="1"/>
      <c r="C669" s="95"/>
      <c r="D669" s="1"/>
      <c r="E669" s="1"/>
      <c r="F669" s="1"/>
      <c r="G669" s="1"/>
    </row>
    <row r="670" spans="1:7">
      <c r="A670" s="1"/>
      <c r="B670" s="1"/>
      <c r="C670" s="95"/>
      <c r="D670" s="1"/>
      <c r="E670" s="1"/>
      <c r="F670" s="1"/>
      <c r="G670" s="1"/>
    </row>
    <row r="671" spans="1:7">
      <c r="A671" s="1"/>
      <c r="B671" s="1"/>
      <c r="C671" s="95"/>
      <c r="D671" s="1"/>
      <c r="E671" s="1"/>
      <c r="F671" s="1"/>
      <c r="G671" s="1"/>
    </row>
    <row r="672" spans="1:7">
      <c r="A672" s="1"/>
      <c r="B672" s="1"/>
      <c r="C672" s="95"/>
      <c r="D672" s="1"/>
      <c r="E672" s="1"/>
      <c r="F672" s="1"/>
      <c r="G672" s="1"/>
    </row>
    <row r="673" spans="1:7">
      <c r="A673" s="1"/>
      <c r="B673" s="1"/>
      <c r="C673" s="95"/>
      <c r="D673" s="1"/>
      <c r="E673" s="1"/>
      <c r="F673" s="1"/>
      <c r="G673" s="1"/>
    </row>
    <row r="674" spans="1:7">
      <c r="A674" s="1"/>
      <c r="B674" s="1"/>
      <c r="C674" s="95"/>
      <c r="D674" s="1"/>
      <c r="E674" s="1"/>
      <c r="F674" s="1"/>
      <c r="G674" s="1"/>
    </row>
    <row r="675" spans="1:7">
      <c r="A675" s="1"/>
      <c r="B675" s="1"/>
      <c r="C675" s="95"/>
      <c r="D675" s="1"/>
      <c r="E675" s="1"/>
      <c r="F675" s="1"/>
      <c r="G675" s="1"/>
    </row>
    <row r="676" spans="1:7">
      <c r="A676" s="1"/>
      <c r="B676" s="1"/>
      <c r="C676" s="95"/>
      <c r="D676" s="1"/>
      <c r="E676" s="1"/>
      <c r="F676" s="1"/>
      <c r="G676" s="1"/>
    </row>
    <row r="677" spans="1:7">
      <c r="A677" s="1"/>
      <c r="B677" s="1"/>
      <c r="C677" s="95"/>
      <c r="D677" s="1"/>
      <c r="E677" s="1"/>
      <c r="F677" s="1"/>
      <c r="G677" s="1"/>
    </row>
    <row r="678" spans="1:7">
      <c r="A678" s="1"/>
      <c r="B678" s="1"/>
      <c r="C678" s="95"/>
      <c r="D678" s="1"/>
      <c r="E678" s="1"/>
      <c r="F678" s="1"/>
      <c r="G678" s="1"/>
    </row>
    <row r="679" spans="1:7">
      <c r="A679" s="1"/>
      <c r="B679" s="1"/>
      <c r="C679" s="95"/>
      <c r="D679" s="1"/>
      <c r="E679" s="1"/>
      <c r="F679" s="1"/>
      <c r="G679" s="1"/>
    </row>
    <row r="680" spans="1:7">
      <c r="A680" s="1"/>
      <c r="B680" s="1"/>
      <c r="C680" s="95"/>
      <c r="D680" s="1"/>
      <c r="E680" s="1"/>
      <c r="F680" s="1"/>
      <c r="G680" s="1"/>
    </row>
    <row r="681" spans="1:7">
      <c r="A681" s="1"/>
      <c r="B681" s="1"/>
      <c r="C681" s="95"/>
      <c r="D681" s="1"/>
      <c r="E681" s="1"/>
      <c r="F681" s="1"/>
      <c r="G681" s="1"/>
    </row>
    <row r="682" spans="1:7">
      <c r="A682" s="1"/>
      <c r="B682" s="1"/>
      <c r="C682" s="95"/>
      <c r="D682" s="1"/>
      <c r="E682" s="1"/>
      <c r="F682" s="1"/>
      <c r="G682" s="1"/>
    </row>
    <row r="683" spans="1:7">
      <c r="A683" s="1"/>
      <c r="B683" s="1"/>
      <c r="C683" s="95"/>
      <c r="D683" s="1"/>
      <c r="E683" s="1"/>
      <c r="F683" s="1"/>
      <c r="G683" s="1"/>
    </row>
    <row r="684" spans="1:7">
      <c r="A684" s="1"/>
      <c r="B684" s="1"/>
      <c r="C684" s="95"/>
      <c r="D684" s="1"/>
      <c r="E684" s="1"/>
      <c r="F684" s="1"/>
      <c r="G684" s="1"/>
    </row>
    <row r="685" spans="1:7">
      <c r="A685" s="1"/>
      <c r="B685" s="1"/>
      <c r="C685" s="95"/>
      <c r="D685" s="1"/>
      <c r="E685" s="1"/>
      <c r="F685" s="1"/>
      <c r="G685" s="1"/>
    </row>
    <row r="686" spans="1:7">
      <c r="A686" s="1"/>
      <c r="B686" s="1"/>
      <c r="C686" s="95"/>
      <c r="D686" s="1"/>
      <c r="E686" s="1"/>
      <c r="F686" s="1"/>
      <c r="G686" s="1"/>
    </row>
    <row r="687" spans="1:7">
      <c r="A687" s="1"/>
      <c r="B687" s="1"/>
      <c r="C687" s="95"/>
      <c r="D687" s="1"/>
      <c r="E687" s="1"/>
      <c r="F687" s="1"/>
      <c r="G687" s="1"/>
    </row>
    <row r="688" spans="1:7">
      <c r="A688" s="1"/>
      <c r="B688" s="1"/>
      <c r="C688" s="95"/>
      <c r="D688" s="1"/>
      <c r="E688" s="1"/>
      <c r="F688" s="1"/>
      <c r="G688" s="1"/>
    </row>
    <row r="689" spans="1:7">
      <c r="A689" s="1"/>
      <c r="B689" s="1"/>
      <c r="C689" s="95"/>
      <c r="D689" s="1"/>
      <c r="E689" s="1"/>
      <c r="F689" s="1"/>
      <c r="G689" s="1"/>
    </row>
    <row r="690" spans="1:7">
      <c r="A690" s="1"/>
      <c r="B690" s="1"/>
      <c r="C690" s="95"/>
      <c r="D690" s="1"/>
      <c r="E690" s="1"/>
      <c r="F690" s="1"/>
      <c r="G690" s="1"/>
    </row>
    <row r="691" spans="1:7">
      <c r="A691" s="1"/>
      <c r="B691" s="1"/>
      <c r="C691" s="95"/>
      <c r="D691" s="1"/>
      <c r="E691" s="1"/>
      <c r="F691" s="1"/>
      <c r="G691" s="1"/>
    </row>
    <row r="692" spans="1:7">
      <c r="A692" s="1"/>
      <c r="B692" s="1"/>
      <c r="C692" s="95"/>
      <c r="D692" s="1"/>
      <c r="E692" s="1"/>
      <c r="F692" s="1"/>
      <c r="G692" s="1"/>
    </row>
    <row r="693" spans="1:7">
      <c r="A693" s="1"/>
      <c r="B693" s="1"/>
      <c r="C693" s="95"/>
      <c r="D693" s="1"/>
      <c r="E693" s="1"/>
      <c r="F693" s="1"/>
      <c r="G693" s="1"/>
    </row>
    <row r="694" spans="1:7">
      <c r="A694" s="1"/>
      <c r="B694" s="1"/>
      <c r="C694" s="95"/>
      <c r="D694" s="1"/>
      <c r="E694" s="1"/>
      <c r="F694" s="1"/>
      <c r="G694" s="1"/>
    </row>
    <row r="695" spans="1:7">
      <c r="A695" s="1"/>
      <c r="B695" s="1"/>
      <c r="C695" s="95"/>
      <c r="D695" s="1"/>
      <c r="E695" s="1"/>
      <c r="F695" s="1"/>
      <c r="G695" s="1"/>
    </row>
    <row r="696" spans="1:7">
      <c r="A696" s="1"/>
      <c r="B696" s="1"/>
      <c r="C696" s="95"/>
      <c r="D696" s="1"/>
      <c r="E696" s="1"/>
      <c r="F696" s="1"/>
      <c r="G696" s="1"/>
    </row>
    <row r="697" spans="1:7">
      <c r="A697" s="1"/>
      <c r="B697" s="1"/>
      <c r="C697" s="95"/>
      <c r="D697" s="1"/>
      <c r="E697" s="1"/>
      <c r="F697" s="1"/>
      <c r="G697" s="1"/>
    </row>
    <row r="698" spans="1:7">
      <c r="A698" s="1"/>
      <c r="B698" s="1"/>
      <c r="C698" s="95"/>
      <c r="D698" s="1"/>
      <c r="E698" s="1"/>
      <c r="F698" s="1"/>
      <c r="G698" s="1"/>
    </row>
    <row r="699" spans="1:7">
      <c r="A699" s="1"/>
      <c r="B699" s="1"/>
      <c r="C699" s="95"/>
      <c r="D699" s="1"/>
      <c r="E699" s="1"/>
      <c r="F699" s="1"/>
      <c r="G699" s="1"/>
    </row>
    <row r="700" spans="1:7">
      <c r="A700" s="1"/>
      <c r="B700" s="1"/>
      <c r="C700" s="95"/>
      <c r="D700" s="1"/>
      <c r="E700" s="1"/>
      <c r="F700" s="1"/>
      <c r="G700" s="1"/>
    </row>
    <row r="701" spans="1:7">
      <c r="A701" s="1"/>
      <c r="B701" s="1"/>
      <c r="C701" s="95"/>
      <c r="D701" s="1"/>
      <c r="E701" s="1"/>
      <c r="F701" s="1"/>
      <c r="G701" s="1"/>
    </row>
    <row r="702" spans="1:7">
      <c r="A702" s="1"/>
      <c r="B702" s="1"/>
      <c r="C702" s="95"/>
      <c r="D702" s="1"/>
      <c r="E702" s="1"/>
      <c r="F702" s="1"/>
      <c r="G702" s="1"/>
    </row>
    <row r="703" spans="1:7">
      <c r="A703" s="1"/>
      <c r="B703" s="1"/>
      <c r="C703" s="95"/>
      <c r="D703" s="1"/>
      <c r="E703" s="1"/>
      <c r="F703" s="1"/>
      <c r="G703" s="1"/>
    </row>
    <row r="704" spans="1:7">
      <c r="A704" s="1"/>
      <c r="B704" s="1"/>
      <c r="C704" s="95"/>
      <c r="D704" s="1"/>
      <c r="E704" s="1"/>
      <c r="F704" s="1"/>
      <c r="G704" s="1"/>
    </row>
    <row r="705" spans="1:7">
      <c r="A705" s="1"/>
      <c r="B705" s="1"/>
      <c r="C705" s="95"/>
      <c r="D705" s="1"/>
      <c r="E705" s="1"/>
      <c r="F705" s="1"/>
      <c r="G705" s="1"/>
    </row>
    <row r="706" spans="1:7">
      <c r="A706" s="1"/>
      <c r="B706" s="1"/>
      <c r="C706" s="95"/>
      <c r="D706" s="1"/>
      <c r="E706" s="1"/>
      <c r="F706" s="1"/>
      <c r="G706" s="1"/>
    </row>
    <row r="707" spans="1:7">
      <c r="A707" s="1"/>
      <c r="B707" s="1"/>
      <c r="C707" s="95"/>
      <c r="D707" s="1"/>
      <c r="E707" s="1"/>
      <c r="F707" s="1"/>
      <c r="G707" s="1"/>
    </row>
    <row r="708" spans="1:7">
      <c r="A708" s="1"/>
      <c r="B708" s="1"/>
      <c r="C708" s="95"/>
      <c r="D708" s="1"/>
      <c r="E708" s="1"/>
      <c r="F708" s="1"/>
      <c r="G708" s="1"/>
    </row>
    <row r="709" spans="1:7">
      <c r="A709" s="1"/>
      <c r="B709" s="1"/>
      <c r="C709" s="95"/>
      <c r="D709" s="1"/>
      <c r="E709" s="1"/>
      <c r="F709" s="1"/>
      <c r="G709" s="1"/>
    </row>
    <row r="710" spans="1:7">
      <c r="A710" s="1"/>
      <c r="B710" s="1"/>
      <c r="C710" s="95"/>
      <c r="D710" s="1"/>
      <c r="E710" s="1"/>
      <c r="F710" s="1"/>
      <c r="G710" s="1"/>
    </row>
    <row r="711" spans="1:7">
      <c r="A711" s="1"/>
      <c r="B711" s="1"/>
      <c r="C711" s="95"/>
      <c r="D711" s="1"/>
      <c r="E711" s="1"/>
      <c r="F711" s="1"/>
      <c r="G711" s="1"/>
    </row>
    <row r="712" spans="1:7">
      <c r="A712" s="1"/>
      <c r="B712" s="1"/>
      <c r="C712" s="95"/>
      <c r="D712" s="1"/>
      <c r="E712" s="1"/>
      <c r="F712" s="1"/>
      <c r="G712" s="1"/>
    </row>
    <row r="713" spans="1:7">
      <c r="A713" s="1"/>
      <c r="B713" s="1"/>
      <c r="C713" s="95"/>
      <c r="D713" s="1"/>
      <c r="E713" s="1"/>
      <c r="F713" s="1"/>
      <c r="G713" s="1"/>
    </row>
    <row r="714" spans="1:7">
      <c r="A714" s="1"/>
      <c r="B714" s="1"/>
      <c r="C714" s="95"/>
      <c r="D714" s="1"/>
      <c r="E714" s="1"/>
      <c r="F714" s="1"/>
      <c r="G714" s="1"/>
    </row>
    <row r="715" spans="1:7">
      <c r="A715" s="1"/>
      <c r="B715" s="1"/>
      <c r="C715" s="95"/>
      <c r="D715" s="1"/>
      <c r="E715" s="1"/>
      <c r="F715" s="1"/>
      <c r="G715" s="1"/>
    </row>
    <row r="716" spans="1:7">
      <c r="A716" s="1"/>
      <c r="B716" s="1"/>
      <c r="C716" s="95"/>
      <c r="D716" s="1"/>
      <c r="E716" s="1"/>
      <c r="F716" s="1"/>
      <c r="G716" s="1"/>
    </row>
    <row r="717" spans="1:7">
      <c r="A717" s="1"/>
      <c r="B717" s="1"/>
      <c r="C717" s="95"/>
      <c r="D717" s="1"/>
      <c r="E717" s="1"/>
      <c r="F717" s="1"/>
      <c r="G717" s="1"/>
    </row>
    <row r="718" spans="1:7">
      <c r="A718" s="1"/>
      <c r="B718" s="1"/>
      <c r="C718" s="95"/>
      <c r="D718" s="1"/>
      <c r="E718" s="1"/>
      <c r="F718" s="1"/>
      <c r="G718" s="1"/>
    </row>
    <row r="719" spans="1:7">
      <c r="A719" s="1"/>
      <c r="B719" s="1"/>
      <c r="C719" s="95"/>
      <c r="D719" s="1"/>
      <c r="E719" s="1"/>
      <c r="F719" s="1"/>
      <c r="G719" s="1"/>
    </row>
    <row r="720" spans="1:7">
      <c r="A720" s="1"/>
      <c r="B720" s="1"/>
      <c r="C720" s="95"/>
      <c r="D720" s="1"/>
      <c r="E720" s="1"/>
      <c r="F720" s="1"/>
      <c r="G720" s="1"/>
    </row>
    <row r="721" spans="1:7">
      <c r="A721" s="1"/>
      <c r="B721" s="1"/>
      <c r="C721" s="95"/>
      <c r="D721" s="1"/>
      <c r="E721" s="1"/>
      <c r="F721" s="1"/>
      <c r="G721" s="1"/>
    </row>
    <row r="722" spans="1:7">
      <c r="A722" s="1"/>
      <c r="B722" s="1"/>
      <c r="C722" s="95"/>
      <c r="D722" s="1"/>
      <c r="E722" s="1"/>
      <c r="F722" s="1"/>
      <c r="G722" s="1"/>
    </row>
    <row r="723" spans="1:7">
      <c r="A723" s="1"/>
      <c r="B723" s="1"/>
      <c r="C723" s="95"/>
      <c r="D723" s="1"/>
      <c r="E723" s="1"/>
      <c r="F723" s="1"/>
      <c r="G723" s="1"/>
    </row>
    <row r="724" spans="1:7">
      <c r="A724" s="1"/>
      <c r="B724" s="1"/>
      <c r="C724" s="95"/>
      <c r="D724" s="1"/>
      <c r="E724" s="1"/>
      <c r="F724" s="1"/>
      <c r="G724" s="1"/>
    </row>
    <row r="725" spans="1:7">
      <c r="A725" s="1"/>
      <c r="B725" s="1"/>
      <c r="C725" s="95"/>
      <c r="D725" s="1"/>
      <c r="E725" s="1"/>
      <c r="F725" s="1"/>
      <c r="G725" s="1"/>
    </row>
    <row r="726" spans="1:7">
      <c r="A726" s="1"/>
      <c r="B726" s="1"/>
      <c r="C726" s="95"/>
      <c r="D726" s="1"/>
      <c r="E726" s="1"/>
      <c r="F726" s="1"/>
      <c r="G726" s="1"/>
    </row>
    <row r="727" spans="1:7">
      <c r="A727" s="1"/>
      <c r="B727" s="1"/>
      <c r="C727" s="95"/>
      <c r="D727" s="1"/>
      <c r="E727" s="1"/>
      <c r="F727" s="1"/>
      <c r="G727" s="1"/>
    </row>
    <row r="728" spans="1:7">
      <c r="A728" s="1"/>
      <c r="B728" s="1"/>
      <c r="C728" s="95"/>
      <c r="D728" s="1"/>
      <c r="E728" s="1"/>
      <c r="F728" s="1"/>
      <c r="G728" s="1"/>
    </row>
    <row r="729" spans="1:7">
      <c r="A729" s="1"/>
      <c r="B729" s="1"/>
      <c r="C729" s="95"/>
      <c r="D729" s="1"/>
      <c r="E729" s="1"/>
      <c r="F729" s="1"/>
      <c r="G729" s="1"/>
    </row>
    <row r="730" spans="1:7">
      <c r="A730" s="1"/>
      <c r="B730" s="1"/>
      <c r="C730" s="95"/>
      <c r="D730" s="1"/>
      <c r="E730" s="1"/>
      <c r="F730" s="1"/>
      <c r="G730" s="1"/>
    </row>
    <row r="731" spans="1:7">
      <c r="A731" s="1"/>
      <c r="B731" s="1"/>
      <c r="C731" s="95"/>
      <c r="D731" s="1"/>
      <c r="E731" s="1"/>
      <c r="F731" s="1"/>
      <c r="G731" s="1"/>
    </row>
    <row r="732" spans="1:7">
      <c r="A732" s="1"/>
      <c r="B732" s="1"/>
      <c r="C732" s="95"/>
      <c r="D732" s="1"/>
      <c r="E732" s="1"/>
      <c r="F732" s="1"/>
      <c r="G732" s="1"/>
    </row>
    <row r="733" spans="1:7">
      <c r="A733" s="1"/>
      <c r="B733" s="1"/>
      <c r="C733" s="95"/>
      <c r="D733" s="1"/>
      <c r="E733" s="1"/>
      <c r="F733" s="1"/>
      <c r="G733" s="1"/>
    </row>
    <row r="734" spans="1:7">
      <c r="A734" s="1"/>
      <c r="B734" s="1"/>
      <c r="C734" s="95"/>
      <c r="D734" s="1"/>
      <c r="E734" s="1"/>
      <c r="F734" s="1"/>
      <c r="G734" s="1"/>
    </row>
    <row r="735" spans="1:7">
      <c r="A735" s="1"/>
      <c r="B735" s="1"/>
      <c r="C735" s="95"/>
      <c r="D735" s="1"/>
      <c r="E735" s="1"/>
      <c r="F735" s="1"/>
      <c r="G735" s="1"/>
    </row>
    <row r="736" spans="1:7">
      <c r="A736" s="1"/>
      <c r="B736" s="1"/>
      <c r="C736" s="95"/>
      <c r="D736" s="1"/>
      <c r="E736" s="1"/>
      <c r="F736" s="1"/>
      <c r="G736" s="1"/>
    </row>
    <row r="737" spans="1:7">
      <c r="A737" s="1"/>
      <c r="B737" s="1"/>
      <c r="C737" s="95"/>
      <c r="D737" s="1"/>
      <c r="E737" s="1"/>
      <c r="F737" s="1"/>
      <c r="G737" s="1"/>
    </row>
    <row r="738" spans="1:7">
      <c r="A738" s="1"/>
      <c r="B738" s="1"/>
      <c r="C738" s="95"/>
      <c r="D738" s="1"/>
      <c r="E738" s="1"/>
      <c r="F738" s="1"/>
      <c r="G738" s="1"/>
    </row>
    <row r="739" spans="1:7">
      <c r="A739" s="1"/>
      <c r="B739" s="1"/>
      <c r="C739" s="95"/>
      <c r="D739" s="1"/>
      <c r="E739" s="1"/>
      <c r="F739" s="1"/>
      <c r="G739" s="1"/>
    </row>
    <row r="740" spans="1:7">
      <c r="A740" s="1"/>
      <c r="B740" s="1"/>
      <c r="C740" s="95"/>
      <c r="D740" s="1"/>
      <c r="E740" s="1"/>
      <c r="F740" s="1"/>
      <c r="G740" s="1"/>
    </row>
    <row r="741" spans="1:7">
      <c r="A741" s="1"/>
      <c r="B741" s="1"/>
      <c r="C741" s="95"/>
      <c r="D741" s="1"/>
      <c r="E741" s="1"/>
      <c r="F741" s="1"/>
      <c r="G741" s="1"/>
    </row>
    <row r="742" spans="1:7">
      <c r="A742" s="1"/>
      <c r="B742" s="1"/>
      <c r="C742" s="95"/>
      <c r="D742" s="1"/>
      <c r="E742" s="1"/>
      <c r="F742" s="1"/>
      <c r="G742" s="1"/>
    </row>
    <row r="743" spans="1:7">
      <c r="A743" s="1"/>
      <c r="B743" s="1"/>
      <c r="C743" s="95"/>
      <c r="D743" s="1"/>
      <c r="E743" s="1"/>
      <c r="F743" s="1"/>
      <c r="G743" s="1"/>
    </row>
    <row r="744" spans="1:7">
      <c r="A744" s="1"/>
      <c r="B744" s="1"/>
      <c r="C744" s="95"/>
      <c r="D744" s="1"/>
      <c r="E744" s="1"/>
      <c r="F744" s="1"/>
      <c r="G744" s="1"/>
    </row>
    <row r="745" spans="1:7">
      <c r="A745" s="1"/>
      <c r="B745" s="1"/>
      <c r="C745" s="95"/>
      <c r="D745" s="1"/>
      <c r="E745" s="1"/>
      <c r="F745" s="1"/>
      <c r="G745" s="1"/>
    </row>
    <row r="746" spans="1:7">
      <c r="A746" s="1"/>
      <c r="B746" s="1"/>
      <c r="C746" s="95"/>
      <c r="D746" s="1"/>
      <c r="E746" s="1"/>
      <c r="F746" s="1"/>
      <c r="G746" s="1"/>
    </row>
    <row r="747" spans="1:7">
      <c r="A747" s="1"/>
      <c r="B747" s="1"/>
      <c r="C747" s="95"/>
      <c r="D747" s="1"/>
      <c r="E747" s="1"/>
      <c r="F747" s="1"/>
      <c r="G747" s="1"/>
    </row>
    <row r="748" spans="1:7">
      <c r="A748" s="1"/>
      <c r="B748" s="1"/>
      <c r="C748" s="95"/>
      <c r="D748" s="1"/>
      <c r="E748" s="1"/>
      <c r="F748" s="1"/>
      <c r="G748" s="1"/>
    </row>
    <row r="749" spans="1:7">
      <c r="A749" s="1"/>
      <c r="B749" s="1"/>
      <c r="C749" s="95"/>
      <c r="D749" s="1"/>
      <c r="E749" s="1"/>
      <c r="F749" s="1"/>
      <c r="G749" s="1"/>
    </row>
    <row r="750" spans="1:7">
      <c r="A750" s="1"/>
      <c r="B750" s="1"/>
      <c r="C750" s="95"/>
      <c r="D750" s="1"/>
      <c r="E750" s="1"/>
      <c r="F750" s="1"/>
      <c r="G750" s="1"/>
    </row>
    <row r="751" spans="1:7">
      <c r="A751" s="1"/>
      <c r="B751" s="1"/>
      <c r="C751" s="95"/>
      <c r="D751" s="1"/>
      <c r="E751" s="1"/>
      <c r="F751" s="1"/>
      <c r="G751" s="1"/>
    </row>
    <row r="752" spans="1:7">
      <c r="A752" s="1"/>
      <c r="B752" s="1"/>
      <c r="C752" s="95"/>
      <c r="D752" s="1"/>
      <c r="E752" s="1"/>
      <c r="F752" s="1"/>
      <c r="G752" s="1"/>
    </row>
    <row r="753" spans="1:7">
      <c r="A753" s="1"/>
      <c r="B753" s="1"/>
      <c r="C753" s="95"/>
      <c r="D753" s="1"/>
      <c r="E753" s="1"/>
      <c r="F753" s="1"/>
      <c r="G753" s="1"/>
    </row>
    <row r="754" spans="1:7">
      <c r="A754" s="1"/>
      <c r="B754" s="1"/>
      <c r="C754" s="95"/>
      <c r="D754" s="1"/>
      <c r="E754" s="1"/>
      <c r="F754" s="1"/>
      <c r="G754" s="1"/>
    </row>
    <row r="755" spans="1:7">
      <c r="A755" s="1"/>
      <c r="B755" s="1"/>
      <c r="C755" s="95"/>
      <c r="D755" s="1"/>
      <c r="E755" s="1"/>
      <c r="F755" s="1"/>
      <c r="G755" s="1"/>
    </row>
    <row r="756" spans="1:7">
      <c r="A756" s="1"/>
      <c r="B756" s="1"/>
      <c r="C756" s="95"/>
      <c r="D756" s="1"/>
      <c r="E756" s="1"/>
      <c r="F756" s="1"/>
      <c r="G756" s="1"/>
    </row>
    <row r="757" spans="1:7">
      <c r="A757" s="1"/>
      <c r="B757" s="1"/>
      <c r="C757" s="95"/>
      <c r="D757" s="1"/>
      <c r="E757" s="1"/>
      <c r="F757" s="1"/>
      <c r="G757" s="1"/>
    </row>
    <row r="758" spans="1:7">
      <c r="A758" s="1"/>
      <c r="B758" s="1"/>
      <c r="C758" s="95"/>
      <c r="D758" s="1"/>
      <c r="E758" s="1"/>
      <c r="F758" s="1"/>
      <c r="G758" s="1"/>
    </row>
    <row r="759" spans="1:7">
      <c r="A759" s="1"/>
      <c r="B759" s="1"/>
      <c r="C759" s="95"/>
      <c r="D759" s="1"/>
      <c r="E759" s="1"/>
      <c r="F759" s="1"/>
      <c r="G759" s="1"/>
    </row>
    <row r="760" spans="1:7">
      <c r="A760" s="1"/>
      <c r="B760" s="1"/>
      <c r="C760" s="95"/>
      <c r="D760" s="1"/>
      <c r="E760" s="1"/>
      <c r="F760" s="1"/>
      <c r="G760" s="1"/>
    </row>
    <row r="761" spans="1:7">
      <c r="A761" s="1"/>
      <c r="B761" s="1"/>
      <c r="C761" s="95"/>
      <c r="D761" s="1"/>
      <c r="E761" s="1"/>
      <c r="F761" s="1"/>
      <c r="G761" s="1"/>
    </row>
    <row r="762" spans="1:7">
      <c r="A762" s="1"/>
      <c r="B762" s="1"/>
      <c r="C762" s="95"/>
      <c r="D762" s="1"/>
      <c r="E762" s="1"/>
      <c r="F762" s="1"/>
      <c r="G762" s="1"/>
    </row>
    <row r="763" spans="1:7">
      <c r="A763" s="1"/>
      <c r="B763" s="1"/>
      <c r="C763" s="95"/>
      <c r="D763" s="1"/>
      <c r="E763" s="1"/>
      <c r="F763" s="1"/>
      <c r="G763" s="1"/>
    </row>
    <row r="764" spans="1:7">
      <c r="A764" s="1"/>
      <c r="B764" s="1"/>
      <c r="C764" s="95"/>
      <c r="D764" s="1"/>
      <c r="E764" s="1"/>
      <c r="F764" s="1"/>
      <c r="G764" s="1"/>
    </row>
    <row r="765" spans="1:7">
      <c r="A765" s="1"/>
      <c r="B765" s="1"/>
      <c r="C765" s="95"/>
      <c r="D765" s="1"/>
      <c r="E765" s="1"/>
      <c r="F765" s="1"/>
      <c r="G765" s="1"/>
    </row>
    <row r="766" spans="1:7">
      <c r="A766" s="1"/>
      <c r="B766" s="1"/>
      <c r="C766" s="95"/>
      <c r="D766" s="1"/>
      <c r="E766" s="1"/>
      <c r="F766" s="1"/>
      <c r="G766" s="1"/>
    </row>
    <row r="767" spans="1:7">
      <c r="A767" s="1"/>
      <c r="B767" s="1"/>
      <c r="C767" s="95"/>
      <c r="D767" s="1"/>
      <c r="E767" s="1"/>
      <c r="F767" s="1"/>
      <c r="G767" s="1"/>
    </row>
    <row r="768" spans="1:7">
      <c r="A768" s="1"/>
      <c r="B768" s="1"/>
      <c r="C768" s="95"/>
      <c r="D768" s="1"/>
      <c r="E768" s="1"/>
      <c r="F768" s="1"/>
      <c r="G768" s="1"/>
    </row>
    <row r="769" spans="1:7">
      <c r="A769" s="1"/>
      <c r="B769" s="1"/>
      <c r="C769" s="95"/>
      <c r="D769" s="1"/>
      <c r="E769" s="1"/>
      <c r="F769" s="1"/>
      <c r="G769" s="1"/>
    </row>
    <row r="770" spans="1:7">
      <c r="A770" s="1"/>
      <c r="B770" s="1"/>
      <c r="C770" s="95"/>
      <c r="D770" s="1"/>
      <c r="E770" s="1"/>
      <c r="F770" s="1"/>
      <c r="G770" s="1"/>
    </row>
    <row r="771" spans="1:7">
      <c r="A771" s="1"/>
      <c r="B771" s="1"/>
      <c r="C771" s="95"/>
      <c r="D771" s="1"/>
      <c r="E771" s="1"/>
      <c r="F771" s="1"/>
      <c r="G771" s="1"/>
    </row>
    <row r="772" spans="1:7">
      <c r="A772" s="1"/>
      <c r="B772" s="1"/>
      <c r="C772" s="95"/>
      <c r="D772" s="1"/>
      <c r="E772" s="1"/>
      <c r="F772" s="1"/>
      <c r="G772" s="1"/>
    </row>
    <row r="773" spans="1:7">
      <c r="A773" s="1"/>
      <c r="B773" s="1"/>
      <c r="C773" s="95"/>
      <c r="D773" s="1"/>
      <c r="E773" s="1"/>
      <c r="F773" s="1"/>
      <c r="G773" s="1"/>
    </row>
    <row r="774" spans="1:7">
      <c r="A774" s="1"/>
      <c r="B774" s="1"/>
      <c r="C774" s="95"/>
      <c r="D774" s="1"/>
      <c r="E774" s="1"/>
      <c r="F774" s="1"/>
      <c r="G774" s="1"/>
    </row>
    <row r="775" spans="1:7">
      <c r="A775" s="1"/>
      <c r="B775" s="1"/>
      <c r="C775" s="95"/>
      <c r="D775" s="1"/>
      <c r="E775" s="1"/>
      <c r="F775" s="1"/>
      <c r="G775" s="1"/>
    </row>
    <row r="776" spans="1:7">
      <c r="A776" s="1"/>
      <c r="B776" s="1"/>
      <c r="C776" s="95"/>
      <c r="D776" s="1"/>
      <c r="E776" s="1"/>
      <c r="F776" s="1"/>
      <c r="G776" s="1"/>
    </row>
    <row r="777" spans="1:7">
      <c r="A777" s="1"/>
      <c r="B777" s="1"/>
      <c r="C777" s="95"/>
      <c r="D777" s="1"/>
      <c r="E777" s="1"/>
      <c r="F777" s="1"/>
      <c r="G777" s="1"/>
    </row>
    <row r="778" spans="1:7">
      <c r="A778" s="1"/>
      <c r="B778" s="1"/>
      <c r="C778" s="95"/>
      <c r="D778" s="1"/>
      <c r="E778" s="1"/>
      <c r="F778" s="1"/>
      <c r="G778" s="1"/>
    </row>
    <row r="779" spans="1:7">
      <c r="A779" s="1"/>
      <c r="B779" s="1"/>
      <c r="C779" s="95"/>
      <c r="D779" s="1"/>
      <c r="E779" s="1"/>
      <c r="F779" s="1"/>
      <c r="G779" s="1"/>
    </row>
    <row r="780" spans="1:7">
      <c r="A780" s="1"/>
      <c r="B780" s="1"/>
      <c r="C780" s="95"/>
      <c r="D780" s="1"/>
      <c r="E780" s="1"/>
      <c r="F780" s="1"/>
      <c r="G780" s="1"/>
    </row>
    <row r="781" spans="1:7">
      <c r="A781" s="1"/>
      <c r="B781" s="1"/>
      <c r="C781" s="95"/>
      <c r="D781" s="1"/>
      <c r="E781" s="1"/>
      <c r="F781" s="1"/>
      <c r="G781" s="1"/>
    </row>
    <row r="782" spans="1:7">
      <c r="A782" s="1"/>
      <c r="B782" s="1"/>
      <c r="C782" s="95"/>
      <c r="D782" s="1"/>
      <c r="E782" s="1"/>
      <c r="F782" s="1"/>
      <c r="G782" s="1"/>
    </row>
    <row r="783" spans="1:7">
      <c r="A783" s="1"/>
      <c r="B783" s="1"/>
      <c r="C783" s="95"/>
      <c r="D783" s="1"/>
      <c r="E783" s="1"/>
      <c r="F783" s="1"/>
      <c r="G783" s="1"/>
    </row>
    <row r="784" spans="1:7">
      <c r="A784" s="1"/>
      <c r="B784" s="1"/>
      <c r="C784" s="95"/>
      <c r="D784" s="1"/>
      <c r="E784" s="1"/>
      <c r="F784" s="1"/>
      <c r="G784" s="1"/>
    </row>
    <row r="785" spans="1:7">
      <c r="A785" s="1"/>
      <c r="B785" s="1"/>
      <c r="C785" s="95"/>
      <c r="D785" s="1"/>
      <c r="E785" s="1"/>
      <c r="F785" s="1"/>
      <c r="G785" s="1"/>
    </row>
    <row r="786" spans="1:7">
      <c r="A786" s="1"/>
      <c r="B786" s="1"/>
      <c r="C786" s="95"/>
      <c r="D786" s="1"/>
      <c r="E786" s="1"/>
      <c r="F786" s="1"/>
      <c r="G786" s="1"/>
    </row>
    <row r="787" spans="1:7">
      <c r="A787" s="1"/>
      <c r="B787" s="1"/>
      <c r="C787" s="95"/>
      <c r="D787" s="1"/>
      <c r="E787" s="1"/>
      <c r="F787" s="1"/>
      <c r="G787" s="1"/>
    </row>
    <row r="788" spans="1:7">
      <c r="A788" s="1"/>
      <c r="B788" s="1"/>
      <c r="C788" s="95"/>
      <c r="D788" s="1"/>
      <c r="E788" s="1"/>
      <c r="F788" s="1"/>
      <c r="G788" s="1"/>
    </row>
    <row r="789" spans="1:7">
      <c r="A789" s="1"/>
      <c r="B789" s="1"/>
      <c r="C789" s="95"/>
      <c r="D789" s="1"/>
      <c r="E789" s="1"/>
      <c r="F789" s="1"/>
      <c r="G789" s="1"/>
    </row>
    <row r="790" spans="1:7">
      <c r="A790" s="1"/>
      <c r="B790" s="1"/>
      <c r="C790" s="95"/>
      <c r="D790" s="1"/>
      <c r="E790" s="1"/>
      <c r="F790" s="1"/>
      <c r="G790" s="1"/>
    </row>
    <row r="791" spans="1:7">
      <c r="A791" s="1"/>
      <c r="B791" s="1"/>
      <c r="C791" s="95"/>
      <c r="D791" s="1"/>
      <c r="E791" s="1"/>
      <c r="F791" s="1"/>
      <c r="G791" s="1"/>
    </row>
    <row r="792" spans="1:7">
      <c r="A792" s="1"/>
      <c r="B792" s="1"/>
      <c r="C792" s="95"/>
      <c r="D792" s="1"/>
      <c r="E792" s="1"/>
      <c r="F792" s="1"/>
      <c r="G792" s="1"/>
    </row>
    <row r="793" spans="1:7">
      <c r="A793" s="1"/>
      <c r="B793" s="1"/>
      <c r="C793" s="95"/>
      <c r="D793" s="1"/>
      <c r="E793" s="1"/>
      <c r="F793" s="1"/>
      <c r="G793" s="1"/>
    </row>
    <row r="794" spans="1:7">
      <c r="A794" s="1"/>
      <c r="B794" s="1"/>
      <c r="C794" s="95"/>
      <c r="D794" s="1"/>
      <c r="E794" s="1"/>
      <c r="F794" s="1"/>
      <c r="G794" s="1"/>
    </row>
    <row r="795" spans="1:7">
      <c r="A795" s="1"/>
      <c r="B795" s="1"/>
      <c r="C795" s="95"/>
      <c r="D795" s="1"/>
      <c r="E795" s="1"/>
      <c r="F795" s="1"/>
      <c r="G795" s="1"/>
    </row>
    <row r="796" spans="1:7">
      <c r="A796" s="1"/>
      <c r="B796" s="1"/>
      <c r="C796" s="95"/>
      <c r="D796" s="1"/>
      <c r="E796" s="1"/>
      <c r="F796" s="1"/>
      <c r="G796" s="1"/>
    </row>
    <row r="797" spans="1:7">
      <c r="A797" s="1"/>
      <c r="B797" s="1"/>
      <c r="C797" s="95"/>
      <c r="D797" s="1"/>
      <c r="E797" s="1"/>
      <c r="F797" s="1"/>
      <c r="G797" s="1"/>
    </row>
    <row r="798" spans="1:7">
      <c r="A798" s="1"/>
      <c r="B798" s="1"/>
      <c r="C798" s="95"/>
      <c r="D798" s="1"/>
      <c r="E798" s="1"/>
      <c r="F798" s="1"/>
      <c r="G798" s="1"/>
    </row>
    <row r="799" spans="1:7">
      <c r="A799" s="1"/>
      <c r="B799" s="1"/>
      <c r="C799" s="95"/>
      <c r="D799" s="1"/>
      <c r="E799" s="1"/>
      <c r="F799" s="1"/>
      <c r="G799" s="1"/>
    </row>
    <row r="800" spans="1:7">
      <c r="A800" s="1"/>
      <c r="B800" s="1"/>
      <c r="C800" s="95"/>
      <c r="D800" s="1"/>
      <c r="E800" s="1"/>
      <c r="F800" s="1"/>
      <c r="G800" s="1"/>
    </row>
    <row r="801" spans="1:7">
      <c r="A801" s="1"/>
      <c r="B801" s="1"/>
      <c r="C801" s="95"/>
      <c r="D801" s="1"/>
      <c r="E801" s="1"/>
      <c r="F801" s="1"/>
      <c r="G801" s="1"/>
    </row>
    <row r="802" spans="1:7">
      <c r="A802" s="1"/>
      <c r="B802" s="1"/>
      <c r="C802" s="95"/>
      <c r="D802" s="1"/>
      <c r="E802" s="1"/>
      <c r="F802" s="1"/>
      <c r="G802" s="1"/>
    </row>
    <row r="803" spans="1:7">
      <c r="A803" s="1"/>
      <c r="B803" s="1"/>
      <c r="C803" s="95"/>
      <c r="D803" s="1"/>
      <c r="E803" s="1"/>
      <c r="F803" s="1"/>
      <c r="G803" s="1"/>
    </row>
    <row r="804" spans="1:7">
      <c r="A804" s="1"/>
      <c r="B804" s="1"/>
      <c r="C804" s="95"/>
      <c r="D804" s="1"/>
      <c r="E804" s="1"/>
      <c r="F804" s="1"/>
      <c r="G804" s="1"/>
    </row>
    <row r="805" spans="1:7">
      <c r="A805" s="1"/>
      <c r="B805" s="1"/>
      <c r="C805" s="95"/>
      <c r="D805" s="1"/>
      <c r="E805" s="1"/>
      <c r="F805" s="1"/>
      <c r="G805" s="1"/>
    </row>
    <row r="806" spans="1:7">
      <c r="A806" s="1"/>
      <c r="B806" s="1"/>
      <c r="C806" s="95"/>
      <c r="D806" s="1"/>
      <c r="E806" s="1"/>
      <c r="F806" s="1"/>
      <c r="G806" s="1"/>
    </row>
    <row r="807" spans="1:7">
      <c r="A807" s="1"/>
      <c r="B807" s="1"/>
      <c r="C807" s="95"/>
      <c r="D807" s="1"/>
      <c r="E807" s="1"/>
      <c r="F807" s="1"/>
      <c r="G807" s="1"/>
    </row>
    <row r="808" spans="1:7">
      <c r="A808" s="1"/>
      <c r="B808" s="1"/>
      <c r="C808" s="95"/>
      <c r="D808" s="1"/>
      <c r="E808" s="1"/>
      <c r="F808" s="1"/>
      <c r="G808" s="1"/>
    </row>
    <row r="809" spans="1:7">
      <c r="A809" s="1"/>
      <c r="B809" s="1"/>
      <c r="C809" s="95"/>
      <c r="D809" s="1"/>
      <c r="E809" s="1"/>
      <c r="F809" s="1"/>
      <c r="G809" s="1"/>
    </row>
    <row r="810" spans="1:7">
      <c r="A810" s="1"/>
      <c r="B810" s="1"/>
      <c r="C810" s="95"/>
      <c r="D810" s="1"/>
      <c r="E810" s="1"/>
      <c r="F810" s="1"/>
      <c r="G810" s="1"/>
    </row>
    <row r="811" spans="1:7">
      <c r="A811" s="1"/>
      <c r="B811" s="1"/>
      <c r="C811" s="95"/>
      <c r="D811" s="1"/>
      <c r="E811" s="1"/>
      <c r="F811" s="1"/>
      <c r="G811" s="1"/>
    </row>
    <row r="812" spans="1:7">
      <c r="A812" s="1"/>
      <c r="B812" s="1"/>
      <c r="C812" s="95"/>
      <c r="D812" s="1"/>
      <c r="E812" s="1"/>
      <c r="F812" s="1"/>
      <c r="G812" s="1"/>
    </row>
    <row r="813" spans="1:7">
      <c r="A813" s="1"/>
      <c r="B813" s="1"/>
      <c r="C813" s="95"/>
      <c r="D813" s="1"/>
      <c r="E813" s="1"/>
      <c r="F813" s="1"/>
      <c r="G813" s="1"/>
    </row>
    <row r="814" spans="1:7">
      <c r="A814" s="1"/>
      <c r="B814" s="1"/>
      <c r="C814" s="95"/>
      <c r="D814" s="1"/>
      <c r="E814" s="1"/>
      <c r="F814" s="1"/>
      <c r="G814" s="1"/>
    </row>
    <row r="815" spans="1:7">
      <c r="A815" s="1"/>
      <c r="B815" s="1"/>
      <c r="C815" s="95"/>
      <c r="D815" s="1"/>
      <c r="E815" s="1"/>
      <c r="F815" s="1"/>
      <c r="G815" s="1"/>
    </row>
    <row r="816" spans="1:7">
      <c r="A816" s="1"/>
      <c r="B816" s="1"/>
      <c r="C816" s="95"/>
      <c r="D816" s="1"/>
      <c r="E816" s="1"/>
      <c r="F816" s="1"/>
      <c r="G816" s="1"/>
    </row>
    <row r="817" spans="1:7">
      <c r="A817" s="1"/>
      <c r="B817" s="1"/>
      <c r="C817" s="95"/>
      <c r="D817" s="1"/>
      <c r="E817" s="1"/>
      <c r="F817" s="1"/>
      <c r="G817" s="1"/>
    </row>
    <row r="818" spans="1:7">
      <c r="A818" s="1"/>
      <c r="B818" s="1"/>
      <c r="C818" s="95"/>
      <c r="D818" s="1"/>
      <c r="E818" s="1"/>
      <c r="F818" s="1"/>
      <c r="G818" s="1"/>
    </row>
    <row r="819" spans="1:7">
      <c r="A819" s="1"/>
      <c r="B819" s="1"/>
      <c r="C819" s="95"/>
      <c r="D819" s="1"/>
      <c r="E819" s="1"/>
      <c r="F819" s="1"/>
      <c r="G819" s="1"/>
    </row>
    <row r="820" spans="1:7">
      <c r="A820" s="1"/>
      <c r="B820" s="1"/>
      <c r="C820" s="95"/>
      <c r="D820" s="1"/>
      <c r="E820" s="1"/>
      <c r="F820" s="1"/>
      <c r="G820" s="1"/>
    </row>
    <row r="821" spans="1:7">
      <c r="A821" s="1"/>
      <c r="B821" s="1"/>
      <c r="C821" s="95"/>
      <c r="D821" s="1"/>
      <c r="E821" s="1"/>
      <c r="F821" s="1"/>
      <c r="G821" s="1"/>
    </row>
    <row r="822" spans="1:7">
      <c r="A822" s="1"/>
      <c r="B822" s="1"/>
      <c r="C822" s="95"/>
      <c r="D822" s="1"/>
      <c r="E822" s="1"/>
      <c r="F822" s="1"/>
      <c r="G822" s="1"/>
    </row>
    <row r="823" spans="1:7">
      <c r="A823" s="1"/>
      <c r="B823" s="1"/>
      <c r="C823" s="95"/>
      <c r="D823" s="1"/>
      <c r="E823" s="1"/>
      <c r="F823" s="1"/>
      <c r="G823" s="1"/>
    </row>
    <row r="824" spans="1:7">
      <c r="A824" s="1"/>
      <c r="B824" s="1"/>
      <c r="C824" s="95"/>
      <c r="D824" s="1"/>
      <c r="E824" s="1"/>
      <c r="F824" s="1"/>
      <c r="G824" s="1"/>
    </row>
    <row r="825" spans="1:7">
      <c r="A825" s="1"/>
      <c r="B825" s="1"/>
      <c r="C825" s="95"/>
      <c r="D825" s="1"/>
      <c r="E825" s="1"/>
      <c r="F825" s="1"/>
      <c r="G825" s="1"/>
    </row>
    <row r="826" spans="1:7">
      <c r="A826" s="1"/>
      <c r="B826" s="1"/>
      <c r="C826" s="95"/>
      <c r="D826" s="1"/>
      <c r="E826" s="1"/>
      <c r="F826" s="1"/>
      <c r="G826" s="1"/>
    </row>
    <row r="827" spans="1:7">
      <c r="A827" s="1"/>
      <c r="B827" s="1"/>
      <c r="C827" s="95"/>
      <c r="D827" s="1"/>
      <c r="E827" s="1"/>
      <c r="F827" s="1"/>
      <c r="G827" s="1"/>
    </row>
    <row r="828" spans="1:7">
      <c r="A828" s="1"/>
      <c r="B828" s="1"/>
      <c r="C828" s="95"/>
      <c r="D828" s="1"/>
      <c r="E828" s="1"/>
      <c r="F828" s="1"/>
      <c r="G828" s="1"/>
    </row>
    <row r="829" spans="1:7">
      <c r="A829" s="1"/>
      <c r="B829" s="1"/>
      <c r="C829" s="95"/>
      <c r="D829" s="1"/>
      <c r="E829" s="1"/>
      <c r="F829" s="1"/>
      <c r="G829" s="1"/>
    </row>
    <row r="830" spans="1:7">
      <c r="A830" s="1"/>
      <c r="B830" s="1"/>
      <c r="C830" s="95"/>
      <c r="D830" s="1"/>
      <c r="E830" s="1"/>
      <c r="F830" s="1"/>
      <c r="G830" s="1"/>
    </row>
    <row r="831" spans="1:7">
      <c r="A831" s="1"/>
      <c r="B831" s="1"/>
      <c r="C831" s="95"/>
      <c r="D831" s="1"/>
      <c r="E831" s="1"/>
      <c r="F831" s="1"/>
      <c r="G831" s="1"/>
    </row>
    <row r="832" spans="1:7">
      <c r="A832" s="1"/>
      <c r="B832" s="1"/>
      <c r="C832" s="95"/>
      <c r="D832" s="1"/>
      <c r="E832" s="1"/>
      <c r="F832" s="1"/>
      <c r="G832" s="1"/>
    </row>
    <row r="833" spans="1:7">
      <c r="A833" s="1"/>
      <c r="B833" s="1"/>
      <c r="C833" s="95"/>
      <c r="D833" s="1"/>
      <c r="E833" s="1"/>
      <c r="F833" s="1"/>
      <c r="G833" s="1"/>
    </row>
    <row r="834" spans="1:7">
      <c r="A834" s="1"/>
      <c r="B834" s="1"/>
      <c r="C834" s="95"/>
      <c r="D834" s="1"/>
      <c r="E834" s="1"/>
      <c r="F834" s="1"/>
      <c r="G834" s="1"/>
    </row>
    <row r="835" spans="1:7">
      <c r="A835" s="1"/>
      <c r="B835" s="1"/>
      <c r="C835" s="95"/>
      <c r="D835" s="1"/>
      <c r="E835" s="1"/>
      <c r="F835" s="1"/>
      <c r="G835" s="1"/>
    </row>
    <row r="836" spans="1:7">
      <c r="A836" s="1"/>
      <c r="B836" s="1"/>
      <c r="C836" s="95"/>
      <c r="D836" s="1"/>
      <c r="E836" s="1"/>
      <c r="F836" s="1"/>
      <c r="G836" s="1"/>
    </row>
    <row r="837" spans="1:7">
      <c r="A837" s="1"/>
      <c r="B837" s="1"/>
      <c r="C837" s="95"/>
      <c r="D837" s="1"/>
      <c r="E837" s="1"/>
      <c r="F837" s="1"/>
      <c r="G837" s="1"/>
    </row>
    <row r="838" spans="1:7">
      <c r="A838" s="1"/>
      <c r="B838" s="1"/>
      <c r="C838" s="95"/>
      <c r="D838" s="1"/>
      <c r="E838" s="1"/>
      <c r="F838" s="1"/>
      <c r="G838" s="1"/>
    </row>
    <row r="839" spans="1:7">
      <c r="A839" s="1"/>
      <c r="B839" s="1"/>
      <c r="C839" s="95"/>
      <c r="D839" s="1"/>
      <c r="E839" s="1"/>
      <c r="F839" s="1"/>
      <c r="G839" s="1"/>
    </row>
    <row r="840" spans="1:7">
      <c r="A840" s="1"/>
      <c r="B840" s="1"/>
      <c r="C840" s="95"/>
      <c r="D840" s="1"/>
      <c r="E840" s="1"/>
      <c r="F840" s="1"/>
      <c r="G840" s="1"/>
    </row>
    <row r="841" spans="1:7">
      <c r="A841" s="1"/>
      <c r="B841" s="1"/>
      <c r="C841" s="95"/>
      <c r="D841" s="1"/>
      <c r="E841" s="1"/>
      <c r="F841" s="1"/>
      <c r="G841" s="1"/>
    </row>
    <row r="842" spans="1:7">
      <c r="A842" s="1"/>
      <c r="B842" s="1"/>
      <c r="C842" s="95"/>
      <c r="D842" s="1"/>
      <c r="E842" s="1"/>
      <c r="F842" s="1"/>
      <c r="G842" s="1"/>
    </row>
    <row r="843" spans="1:7">
      <c r="A843" s="1"/>
      <c r="B843" s="1"/>
      <c r="C843" s="95"/>
      <c r="D843" s="1"/>
      <c r="E843" s="1"/>
      <c r="F843" s="1"/>
      <c r="G843" s="1"/>
    </row>
    <row r="844" spans="1:7">
      <c r="A844" s="1"/>
      <c r="B844" s="1"/>
      <c r="C844" s="95"/>
      <c r="D844" s="1"/>
      <c r="E844" s="1"/>
      <c r="F844" s="1"/>
      <c r="G844" s="1"/>
    </row>
    <row r="845" spans="1:7">
      <c r="A845" s="1"/>
      <c r="B845" s="1"/>
      <c r="C845" s="95"/>
      <c r="D845" s="1"/>
      <c r="E845" s="1"/>
      <c r="F845" s="1"/>
      <c r="G845" s="1"/>
    </row>
    <row r="846" spans="1:7">
      <c r="A846" s="1"/>
      <c r="B846" s="1"/>
      <c r="C846" s="95"/>
      <c r="D846" s="1"/>
      <c r="E846" s="1"/>
      <c r="F846" s="1"/>
      <c r="G846" s="1"/>
    </row>
    <row r="847" spans="1:7">
      <c r="A847" s="1"/>
      <c r="B847" s="1"/>
      <c r="C847" s="95"/>
      <c r="D847" s="1"/>
      <c r="E847" s="1"/>
      <c r="F847" s="1"/>
      <c r="G847" s="1"/>
    </row>
    <row r="848" spans="1:7">
      <c r="A848" s="1"/>
      <c r="B848" s="1"/>
      <c r="C848" s="95"/>
      <c r="D848" s="1"/>
      <c r="E848" s="1"/>
      <c r="F848" s="1"/>
      <c r="G848" s="1"/>
    </row>
    <row r="849" spans="1:7">
      <c r="A849" s="1"/>
      <c r="B849" s="1"/>
      <c r="C849" s="95"/>
      <c r="D849" s="1"/>
      <c r="E849" s="1"/>
      <c r="F849" s="1"/>
      <c r="G849" s="1"/>
    </row>
    <row r="850" spans="1:7">
      <c r="A850" s="1"/>
      <c r="B850" s="1"/>
      <c r="C850" s="95"/>
      <c r="D850" s="1"/>
      <c r="E850" s="1"/>
      <c r="F850" s="1"/>
      <c r="G850" s="1"/>
    </row>
    <row r="851" spans="1:7">
      <c r="A851" s="1"/>
      <c r="B851" s="1"/>
      <c r="C851" s="95"/>
      <c r="D851" s="1"/>
      <c r="E851" s="1"/>
      <c r="F851" s="1"/>
      <c r="G851" s="1"/>
    </row>
    <row r="852" spans="1:7">
      <c r="A852" s="1"/>
      <c r="B852" s="1"/>
      <c r="C852" s="95"/>
      <c r="D852" s="1"/>
      <c r="E852" s="1"/>
      <c r="F852" s="1"/>
      <c r="G852" s="1"/>
    </row>
    <row r="853" spans="1:7">
      <c r="A853" s="1"/>
      <c r="B853" s="1"/>
      <c r="C853" s="95"/>
      <c r="D853" s="1"/>
      <c r="E853" s="1"/>
      <c r="F853" s="1"/>
      <c r="G853" s="1"/>
    </row>
    <row r="854" spans="1:7">
      <c r="A854" s="1"/>
      <c r="B854" s="1"/>
      <c r="C854" s="95"/>
      <c r="D854" s="1"/>
      <c r="E854" s="1"/>
      <c r="F854" s="1"/>
      <c r="G854" s="1"/>
    </row>
    <row r="855" spans="1:7">
      <c r="A855" s="1"/>
      <c r="B855" s="1"/>
      <c r="C855" s="95"/>
      <c r="D855" s="1"/>
      <c r="E855" s="1"/>
      <c r="F855" s="1"/>
      <c r="G855" s="1"/>
    </row>
    <row r="856" spans="1:7">
      <c r="A856" s="1"/>
      <c r="B856" s="1"/>
      <c r="C856" s="95"/>
      <c r="D856" s="1"/>
      <c r="E856" s="1"/>
      <c r="F856" s="1"/>
      <c r="G856" s="1"/>
    </row>
    <row r="857" spans="1:7">
      <c r="A857" s="1"/>
      <c r="B857" s="1"/>
      <c r="C857" s="95"/>
      <c r="D857" s="1"/>
      <c r="E857" s="1"/>
      <c r="F857" s="1"/>
      <c r="G857" s="1"/>
    </row>
    <row r="858" spans="1:7">
      <c r="A858" s="1"/>
      <c r="B858" s="1"/>
      <c r="C858" s="95"/>
      <c r="D858" s="1"/>
      <c r="E858" s="1"/>
      <c r="F858" s="1"/>
      <c r="G858" s="1"/>
    </row>
    <row r="859" spans="1:7">
      <c r="A859" s="1"/>
      <c r="B859" s="1"/>
      <c r="C859" s="95"/>
      <c r="D859" s="1"/>
      <c r="E859" s="1"/>
      <c r="F859" s="1"/>
      <c r="G859" s="1"/>
    </row>
    <row r="860" spans="1:7">
      <c r="A860" s="1"/>
      <c r="B860" s="1"/>
      <c r="C860" s="95"/>
      <c r="D860" s="1"/>
      <c r="E860" s="1"/>
      <c r="F860" s="1"/>
      <c r="G860" s="1"/>
    </row>
    <row r="861" spans="1:7">
      <c r="A861" s="1"/>
      <c r="B861" s="1"/>
      <c r="C861" s="95"/>
      <c r="D861" s="1"/>
      <c r="E861" s="1"/>
      <c r="F861" s="1"/>
      <c r="G861" s="1"/>
    </row>
    <row r="862" spans="1:7">
      <c r="A862" s="1"/>
      <c r="B862" s="1"/>
      <c r="C862" s="95"/>
      <c r="D862" s="1"/>
      <c r="E862" s="1"/>
      <c r="F862" s="1"/>
      <c r="G862" s="1"/>
    </row>
    <row r="863" spans="1:7">
      <c r="A863" s="1"/>
      <c r="B863" s="1"/>
      <c r="C863" s="95"/>
      <c r="D863" s="1"/>
      <c r="E863" s="1"/>
      <c r="F863" s="1"/>
      <c r="G863" s="1"/>
    </row>
    <row r="864" spans="1:7">
      <c r="A864" s="1"/>
      <c r="B864" s="1"/>
      <c r="C864" s="95"/>
      <c r="D864" s="1"/>
      <c r="E864" s="1"/>
      <c r="F864" s="1"/>
      <c r="G864" s="1"/>
    </row>
    <row r="865" spans="1:7">
      <c r="A865" s="1"/>
      <c r="B865" s="1"/>
      <c r="C865" s="95"/>
      <c r="D865" s="1"/>
      <c r="E865" s="1"/>
      <c r="F865" s="1"/>
      <c r="G865" s="1"/>
    </row>
    <row r="866" spans="1:7">
      <c r="A866" s="1"/>
      <c r="B866" s="1"/>
      <c r="C866" s="95"/>
      <c r="D866" s="1"/>
      <c r="E866" s="1"/>
      <c r="F866" s="1"/>
      <c r="G866" s="1"/>
    </row>
    <row r="867" spans="1:7">
      <c r="A867" s="1"/>
      <c r="B867" s="1"/>
      <c r="C867" s="95"/>
      <c r="D867" s="1"/>
      <c r="E867" s="1"/>
      <c r="F867" s="1"/>
      <c r="G867" s="1"/>
    </row>
    <row r="868" spans="1:7">
      <c r="A868" s="1"/>
      <c r="B868" s="1"/>
      <c r="C868" s="95"/>
      <c r="D868" s="1"/>
      <c r="E868" s="1"/>
      <c r="F868" s="1"/>
      <c r="G868" s="1"/>
    </row>
    <row r="869" spans="1:7">
      <c r="A869" s="1"/>
      <c r="B869" s="1"/>
      <c r="C869" s="95"/>
      <c r="D869" s="1"/>
      <c r="E869" s="1"/>
      <c r="F869" s="1"/>
      <c r="G869" s="1"/>
    </row>
    <row r="870" spans="1:7">
      <c r="A870" s="1"/>
      <c r="B870" s="1"/>
      <c r="C870" s="95"/>
      <c r="D870" s="1"/>
      <c r="E870" s="1"/>
      <c r="F870" s="1"/>
      <c r="G870" s="1"/>
    </row>
    <row r="871" spans="1:7">
      <c r="A871" s="1"/>
      <c r="B871" s="1"/>
      <c r="C871" s="95"/>
      <c r="D871" s="1"/>
      <c r="E871" s="1"/>
      <c r="F871" s="1"/>
      <c r="G871" s="1"/>
    </row>
    <row r="872" spans="1:7">
      <c r="A872" s="1"/>
      <c r="B872" s="1"/>
      <c r="C872" s="95"/>
      <c r="D872" s="1"/>
      <c r="E872" s="1"/>
      <c r="F872" s="1"/>
      <c r="G872" s="1"/>
    </row>
    <row r="873" spans="1:7">
      <c r="A873" s="1"/>
      <c r="B873" s="1"/>
      <c r="C873" s="95"/>
      <c r="D873" s="1"/>
      <c r="E873" s="1"/>
      <c r="F873" s="1"/>
      <c r="G873" s="1"/>
    </row>
    <row r="874" spans="1:7">
      <c r="A874" s="1"/>
      <c r="B874" s="1"/>
      <c r="C874" s="95"/>
      <c r="D874" s="1"/>
      <c r="E874" s="1"/>
      <c r="F874" s="1"/>
      <c r="G874" s="1"/>
    </row>
    <row r="875" spans="1:7">
      <c r="A875" s="1"/>
      <c r="B875" s="1"/>
      <c r="C875" s="95"/>
      <c r="D875" s="1"/>
      <c r="E875" s="1"/>
      <c r="F875" s="1"/>
      <c r="G875" s="1"/>
    </row>
    <row r="876" spans="1:7">
      <c r="A876" s="1"/>
      <c r="B876" s="1"/>
      <c r="C876" s="95"/>
      <c r="D876" s="1"/>
      <c r="E876" s="1"/>
      <c r="F876" s="1"/>
      <c r="G876" s="1"/>
    </row>
    <row r="877" spans="1:7">
      <c r="A877" s="1"/>
      <c r="B877" s="1"/>
      <c r="C877" s="95"/>
      <c r="D877" s="1"/>
      <c r="E877" s="1"/>
      <c r="F877" s="1"/>
      <c r="G877" s="1"/>
    </row>
    <row r="878" spans="1:7">
      <c r="A878" s="1"/>
      <c r="B878" s="1"/>
      <c r="C878" s="95"/>
      <c r="D878" s="1"/>
      <c r="E878" s="1"/>
      <c r="F878" s="1"/>
      <c r="G878" s="1"/>
    </row>
    <row r="879" spans="1:7">
      <c r="A879" s="1"/>
      <c r="B879" s="1"/>
      <c r="C879" s="95"/>
      <c r="D879" s="1"/>
      <c r="E879" s="1"/>
      <c r="F879" s="1"/>
      <c r="G879" s="1"/>
    </row>
    <row r="880" spans="1:7">
      <c r="A880" s="1"/>
      <c r="B880" s="1"/>
      <c r="C880" s="95"/>
      <c r="D880" s="1"/>
      <c r="E880" s="1"/>
      <c r="F880" s="1"/>
      <c r="G880" s="1"/>
    </row>
    <row r="881" spans="1:7">
      <c r="A881" s="1"/>
      <c r="B881" s="1"/>
      <c r="C881" s="95"/>
      <c r="D881" s="1"/>
      <c r="E881" s="1"/>
      <c r="F881" s="1"/>
      <c r="G881" s="1"/>
    </row>
    <row r="882" spans="1:7">
      <c r="A882" s="1"/>
      <c r="B882" s="1"/>
      <c r="C882" s="95"/>
      <c r="D882" s="1"/>
      <c r="E882" s="1"/>
      <c r="F882" s="1"/>
      <c r="G882" s="1"/>
    </row>
    <row r="883" spans="1:7">
      <c r="A883" s="1"/>
      <c r="B883" s="1"/>
      <c r="C883" s="95"/>
      <c r="D883" s="1"/>
      <c r="E883" s="1"/>
      <c r="F883" s="1"/>
      <c r="G883" s="1"/>
    </row>
    <row r="884" spans="1:7">
      <c r="A884" s="1"/>
      <c r="B884" s="1"/>
      <c r="C884" s="95"/>
      <c r="D884" s="1"/>
      <c r="E884" s="1"/>
      <c r="F884" s="1"/>
      <c r="G884" s="1"/>
    </row>
    <row r="885" spans="1:7">
      <c r="A885" s="1"/>
      <c r="B885" s="1"/>
      <c r="C885" s="95"/>
      <c r="D885" s="1"/>
      <c r="E885" s="1"/>
      <c r="F885" s="1"/>
      <c r="G885" s="1"/>
    </row>
    <row r="886" spans="1:7">
      <c r="A886" s="1"/>
      <c r="B886" s="1"/>
      <c r="C886" s="95"/>
      <c r="D886" s="1"/>
      <c r="E886" s="1"/>
      <c r="F886" s="1"/>
      <c r="G886" s="1"/>
    </row>
    <row r="887" spans="1:7">
      <c r="A887" s="1"/>
      <c r="B887" s="1"/>
      <c r="C887" s="95"/>
      <c r="D887" s="1"/>
      <c r="E887" s="1"/>
      <c r="F887" s="1"/>
      <c r="G887" s="1"/>
    </row>
    <row r="888" spans="1:7">
      <c r="A888" s="1"/>
      <c r="B888" s="1"/>
      <c r="C888" s="95"/>
      <c r="D888" s="1"/>
      <c r="E888" s="1"/>
      <c r="F888" s="1"/>
      <c r="G888" s="1"/>
    </row>
    <row r="889" spans="1:7">
      <c r="A889" s="1"/>
      <c r="B889" s="1"/>
      <c r="C889" s="95"/>
      <c r="D889" s="1"/>
      <c r="E889" s="1"/>
      <c r="F889" s="1"/>
      <c r="G889" s="1"/>
    </row>
    <row r="890" spans="1:7">
      <c r="A890" s="1"/>
      <c r="B890" s="1"/>
      <c r="C890" s="95"/>
      <c r="D890" s="1"/>
      <c r="E890" s="1"/>
      <c r="F890" s="1"/>
      <c r="G890" s="1"/>
    </row>
    <row r="891" spans="1:7">
      <c r="A891" s="1"/>
      <c r="B891" s="1"/>
      <c r="C891" s="95"/>
      <c r="D891" s="1"/>
      <c r="E891" s="1"/>
      <c r="F891" s="1"/>
      <c r="G891" s="1"/>
    </row>
    <row r="892" spans="1:7">
      <c r="A892" s="1"/>
      <c r="B892" s="1"/>
      <c r="C892" s="95"/>
      <c r="D892" s="1"/>
      <c r="E892" s="1"/>
      <c r="F892" s="1"/>
      <c r="G892" s="1"/>
    </row>
    <row r="893" spans="1:7">
      <c r="A893" s="1"/>
      <c r="B893" s="1"/>
      <c r="C893" s="95"/>
      <c r="D893" s="1"/>
      <c r="E893" s="1"/>
      <c r="F893" s="1"/>
      <c r="G893" s="1"/>
    </row>
    <row r="894" spans="1:7">
      <c r="A894" s="1"/>
      <c r="B894" s="1"/>
      <c r="C894" s="95"/>
      <c r="D894" s="1"/>
      <c r="E894" s="1"/>
      <c r="F894" s="1"/>
      <c r="G894" s="1"/>
    </row>
    <row r="895" spans="1:7">
      <c r="A895" s="1"/>
      <c r="B895" s="1"/>
      <c r="C895" s="95"/>
      <c r="D895" s="1"/>
      <c r="E895" s="1"/>
      <c r="F895" s="1"/>
      <c r="G895" s="1"/>
    </row>
    <row r="896" spans="1:7">
      <c r="A896" s="1"/>
      <c r="B896" s="1"/>
      <c r="C896" s="95"/>
      <c r="D896" s="1"/>
      <c r="E896" s="1"/>
      <c r="F896" s="1"/>
      <c r="G896" s="1"/>
    </row>
    <row r="897" spans="1:7">
      <c r="A897" s="1"/>
      <c r="B897" s="1"/>
      <c r="C897" s="95"/>
      <c r="D897" s="1"/>
      <c r="E897" s="1"/>
      <c r="F897" s="1"/>
      <c r="G897" s="1"/>
    </row>
    <row r="898" spans="1:7">
      <c r="A898" s="1"/>
      <c r="B898" s="1"/>
      <c r="C898" s="95"/>
      <c r="D898" s="1"/>
      <c r="E898" s="1"/>
      <c r="F898" s="1"/>
      <c r="G898" s="1"/>
    </row>
    <row r="899" spans="1:7">
      <c r="A899" s="1"/>
      <c r="B899" s="1"/>
      <c r="C899" s="95"/>
      <c r="D899" s="1"/>
      <c r="E899" s="1"/>
      <c r="F899" s="1"/>
      <c r="G899" s="1"/>
    </row>
    <row r="900" spans="1:7">
      <c r="A900" s="1"/>
      <c r="B900" s="1"/>
      <c r="C900" s="95"/>
      <c r="D900" s="1"/>
      <c r="E900" s="1"/>
      <c r="F900" s="1"/>
      <c r="G900" s="1"/>
    </row>
    <row r="901" spans="1:7">
      <c r="A901" s="1"/>
      <c r="B901" s="1"/>
      <c r="C901" s="95"/>
      <c r="D901" s="1"/>
      <c r="E901" s="1"/>
      <c r="F901" s="1"/>
      <c r="G901" s="1"/>
    </row>
    <row r="902" spans="1:7">
      <c r="A902" s="1"/>
      <c r="B902" s="1"/>
      <c r="C902" s="95"/>
      <c r="D902" s="1"/>
      <c r="E902" s="1"/>
      <c r="F902" s="1"/>
      <c r="G902" s="1"/>
    </row>
    <row r="903" spans="1:7">
      <c r="A903" s="1"/>
      <c r="B903" s="1"/>
      <c r="C903" s="95"/>
      <c r="D903" s="1"/>
      <c r="E903" s="1"/>
      <c r="F903" s="1"/>
      <c r="G903" s="1"/>
    </row>
    <row r="904" spans="1:7">
      <c r="A904" s="1"/>
      <c r="B904" s="1"/>
      <c r="C904" s="95"/>
      <c r="D904" s="1"/>
      <c r="E904" s="1"/>
      <c r="F904" s="1"/>
      <c r="G904" s="1"/>
    </row>
    <row r="905" spans="1:7">
      <c r="A905" s="1"/>
      <c r="B905" s="1"/>
      <c r="C905" s="95"/>
      <c r="D905" s="1"/>
      <c r="E905" s="1"/>
      <c r="F905" s="1"/>
      <c r="G905" s="1"/>
    </row>
    <row r="906" spans="1:7">
      <c r="A906" s="1"/>
      <c r="B906" s="1"/>
      <c r="C906" s="95"/>
      <c r="D906" s="1"/>
      <c r="E906" s="1"/>
      <c r="F906" s="1"/>
      <c r="G906" s="1"/>
    </row>
    <row r="907" spans="1:7">
      <c r="A907" s="1"/>
      <c r="B907" s="1"/>
      <c r="C907" s="95"/>
      <c r="D907" s="1"/>
      <c r="E907" s="1"/>
      <c r="F907" s="1"/>
      <c r="G907" s="1"/>
    </row>
    <row r="908" spans="1:7">
      <c r="A908" s="1"/>
      <c r="B908" s="1"/>
      <c r="C908" s="95"/>
      <c r="D908" s="1"/>
      <c r="E908" s="1"/>
      <c r="F908" s="1"/>
      <c r="G908" s="1"/>
    </row>
    <row r="909" spans="1:7">
      <c r="A909" s="1"/>
      <c r="B909" s="1"/>
      <c r="C909" s="95"/>
      <c r="D909" s="1"/>
      <c r="E909" s="1"/>
      <c r="F909" s="1"/>
      <c r="G909" s="1"/>
    </row>
    <row r="910" spans="1:7">
      <c r="A910" s="1"/>
      <c r="B910" s="1"/>
      <c r="C910" s="95"/>
      <c r="D910" s="1"/>
      <c r="E910" s="1"/>
      <c r="F910" s="1"/>
      <c r="G910" s="1"/>
    </row>
    <row r="911" spans="1:7">
      <c r="A911" s="1"/>
      <c r="B911" s="1"/>
      <c r="C911" s="95"/>
      <c r="D911" s="1"/>
      <c r="E911" s="1"/>
      <c r="F911" s="1"/>
      <c r="G911" s="1"/>
    </row>
    <row r="912" spans="1:7">
      <c r="A912" s="1"/>
      <c r="B912" s="1"/>
      <c r="C912" s="95"/>
      <c r="D912" s="1"/>
      <c r="E912" s="1"/>
      <c r="F912" s="1"/>
      <c r="G912" s="1"/>
    </row>
    <row r="913" spans="1:7">
      <c r="A913" s="1"/>
      <c r="B913" s="1"/>
      <c r="C913" s="95"/>
      <c r="D913" s="1"/>
      <c r="E913" s="1"/>
      <c r="F913" s="1"/>
      <c r="G913" s="1"/>
    </row>
    <row r="914" spans="1:7">
      <c r="A914" s="1"/>
      <c r="B914" s="1"/>
      <c r="C914" s="95"/>
      <c r="D914" s="1"/>
      <c r="E914" s="1"/>
      <c r="F914" s="1"/>
      <c r="G914" s="1"/>
    </row>
    <row r="915" spans="1:7">
      <c r="A915" s="1"/>
      <c r="B915" s="1"/>
      <c r="C915" s="95"/>
      <c r="D915" s="1"/>
      <c r="E915" s="1"/>
      <c r="F915" s="1"/>
      <c r="G915" s="1"/>
    </row>
    <row r="916" spans="1:7">
      <c r="A916" s="1"/>
      <c r="B916" s="1"/>
      <c r="C916" s="95"/>
      <c r="D916" s="1"/>
      <c r="E916" s="1"/>
      <c r="F916" s="1"/>
      <c r="G916" s="1"/>
    </row>
    <row r="917" spans="1:7">
      <c r="A917" s="1"/>
      <c r="B917" s="1"/>
      <c r="C917" s="95"/>
      <c r="D917" s="1"/>
      <c r="E917" s="1"/>
      <c r="F917" s="1"/>
      <c r="G917" s="1"/>
    </row>
    <row r="918" spans="1:7">
      <c r="A918" s="1"/>
      <c r="B918" s="1"/>
      <c r="C918" s="95"/>
      <c r="D918" s="1"/>
      <c r="E918" s="1"/>
      <c r="F918" s="1"/>
      <c r="G918" s="1"/>
    </row>
    <row r="919" spans="1:7">
      <c r="A919" s="1"/>
      <c r="B919" s="1"/>
      <c r="C919" s="95"/>
      <c r="D919" s="1"/>
      <c r="E919" s="1"/>
      <c r="F919" s="1"/>
      <c r="G919" s="1"/>
    </row>
    <row r="920" spans="1:7">
      <c r="A920" s="1"/>
      <c r="B920" s="1"/>
      <c r="C920" s="95"/>
      <c r="D920" s="1"/>
      <c r="E920" s="1"/>
      <c r="F920" s="1"/>
      <c r="G920" s="1"/>
    </row>
    <row r="921" spans="1:7">
      <c r="A921" s="1"/>
      <c r="B921" s="1"/>
      <c r="C921" s="95"/>
      <c r="D921" s="1"/>
      <c r="E921" s="1"/>
      <c r="F921" s="1"/>
      <c r="G921" s="1"/>
    </row>
    <row r="922" spans="1:7">
      <c r="A922" s="1"/>
      <c r="B922" s="1"/>
      <c r="C922" s="95"/>
      <c r="D922" s="1"/>
      <c r="E922" s="1"/>
      <c r="F922" s="1"/>
      <c r="G922" s="1"/>
    </row>
    <row r="923" spans="1:7">
      <c r="A923" s="1"/>
      <c r="B923" s="1"/>
      <c r="C923" s="95"/>
      <c r="D923" s="1"/>
      <c r="E923" s="1"/>
      <c r="F923" s="1"/>
      <c r="G923" s="1"/>
    </row>
    <row r="924" spans="1:7">
      <c r="A924" s="1"/>
      <c r="B924" s="1"/>
      <c r="C924" s="95"/>
      <c r="D924" s="1"/>
      <c r="E924" s="1"/>
      <c r="F924" s="1"/>
      <c r="G924" s="1"/>
    </row>
    <row r="925" spans="1:7">
      <c r="A925" s="1"/>
      <c r="B925" s="1"/>
      <c r="C925" s="95"/>
      <c r="D925" s="1"/>
      <c r="E925" s="1"/>
      <c r="F925" s="1"/>
      <c r="G925" s="1"/>
    </row>
    <row r="926" spans="1:7">
      <c r="A926" s="1"/>
      <c r="B926" s="1"/>
      <c r="C926" s="95"/>
      <c r="D926" s="1"/>
      <c r="E926" s="1"/>
      <c r="F926" s="1"/>
      <c r="G926" s="1"/>
    </row>
    <row r="927" spans="1:7">
      <c r="A927" s="1"/>
      <c r="B927" s="1"/>
      <c r="C927" s="95"/>
      <c r="D927" s="1"/>
      <c r="E927" s="1"/>
      <c r="F927" s="1"/>
      <c r="G927" s="1"/>
    </row>
    <row r="928" spans="1:7">
      <c r="A928" s="1"/>
      <c r="B928" s="1"/>
      <c r="C928" s="95"/>
      <c r="D928" s="1"/>
      <c r="E928" s="1"/>
      <c r="F928" s="1"/>
      <c r="G928" s="1"/>
    </row>
    <row r="929" spans="1:7">
      <c r="A929" s="1"/>
      <c r="B929" s="1"/>
      <c r="C929" s="95"/>
      <c r="D929" s="1"/>
      <c r="E929" s="1"/>
      <c r="F929" s="1"/>
      <c r="G929" s="1"/>
    </row>
    <row r="930" spans="1:7">
      <c r="A930" s="1"/>
      <c r="B930" s="1"/>
      <c r="C930" s="95"/>
      <c r="D930" s="1"/>
      <c r="E930" s="1"/>
      <c r="F930" s="1"/>
      <c r="G930" s="1"/>
    </row>
    <row r="931" spans="1:7">
      <c r="A931" s="1"/>
      <c r="B931" s="1"/>
      <c r="C931" s="95"/>
      <c r="D931" s="1"/>
      <c r="E931" s="1"/>
      <c r="F931" s="1"/>
      <c r="G931" s="1"/>
    </row>
    <row r="932" spans="1:7">
      <c r="A932" s="1"/>
      <c r="B932" s="1"/>
      <c r="C932" s="95"/>
      <c r="D932" s="1"/>
      <c r="E932" s="1"/>
      <c r="F932" s="1"/>
      <c r="G932" s="1"/>
    </row>
    <row r="933" spans="1:7">
      <c r="A933" s="1"/>
      <c r="B933" s="1"/>
      <c r="C933" s="95"/>
      <c r="D933" s="1"/>
      <c r="E933" s="1"/>
      <c r="F933" s="1"/>
      <c r="G933" s="1"/>
    </row>
    <row r="934" spans="1:7">
      <c r="A934" s="1"/>
      <c r="B934" s="1"/>
      <c r="C934" s="95"/>
      <c r="D934" s="1"/>
      <c r="E934" s="1"/>
      <c r="F934" s="1"/>
      <c r="G934" s="1"/>
    </row>
    <row r="935" spans="1:7">
      <c r="A935" s="1"/>
      <c r="B935" s="1"/>
      <c r="C935" s="95"/>
      <c r="D935" s="1"/>
      <c r="E935" s="1"/>
      <c r="F935" s="1"/>
      <c r="G935" s="1"/>
    </row>
    <row r="936" spans="1:7">
      <c r="A936" s="1"/>
      <c r="B936" s="1"/>
      <c r="C936" s="95"/>
      <c r="D936" s="1"/>
      <c r="E936" s="1"/>
      <c r="F936" s="1"/>
      <c r="G936" s="1"/>
    </row>
    <row r="937" spans="1:7">
      <c r="A937" s="1"/>
      <c r="B937" s="1"/>
      <c r="C937" s="95"/>
      <c r="D937" s="1"/>
      <c r="E937" s="1"/>
      <c r="F937" s="1"/>
      <c r="G937" s="1"/>
    </row>
    <row r="938" spans="1:7">
      <c r="A938" s="1"/>
      <c r="B938" s="1"/>
      <c r="C938" s="95"/>
      <c r="D938" s="1"/>
      <c r="E938" s="1"/>
      <c r="F938" s="1"/>
      <c r="G938" s="1"/>
    </row>
    <row r="939" spans="1:7">
      <c r="A939" s="1"/>
      <c r="B939" s="1"/>
      <c r="C939" s="95"/>
      <c r="D939" s="1"/>
      <c r="E939" s="1"/>
      <c r="F939" s="1"/>
      <c r="G939" s="1"/>
    </row>
    <row r="940" spans="1:7">
      <c r="A940" s="1"/>
      <c r="B940" s="1"/>
      <c r="C940" s="95"/>
      <c r="D940" s="1"/>
      <c r="E940" s="1"/>
      <c r="F940" s="1"/>
      <c r="G940" s="1"/>
    </row>
    <row r="941" spans="1:7">
      <c r="A941" s="1"/>
      <c r="B941" s="1"/>
      <c r="C941" s="95"/>
      <c r="D941" s="1"/>
      <c r="E941" s="1"/>
      <c r="F941" s="1"/>
      <c r="G941" s="1"/>
    </row>
    <row r="942" spans="1:7">
      <c r="A942" s="1"/>
      <c r="B942" s="1"/>
      <c r="C942" s="95"/>
      <c r="D942" s="1"/>
      <c r="E942" s="1"/>
      <c r="F942" s="1"/>
      <c r="G942" s="1"/>
    </row>
    <row r="943" spans="1:7">
      <c r="A943" s="1"/>
      <c r="B943" s="1"/>
      <c r="C943" s="95"/>
      <c r="D943" s="1"/>
      <c r="E943" s="1"/>
      <c r="F943" s="1"/>
      <c r="G943" s="1"/>
    </row>
    <row r="944" spans="1:7">
      <c r="A944" s="1"/>
      <c r="B944" s="1"/>
      <c r="C944" s="95"/>
      <c r="D944" s="1"/>
      <c r="E944" s="1"/>
      <c r="F944" s="1"/>
      <c r="G944" s="1"/>
    </row>
    <row r="945" spans="1:7">
      <c r="A945" s="1"/>
      <c r="B945" s="1"/>
      <c r="C945" s="95"/>
      <c r="D945" s="1"/>
      <c r="E945" s="1"/>
      <c r="F945" s="1"/>
      <c r="G945" s="1"/>
    </row>
    <row r="946" spans="1:7">
      <c r="A946" s="1"/>
      <c r="B946" s="1"/>
      <c r="C946" s="95"/>
      <c r="D946" s="1"/>
      <c r="E946" s="1"/>
      <c r="F946" s="1"/>
      <c r="G946" s="1"/>
    </row>
    <row r="947" spans="1:7">
      <c r="A947" s="1"/>
      <c r="B947" s="1"/>
      <c r="C947" s="95"/>
      <c r="D947" s="1"/>
      <c r="E947" s="1"/>
      <c r="F947" s="1"/>
      <c r="G947" s="1"/>
    </row>
    <row r="948" spans="1:7">
      <c r="A948" s="1"/>
      <c r="B948" s="1"/>
      <c r="C948" s="95"/>
      <c r="D948" s="1"/>
      <c r="E948" s="1"/>
      <c r="F948" s="1"/>
      <c r="G948" s="1"/>
    </row>
    <row r="949" spans="1:7">
      <c r="A949" s="1"/>
      <c r="B949" s="1"/>
      <c r="C949" s="95"/>
      <c r="D949" s="1"/>
      <c r="E949" s="1"/>
      <c r="F949" s="1"/>
      <c r="G949" s="1"/>
    </row>
    <row r="950" spans="1:7">
      <c r="A950" s="1"/>
      <c r="B950" s="1"/>
      <c r="C950" s="95"/>
      <c r="D950" s="1"/>
      <c r="E950" s="1"/>
      <c r="F950" s="1"/>
      <c r="G950" s="1"/>
    </row>
    <row r="951" spans="1:7">
      <c r="A951" s="1"/>
      <c r="B951" s="1"/>
      <c r="C951" s="95"/>
      <c r="D951" s="1"/>
      <c r="E951" s="1"/>
      <c r="F951" s="1"/>
      <c r="G951" s="1"/>
    </row>
    <row r="952" spans="1:7">
      <c r="A952" s="1"/>
      <c r="B952" s="1"/>
      <c r="C952" s="95"/>
      <c r="D952" s="1"/>
      <c r="E952" s="1"/>
      <c r="F952" s="1"/>
      <c r="G952" s="1"/>
    </row>
    <row r="953" spans="1:7">
      <c r="A953" s="1"/>
      <c r="B953" s="1"/>
      <c r="C953" s="95"/>
      <c r="D953" s="1"/>
      <c r="E953" s="1"/>
      <c r="F953" s="1"/>
      <c r="G953" s="1"/>
    </row>
    <row r="954" spans="1:7">
      <c r="A954" s="1"/>
      <c r="B954" s="1"/>
      <c r="C954" s="95"/>
      <c r="D954" s="1"/>
      <c r="E954" s="1"/>
      <c r="F954" s="1"/>
      <c r="G954" s="1"/>
    </row>
    <row r="955" spans="1:7">
      <c r="A955" s="1"/>
      <c r="B955" s="1"/>
      <c r="C955" s="95"/>
      <c r="D955" s="1"/>
      <c r="E955" s="1"/>
      <c r="F955" s="1"/>
      <c r="G955" s="1"/>
    </row>
    <row r="956" spans="1:7">
      <c r="A956" s="1"/>
      <c r="B956" s="1"/>
      <c r="C956" s="95"/>
      <c r="D956" s="1"/>
      <c r="E956" s="1"/>
      <c r="F956" s="1"/>
      <c r="G956" s="1"/>
    </row>
    <row r="957" spans="1:7">
      <c r="A957" s="1"/>
      <c r="B957" s="1"/>
      <c r="C957" s="95"/>
      <c r="D957" s="1"/>
      <c r="E957" s="1"/>
      <c r="F957" s="1"/>
      <c r="G957" s="1"/>
    </row>
    <row r="958" spans="1:7">
      <c r="A958" s="1"/>
      <c r="B958" s="1"/>
      <c r="C958" s="95"/>
      <c r="D958" s="1"/>
      <c r="E958" s="1"/>
      <c r="F958" s="1"/>
      <c r="G958" s="1"/>
    </row>
    <row r="959" spans="1:7">
      <c r="A959" s="1"/>
      <c r="B959" s="1"/>
      <c r="C959" s="95"/>
      <c r="D959" s="1"/>
      <c r="E959" s="1"/>
      <c r="F959" s="1"/>
      <c r="G959" s="1"/>
    </row>
    <row r="960" spans="1:7">
      <c r="A960" s="1"/>
      <c r="B960" s="1"/>
      <c r="C960" s="95"/>
      <c r="D960" s="1"/>
      <c r="E960" s="1"/>
      <c r="F960" s="1"/>
      <c r="G960" s="1"/>
    </row>
    <row r="961" spans="1:7">
      <c r="A961" s="1"/>
      <c r="B961" s="1"/>
      <c r="C961" s="95"/>
      <c r="D961" s="1"/>
      <c r="E961" s="1"/>
      <c r="F961" s="1"/>
      <c r="G961" s="1"/>
    </row>
    <row r="962" spans="1:7">
      <c r="A962" s="1"/>
      <c r="B962" s="1"/>
      <c r="C962" s="95"/>
      <c r="D962" s="1"/>
      <c r="E962" s="1"/>
      <c r="F962" s="1"/>
      <c r="G962" s="1"/>
    </row>
    <row r="963" spans="1:7">
      <c r="A963" s="1"/>
      <c r="B963" s="1"/>
      <c r="C963" s="95"/>
      <c r="D963" s="1"/>
      <c r="E963" s="1"/>
      <c r="F963" s="1"/>
      <c r="G963" s="1"/>
    </row>
    <row r="964" spans="1:7">
      <c r="A964" s="1"/>
      <c r="B964" s="1"/>
      <c r="C964" s="95"/>
      <c r="D964" s="1"/>
      <c r="E964" s="1"/>
      <c r="F964" s="1"/>
      <c r="G964" s="1"/>
    </row>
    <row r="965" spans="1:7">
      <c r="A965" s="1"/>
      <c r="B965" s="1"/>
      <c r="C965" s="95"/>
      <c r="D965" s="1"/>
      <c r="E965" s="1"/>
      <c r="F965" s="1"/>
      <c r="G965" s="1"/>
    </row>
    <row r="966" spans="1:7">
      <c r="A966" s="1"/>
      <c r="B966" s="1"/>
      <c r="C966" s="95"/>
      <c r="D966" s="1"/>
      <c r="E966" s="1"/>
      <c r="F966" s="1"/>
      <c r="G966" s="1"/>
    </row>
    <row r="967" spans="1:7">
      <c r="A967" s="1"/>
      <c r="B967" s="1"/>
      <c r="C967" s="95"/>
      <c r="D967" s="1"/>
      <c r="E967" s="1"/>
      <c r="F967" s="1"/>
      <c r="G967" s="1"/>
    </row>
    <row r="968" spans="1:7">
      <c r="A968" s="1"/>
      <c r="B968" s="1"/>
      <c r="C968" s="95"/>
      <c r="D968" s="1"/>
      <c r="E968" s="1"/>
      <c r="F968" s="1"/>
      <c r="G968" s="1"/>
    </row>
    <row r="969" spans="1:7">
      <c r="A969" s="1"/>
      <c r="B969" s="1"/>
      <c r="C969" s="95"/>
      <c r="D969" s="1"/>
      <c r="E969" s="1"/>
      <c r="F969" s="1"/>
      <c r="G969" s="1"/>
    </row>
    <row r="970" spans="1:7">
      <c r="A970" s="1"/>
      <c r="B970" s="1"/>
      <c r="C970" s="95"/>
      <c r="D970" s="1"/>
      <c r="E970" s="1"/>
      <c r="F970" s="1"/>
      <c r="G970" s="1"/>
    </row>
    <row r="971" spans="1:7">
      <c r="A971" s="1"/>
      <c r="B971" s="1"/>
      <c r="C971" s="95"/>
      <c r="D971" s="1"/>
      <c r="E971" s="1"/>
      <c r="F971" s="1"/>
      <c r="G971" s="1"/>
    </row>
    <row r="972" spans="1:7">
      <c r="A972" s="1"/>
      <c r="B972" s="1"/>
      <c r="C972" s="95"/>
      <c r="D972" s="1"/>
      <c r="E972" s="1"/>
      <c r="F972" s="1"/>
      <c r="G972" s="1"/>
    </row>
    <row r="973" spans="1:7">
      <c r="A973" s="1"/>
      <c r="B973" s="1"/>
      <c r="C973" s="95"/>
      <c r="D973" s="1"/>
      <c r="E973" s="1"/>
      <c r="F973" s="1"/>
      <c r="G973" s="1"/>
    </row>
    <row r="974" spans="1:7">
      <c r="A974" s="1"/>
      <c r="B974" s="1"/>
      <c r="C974" s="95"/>
      <c r="D974" s="1"/>
      <c r="E974" s="1"/>
      <c r="F974" s="1"/>
      <c r="G974" s="1"/>
    </row>
    <row r="975" spans="1:7">
      <c r="A975" s="1"/>
      <c r="B975" s="1"/>
      <c r="C975" s="95"/>
      <c r="D975" s="1"/>
      <c r="E975" s="1"/>
      <c r="F975" s="1"/>
      <c r="G975" s="1"/>
    </row>
    <row r="976" spans="1:7">
      <c r="A976" s="1"/>
      <c r="B976" s="1"/>
      <c r="C976" s="95"/>
      <c r="D976" s="1"/>
      <c r="E976" s="1"/>
      <c r="F976" s="1"/>
      <c r="G976" s="1"/>
    </row>
    <row r="977" spans="1:7">
      <c r="A977" s="1"/>
      <c r="B977" s="1"/>
      <c r="C977" s="95"/>
      <c r="D977" s="1"/>
      <c r="E977" s="1"/>
      <c r="F977" s="1"/>
      <c r="G977" s="1"/>
    </row>
    <row r="978" spans="1:7">
      <c r="A978" s="1"/>
      <c r="B978" s="1"/>
      <c r="C978" s="95"/>
      <c r="D978" s="1"/>
      <c r="E978" s="1"/>
      <c r="F978" s="1"/>
      <c r="G978" s="1"/>
    </row>
    <row r="979" spans="1:7">
      <c r="A979" s="1"/>
      <c r="B979" s="1"/>
      <c r="C979" s="95"/>
      <c r="D979" s="1"/>
      <c r="E979" s="1"/>
      <c r="F979" s="1"/>
      <c r="G979" s="1"/>
    </row>
    <row r="980" spans="1:7">
      <c r="A980" s="1"/>
      <c r="B980" s="1"/>
      <c r="C980" s="95"/>
      <c r="D980" s="1"/>
      <c r="E980" s="1"/>
      <c r="F980" s="1"/>
      <c r="G980" s="1"/>
    </row>
    <row r="981" spans="1:7">
      <c r="A981" s="1"/>
      <c r="B981" s="1"/>
      <c r="C981" s="95"/>
      <c r="D981" s="1"/>
      <c r="E981" s="1"/>
      <c r="F981" s="1"/>
      <c r="G981" s="1"/>
    </row>
    <row r="982" spans="1:7">
      <c r="A982" s="1"/>
      <c r="B982" s="1"/>
      <c r="C982" s="95"/>
      <c r="D982" s="1"/>
      <c r="E982" s="1"/>
      <c r="F982" s="1"/>
      <c r="G982" s="1"/>
    </row>
    <row r="983" spans="1:7">
      <c r="A983" s="1"/>
      <c r="B983" s="1"/>
      <c r="C983" s="95"/>
      <c r="D983" s="1"/>
      <c r="E983" s="1"/>
      <c r="F983" s="1"/>
      <c r="G983" s="1"/>
    </row>
    <row r="984" spans="1:7">
      <c r="A984" s="1"/>
      <c r="B984" s="1"/>
      <c r="C984" s="95"/>
      <c r="D984" s="1"/>
      <c r="E984" s="1"/>
      <c r="F984" s="1"/>
      <c r="G984" s="1"/>
    </row>
    <row r="985" spans="1:7">
      <c r="A985" s="1"/>
      <c r="B985" s="1"/>
      <c r="C985" s="95"/>
      <c r="D985" s="1"/>
      <c r="E985" s="1"/>
      <c r="F985" s="1"/>
      <c r="G985" s="1"/>
    </row>
    <row r="986" spans="1:7">
      <c r="A986" s="1"/>
      <c r="B986" s="1"/>
      <c r="C986" s="95"/>
      <c r="D986" s="1"/>
      <c r="E986" s="1"/>
      <c r="F986" s="1"/>
      <c r="G986" s="1"/>
    </row>
    <row r="987" spans="1:7">
      <c r="A987" s="1"/>
      <c r="B987" s="1"/>
      <c r="C987" s="95"/>
      <c r="D987" s="1"/>
      <c r="E987" s="1"/>
      <c r="F987" s="1"/>
      <c r="G987" s="1"/>
    </row>
    <row r="988" spans="1:7">
      <c r="A988" s="1"/>
      <c r="B988" s="1"/>
      <c r="C988" s="95"/>
      <c r="D988" s="1"/>
      <c r="E988" s="1"/>
      <c r="F988" s="1"/>
      <c r="G988" s="1"/>
    </row>
    <row r="989" spans="1:7">
      <c r="A989" s="1"/>
      <c r="B989" s="1"/>
      <c r="C989" s="95"/>
      <c r="D989" s="1"/>
      <c r="E989" s="1"/>
      <c r="F989" s="1"/>
      <c r="G989" s="1"/>
    </row>
    <row r="990" spans="1:7">
      <c r="A990" s="1"/>
      <c r="B990" s="1"/>
      <c r="C990" s="95"/>
      <c r="D990" s="1"/>
      <c r="E990" s="1"/>
      <c r="F990" s="1"/>
      <c r="G990" s="1"/>
    </row>
    <row r="991" spans="1:7">
      <c r="A991" s="1"/>
      <c r="B991" s="1"/>
      <c r="C991" s="95"/>
      <c r="D991" s="1"/>
      <c r="E991" s="1"/>
      <c r="F991" s="1"/>
      <c r="G991" s="1"/>
    </row>
    <row r="992" spans="1:7">
      <c r="A992" s="1"/>
      <c r="B992" s="1"/>
      <c r="C992" s="95"/>
      <c r="D992" s="1"/>
      <c r="E992" s="1"/>
      <c r="F992" s="1"/>
      <c r="G992" s="1"/>
    </row>
    <row r="993" spans="1:7">
      <c r="A993" s="1"/>
      <c r="B993" s="1"/>
      <c r="C993" s="95"/>
      <c r="D993" s="1"/>
      <c r="E993" s="1"/>
      <c r="F993" s="1"/>
      <c r="G993" s="1"/>
    </row>
    <row r="994" spans="1:7">
      <c r="A994" s="1"/>
      <c r="B994" s="1"/>
      <c r="C994" s="95"/>
      <c r="D994" s="1"/>
      <c r="E994" s="1"/>
      <c r="F994" s="1"/>
      <c r="G994" s="1"/>
    </row>
    <row r="995" spans="1:7">
      <c r="A995" s="1"/>
      <c r="B995" s="1"/>
      <c r="C995" s="95"/>
      <c r="D995" s="1"/>
      <c r="E995" s="1"/>
      <c r="F995" s="1"/>
      <c r="G995" s="1"/>
    </row>
    <row r="996" spans="1:7">
      <c r="A996" s="1"/>
      <c r="B996" s="1"/>
      <c r="C996" s="95"/>
      <c r="D996" s="1"/>
      <c r="E996" s="1"/>
      <c r="F996" s="1"/>
      <c r="G996" s="1"/>
    </row>
    <row r="997" spans="1:7">
      <c r="A997" s="1"/>
      <c r="B997" s="1"/>
      <c r="C997" s="95"/>
      <c r="D997" s="1"/>
      <c r="E997" s="1"/>
      <c r="F997" s="1"/>
      <c r="G997" s="1"/>
    </row>
    <row r="998" spans="1:7">
      <c r="A998" s="1"/>
      <c r="B998" s="1"/>
      <c r="C998" s="95"/>
      <c r="D998" s="1"/>
      <c r="E998" s="1"/>
      <c r="F998" s="1"/>
      <c r="G998" s="1"/>
    </row>
    <row r="999" spans="1:7">
      <c r="A999" s="1"/>
      <c r="B999" s="1"/>
      <c r="C999" s="95"/>
      <c r="D999" s="1"/>
      <c r="E999" s="1"/>
      <c r="F999" s="1"/>
      <c r="G999" s="1"/>
    </row>
    <row r="1000" spans="1:7">
      <c r="A1000" s="1"/>
      <c r="B1000" s="1"/>
      <c r="C1000" s="95"/>
      <c r="D1000" s="1"/>
      <c r="E1000" s="1"/>
      <c r="F1000" s="1"/>
      <c r="G1000" s="1"/>
    </row>
    <row r="1001" spans="1:7">
      <c r="A1001" s="1"/>
      <c r="B1001" s="1"/>
      <c r="C1001" s="95"/>
      <c r="D1001" s="1"/>
      <c r="E1001" s="1"/>
      <c r="F1001" s="1"/>
      <c r="G1001" s="1"/>
    </row>
    <row r="1002" spans="1:7">
      <c r="A1002" s="1"/>
      <c r="B1002" s="1"/>
      <c r="C1002" s="95"/>
      <c r="D1002" s="1"/>
      <c r="E1002" s="1"/>
      <c r="F1002" s="1"/>
      <c r="G1002" s="1"/>
    </row>
    <row r="1003" spans="1:7">
      <c r="A1003" s="1"/>
      <c r="B1003" s="1"/>
      <c r="C1003" s="95"/>
      <c r="D1003" s="1"/>
      <c r="E1003" s="1"/>
      <c r="F1003" s="1"/>
      <c r="G1003" s="1"/>
    </row>
    <row r="1004" spans="1:7">
      <c r="A1004" s="1"/>
      <c r="B1004" s="1"/>
      <c r="C1004" s="95"/>
      <c r="D1004" s="1"/>
      <c r="E1004" s="1"/>
      <c r="F1004" s="1"/>
      <c r="G1004" s="1"/>
    </row>
    <row r="1005" spans="1:7">
      <c r="A1005" s="1"/>
      <c r="B1005" s="1"/>
      <c r="C1005" s="95"/>
      <c r="D1005" s="1"/>
      <c r="E1005" s="1"/>
      <c r="F1005" s="1"/>
      <c r="G1005" s="1"/>
    </row>
    <row r="1006" spans="1:7">
      <c r="A1006" s="1"/>
      <c r="B1006" s="1"/>
      <c r="C1006" s="95"/>
      <c r="D1006" s="1"/>
      <c r="E1006" s="1"/>
      <c r="F1006" s="1"/>
      <c r="G1006" s="1"/>
    </row>
    <row r="1007" spans="1:7">
      <c r="A1007" s="1"/>
      <c r="B1007" s="1"/>
      <c r="C1007" s="95"/>
      <c r="D1007" s="1"/>
      <c r="E1007" s="1"/>
      <c r="F1007" s="1"/>
      <c r="G1007" s="1"/>
    </row>
    <row r="1008" spans="1:7">
      <c r="A1008" s="1"/>
      <c r="B1008" s="1"/>
      <c r="C1008" s="95"/>
      <c r="D1008" s="1"/>
      <c r="E1008" s="1"/>
      <c r="F1008" s="1"/>
      <c r="G1008" s="1"/>
    </row>
    <row r="1009" spans="1:7">
      <c r="A1009" s="1"/>
      <c r="B1009" s="1"/>
      <c r="C1009" s="95"/>
      <c r="D1009" s="1"/>
      <c r="E1009" s="1"/>
      <c r="F1009" s="1"/>
      <c r="G1009" s="1"/>
    </row>
    <row r="1010" spans="1:7">
      <c r="A1010" s="1"/>
      <c r="B1010" s="1"/>
      <c r="C1010" s="95"/>
      <c r="D1010" s="1"/>
      <c r="E1010" s="1"/>
      <c r="F1010" s="1"/>
      <c r="G1010" s="1"/>
    </row>
    <row r="1011" spans="1:7">
      <c r="A1011" s="1"/>
      <c r="B1011" s="1"/>
      <c r="C1011" s="95"/>
      <c r="D1011" s="1"/>
      <c r="E1011" s="1"/>
      <c r="F1011" s="1"/>
      <c r="G1011" s="1"/>
    </row>
    <row r="1012" spans="1:7">
      <c r="A1012" s="1"/>
      <c r="B1012" s="1"/>
      <c r="C1012" s="95"/>
      <c r="D1012" s="1"/>
      <c r="E1012" s="1"/>
      <c r="F1012" s="1"/>
      <c r="G1012" s="1"/>
    </row>
    <row r="1013" spans="1:7">
      <c r="A1013" s="1"/>
      <c r="B1013" s="1"/>
      <c r="C1013" s="95"/>
      <c r="D1013" s="1"/>
      <c r="E1013" s="1"/>
      <c r="F1013" s="1"/>
      <c r="G1013" s="1"/>
    </row>
    <row r="1014" spans="1:7">
      <c r="A1014" s="1"/>
      <c r="B1014" s="1"/>
      <c r="C1014" s="95"/>
      <c r="D1014" s="1"/>
      <c r="E1014" s="1"/>
      <c r="F1014" s="1"/>
      <c r="G1014" s="1"/>
    </row>
    <row r="1015" spans="1:7">
      <c r="A1015" s="1"/>
      <c r="B1015" s="1"/>
      <c r="C1015" s="95"/>
      <c r="D1015" s="1"/>
      <c r="E1015" s="1"/>
      <c r="F1015" s="1"/>
      <c r="G1015" s="1"/>
    </row>
    <row r="1016" spans="1:7">
      <c r="A1016" s="1"/>
      <c r="B1016" s="1"/>
      <c r="C1016" s="95"/>
      <c r="D1016" s="1"/>
      <c r="E1016" s="1"/>
      <c r="F1016" s="1"/>
      <c r="G1016" s="1"/>
    </row>
    <row r="1017" spans="1:7">
      <c r="A1017" s="1"/>
      <c r="B1017" s="1"/>
      <c r="C1017" s="95"/>
      <c r="D1017" s="1"/>
      <c r="E1017" s="1"/>
      <c r="F1017" s="1"/>
      <c r="G1017" s="1"/>
    </row>
    <row r="1018" spans="1:7">
      <c r="A1018" s="1"/>
      <c r="B1018" s="1"/>
      <c r="C1018" s="95"/>
      <c r="D1018" s="1"/>
      <c r="E1018" s="1"/>
      <c r="F1018" s="1"/>
      <c r="G1018" s="1"/>
    </row>
    <row r="1019" spans="1:7">
      <c r="A1019" s="1"/>
      <c r="B1019" s="1"/>
      <c r="C1019" s="95"/>
      <c r="D1019" s="1"/>
      <c r="E1019" s="1"/>
      <c r="F1019" s="1"/>
      <c r="G1019" s="1"/>
    </row>
    <row r="1020" spans="1:7">
      <c r="A1020" s="1"/>
      <c r="B1020" s="1"/>
      <c r="C1020" s="95"/>
      <c r="D1020" s="1"/>
      <c r="E1020" s="1"/>
      <c r="F1020" s="1"/>
      <c r="G1020" s="1"/>
    </row>
    <row r="1021" spans="1:7">
      <c r="A1021" s="1"/>
      <c r="B1021" s="1"/>
      <c r="C1021" s="95"/>
      <c r="D1021" s="1"/>
      <c r="E1021" s="1"/>
      <c r="F1021" s="1"/>
      <c r="G1021" s="1"/>
    </row>
    <row r="1022" spans="1:7">
      <c r="A1022" s="1"/>
      <c r="B1022" s="1"/>
      <c r="C1022" s="95"/>
      <c r="D1022" s="1"/>
      <c r="E1022" s="1"/>
      <c r="F1022" s="1"/>
      <c r="G1022" s="1"/>
    </row>
    <row r="1023" spans="1:7">
      <c r="A1023" s="1"/>
      <c r="B1023" s="1"/>
      <c r="C1023" s="95"/>
      <c r="D1023" s="1"/>
      <c r="E1023" s="1"/>
      <c r="F1023" s="1"/>
      <c r="G1023" s="1"/>
    </row>
    <row r="1024" spans="1:7">
      <c r="A1024" s="1"/>
      <c r="B1024" s="1"/>
      <c r="C1024" s="95"/>
      <c r="D1024" s="1"/>
      <c r="E1024" s="1"/>
      <c r="F1024" s="1"/>
      <c r="G1024" s="1"/>
    </row>
    <row r="1025" spans="1:7">
      <c r="A1025" s="1"/>
      <c r="B1025" s="1"/>
      <c r="C1025" s="95"/>
      <c r="D1025" s="1"/>
      <c r="E1025" s="1"/>
      <c r="F1025" s="1"/>
      <c r="G1025" s="1"/>
    </row>
    <row r="1026" spans="1:7">
      <c r="A1026" s="1"/>
      <c r="B1026" s="1"/>
      <c r="C1026" s="95"/>
      <c r="D1026" s="1"/>
      <c r="E1026" s="1"/>
      <c r="F1026" s="1"/>
      <c r="G1026" s="1"/>
    </row>
    <row r="1027" spans="1:7">
      <c r="A1027" s="1"/>
      <c r="B1027" s="1"/>
      <c r="C1027" s="95"/>
      <c r="D1027" s="1"/>
      <c r="E1027" s="1"/>
      <c r="F1027" s="1"/>
      <c r="G1027" s="1"/>
    </row>
    <row r="1028" spans="1:7">
      <c r="A1028" s="1"/>
      <c r="B1028" s="1"/>
      <c r="C1028" s="95"/>
      <c r="D1028" s="1"/>
      <c r="E1028" s="1"/>
      <c r="F1028" s="1"/>
      <c r="G1028" s="1"/>
    </row>
    <row r="1029" spans="1:7">
      <c r="A1029" s="1"/>
      <c r="B1029" s="1"/>
      <c r="C1029" s="95"/>
      <c r="D1029" s="1"/>
      <c r="E1029" s="1"/>
      <c r="F1029" s="1"/>
      <c r="G1029" s="1"/>
    </row>
    <row r="1030" spans="1:7">
      <c r="A1030" s="1"/>
      <c r="B1030" s="1"/>
      <c r="C1030" s="95"/>
      <c r="D1030" s="1"/>
      <c r="E1030" s="1"/>
      <c r="F1030" s="1"/>
      <c r="G1030" s="1"/>
    </row>
    <row r="1031" spans="1:7">
      <c r="A1031" s="1"/>
      <c r="B1031" s="1"/>
      <c r="C1031" s="95"/>
      <c r="D1031" s="1"/>
      <c r="E1031" s="1"/>
      <c r="F1031" s="1"/>
      <c r="G1031" s="1"/>
    </row>
  </sheetData>
  <autoFilter ref="D1:D1031" xr:uid="{A401FB50-6EEB-4B2A-8B86-C401E359B734}"/>
  <hyperlinks>
    <hyperlink ref="F8" r:id="rId1" xr:uid="{800FE5F2-D6A1-43BE-8BC2-AE561A94B95E}"/>
    <hyperlink ref="F9" r:id="rId2" xr:uid="{9B72D417-F820-445E-81E6-229E7A1A4B52}"/>
    <hyperlink ref="F12" r:id="rId3" xr:uid="{B68359F8-5BC1-465D-BF1A-2A9F9F0B6EA8}"/>
    <hyperlink ref="F13" r:id="rId4" xr:uid="{D984AFAD-632F-4443-9CE8-CB1C7F73CB4B}"/>
    <hyperlink ref="F14" r:id="rId5" xr:uid="{E34B816F-1D82-4D51-B8C9-4CC03DB28421}"/>
    <hyperlink ref="F17" r:id="rId6" xr:uid="{EAA323CF-31FC-4D24-B415-3D889C16E870}"/>
    <hyperlink ref="F18" r:id="rId7" xr:uid="{3097EF42-F190-4D98-A83C-7D02968B9DFB}"/>
    <hyperlink ref="F19" r:id="rId8" xr:uid="{8C603CE9-3990-4B4D-9295-17CE00567004}"/>
    <hyperlink ref="F20" r:id="rId9" xr:uid="{9F639D98-D22E-4CAF-A40B-039CD476CBFE}"/>
    <hyperlink ref="F23" r:id="rId10" xr:uid="{2A5034F2-54F2-4D6A-9C11-F5F89C9226AB}"/>
    <hyperlink ref="F24" r:id="rId11" xr:uid="{91E917C0-C406-43D9-99A1-FE7F88BC26EF}"/>
    <hyperlink ref="F25" r:id="rId12" xr:uid="{B2B2C51E-E8A8-4066-990B-5B7890379E71}"/>
    <hyperlink ref="F26" r:id="rId13" xr:uid="{7E7408E2-1567-45BB-95AB-480C3C333A02}"/>
    <hyperlink ref="F29" r:id="rId14" xr:uid="{716ED479-3D8E-419E-AA3F-F8A2C6A26CBE}"/>
    <hyperlink ref="F30" r:id="rId15" xr:uid="{58E327AF-D7FC-41A2-A828-BA8F6B328DA6}"/>
    <hyperlink ref="F31" r:id="rId16" xr:uid="{DA912B10-6828-4823-BE20-E950C2E6E7DD}"/>
    <hyperlink ref="F32" r:id="rId17" xr:uid="{1065D4AF-352F-4764-AD1C-E5E3CC406C8B}"/>
    <hyperlink ref="F33" r:id="rId18" xr:uid="{0AD8F3ED-FDD3-43FD-AB1D-5C8044F5A4AF}"/>
    <hyperlink ref="F34" r:id="rId19" xr:uid="{796B0DBC-251F-4689-A540-081E3A3A3BB5}"/>
    <hyperlink ref="F37" r:id="rId20" xr:uid="{1B5887A7-07C8-4E40-888B-DB9C69ABAF00}"/>
    <hyperlink ref="F38" r:id="rId21" xr:uid="{19F23789-DEF5-4C13-BB5C-974E4CD87C34}"/>
    <hyperlink ref="F39" r:id="rId22" xr:uid="{B7C11A03-94D3-4700-AA27-06AF5A30B43D}"/>
    <hyperlink ref="F40" r:id="rId23" xr:uid="{D87035ED-D0D7-4A5B-A974-C94AA2A00B0F}"/>
    <hyperlink ref="F42" r:id="rId24" xr:uid="{72123828-AFDB-4819-A014-CC99DECF2CF7}"/>
    <hyperlink ref="F45" r:id="rId25" xr:uid="{5BD2A6D3-F806-43E8-9C0B-9B6CD245E806}"/>
    <hyperlink ref="F49" r:id="rId26" xr:uid="{C00C5480-5B8A-4FB7-AEEF-EFFFB25423D9}"/>
    <hyperlink ref="F50" r:id="rId27" xr:uid="{0C8C363B-6CB8-4F28-A7D3-E6A45DE3F16A}"/>
    <hyperlink ref="F53" r:id="rId28" xr:uid="{387CDF20-D3A8-44C2-8BAF-E3625C3C78CF}"/>
    <hyperlink ref="F54" r:id="rId29" xr:uid="{6968B355-322E-4E71-B446-1E1C0A84AC19}"/>
    <hyperlink ref="F55" r:id="rId30" xr:uid="{30047374-DEE7-4224-8495-25E6C6308E57}"/>
    <hyperlink ref="F56" r:id="rId31" xr:uid="{5C6AEECD-56D9-40B9-88E9-4621CABAC80F}"/>
    <hyperlink ref="F57" r:id="rId32" xr:uid="{F0186261-46B2-4447-B5CC-80B5FFA135E0}"/>
    <hyperlink ref="F58" r:id="rId33" xr:uid="{50682581-F7C4-47B6-9DC9-8C698BDBB1C5}"/>
    <hyperlink ref="F59" r:id="rId34" xr:uid="{848EEFF4-D5A4-486C-8A7B-C62FF69C194E}"/>
    <hyperlink ref="F60" r:id="rId35" xr:uid="{BB1E48C0-6B41-4EA9-944A-AFD8B3C816CC}"/>
    <hyperlink ref="F63" r:id="rId36" xr:uid="{C43C52F0-F2E6-400D-B5B8-6150E052A458}"/>
    <hyperlink ref="F64" r:id="rId37" xr:uid="{BB4E7B50-A65E-4BA4-BCD5-4C7B6BC91373}"/>
    <hyperlink ref="F65" r:id="rId38" xr:uid="{5EC81941-AC12-49E8-A081-054408FD1F81}"/>
    <hyperlink ref="F66" r:id="rId39" xr:uid="{17AEE91E-8A5D-4152-8392-D1AB2E74AE34}"/>
    <hyperlink ref="F67" r:id="rId40" xr:uid="{335B5403-9DB4-4DD5-A692-B7FF4BF0B8BC}"/>
    <hyperlink ref="F68" r:id="rId41" xr:uid="{70CFF2C7-40B3-4E50-9082-2D53C872B602}"/>
    <hyperlink ref="F69" r:id="rId42" xr:uid="{BCA346F2-2980-4209-940F-246939A5D855}"/>
    <hyperlink ref="F72" r:id="rId43" xr:uid="{912CAF8F-3436-410B-8460-2461DF40C9AB}"/>
    <hyperlink ref="F73" r:id="rId44" xr:uid="{ED9FAD95-01E2-4A8B-B3C7-AB5D95A7B827}"/>
    <hyperlink ref="F74" r:id="rId45" xr:uid="{CD5DBD36-DB55-4C24-BDD3-31B55410C9E3}"/>
    <hyperlink ref="F75" r:id="rId46" xr:uid="{9DD6A554-B428-4617-AD54-B6EA3C3A2FE5}"/>
    <hyperlink ref="F76" r:id="rId47" xr:uid="{D5C669CB-596C-4A17-874D-D7ACD5DE697C}"/>
    <hyperlink ref="F77" r:id="rId48" xr:uid="{FDDDCBE3-C27F-4AF2-A3B5-B74A6F9F72AF}"/>
    <hyperlink ref="F78" r:id="rId49" xr:uid="{F209710C-8DC1-408A-B8E3-09DE7DAE324B}"/>
    <hyperlink ref="F79" r:id="rId50" xr:uid="{E410ECC2-122F-40DB-B360-34A3BE04EDF1}"/>
    <hyperlink ref="F80" r:id="rId51" xr:uid="{13404628-1CB4-4886-9DFD-933119300213}"/>
    <hyperlink ref="F81" r:id="rId52" xr:uid="{7A3AEFEE-2443-44B6-88C0-0828417FC17F}"/>
    <hyperlink ref="F82" r:id="rId53" xr:uid="{FD7C5617-DDCF-44E2-959A-99CD7267F8C7}"/>
    <hyperlink ref="F84" r:id="rId54" xr:uid="{EF7452FD-9D54-4EA2-8EB7-188A70BE4660}"/>
    <hyperlink ref="F85" r:id="rId55" xr:uid="{6A1A8E20-80CD-4991-A857-074C8FB86594}"/>
    <hyperlink ref="F86" r:id="rId56" xr:uid="{62B07F85-742B-4AF5-A644-79D599722D13}"/>
    <hyperlink ref="F87" r:id="rId57" xr:uid="{BA07E550-9E1F-48AC-A8FE-6480DA845210}"/>
    <hyperlink ref="F88" r:id="rId58" xr:uid="{E7A0090B-81A5-41C9-83D6-2E4041A48A03}"/>
    <hyperlink ref="F89" r:id="rId59" xr:uid="{4D9A56DB-0196-4938-8E16-296DE9A019B4}"/>
    <hyperlink ref="F90" r:id="rId60" xr:uid="{1012B90F-D4AE-4DC8-AFB0-E3C97996741F}"/>
    <hyperlink ref="F93" r:id="rId61" xr:uid="{9CF0E2E0-E22A-4F30-80A7-D08504B6B940}"/>
    <hyperlink ref="F94" r:id="rId62" xr:uid="{8703CAB1-533C-413F-BDDD-0F41B6E7DEC8}"/>
    <hyperlink ref="F95" r:id="rId63" xr:uid="{8B3122BE-77ED-45FC-B0B4-4BF6B2003114}"/>
    <hyperlink ref="F96" r:id="rId64" xr:uid="{18E7043E-C102-4474-80D1-15C3A5E95259}"/>
    <hyperlink ref="F98" r:id="rId65" xr:uid="{F327A656-A67D-4EA9-B979-402646CE3A2F}"/>
    <hyperlink ref="F99" r:id="rId66" xr:uid="{9C43FE93-2B43-4315-A4D7-1AFB75395037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7092-9506-470A-8785-AC9494B6DBC9}">
  <dimension ref="A1:XFD43"/>
  <sheetViews>
    <sheetView topLeftCell="A40" workbookViewId="0">
      <selection activeCell="E26" sqref="E26"/>
    </sheetView>
  </sheetViews>
  <sheetFormatPr baseColWidth="10" defaultRowHeight="15"/>
  <cols>
    <col min="1" max="1" width="45.42578125" customWidth="1"/>
    <col min="2" max="2" width="21" customWidth="1"/>
    <col min="3" max="3" width="28" customWidth="1"/>
    <col min="4" max="4" width="27.5703125" customWidth="1"/>
    <col min="5" max="5" width="21" customWidth="1"/>
    <col min="6" max="6" width="17.42578125" style="117" customWidth="1"/>
  </cols>
  <sheetData>
    <row r="1" spans="1:8">
      <c r="A1" s="99" t="s">
        <v>138</v>
      </c>
      <c r="H1" s="94"/>
    </row>
    <row r="2" spans="1:8">
      <c r="A2" s="100" t="s">
        <v>133</v>
      </c>
      <c r="B2" s="100" t="s">
        <v>134</v>
      </c>
      <c r="C2" s="100" t="s">
        <v>135</v>
      </c>
      <c r="D2" s="100" t="s">
        <v>136</v>
      </c>
      <c r="E2" s="100" t="s">
        <v>137</v>
      </c>
      <c r="F2" s="113" t="s">
        <v>156</v>
      </c>
      <c r="H2" s="94"/>
    </row>
    <row r="3" spans="1:8">
      <c r="A3" s="100" t="s">
        <v>152</v>
      </c>
      <c r="B3" s="100">
        <v>1</v>
      </c>
      <c r="C3" s="101" t="s">
        <v>75</v>
      </c>
      <c r="D3" s="100" t="s">
        <v>153</v>
      </c>
      <c r="E3" s="102">
        <v>17.84</v>
      </c>
      <c r="F3" s="113"/>
      <c r="G3" s="115"/>
      <c r="H3" s="94"/>
    </row>
    <row r="4" spans="1:8">
      <c r="A4" s="100" t="s">
        <v>154</v>
      </c>
      <c r="B4" s="100">
        <v>1</v>
      </c>
      <c r="C4" s="101" t="s">
        <v>75</v>
      </c>
      <c r="D4" s="100" t="s">
        <v>155</v>
      </c>
      <c r="E4" s="102">
        <v>12.83</v>
      </c>
      <c r="F4" s="113"/>
      <c r="H4" s="94"/>
    </row>
    <row r="5" spans="1:8">
      <c r="A5" s="100" t="s">
        <v>177</v>
      </c>
      <c r="B5" s="100">
        <v>1</v>
      </c>
      <c r="C5" s="101" t="s">
        <v>75</v>
      </c>
      <c r="D5" s="100" t="s">
        <v>178</v>
      </c>
      <c r="E5" s="102">
        <v>30.14</v>
      </c>
      <c r="F5" s="113"/>
      <c r="H5" s="94"/>
    </row>
    <row r="6" spans="1:8">
      <c r="A6" s="100" t="s">
        <v>158</v>
      </c>
      <c r="B6" s="100">
        <v>2</v>
      </c>
      <c r="C6" s="101" t="s">
        <v>159</v>
      </c>
      <c r="D6" s="100" t="s">
        <v>160</v>
      </c>
      <c r="E6" s="102">
        <v>44.86</v>
      </c>
      <c r="F6" s="113"/>
      <c r="H6" s="94"/>
    </row>
    <row r="7" spans="1:8">
      <c r="A7" s="100" t="s">
        <v>161</v>
      </c>
      <c r="B7" s="100">
        <v>4</v>
      </c>
      <c r="C7" s="101" t="s">
        <v>162</v>
      </c>
      <c r="D7" s="100" t="s">
        <v>174</v>
      </c>
      <c r="E7" s="102">
        <v>20.88</v>
      </c>
      <c r="F7" s="113" t="s">
        <v>194</v>
      </c>
      <c r="G7" s="116" t="s">
        <v>222</v>
      </c>
      <c r="H7" s="94"/>
    </row>
    <row r="8" spans="1:8">
      <c r="A8" s="100" t="s">
        <v>165</v>
      </c>
      <c r="B8" s="100">
        <v>1</v>
      </c>
      <c r="C8" s="101" t="s">
        <v>163</v>
      </c>
      <c r="D8" s="100" t="s">
        <v>164</v>
      </c>
      <c r="E8" s="102">
        <v>6.5</v>
      </c>
      <c r="F8" s="113"/>
      <c r="H8" s="94"/>
    </row>
    <row r="9" spans="1:8">
      <c r="A9" s="100" t="s">
        <v>166</v>
      </c>
      <c r="B9" s="100">
        <v>1</v>
      </c>
      <c r="C9" s="101" t="s">
        <v>192</v>
      </c>
      <c r="D9" s="100" t="s">
        <v>193</v>
      </c>
      <c r="E9" s="102">
        <v>6.99</v>
      </c>
      <c r="F9" s="113" t="s">
        <v>206</v>
      </c>
      <c r="G9" s="115" t="s">
        <v>222</v>
      </c>
      <c r="H9" s="94"/>
    </row>
    <row r="10" spans="1:8">
      <c r="A10" s="100" t="s">
        <v>287</v>
      </c>
      <c r="B10" s="100">
        <v>1</v>
      </c>
      <c r="C10" s="101" t="s">
        <v>292</v>
      </c>
      <c r="D10" s="100" t="s">
        <v>291</v>
      </c>
      <c r="E10" s="102">
        <v>28.58</v>
      </c>
      <c r="F10" s="113"/>
      <c r="H10" s="94"/>
    </row>
    <row r="11" spans="1:8">
      <c r="A11" s="100" t="s">
        <v>288</v>
      </c>
      <c r="B11" s="100">
        <v>1</v>
      </c>
      <c r="C11" s="101" t="s">
        <v>289</v>
      </c>
      <c r="D11" s="100" t="s">
        <v>290</v>
      </c>
      <c r="E11" s="102">
        <v>20.96</v>
      </c>
      <c r="F11" s="113"/>
      <c r="H11" s="94"/>
    </row>
    <row r="12" spans="1:8">
      <c r="A12" s="100" t="s">
        <v>179</v>
      </c>
      <c r="B12" s="100">
        <v>2</v>
      </c>
      <c r="C12" s="101" t="s">
        <v>204</v>
      </c>
      <c r="D12" s="100" t="s">
        <v>205</v>
      </c>
      <c r="E12" s="102">
        <v>19.5</v>
      </c>
      <c r="F12" s="113"/>
      <c r="H12" s="94"/>
    </row>
    <row r="13" spans="1:8" ht="15.75" thickBot="1">
      <c r="A13" s="108" t="s">
        <v>203</v>
      </c>
      <c r="B13" s="108"/>
      <c r="C13" s="108"/>
      <c r="D13" s="108"/>
      <c r="E13" s="109">
        <f>SUM(E3:E12)</f>
        <v>209.08</v>
      </c>
      <c r="H13" s="94"/>
    </row>
    <row r="14" spans="1:8" ht="15.75" thickTop="1">
      <c r="H14" s="94"/>
    </row>
    <row r="15" spans="1:8">
      <c r="C15" s="49"/>
      <c r="E15" s="71"/>
      <c r="H15" s="94"/>
    </row>
    <row r="16" spans="1:8">
      <c r="A16" s="99" t="s">
        <v>139</v>
      </c>
      <c r="H16" s="94"/>
    </row>
    <row r="17" spans="1:8">
      <c r="A17" s="100" t="s">
        <v>133</v>
      </c>
      <c r="B17" s="100" t="s">
        <v>134</v>
      </c>
      <c r="C17" s="100" t="s">
        <v>135</v>
      </c>
      <c r="D17" s="100" t="s">
        <v>136</v>
      </c>
      <c r="E17" s="100" t="s">
        <v>137</v>
      </c>
      <c r="F17" s="113" t="s">
        <v>156</v>
      </c>
      <c r="H17" s="94"/>
    </row>
    <row r="18" spans="1:8">
      <c r="A18" s="100" t="s">
        <v>297</v>
      </c>
      <c r="B18" s="100">
        <v>1</v>
      </c>
      <c r="C18" s="101" t="s">
        <v>303</v>
      </c>
      <c r="D18" s="100" t="s">
        <v>298</v>
      </c>
      <c r="E18" s="102">
        <v>29.99</v>
      </c>
      <c r="F18" s="113" t="s">
        <v>304</v>
      </c>
      <c r="G18" s="114" t="s">
        <v>222</v>
      </c>
      <c r="H18" s="94"/>
    </row>
    <row r="19" spans="1:8">
      <c r="A19" s="100" t="s">
        <v>157</v>
      </c>
      <c r="B19" s="100">
        <v>100</v>
      </c>
      <c r="C19" s="101" t="s">
        <v>150</v>
      </c>
      <c r="D19" s="100" t="s">
        <v>151</v>
      </c>
      <c r="E19" s="102">
        <v>40</v>
      </c>
      <c r="F19" s="113"/>
      <c r="H19" s="94"/>
    </row>
    <row r="20" spans="1:8">
      <c r="A20" s="100" t="s">
        <v>167</v>
      </c>
      <c r="B20" s="100">
        <v>100</v>
      </c>
      <c r="C20" s="101" t="s">
        <v>198</v>
      </c>
      <c r="D20" s="100" t="s">
        <v>170</v>
      </c>
      <c r="E20" s="102">
        <v>1.91</v>
      </c>
      <c r="F20" s="113"/>
      <c r="H20" s="94"/>
    </row>
    <row r="21" spans="1:8">
      <c r="A21" s="100" t="s">
        <v>168</v>
      </c>
      <c r="B21" s="100">
        <v>200</v>
      </c>
      <c r="C21" s="101" t="s">
        <v>199</v>
      </c>
      <c r="D21" s="100" t="s">
        <v>170</v>
      </c>
      <c r="E21" s="102">
        <v>7.46</v>
      </c>
      <c r="F21" s="113"/>
      <c r="H21" s="94"/>
    </row>
    <row r="22" spans="1:8">
      <c r="A22" s="100" t="s">
        <v>169</v>
      </c>
      <c r="B22" s="100">
        <v>100</v>
      </c>
      <c r="C22" s="101" t="s">
        <v>200</v>
      </c>
      <c r="D22" s="100" t="s">
        <v>170</v>
      </c>
      <c r="E22" s="102">
        <v>2.5099999999999998</v>
      </c>
      <c r="F22" s="113"/>
      <c r="H22" s="94"/>
    </row>
    <row r="23" spans="1:8">
      <c r="A23" s="100" t="s">
        <v>175</v>
      </c>
      <c r="B23" s="100">
        <v>100</v>
      </c>
      <c r="C23" s="101" t="s">
        <v>201</v>
      </c>
      <c r="D23" s="100" t="s">
        <v>176</v>
      </c>
      <c r="E23" s="102">
        <v>5.45</v>
      </c>
      <c r="F23" s="113"/>
      <c r="H23" s="94"/>
    </row>
    <row r="24" spans="1:8">
      <c r="A24" s="103" t="s">
        <v>240</v>
      </c>
      <c r="B24" s="103">
        <v>200</v>
      </c>
      <c r="C24" s="105" t="s">
        <v>239</v>
      </c>
      <c r="D24" s="103" t="s">
        <v>241</v>
      </c>
      <c r="E24" s="106">
        <v>6.08</v>
      </c>
      <c r="F24" s="113"/>
      <c r="G24" s="115" t="s">
        <v>222</v>
      </c>
      <c r="H24" s="94"/>
    </row>
    <row r="25" spans="1:8">
      <c r="A25" s="100" t="s">
        <v>195</v>
      </c>
      <c r="B25" s="100">
        <v>100</v>
      </c>
      <c r="C25" s="101" t="s">
        <v>197</v>
      </c>
      <c r="D25" s="100" t="s">
        <v>196</v>
      </c>
      <c r="E25" s="102">
        <v>7.9</v>
      </c>
      <c r="F25" s="113" t="s">
        <v>207</v>
      </c>
      <c r="G25" s="115" t="s">
        <v>222</v>
      </c>
      <c r="H25" s="94"/>
    </row>
    <row r="26" spans="1:8">
      <c r="A26" s="100" t="s">
        <v>172</v>
      </c>
      <c r="B26" s="100">
        <v>1</v>
      </c>
      <c r="C26" s="101" t="s">
        <v>171</v>
      </c>
      <c r="D26" s="100" t="s">
        <v>173</v>
      </c>
      <c r="E26" s="107">
        <v>26.46</v>
      </c>
      <c r="F26" s="113" t="s">
        <v>293</v>
      </c>
      <c r="G26" s="115" t="s">
        <v>222</v>
      </c>
      <c r="H26" s="94"/>
    </row>
    <row r="27" spans="1:8">
      <c r="A27" s="100" t="s">
        <v>187</v>
      </c>
      <c r="B27" s="100">
        <v>1</v>
      </c>
      <c r="C27" s="101" t="s">
        <v>188</v>
      </c>
      <c r="D27" s="100" t="s">
        <v>189</v>
      </c>
      <c r="E27" s="102">
        <v>35.200000000000003</v>
      </c>
      <c r="F27" s="113" t="s">
        <v>183</v>
      </c>
      <c r="G27" s="115" t="s">
        <v>222</v>
      </c>
      <c r="H27" s="94"/>
    </row>
    <row r="28" spans="1:8">
      <c r="A28" s="100" t="s">
        <v>180</v>
      </c>
      <c r="B28" s="100">
        <v>1</v>
      </c>
      <c r="C28" s="101" t="s">
        <v>101</v>
      </c>
      <c r="D28" s="100" t="s">
        <v>182</v>
      </c>
      <c r="E28" s="102">
        <v>5.7</v>
      </c>
      <c r="F28" s="113"/>
      <c r="G28" s="115" t="s">
        <v>222</v>
      </c>
      <c r="H28" s="94"/>
    </row>
    <row r="29" spans="1:8">
      <c r="A29" s="100" t="s">
        <v>55</v>
      </c>
      <c r="B29" s="100">
        <v>2</v>
      </c>
      <c r="C29" s="101" t="s">
        <v>56</v>
      </c>
      <c r="D29" s="100" t="s">
        <v>181</v>
      </c>
      <c r="E29" s="102">
        <v>45.98</v>
      </c>
      <c r="F29" s="113" t="s">
        <v>182</v>
      </c>
      <c r="G29" s="115" t="s">
        <v>222</v>
      </c>
      <c r="H29" s="94"/>
    </row>
    <row r="30" spans="1:8">
      <c r="A30" s="100" t="s">
        <v>57</v>
      </c>
      <c r="B30" s="100">
        <v>1</v>
      </c>
      <c r="C30" s="101" t="s">
        <v>184</v>
      </c>
      <c r="D30" s="100" t="s">
        <v>185</v>
      </c>
      <c r="E30" s="102">
        <v>3.99</v>
      </c>
      <c r="F30" s="113" t="s">
        <v>186</v>
      </c>
      <c r="H30" s="94"/>
    </row>
    <row r="31" spans="1:8">
      <c r="A31" s="100" t="s">
        <v>191</v>
      </c>
      <c r="B31" s="100">
        <v>1</v>
      </c>
      <c r="C31" s="101" t="s">
        <v>286</v>
      </c>
      <c r="D31" s="100" t="s">
        <v>190</v>
      </c>
      <c r="E31" s="102">
        <v>7.04</v>
      </c>
      <c r="F31" s="113"/>
      <c r="H31" s="94"/>
    </row>
    <row r="32" spans="1:8">
      <c r="A32" s="100" t="s">
        <v>209</v>
      </c>
      <c r="B32" s="100">
        <v>1</v>
      </c>
      <c r="C32" s="101" t="s">
        <v>210</v>
      </c>
      <c r="D32" s="100" t="s">
        <v>211</v>
      </c>
      <c r="E32" s="102">
        <v>16.13</v>
      </c>
      <c r="F32" s="113"/>
      <c r="H32" s="94"/>
    </row>
    <row r="33" spans="1:8 16384:16384">
      <c r="A33" s="100" t="s">
        <v>212</v>
      </c>
      <c r="B33" s="100">
        <v>1</v>
      </c>
      <c r="C33" s="101" t="s">
        <v>214</v>
      </c>
      <c r="D33" s="100" t="s">
        <v>213</v>
      </c>
      <c r="E33" s="102">
        <v>15.31</v>
      </c>
      <c r="F33" s="113"/>
      <c r="H33" s="94"/>
    </row>
    <row r="34" spans="1:8 16384:16384">
      <c r="A34" s="100" t="s">
        <v>215</v>
      </c>
      <c r="B34" s="100">
        <v>1</v>
      </c>
      <c r="C34" s="101" t="s">
        <v>217</v>
      </c>
      <c r="D34" s="100" t="s">
        <v>216</v>
      </c>
      <c r="E34" s="102">
        <v>8.65</v>
      </c>
      <c r="F34" s="113" t="s">
        <v>225</v>
      </c>
      <c r="G34" s="115" t="s">
        <v>222</v>
      </c>
      <c r="H34" s="94"/>
    </row>
    <row r="35" spans="1:8 16384:16384">
      <c r="A35" s="100" t="s">
        <v>218</v>
      </c>
      <c r="B35" s="100">
        <v>1</v>
      </c>
      <c r="C35" s="101" t="s">
        <v>220</v>
      </c>
      <c r="D35" s="100" t="s">
        <v>219</v>
      </c>
      <c r="E35" s="102">
        <v>44.6</v>
      </c>
      <c r="F35" s="113" t="s">
        <v>225</v>
      </c>
      <c r="G35" s="115" t="s">
        <v>222</v>
      </c>
      <c r="H35" s="94"/>
    </row>
    <row r="36" spans="1:8 16384:16384">
      <c r="A36" s="100" t="s">
        <v>221</v>
      </c>
      <c r="B36" s="100">
        <v>1</v>
      </c>
      <c r="C36" s="101" t="s">
        <v>122</v>
      </c>
      <c r="D36" s="100" t="s">
        <v>222</v>
      </c>
      <c r="E36" s="102">
        <v>77.400000000000006</v>
      </c>
      <c r="F36" s="113" t="s">
        <v>225</v>
      </c>
      <c r="G36" s="115" t="s">
        <v>222</v>
      </c>
      <c r="H36" s="94"/>
    </row>
    <row r="37" spans="1:8 16384:16384">
      <c r="A37" s="100" t="s">
        <v>223</v>
      </c>
      <c r="B37" s="100">
        <v>1</v>
      </c>
      <c r="C37" s="101" t="s">
        <v>124</v>
      </c>
      <c r="D37" s="100" t="s">
        <v>224</v>
      </c>
      <c r="E37" s="102">
        <v>14.94</v>
      </c>
      <c r="F37" s="113" t="s">
        <v>226</v>
      </c>
      <c r="G37" s="115" t="s">
        <v>222</v>
      </c>
      <c r="H37" s="94"/>
    </row>
    <row r="38" spans="1:8 16384:16384">
      <c r="A38" s="100" t="s">
        <v>305</v>
      </c>
      <c r="B38" s="100">
        <v>1</v>
      </c>
      <c r="C38" s="101" t="s">
        <v>306</v>
      </c>
      <c r="D38" s="100" t="s">
        <v>307</v>
      </c>
      <c r="E38" s="102">
        <v>8.0500000000000007</v>
      </c>
      <c r="F38" s="113"/>
      <c r="G38" t="s">
        <v>222</v>
      </c>
      <c r="H38" s="94"/>
    </row>
    <row r="39" spans="1:8 16384:16384" ht="15.75" thickBot="1">
      <c r="A39" s="110" t="s">
        <v>202</v>
      </c>
      <c r="B39" s="108"/>
      <c r="C39" s="108"/>
      <c r="D39" s="108"/>
      <c r="E39" s="109">
        <f>SUM(E18:E38)</f>
        <v>410.75</v>
      </c>
      <c r="H39" s="94"/>
    </row>
    <row r="40" spans="1:8 16384:16384" ht="15.75" thickTop="1">
      <c r="H40" s="94"/>
    </row>
    <row r="41" spans="1:8 16384:16384">
      <c r="H41" s="94"/>
      <c r="XFD41" s="100"/>
    </row>
    <row r="42" spans="1:8 16384:16384" ht="15.75" thickBot="1">
      <c r="A42" s="111" t="s">
        <v>294</v>
      </c>
      <c r="B42" s="111"/>
      <c r="C42" s="111"/>
      <c r="D42" s="111"/>
      <c r="E42" s="112">
        <f>E39+E13</f>
        <v>619.83000000000004</v>
      </c>
      <c r="H42" s="94"/>
    </row>
    <row r="43" spans="1:8 16384:16384">
      <c r="H43" s="94"/>
    </row>
  </sheetData>
  <hyperlinks>
    <hyperlink ref="C19" r:id="rId1" xr:uid="{2C998797-685C-4246-A0BD-A34DB717D4EA}"/>
    <hyperlink ref="C3" r:id="rId2" display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xr:uid="{7C14A675-6236-48FE-9DCB-38DA49D96E88}"/>
    <hyperlink ref="C4" r:id="rId3" display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xr:uid="{8AD7805E-34AA-4687-9128-D216C5272BB2}"/>
    <hyperlink ref="C6" r:id="rId4" xr:uid="{4C58ED57-AAF0-425B-BD13-2F1A35F5E6EF}"/>
    <hyperlink ref="C7" r:id="rId5" display="https://de.aliexpress.com/item/32759696170.html?gatewayAdapt=glo2deu&amp;spm=2114.search0104.3.2.167975efSJYug2&amp;ws_ab_test=searchweb0_0,searchweb201602_2_10065_10068_10130_5734615_10890_5730315_10547_10546_319_10548_317_5734813_10545_10696_5734713_10924_453_10084_454_10083_10618_10920_5729215_10921_10922_10307_537_536_10059_10884_10887_10928_100031_321_322_10103_5734515,searchweb201603_51,ppcSwitch_0&amp;algo_expid=5f5516e3-337b-4ea3-9625-bb82c9a6c350-0&amp;algo_pvid=5f5516e3-337b-4ea3-9625-bb82c9a6c350" xr:uid="{3AE3B648-5201-4C03-BE06-FD61A7B0BA23}"/>
    <hyperlink ref="C8" r:id="rId6" xr:uid="{C9F4B029-9609-4CCB-A1DC-ACFE0F3CAAE9}"/>
    <hyperlink ref="C26" r:id="rId7" xr:uid="{703395ED-A0B6-4522-87CD-646B7895DDE1}"/>
    <hyperlink ref="C5" r:id="rId8" display="https://de.aliexpress.com/item/32947647522.html?spm=a2g0x.search0104.3.54.6cf57a4c3DwsTO&amp;transAbTest=ae803_3&amp;ws_ab_test=searchweb0_0%2Csearchweb201602_6_10065_10130_10068_10890_10547_319_10546_317_10548_10545_10696_10084_453_454_10083_10618_10307_537_536_10902_10059_10884_10887_321_322_10103%2Csearchweb201603_6%2CppcSwitch_0&amp;algo_pvid=06d972be-b176-4446-8665-56d9e61a8d2c&amp;algo_expid=06d972be-b176-4446-8665-56d9e61a8d2c-7" xr:uid="{CD8D3421-8E9F-4B76-89B2-F2CE7500AAFB}"/>
    <hyperlink ref="C29" r:id="rId9" xr:uid="{0B847550-6575-4656-9BE8-53566B0090D9}"/>
    <hyperlink ref="C28" r:id="rId10" xr:uid="{207C5864-9B63-4E37-8A14-411F546BC2A0}"/>
    <hyperlink ref="C30" r:id="rId11" display="https://www.amazon.de/-/en/AZDelivery-Jumper-Arduino-Raspberry-Breadboard/dp/B07KYHBVR7/ref=pd_bxgy_3/259-4334118-3709357?_encoding=UTF8&amp;pd_rd_i=B07KFMSW7H&amp;pd_rd_r=81afa8b5-0542-49e3-9cba-8dae3b0a116f&amp;pd_rd_w=nOtLQ&amp;pd_rd_wg=YVuQX&amp;pf_rd_p=334c2d1b-2e55-4bd9-b8d2-dcecf26eb7db&amp;pf_rd_r=K64KK4P3QHQTPFHPYNN6&amp;refRID=K64KK4P3QHQTPFHPYNN6&amp;th=1 " xr:uid="{4D47824A-C7C3-4A91-A4A9-F473955497EF}"/>
    <hyperlink ref="C27" r:id="rId12" xr:uid="{065BE2A1-4B34-4CCF-A8A9-7772453AADCC}"/>
    <hyperlink ref="C31" r:id="rId13" xr:uid="{789DADFA-A170-486A-8D7A-FB1A6F9C90B2}"/>
    <hyperlink ref="C9" r:id="rId14" xr:uid="{0BADBD4E-C2FA-42B1-8546-FEBFF590092F}"/>
    <hyperlink ref="C25" r:id="rId15" xr:uid="{2C8728FF-D4E5-479C-B6B6-76E7FA607E74}"/>
    <hyperlink ref="C20" r:id="rId16" xr:uid="{68FAB8A2-1123-421C-BC7E-0711B6D0C36F}"/>
    <hyperlink ref="C21" r:id="rId17" xr:uid="{7504B459-7071-48DC-B958-6C8FDE29E5BF}"/>
    <hyperlink ref="C22" r:id="rId18" xr:uid="{330EE398-5CFF-43ED-BE35-8B3505134E84}"/>
    <hyperlink ref="C12" r:id="rId19" xr:uid="{352B707F-05F2-4535-BACF-636DBE894291}"/>
    <hyperlink ref="C35" r:id="rId20" xr:uid="{90DE0178-FD84-4295-B8BC-D60E4016B318}"/>
    <hyperlink ref="C36" r:id="rId21" xr:uid="{0C3C3D84-3E17-4E6B-899E-95D9DA0FA66D}"/>
    <hyperlink ref="C24" r:id="rId22" xr:uid="{C14EBAA8-E74B-4DAC-B174-9E3CE206545D}"/>
  </hyperlinks>
  <pageMargins left="0.7" right="0.7" top="0.78740157499999996" bottom="0.78740157499999996" header="0.3" footer="0.3"/>
  <pageSetup paperSize="9" orientation="portrait" horizontalDpi="4294967293" verticalDpi="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B64F-A8E2-46C5-8512-980A679E64B5}">
  <dimension ref="A2:K32"/>
  <sheetViews>
    <sheetView tabSelected="1" workbookViewId="0">
      <selection activeCell="F31" sqref="F31"/>
    </sheetView>
  </sheetViews>
  <sheetFormatPr baseColWidth="10" defaultRowHeight="15"/>
  <cols>
    <col min="1" max="1" width="27.5703125" customWidth="1"/>
    <col min="2" max="2" width="32.140625" customWidth="1"/>
    <col min="3" max="3" width="30.140625" customWidth="1"/>
    <col min="4" max="4" width="15.42578125" customWidth="1"/>
    <col min="5" max="5" width="12.85546875" customWidth="1"/>
    <col min="6" max="6" width="24.85546875" customWidth="1"/>
    <col min="7" max="7" width="19.5703125" customWidth="1"/>
    <col min="8" max="8" width="101.42578125" customWidth="1"/>
    <col min="10" max="10" width="13.140625" customWidth="1"/>
    <col min="13" max="13" width="11.42578125" customWidth="1"/>
    <col min="14" max="14" width="13.140625" customWidth="1"/>
  </cols>
  <sheetData>
    <row r="2" spans="1:11">
      <c r="A2" s="99" t="s">
        <v>133</v>
      </c>
      <c r="B2" s="99" t="s">
        <v>231</v>
      </c>
      <c r="C2" s="99" t="s">
        <v>228</v>
      </c>
      <c r="D2" s="99" t="s">
        <v>230</v>
      </c>
      <c r="E2" s="99" t="s">
        <v>232</v>
      </c>
      <c r="F2" s="99"/>
      <c r="G2" s="99" t="s">
        <v>301</v>
      </c>
      <c r="J2" s="99" t="s">
        <v>234</v>
      </c>
      <c r="K2" s="99" t="s">
        <v>236</v>
      </c>
    </row>
    <row r="3" spans="1:11">
      <c r="A3" t="s">
        <v>227</v>
      </c>
      <c r="B3" t="s">
        <v>229</v>
      </c>
      <c r="C3">
        <v>5.76</v>
      </c>
      <c r="D3">
        <v>20</v>
      </c>
      <c r="E3" s="104">
        <v>44705</v>
      </c>
      <c r="G3">
        <f>C3*D3</f>
        <v>115.19999999999999</v>
      </c>
      <c r="H3" t="s">
        <v>300</v>
      </c>
      <c r="J3" t="s">
        <v>235</v>
      </c>
      <c r="K3" t="s">
        <v>237</v>
      </c>
    </row>
    <row r="4" spans="1:11">
      <c r="A4" t="s">
        <v>238</v>
      </c>
      <c r="B4" t="s">
        <v>233</v>
      </c>
      <c r="C4">
        <v>20.25</v>
      </c>
      <c r="D4">
        <v>14</v>
      </c>
      <c r="E4" s="104">
        <v>44705</v>
      </c>
      <c r="G4">
        <f t="shared" ref="G4:G13" si="0">C4*D4</f>
        <v>283.5</v>
      </c>
      <c r="H4" t="s">
        <v>300</v>
      </c>
    </row>
    <row r="5" spans="1:11">
      <c r="A5" t="s">
        <v>246</v>
      </c>
      <c r="B5" t="s">
        <v>229</v>
      </c>
      <c r="C5">
        <v>7.11</v>
      </c>
      <c r="D5">
        <v>1</v>
      </c>
      <c r="E5" s="104">
        <v>44714</v>
      </c>
      <c r="G5">
        <f t="shared" si="0"/>
        <v>7.11</v>
      </c>
      <c r="H5" t="s">
        <v>300</v>
      </c>
    </row>
    <row r="6" spans="1:11">
      <c r="A6" t="s">
        <v>250</v>
      </c>
      <c r="B6" t="s">
        <v>251</v>
      </c>
      <c r="C6">
        <v>20.54</v>
      </c>
      <c r="D6">
        <v>8</v>
      </c>
      <c r="E6" s="104">
        <v>44719</v>
      </c>
      <c r="G6">
        <f t="shared" si="0"/>
        <v>164.32</v>
      </c>
      <c r="H6" t="s">
        <v>300</v>
      </c>
    </row>
    <row r="7" spans="1:11">
      <c r="A7" t="s">
        <v>252</v>
      </c>
      <c r="B7" t="s">
        <v>253</v>
      </c>
      <c r="C7">
        <v>9.8000000000000007</v>
      </c>
      <c r="D7">
        <v>4</v>
      </c>
      <c r="E7" s="104">
        <v>44719</v>
      </c>
      <c r="G7">
        <f t="shared" si="0"/>
        <v>39.200000000000003</v>
      </c>
      <c r="H7" t="s">
        <v>300</v>
      </c>
    </row>
    <row r="8" spans="1:11">
      <c r="A8" t="s">
        <v>255</v>
      </c>
      <c r="B8" t="s">
        <v>256</v>
      </c>
      <c r="C8">
        <v>21.31</v>
      </c>
      <c r="D8">
        <v>2</v>
      </c>
      <c r="E8" s="104">
        <v>44719</v>
      </c>
      <c r="G8">
        <f t="shared" si="0"/>
        <v>42.62</v>
      </c>
      <c r="H8" t="s">
        <v>300</v>
      </c>
    </row>
    <row r="9" spans="1:11">
      <c r="A9" t="s">
        <v>257</v>
      </c>
      <c r="B9" t="s">
        <v>258</v>
      </c>
      <c r="C9">
        <v>13.85</v>
      </c>
      <c r="D9">
        <v>2</v>
      </c>
      <c r="E9" s="104">
        <v>44726</v>
      </c>
      <c r="G9">
        <f t="shared" si="0"/>
        <v>27.7</v>
      </c>
      <c r="H9" t="s">
        <v>300</v>
      </c>
    </row>
    <row r="10" spans="1:11">
      <c r="A10" t="s">
        <v>259</v>
      </c>
      <c r="B10" t="s">
        <v>261</v>
      </c>
      <c r="C10">
        <v>27.63</v>
      </c>
      <c r="D10">
        <v>2</v>
      </c>
      <c r="E10" s="104">
        <v>44732</v>
      </c>
      <c r="G10">
        <f t="shared" si="0"/>
        <v>55.26</v>
      </c>
      <c r="H10" t="s">
        <v>300</v>
      </c>
    </row>
    <row r="11" spans="1:11">
      <c r="A11" t="s">
        <v>260</v>
      </c>
      <c r="B11" t="s">
        <v>262</v>
      </c>
      <c r="C11">
        <v>88.48</v>
      </c>
      <c r="D11">
        <v>2</v>
      </c>
      <c r="E11" s="104">
        <v>44732</v>
      </c>
      <c r="G11">
        <f t="shared" si="0"/>
        <v>176.96</v>
      </c>
      <c r="H11" t="s">
        <v>300</v>
      </c>
    </row>
    <row r="12" spans="1:11">
      <c r="A12" t="s">
        <v>285</v>
      </c>
      <c r="B12" t="s">
        <v>295</v>
      </c>
      <c r="C12">
        <v>57.39</v>
      </c>
      <c r="D12">
        <v>2</v>
      </c>
      <c r="E12" s="104">
        <v>44762</v>
      </c>
      <c r="G12">
        <f t="shared" si="0"/>
        <v>114.78</v>
      </c>
      <c r="H12" t="s">
        <v>300</v>
      </c>
    </row>
    <row r="13" spans="1:11">
      <c r="A13" t="s">
        <v>296</v>
      </c>
      <c r="B13" t="s">
        <v>299</v>
      </c>
      <c r="C13">
        <v>9.11</v>
      </c>
      <c r="D13">
        <v>2</v>
      </c>
      <c r="E13" s="104">
        <v>44762</v>
      </c>
      <c r="G13">
        <f t="shared" si="0"/>
        <v>18.22</v>
      </c>
      <c r="H13" t="s">
        <v>300</v>
      </c>
    </row>
    <row r="14" spans="1:11">
      <c r="E14" s="104"/>
    </row>
    <row r="15" spans="1:11">
      <c r="A15" t="s">
        <v>302</v>
      </c>
      <c r="G15">
        <f>SUM(G3:G14)</f>
        <v>1044.8700000000001</v>
      </c>
      <c r="H15" t="s">
        <v>300</v>
      </c>
    </row>
    <row r="19" spans="1:5">
      <c r="A19" t="s">
        <v>242</v>
      </c>
      <c r="D19" t="s">
        <v>247</v>
      </c>
    </row>
    <row r="20" spans="1:5">
      <c r="A20" t="s">
        <v>243</v>
      </c>
      <c r="B20">
        <v>0</v>
      </c>
      <c r="D20" t="s">
        <v>249</v>
      </c>
      <c r="E20">
        <v>29</v>
      </c>
    </row>
    <row r="21" spans="1:5">
      <c r="A21" t="s">
        <v>244</v>
      </c>
      <c r="B21">
        <v>86</v>
      </c>
      <c r="D21" t="s">
        <v>248</v>
      </c>
      <c r="E21">
        <v>4</v>
      </c>
    </row>
    <row r="22" spans="1:5">
      <c r="A22" t="s">
        <v>245</v>
      </c>
      <c r="B22">
        <v>4</v>
      </c>
    </row>
    <row r="23" spans="1:5">
      <c r="A23" t="s">
        <v>254</v>
      </c>
      <c r="B23">
        <v>3</v>
      </c>
    </row>
    <row r="26" spans="1:5">
      <c r="B26" t="s">
        <v>264</v>
      </c>
      <c r="C26" t="s">
        <v>265</v>
      </c>
      <c r="D26" t="s">
        <v>266</v>
      </c>
    </row>
    <row r="27" spans="1:5">
      <c r="A27" t="s">
        <v>263</v>
      </c>
      <c r="B27" t="s">
        <v>267</v>
      </c>
      <c r="C27" t="s">
        <v>268</v>
      </c>
      <c r="D27" t="s">
        <v>269</v>
      </c>
    </row>
    <row r="28" spans="1:5">
      <c r="B28" t="s">
        <v>270</v>
      </c>
      <c r="C28" t="s">
        <v>271</v>
      </c>
      <c r="D28" t="s">
        <v>272</v>
      </c>
    </row>
    <row r="29" spans="1:5">
      <c r="B29" t="s">
        <v>273</v>
      </c>
      <c r="C29" t="s">
        <v>274</v>
      </c>
      <c r="D29" t="s">
        <v>275</v>
      </c>
    </row>
    <row r="30" spans="1:5">
      <c r="B30" t="s">
        <v>276</v>
      </c>
      <c r="C30" t="s">
        <v>277</v>
      </c>
      <c r="D30" t="s">
        <v>278</v>
      </c>
    </row>
    <row r="31" spans="1:5">
      <c r="B31" t="s">
        <v>279</v>
      </c>
      <c r="C31" t="s">
        <v>280</v>
      </c>
      <c r="D31" t="s">
        <v>281</v>
      </c>
    </row>
    <row r="32" spans="1:5">
      <c r="B32" t="s">
        <v>282</v>
      </c>
      <c r="C32" t="s">
        <v>283</v>
      </c>
      <c r="D32" t="s">
        <v>284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Module Fluorescens.</vt:lpstr>
      <vt:lpstr>Liste Fischer</vt:lpstr>
      <vt:lpstr>Druckaufwand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Fischer</dc:creator>
  <cp:lastModifiedBy>Sebastian Fischer</cp:lastModifiedBy>
  <dcterms:created xsi:type="dcterms:W3CDTF">2022-02-18T13:36:03Z</dcterms:created>
  <dcterms:modified xsi:type="dcterms:W3CDTF">2022-09-09T14:00:31Z</dcterms:modified>
</cp:coreProperties>
</file>