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Fiscvl\Models &amp; other\ProjectionsProject - archive 1-18-24\Data\Output\"/>
    </mc:Choice>
  </mc:AlternateContent>
  <xr:revisionPtr revIDLastSave="0" documentId="13_ncr:1_{92B13A0B-C818-4535-8B38-084EBD8CB308}" xr6:coauthVersionLast="47" xr6:coauthVersionMax="47" xr10:uidLastSave="{00000000-0000-0000-0000-000000000000}"/>
  <bookViews>
    <workbookView xWindow="-120" yWindow="-120" windowWidth="20730" windowHeight="11160" xr2:uid="{E17ED846-4C41-42EA-B772-BBC211DA9569}"/>
  </bookViews>
  <sheets>
    <sheet name="BS" sheetId="1" r:id="rId1"/>
    <sheet name="check product revenue J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3" i="2"/>
  <c r="C36" i="2"/>
  <c r="C32" i="2"/>
  <c r="C29" i="2"/>
  <c r="C26" i="2"/>
  <c r="C23" i="2"/>
  <c r="C20" i="2"/>
  <c r="CU2" i="1"/>
  <c r="CU22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T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<sst xmlns="http://schemas.openxmlformats.org/spreadsheetml/2006/main" count="162" uniqueCount="157">
  <si>
    <t>Accounts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</si>
  <si>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</si>
  <si>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</si>
  <si>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</si>
  <si>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</si>
  <si>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</si>
  <si>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</si>
  <si>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</si>
  <si>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</si>
  <si>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</si>
  <si>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</si>
  <si>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</si>
  <si>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</si>
  <si>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</si>
  <si>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</si>
  <si>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</si>
  <si>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</si>
  <si>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</si>
  <si>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</si>
  <si>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</si>
  <si>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</si>
  <si>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</si>
  <si>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</si>
  <si>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</si>
  <si>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</si>
  <si>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</si>
  <si>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</si>
  <si>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</si>
  <si>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</si>
  <si>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</si>
  <si>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</si>
  <si>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</si>
  <si>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</si>
  <si>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</si>
  <si>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</si>
  <si>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</si>
  <si>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</si>
  <si>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</si>
  <si>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</si>
  <si>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</si>
  <si>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</si>
  <si>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</si>
  <si>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</si>
  <si>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</si>
  <si>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</si>
  <si>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</si>
  <si>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</si>
  <si>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</si>
  <si>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</si>
  <si>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</si>
  <si>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</si>
  <si>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</si>
  <si>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</si>
  <si>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</si>
  <si>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</si>
  <si>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</si>
  <si>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</si>
  <si>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</si>
  <si>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</si>
  <si>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</si>
  <si>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</si>
  <si>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</si>
  <si>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</si>
  <si>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</si>
  <si>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</si>
  <si>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</si>
  <si>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</si>
  <si>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</si>
  <si>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</si>
  <si>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</si>
  <si>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</si>
  <si>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</si>
  <si>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</si>
  <si>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</si>
  <si>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</si>
  <si>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</si>
  <si>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</si>
  <si>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</si>
  <si>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</si>
  <si>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</si>
  <si>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</si>
  <si>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</si>
  <si>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</si>
  <si>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</si>
  <si>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</si>
  <si>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</si>
  <si>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</si>
  <si>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</si>
  <si>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</si>
  <si>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</si>
  <si>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</si>
  <si>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</si>
  <si>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</si>
  <si>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</si>
  <si>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</si>
  <si>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</si>
  <si>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</si>
  <si>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'Cash'</t>
  </si>
  <si>
    <t>'Other Current Assets'</t>
  </si>
  <si>
    <t>'Accounts Receivable'</t>
  </si>
  <si>
    <t>'AR Allowance'</t>
  </si>
  <si>
    <t>'Accrued Revenue'</t>
  </si>
  <si>
    <t>'Software Development'</t>
  </si>
  <si>
    <t>'Fixed Assets (PP&amp;E)'</t>
  </si>
  <si>
    <t>'Accumulated Amortization- Software Development'</t>
  </si>
  <si>
    <t>'Accumulated Depreciation - Fixed Assets'</t>
  </si>
  <si>
    <t>'Other Assets'</t>
  </si>
  <si>
    <t>'Suspense Account'</t>
  </si>
  <si>
    <t>'Accounts Payable'</t>
  </si>
  <si>
    <t>'Deferred Revenue'</t>
  </si>
  <si>
    <t>'Other Current Liabilities'</t>
  </si>
  <si>
    <t>'Deferred Rent'</t>
  </si>
  <si>
    <t>'Loans'</t>
  </si>
  <si>
    <t>'Security Deposits Held'</t>
  </si>
  <si>
    <t>'Capital'</t>
  </si>
  <si>
    <t>'Retained Earnings'</t>
  </si>
  <si>
    <t>Diff</t>
  </si>
  <si>
    <t>JE items:  95 190000 Suspense Account 411010 Product Revenue 1 -0.0</t>
  </si>
  <si>
    <t>JE items:  95 190000 Suspense Account 412010 Product Revenue 2 -0.0</t>
  </si>
  <si>
    <t>JE items:  95 190000 Suspense Account 413010 Product Revenue 3 -0.0</t>
  </si>
  <si>
    <t>JE items:  95 190000 Suspense Account 414010 Product Revenue 4 -0.0</t>
  </si>
  <si>
    <t>JE items:  95 190000 Suspense Account 415010 Product Revenue 5 -0.0</t>
  </si>
  <si>
    <t>JE items:  95 110000 Accounts Receivable 190000 Suspense Account 0.0</t>
  </si>
  <si>
    <t>JE items:  95 190000 Suspense Account 210000 Deferred Revenue -0.0</t>
  </si>
  <si>
    <t>JE items:  95 140000 Accrued Revenue 190000 Suspense Account 0.0</t>
  </si>
  <si>
    <t>JE items:  95 101000 Cash - Bank 1 110000 Accounts Receivable 0.0</t>
  </si>
  <si>
    <t>JE items:  95 190000 Suspense Account 411010 Product Revenue 1 47200.16</t>
  </si>
  <si>
    <t>JE items:  95 190000 Suspense Account 412010 Product Revenue 2 104998.03</t>
  </si>
  <si>
    <t>JE items:  95 190000 Suspense Account 413010 Product Revenue 3 32085.78</t>
  </si>
  <si>
    <t>JE items:  95 190000 Suspense Account 414010 Product Revenue 4 72455.07</t>
  </si>
  <si>
    <t>JE items:  95 190000 Suspense Account 415010 Product Revenue 5 48205.14</t>
  </si>
  <si>
    <t>JE items:  95 110000 Accounts Receivable 190000 Suspense Account 166437.9</t>
  </si>
  <si>
    <t>JE items:  95 190000 Suspense Account 210000 Deferred Revenue -138506.28</t>
  </si>
  <si>
    <t>JE items:  95 101000 Cash - Bank 1 110000 Accounts Receivable 271100.78</t>
  </si>
  <si>
    <t>Amount:  2884122.65</t>
  </si>
  <si>
    <t>Amount after percent:  865236.79 0.3</t>
  </si>
  <si>
    <t>JE items:  95 190000 Suspense Account 411010 Product Revenue 1 865236.79</t>
  </si>
  <si>
    <t>Amount after percent:  576824.53 0.2</t>
  </si>
  <si>
    <t>JE items:  95 190000 Suspense Account 412010 Product Revenue 2 576824.53</t>
  </si>
  <si>
    <t>Amount after percent:  721030.66 0.25</t>
  </si>
  <si>
    <t>JE items:  95 190000 Suspense Account 413010 Product Revenue 3 721030.66</t>
  </si>
  <si>
    <t>Amount after percent:  432618.4 0.15</t>
  </si>
  <si>
    <t>JE items:  95 190000 Suspense Account 414010 Product Revenue 4 432618.4</t>
  </si>
  <si>
    <t>Amount after percent:  288412.27 0.1</t>
  </si>
  <si>
    <t>JE items:  95 190000 Suspense Account 415010 Product Revenue 5 288412.27</t>
  </si>
  <si>
    <t>JE items:  95 110000 Accounts Receivable 190000 Suspense Account 3458208.31</t>
  </si>
  <si>
    <t>JE items:  95 190000 Suspense Account 210000 Deferred Revenue 574085.66</t>
  </si>
  <si>
    <t>JE items:  95 140000 Accrued Revenue 190000 Suspense Account 0</t>
  </si>
  <si>
    <t>JE items:  95 101000 Cash - Bank 1 110000 Accounts Receivable 3099993.18</t>
  </si>
  <si>
    <t>Why called?</t>
  </si>
  <si>
    <t>Collections</t>
  </si>
  <si>
    <t>Why is this here?</t>
  </si>
  <si>
    <t>JE items:  94 190000 Suspense Account 411010 Product Revenue 1 47351.6</t>
  </si>
  <si>
    <t>JE items:  94 190000 Suspense Account 412010 Product Revenue 2 105527.92000000001</t>
  </si>
  <si>
    <t>JE items:  94 190000 Suspense Account 413010 Product Revenue 3 32085.78</t>
  </si>
  <si>
    <t>JE items:  94 190000 Suspense Account 414010 Product Revenue 4 72455.07</t>
  </si>
  <si>
    <t>JE items:  94 190000 Suspense Account 415010 Product Revenue 5 48404.49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</si>
</sst>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41" fontId="1" fillId="0" borderId="0" xfId="0" applyNumberFormat="1" applyFont="1"/>
    <xf numFmtId="43" fontId="0" fillId="0" borderId="0" xfId="1" applyFont="1"/>
    <xf numFmtId="165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9E71B-2F32-44F7-AB1E-82A1E8125375}">
  <dimension ref="A1:CY22"/>
  <sheetViews>
    <sheetView tabSelected="1" topLeftCell="CM1" workbookViewId="0">
      <selection activeCell="CW9" sqref="CW9"/>
    </sheetView>
  </sheetViews>
  <sheetFormatPr defaultRowHeight="15" x14ac:dyDescent="0.25"/>
  <cols>
    <col min="1" max="1" width="40.7109375" style="2" customWidth="1"/>
    <col min="2" max="96" width="14.7109375" style="2" customWidth="1"/>
    <col min="98" max="99" width="14.7109375" style="2" customWidth="1"/>
    <col min="102" max="102" width="9.28515625" bestFit="1" customWidth="1"/>
    <col min="103" max="103" width="9.5703125" bestFit="1" customWidth="1"/>
  </cols>
  <sheetData>
    <row r="1" spans="1:10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T1" s="1" t="s">
        <v>96</v>
      </c>
      <c r="CU1" s="1" t="s">
        <v>116</v>
      </c>
    </row>
    <row r="2" spans="1:103" x14ac:dyDescent="0.25">
      <c r="A2" s="2" t="s">
        <v>97</v>
      </c>
      <c r="B2" s="2">
        <v>860727.74</v>
      </c>
      <c r="C2" s="2">
        <v>919567.01</v>
      </c>
      <c r="D2" s="2">
        <v>796953.71</v>
      </c>
      <c r="E2" s="2">
        <v>253682.95</v>
      </c>
      <c r="F2" s="2">
        <v>175738.71</v>
      </c>
      <c r="G2" s="2">
        <v>384390.29</v>
      </c>
      <c r="H2" s="2">
        <v>317441.51</v>
      </c>
      <c r="I2" s="2">
        <v>269581.03999999998</v>
      </c>
      <c r="J2" s="2">
        <v>73717.11</v>
      </c>
      <c r="K2" s="2">
        <v>102838.02</v>
      </c>
      <c r="L2" s="2">
        <v>385091.26</v>
      </c>
      <c r="M2" s="2">
        <v>345313.55</v>
      </c>
      <c r="N2" s="2">
        <v>102803.11</v>
      </c>
      <c r="O2" s="2">
        <v>337063.34</v>
      </c>
      <c r="P2" s="2">
        <v>158332.48000000001</v>
      </c>
      <c r="Q2" s="2">
        <v>85147.08</v>
      </c>
      <c r="R2" s="2">
        <v>952105.17</v>
      </c>
      <c r="S2" s="2">
        <v>853946.82</v>
      </c>
      <c r="T2" s="2">
        <v>1217314.1000000001</v>
      </c>
      <c r="U2" s="2">
        <v>1038767.09</v>
      </c>
      <c r="V2" s="2">
        <v>699758.64</v>
      </c>
      <c r="W2" s="2">
        <v>593728.12</v>
      </c>
      <c r="X2" s="2">
        <v>390378.27</v>
      </c>
      <c r="Y2" s="2">
        <v>581201.09</v>
      </c>
      <c r="Z2" s="2">
        <v>199938.91</v>
      </c>
      <c r="AA2" s="2">
        <v>1506978.26</v>
      </c>
      <c r="AB2" s="2">
        <v>1884525.23</v>
      </c>
      <c r="AC2" s="2">
        <v>3290201.26</v>
      </c>
      <c r="AD2" s="2">
        <v>3532858.73</v>
      </c>
      <c r="AE2" s="2">
        <v>3599215.74</v>
      </c>
      <c r="AF2" s="2">
        <v>3599917.8</v>
      </c>
      <c r="AG2" s="2">
        <v>3874472.25</v>
      </c>
      <c r="AH2" s="2">
        <v>3813276.83</v>
      </c>
      <c r="AI2" s="2">
        <v>3660523.01</v>
      </c>
      <c r="AJ2" s="2">
        <v>3834700.49</v>
      </c>
      <c r="AK2" s="2">
        <v>4237650.25</v>
      </c>
      <c r="AL2" s="2">
        <v>4350071.41</v>
      </c>
      <c r="AM2" s="2">
        <v>5480749.9000000004</v>
      </c>
      <c r="AN2" s="2">
        <v>5768244.1500000004</v>
      </c>
      <c r="AO2" s="2">
        <v>5963590.5800000001</v>
      </c>
      <c r="AP2" s="2">
        <v>6170535.5899999999</v>
      </c>
      <c r="AQ2" s="2">
        <v>6320007.6100000003</v>
      </c>
      <c r="AR2" s="2">
        <v>6511584.6100000003</v>
      </c>
      <c r="AS2" s="2">
        <v>6942507.7599999998</v>
      </c>
      <c r="AT2" s="2">
        <v>6946992.1399999997</v>
      </c>
      <c r="AU2" s="2">
        <v>7057935.3399999999</v>
      </c>
      <c r="AV2" s="2">
        <v>7469075.7800000003</v>
      </c>
      <c r="AW2" s="2">
        <v>8043053.2400000002</v>
      </c>
      <c r="AX2" s="2">
        <v>8897500.9100000001</v>
      </c>
      <c r="AY2" s="2">
        <v>10672082.869999999</v>
      </c>
      <c r="AZ2" s="2">
        <v>11429597.52</v>
      </c>
      <c r="BA2" s="2">
        <v>12595089.32</v>
      </c>
      <c r="BB2" s="2">
        <v>13467250.1</v>
      </c>
      <c r="BC2" s="2">
        <v>14370735.59</v>
      </c>
      <c r="BD2" s="2">
        <v>15273438.43</v>
      </c>
      <c r="BE2" s="2">
        <v>16264392.449999999</v>
      </c>
      <c r="BF2" s="2">
        <v>17014178.760000002</v>
      </c>
      <c r="BG2" s="2">
        <v>17858522.59</v>
      </c>
      <c r="BH2" s="2">
        <v>18946109.359999999</v>
      </c>
      <c r="BI2" s="2">
        <v>20369222.32</v>
      </c>
      <c r="BJ2" s="2">
        <v>21888187.239999998</v>
      </c>
      <c r="BK2" s="2">
        <v>24264470.57</v>
      </c>
      <c r="BL2" s="2">
        <v>25728342.84</v>
      </c>
      <c r="BM2" s="2">
        <v>27426217.59</v>
      </c>
      <c r="BN2" s="2">
        <v>29212953.84</v>
      </c>
      <c r="BO2" s="2">
        <v>30850022.890000001</v>
      </c>
      <c r="BP2" s="2">
        <v>32514575.399999999</v>
      </c>
      <c r="BQ2" s="2">
        <v>34240886.689999998</v>
      </c>
      <c r="BR2" s="2">
        <v>35787901</v>
      </c>
      <c r="BS2" s="2">
        <v>37434611.479999997</v>
      </c>
      <c r="BT2" s="2">
        <v>39290898.259999998</v>
      </c>
      <c r="BU2" s="2">
        <v>41301282.079999998</v>
      </c>
      <c r="BV2" s="2">
        <v>43574050.960000001</v>
      </c>
      <c r="BW2" s="2">
        <v>46634269.439999998</v>
      </c>
      <c r="BX2" s="2">
        <v>48854060.090000004</v>
      </c>
      <c r="BY2" s="2">
        <v>51435840.409999996</v>
      </c>
      <c r="BZ2" s="2">
        <v>53769879.850000001</v>
      </c>
      <c r="CA2" s="2">
        <v>56295598.770000003</v>
      </c>
      <c r="CB2" s="2">
        <v>58702824.549999997</v>
      </c>
      <c r="CC2" s="2">
        <v>61214659.880000003</v>
      </c>
      <c r="CD2" s="2">
        <v>63492506.43</v>
      </c>
      <c r="CE2" s="2">
        <v>65889839.829999998</v>
      </c>
      <c r="CF2" s="2">
        <v>68461668.790000007</v>
      </c>
      <c r="CG2" s="2">
        <v>71209207.870000005</v>
      </c>
      <c r="CH2" s="2">
        <v>74180148.480000004</v>
      </c>
      <c r="CI2" s="2">
        <v>76938788.409999996</v>
      </c>
      <c r="CJ2" s="2">
        <v>78920300.640000001</v>
      </c>
      <c r="CK2" s="2">
        <v>81082871.319999993</v>
      </c>
      <c r="CL2" s="2">
        <v>83166949.049999997</v>
      </c>
      <c r="CM2" s="2">
        <v>85279718.859999999</v>
      </c>
      <c r="CN2" s="2">
        <v>87585151.269999996</v>
      </c>
      <c r="CO2" s="2">
        <v>89959648.890000001</v>
      </c>
      <c r="CP2" s="2">
        <v>92000179.849999994</v>
      </c>
      <c r="CQ2" s="2">
        <v>94167881.159999996</v>
      </c>
      <c r="CR2" s="2">
        <v>96474839.909999996</v>
      </c>
      <c r="CT2" s="2">
        <v>98951169.739999995</v>
      </c>
      <c r="CU2" s="2">
        <f>CS2-CT2</f>
        <v>-98951169.739999995</v>
      </c>
      <c r="CX2" s="4"/>
      <c r="CY2" s="4"/>
    </row>
    <row r="3" spans="1:103" x14ac:dyDescent="0.25">
      <c r="A3" s="2" t="s">
        <v>98</v>
      </c>
      <c r="B3" s="2">
        <v>83703.72</v>
      </c>
      <c r="C3" s="2">
        <v>101298.22</v>
      </c>
      <c r="D3" s="2">
        <v>105431.75</v>
      </c>
      <c r="E3" s="2">
        <v>112744.46</v>
      </c>
      <c r="F3" s="2">
        <v>148234.92000000001</v>
      </c>
      <c r="G3" s="2">
        <v>138161.85999999999</v>
      </c>
      <c r="H3" s="2">
        <v>124016.23</v>
      </c>
      <c r="I3" s="2">
        <v>109554.62</v>
      </c>
      <c r="J3" s="2">
        <v>89693.33</v>
      </c>
      <c r="K3" s="2">
        <v>82588.69</v>
      </c>
      <c r="L3" s="2">
        <v>78042.09</v>
      </c>
      <c r="M3" s="2">
        <v>100279.95</v>
      </c>
      <c r="N3" s="2">
        <v>79990.19</v>
      </c>
      <c r="O3" s="2">
        <v>82892.820000000007</v>
      </c>
      <c r="P3" s="2">
        <v>117514.85</v>
      </c>
      <c r="Q3" s="2">
        <v>101203.66</v>
      </c>
      <c r="R3" s="2">
        <v>103255.62</v>
      </c>
      <c r="S3" s="2">
        <v>138140.4</v>
      </c>
      <c r="T3" s="2">
        <v>124277.11</v>
      </c>
      <c r="U3" s="2">
        <v>96026.96</v>
      </c>
      <c r="V3" s="2">
        <v>85945.29</v>
      </c>
      <c r="W3" s="2">
        <v>80230.83</v>
      </c>
      <c r="X3" s="2">
        <v>72392.539999999994</v>
      </c>
      <c r="Y3" s="2">
        <v>40550.660000000003</v>
      </c>
      <c r="Z3" s="2">
        <v>130073.01</v>
      </c>
      <c r="AA3" s="2">
        <v>130073.01</v>
      </c>
      <c r="AB3" s="2">
        <v>130073.01</v>
      </c>
      <c r="AC3" s="2">
        <v>130073.01</v>
      </c>
      <c r="AD3" s="2">
        <v>130073.01</v>
      </c>
      <c r="AE3" s="2">
        <v>130073.01</v>
      </c>
      <c r="AF3" s="2">
        <v>130073.01</v>
      </c>
      <c r="AG3" s="2">
        <v>130073.01</v>
      </c>
      <c r="AH3" s="2">
        <v>130073.01</v>
      </c>
      <c r="AI3" s="2">
        <v>130073.01</v>
      </c>
      <c r="AJ3" s="2">
        <v>130073.01</v>
      </c>
      <c r="AK3" s="2">
        <v>130073.01</v>
      </c>
      <c r="AL3" s="2">
        <v>130073.01</v>
      </c>
      <c r="AM3" s="2">
        <v>130073.01</v>
      </c>
      <c r="AN3" s="2">
        <v>130073.01</v>
      </c>
      <c r="AO3" s="2">
        <v>130073.01</v>
      </c>
      <c r="AP3" s="2">
        <v>130073.01</v>
      </c>
      <c r="AQ3" s="2">
        <v>130073.01</v>
      </c>
      <c r="AR3" s="2">
        <v>130073.01</v>
      </c>
      <c r="AS3" s="2">
        <v>130073.01</v>
      </c>
      <c r="AT3" s="2">
        <v>130073.01</v>
      </c>
      <c r="AU3" s="2">
        <v>130073.01</v>
      </c>
      <c r="AV3" s="2">
        <v>130073.01</v>
      </c>
      <c r="AW3" s="2">
        <v>130073.01</v>
      </c>
      <c r="AX3" s="2">
        <v>130073.01</v>
      </c>
      <c r="AY3" s="2">
        <v>130073.01</v>
      </c>
      <c r="AZ3" s="2">
        <v>130073.01</v>
      </c>
      <c r="BA3" s="2">
        <v>130073.01</v>
      </c>
      <c r="BB3" s="2">
        <v>130073.01</v>
      </c>
      <c r="BC3" s="2">
        <v>130073.01</v>
      </c>
      <c r="BD3" s="2">
        <v>130073.01</v>
      </c>
      <c r="BE3" s="2">
        <v>130073.01</v>
      </c>
      <c r="BF3" s="2">
        <v>130073.01</v>
      </c>
      <c r="BG3" s="2">
        <v>130073.01</v>
      </c>
      <c r="BH3" s="2">
        <v>130073.01</v>
      </c>
      <c r="BI3" s="2">
        <v>130073.01</v>
      </c>
      <c r="BJ3" s="2">
        <v>130073.01</v>
      </c>
      <c r="BK3" s="2">
        <v>130073.01</v>
      </c>
      <c r="BL3" s="2">
        <v>130073.01</v>
      </c>
      <c r="BM3" s="2">
        <v>130073.01</v>
      </c>
      <c r="BN3" s="2">
        <v>130073.01</v>
      </c>
      <c r="BO3" s="2">
        <v>130073.01</v>
      </c>
      <c r="BP3" s="2">
        <v>130073.01</v>
      </c>
      <c r="BQ3" s="2">
        <v>130073.01</v>
      </c>
      <c r="BR3" s="2">
        <v>130073.01</v>
      </c>
      <c r="BS3" s="2">
        <v>130073.01</v>
      </c>
      <c r="BT3" s="2">
        <v>130073.01</v>
      </c>
      <c r="BU3" s="2">
        <v>130073.01</v>
      </c>
      <c r="BV3" s="2">
        <v>130073.01</v>
      </c>
      <c r="BW3" s="2">
        <v>130073.01</v>
      </c>
      <c r="BX3" s="2">
        <v>130073.01</v>
      </c>
      <c r="BY3" s="2">
        <v>130073.01</v>
      </c>
      <c r="BZ3" s="2">
        <v>130073.01</v>
      </c>
      <c r="CA3" s="2">
        <v>130073.01</v>
      </c>
      <c r="CB3" s="2">
        <v>130073.01</v>
      </c>
      <c r="CC3" s="2">
        <v>130073.01</v>
      </c>
      <c r="CD3" s="2">
        <v>130073.01</v>
      </c>
      <c r="CE3" s="2">
        <v>130073.01</v>
      </c>
      <c r="CF3" s="2">
        <v>130073.01</v>
      </c>
      <c r="CG3" s="2">
        <v>130073.01</v>
      </c>
      <c r="CH3" s="2">
        <v>130073.01</v>
      </c>
      <c r="CI3" s="2">
        <v>130073.01</v>
      </c>
      <c r="CJ3" s="2">
        <v>130073.01</v>
      </c>
      <c r="CK3" s="2">
        <v>130073.01</v>
      </c>
      <c r="CL3" s="2">
        <v>130073.01</v>
      </c>
      <c r="CM3" s="2">
        <v>130073.01</v>
      </c>
      <c r="CN3" s="2">
        <v>130073.01</v>
      </c>
      <c r="CO3" s="2">
        <v>130073.01</v>
      </c>
      <c r="CP3" s="2">
        <v>130073.01</v>
      </c>
      <c r="CQ3" s="2">
        <v>130073.01</v>
      </c>
      <c r="CR3" s="2">
        <v>130073.01</v>
      </c>
      <c r="CT3" s="2">
        <v>130073.01</v>
      </c>
      <c r="CU3" s="2">
        <f t="shared" ref="CU3:CU20" si="0">CS3-CT3</f>
        <v>-130073.01</v>
      </c>
      <c r="CX3" s="4"/>
      <c r="CY3" s="4"/>
    </row>
    <row r="4" spans="1:103" x14ac:dyDescent="0.25">
      <c r="A4" s="2" t="s">
        <v>99</v>
      </c>
      <c r="B4" s="2">
        <v>2218492.4</v>
      </c>
      <c r="C4" s="2">
        <v>1902967.51</v>
      </c>
      <c r="D4" s="2">
        <v>1406579.42</v>
      </c>
      <c r="E4" s="2">
        <v>1811830.08</v>
      </c>
      <c r="F4" s="2">
        <v>1868727.69</v>
      </c>
      <c r="G4" s="2">
        <v>1529043.39</v>
      </c>
      <c r="H4" s="2">
        <v>1729165.33</v>
      </c>
      <c r="I4" s="2">
        <v>1661803.56</v>
      </c>
      <c r="J4" s="2">
        <v>1537528.58</v>
      </c>
      <c r="K4" s="2">
        <v>1969910.35</v>
      </c>
      <c r="L4" s="2">
        <v>1559444.94</v>
      </c>
      <c r="M4" s="2">
        <v>1433940.43</v>
      </c>
      <c r="N4" s="2">
        <v>1521831.52</v>
      </c>
      <c r="O4" s="2">
        <v>955835.88</v>
      </c>
      <c r="P4" s="2">
        <v>1025652.15</v>
      </c>
      <c r="Q4" s="2">
        <v>1282541.4099999999</v>
      </c>
      <c r="R4" s="2">
        <v>1497102.36</v>
      </c>
      <c r="S4" s="2">
        <v>1428016.28</v>
      </c>
      <c r="T4" s="2">
        <v>1008751.28</v>
      </c>
      <c r="U4" s="2">
        <v>986836.95</v>
      </c>
      <c r="V4" s="2">
        <v>1009497.95</v>
      </c>
      <c r="W4" s="2">
        <v>1375966.1</v>
      </c>
      <c r="X4" s="2">
        <v>1529607.66</v>
      </c>
      <c r="Y4" s="2">
        <v>1174002.2</v>
      </c>
      <c r="Z4" s="2">
        <v>1395990.86</v>
      </c>
      <c r="AA4" s="2">
        <v>831274.82</v>
      </c>
      <c r="AB4" s="2">
        <v>1186406.58</v>
      </c>
      <c r="AC4" s="2">
        <v>-169709.55</v>
      </c>
      <c r="AD4" s="2">
        <v>-352383.01</v>
      </c>
      <c r="AE4" s="2">
        <v>-404990.96</v>
      </c>
      <c r="AF4" s="2">
        <v>-134285.57</v>
      </c>
      <c r="AG4" s="2">
        <v>-501504.12</v>
      </c>
      <c r="AH4" s="2">
        <v>-589353.64</v>
      </c>
      <c r="AI4" s="2">
        <v>-136978.14000000001</v>
      </c>
      <c r="AJ4" s="2">
        <v>-12021.86</v>
      </c>
      <c r="AK4" s="2">
        <v>-281244.32</v>
      </c>
      <c r="AL4" s="2">
        <v>721224.23</v>
      </c>
      <c r="AM4" s="2">
        <v>-108236.22</v>
      </c>
      <c r="AN4" s="2">
        <v>-138118.66</v>
      </c>
      <c r="AO4" s="2">
        <v>-168030.68</v>
      </c>
      <c r="AP4" s="2">
        <v>-187809.91</v>
      </c>
      <c r="AQ4" s="2">
        <v>-117049.18</v>
      </c>
      <c r="AR4" s="2">
        <v>107684.72</v>
      </c>
      <c r="AS4" s="2">
        <v>-317112.73</v>
      </c>
      <c r="AT4" s="2">
        <v>-193880.82</v>
      </c>
      <c r="AU4" s="2">
        <v>103854.78</v>
      </c>
      <c r="AV4" s="2">
        <v>279537.21000000002</v>
      </c>
      <c r="AW4" s="2">
        <v>596682.11</v>
      </c>
      <c r="AX4" s="2">
        <v>1507504.74</v>
      </c>
      <c r="AY4" s="2">
        <v>504450.91</v>
      </c>
      <c r="AZ4" s="2">
        <v>948512.06</v>
      </c>
      <c r="BA4" s="2">
        <v>653192.39</v>
      </c>
      <c r="BB4" s="2">
        <v>696915.07</v>
      </c>
      <c r="BC4" s="2">
        <v>712982.1</v>
      </c>
      <c r="BD4" s="2">
        <v>804119.03</v>
      </c>
      <c r="BE4" s="2">
        <v>561749.18999999994</v>
      </c>
      <c r="BF4" s="2">
        <v>682062.78</v>
      </c>
      <c r="BG4" s="2">
        <v>930818.37</v>
      </c>
      <c r="BH4" s="2">
        <v>1266215.46</v>
      </c>
      <c r="BI4" s="2">
        <v>1409574.23</v>
      </c>
      <c r="BJ4" s="2">
        <v>2236710.2799999998</v>
      </c>
      <c r="BK4" s="2">
        <v>1317227.17</v>
      </c>
      <c r="BL4" s="2">
        <v>1550481.4</v>
      </c>
      <c r="BM4" s="2">
        <v>1639236.3</v>
      </c>
      <c r="BN4" s="2">
        <v>1489569.1</v>
      </c>
      <c r="BO4" s="2">
        <v>1515099.56</v>
      </c>
      <c r="BP4" s="2">
        <v>1574626.34</v>
      </c>
      <c r="BQ4" s="2">
        <v>1394445.68</v>
      </c>
      <c r="BR4" s="2">
        <v>1493356.68</v>
      </c>
      <c r="BS4" s="2">
        <v>1700700.98</v>
      </c>
      <c r="BT4" s="2">
        <v>1853310.02</v>
      </c>
      <c r="BU4" s="2">
        <v>2163378.19</v>
      </c>
      <c r="BV4" s="2">
        <v>2920645.43</v>
      </c>
      <c r="BW4" s="2">
        <v>2073145.55</v>
      </c>
      <c r="BX4" s="2">
        <v>2434386.9700000002</v>
      </c>
      <c r="BY4" s="2">
        <v>2186539.4900000002</v>
      </c>
      <c r="BZ4" s="2">
        <v>2378218.9700000002</v>
      </c>
      <c r="CA4" s="2">
        <v>2257772.83</v>
      </c>
      <c r="CB4" s="2">
        <v>2360150.38</v>
      </c>
      <c r="CC4" s="2">
        <v>2125277.92</v>
      </c>
      <c r="CD4" s="2">
        <v>2243979.6</v>
      </c>
      <c r="CE4" s="2">
        <v>2416243.16</v>
      </c>
      <c r="CF4" s="2">
        <v>2590465.2799999998</v>
      </c>
      <c r="CG4" s="2">
        <v>2861549.92</v>
      </c>
      <c r="CH4" s="2">
        <v>2619066.88</v>
      </c>
      <c r="CI4" s="2">
        <v>1834867.13</v>
      </c>
      <c r="CJ4" s="2">
        <v>2015177.33</v>
      </c>
      <c r="CK4" s="2">
        <v>1936577.78</v>
      </c>
      <c r="CL4" s="2">
        <v>1965269.86</v>
      </c>
      <c r="CM4" s="2">
        <v>2155979.46</v>
      </c>
      <c r="CN4" s="2">
        <v>2222812.67</v>
      </c>
      <c r="CO4" s="2">
        <v>1887962.33</v>
      </c>
      <c r="CP4" s="2">
        <v>2014347.51</v>
      </c>
      <c r="CQ4" s="2">
        <v>2151372.9500000002</v>
      </c>
      <c r="CR4" s="2">
        <v>2319256.0299999998</v>
      </c>
      <c r="CT4" s="2">
        <v>2572808.2799999998</v>
      </c>
      <c r="CU4" s="2">
        <f t="shared" si="0"/>
        <v>-2572808.2799999998</v>
      </c>
    </row>
    <row r="5" spans="1:103" x14ac:dyDescent="0.25">
      <c r="A5" s="2" t="s">
        <v>100</v>
      </c>
      <c r="B5" s="2">
        <v>-856296.19</v>
      </c>
      <c r="C5" s="2">
        <v>-836896.19</v>
      </c>
      <c r="D5" s="2">
        <v>-824896.19</v>
      </c>
      <c r="E5" s="2">
        <v>-799096.19</v>
      </c>
      <c r="F5" s="2">
        <v>-799096.19</v>
      </c>
      <c r="G5" s="2">
        <v>-799096.19</v>
      </c>
      <c r="H5" s="2">
        <v>-799096.19</v>
      </c>
      <c r="I5" s="2">
        <v>-799096.19</v>
      </c>
      <c r="J5" s="2">
        <v>-799096.19</v>
      </c>
      <c r="K5" s="2">
        <v>-799096.19</v>
      </c>
      <c r="L5" s="2">
        <v>-799096.19</v>
      </c>
      <c r="M5" s="2">
        <v>-25000</v>
      </c>
      <c r="N5" s="2">
        <v>-26000</v>
      </c>
      <c r="O5" s="2">
        <v>-28000</v>
      </c>
      <c r="P5" s="2">
        <v>-30000</v>
      </c>
      <c r="Q5" s="2">
        <v>-32000</v>
      </c>
      <c r="R5" s="2">
        <v>-34000</v>
      </c>
      <c r="S5" s="2">
        <v>-36000</v>
      </c>
      <c r="T5" s="2">
        <v>-38000</v>
      </c>
      <c r="U5" s="2">
        <v>-40000</v>
      </c>
      <c r="V5" s="2">
        <v>-42000</v>
      </c>
      <c r="W5" s="2">
        <v>-29289</v>
      </c>
      <c r="X5" s="2">
        <v>-31289</v>
      </c>
      <c r="Y5" s="2">
        <v>-17649</v>
      </c>
      <c r="Z5" s="2">
        <v>-19649</v>
      </c>
      <c r="AA5" s="2">
        <v>-19649</v>
      </c>
      <c r="AB5" s="2">
        <v>-19649</v>
      </c>
      <c r="AC5" s="2">
        <v>-19649</v>
      </c>
      <c r="AD5" s="2">
        <v>-19649</v>
      </c>
      <c r="AE5" s="2">
        <v>-19649</v>
      </c>
      <c r="AF5" s="2">
        <v>-19649</v>
      </c>
      <c r="AG5" s="2">
        <v>-19649</v>
      </c>
      <c r="AH5" s="2">
        <v>-19649</v>
      </c>
      <c r="AI5" s="2">
        <v>-19649</v>
      </c>
      <c r="AJ5" s="2">
        <v>-19649</v>
      </c>
      <c r="AK5" s="2">
        <v>-19649</v>
      </c>
      <c r="AL5" s="2">
        <v>-19649</v>
      </c>
      <c r="AM5" s="2">
        <v>-19649</v>
      </c>
      <c r="AN5" s="2">
        <v>-19649</v>
      </c>
      <c r="AO5" s="2">
        <v>-19649</v>
      </c>
      <c r="AP5" s="2">
        <v>-19649</v>
      </c>
      <c r="AQ5" s="2">
        <v>-19649</v>
      </c>
      <c r="AR5" s="2">
        <v>-19649</v>
      </c>
      <c r="AS5" s="2">
        <v>-19649</v>
      </c>
      <c r="AT5" s="2">
        <v>-19649</v>
      </c>
      <c r="AU5" s="2">
        <v>-19649</v>
      </c>
      <c r="AV5" s="2">
        <v>-19649</v>
      </c>
      <c r="AW5" s="2">
        <v>-19649</v>
      </c>
      <c r="AX5" s="2">
        <v>-19649</v>
      </c>
      <c r="AY5" s="2">
        <v>-19649</v>
      </c>
      <c r="AZ5" s="2">
        <v>-19649</v>
      </c>
      <c r="BA5" s="2">
        <v>-19649</v>
      </c>
      <c r="BB5" s="2">
        <v>-19649</v>
      </c>
      <c r="BC5" s="2">
        <v>-19649</v>
      </c>
      <c r="BD5" s="2">
        <v>-19649</v>
      </c>
      <c r="BE5" s="2">
        <v>-19649</v>
      </c>
      <c r="BF5" s="2">
        <v>-19649</v>
      </c>
      <c r="BG5" s="2">
        <v>-19649</v>
      </c>
      <c r="BH5" s="2">
        <v>-19649</v>
      </c>
      <c r="BI5" s="2">
        <v>-19649</v>
      </c>
      <c r="BJ5" s="2">
        <v>-19649</v>
      </c>
      <c r="BK5" s="2">
        <v>-19649</v>
      </c>
      <c r="BL5" s="2">
        <v>-19649</v>
      </c>
      <c r="BM5" s="2">
        <v>-19649</v>
      </c>
      <c r="BN5" s="2">
        <v>-19649</v>
      </c>
      <c r="BO5" s="2">
        <v>-19649</v>
      </c>
      <c r="BP5" s="2">
        <v>-19649</v>
      </c>
      <c r="BQ5" s="2">
        <v>-19649</v>
      </c>
      <c r="BR5" s="2">
        <v>-19649</v>
      </c>
      <c r="BS5" s="2">
        <v>-19649</v>
      </c>
      <c r="BT5" s="2">
        <v>-19649</v>
      </c>
      <c r="BU5" s="2">
        <v>-19649</v>
      </c>
      <c r="BV5" s="2">
        <v>-19649</v>
      </c>
      <c r="BW5" s="2">
        <v>-19649</v>
      </c>
      <c r="BX5" s="2">
        <v>-19649</v>
      </c>
      <c r="BY5" s="2">
        <v>-19649</v>
      </c>
      <c r="BZ5" s="2">
        <v>-19649</v>
      </c>
      <c r="CA5" s="2">
        <v>-19649</v>
      </c>
      <c r="CB5" s="2">
        <v>-19649</v>
      </c>
      <c r="CC5" s="2">
        <v>-19649</v>
      </c>
      <c r="CD5" s="2">
        <v>-19649</v>
      </c>
      <c r="CE5" s="2">
        <v>-19649</v>
      </c>
      <c r="CF5" s="2">
        <v>-19649</v>
      </c>
      <c r="CG5" s="2">
        <v>-19649</v>
      </c>
      <c r="CH5" s="2">
        <v>-19649</v>
      </c>
      <c r="CI5" s="2">
        <v>-19649</v>
      </c>
      <c r="CJ5" s="2">
        <v>-19649</v>
      </c>
      <c r="CK5" s="2">
        <v>-19649</v>
      </c>
      <c r="CL5" s="2">
        <v>-19649</v>
      </c>
      <c r="CM5" s="2">
        <v>-19649</v>
      </c>
      <c r="CN5" s="2">
        <v>-19649</v>
      </c>
      <c r="CO5" s="2">
        <v>-19649</v>
      </c>
      <c r="CP5" s="2">
        <v>-19649</v>
      </c>
      <c r="CQ5" s="2">
        <v>-19649</v>
      </c>
      <c r="CR5" s="2">
        <v>-19649</v>
      </c>
      <c r="CT5" s="2">
        <v>-19649</v>
      </c>
      <c r="CU5" s="2">
        <f t="shared" si="0"/>
        <v>19649</v>
      </c>
    </row>
    <row r="6" spans="1:103" x14ac:dyDescent="0.25">
      <c r="A6" s="2" t="s">
        <v>101</v>
      </c>
      <c r="B6" s="2">
        <v>197515.37</v>
      </c>
      <c r="C6" s="2">
        <v>228769.33</v>
      </c>
      <c r="D6" s="2">
        <v>299306.83</v>
      </c>
      <c r="E6" s="2">
        <v>346779.52</v>
      </c>
      <c r="F6" s="2">
        <v>385201.59</v>
      </c>
      <c r="G6" s="2">
        <v>386352.16</v>
      </c>
      <c r="H6" s="2">
        <v>397977.67</v>
      </c>
      <c r="I6" s="2">
        <v>346744.04</v>
      </c>
      <c r="J6" s="2">
        <v>382407.12</v>
      </c>
      <c r="K6" s="2">
        <v>402870.27</v>
      </c>
      <c r="L6" s="2">
        <v>435016.32</v>
      </c>
      <c r="M6" s="2">
        <v>286141.67</v>
      </c>
      <c r="N6" s="2">
        <v>443702.31</v>
      </c>
      <c r="O6" s="2">
        <v>432873.37</v>
      </c>
      <c r="P6" s="2">
        <v>483725.54</v>
      </c>
      <c r="Q6" s="2">
        <v>418553.74</v>
      </c>
      <c r="R6" s="2">
        <v>354366.88</v>
      </c>
      <c r="S6" s="2">
        <v>344705.58</v>
      </c>
      <c r="T6" s="2">
        <v>348217.49</v>
      </c>
      <c r="U6" s="2">
        <v>408840.55</v>
      </c>
      <c r="V6" s="2">
        <v>449698.46</v>
      </c>
      <c r="W6" s="2">
        <v>378804.93</v>
      </c>
      <c r="X6" s="2">
        <v>356637.49</v>
      </c>
      <c r="Y6" s="2">
        <v>319409.87</v>
      </c>
      <c r="Z6" s="2">
        <v>480915.56</v>
      </c>
      <c r="AA6" s="2">
        <v>290868.78999999998</v>
      </c>
      <c r="AB6" s="2">
        <v>302400.25</v>
      </c>
      <c r="AC6" s="2">
        <v>313349.68</v>
      </c>
      <c r="AD6" s="2">
        <v>324299.11</v>
      </c>
      <c r="AE6" s="2">
        <v>325103.56</v>
      </c>
      <c r="AF6" s="2">
        <v>295473.08</v>
      </c>
      <c r="AG6" s="2">
        <v>296277.53000000003</v>
      </c>
      <c r="AH6" s="2">
        <v>296415.31</v>
      </c>
      <c r="AI6" s="2">
        <v>296553.09000000003</v>
      </c>
      <c r="AJ6" s="2">
        <v>296690.87</v>
      </c>
      <c r="AK6" s="2">
        <v>312046.12</v>
      </c>
      <c r="AL6" s="2">
        <v>296553.09999999998</v>
      </c>
      <c r="AM6" s="2">
        <v>311770.57</v>
      </c>
      <c r="AN6" s="2">
        <v>326988.03999999998</v>
      </c>
      <c r="AO6" s="2">
        <v>342205.51</v>
      </c>
      <c r="AP6" s="2">
        <v>357422.98</v>
      </c>
      <c r="AQ6" s="2">
        <v>357422.98</v>
      </c>
      <c r="AR6" s="2">
        <v>326988.05</v>
      </c>
      <c r="AS6" s="2">
        <v>326988.05</v>
      </c>
      <c r="AT6" s="2">
        <v>326988.05</v>
      </c>
      <c r="AU6" s="2">
        <v>326988.05</v>
      </c>
      <c r="AV6" s="2">
        <v>326988.05</v>
      </c>
      <c r="AW6" s="2">
        <v>326988.05</v>
      </c>
      <c r="AX6" s="2">
        <v>296553.12</v>
      </c>
      <c r="AY6" s="2">
        <v>296553.12</v>
      </c>
      <c r="AZ6" s="2">
        <v>296553.12</v>
      </c>
      <c r="BA6" s="2">
        <v>296553.12</v>
      </c>
      <c r="BB6" s="2">
        <v>296553.12</v>
      </c>
      <c r="BC6" s="2">
        <v>296553.12</v>
      </c>
      <c r="BD6" s="2">
        <v>266118.19</v>
      </c>
      <c r="BE6" s="2">
        <v>266118.19</v>
      </c>
      <c r="BF6" s="2">
        <v>266118.19</v>
      </c>
      <c r="BG6" s="2">
        <v>266118.19</v>
      </c>
      <c r="BH6" s="2">
        <v>266118.19</v>
      </c>
      <c r="BI6" s="2">
        <v>266118.19</v>
      </c>
      <c r="BJ6" s="2">
        <v>266118.19</v>
      </c>
      <c r="BK6" s="2">
        <v>266118.19</v>
      </c>
      <c r="BL6" s="2">
        <v>266118.19</v>
      </c>
      <c r="BM6" s="2">
        <v>266118.19</v>
      </c>
      <c r="BN6" s="2">
        <v>266118.19</v>
      </c>
      <c r="BO6" s="2">
        <v>266118.19</v>
      </c>
      <c r="BP6" s="2">
        <v>266118.19</v>
      </c>
      <c r="BQ6" s="2">
        <v>266118.19</v>
      </c>
      <c r="BR6" s="2">
        <v>266118.19</v>
      </c>
      <c r="BS6" s="2">
        <v>266118.19</v>
      </c>
      <c r="BT6" s="2">
        <v>266118.19</v>
      </c>
      <c r="BU6" s="2">
        <v>266118.19</v>
      </c>
      <c r="BV6" s="2">
        <v>266118.19</v>
      </c>
      <c r="BW6" s="2">
        <v>266118.19</v>
      </c>
      <c r="BX6" s="2">
        <v>266118.19</v>
      </c>
      <c r="BY6" s="2">
        <v>266118.19</v>
      </c>
      <c r="BZ6" s="2">
        <v>266118.19</v>
      </c>
      <c r="CA6" s="2">
        <v>266118.19</v>
      </c>
      <c r="CB6" s="2">
        <v>266118.19</v>
      </c>
      <c r="CC6" s="2">
        <v>266118.19</v>
      </c>
      <c r="CD6" s="2">
        <v>266118.19</v>
      </c>
      <c r="CE6" s="2">
        <v>266118.19</v>
      </c>
      <c r="CF6" s="2">
        <v>266118.19</v>
      </c>
      <c r="CG6" s="2">
        <v>266118.19</v>
      </c>
      <c r="CH6" s="2">
        <v>266118.19</v>
      </c>
      <c r="CI6" s="2">
        <v>266118.19</v>
      </c>
      <c r="CJ6" s="2">
        <v>266118.19</v>
      </c>
      <c r="CK6" s="2">
        <v>266118.19</v>
      </c>
      <c r="CL6" s="2">
        <v>266118.19</v>
      </c>
      <c r="CM6" s="2">
        <v>266118.19</v>
      </c>
      <c r="CN6" s="2">
        <v>266118.19</v>
      </c>
      <c r="CO6" s="2">
        <v>266118.19</v>
      </c>
      <c r="CP6" s="2">
        <v>266118.19</v>
      </c>
      <c r="CQ6" s="2">
        <v>266118.19</v>
      </c>
      <c r="CR6" s="2">
        <v>266118.19</v>
      </c>
      <c r="CT6" s="2">
        <v>266118.19</v>
      </c>
      <c r="CU6" s="2">
        <f t="shared" si="0"/>
        <v>-266118.19</v>
      </c>
    </row>
    <row r="7" spans="1:103" x14ac:dyDescent="0.25">
      <c r="A7" s="2" t="s">
        <v>102</v>
      </c>
      <c r="B7" s="2">
        <v>4136164.32</v>
      </c>
      <c r="C7" s="2">
        <v>4240816.0599999996</v>
      </c>
      <c r="D7" s="2">
        <v>4355263.25</v>
      </c>
      <c r="E7" s="2">
        <v>4466727.6399999997</v>
      </c>
      <c r="F7" s="2">
        <v>4592778.91</v>
      </c>
      <c r="G7" s="2">
        <v>4698576.49</v>
      </c>
      <c r="H7" s="2">
        <v>4802004.99</v>
      </c>
      <c r="I7" s="2">
        <v>4910322.95</v>
      </c>
      <c r="J7" s="2">
        <v>5017024.2300000004</v>
      </c>
      <c r="K7" s="2">
        <v>5154209.62</v>
      </c>
      <c r="L7" s="2">
        <v>5278698.78</v>
      </c>
      <c r="M7" s="2">
        <v>5384349.2999999998</v>
      </c>
      <c r="N7" s="2">
        <v>5511957.9000000004</v>
      </c>
      <c r="O7" s="2">
        <v>5641197.1500000004</v>
      </c>
      <c r="P7" s="2">
        <v>5769621.5899999999</v>
      </c>
      <c r="Q7" s="2">
        <v>5900562.6900000004</v>
      </c>
      <c r="R7" s="2">
        <v>6027694.0199999996</v>
      </c>
      <c r="S7" s="2">
        <v>6160167.8399999999</v>
      </c>
      <c r="T7" s="2">
        <v>6293558.2300000004</v>
      </c>
      <c r="U7" s="2">
        <v>6428368.4100000001</v>
      </c>
      <c r="V7" s="2">
        <v>6562081.4900000002</v>
      </c>
      <c r="W7" s="2">
        <v>6687868.3099999996</v>
      </c>
      <c r="X7" s="2">
        <v>6813029.8200000003</v>
      </c>
      <c r="Y7" s="2">
        <v>6934769.6399999997</v>
      </c>
      <c r="Z7" s="2">
        <v>7089462.7699999996</v>
      </c>
      <c r="AA7" s="2">
        <v>7195778.5</v>
      </c>
      <c r="AB7" s="2">
        <v>7301867.6900000004</v>
      </c>
      <c r="AC7" s="2">
        <v>7407904.9299999997</v>
      </c>
      <c r="AD7" s="2">
        <v>7513942.1699999999</v>
      </c>
      <c r="AE7" s="2">
        <v>7623062.3600000003</v>
      </c>
      <c r="AF7" s="2">
        <v>7732084.9000000004</v>
      </c>
      <c r="AG7" s="2">
        <v>7844820.8399999999</v>
      </c>
      <c r="AH7" s="2">
        <v>7964656.7800000003</v>
      </c>
      <c r="AI7" s="2">
        <v>8084492.7199999997</v>
      </c>
      <c r="AJ7" s="2">
        <v>8212178.6600000001</v>
      </c>
      <c r="AK7" s="2">
        <v>8343781.0999999996</v>
      </c>
      <c r="AL7" s="2">
        <v>8477398.0399999991</v>
      </c>
      <c r="AM7" s="2">
        <v>8609906.7200000007</v>
      </c>
      <c r="AN7" s="2">
        <v>8750038.8599999994</v>
      </c>
      <c r="AO7" s="2">
        <v>8894069.0500000007</v>
      </c>
      <c r="AP7" s="2">
        <v>9038099.2400000002</v>
      </c>
      <c r="AQ7" s="2">
        <v>9190029.4299999997</v>
      </c>
      <c r="AR7" s="2">
        <v>9355025.4399999995</v>
      </c>
      <c r="AS7" s="2">
        <v>9522589.5</v>
      </c>
      <c r="AT7" s="2">
        <v>9690153.5600000005</v>
      </c>
      <c r="AU7" s="2">
        <v>9857717.6199999992</v>
      </c>
      <c r="AV7" s="2">
        <v>10025281.68</v>
      </c>
      <c r="AW7" s="2">
        <v>10196377.24</v>
      </c>
      <c r="AX7" s="2">
        <v>10370165.15</v>
      </c>
      <c r="AY7" s="2">
        <v>10546116.949999999</v>
      </c>
      <c r="AZ7" s="2">
        <v>10721842.210000001</v>
      </c>
      <c r="BA7" s="2">
        <v>10904823.02</v>
      </c>
      <c r="BB7" s="2">
        <v>11087803.83</v>
      </c>
      <c r="BC7" s="2">
        <v>11274142.140000001</v>
      </c>
      <c r="BD7" s="2">
        <v>11460382.800000001</v>
      </c>
      <c r="BE7" s="2">
        <v>11650461.859999999</v>
      </c>
      <c r="BF7" s="2">
        <v>11840540.92</v>
      </c>
      <c r="BG7" s="2">
        <v>12034891.57</v>
      </c>
      <c r="BH7" s="2">
        <v>12228446.5</v>
      </c>
      <c r="BI7" s="2">
        <v>12421475.84</v>
      </c>
      <c r="BJ7" s="2">
        <v>12618239.84</v>
      </c>
      <c r="BK7" s="2">
        <v>12812980.01</v>
      </c>
      <c r="BL7" s="2">
        <v>13007386.550000001</v>
      </c>
      <c r="BM7" s="2">
        <v>13201741.140000001</v>
      </c>
      <c r="BN7" s="2">
        <v>13396095.73</v>
      </c>
      <c r="BO7" s="2">
        <v>13590450.32</v>
      </c>
      <c r="BP7" s="2">
        <v>13784707.26</v>
      </c>
      <c r="BQ7" s="2">
        <v>13978852.6</v>
      </c>
      <c r="BR7" s="2">
        <v>14172997.939999999</v>
      </c>
      <c r="BS7" s="2">
        <v>14367003.779999999</v>
      </c>
      <c r="BT7" s="2">
        <v>14560451.619999999</v>
      </c>
      <c r="BU7" s="2">
        <v>14753480.960000001</v>
      </c>
      <c r="BV7" s="2">
        <v>14950244.960000001</v>
      </c>
      <c r="BW7" s="2">
        <v>15144985.130000001</v>
      </c>
      <c r="BX7" s="2">
        <v>15339391.67</v>
      </c>
      <c r="BY7" s="2">
        <v>15533746.26</v>
      </c>
      <c r="BZ7" s="2">
        <v>15728100.85</v>
      </c>
      <c r="CA7" s="2">
        <v>15922455.439999999</v>
      </c>
      <c r="CB7" s="2">
        <v>16116712.380000001</v>
      </c>
      <c r="CC7" s="2">
        <v>16310857.720000001</v>
      </c>
      <c r="CD7" s="2">
        <v>16505003.060000001</v>
      </c>
      <c r="CE7" s="2">
        <v>16699008.9</v>
      </c>
      <c r="CF7" s="2">
        <v>16892456.739999998</v>
      </c>
      <c r="CG7" s="2">
        <v>17085486.079999998</v>
      </c>
      <c r="CH7" s="2">
        <v>17282250.079999998</v>
      </c>
      <c r="CI7" s="2">
        <v>17476990.25</v>
      </c>
      <c r="CJ7" s="2">
        <v>17671396.789999999</v>
      </c>
      <c r="CK7" s="2">
        <v>17865751.379999999</v>
      </c>
      <c r="CL7" s="2">
        <v>18060105.969999999</v>
      </c>
      <c r="CM7" s="2">
        <v>18254460.559999999</v>
      </c>
      <c r="CN7" s="2">
        <v>18448717.5</v>
      </c>
      <c r="CO7" s="2">
        <v>18642862.84</v>
      </c>
      <c r="CP7" s="2">
        <v>18837008.18</v>
      </c>
      <c r="CQ7" s="2">
        <v>19031014.02</v>
      </c>
      <c r="CR7" s="2">
        <v>19224461.859999999</v>
      </c>
      <c r="CT7" s="2">
        <v>19417491.199999999</v>
      </c>
      <c r="CU7" s="2">
        <f t="shared" si="0"/>
        <v>-19417491.199999999</v>
      </c>
    </row>
    <row r="8" spans="1:103" x14ac:dyDescent="0.25">
      <c r="A8" s="2" t="s">
        <v>103</v>
      </c>
      <c r="B8" s="2">
        <v>329698.48</v>
      </c>
      <c r="C8" s="2">
        <v>329698.48</v>
      </c>
      <c r="D8" s="2">
        <v>332765.5</v>
      </c>
      <c r="E8" s="2">
        <v>334236.40000000002</v>
      </c>
      <c r="F8" s="2">
        <v>334236.40000000002</v>
      </c>
      <c r="G8" s="2">
        <v>334236.40000000002</v>
      </c>
      <c r="H8" s="2">
        <v>334236.40000000002</v>
      </c>
      <c r="I8" s="2">
        <v>334236.40000000002</v>
      </c>
      <c r="J8" s="2">
        <v>334236.40000000002</v>
      </c>
      <c r="K8" s="2">
        <v>334236.40000000002</v>
      </c>
      <c r="L8" s="2">
        <v>334236.40000000002</v>
      </c>
      <c r="M8" s="2">
        <v>334236.40000000002</v>
      </c>
      <c r="N8" s="2">
        <v>334236.40000000002</v>
      </c>
      <c r="O8" s="2">
        <v>337290.4</v>
      </c>
      <c r="P8" s="2">
        <v>337290.4</v>
      </c>
      <c r="Q8" s="2">
        <v>337290.4</v>
      </c>
      <c r="R8" s="2">
        <v>337290.4</v>
      </c>
      <c r="S8" s="2">
        <v>337290.4</v>
      </c>
      <c r="T8" s="2">
        <v>71377.72</v>
      </c>
      <c r="U8" s="2">
        <v>71377.72</v>
      </c>
      <c r="V8" s="2">
        <v>71377.72</v>
      </c>
      <c r="W8" s="2">
        <v>71377.72</v>
      </c>
      <c r="X8" s="2">
        <v>71377.72</v>
      </c>
      <c r="Y8" s="2">
        <v>71377.72</v>
      </c>
      <c r="Z8" s="2">
        <v>71377.72</v>
      </c>
      <c r="AA8" s="2">
        <v>71377.72</v>
      </c>
      <c r="AB8" s="2">
        <v>71377.72</v>
      </c>
      <c r="AC8" s="2">
        <v>71377.72</v>
      </c>
      <c r="AD8" s="2">
        <v>71377.72</v>
      </c>
      <c r="AE8" s="2">
        <v>71377.72</v>
      </c>
      <c r="AF8" s="2">
        <v>71377.72</v>
      </c>
      <c r="AG8" s="2">
        <v>71377.72</v>
      </c>
      <c r="AH8" s="2">
        <v>71377.72</v>
      </c>
      <c r="AI8" s="2">
        <v>71377.72</v>
      </c>
      <c r="AJ8" s="2">
        <v>71377.72</v>
      </c>
      <c r="AK8" s="2">
        <v>71377.72</v>
      </c>
      <c r="AL8" s="2">
        <v>71377.72</v>
      </c>
      <c r="AM8" s="2">
        <v>71377.72</v>
      </c>
      <c r="AN8" s="2">
        <v>71377.72</v>
      </c>
      <c r="AO8" s="2">
        <v>71377.72</v>
      </c>
      <c r="AP8" s="2">
        <v>71377.72</v>
      </c>
      <c r="AQ8" s="2">
        <v>71377.72</v>
      </c>
      <c r="AR8" s="2">
        <v>71377.72</v>
      </c>
      <c r="AS8" s="2">
        <v>71377.72</v>
      </c>
      <c r="AT8" s="2">
        <v>71377.72</v>
      </c>
      <c r="AU8" s="2">
        <v>71377.72</v>
      </c>
      <c r="AV8" s="2">
        <v>71377.72</v>
      </c>
      <c r="AW8" s="2">
        <v>71377.72</v>
      </c>
      <c r="AX8" s="2">
        <v>71377.72</v>
      </c>
      <c r="AY8" s="2">
        <v>71377.72</v>
      </c>
      <c r="AZ8" s="2">
        <v>71377.72</v>
      </c>
      <c r="BA8" s="2">
        <v>71377.72</v>
      </c>
      <c r="BB8" s="2">
        <v>71377.72</v>
      </c>
      <c r="BC8" s="2">
        <v>71377.72</v>
      </c>
      <c r="BD8" s="2">
        <v>71377.72</v>
      </c>
      <c r="BE8" s="2">
        <v>71377.72</v>
      </c>
      <c r="BF8" s="2">
        <v>71377.72</v>
      </c>
      <c r="BG8" s="2">
        <v>71377.72</v>
      </c>
      <c r="BH8" s="2">
        <v>71377.72</v>
      </c>
      <c r="BI8" s="2">
        <v>71377.72</v>
      </c>
      <c r="BJ8" s="2">
        <v>71377.72</v>
      </c>
      <c r="BK8" s="2">
        <v>71377.72</v>
      </c>
      <c r="BL8" s="2">
        <v>71377.72</v>
      </c>
      <c r="BM8" s="2">
        <v>71377.72</v>
      </c>
      <c r="BN8" s="2">
        <v>71377.72</v>
      </c>
      <c r="BO8" s="2">
        <v>71377.72</v>
      </c>
      <c r="BP8" s="2">
        <v>71377.72</v>
      </c>
      <c r="BQ8" s="2">
        <v>71377.72</v>
      </c>
      <c r="BR8" s="2">
        <v>71377.72</v>
      </c>
      <c r="BS8" s="2">
        <v>71377.72</v>
      </c>
      <c r="BT8" s="2">
        <v>71377.72</v>
      </c>
      <c r="BU8" s="2">
        <v>71377.72</v>
      </c>
      <c r="BV8" s="2">
        <v>71377.72</v>
      </c>
      <c r="BW8" s="2">
        <v>71377.72</v>
      </c>
      <c r="BX8" s="2">
        <v>71377.72</v>
      </c>
      <c r="BY8" s="2">
        <v>71377.72</v>
      </c>
      <c r="BZ8" s="2">
        <v>71377.72</v>
      </c>
      <c r="CA8" s="2">
        <v>71377.72</v>
      </c>
      <c r="CB8" s="2">
        <v>71377.72</v>
      </c>
      <c r="CC8" s="2">
        <v>71377.72</v>
      </c>
      <c r="CD8" s="2">
        <v>71377.72</v>
      </c>
      <c r="CE8" s="2">
        <v>71377.72</v>
      </c>
      <c r="CF8" s="2">
        <v>71377.72</v>
      </c>
      <c r="CG8" s="2">
        <v>71377.72</v>
      </c>
      <c r="CH8" s="2">
        <v>71377.72</v>
      </c>
      <c r="CI8" s="2">
        <v>71377.72</v>
      </c>
      <c r="CJ8" s="2">
        <v>71377.72</v>
      </c>
      <c r="CK8" s="2">
        <v>71377.72</v>
      </c>
      <c r="CL8" s="2">
        <v>71377.72</v>
      </c>
      <c r="CM8" s="2">
        <v>71377.72</v>
      </c>
      <c r="CN8" s="2">
        <v>71377.72</v>
      </c>
      <c r="CO8" s="2">
        <v>71377.72</v>
      </c>
      <c r="CP8" s="2">
        <v>71377.72</v>
      </c>
      <c r="CQ8" s="2">
        <v>71377.72</v>
      </c>
      <c r="CR8" s="2">
        <v>71377.72</v>
      </c>
      <c r="CT8" s="2">
        <v>71377.72</v>
      </c>
      <c r="CU8" s="2">
        <f t="shared" si="0"/>
        <v>-71377.72</v>
      </c>
    </row>
    <row r="9" spans="1:103" x14ac:dyDescent="0.25">
      <c r="A9" s="2" t="s">
        <v>104</v>
      </c>
      <c r="B9" s="2">
        <v>-3072185.34</v>
      </c>
      <c r="C9" s="2">
        <v>-3099202.91</v>
      </c>
      <c r="D9" s="2">
        <v>-3121591.24</v>
      </c>
      <c r="E9" s="2">
        <v>-3141866.41</v>
      </c>
      <c r="F9" s="2">
        <v>-3162141.58</v>
      </c>
      <c r="G9" s="2">
        <v>-3182416.75</v>
      </c>
      <c r="H9" s="2">
        <v>-3202691.92</v>
      </c>
      <c r="I9" s="2">
        <v>-3222967.09</v>
      </c>
      <c r="J9" s="2">
        <v>-3243242.26</v>
      </c>
      <c r="K9" s="2">
        <v>-3263563.36</v>
      </c>
      <c r="L9" s="2">
        <v>-3283884.46</v>
      </c>
      <c r="M9" s="2">
        <v>-3305623.55</v>
      </c>
      <c r="N9" s="2">
        <v>-3330066.09</v>
      </c>
      <c r="O9" s="2">
        <v>-3355517.97</v>
      </c>
      <c r="P9" s="2">
        <v>-3380969.85</v>
      </c>
      <c r="Q9" s="2">
        <v>-3406421.73</v>
      </c>
      <c r="R9" s="2">
        <v>-3431873.61</v>
      </c>
      <c r="S9" s="2">
        <v>-3457325.49</v>
      </c>
      <c r="T9" s="2">
        <v>-3524459.76</v>
      </c>
      <c r="U9" s="2">
        <v>-3544485.94</v>
      </c>
      <c r="V9" s="2">
        <v>-3566452.14</v>
      </c>
      <c r="W9" s="2">
        <v>-3588418.34</v>
      </c>
      <c r="X9" s="2">
        <v>-3587386.27</v>
      </c>
      <c r="Y9" s="2">
        <v>-3622082.45</v>
      </c>
      <c r="Z9" s="2">
        <v>-3669018.57</v>
      </c>
      <c r="AA9" s="2">
        <v>-3670790.5</v>
      </c>
      <c r="AB9" s="2">
        <v>-3674330.58</v>
      </c>
      <c r="AC9" s="2">
        <v>-3679637.95</v>
      </c>
      <c r="AD9" s="2">
        <v>-3686712.61</v>
      </c>
      <c r="AE9" s="2">
        <v>-3695605.94</v>
      </c>
      <c r="AF9" s="2">
        <v>-3706316.31</v>
      </c>
      <c r="AG9" s="2">
        <v>-3718905.61</v>
      </c>
      <c r="AH9" s="2">
        <v>-3733492.18</v>
      </c>
      <c r="AI9" s="2">
        <v>-3750076.02</v>
      </c>
      <c r="AJ9" s="2">
        <v>-3768787.96</v>
      </c>
      <c r="AK9" s="2">
        <v>-3789693.27</v>
      </c>
      <c r="AL9" s="2">
        <v>-3812825.53</v>
      </c>
      <c r="AM9" s="2">
        <v>-3838166.27</v>
      </c>
      <c r="AN9" s="2">
        <v>-3865842.55</v>
      </c>
      <c r="AO9" s="2">
        <v>-3895919.33</v>
      </c>
      <c r="AP9" s="2">
        <v>-3928396.61</v>
      </c>
      <c r="AQ9" s="2">
        <v>-3963406.06</v>
      </c>
      <c r="AR9" s="2">
        <v>-4001165.44</v>
      </c>
      <c r="AS9" s="2">
        <v>-4041717.55</v>
      </c>
      <c r="AT9" s="2">
        <v>-4085062.39</v>
      </c>
      <c r="AU9" s="2">
        <v>-4131199.96</v>
      </c>
      <c r="AV9" s="2">
        <v>-4180130.26</v>
      </c>
      <c r="AW9" s="2">
        <v>-4231912.1500000004</v>
      </c>
      <c r="AX9" s="2">
        <v>-4286590.51</v>
      </c>
      <c r="AY9" s="2">
        <v>-4344201.4000000004</v>
      </c>
      <c r="AZ9" s="2">
        <v>-4404741.04</v>
      </c>
      <c r="BA9" s="2">
        <v>-4468330.3600000003</v>
      </c>
      <c r="BB9" s="2">
        <v>-4534969.3600000003</v>
      </c>
      <c r="BC9" s="2">
        <v>-4604714</v>
      </c>
      <c r="BD9" s="2">
        <v>-4677562.6500000004</v>
      </c>
      <c r="BE9" s="2">
        <v>-4753579.28</v>
      </c>
      <c r="BF9" s="2">
        <v>-4832763.8899999997</v>
      </c>
      <c r="BG9" s="2">
        <v>-4915187.68</v>
      </c>
      <c r="BH9" s="2">
        <v>-5000837.3899999997</v>
      </c>
      <c r="BI9" s="2">
        <v>-5089704.26</v>
      </c>
      <c r="BJ9" s="2">
        <v>-5181850.53</v>
      </c>
      <c r="BK9" s="2">
        <v>-5277242.47</v>
      </c>
      <c r="BL9" s="2">
        <v>-5375874.5199999996</v>
      </c>
      <c r="BM9" s="2">
        <v>-5477745.8099999996</v>
      </c>
      <c r="BN9" s="2">
        <v>-5582856.3399999999</v>
      </c>
      <c r="BO9" s="2">
        <v>-5691206.1100000003</v>
      </c>
      <c r="BP9" s="2">
        <v>-5802793.5</v>
      </c>
      <c r="BQ9" s="2">
        <v>-5917616.6500000004</v>
      </c>
      <c r="BR9" s="2">
        <v>-6035675.5599999996</v>
      </c>
      <c r="BS9" s="2">
        <v>-6156967.9000000004</v>
      </c>
      <c r="BT9" s="2">
        <v>-6281484.3700000001</v>
      </c>
      <c r="BU9" s="2">
        <v>-6409218</v>
      </c>
      <c r="BV9" s="2">
        <v>-6540231.0300000003</v>
      </c>
      <c r="BW9" s="2">
        <v>-6674489.7300000004</v>
      </c>
      <c r="BX9" s="2">
        <v>-6811988.54</v>
      </c>
      <c r="BY9" s="2">
        <v>-6952726.5899999999</v>
      </c>
      <c r="BZ9" s="2">
        <v>-7096703.8799999999</v>
      </c>
      <c r="CA9" s="2">
        <v>-7243920.4100000001</v>
      </c>
      <c r="CB9" s="2">
        <v>-7394374.5599999996</v>
      </c>
      <c r="CC9" s="2">
        <v>-7548064.4699999997</v>
      </c>
      <c r="CD9" s="2">
        <v>-7704990.1399999997</v>
      </c>
      <c r="CE9" s="2">
        <v>-7865149.2400000002</v>
      </c>
      <c r="CF9" s="2">
        <v>-8028532.4699999997</v>
      </c>
      <c r="CG9" s="2">
        <v>-8195132.8600000003</v>
      </c>
      <c r="CH9" s="2">
        <v>-8365012.6500000004</v>
      </c>
      <c r="CI9" s="2">
        <v>-8536366.1799999997</v>
      </c>
      <c r="CJ9" s="2">
        <v>-8709191.6699999999</v>
      </c>
      <c r="CK9" s="2">
        <v>-8883489.1099999994</v>
      </c>
      <c r="CL9" s="2">
        <v>-9059258.5</v>
      </c>
      <c r="CM9" s="2">
        <v>-9236448.4600000009</v>
      </c>
      <c r="CN9" s="2">
        <v>-9415059</v>
      </c>
      <c r="CO9" s="2">
        <v>-9595026.3699999992</v>
      </c>
      <c r="CP9" s="2">
        <v>-9776232.2300000004</v>
      </c>
      <c r="CQ9" s="2">
        <v>-9958674.25</v>
      </c>
      <c r="CR9" s="2">
        <v>-10142212.300000001</v>
      </c>
      <c r="CT9" s="2">
        <v>-10326774.140000001</v>
      </c>
      <c r="CU9" s="2">
        <f t="shared" si="0"/>
        <v>10326774.140000001</v>
      </c>
    </row>
    <row r="10" spans="1:103" x14ac:dyDescent="0.25">
      <c r="A10" s="2" t="s">
        <v>105</v>
      </c>
      <c r="B10" s="2">
        <v>-205938.42</v>
      </c>
      <c r="C10" s="2">
        <v>-208727.44</v>
      </c>
      <c r="D10" s="2">
        <v>-211516.46</v>
      </c>
      <c r="E10" s="2">
        <v>-214390.68</v>
      </c>
      <c r="F10" s="2">
        <v>-217305.76</v>
      </c>
      <c r="G10" s="2">
        <v>-220220.84</v>
      </c>
      <c r="H10" s="2">
        <v>-223135.92</v>
      </c>
      <c r="I10" s="2">
        <v>-226051</v>
      </c>
      <c r="J10" s="2">
        <v>-228966.08</v>
      </c>
      <c r="K10" s="2">
        <v>-231881.16</v>
      </c>
      <c r="L10" s="2">
        <v>-234796.24</v>
      </c>
      <c r="M10" s="2">
        <v>-237711.32</v>
      </c>
      <c r="N10" s="2">
        <v>-240626.4</v>
      </c>
      <c r="O10" s="2">
        <v>-243541.48</v>
      </c>
      <c r="P10" s="2">
        <v>-246492.91</v>
      </c>
      <c r="Q10" s="2">
        <v>-249444.34</v>
      </c>
      <c r="R10" s="2">
        <v>-252395.77</v>
      </c>
      <c r="S10" s="2">
        <v>-255347.20000000001</v>
      </c>
      <c r="T10" s="2">
        <v>-49537.61</v>
      </c>
      <c r="U10" s="2">
        <v>-50803.23</v>
      </c>
      <c r="V10" s="2">
        <v>-52068.85</v>
      </c>
      <c r="W10" s="2">
        <v>-53334.47</v>
      </c>
      <c r="X10" s="2">
        <v>-54600.09</v>
      </c>
      <c r="Y10" s="2">
        <v>-55675.22</v>
      </c>
      <c r="Z10" s="2">
        <v>-56750.37</v>
      </c>
      <c r="AA10" s="2">
        <v>-56750.37</v>
      </c>
      <c r="AB10" s="2">
        <v>-56750.37</v>
      </c>
      <c r="AC10" s="2">
        <v>-56750.37</v>
      </c>
      <c r="AD10" s="2">
        <v>-56750.37</v>
      </c>
      <c r="AE10" s="2">
        <v>-56750.37</v>
      </c>
      <c r="AF10" s="2">
        <v>-56750.37</v>
      </c>
      <c r="AG10" s="2">
        <v>-56750.37</v>
      </c>
      <c r="AH10" s="2">
        <v>-56750.37</v>
      </c>
      <c r="AI10" s="2">
        <v>-56750.37</v>
      </c>
      <c r="AJ10" s="2">
        <v>-56750.37</v>
      </c>
      <c r="AK10" s="2">
        <v>-56750.37</v>
      </c>
      <c r="AL10" s="2">
        <v>-56750.37</v>
      </c>
      <c r="AM10" s="2">
        <v>-56750.37</v>
      </c>
      <c r="AN10" s="2">
        <v>-56750.37</v>
      </c>
      <c r="AO10" s="2">
        <v>-56750.37</v>
      </c>
      <c r="AP10" s="2">
        <v>-56750.37</v>
      </c>
      <c r="AQ10" s="2">
        <v>-56750.37</v>
      </c>
      <c r="AR10" s="2">
        <v>-56750.37</v>
      </c>
      <c r="AS10" s="2">
        <v>-56750.37</v>
      </c>
      <c r="AT10" s="2">
        <v>-56750.37</v>
      </c>
      <c r="AU10" s="2">
        <v>-56750.37</v>
      </c>
      <c r="AV10" s="2">
        <v>-56750.37</v>
      </c>
      <c r="AW10" s="2">
        <v>-56750.37</v>
      </c>
      <c r="AX10" s="2">
        <v>-56750.37</v>
      </c>
      <c r="AY10" s="2">
        <v>-56750.37</v>
      </c>
      <c r="AZ10" s="2">
        <v>-56750.37</v>
      </c>
      <c r="BA10" s="2">
        <v>-56750.37</v>
      </c>
      <c r="BB10" s="2">
        <v>-56750.37</v>
      </c>
      <c r="BC10" s="2">
        <v>-56750.37</v>
      </c>
      <c r="BD10" s="2">
        <v>-56750.37</v>
      </c>
      <c r="BE10" s="2">
        <v>-56750.37</v>
      </c>
      <c r="BF10" s="2">
        <v>-56750.37</v>
      </c>
      <c r="BG10" s="2">
        <v>-56750.37</v>
      </c>
      <c r="BH10" s="2">
        <v>-56750.37</v>
      </c>
      <c r="BI10" s="2">
        <v>-56750.37</v>
      </c>
      <c r="BJ10" s="2">
        <v>-56750.37</v>
      </c>
      <c r="BK10" s="2">
        <v>-56750.37</v>
      </c>
      <c r="BL10" s="2">
        <v>-56750.37</v>
      </c>
      <c r="BM10" s="2">
        <v>-56750.37</v>
      </c>
      <c r="BN10" s="2">
        <v>-56750.37</v>
      </c>
      <c r="BO10" s="2">
        <v>-56750.37</v>
      </c>
      <c r="BP10" s="2">
        <v>-56750.37</v>
      </c>
      <c r="BQ10" s="2">
        <v>-56750.37</v>
      </c>
      <c r="BR10" s="2">
        <v>-56750.37</v>
      </c>
      <c r="BS10" s="2">
        <v>-56750.37</v>
      </c>
      <c r="BT10" s="2">
        <v>-56750.37</v>
      </c>
      <c r="BU10" s="2">
        <v>-56750.37</v>
      </c>
      <c r="BV10" s="2">
        <v>-56750.37</v>
      </c>
      <c r="BW10" s="2">
        <v>-56750.37</v>
      </c>
      <c r="BX10" s="2">
        <v>-56750.37</v>
      </c>
      <c r="BY10" s="2">
        <v>-56750.37</v>
      </c>
      <c r="BZ10" s="2">
        <v>-56750.37</v>
      </c>
      <c r="CA10" s="2">
        <v>-56750.37</v>
      </c>
      <c r="CB10" s="2">
        <v>-56750.37</v>
      </c>
      <c r="CC10" s="2">
        <v>-56750.37</v>
      </c>
      <c r="CD10" s="2">
        <v>-56750.37</v>
      </c>
      <c r="CE10" s="2">
        <v>-56750.37</v>
      </c>
      <c r="CF10" s="2">
        <v>-56750.37</v>
      </c>
      <c r="CG10" s="2">
        <v>-56750.37</v>
      </c>
      <c r="CH10" s="2">
        <v>-56750.37</v>
      </c>
      <c r="CI10" s="2">
        <v>-56750.37</v>
      </c>
      <c r="CJ10" s="2">
        <v>-56750.37</v>
      </c>
      <c r="CK10" s="2">
        <v>-56750.37</v>
      </c>
      <c r="CL10" s="2">
        <v>-56750.37</v>
      </c>
      <c r="CM10" s="2">
        <v>-56750.37</v>
      </c>
      <c r="CN10" s="2">
        <v>-56750.37</v>
      </c>
      <c r="CO10" s="2">
        <v>-56750.37</v>
      </c>
      <c r="CP10" s="2">
        <v>-56750.37</v>
      </c>
      <c r="CQ10" s="2">
        <v>-56750.37</v>
      </c>
      <c r="CR10" s="2">
        <v>-56750.37</v>
      </c>
      <c r="CT10" s="2">
        <v>-56750.37</v>
      </c>
      <c r="CU10" s="2">
        <f t="shared" si="0"/>
        <v>56750.37</v>
      </c>
    </row>
    <row r="11" spans="1:103" x14ac:dyDescent="0.25">
      <c r="A11" s="2" t="s">
        <v>106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T11" s="2">
        <v>0</v>
      </c>
      <c r="CU11" s="2">
        <f t="shared" si="0"/>
        <v>0</v>
      </c>
    </row>
    <row r="12" spans="1:103" x14ac:dyDescent="0.25">
      <c r="A12" s="2" t="s">
        <v>107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-0.01</v>
      </c>
      <c r="AV12" s="2">
        <v>-0.01</v>
      </c>
      <c r="AW12" s="2">
        <v>-0.01</v>
      </c>
      <c r="AX12" s="2">
        <v>-0.01</v>
      </c>
      <c r="AY12" s="2">
        <v>-0.01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0.01</v>
      </c>
      <c r="BO12" s="2">
        <v>0.01</v>
      </c>
      <c r="BP12" s="2">
        <v>0.01</v>
      </c>
      <c r="BQ12" s="2">
        <v>0.01</v>
      </c>
      <c r="BR12" s="2">
        <v>0.02</v>
      </c>
      <c r="BS12" s="2">
        <v>0.01</v>
      </c>
      <c r="BT12" s="2">
        <v>0.01</v>
      </c>
      <c r="BU12" s="2">
        <v>0.01</v>
      </c>
      <c r="BV12" s="2">
        <v>0.01</v>
      </c>
      <c r="BW12" s="2">
        <v>0.01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0.01</v>
      </c>
      <c r="CD12" s="2">
        <v>0.01</v>
      </c>
      <c r="CE12" s="2">
        <v>0.01</v>
      </c>
      <c r="CF12" s="2">
        <v>0.01</v>
      </c>
      <c r="CG12" s="2">
        <v>0.01</v>
      </c>
      <c r="CH12" s="2">
        <v>0.01</v>
      </c>
      <c r="CI12" s="2">
        <v>0.01</v>
      </c>
      <c r="CJ12" s="2">
        <v>0.02</v>
      </c>
      <c r="CK12" s="2">
        <v>0.02</v>
      </c>
      <c r="CL12" s="2">
        <v>0.03</v>
      </c>
      <c r="CM12" s="2">
        <v>0.02</v>
      </c>
      <c r="CN12" s="2">
        <v>0.02</v>
      </c>
      <c r="CO12" s="2">
        <v>0.02</v>
      </c>
      <c r="CP12" s="2">
        <v>0.02</v>
      </c>
      <c r="CQ12" s="2">
        <v>0.02</v>
      </c>
      <c r="CR12" s="2">
        <v>0.01</v>
      </c>
      <c r="CT12" s="2">
        <v>0.01</v>
      </c>
      <c r="CU12" s="2">
        <f t="shared" si="0"/>
        <v>-0.01</v>
      </c>
    </row>
    <row r="13" spans="1:103" x14ac:dyDescent="0.25">
      <c r="A13" s="2" t="s">
        <v>108</v>
      </c>
      <c r="B13" s="2">
        <v>-849195.79</v>
      </c>
      <c r="C13" s="2">
        <v>-825848.61</v>
      </c>
      <c r="D13" s="2">
        <v>-702025.64</v>
      </c>
      <c r="E13" s="2">
        <v>-687576.8</v>
      </c>
      <c r="F13" s="2">
        <v>-796807.85</v>
      </c>
      <c r="G13" s="2">
        <v>-734966.63</v>
      </c>
      <c r="H13" s="2">
        <v>-757572.05</v>
      </c>
      <c r="I13" s="2">
        <v>-814804</v>
      </c>
      <c r="J13" s="2">
        <v>-804684.6</v>
      </c>
      <c r="K13" s="2">
        <v>-906786.79</v>
      </c>
      <c r="L13" s="2">
        <v>-1008800.42</v>
      </c>
      <c r="M13" s="2">
        <v>-913502.9</v>
      </c>
      <c r="N13" s="2">
        <v>-798152.98</v>
      </c>
      <c r="O13" s="2">
        <v>-812203.97</v>
      </c>
      <c r="P13" s="2">
        <v>-901177.01</v>
      </c>
      <c r="Q13" s="2">
        <v>-878235.6</v>
      </c>
      <c r="R13" s="2">
        <v>-888781.67</v>
      </c>
      <c r="S13" s="2">
        <v>-904648.19</v>
      </c>
      <c r="T13" s="2">
        <v>-868562.38</v>
      </c>
      <c r="U13" s="2">
        <v>-728026.33</v>
      </c>
      <c r="V13" s="2">
        <v>-675528.45</v>
      </c>
      <c r="W13" s="2">
        <v>-617978.75</v>
      </c>
      <c r="X13" s="2">
        <v>-525958.6</v>
      </c>
      <c r="Y13" s="2">
        <v>-299012.40000000002</v>
      </c>
      <c r="Z13" s="2">
        <v>-383786.11</v>
      </c>
      <c r="AA13" s="2">
        <v>-383786.11</v>
      </c>
      <c r="AB13" s="2">
        <v>-383786.11</v>
      </c>
      <c r="AC13" s="2">
        <v>-383786.11</v>
      </c>
      <c r="AD13" s="2">
        <v>-383786.11</v>
      </c>
      <c r="AE13" s="2">
        <v>-383786.11</v>
      </c>
      <c r="AF13" s="2">
        <v>-383786.11</v>
      </c>
      <c r="AG13" s="2">
        <v>-383786.11</v>
      </c>
      <c r="AH13" s="2">
        <v>-383786.11</v>
      </c>
      <c r="AI13" s="2">
        <v>-383786.11</v>
      </c>
      <c r="AJ13" s="2">
        <v>-383786.11</v>
      </c>
      <c r="AK13" s="2">
        <v>-383786.11</v>
      </c>
      <c r="AL13" s="2">
        <v>-383786.11</v>
      </c>
      <c r="AM13" s="2">
        <v>-383786.11</v>
      </c>
      <c r="AN13" s="2">
        <v>-383786.11</v>
      </c>
      <c r="AO13" s="2">
        <v>-383786.11</v>
      </c>
      <c r="AP13" s="2">
        <v>-383786.11</v>
      </c>
      <c r="AQ13" s="2">
        <v>-383786.11</v>
      </c>
      <c r="AR13" s="2">
        <v>-383786.11</v>
      </c>
      <c r="AS13" s="2">
        <v>-383786.11</v>
      </c>
      <c r="AT13" s="2">
        <v>-383786.11</v>
      </c>
      <c r="AU13" s="2">
        <v>-383786.11</v>
      </c>
      <c r="AV13" s="2">
        <v>-383786.11</v>
      </c>
      <c r="AW13" s="2">
        <v>-383786.11</v>
      </c>
      <c r="AX13" s="2">
        <v>-383786.11</v>
      </c>
      <c r="AY13" s="2">
        <v>-383786.11</v>
      </c>
      <c r="AZ13" s="2">
        <v>-383786.11</v>
      </c>
      <c r="BA13" s="2">
        <v>-383786.11</v>
      </c>
      <c r="BB13" s="2">
        <v>-383786.11</v>
      </c>
      <c r="BC13" s="2">
        <v>-383786.11</v>
      </c>
      <c r="BD13" s="2">
        <v>-383786.11</v>
      </c>
      <c r="BE13" s="2">
        <v>-383786.11</v>
      </c>
      <c r="BF13" s="2">
        <v>-383786.11</v>
      </c>
      <c r="BG13" s="2">
        <v>-383786.11</v>
      </c>
      <c r="BH13" s="2">
        <v>-383786.11</v>
      </c>
      <c r="BI13" s="2">
        <v>-383786.11</v>
      </c>
      <c r="BJ13" s="2">
        <v>-383786.11</v>
      </c>
      <c r="BK13" s="2">
        <v>-383786.11</v>
      </c>
      <c r="BL13" s="2">
        <v>-383786.11</v>
      </c>
      <c r="BM13" s="2">
        <v>-383786.11</v>
      </c>
      <c r="BN13" s="2">
        <v>-383786.11</v>
      </c>
      <c r="BO13" s="2">
        <v>-383786.11</v>
      </c>
      <c r="BP13" s="2">
        <v>-383786.11</v>
      </c>
      <c r="BQ13" s="2">
        <v>-383786.11</v>
      </c>
      <c r="BR13" s="2">
        <v>-383786.11</v>
      </c>
      <c r="BS13" s="2">
        <v>-383786.11</v>
      </c>
      <c r="BT13" s="2">
        <v>-383786.11</v>
      </c>
      <c r="BU13" s="2">
        <v>-383786.11</v>
      </c>
      <c r="BV13" s="2">
        <v>-383786.11</v>
      </c>
      <c r="BW13" s="2">
        <v>-383786.11</v>
      </c>
      <c r="BX13" s="2">
        <v>-383786.11</v>
      </c>
      <c r="BY13" s="2">
        <v>-383786.11</v>
      </c>
      <c r="BZ13" s="2">
        <v>-383786.11</v>
      </c>
      <c r="CA13" s="2">
        <v>-383786.11</v>
      </c>
      <c r="CB13" s="2">
        <v>-383786.11</v>
      </c>
      <c r="CC13" s="2">
        <v>-383786.11</v>
      </c>
      <c r="CD13" s="2">
        <v>-383786.11</v>
      </c>
      <c r="CE13" s="2">
        <v>-383786.11</v>
      </c>
      <c r="CF13" s="2">
        <v>-383786.11</v>
      </c>
      <c r="CG13" s="2">
        <v>-383786.11</v>
      </c>
      <c r="CH13" s="2">
        <v>-383786.11</v>
      </c>
      <c r="CI13" s="2">
        <v>-383786.11</v>
      </c>
      <c r="CJ13" s="2">
        <v>-383786.11</v>
      </c>
      <c r="CK13" s="2">
        <v>-383786.11</v>
      </c>
      <c r="CL13" s="2">
        <v>-383786.11</v>
      </c>
      <c r="CM13" s="2">
        <v>-383786.11</v>
      </c>
      <c r="CN13" s="2">
        <v>-383786.11</v>
      </c>
      <c r="CO13" s="2">
        <v>-383786.11</v>
      </c>
      <c r="CP13" s="2">
        <v>-383786.11</v>
      </c>
      <c r="CQ13" s="2">
        <v>-383786.11</v>
      </c>
      <c r="CR13" s="2">
        <v>-383786.11</v>
      </c>
      <c r="CT13" s="2">
        <v>-383786.11</v>
      </c>
      <c r="CU13" s="2">
        <f t="shared" si="0"/>
        <v>383786.11</v>
      </c>
    </row>
    <row r="14" spans="1:103" x14ac:dyDescent="0.25">
      <c r="A14" s="2" t="s">
        <v>109</v>
      </c>
      <c r="B14" s="2">
        <v>-2332883.9900000002</v>
      </c>
      <c r="C14" s="2">
        <v>-2499762.89</v>
      </c>
      <c r="D14" s="2">
        <v>-2339691.92</v>
      </c>
      <c r="E14" s="2">
        <v>-2589420.48</v>
      </c>
      <c r="F14" s="2">
        <v>-2649880.09</v>
      </c>
      <c r="G14" s="2">
        <v>-2605595.0499999998</v>
      </c>
      <c r="H14" s="2">
        <v>-2756147.09</v>
      </c>
      <c r="I14" s="2">
        <v>-2541908.13</v>
      </c>
      <c r="J14" s="2">
        <v>-2201150.48</v>
      </c>
      <c r="K14" s="2">
        <v>-2559119.0099999998</v>
      </c>
      <c r="L14" s="2">
        <v>-2263360.2999999998</v>
      </c>
      <c r="M14" s="2">
        <v>-2852684.02</v>
      </c>
      <c r="N14" s="2">
        <v>-2934057.09</v>
      </c>
      <c r="O14" s="2">
        <v>-2535417.0699999998</v>
      </c>
      <c r="P14" s="2">
        <v>-2466610.9</v>
      </c>
      <c r="Q14" s="2">
        <v>-2650840.38</v>
      </c>
      <c r="R14" s="2">
        <v>-2665100.4700000002</v>
      </c>
      <c r="S14" s="2">
        <v>-2535534.8199999998</v>
      </c>
      <c r="T14" s="2">
        <v>-2536665.25</v>
      </c>
      <c r="U14" s="2">
        <v>-2402918.7599999998</v>
      </c>
      <c r="V14" s="2">
        <v>-2087243.77</v>
      </c>
      <c r="W14" s="2">
        <v>-2249652.31</v>
      </c>
      <c r="X14" s="2">
        <v>-2106619.9</v>
      </c>
      <c r="Y14" s="2">
        <v>-1882731.27</v>
      </c>
      <c r="Z14" s="2">
        <v>-2131054.1</v>
      </c>
      <c r="AA14" s="2">
        <v>-2479787.29</v>
      </c>
      <c r="AB14" s="2">
        <v>-2983712.9</v>
      </c>
      <c r="AC14" s="2">
        <v>-2726563.85</v>
      </c>
      <c r="AD14" s="2">
        <v>-2485842.21</v>
      </c>
      <c r="AE14" s="2">
        <v>-2188391.02</v>
      </c>
      <c r="AF14" s="2">
        <v>-2154119.12</v>
      </c>
      <c r="AG14" s="2">
        <v>-1778294.65</v>
      </c>
      <c r="AH14" s="2">
        <v>-1353906.24</v>
      </c>
      <c r="AI14" s="2">
        <v>-1420388.31</v>
      </c>
      <c r="AJ14" s="2">
        <v>-1527591.38</v>
      </c>
      <c r="AK14" s="2">
        <v>-1419120.05</v>
      </c>
      <c r="AL14" s="2">
        <v>-2336303.4</v>
      </c>
      <c r="AM14" s="2">
        <v>-2482817.0099999998</v>
      </c>
      <c r="AN14" s="2">
        <v>-2599259.35</v>
      </c>
      <c r="AO14" s="2">
        <v>-2657158.4500000002</v>
      </c>
      <c r="AP14" s="2">
        <v>-2672451.14</v>
      </c>
      <c r="AQ14" s="2">
        <v>-2728117.74</v>
      </c>
      <c r="AR14" s="2">
        <v>-2958893.77</v>
      </c>
      <c r="AS14" s="2">
        <v>-2769751.98</v>
      </c>
      <c r="AT14" s="2">
        <v>-2670094.06</v>
      </c>
      <c r="AU14" s="2">
        <v>-2837676.29</v>
      </c>
      <c r="AV14" s="2">
        <v>-3154414.59</v>
      </c>
      <c r="AW14" s="2">
        <v>-3714862.26</v>
      </c>
      <c r="AX14" s="2">
        <v>-5090950.57</v>
      </c>
      <c r="AY14" s="2">
        <v>-5421052.1900000004</v>
      </c>
      <c r="AZ14" s="2">
        <v>-6125265.1500000004</v>
      </c>
      <c r="BA14" s="2">
        <v>-6467215.6699999999</v>
      </c>
      <c r="BB14" s="2">
        <v>-6780963.7400000002</v>
      </c>
      <c r="BC14" s="2">
        <v>-7041463.7400000002</v>
      </c>
      <c r="BD14" s="2">
        <v>-7285257.8200000003</v>
      </c>
      <c r="BE14" s="2">
        <v>-7243905.21</v>
      </c>
      <c r="BF14" s="2">
        <v>-7249725.0599999996</v>
      </c>
      <c r="BG14" s="2">
        <v>-7435141.3600000003</v>
      </c>
      <c r="BH14" s="2">
        <v>-7887494.8300000001</v>
      </c>
      <c r="BI14" s="2">
        <v>-8415320.2300000004</v>
      </c>
      <c r="BJ14" s="2">
        <v>-9708772.7799999993</v>
      </c>
      <c r="BK14" s="2">
        <v>-10014853.85</v>
      </c>
      <c r="BL14" s="2">
        <v>-10487621.98</v>
      </c>
      <c r="BM14" s="2">
        <v>-10984592.859999999</v>
      </c>
      <c r="BN14" s="2">
        <v>-11265405.43</v>
      </c>
      <c r="BO14" s="2">
        <v>-11504905.32</v>
      </c>
      <c r="BP14" s="2">
        <v>-11737182.109999999</v>
      </c>
      <c r="BQ14" s="2">
        <v>-11721595.539999999</v>
      </c>
      <c r="BR14" s="2">
        <v>-11737312.130000001</v>
      </c>
      <c r="BS14" s="2">
        <v>-11896136.689999999</v>
      </c>
      <c r="BT14" s="2">
        <v>-12143261.07</v>
      </c>
      <c r="BU14" s="2">
        <v>-12637636.619999999</v>
      </c>
      <c r="BV14" s="2">
        <v>-13832280.310000001</v>
      </c>
      <c r="BW14" s="2">
        <v>-14116571.92</v>
      </c>
      <c r="BX14" s="2">
        <v>-14701323.539999999</v>
      </c>
      <c r="BY14" s="2">
        <v>-14976628.67</v>
      </c>
      <c r="BZ14" s="2">
        <v>-15383421.93</v>
      </c>
      <c r="CA14" s="2">
        <v>-15607879.640000001</v>
      </c>
      <c r="CB14" s="2">
        <v>-15873160.890000001</v>
      </c>
      <c r="CC14" s="2">
        <v>-15840845.779999999</v>
      </c>
      <c r="CD14" s="2">
        <v>-15864680.470000001</v>
      </c>
      <c r="CE14" s="2">
        <v>-16001086.91</v>
      </c>
      <c r="CF14" s="2">
        <v>-16252212.15</v>
      </c>
      <c r="CG14" s="2">
        <v>-16716241.039999999</v>
      </c>
      <c r="CH14" s="2">
        <v>-16962914.300000001</v>
      </c>
      <c r="CI14" s="2">
        <v>-16445109.75</v>
      </c>
      <c r="CJ14" s="2">
        <v>-16128414.5</v>
      </c>
      <c r="CK14" s="2">
        <v>-15753893.33</v>
      </c>
      <c r="CL14" s="2">
        <v>-15428821.67</v>
      </c>
      <c r="CM14" s="2">
        <v>-15316477.609999999</v>
      </c>
      <c r="CN14" s="2">
        <v>-15292578.25</v>
      </c>
      <c r="CO14" s="2">
        <v>-14953719.460000001</v>
      </c>
      <c r="CP14" s="2">
        <v>-14761415.449999999</v>
      </c>
      <c r="CQ14" s="2">
        <v>-14728683.49</v>
      </c>
      <c r="CR14" s="2">
        <v>-14886648.779999999</v>
      </c>
      <c r="CT14" s="2">
        <v>-15322228.16</v>
      </c>
      <c r="CU14" s="2">
        <f t="shared" si="0"/>
        <v>15322228.16</v>
      </c>
    </row>
    <row r="15" spans="1:103" x14ac:dyDescent="0.25">
      <c r="A15" s="2" t="s">
        <v>110</v>
      </c>
      <c r="B15" s="2">
        <v>-1764550.77</v>
      </c>
      <c r="C15" s="2">
        <v>-1720272.6</v>
      </c>
      <c r="D15" s="2">
        <v>-1708378.89</v>
      </c>
      <c r="E15" s="2">
        <v>-1675596.98</v>
      </c>
      <c r="F15" s="2">
        <v>-1731693.59</v>
      </c>
      <c r="G15" s="2">
        <v>-1779494.09</v>
      </c>
      <c r="H15" s="2">
        <v>-1792362.08</v>
      </c>
      <c r="I15" s="2">
        <v>-1852334.75</v>
      </c>
      <c r="J15" s="2">
        <v>-1934192.91</v>
      </c>
      <c r="K15" s="2">
        <v>-1979118.59</v>
      </c>
      <c r="L15" s="2">
        <v>-2111806.66</v>
      </c>
      <c r="M15" s="2">
        <v>-2110528.41</v>
      </c>
      <c r="N15" s="2">
        <v>-942144.36</v>
      </c>
      <c r="O15" s="2">
        <v>-987340.09</v>
      </c>
      <c r="P15" s="2">
        <v>-1001324.55</v>
      </c>
      <c r="Q15" s="2">
        <v>-929725.09</v>
      </c>
      <c r="R15" s="2">
        <v>-948360.31</v>
      </c>
      <c r="S15" s="2">
        <v>-933017.64</v>
      </c>
      <c r="T15" s="2">
        <v>-899467.46</v>
      </c>
      <c r="U15" s="2">
        <v>-902429.31</v>
      </c>
      <c r="V15" s="2">
        <v>-878086.62</v>
      </c>
      <c r="W15" s="2">
        <v>-881797.79</v>
      </c>
      <c r="X15" s="2">
        <v>-942255.6</v>
      </c>
      <c r="Y15" s="2">
        <v>-913819.08</v>
      </c>
      <c r="Z15" s="2">
        <v>-469357.48</v>
      </c>
      <c r="AA15" s="2">
        <v>-469357.48</v>
      </c>
      <c r="AB15" s="2">
        <v>-469357.48</v>
      </c>
      <c r="AC15" s="2">
        <v>-469357.48</v>
      </c>
      <c r="AD15" s="2">
        <v>-469357.48</v>
      </c>
      <c r="AE15" s="2">
        <v>-469357.48</v>
      </c>
      <c r="AF15" s="2">
        <v>-469357.48</v>
      </c>
      <c r="AG15" s="2">
        <v>-469357.48</v>
      </c>
      <c r="AH15" s="2">
        <v>-469357.48</v>
      </c>
      <c r="AI15" s="2">
        <v>-469357.48</v>
      </c>
      <c r="AJ15" s="2">
        <v>-469357.48</v>
      </c>
      <c r="AK15" s="2">
        <v>-469357.48</v>
      </c>
      <c r="AL15" s="2">
        <v>-469357.48</v>
      </c>
      <c r="AM15" s="2">
        <v>-469357.48</v>
      </c>
      <c r="AN15" s="2">
        <v>-469357.48</v>
      </c>
      <c r="AO15" s="2">
        <v>-469357.48</v>
      </c>
      <c r="AP15" s="2">
        <v>-469357.48</v>
      </c>
      <c r="AQ15" s="2">
        <v>-469357.48</v>
      </c>
      <c r="AR15" s="2">
        <v>-469357.48</v>
      </c>
      <c r="AS15" s="2">
        <v>-469357.48</v>
      </c>
      <c r="AT15" s="2">
        <v>-469357.48</v>
      </c>
      <c r="AU15" s="2">
        <v>-469357.48</v>
      </c>
      <c r="AV15" s="2">
        <v>-469357.48</v>
      </c>
      <c r="AW15" s="2">
        <v>-469357.48</v>
      </c>
      <c r="AX15" s="2">
        <v>-469357.48</v>
      </c>
      <c r="AY15" s="2">
        <v>-469357.48</v>
      </c>
      <c r="AZ15" s="2">
        <v>-469357.48</v>
      </c>
      <c r="BA15" s="2">
        <v>-469357.48</v>
      </c>
      <c r="BB15" s="2">
        <v>-469357.48</v>
      </c>
      <c r="BC15" s="2">
        <v>-469357.48</v>
      </c>
      <c r="BD15" s="2">
        <v>-469357.48</v>
      </c>
      <c r="BE15" s="2">
        <v>-469357.48</v>
      </c>
      <c r="BF15" s="2">
        <v>-469357.48</v>
      </c>
      <c r="BG15" s="2">
        <v>-469357.48</v>
      </c>
      <c r="BH15" s="2">
        <v>-469357.48</v>
      </c>
      <c r="BI15" s="2">
        <v>-469357.48</v>
      </c>
      <c r="BJ15" s="2">
        <v>-469357.48</v>
      </c>
      <c r="BK15" s="2">
        <v>-469357.48</v>
      </c>
      <c r="BL15" s="2">
        <v>-469357.48</v>
      </c>
      <c r="BM15" s="2">
        <v>-469357.48</v>
      </c>
      <c r="BN15" s="2">
        <v>-469357.48</v>
      </c>
      <c r="BO15" s="2">
        <v>-469357.48</v>
      </c>
      <c r="BP15" s="2">
        <v>-469357.48</v>
      </c>
      <c r="BQ15" s="2">
        <v>-469357.48</v>
      </c>
      <c r="BR15" s="2">
        <v>-469357.48</v>
      </c>
      <c r="BS15" s="2">
        <v>-469357.48</v>
      </c>
      <c r="BT15" s="2">
        <v>-469357.48</v>
      </c>
      <c r="BU15" s="2">
        <v>-469357.48</v>
      </c>
      <c r="BV15" s="2">
        <v>-469357.48</v>
      </c>
      <c r="BW15" s="2">
        <v>-469357.48</v>
      </c>
      <c r="BX15" s="2">
        <v>-469357.48</v>
      </c>
      <c r="BY15" s="2">
        <v>-469357.48</v>
      </c>
      <c r="BZ15" s="2">
        <v>-469357.48</v>
      </c>
      <c r="CA15" s="2">
        <v>-469357.48</v>
      </c>
      <c r="CB15" s="2">
        <v>-469357.48</v>
      </c>
      <c r="CC15" s="2">
        <v>-469357.48</v>
      </c>
      <c r="CD15" s="2">
        <v>-469357.48</v>
      </c>
      <c r="CE15" s="2">
        <v>-469357.48</v>
      </c>
      <c r="CF15" s="2">
        <v>-469357.48</v>
      </c>
      <c r="CG15" s="2">
        <v>-469357.48</v>
      </c>
      <c r="CH15" s="2">
        <v>-469357.48</v>
      </c>
      <c r="CI15" s="2">
        <v>-469357.48</v>
      </c>
      <c r="CJ15" s="2">
        <v>-469357.48</v>
      </c>
      <c r="CK15" s="2">
        <v>-469357.48</v>
      </c>
      <c r="CL15" s="2">
        <v>-469357.48</v>
      </c>
      <c r="CM15" s="2">
        <v>-469357.48</v>
      </c>
      <c r="CN15" s="2">
        <v>-469357.48</v>
      </c>
      <c r="CO15" s="2">
        <v>-469357.48</v>
      </c>
      <c r="CP15" s="2">
        <v>-469357.48</v>
      </c>
      <c r="CQ15" s="2">
        <v>-469357.48</v>
      </c>
      <c r="CR15" s="2">
        <v>-469357.48</v>
      </c>
      <c r="CT15" s="2">
        <v>-469357.48</v>
      </c>
      <c r="CU15" s="2">
        <f t="shared" si="0"/>
        <v>469357.48</v>
      </c>
    </row>
    <row r="16" spans="1:103" x14ac:dyDescent="0.25">
      <c r="A16" s="2" t="s">
        <v>111</v>
      </c>
      <c r="B16" s="2">
        <v>-388365.11</v>
      </c>
      <c r="C16" s="2">
        <v>-390375.37</v>
      </c>
      <c r="D16" s="2">
        <v>-392385.63</v>
      </c>
      <c r="E16" s="2">
        <v>-394395.89</v>
      </c>
      <c r="F16" s="2">
        <v>-396406.15</v>
      </c>
      <c r="G16" s="2">
        <v>-397405.99</v>
      </c>
      <c r="H16" s="2">
        <v>-398405.83</v>
      </c>
      <c r="I16" s="2">
        <v>-399405.67</v>
      </c>
      <c r="J16" s="2">
        <v>-400405.51</v>
      </c>
      <c r="K16" s="2">
        <v>-401054</v>
      </c>
      <c r="L16" s="2">
        <v>-401327.71</v>
      </c>
      <c r="M16" s="2">
        <v>-401520.74</v>
      </c>
      <c r="N16" s="2">
        <v>-401567.09</v>
      </c>
      <c r="O16" s="2">
        <v>-401613.44</v>
      </c>
      <c r="P16" s="2">
        <v>-401659.79</v>
      </c>
      <c r="Q16" s="2">
        <v>-401706.14</v>
      </c>
      <c r="R16" s="2">
        <v>-401752.49</v>
      </c>
      <c r="S16" s="2">
        <v>-401798.84</v>
      </c>
      <c r="T16" s="2">
        <v>-93503</v>
      </c>
      <c r="U16" s="2">
        <v>-93547.7</v>
      </c>
      <c r="V16" s="2">
        <v>-93592.4</v>
      </c>
      <c r="W16" s="2">
        <v>-93637.1</v>
      </c>
      <c r="X16" s="2">
        <v>-93681.8</v>
      </c>
      <c r="Y16" s="2">
        <v>-93340.11</v>
      </c>
      <c r="Z16" s="2">
        <v>-261858.62</v>
      </c>
      <c r="AA16" s="2">
        <v>-261858.62</v>
      </c>
      <c r="AB16" s="2">
        <v>-261858.62</v>
      </c>
      <c r="AC16" s="2">
        <v>-261858.62</v>
      </c>
      <c r="AD16" s="2">
        <v>-261858.62</v>
      </c>
      <c r="AE16" s="2">
        <v>-261858.62</v>
      </c>
      <c r="AF16" s="2">
        <v>-261858.62</v>
      </c>
      <c r="AG16" s="2">
        <v>-261858.62</v>
      </c>
      <c r="AH16" s="2">
        <v>-261858.62</v>
      </c>
      <c r="AI16" s="2">
        <v>-261858.62</v>
      </c>
      <c r="AJ16" s="2">
        <v>-261858.62</v>
      </c>
      <c r="AK16" s="2">
        <v>-261858.62</v>
      </c>
      <c r="AL16" s="2">
        <v>-261858.62</v>
      </c>
      <c r="AM16" s="2">
        <v>-261858.62</v>
      </c>
      <c r="AN16" s="2">
        <v>-261858.62</v>
      </c>
      <c r="AO16" s="2">
        <v>-261858.62</v>
      </c>
      <c r="AP16" s="2">
        <v>-261858.62</v>
      </c>
      <c r="AQ16" s="2">
        <v>-261858.62</v>
      </c>
      <c r="AR16" s="2">
        <v>-261858.62</v>
      </c>
      <c r="AS16" s="2">
        <v>-261858.62</v>
      </c>
      <c r="AT16" s="2">
        <v>-261858.62</v>
      </c>
      <c r="AU16" s="2">
        <v>-261858.62</v>
      </c>
      <c r="AV16" s="2">
        <v>-261858.62</v>
      </c>
      <c r="AW16" s="2">
        <v>-261858.62</v>
      </c>
      <c r="AX16" s="2">
        <v>-261858.62</v>
      </c>
      <c r="AY16" s="2">
        <v>-261858.62</v>
      </c>
      <c r="AZ16" s="2">
        <v>-261858.62</v>
      </c>
      <c r="BA16" s="2">
        <v>-261858.62</v>
      </c>
      <c r="BB16" s="2">
        <v>-261858.62</v>
      </c>
      <c r="BC16" s="2">
        <v>-261858.62</v>
      </c>
      <c r="BD16" s="2">
        <v>-261858.62</v>
      </c>
      <c r="BE16" s="2">
        <v>-261858.62</v>
      </c>
      <c r="BF16" s="2">
        <v>-261858.62</v>
      </c>
      <c r="BG16" s="2">
        <v>-261858.62</v>
      </c>
      <c r="BH16" s="2">
        <v>-261858.62</v>
      </c>
      <c r="BI16" s="2">
        <v>-261858.62</v>
      </c>
      <c r="BJ16" s="2">
        <v>-261858.62</v>
      </c>
      <c r="BK16" s="2">
        <v>-261858.62</v>
      </c>
      <c r="BL16" s="2">
        <v>-261858.62</v>
      </c>
      <c r="BM16" s="2">
        <v>-261858.62</v>
      </c>
      <c r="BN16" s="2">
        <v>-261858.62</v>
      </c>
      <c r="BO16" s="2">
        <v>-261858.62</v>
      </c>
      <c r="BP16" s="2">
        <v>-261858.62</v>
      </c>
      <c r="BQ16" s="2">
        <v>-261858.62</v>
      </c>
      <c r="BR16" s="2">
        <v>-261858.62</v>
      </c>
      <c r="BS16" s="2">
        <v>-261858.62</v>
      </c>
      <c r="BT16" s="2">
        <v>-261858.62</v>
      </c>
      <c r="BU16" s="2">
        <v>-261858.62</v>
      </c>
      <c r="BV16" s="2">
        <v>-261858.62</v>
      </c>
      <c r="BW16" s="2">
        <v>-261858.62</v>
      </c>
      <c r="BX16" s="2">
        <v>-261858.62</v>
      </c>
      <c r="BY16" s="2">
        <v>-261858.62</v>
      </c>
      <c r="BZ16" s="2">
        <v>-261858.62</v>
      </c>
      <c r="CA16" s="2">
        <v>-261858.62</v>
      </c>
      <c r="CB16" s="2">
        <v>-261858.62</v>
      </c>
      <c r="CC16" s="2">
        <v>-261858.62</v>
      </c>
      <c r="CD16" s="2">
        <v>-261858.62</v>
      </c>
      <c r="CE16" s="2">
        <v>-261858.62</v>
      </c>
      <c r="CF16" s="2">
        <v>-261858.62</v>
      </c>
      <c r="CG16" s="2">
        <v>-261858.62</v>
      </c>
      <c r="CH16" s="2">
        <v>-261858.62</v>
      </c>
      <c r="CI16" s="2">
        <v>-261858.62</v>
      </c>
      <c r="CJ16" s="2">
        <v>-261858.62</v>
      </c>
      <c r="CK16" s="2">
        <v>-261858.62</v>
      </c>
      <c r="CL16" s="2">
        <v>-261858.62</v>
      </c>
      <c r="CM16" s="2">
        <v>-261858.62</v>
      </c>
      <c r="CN16" s="2">
        <v>-261858.62</v>
      </c>
      <c r="CO16" s="2">
        <v>-261858.62</v>
      </c>
      <c r="CP16" s="2">
        <v>-261858.62</v>
      </c>
      <c r="CQ16" s="2">
        <v>-261858.62</v>
      </c>
      <c r="CR16" s="2">
        <v>-261858.62</v>
      </c>
      <c r="CT16" s="2">
        <v>-261858.62</v>
      </c>
      <c r="CU16" s="2">
        <f t="shared" si="0"/>
        <v>261858.62</v>
      </c>
    </row>
    <row r="17" spans="1:99" x14ac:dyDescent="0.25">
      <c r="A17" s="2" t="s">
        <v>112</v>
      </c>
      <c r="B17" s="2">
        <v>-166666.78</v>
      </c>
      <c r="C17" s="2">
        <v>-83333.45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-10000</v>
      </c>
      <c r="R17" s="2">
        <v>-993202</v>
      </c>
      <c r="S17" s="2">
        <v>-993202</v>
      </c>
      <c r="T17" s="2">
        <v>-993202</v>
      </c>
      <c r="U17" s="2">
        <v>-993202</v>
      </c>
      <c r="V17" s="2">
        <v>-993202</v>
      </c>
      <c r="W17" s="2">
        <v>-993202</v>
      </c>
      <c r="X17" s="2">
        <v>-993202</v>
      </c>
      <c r="Y17" s="2">
        <v>-983202</v>
      </c>
      <c r="Z17" s="2">
        <v>-983202</v>
      </c>
      <c r="AA17" s="2">
        <v>-983202</v>
      </c>
      <c r="AB17" s="2">
        <v>-983202</v>
      </c>
      <c r="AC17" s="2">
        <v>-983202</v>
      </c>
      <c r="AD17" s="2">
        <v>-983202</v>
      </c>
      <c r="AE17" s="2">
        <v>-983202</v>
      </c>
      <c r="AF17" s="2">
        <v>-983202</v>
      </c>
      <c r="AG17" s="2">
        <v>-983202</v>
      </c>
      <c r="AH17" s="2">
        <v>-983202</v>
      </c>
      <c r="AI17" s="2">
        <v>-983202</v>
      </c>
      <c r="AJ17" s="2">
        <v>-983202</v>
      </c>
      <c r="AK17" s="2">
        <v>-983202</v>
      </c>
      <c r="AL17" s="2">
        <v>-983202</v>
      </c>
      <c r="AM17" s="2">
        <v>-983202</v>
      </c>
      <c r="AN17" s="2">
        <v>-983202</v>
      </c>
      <c r="AO17" s="2">
        <v>-983202</v>
      </c>
      <c r="AP17" s="2">
        <v>-983202</v>
      </c>
      <c r="AQ17" s="2">
        <v>-983202</v>
      </c>
      <c r="AR17" s="2">
        <v>-983202</v>
      </c>
      <c r="AS17" s="2">
        <v>-983202</v>
      </c>
      <c r="AT17" s="2">
        <v>-983202</v>
      </c>
      <c r="AU17" s="2">
        <v>-983202</v>
      </c>
      <c r="AV17" s="2">
        <v>-983202</v>
      </c>
      <c r="AW17" s="2">
        <v>-983202</v>
      </c>
      <c r="AX17" s="2">
        <v>-983202</v>
      </c>
      <c r="AY17" s="2">
        <v>-983202</v>
      </c>
      <c r="AZ17" s="2">
        <v>-983202</v>
      </c>
      <c r="BA17" s="2">
        <v>-983202</v>
      </c>
      <c r="BB17" s="2">
        <v>-983202</v>
      </c>
      <c r="BC17" s="2">
        <v>-983202</v>
      </c>
      <c r="BD17" s="2">
        <v>-983202</v>
      </c>
      <c r="BE17" s="2">
        <v>-983202</v>
      </c>
      <c r="BF17" s="2">
        <v>-983202</v>
      </c>
      <c r="BG17" s="2">
        <v>-983202</v>
      </c>
      <c r="BH17" s="2">
        <v>-983202</v>
      </c>
      <c r="BI17" s="2">
        <v>-983202</v>
      </c>
      <c r="BJ17" s="2">
        <v>-983202</v>
      </c>
      <c r="BK17" s="2">
        <v>-983202</v>
      </c>
      <c r="BL17" s="2">
        <v>-983202</v>
      </c>
      <c r="BM17" s="2">
        <v>-983202</v>
      </c>
      <c r="BN17" s="2">
        <v>-983202</v>
      </c>
      <c r="BO17" s="2">
        <v>-983202</v>
      </c>
      <c r="BP17" s="2">
        <v>-983202</v>
      </c>
      <c r="BQ17" s="2">
        <v>-983202</v>
      </c>
      <c r="BR17" s="2">
        <v>-983202</v>
      </c>
      <c r="BS17" s="2">
        <v>-983202</v>
      </c>
      <c r="BT17" s="2">
        <v>-983202</v>
      </c>
      <c r="BU17" s="2">
        <v>-983202</v>
      </c>
      <c r="BV17" s="2">
        <v>-983202</v>
      </c>
      <c r="BW17" s="2">
        <v>-983202</v>
      </c>
      <c r="BX17" s="2">
        <v>-983202</v>
      </c>
      <c r="BY17" s="2">
        <v>-983202</v>
      </c>
      <c r="BZ17" s="2">
        <v>-983202</v>
      </c>
      <c r="CA17" s="2">
        <v>-983202</v>
      </c>
      <c r="CB17" s="2">
        <v>-983202</v>
      </c>
      <c r="CC17" s="2">
        <v>-983202</v>
      </c>
      <c r="CD17" s="2">
        <v>-983202</v>
      </c>
      <c r="CE17" s="2">
        <v>-983202</v>
      </c>
      <c r="CF17" s="2">
        <v>-983202</v>
      </c>
      <c r="CG17" s="2">
        <v>-983202</v>
      </c>
      <c r="CH17" s="2">
        <v>-983202</v>
      </c>
      <c r="CI17" s="2">
        <v>-983202</v>
      </c>
      <c r="CJ17" s="2">
        <v>-983202</v>
      </c>
      <c r="CK17" s="2">
        <v>-983202</v>
      </c>
      <c r="CL17" s="2">
        <v>-983202</v>
      </c>
      <c r="CM17" s="2">
        <v>-983202</v>
      </c>
      <c r="CN17" s="2">
        <v>-983202</v>
      </c>
      <c r="CO17" s="2">
        <v>-983202</v>
      </c>
      <c r="CP17" s="2">
        <v>-983202</v>
      </c>
      <c r="CQ17" s="2">
        <v>-983202</v>
      </c>
      <c r="CR17" s="2">
        <v>-983202</v>
      </c>
      <c r="CT17" s="2">
        <v>-983202</v>
      </c>
      <c r="CU17" s="2">
        <f t="shared" si="0"/>
        <v>983202</v>
      </c>
    </row>
    <row r="18" spans="1:99" x14ac:dyDescent="0.25">
      <c r="A18" s="2" t="s">
        <v>113</v>
      </c>
      <c r="B18" s="2">
        <v>-48500</v>
      </c>
      <c r="C18" s="2">
        <v>-48500</v>
      </c>
      <c r="D18" s="2">
        <v>-48500</v>
      </c>
      <c r="E18" s="2">
        <v>-48500</v>
      </c>
      <c r="F18" s="2">
        <v>-48500</v>
      </c>
      <c r="G18" s="2">
        <v>-48500</v>
      </c>
      <c r="H18" s="2">
        <v>-48500</v>
      </c>
      <c r="I18" s="2">
        <v>-53000</v>
      </c>
      <c r="J18" s="2">
        <v>-53000</v>
      </c>
      <c r="K18" s="2">
        <v>-53000</v>
      </c>
      <c r="L18" s="2">
        <v>-53000</v>
      </c>
      <c r="M18" s="2">
        <v>-53000</v>
      </c>
      <c r="N18" s="2">
        <v>-53000</v>
      </c>
      <c r="O18" s="2">
        <v>-53000</v>
      </c>
      <c r="P18" s="2">
        <v>-53000</v>
      </c>
      <c r="Q18" s="2">
        <v>-53000</v>
      </c>
      <c r="R18" s="2">
        <v>-53000</v>
      </c>
      <c r="S18" s="2">
        <v>-48500</v>
      </c>
      <c r="T18" s="2">
        <v>-48500</v>
      </c>
      <c r="U18" s="2">
        <v>-48500</v>
      </c>
      <c r="V18" s="2">
        <v>-48500</v>
      </c>
      <c r="W18" s="2">
        <v>-48500</v>
      </c>
      <c r="X18" s="2">
        <v>-48500</v>
      </c>
      <c r="Y18" s="2">
        <v>-48500</v>
      </c>
      <c r="Z18" s="2">
        <v>-48500</v>
      </c>
      <c r="AA18" s="2">
        <v>-48500</v>
      </c>
      <c r="AB18" s="2">
        <v>-48500</v>
      </c>
      <c r="AC18" s="2">
        <v>-48500</v>
      </c>
      <c r="AD18" s="2">
        <v>-48500</v>
      </c>
      <c r="AE18" s="2">
        <v>-48500</v>
      </c>
      <c r="AF18" s="2">
        <v>-48500</v>
      </c>
      <c r="AG18" s="2">
        <v>-48500</v>
      </c>
      <c r="AH18" s="2">
        <v>-48500</v>
      </c>
      <c r="AI18" s="2">
        <v>-48500</v>
      </c>
      <c r="AJ18" s="2">
        <v>-48500</v>
      </c>
      <c r="AK18" s="2">
        <v>-48500</v>
      </c>
      <c r="AL18" s="2">
        <v>-48500</v>
      </c>
      <c r="AM18" s="2">
        <v>-48500</v>
      </c>
      <c r="AN18" s="2">
        <v>-48500</v>
      </c>
      <c r="AO18" s="2">
        <v>-48500</v>
      </c>
      <c r="AP18" s="2">
        <v>-48500</v>
      </c>
      <c r="AQ18" s="2">
        <v>-48500</v>
      </c>
      <c r="AR18" s="2">
        <v>-48500</v>
      </c>
      <c r="AS18" s="2">
        <v>-48500</v>
      </c>
      <c r="AT18" s="2">
        <v>-48500</v>
      </c>
      <c r="AU18" s="2">
        <v>-48500</v>
      </c>
      <c r="AV18" s="2">
        <v>-48500</v>
      </c>
      <c r="AW18" s="2">
        <v>-48500</v>
      </c>
      <c r="AX18" s="2">
        <v>-48500</v>
      </c>
      <c r="AY18" s="2">
        <v>-48500</v>
      </c>
      <c r="AZ18" s="2">
        <v>-48500</v>
      </c>
      <c r="BA18" s="2">
        <v>-48500</v>
      </c>
      <c r="BB18" s="2">
        <v>-48500</v>
      </c>
      <c r="BC18" s="2">
        <v>-48500</v>
      </c>
      <c r="BD18" s="2">
        <v>-48500</v>
      </c>
      <c r="BE18" s="2">
        <v>-48500</v>
      </c>
      <c r="BF18" s="2">
        <v>-48500</v>
      </c>
      <c r="BG18" s="2">
        <v>-48500</v>
      </c>
      <c r="BH18" s="2">
        <v>-48500</v>
      </c>
      <c r="BI18" s="2">
        <v>-48500</v>
      </c>
      <c r="BJ18" s="2">
        <v>-48500</v>
      </c>
      <c r="BK18" s="2">
        <v>-48500</v>
      </c>
      <c r="BL18" s="2">
        <v>-48500</v>
      </c>
      <c r="BM18" s="2">
        <v>-48500</v>
      </c>
      <c r="BN18" s="2">
        <v>-48500</v>
      </c>
      <c r="BO18" s="2">
        <v>-48500</v>
      </c>
      <c r="BP18" s="2">
        <v>-48500</v>
      </c>
      <c r="BQ18" s="2">
        <v>-48500</v>
      </c>
      <c r="BR18" s="2">
        <v>-48500</v>
      </c>
      <c r="BS18" s="2">
        <v>-48500</v>
      </c>
      <c r="BT18" s="2">
        <v>-48500</v>
      </c>
      <c r="BU18" s="2">
        <v>-48500</v>
      </c>
      <c r="BV18" s="2">
        <v>-48500</v>
      </c>
      <c r="BW18" s="2">
        <v>-48500</v>
      </c>
      <c r="BX18" s="2">
        <v>-48500</v>
      </c>
      <c r="BY18" s="2">
        <v>-48500</v>
      </c>
      <c r="BZ18" s="2">
        <v>-48500</v>
      </c>
      <c r="CA18" s="2">
        <v>-48500</v>
      </c>
      <c r="CB18" s="2">
        <v>-48500</v>
      </c>
      <c r="CC18" s="2">
        <v>-48500</v>
      </c>
      <c r="CD18" s="2">
        <v>-48500</v>
      </c>
      <c r="CE18" s="2">
        <v>-48500</v>
      </c>
      <c r="CF18" s="2">
        <v>-48500</v>
      </c>
      <c r="CG18" s="2">
        <v>-48500</v>
      </c>
      <c r="CH18" s="2">
        <v>-48500</v>
      </c>
      <c r="CI18" s="2">
        <v>-48500</v>
      </c>
      <c r="CJ18" s="2">
        <v>-48500</v>
      </c>
      <c r="CK18" s="2">
        <v>-48500</v>
      </c>
      <c r="CL18" s="2">
        <v>-48500</v>
      </c>
      <c r="CM18" s="2">
        <v>-48500</v>
      </c>
      <c r="CN18" s="2">
        <v>-48500</v>
      </c>
      <c r="CO18" s="2">
        <v>-48500</v>
      </c>
      <c r="CP18" s="2">
        <v>-48500</v>
      </c>
      <c r="CQ18" s="2">
        <v>-48500</v>
      </c>
      <c r="CR18" s="2">
        <v>-48500</v>
      </c>
      <c r="CT18" s="2">
        <v>-48500</v>
      </c>
      <c r="CU18" s="2">
        <f t="shared" si="0"/>
        <v>48500</v>
      </c>
    </row>
    <row r="19" spans="1:99" x14ac:dyDescent="0.25">
      <c r="A19" s="2" t="s">
        <v>114</v>
      </c>
      <c r="B19" s="2">
        <v>-10807758.73</v>
      </c>
      <c r="C19" s="2">
        <v>-10825864.560000001</v>
      </c>
      <c r="D19" s="2">
        <v>-10843622.619999999</v>
      </c>
      <c r="E19" s="2">
        <v>-10861101.82</v>
      </c>
      <c r="F19" s="2">
        <v>-10877819.359999999</v>
      </c>
      <c r="G19" s="2">
        <v>-10894230.73</v>
      </c>
      <c r="H19" s="2">
        <v>-10906579.210000001</v>
      </c>
      <c r="I19" s="2">
        <v>-10917848.41</v>
      </c>
      <c r="J19" s="2">
        <v>-10929104.08</v>
      </c>
      <c r="K19" s="2">
        <v>-10940359.75</v>
      </c>
      <c r="L19" s="2">
        <v>-10951580.49</v>
      </c>
      <c r="M19" s="2">
        <v>-10960467.32</v>
      </c>
      <c r="N19" s="2">
        <v>-10973136.07</v>
      </c>
      <c r="O19" s="2">
        <v>-10982746.630000001</v>
      </c>
      <c r="P19" s="2">
        <v>-10992357.189999999</v>
      </c>
      <c r="Q19" s="2">
        <v>-11001967.75</v>
      </c>
      <c r="R19" s="2">
        <v>-11011578.310000001</v>
      </c>
      <c r="S19" s="2">
        <v>-11022148.09</v>
      </c>
      <c r="T19" s="2">
        <v>-11044785.18</v>
      </c>
      <c r="U19" s="2">
        <v>-11055569.210000001</v>
      </c>
      <c r="V19" s="2">
        <v>-11064221.74</v>
      </c>
      <c r="W19" s="2">
        <v>-11072852.58</v>
      </c>
      <c r="X19" s="2">
        <v>-11081377.310000001</v>
      </c>
      <c r="Y19" s="2">
        <v>-11090049.140000001</v>
      </c>
      <c r="Z19" s="2">
        <v>-11124710.65</v>
      </c>
      <c r="AA19" s="2">
        <v>-11124710.65</v>
      </c>
      <c r="AB19" s="2">
        <v>-11124710.65</v>
      </c>
      <c r="AC19" s="2">
        <v>-11124710.65</v>
      </c>
      <c r="AD19" s="2">
        <v>-11124710.65</v>
      </c>
      <c r="AE19" s="2">
        <v>-11124710.65</v>
      </c>
      <c r="AF19" s="2">
        <v>-11124710.65</v>
      </c>
      <c r="AG19" s="2">
        <v>-11124710.65</v>
      </c>
      <c r="AH19" s="2">
        <v>-11124710.65</v>
      </c>
      <c r="AI19" s="2">
        <v>-11124710.65</v>
      </c>
      <c r="AJ19" s="2">
        <v>-11124710.65</v>
      </c>
      <c r="AK19" s="2">
        <v>-11124710.65</v>
      </c>
      <c r="AL19" s="2">
        <v>-11124710.65</v>
      </c>
      <c r="AM19" s="2">
        <v>-11124710.65</v>
      </c>
      <c r="AN19" s="2">
        <v>-11124710.65</v>
      </c>
      <c r="AO19" s="2">
        <v>-11124710.65</v>
      </c>
      <c r="AP19" s="2">
        <v>-11124710.65</v>
      </c>
      <c r="AQ19" s="2">
        <v>-11124710.65</v>
      </c>
      <c r="AR19" s="2">
        <v>-11124710.65</v>
      </c>
      <c r="AS19" s="2">
        <v>-11124710.65</v>
      </c>
      <c r="AT19" s="2">
        <v>-11124710.65</v>
      </c>
      <c r="AU19" s="2">
        <v>-11124710.65</v>
      </c>
      <c r="AV19" s="2">
        <v>-11124710.65</v>
      </c>
      <c r="AW19" s="2">
        <v>-11124710.65</v>
      </c>
      <c r="AX19" s="2">
        <v>-11124710.65</v>
      </c>
      <c r="AY19" s="2">
        <v>-11124710.65</v>
      </c>
      <c r="AZ19" s="2">
        <v>-11124710.65</v>
      </c>
      <c r="BA19" s="2">
        <v>-11124710.65</v>
      </c>
      <c r="BB19" s="2">
        <v>-11124710.65</v>
      </c>
      <c r="BC19" s="2">
        <v>-11124710.65</v>
      </c>
      <c r="BD19" s="2">
        <v>-11124710.65</v>
      </c>
      <c r="BE19" s="2">
        <v>-11124710.65</v>
      </c>
      <c r="BF19" s="2">
        <v>-11124710.65</v>
      </c>
      <c r="BG19" s="2">
        <v>-11124710.65</v>
      </c>
      <c r="BH19" s="2">
        <v>-11124710.65</v>
      </c>
      <c r="BI19" s="2">
        <v>-11124710.65</v>
      </c>
      <c r="BJ19" s="2">
        <v>-11124710.65</v>
      </c>
      <c r="BK19" s="2">
        <v>-11124710.65</v>
      </c>
      <c r="BL19" s="2">
        <v>-11124710.65</v>
      </c>
      <c r="BM19" s="2">
        <v>-11124710.65</v>
      </c>
      <c r="BN19" s="2">
        <v>-11124710.65</v>
      </c>
      <c r="BO19" s="2">
        <v>-11124710.65</v>
      </c>
      <c r="BP19" s="2">
        <v>-11124710.65</v>
      </c>
      <c r="BQ19" s="2">
        <v>-11124710.65</v>
      </c>
      <c r="BR19" s="2">
        <v>-11124710.65</v>
      </c>
      <c r="BS19" s="2">
        <v>-11124710.65</v>
      </c>
      <c r="BT19" s="2">
        <v>-11124710.65</v>
      </c>
      <c r="BU19" s="2">
        <v>-11124710.65</v>
      </c>
      <c r="BV19" s="2">
        <v>-11124710.65</v>
      </c>
      <c r="BW19" s="2">
        <v>-11124710.65</v>
      </c>
      <c r="BX19" s="2">
        <v>-11124710.65</v>
      </c>
      <c r="BY19" s="2">
        <v>-11124710.65</v>
      </c>
      <c r="BZ19" s="2">
        <v>-11124710.65</v>
      </c>
      <c r="CA19" s="2">
        <v>-11124710.65</v>
      </c>
      <c r="CB19" s="2">
        <v>-11124710.65</v>
      </c>
      <c r="CC19" s="2">
        <v>-11124710.65</v>
      </c>
      <c r="CD19" s="2">
        <v>-11124710.65</v>
      </c>
      <c r="CE19" s="2">
        <v>-11124710.65</v>
      </c>
      <c r="CF19" s="2">
        <v>-11124710.65</v>
      </c>
      <c r="CG19" s="2">
        <v>-11124710.65</v>
      </c>
      <c r="CH19" s="2">
        <v>-11124710.65</v>
      </c>
      <c r="CI19" s="2">
        <v>-11124710.65</v>
      </c>
      <c r="CJ19" s="2">
        <v>-11124710.65</v>
      </c>
      <c r="CK19" s="2">
        <v>-11124710.65</v>
      </c>
      <c r="CL19" s="2">
        <v>-11124710.65</v>
      </c>
      <c r="CM19" s="2">
        <v>-11124710.65</v>
      </c>
      <c r="CN19" s="2">
        <v>-11124710.65</v>
      </c>
      <c r="CO19" s="2">
        <v>-11124710.65</v>
      </c>
      <c r="CP19" s="2">
        <v>-11124710.65</v>
      </c>
      <c r="CQ19" s="2">
        <v>-11124710.65</v>
      </c>
      <c r="CR19" s="2">
        <v>-11124710.65</v>
      </c>
      <c r="CT19" s="2">
        <v>-11124710.65</v>
      </c>
      <c r="CU19" s="2">
        <f t="shared" si="0"/>
        <v>11124710.65</v>
      </c>
    </row>
    <row r="20" spans="1:99" s="2" customFormat="1" x14ac:dyDescent="0.25">
      <c r="A20" s="2" t="s">
        <v>115</v>
      </c>
      <c r="B20" s="2">
        <v>12666039.09</v>
      </c>
      <c r="C20" s="2">
        <v>12815667.41</v>
      </c>
      <c r="D20" s="2">
        <v>12896308.130000001</v>
      </c>
      <c r="E20" s="2">
        <v>13085944.199999999</v>
      </c>
      <c r="F20" s="2">
        <v>13174732.35</v>
      </c>
      <c r="G20" s="2">
        <v>13191165.68</v>
      </c>
      <c r="H20" s="2">
        <v>13179648.16</v>
      </c>
      <c r="I20" s="2">
        <v>13195172.630000001</v>
      </c>
      <c r="J20" s="2">
        <v>13159235.34</v>
      </c>
      <c r="K20" s="2">
        <v>13087325.5</v>
      </c>
      <c r="L20" s="2">
        <v>13037122.68</v>
      </c>
      <c r="M20" s="2">
        <v>12975776.960000001</v>
      </c>
      <c r="N20" s="2">
        <v>11704228.65</v>
      </c>
      <c r="O20" s="2">
        <v>11612227.689999999</v>
      </c>
      <c r="P20" s="2">
        <v>11581455.189999999</v>
      </c>
      <c r="Q20" s="2">
        <v>11488042.050000001</v>
      </c>
      <c r="R20" s="2">
        <v>11408230.18</v>
      </c>
      <c r="S20" s="2">
        <v>11325254.949999999</v>
      </c>
      <c r="T20" s="2">
        <v>11033186.710000001</v>
      </c>
      <c r="U20" s="2">
        <v>10829264.800000001</v>
      </c>
      <c r="V20" s="2">
        <v>10622536.42</v>
      </c>
      <c r="W20" s="2">
        <v>10440686.33</v>
      </c>
      <c r="X20" s="2">
        <v>10231447.07</v>
      </c>
      <c r="Y20" s="2">
        <v>9884749.4900000002</v>
      </c>
      <c r="Z20" s="2">
        <v>9780128.0700000003</v>
      </c>
      <c r="AA20" s="2">
        <v>9472040.9199999999</v>
      </c>
      <c r="AB20" s="2">
        <v>9129207.2300000004</v>
      </c>
      <c r="AC20" s="2">
        <v>8710818.9800000004</v>
      </c>
      <c r="AD20" s="2">
        <v>8300201.3200000003</v>
      </c>
      <c r="AE20" s="2">
        <v>7887969.7599999998</v>
      </c>
      <c r="AF20" s="2">
        <v>7513608.7200000007</v>
      </c>
      <c r="AG20" s="2">
        <v>7129497.2599999998</v>
      </c>
      <c r="AH20" s="2">
        <v>6748766.6400000006</v>
      </c>
      <c r="AI20" s="2">
        <v>6412237.1500000004</v>
      </c>
      <c r="AJ20" s="2">
        <v>6111194.6799999997</v>
      </c>
      <c r="AK20" s="2">
        <v>5742943.6700000009</v>
      </c>
      <c r="AL20" s="2">
        <v>5450245.6500000004</v>
      </c>
      <c r="AM20" s="2">
        <v>5173155.8100000015</v>
      </c>
      <c r="AN20" s="2">
        <v>4904313.01</v>
      </c>
      <c r="AO20" s="2">
        <v>4667606.8199999994</v>
      </c>
      <c r="AP20" s="2">
        <v>4368963.3499999996</v>
      </c>
      <c r="AQ20" s="2">
        <v>4087476.46</v>
      </c>
      <c r="AR20" s="2">
        <v>3805139.89</v>
      </c>
      <c r="AS20" s="2">
        <v>3482860.4499999988</v>
      </c>
      <c r="AT20" s="2">
        <v>3131267.02</v>
      </c>
      <c r="AU20" s="2">
        <v>2768743.97</v>
      </c>
      <c r="AV20" s="2">
        <v>2380025.64</v>
      </c>
      <c r="AW20" s="2">
        <v>1930037.2799999991</v>
      </c>
      <c r="AX20" s="2">
        <v>1452180.67</v>
      </c>
      <c r="AY20" s="2">
        <v>892413.24999999988</v>
      </c>
      <c r="AZ20" s="2">
        <v>279864.78000000003</v>
      </c>
      <c r="BA20" s="2">
        <v>-367748.31999999977</v>
      </c>
      <c r="BB20" s="2">
        <v>-1086225.52</v>
      </c>
      <c r="BC20" s="2">
        <v>-1861871.71</v>
      </c>
      <c r="BD20" s="2">
        <v>-2694874.48</v>
      </c>
      <c r="BE20" s="2">
        <v>-3598873.7</v>
      </c>
      <c r="BF20" s="2">
        <v>-4574048.1999999993</v>
      </c>
      <c r="BG20" s="2">
        <v>-5593658.1799999997</v>
      </c>
      <c r="BH20" s="2">
        <v>-6672193.7899999991</v>
      </c>
      <c r="BI20" s="2">
        <v>-7815002.589999998</v>
      </c>
      <c r="BJ20" s="2">
        <v>-8972268.7400000002</v>
      </c>
      <c r="BK20" s="2">
        <v>-10222336.119999999</v>
      </c>
      <c r="BL20" s="2">
        <v>-11542468.98</v>
      </c>
      <c r="BM20" s="2">
        <v>-12924611.050000001</v>
      </c>
      <c r="BN20" s="2">
        <v>-14370111.6</v>
      </c>
      <c r="BO20" s="2">
        <v>-15879216.039999999</v>
      </c>
      <c r="BP20" s="2">
        <v>-17453688.09</v>
      </c>
      <c r="BQ20" s="2">
        <v>-19094727.48</v>
      </c>
      <c r="BR20" s="2">
        <v>-20801022.640000001</v>
      </c>
      <c r="BS20" s="2">
        <v>-22568966.350000001</v>
      </c>
      <c r="BT20" s="2">
        <v>-24399669.16</v>
      </c>
      <c r="BU20" s="2">
        <v>-26291041.309999999</v>
      </c>
      <c r="BV20" s="2">
        <v>-28192184.710000001</v>
      </c>
      <c r="BW20" s="2">
        <v>-30181093.170000002</v>
      </c>
      <c r="BX20" s="2">
        <v>-32234281.34</v>
      </c>
      <c r="BY20" s="2">
        <v>-34346525.590000004</v>
      </c>
      <c r="BZ20" s="2">
        <v>-36515828.549999997</v>
      </c>
      <c r="CA20" s="2">
        <v>-38743781.679999992</v>
      </c>
      <c r="CB20" s="2">
        <v>-41031906.549999997</v>
      </c>
      <c r="CC20" s="2">
        <v>-43381639.969999999</v>
      </c>
      <c r="CD20" s="2">
        <v>-45791573.179999992</v>
      </c>
      <c r="CE20" s="2">
        <v>-48258610.439999998</v>
      </c>
      <c r="CF20" s="2">
        <v>-50783600.889999993</v>
      </c>
      <c r="CG20" s="2">
        <v>-53364624.669999987</v>
      </c>
      <c r="CH20" s="2">
        <v>-55873293.190000013</v>
      </c>
      <c r="CI20" s="2">
        <v>-58388924.560000002</v>
      </c>
      <c r="CJ20" s="2">
        <v>-60889023.299999997</v>
      </c>
      <c r="CK20" s="2">
        <v>-63367572.750000007</v>
      </c>
      <c r="CL20" s="2">
        <v>-65823999.430000007</v>
      </c>
      <c r="CM20" s="2">
        <v>-68256987.520000011</v>
      </c>
      <c r="CN20" s="2">
        <v>-70668798.900000006</v>
      </c>
      <c r="CO20" s="2">
        <v>-73061482.939999998</v>
      </c>
      <c r="CP20" s="2">
        <v>-75433642.570000008</v>
      </c>
      <c r="CQ20" s="2">
        <v>-77782665.099999994</v>
      </c>
      <c r="CR20" s="2">
        <v>-80109451.420000002</v>
      </c>
      <c r="CT20" s="2">
        <v>-82412221.620000005</v>
      </c>
      <c r="CU20" s="2">
        <f t="shared" si="0"/>
        <v>82412221.620000005</v>
      </c>
    </row>
    <row r="21" spans="1:99" ht="6" customHeight="1" x14ac:dyDescent="0.25"/>
    <row r="22" spans="1:99" s="2" customFormat="1" x14ac:dyDescent="0.25">
      <c r="B22" s="2">
        <f>SUM(B2:B21)</f>
        <v>0</v>
      </c>
      <c r="C22" s="2">
        <f t="shared" ref="C22:BN22" si="1">SUM(C2:C21)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  <c r="H22" s="2">
        <f t="shared" si="1"/>
        <v>0</v>
      </c>
      <c r="I22" s="2">
        <f t="shared" si="1"/>
        <v>0</v>
      </c>
      <c r="J22" s="2">
        <f t="shared" si="1"/>
        <v>0</v>
      </c>
      <c r="K22" s="2">
        <f t="shared" si="1"/>
        <v>0</v>
      </c>
      <c r="L22" s="2">
        <f t="shared" si="1"/>
        <v>0</v>
      </c>
      <c r="M22" s="2">
        <f t="shared" si="1"/>
        <v>0</v>
      </c>
      <c r="N22" s="2">
        <f t="shared" si="1"/>
        <v>0</v>
      </c>
      <c r="O22" s="2">
        <f t="shared" si="1"/>
        <v>0</v>
      </c>
      <c r="P22" s="2">
        <f t="shared" si="1"/>
        <v>0</v>
      </c>
      <c r="Q22" s="2">
        <f t="shared" si="1"/>
        <v>0</v>
      </c>
      <c r="R22" s="2">
        <f t="shared" si="1"/>
        <v>0</v>
      </c>
      <c r="S22" s="2">
        <f t="shared" si="1"/>
        <v>0</v>
      </c>
      <c r="T22" s="2">
        <f t="shared" si="1"/>
        <v>0</v>
      </c>
      <c r="U22" s="2">
        <f t="shared" si="1"/>
        <v>0</v>
      </c>
      <c r="V22" s="2">
        <f t="shared" si="1"/>
        <v>0</v>
      </c>
      <c r="W22" s="2">
        <f t="shared" si="1"/>
        <v>0</v>
      </c>
      <c r="X22" s="2">
        <f t="shared" si="1"/>
        <v>0</v>
      </c>
      <c r="Y22" s="2">
        <f t="shared" si="1"/>
        <v>0</v>
      </c>
      <c r="Z22" s="2">
        <f t="shared" si="1"/>
        <v>0</v>
      </c>
      <c r="AA22" s="2">
        <f t="shared" si="1"/>
        <v>0</v>
      </c>
      <c r="AB22" s="2">
        <f t="shared" si="1"/>
        <v>0</v>
      </c>
      <c r="AC22" s="2">
        <f t="shared" si="1"/>
        <v>0</v>
      </c>
      <c r="AD22" s="2">
        <f t="shared" si="1"/>
        <v>0</v>
      </c>
      <c r="AE22" s="2">
        <f t="shared" si="1"/>
        <v>0</v>
      </c>
      <c r="AF22" s="2">
        <f t="shared" si="1"/>
        <v>0</v>
      </c>
      <c r="AG22" s="2">
        <f t="shared" si="1"/>
        <v>0</v>
      </c>
      <c r="AH22" s="2">
        <f t="shared" si="1"/>
        <v>0</v>
      </c>
      <c r="AI22" s="2">
        <f t="shared" si="1"/>
        <v>0</v>
      </c>
      <c r="AJ22" s="2">
        <f t="shared" si="1"/>
        <v>0</v>
      </c>
      <c r="AK22" s="2">
        <f t="shared" si="1"/>
        <v>0</v>
      </c>
      <c r="AL22" s="2">
        <f t="shared" si="1"/>
        <v>0</v>
      </c>
      <c r="AM22" s="2">
        <f t="shared" si="1"/>
        <v>0</v>
      </c>
      <c r="AN22" s="2">
        <f t="shared" si="1"/>
        <v>0</v>
      </c>
      <c r="AO22" s="2">
        <f t="shared" si="1"/>
        <v>0</v>
      </c>
      <c r="AP22" s="2">
        <f t="shared" si="1"/>
        <v>0</v>
      </c>
      <c r="AQ22" s="2">
        <f t="shared" si="1"/>
        <v>0</v>
      </c>
      <c r="AR22" s="2">
        <f t="shared" si="1"/>
        <v>0</v>
      </c>
      <c r="AS22" s="2">
        <f t="shared" si="1"/>
        <v>0</v>
      </c>
      <c r="AT22" s="2">
        <f t="shared" si="1"/>
        <v>0</v>
      </c>
      <c r="AU22" s="2">
        <f t="shared" si="1"/>
        <v>0</v>
      </c>
      <c r="AV22" s="2">
        <f t="shared" si="1"/>
        <v>0</v>
      </c>
      <c r="AW22" s="2">
        <f t="shared" si="1"/>
        <v>-2.0954757928848267E-9</v>
      </c>
      <c r="AX22" s="2">
        <f t="shared" si="1"/>
        <v>-1.862645149230957E-9</v>
      </c>
      <c r="AY22" s="2">
        <f t="shared" si="1"/>
        <v>-3.8417056202888489E-9</v>
      </c>
      <c r="AZ22" s="2">
        <f t="shared" si="1"/>
        <v>6.9849193096160889E-10</v>
      </c>
      <c r="BA22" s="2">
        <f t="shared" si="1"/>
        <v>-1.3387762010097504E-9</v>
      </c>
      <c r="BB22" s="2">
        <f t="shared" si="1"/>
        <v>-2.3283064365386963E-9</v>
      </c>
      <c r="BC22" s="2">
        <f t="shared" si="1"/>
        <v>0</v>
      </c>
      <c r="BD22" s="2">
        <f t="shared" si="1"/>
        <v>0</v>
      </c>
      <c r="BE22" s="2">
        <f t="shared" si="1"/>
        <v>-4.6566128730773926E-9</v>
      </c>
      <c r="BF22" s="2">
        <f t="shared" si="1"/>
        <v>0</v>
      </c>
      <c r="BG22" s="2">
        <f t="shared" si="1"/>
        <v>0</v>
      </c>
      <c r="BH22" s="2">
        <f t="shared" si="1"/>
        <v>0</v>
      </c>
      <c r="BI22" s="2">
        <f t="shared" si="1"/>
        <v>0</v>
      </c>
      <c r="BJ22" s="2">
        <f t="shared" si="1"/>
        <v>0</v>
      </c>
      <c r="BK22" s="2">
        <f t="shared" si="1"/>
        <v>0</v>
      </c>
      <c r="BL22" s="2">
        <f t="shared" si="1"/>
        <v>0</v>
      </c>
      <c r="BM22" s="2">
        <f t="shared" si="1"/>
        <v>0</v>
      </c>
      <c r="BN22" s="2">
        <f t="shared" si="1"/>
        <v>0</v>
      </c>
      <c r="BO22" s="2">
        <f t="shared" ref="BO22:CR22" si="2">SUM(BO2:BO21)</f>
        <v>0</v>
      </c>
      <c r="BP22" s="2">
        <f t="shared" si="2"/>
        <v>0</v>
      </c>
      <c r="BQ22" s="2">
        <f t="shared" si="2"/>
        <v>0</v>
      </c>
      <c r="BR22" s="2">
        <f t="shared" si="2"/>
        <v>0</v>
      </c>
      <c r="BS22" s="2">
        <f t="shared" si="2"/>
        <v>0</v>
      </c>
      <c r="BT22" s="2">
        <f t="shared" si="2"/>
        <v>0</v>
      </c>
      <c r="BU22" s="2">
        <f t="shared" si="2"/>
        <v>0</v>
      </c>
      <c r="BV22" s="2">
        <f t="shared" si="2"/>
        <v>0</v>
      </c>
      <c r="BW22" s="2">
        <f t="shared" si="2"/>
        <v>0</v>
      </c>
      <c r="BX22" s="2">
        <f t="shared" si="2"/>
        <v>0</v>
      </c>
      <c r="BY22" s="2">
        <f t="shared" si="2"/>
        <v>0</v>
      </c>
      <c r="BZ22" s="2">
        <f t="shared" si="2"/>
        <v>0</v>
      </c>
      <c r="CA22" s="2">
        <f t="shared" si="2"/>
        <v>0</v>
      </c>
      <c r="CB22" s="2">
        <f t="shared" si="2"/>
        <v>0</v>
      </c>
      <c r="CC22" s="2">
        <f t="shared" si="2"/>
        <v>0</v>
      </c>
      <c r="CD22" s="2">
        <f t="shared" si="2"/>
        <v>0</v>
      </c>
      <c r="CE22" s="2">
        <f t="shared" si="2"/>
        <v>0</v>
      </c>
      <c r="CF22" s="2">
        <f t="shared" si="2"/>
        <v>0</v>
      </c>
      <c r="CG22" s="2">
        <f t="shared" si="2"/>
        <v>0</v>
      </c>
      <c r="CH22" s="2">
        <f t="shared" si="2"/>
        <v>0</v>
      </c>
      <c r="CI22" s="2">
        <f t="shared" si="2"/>
        <v>0</v>
      </c>
      <c r="CJ22" s="2">
        <f t="shared" si="2"/>
        <v>0</v>
      </c>
      <c r="CK22" s="2">
        <f t="shared" si="2"/>
        <v>0</v>
      </c>
      <c r="CL22" s="2">
        <f t="shared" si="2"/>
        <v>0</v>
      </c>
      <c r="CM22" s="2">
        <f t="shared" si="2"/>
        <v>0</v>
      </c>
      <c r="CN22" s="2">
        <f t="shared" si="2"/>
        <v>0</v>
      </c>
      <c r="CO22" s="2">
        <f t="shared" si="2"/>
        <v>0</v>
      </c>
      <c r="CP22" s="2">
        <f t="shared" si="2"/>
        <v>0</v>
      </c>
      <c r="CQ22" s="2">
        <f t="shared" si="2"/>
        <v>0</v>
      </c>
      <c r="CR22" s="2">
        <f t="shared" si="2"/>
        <v>0</v>
      </c>
      <c r="CT22" s="2">
        <f>SUM(CT2:CT21)</f>
        <v>0</v>
      </c>
      <c r="CU22" s="2">
        <f>SUM(CU2:CU21)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B06C-1210-4C69-871C-388DC30F524B}">
  <dimension ref="A1:F40"/>
  <sheetViews>
    <sheetView workbookViewId="0">
      <selection activeCell="B17" sqref="B17"/>
    </sheetView>
  </sheetViews>
  <sheetFormatPr defaultRowHeight="15" x14ac:dyDescent="0.25"/>
  <cols>
    <col min="1" max="1" width="71.5703125" bestFit="1" customWidth="1"/>
    <col min="2" max="3" width="13.28515625" bestFit="1" customWidth="1"/>
    <col min="5" max="5" width="12.28515625" bestFit="1" customWidth="1"/>
  </cols>
  <sheetData>
    <row r="1" spans="1:6" x14ac:dyDescent="0.25">
      <c r="A1" t="s">
        <v>117</v>
      </c>
      <c r="C1" t="s">
        <v>149</v>
      </c>
    </row>
    <row r="2" spans="1:6" x14ac:dyDescent="0.25">
      <c r="A2" t="s">
        <v>118</v>
      </c>
    </row>
    <row r="3" spans="1:6" x14ac:dyDescent="0.25">
      <c r="A3" t="s">
        <v>119</v>
      </c>
      <c r="F3" s="5">
        <f>B10+E10</f>
        <v>0</v>
      </c>
    </row>
    <row r="4" spans="1:6" x14ac:dyDescent="0.25">
      <c r="A4" t="s">
        <v>120</v>
      </c>
      <c r="F4" s="5">
        <f t="shared" ref="F4:F7" si="0">B11+E11</f>
        <v>0</v>
      </c>
    </row>
    <row r="5" spans="1:6" x14ac:dyDescent="0.25">
      <c r="A5" t="s">
        <v>121</v>
      </c>
      <c r="F5" s="5">
        <f t="shared" si="0"/>
        <v>0</v>
      </c>
    </row>
    <row r="6" spans="1:6" x14ac:dyDescent="0.25">
      <c r="A6" t="s">
        <v>122</v>
      </c>
      <c r="F6" s="5">
        <f t="shared" si="0"/>
        <v>0</v>
      </c>
    </row>
    <row r="7" spans="1:6" x14ac:dyDescent="0.25">
      <c r="A7" t="s">
        <v>123</v>
      </c>
      <c r="F7" s="5">
        <f t="shared" si="0"/>
        <v>0</v>
      </c>
    </row>
    <row r="8" spans="1:6" x14ac:dyDescent="0.25">
      <c r="A8" t="s">
        <v>124</v>
      </c>
    </row>
    <row r="9" spans="1:6" x14ac:dyDescent="0.25">
      <c r="A9" t="s">
        <v>125</v>
      </c>
    </row>
    <row r="10" spans="1:6" x14ac:dyDescent="0.25">
      <c r="A10" t="s">
        <v>126</v>
      </c>
      <c r="B10" s="3">
        <v>47200.160000000003</v>
      </c>
      <c r="C10" t="s">
        <v>151</v>
      </c>
      <c r="E10" s="3">
        <v>-47200.160000000003</v>
      </c>
      <c r="F10" t="s">
        <v>152</v>
      </c>
    </row>
    <row r="11" spans="1:6" x14ac:dyDescent="0.25">
      <c r="A11" t="s">
        <v>127</v>
      </c>
      <c r="B11" s="3">
        <v>104998.03</v>
      </c>
      <c r="E11" s="3">
        <v>-104998.02999999998</v>
      </c>
      <c r="F11" t="s">
        <v>153</v>
      </c>
    </row>
    <row r="12" spans="1:6" x14ac:dyDescent="0.25">
      <c r="A12" t="s">
        <v>128</v>
      </c>
      <c r="B12" s="3">
        <v>32085.78</v>
      </c>
      <c r="E12" s="3">
        <v>-32085.780000000002</v>
      </c>
      <c r="F12" t="s">
        <v>154</v>
      </c>
    </row>
    <row r="13" spans="1:6" x14ac:dyDescent="0.25">
      <c r="A13" t="s">
        <v>129</v>
      </c>
      <c r="B13" s="3">
        <v>72455.070000000007</v>
      </c>
      <c r="E13" s="3">
        <v>-72455.070000000007</v>
      </c>
      <c r="F13" t="s">
        <v>155</v>
      </c>
    </row>
    <row r="14" spans="1:6" x14ac:dyDescent="0.25">
      <c r="A14" t="s">
        <v>130</v>
      </c>
      <c r="B14" s="3">
        <v>48205.14</v>
      </c>
      <c r="E14" s="3">
        <v>-48205.14</v>
      </c>
      <c r="F14" t="s">
        <v>156</v>
      </c>
    </row>
    <row r="15" spans="1:6" x14ac:dyDescent="0.25">
      <c r="A15" t="s">
        <v>131</v>
      </c>
      <c r="D15">
        <v>166437.9</v>
      </c>
    </row>
    <row r="16" spans="1:6" x14ac:dyDescent="0.25">
      <c r="A16" t="s">
        <v>132</v>
      </c>
      <c r="D16">
        <v>138506.28</v>
      </c>
    </row>
    <row r="17" spans="1:3" x14ac:dyDescent="0.25">
      <c r="A17" t="s">
        <v>124</v>
      </c>
    </row>
    <row r="18" spans="1:3" x14ac:dyDescent="0.25">
      <c r="A18" t="s">
        <v>133</v>
      </c>
    </row>
    <row r="19" spans="1:3" x14ac:dyDescent="0.25">
      <c r="A19" t="s">
        <v>134</v>
      </c>
      <c r="C19">
        <v>2884122.65</v>
      </c>
    </row>
    <row r="20" spans="1:3" x14ac:dyDescent="0.25">
      <c r="A20" t="s">
        <v>135</v>
      </c>
      <c r="C20" s="3">
        <f>C$19*0.3</f>
        <v>865236.79499999993</v>
      </c>
    </row>
    <row r="21" spans="1:3" x14ac:dyDescent="0.25">
      <c r="A21" t="s">
        <v>136</v>
      </c>
      <c r="C21" s="3"/>
    </row>
    <row r="22" spans="1:3" x14ac:dyDescent="0.25">
      <c r="A22" t="s">
        <v>134</v>
      </c>
      <c r="C22" s="3"/>
    </row>
    <row r="23" spans="1:3" x14ac:dyDescent="0.25">
      <c r="A23" t="s">
        <v>137</v>
      </c>
      <c r="C23" s="3">
        <f>C$19*0.2</f>
        <v>576824.53</v>
      </c>
    </row>
    <row r="24" spans="1:3" x14ac:dyDescent="0.25">
      <c r="A24" t="s">
        <v>138</v>
      </c>
      <c r="C24" s="3"/>
    </row>
    <row r="25" spans="1:3" x14ac:dyDescent="0.25">
      <c r="A25" t="s">
        <v>134</v>
      </c>
      <c r="C25" s="3"/>
    </row>
    <row r="26" spans="1:3" x14ac:dyDescent="0.25">
      <c r="A26" t="s">
        <v>139</v>
      </c>
      <c r="C26" s="3">
        <f>C$19*0.25</f>
        <v>721030.66249999998</v>
      </c>
    </row>
    <row r="27" spans="1:3" x14ac:dyDescent="0.25">
      <c r="A27" t="s">
        <v>140</v>
      </c>
      <c r="C27" s="3"/>
    </row>
    <row r="28" spans="1:3" x14ac:dyDescent="0.25">
      <c r="A28" t="s">
        <v>134</v>
      </c>
      <c r="C28" s="3"/>
    </row>
    <row r="29" spans="1:3" x14ac:dyDescent="0.25">
      <c r="A29" t="s">
        <v>141</v>
      </c>
      <c r="C29" s="3">
        <f>C$19*0.15</f>
        <v>432618.39749999996</v>
      </c>
    </row>
    <row r="30" spans="1:3" x14ac:dyDescent="0.25">
      <c r="A30" t="s">
        <v>142</v>
      </c>
      <c r="C30" s="3"/>
    </row>
    <row r="31" spans="1:3" x14ac:dyDescent="0.25">
      <c r="A31" t="s">
        <v>134</v>
      </c>
      <c r="C31" s="3"/>
    </row>
    <row r="32" spans="1:3" x14ac:dyDescent="0.25">
      <c r="A32" t="s">
        <v>143</v>
      </c>
      <c r="C32" s="3">
        <f>C$19*0.1</f>
        <v>288412.26500000001</v>
      </c>
    </row>
    <row r="33" spans="1:5" x14ac:dyDescent="0.25">
      <c r="A33" t="s">
        <v>144</v>
      </c>
      <c r="B33" s="3">
        <v>288412.27</v>
      </c>
    </row>
    <row r="34" spans="1:5" x14ac:dyDescent="0.25">
      <c r="B34" s="3"/>
    </row>
    <row r="35" spans="1:5" x14ac:dyDescent="0.25">
      <c r="A35" t="s">
        <v>145</v>
      </c>
      <c r="B35" s="3">
        <v>3458208.31</v>
      </c>
    </row>
    <row r="36" spans="1:5" x14ac:dyDescent="0.25">
      <c r="A36" t="s">
        <v>146</v>
      </c>
      <c r="B36" s="3">
        <v>574085.66</v>
      </c>
      <c r="C36" s="5">
        <f>B35-B36</f>
        <v>2884122.65</v>
      </c>
    </row>
    <row r="37" spans="1:5" x14ac:dyDescent="0.25">
      <c r="A37" t="s">
        <v>147</v>
      </c>
      <c r="B37" s="3"/>
    </row>
    <row r="38" spans="1:5" x14ac:dyDescent="0.25">
      <c r="A38" t="s">
        <v>148</v>
      </c>
      <c r="B38" s="3">
        <v>3099993.18</v>
      </c>
      <c r="E38" t="s">
        <v>150</v>
      </c>
    </row>
    <row r="39" spans="1:5" x14ac:dyDescent="0.25">
      <c r="B39" s="3"/>
    </row>
    <row r="40" spans="1:5" x14ac:dyDescent="0.25">
      <c r="B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BS</vt:lpstr>
      <vt:lpstr>check product revenue 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Breslin</dc:creator>
  <cp:lastModifiedBy>Martin Breslin</cp:lastModifiedBy>
  <dcterms:created xsi:type="dcterms:W3CDTF">2024-01-15T22:45:48Z</dcterms:created>
  <dcterms:modified xsi:type="dcterms:W3CDTF">2024-01-19T18:10:04Z</dcterms:modified>
</cp:coreProperties>
</file>