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"/>
    </mc:Choice>
  </mc:AlternateContent>
  <xr:revisionPtr revIDLastSave="1509" documentId="101_{734E7106-C58A-46D0-803E-FA376FB6A222}" xr6:coauthVersionLast="47" xr6:coauthVersionMax="47" xr10:uidLastSave="{6840F84B-A876-4F24-9516-906BBB11C804}"/>
  <bookViews>
    <workbookView xWindow="1275" yWindow="-120" windowWidth="27645" windowHeight="16440" tabRatio="842" activeTab="2" xr2:uid="{62729FB7-0215-4B90-AF74-5A72947548FD}"/>
  </bookViews>
  <sheets>
    <sheet name="LabInventory" sheetId="1" r:id="rId1"/>
    <sheet name="ReceiptLog" sheetId="2" r:id="rId2"/>
    <sheet name="Milestones" sheetId="6" r:id="rId3"/>
    <sheet name="SensorLog" sheetId="4" r:id="rId4"/>
    <sheet name="Sonde Serial #s" sheetId="5" r:id="rId5"/>
    <sheet name="SondeDeployment" sheetId="3" r:id="rId6"/>
  </sheets>
  <definedNames>
    <definedName name="_xlnm._FilterDatabase" localSheetId="3" hidden="1">SensorLog!$A$1:$I$172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1" i="1"/>
  <c r="H18" i="1"/>
  <c r="H34" i="1"/>
  <c r="H35" i="1"/>
  <c r="H36" i="1"/>
  <c r="H37" i="1"/>
  <c r="H38" i="1"/>
  <c r="H39" i="1"/>
  <c r="H40" i="1"/>
  <c r="H33" i="1"/>
  <c r="H24" i="1"/>
  <c r="H25" i="1"/>
  <c r="H26" i="1"/>
  <c r="H27" i="1"/>
  <c r="H28" i="1"/>
  <c r="H29" i="1"/>
  <c r="H30" i="1"/>
  <c r="H31" i="1"/>
  <c r="H23" i="1"/>
  <c r="H14" i="1"/>
  <c r="H16" i="1"/>
  <c r="H17" i="1"/>
  <c r="H19" i="1"/>
  <c r="H13" i="1"/>
  <c r="H9" i="1"/>
  <c r="H10" i="1"/>
  <c r="H11" i="1"/>
  <c r="H8" i="1"/>
  <c r="H6" i="1"/>
  <c r="Q31" i="3"/>
  <c r="Q32" i="3"/>
  <c r="Q33" i="3"/>
  <c r="P33" i="3"/>
  <c r="P32" i="3"/>
  <c r="P31" i="3"/>
  <c r="D25" i="3"/>
  <c r="H5" i="1" l="1"/>
</calcChain>
</file>

<file path=xl/sharedStrings.xml><?xml version="1.0" encoding="utf-8"?>
<sst xmlns="http://schemas.openxmlformats.org/spreadsheetml/2006/main" count="1835" uniqueCount="464">
  <si>
    <t>Item</t>
  </si>
  <si>
    <t>Serial Number</t>
  </si>
  <si>
    <t>Assigned THR Number</t>
  </si>
  <si>
    <t>Asset Tab Number</t>
  </si>
  <si>
    <t>Qty</t>
  </si>
  <si>
    <t>Notes</t>
  </si>
  <si>
    <t>Last used</t>
  </si>
  <si>
    <t xml:space="preserve">FRP Received </t>
  </si>
  <si>
    <t>Source</t>
  </si>
  <si>
    <t>FRP Lab Location</t>
  </si>
  <si>
    <t>Date Removed from Circulation</t>
  </si>
  <si>
    <t>Reason for Removal</t>
  </si>
  <si>
    <t>ProDSS pH sensor</t>
  </si>
  <si>
    <t>19F103189</t>
  </si>
  <si>
    <t>-</t>
  </si>
  <si>
    <t>unknown</t>
  </si>
  <si>
    <t>Internal purchase</t>
  </si>
  <si>
    <t>DWR</t>
  </si>
  <si>
    <t>DO sensor</t>
  </si>
  <si>
    <t>20F000956</t>
  </si>
  <si>
    <t>Used at Arnold</t>
  </si>
  <si>
    <t>FRP-CDFW Lab</t>
  </si>
  <si>
    <t>CT sensor, non-wiped</t>
  </si>
  <si>
    <t>17F104462</t>
  </si>
  <si>
    <t>Used at Arnold; RTM transitioned to wiped sensors</t>
  </si>
  <si>
    <t>RTM Transfer</t>
  </si>
  <si>
    <t>15M102933</t>
  </si>
  <si>
    <t>Tested Good; RTM transitioned to wiped sensors</t>
  </si>
  <si>
    <t>CDFW</t>
  </si>
  <si>
    <t>18R105963</t>
  </si>
  <si>
    <t>RTM transitioned to wiped sensors</t>
  </si>
  <si>
    <t>not listed</t>
  </si>
  <si>
    <t>17F104457</t>
  </si>
  <si>
    <t>19F000314</t>
  </si>
  <si>
    <t>Works Well; RTM transitioned to wiped sensors</t>
  </si>
  <si>
    <t>17E104463</t>
  </si>
  <si>
    <t>18D100772</t>
  </si>
  <si>
    <t>15M102930</t>
  </si>
  <si>
    <t>15G102331</t>
  </si>
  <si>
    <t>18K105973</t>
  </si>
  <si>
    <t>15G102287</t>
  </si>
  <si>
    <t>EC reading 13uS in 12890 solution</t>
  </si>
  <si>
    <t>15M102577</t>
  </si>
  <si>
    <t>Mercury lab closed; RTM transitioned to wiped sensors</t>
  </si>
  <si>
    <t>Mercury Transfer</t>
  </si>
  <si>
    <t>15M102575</t>
  </si>
  <si>
    <t>15M102584</t>
  </si>
  <si>
    <t>15M102579</t>
  </si>
  <si>
    <t>15M102576</t>
  </si>
  <si>
    <t>15M102585</t>
  </si>
  <si>
    <t>Turbidity sensor</t>
  </si>
  <si>
    <t>13G1000276</t>
  </si>
  <si>
    <t>Mercury lab closed; Too old for RTM</t>
  </si>
  <si>
    <t>15F101323</t>
  </si>
  <si>
    <t>13G100285</t>
  </si>
  <si>
    <t>13G100281</t>
  </si>
  <si>
    <t>15F101322</t>
  </si>
  <si>
    <t>13G100282</t>
  </si>
  <si>
    <t>Handheld, EXO, Blue</t>
  </si>
  <si>
    <t>13G100149</t>
  </si>
  <si>
    <t>Handheld-1</t>
  </si>
  <si>
    <t>Mercury lab closed; Too slow for RTM</t>
  </si>
  <si>
    <t>EXO1 Cal cups, no caps</t>
  </si>
  <si>
    <t>NA</t>
  </si>
  <si>
    <t>Mercury lab closed; Not needed by RTM</t>
  </si>
  <si>
    <t>EXO2 Cal cups, no caps</t>
  </si>
  <si>
    <t>Plastic measuring cup, Corning, 600ml</t>
  </si>
  <si>
    <t>Tall 6600 Cal cups, with caps</t>
  </si>
  <si>
    <t>Owe back to RTM</t>
  </si>
  <si>
    <t>new</t>
  </si>
  <si>
    <t>RTM Lend</t>
  </si>
  <si>
    <t>Short 6600 Cal cups, with caps</t>
  </si>
  <si>
    <t xml:space="preserve">NA </t>
  </si>
  <si>
    <t>Toolkit</t>
  </si>
  <si>
    <t>EXO1</t>
  </si>
  <si>
    <t>13F100587</t>
  </si>
  <si>
    <t>THR-4</t>
  </si>
  <si>
    <t>HOBO U20L, 100FT</t>
  </si>
  <si>
    <t>WL-1</t>
  </si>
  <si>
    <t>From Brett Harvey, study ended</t>
  </si>
  <si>
    <t>Tidal Parr Study</t>
  </si>
  <si>
    <t>HOBO U20L, 30FT</t>
  </si>
  <si>
    <t>WL-2</t>
  </si>
  <si>
    <t>WL-3</t>
  </si>
  <si>
    <t>WL-4</t>
  </si>
  <si>
    <t>WL-5</t>
  </si>
  <si>
    <t>WL-6</t>
  </si>
  <si>
    <t>Fondriest Environmental, Inc.</t>
  </si>
  <si>
    <t>WL-7</t>
  </si>
  <si>
    <t>WL-8</t>
  </si>
  <si>
    <t>WL-9</t>
  </si>
  <si>
    <t>WL-10</t>
  </si>
  <si>
    <t>WL-11</t>
  </si>
  <si>
    <t>WL-12</t>
  </si>
  <si>
    <t>WL-13</t>
  </si>
  <si>
    <t>WL-14</t>
  </si>
  <si>
    <t>WL-15</t>
  </si>
  <si>
    <t>HOBO Optic USB Base Station</t>
  </si>
  <si>
    <t>Shuttle-1</t>
  </si>
  <si>
    <t>HOBO Waterproof Shuttle</t>
  </si>
  <si>
    <t>Shuttle-2</t>
  </si>
  <si>
    <t>Waterproof</t>
  </si>
  <si>
    <t>Shuttle-3</t>
  </si>
  <si>
    <t>HOBO Carrying Case</t>
  </si>
  <si>
    <t>Case 1 and 2</t>
  </si>
  <si>
    <t>HOBO DO Logger, U26</t>
  </si>
  <si>
    <t>THR-5</t>
  </si>
  <si>
    <t>HOBO DO Sensor Replacement</t>
  </si>
  <si>
    <t>Install by 6/16/2023; Lot code 014221</t>
  </si>
  <si>
    <t>HOBO DO anti-fouling guard</t>
  </si>
  <si>
    <t>YSI EXO2 Body</t>
  </si>
  <si>
    <t>19C101658</t>
  </si>
  <si>
    <t>THR-8</t>
  </si>
  <si>
    <t>On loan from CDFW-FRP lab</t>
  </si>
  <si>
    <t>active</t>
  </si>
  <si>
    <t>CDFW Lab</t>
  </si>
  <si>
    <t>DWR/CDFW</t>
  </si>
  <si>
    <t>19C101659</t>
  </si>
  <si>
    <t>THR-9</t>
  </si>
  <si>
    <t>21L101257</t>
  </si>
  <si>
    <t>THR-10</t>
  </si>
  <si>
    <t>YSI NCB</t>
  </si>
  <si>
    <t>21L101262</t>
  </si>
  <si>
    <t>THR-11</t>
  </si>
  <si>
    <t>21L101263</t>
  </si>
  <si>
    <t>THR-12</t>
  </si>
  <si>
    <t>21L101256</t>
  </si>
  <si>
    <t>THR-13</t>
  </si>
  <si>
    <t>21L101254</t>
  </si>
  <si>
    <t>THR-14</t>
  </si>
  <si>
    <t>21L101259</t>
  </si>
  <si>
    <t>THR-15</t>
  </si>
  <si>
    <t>21L101260</t>
  </si>
  <si>
    <t>THR-16</t>
  </si>
  <si>
    <t>21L101261</t>
  </si>
  <si>
    <t>THR-17</t>
  </si>
  <si>
    <t>21L101255</t>
  </si>
  <si>
    <t>THR-18</t>
  </si>
  <si>
    <t>21L101258</t>
  </si>
  <si>
    <t>THR-19</t>
  </si>
  <si>
    <t>21L101264</t>
  </si>
  <si>
    <t>THR-20</t>
  </si>
  <si>
    <t>21L101265</t>
  </si>
  <si>
    <t>THR-21</t>
  </si>
  <si>
    <t>YSI Handheld</t>
  </si>
  <si>
    <t>21J103595</t>
  </si>
  <si>
    <t>Handheld-2</t>
  </si>
  <si>
    <t>included wall and computer charging cords</t>
  </si>
  <si>
    <t>21J103596</t>
  </si>
  <si>
    <t>Handheld-3</t>
  </si>
  <si>
    <t>DWR Lab</t>
  </si>
  <si>
    <t>Comments</t>
  </si>
  <si>
    <t>On Sonde</t>
  </si>
  <si>
    <t>Spares</t>
  </si>
  <si>
    <t>Have</t>
  </si>
  <si>
    <t>Need/Upcoming</t>
  </si>
  <si>
    <t>Last Updated (Date and Initial)</t>
  </si>
  <si>
    <t>5/31/23 -- KP/BA</t>
  </si>
  <si>
    <t>Sonde Bodies</t>
  </si>
  <si>
    <t>EXO1 Bodies</t>
  </si>
  <si>
    <t>EXO2 Bodies</t>
  </si>
  <si>
    <t>Handhelds</t>
  </si>
  <si>
    <t>ProDSS Bodies</t>
  </si>
  <si>
    <t>EXO Handheld Cable 4m</t>
  </si>
  <si>
    <t>EXO Handhelds</t>
  </si>
  <si>
    <t>Lab Barometer Handheld</t>
  </si>
  <si>
    <t>ProDSS Sensors</t>
  </si>
  <si>
    <t>CT</t>
  </si>
  <si>
    <t>DO</t>
  </si>
  <si>
    <t>Turb</t>
  </si>
  <si>
    <t>pH</t>
  </si>
  <si>
    <t>FDOM</t>
  </si>
  <si>
    <t>Total Algae/PC Sensors</t>
  </si>
  <si>
    <t>EXO Sensors</t>
  </si>
  <si>
    <t>Wiper Bodies</t>
  </si>
  <si>
    <t>CT Sensors</t>
  </si>
  <si>
    <t>DO Sensors</t>
  </si>
  <si>
    <t>DO Caps</t>
  </si>
  <si>
    <t>Turb Sensors</t>
  </si>
  <si>
    <t>pH Sensors</t>
  </si>
  <si>
    <t>pH Modules</t>
  </si>
  <si>
    <t>FDOM Sensors</t>
  </si>
  <si>
    <t>Order only if there is budget</t>
  </si>
  <si>
    <t>EXO Assessories</t>
  </si>
  <si>
    <t>Exo2 Guard (Plastic)</t>
  </si>
  <si>
    <t>One for calibration, one for backup</t>
  </si>
  <si>
    <t>Exo2 Calibration/Storage Cup</t>
  </si>
  <si>
    <t>5 given to CDFW from DWR for calibration</t>
  </si>
  <si>
    <t>Copper Guard</t>
  </si>
  <si>
    <t>Protective sleeves</t>
  </si>
  <si>
    <t xml:space="preserve">check w/ Danny </t>
  </si>
  <si>
    <t>Wiper Brush</t>
  </si>
  <si>
    <t>12890 EC</t>
  </si>
  <si>
    <t>24820 EC</t>
  </si>
  <si>
    <t>Turbidity Solution 124 (exp 2024)</t>
  </si>
  <si>
    <t>*Follow up with Catie on expiration timing</t>
  </si>
  <si>
    <t>EXO Sensor Retaining Nut Kit, Titanium</t>
  </si>
  <si>
    <t>Other Monitoring Devices</t>
  </si>
  <si>
    <t>HOBO Water Level Loggers</t>
  </si>
  <si>
    <t>HOBO DO Logger</t>
  </si>
  <si>
    <t>HOBO DO Cap</t>
  </si>
  <si>
    <t>HOBO EC Logger</t>
  </si>
  <si>
    <t>HOBO DO Antifouling Guard</t>
  </si>
  <si>
    <t>YSI Bouy</t>
  </si>
  <si>
    <t>20 pH module</t>
  </si>
  <si>
    <t>20 DO cap</t>
  </si>
  <si>
    <t>10 Alignment Ring</t>
  </si>
  <si>
    <t xml:space="preserve">3 turb standards </t>
  </si>
  <si>
    <t>Ordered items 5/22/23</t>
  </si>
  <si>
    <t>ea</t>
  </si>
  <si>
    <t>EXO2, 100 meter depth, 6 Ports</t>
  </si>
  <si>
    <t>EXO pH Sensor Assembly</t>
  </si>
  <si>
    <t>EXO Optical DO Sensor</t>
  </si>
  <si>
    <t>EXO DO Sensor Cap</t>
  </si>
  <si>
    <t>EXO Turbidity Sensor</t>
  </si>
  <si>
    <t>EXO Central Wiper</t>
  </si>
  <si>
    <t>EXO Replacement 6 pin dummy plug</t>
  </si>
  <si>
    <t xml:space="preserve">EXO2 pH Sensor Replacement Module </t>
  </si>
  <si>
    <t xml:space="preserve">Ordered Items (11/3/22) - Recieved </t>
  </si>
  <si>
    <t>Order 1</t>
  </si>
  <si>
    <t>Order 2</t>
  </si>
  <si>
    <t>Things to Order</t>
  </si>
  <si>
    <t>On their Way</t>
  </si>
  <si>
    <t>06/08/23 -- EM</t>
  </si>
  <si>
    <t>1 (needs repair)</t>
  </si>
  <si>
    <r>
      <t>4 buoys (</t>
    </r>
    <r>
      <rPr>
        <sz val="11"/>
        <color rgb="FFFF0000"/>
        <rFont val="Calibri"/>
        <family val="2"/>
        <scheme val="minor"/>
      </rPr>
      <t>still waiting as of 6/12/23</t>
    </r>
    <r>
      <rPr>
        <sz val="11"/>
        <color theme="1"/>
        <rFont val="Calibri"/>
        <family val="2"/>
        <scheme val="minor"/>
      </rPr>
      <t>)</t>
    </r>
  </si>
  <si>
    <r>
      <t>4 ProDSS CT probes (</t>
    </r>
    <r>
      <rPr>
        <sz val="11"/>
        <color rgb="FFFF0000"/>
        <rFont val="Calibri"/>
        <family val="2"/>
        <scheme val="minor"/>
      </rPr>
      <t>still waiting as of 6/12/23</t>
    </r>
    <r>
      <rPr>
        <sz val="11"/>
        <color theme="1"/>
        <rFont val="Calibri"/>
        <family val="2"/>
        <scheme val="minor"/>
      </rPr>
      <t>)</t>
    </r>
  </si>
  <si>
    <t>Future Total Spares</t>
  </si>
  <si>
    <t>Year</t>
  </si>
  <si>
    <t>ARN/BRN/LYR/TR2/WL/WIN</t>
  </si>
  <si>
    <t>Deployed Stations</t>
  </si>
  <si>
    <t>Station Count</t>
  </si>
  <si>
    <t>ARN/BRN/TR2/WL/WIN</t>
  </si>
  <si>
    <t>ARN/BRN/TR2</t>
  </si>
  <si>
    <t>Deployed Sondes</t>
  </si>
  <si>
    <t>Sonde Reality/Plans</t>
  </si>
  <si>
    <t>Sonde per AMMP</t>
  </si>
  <si>
    <t>Station</t>
  </si>
  <si>
    <t>Arnold/Bradmoor</t>
  </si>
  <si>
    <t>Chipps*</t>
  </si>
  <si>
    <t>Decker</t>
  </si>
  <si>
    <t>Lookout Slough*</t>
  </si>
  <si>
    <t>Lower Yolo Ranch</t>
  </si>
  <si>
    <t>Tule Red (+1 sonde at GZL)</t>
  </si>
  <si>
    <t>Wings Landing</t>
  </si>
  <si>
    <t>Winter</t>
  </si>
  <si>
    <t>Yolo Flyway Farms</t>
  </si>
  <si>
    <t>Total WQ Stations</t>
  </si>
  <si>
    <t>DWR Stations</t>
  </si>
  <si>
    <t>CDFW Stations</t>
  </si>
  <si>
    <t>AMMP Continuous Minimums</t>
  </si>
  <si>
    <t>Actual Planned</t>
  </si>
  <si>
    <t>AMMP Min</t>
  </si>
  <si>
    <t>Prospect</t>
  </si>
  <si>
    <t>Installed?</t>
  </si>
  <si>
    <t>Y</t>
  </si>
  <si>
    <t>N</t>
  </si>
  <si>
    <t>ARN/BRN/LYR/TR2/WL/WIN/CHP</t>
  </si>
  <si>
    <t>pH/ORP</t>
  </si>
  <si>
    <t>Sensor</t>
  </si>
  <si>
    <t>Install Date</t>
  </si>
  <si>
    <t>Removal Date</t>
  </si>
  <si>
    <t>WL-16</t>
  </si>
  <si>
    <t>WL-17</t>
  </si>
  <si>
    <t>WL-18</t>
  </si>
  <si>
    <t>WL-19</t>
  </si>
  <si>
    <t>WL-20</t>
  </si>
  <si>
    <t>WL-21</t>
  </si>
  <si>
    <t>stainless steel</t>
  </si>
  <si>
    <t>HOBO U20, 100FT</t>
  </si>
  <si>
    <t>Turbidity sensor, EXO</t>
  </si>
  <si>
    <t>23G101061</t>
  </si>
  <si>
    <t>23G101062</t>
  </si>
  <si>
    <t>23G101063</t>
  </si>
  <si>
    <t>--</t>
  </si>
  <si>
    <t>PO</t>
  </si>
  <si>
    <t>23H107029</t>
  </si>
  <si>
    <t>THR-22</t>
  </si>
  <si>
    <t>23H107030</t>
  </si>
  <si>
    <t>THR-23</t>
  </si>
  <si>
    <t>23H107031</t>
  </si>
  <si>
    <t>THR-24</t>
  </si>
  <si>
    <t>Spares (in the cabinet)</t>
  </si>
  <si>
    <t>Sonde ID</t>
  </si>
  <si>
    <t>Sonde Type</t>
  </si>
  <si>
    <t>EXO 2</t>
  </si>
  <si>
    <t>Sonde S/N</t>
  </si>
  <si>
    <t>Performed by (Last Name)</t>
  </si>
  <si>
    <t>Poier</t>
  </si>
  <si>
    <t>Sensor S/N</t>
  </si>
  <si>
    <t>THR #</t>
  </si>
  <si>
    <t>DO Cap</t>
  </si>
  <si>
    <t>pH module</t>
  </si>
  <si>
    <t>Turbidity</t>
  </si>
  <si>
    <t>Condictivity/Temp</t>
  </si>
  <si>
    <t>TAL</t>
  </si>
  <si>
    <t>Wiper</t>
  </si>
  <si>
    <t>17F104463</t>
  </si>
  <si>
    <t>21L100276</t>
  </si>
  <si>
    <t>21L101163</t>
  </si>
  <si>
    <t>21M101179</t>
  </si>
  <si>
    <t>21L100376</t>
  </si>
  <si>
    <t>23H104344</t>
  </si>
  <si>
    <t>21L104339</t>
  </si>
  <si>
    <t>Armstrong</t>
  </si>
  <si>
    <t>NonWiped; RTM, removed 8/18/20</t>
  </si>
  <si>
    <t>21K104515</t>
  </si>
  <si>
    <t>21L101160</t>
  </si>
  <si>
    <t>21M101182</t>
  </si>
  <si>
    <t>21L100382</t>
  </si>
  <si>
    <t>21L104345</t>
  </si>
  <si>
    <t>NonWiped; From Mercury group</t>
  </si>
  <si>
    <t>Unguarded</t>
  </si>
  <si>
    <t>23C104613</t>
  </si>
  <si>
    <t>23C100416</t>
  </si>
  <si>
    <t>23K101765</t>
  </si>
  <si>
    <t>KC: 67</t>
  </si>
  <si>
    <t>Mendosa</t>
  </si>
  <si>
    <t>Depth</t>
  </si>
  <si>
    <t>21K105123</t>
  </si>
  <si>
    <t>21K104516</t>
  </si>
  <si>
    <t>21L101161</t>
  </si>
  <si>
    <t>21M101180</t>
  </si>
  <si>
    <t>21L100380</t>
  </si>
  <si>
    <t>21L104342</t>
  </si>
  <si>
    <t>21K105121</t>
  </si>
  <si>
    <t>Mendonsa</t>
  </si>
  <si>
    <t>NonWiped; RTM, removed 2020</t>
  </si>
  <si>
    <t>Entered KC: 70</t>
  </si>
  <si>
    <t>ungaurded</t>
  </si>
  <si>
    <t>23C104641</t>
  </si>
  <si>
    <t>Entered KC: 6A</t>
  </si>
  <si>
    <t>2EC100416</t>
  </si>
  <si>
    <t>23K101767</t>
  </si>
  <si>
    <t>21K104517</t>
  </si>
  <si>
    <t>21L101162</t>
  </si>
  <si>
    <t>22D100026</t>
  </si>
  <si>
    <t>21L100374</t>
  </si>
  <si>
    <t>21L104346</t>
  </si>
  <si>
    <t>21K105097</t>
  </si>
  <si>
    <t>NonWiped; RTM, removed 8/18/2020</t>
  </si>
  <si>
    <t>added KC: 72</t>
  </si>
  <si>
    <t>Unguarded pH</t>
  </si>
  <si>
    <t>23C104587</t>
  </si>
  <si>
    <t>added KC: CD</t>
  </si>
  <si>
    <t>23C104586</t>
  </si>
  <si>
    <t>21L100383</t>
  </si>
  <si>
    <t>21L100397</t>
  </si>
  <si>
    <t>23J103934</t>
  </si>
  <si>
    <t>21L100277</t>
  </si>
  <si>
    <t>21L101165</t>
  </si>
  <si>
    <t>21M101183</t>
  </si>
  <si>
    <t>21L100385</t>
  </si>
  <si>
    <t>21L104340</t>
  </si>
  <si>
    <t>Thomas</t>
  </si>
  <si>
    <t>entered KC: 8B</t>
  </si>
  <si>
    <t>23C104636</t>
  </si>
  <si>
    <t>KC: C9</t>
  </si>
  <si>
    <t>18K105963</t>
  </si>
  <si>
    <t>21K104509</t>
  </si>
  <si>
    <t>21L101154</t>
  </si>
  <si>
    <t>21M101181</t>
  </si>
  <si>
    <t>21L100375</t>
  </si>
  <si>
    <t>21L104347</t>
  </si>
  <si>
    <t>21K105100</t>
  </si>
  <si>
    <t>NonWiped; RTM, removed RTM104</t>
  </si>
  <si>
    <t>KC: 79</t>
  </si>
  <si>
    <t>23C104638</t>
  </si>
  <si>
    <t>KC: 63</t>
  </si>
  <si>
    <t>23H104342</t>
  </si>
  <si>
    <t>21K104508</t>
  </si>
  <si>
    <t>21L101153</t>
  </si>
  <si>
    <t>22D100025</t>
  </si>
  <si>
    <t>21L100378</t>
  </si>
  <si>
    <t>21L104341</t>
  </si>
  <si>
    <t>KC:4C</t>
  </si>
  <si>
    <t>NonWiped; RTM, removed 7/22/2020; works well from RTM-83</t>
  </si>
  <si>
    <t>23C104631</t>
  </si>
  <si>
    <t>kc: 25</t>
  </si>
  <si>
    <t>exact date replaced unknown</t>
  </si>
  <si>
    <t>23J103939</t>
  </si>
  <si>
    <t>21K104514</t>
  </si>
  <si>
    <t>21L101159</t>
  </si>
  <si>
    <t>21M101178</t>
  </si>
  <si>
    <t>21L100381</t>
  </si>
  <si>
    <t>21L104337</t>
  </si>
  <si>
    <t>21K105125</t>
  </si>
  <si>
    <t>KC: CE</t>
  </si>
  <si>
    <t>23C104635</t>
  </si>
  <si>
    <t>KC: 5B</t>
  </si>
  <si>
    <t>23H100547</t>
  </si>
  <si>
    <t>21K104511</t>
  </si>
  <si>
    <t>21L101156</t>
  </si>
  <si>
    <t>21L103443</t>
  </si>
  <si>
    <t>21L100377</t>
  </si>
  <si>
    <t>21L104343</t>
  </si>
  <si>
    <t>KC: 02</t>
  </si>
  <si>
    <t>nonwiped</t>
  </si>
  <si>
    <t>21C104630</t>
  </si>
  <si>
    <t>KC: DF</t>
  </si>
  <si>
    <t>23H100546</t>
  </si>
  <si>
    <t>20E101580</t>
  </si>
  <si>
    <t>22D100023</t>
  </si>
  <si>
    <t>21M</t>
  </si>
  <si>
    <t>21L104348</t>
  </si>
  <si>
    <t>KC: 3D</t>
  </si>
  <si>
    <t>23C104628</t>
  </si>
  <si>
    <t>KC: 2C</t>
  </si>
  <si>
    <t>21L10070</t>
  </si>
  <si>
    <t>23J103929</t>
  </si>
  <si>
    <t>21K104510</t>
  </si>
  <si>
    <t>21L101164</t>
  </si>
  <si>
    <t>22D100024</t>
  </si>
  <si>
    <t>13G100288</t>
  </si>
  <si>
    <t>21L104344</t>
  </si>
  <si>
    <t>23C104637</t>
  </si>
  <si>
    <t>KC: 70</t>
  </si>
  <si>
    <t>23J103935</t>
  </si>
  <si>
    <t>21K104513</t>
  </si>
  <si>
    <t>22D100022</t>
  </si>
  <si>
    <t>13G100276</t>
  </si>
  <si>
    <t>21L104336</t>
  </si>
  <si>
    <t>23J103936</t>
  </si>
  <si>
    <t>KC: C6</t>
  </si>
  <si>
    <t>21L100396</t>
  </si>
  <si>
    <t>23G100514</t>
  </si>
  <si>
    <t>23F103218</t>
  </si>
  <si>
    <t>23J102563</t>
  </si>
  <si>
    <t>23J101270</t>
  </si>
  <si>
    <t>23J103937</t>
  </si>
  <si>
    <t>23G106705</t>
  </si>
  <si>
    <t>Olinger</t>
  </si>
  <si>
    <t>21L100398</t>
  </si>
  <si>
    <t>23G100522</t>
  </si>
  <si>
    <t>23F103221</t>
  </si>
  <si>
    <t>23J102564</t>
  </si>
  <si>
    <t>23J101271</t>
  </si>
  <si>
    <t>23J103932</t>
  </si>
  <si>
    <t>23G106706</t>
  </si>
  <si>
    <t>21K102642</t>
  </si>
  <si>
    <t>21K104512</t>
  </si>
  <si>
    <t>21L101157</t>
  </si>
  <si>
    <t>23J101272</t>
  </si>
  <si>
    <t>23J103933</t>
  </si>
  <si>
    <t>23G106704</t>
  </si>
  <si>
    <t>Read</t>
  </si>
  <si>
    <t>20D103652</t>
  </si>
  <si>
    <t>19B103184</t>
  </si>
  <si>
    <t>19B103728</t>
  </si>
  <si>
    <t>19B102865</t>
  </si>
  <si>
    <t>19B104083</t>
  </si>
  <si>
    <t>19A106773</t>
  </si>
  <si>
    <t>19B103181</t>
  </si>
  <si>
    <t>19B103727</t>
  </si>
  <si>
    <t>19B104103</t>
  </si>
  <si>
    <t>19B102697</t>
  </si>
  <si>
    <t>wiped</t>
  </si>
  <si>
    <t>Sonde Serial #</t>
  </si>
  <si>
    <t>broken bulb/frozen readings</t>
  </si>
  <si>
    <t>Wiper not working, MO remove</t>
  </si>
  <si>
    <t>23G106707</t>
  </si>
  <si>
    <t>12/28/23 -- KP</t>
  </si>
  <si>
    <t>Date</t>
  </si>
  <si>
    <t>EC solution switch. Retired the 12890/24820 solutions. Began using 1000/5000/10000/20000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</si>
</sst>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25" applyNumberFormat="0" applyFill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1" fillId="4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/>
    <xf numFmtId="0" fontId="1" fillId="4" borderId="5" xfId="0" applyFont="1" applyFill="1" applyBorder="1"/>
    <xf numFmtId="0" fontId="0" fillId="0" borderId="20" xfId="0" applyBorder="1"/>
    <xf numFmtId="0" fontId="0" fillId="0" borderId="11" xfId="0" applyBorder="1"/>
    <xf numFmtId="0" fontId="1" fillId="4" borderId="11" xfId="0" applyFont="1" applyFill="1" applyBorder="1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21" xfId="0" applyBorder="1"/>
    <xf numFmtId="0" fontId="1" fillId="0" borderId="1" xfId="0" applyFont="1" applyBorder="1"/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14" fontId="1" fillId="3" borderId="0" xfId="0" applyNumberFormat="1" applyFont="1" applyFill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1" fillId="3" borderId="24" xfId="0" applyFont="1" applyFill="1" applyBorder="1" applyAlignment="1">
      <alignment horizontal="center"/>
    </xf>
    <xf numFmtId="0" fontId="0" fillId="0" borderId="11" xfId="0" quotePrefix="1" applyBorder="1"/>
    <xf numFmtId="0" fontId="0" fillId="0" borderId="18" xfId="0" applyBorder="1"/>
    <xf numFmtId="0" fontId="0" fillId="5" borderId="21" xfId="0" applyFill="1" applyBorder="1"/>
    <xf numFmtId="0" fontId="0" fillId="5" borderId="0" xfId="0" applyFill="1"/>
    <xf numFmtId="0" fontId="1" fillId="0" borderId="21" xfId="0" applyFont="1" applyBorder="1"/>
    <xf numFmtId="0" fontId="1" fillId="0" borderId="29" xfId="0" applyFont="1" applyBorder="1"/>
    <xf numFmtId="0" fontId="0" fillId="0" borderId="29" xfId="0" applyBorder="1"/>
    <xf numFmtId="0" fontId="7" fillId="7" borderId="30" xfId="0" applyFont="1" applyFill="1" applyBorder="1"/>
    <xf numFmtId="0" fontId="1" fillId="0" borderId="2" xfId="0" applyFont="1" applyBorder="1"/>
    <xf numFmtId="0" fontId="0" fillId="0" borderId="31" xfId="0" applyBorder="1"/>
    <xf numFmtId="0" fontId="1" fillId="0" borderId="32" xfId="0" applyFont="1" applyBorder="1"/>
    <xf numFmtId="0" fontId="0" fillId="3" borderId="21" xfId="0" applyFill="1" applyBorder="1"/>
    <xf numFmtId="0" fontId="0" fillId="3" borderId="13" xfId="0" applyFill="1" applyBorder="1"/>
    <xf numFmtId="0" fontId="0" fillId="8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6" borderId="26" xfId="1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0" fontId="5" fillId="6" borderId="28" xfId="1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A203-A0C0-4C50-927B-4CBD97851D46}">
  <dimension ref="A1:S69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RowHeight="15" customHeight="1" x14ac:dyDescent="0.25"/>
  <cols>
    <col min="1" max="1" width="33.5703125" bestFit="1" customWidth="1"/>
    <col min="2" max="2" width="16.7109375" customWidth="1"/>
    <col min="3" max="3" width="19.7109375" bestFit="1" customWidth="1"/>
    <col min="4" max="4" width="16.7109375" customWidth="1"/>
    <col min="5" max="5" width="18.7109375" bestFit="1" customWidth="1"/>
    <col min="6" max="8" width="16.7109375" customWidth="1"/>
    <col min="9" max="10" width="13.5703125" style="1" customWidth="1"/>
    <col min="11" max="11" width="15.42578125" style="1" bestFit="1" customWidth="1"/>
    <col min="12" max="12" width="27.28515625" bestFit="1" customWidth="1"/>
  </cols>
  <sheetData>
    <row r="1" spans="1:12" x14ac:dyDescent="0.25">
      <c r="A1" s="78" t="s">
        <v>0</v>
      </c>
      <c r="B1" s="75" t="s">
        <v>150</v>
      </c>
      <c r="C1" s="76"/>
      <c r="D1" s="76"/>
      <c r="E1" s="77"/>
      <c r="F1" s="40"/>
      <c r="G1" s="40"/>
      <c r="H1" s="40"/>
      <c r="I1" s="75" t="s">
        <v>115</v>
      </c>
      <c r="J1" s="76"/>
      <c r="K1" s="77"/>
      <c r="L1" s="78" t="s">
        <v>151</v>
      </c>
    </row>
    <row r="2" spans="1:12" ht="15" customHeight="1" thickBot="1" x14ac:dyDescent="0.3">
      <c r="A2" s="79"/>
      <c r="B2" s="5" t="s">
        <v>152</v>
      </c>
      <c r="C2" s="6" t="s">
        <v>282</v>
      </c>
      <c r="D2" s="51" t="s">
        <v>222</v>
      </c>
      <c r="E2" s="7" t="s">
        <v>221</v>
      </c>
      <c r="F2" s="46" t="s">
        <v>219</v>
      </c>
      <c r="G2" s="46" t="s">
        <v>220</v>
      </c>
      <c r="H2" s="46" t="s">
        <v>227</v>
      </c>
      <c r="I2" s="5" t="s">
        <v>154</v>
      </c>
      <c r="J2" s="6" t="s">
        <v>153</v>
      </c>
      <c r="K2" s="7" t="s">
        <v>155</v>
      </c>
      <c r="L2" s="79"/>
    </row>
    <row r="3" spans="1:12" x14ac:dyDescent="0.25">
      <c r="A3" s="41" t="s">
        <v>156</v>
      </c>
      <c r="B3" s="42" t="s">
        <v>157</v>
      </c>
      <c r="C3" s="42" t="s">
        <v>461</v>
      </c>
      <c r="D3" s="42" t="s">
        <v>223</v>
      </c>
      <c r="E3" s="42"/>
      <c r="F3" s="48">
        <v>45085</v>
      </c>
      <c r="G3" s="48">
        <v>45114</v>
      </c>
      <c r="H3" s="48"/>
      <c r="I3" s="43"/>
      <c r="J3" s="44"/>
      <c r="K3" s="45"/>
      <c r="L3" s="41"/>
    </row>
    <row r="4" spans="1:12" s="19" customFormat="1" x14ac:dyDescent="0.25">
      <c r="A4" s="20" t="s">
        <v>158</v>
      </c>
      <c r="B4" s="20"/>
      <c r="C4" s="20"/>
      <c r="D4" s="20"/>
      <c r="E4" s="20"/>
      <c r="F4" s="20"/>
      <c r="G4" s="20"/>
      <c r="H4" s="20"/>
      <c r="I4" s="16"/>
      <c r="J4" s="17"/>
      <c r="K4" s="18"/>
      <c r="L4" s="15"/>
    </row>
    <row r="5" spans="1:12" x14ac:dyDescent="0.25">
      <c r="A5" t="s">
        <v>159</v>
      </c>
      <c r="C5" t="s">
        <v>224</v>
      </c>
      <c r="E5" s="35"/>
      <c r="F5" s="35"/>
      <c r="G5" s="35"/>
      <c r="H5" s="35">
        <f>SUM(B5,C5,D5,F5,G5)</f>
        <v>0</v>
      </c>
      <c r="I5" s="21"/>
      <c r="J5" s="22"/>
      <c r="K5" s="23"/>
    </row>
    <row r="6" spans="1:12" x14ac:dyDescent="0.25">
      <c r="A6" s="10" t="s">
        <v>160</v>
      </c>
      <c r="B6" s="29">
        <v>6</v>
      </c>
      <c r="C6" s="29">
        <v>9</v>
      </c>
      <c r="D6" s="29">
        <v>3</v>
      </c>
      <c r="E6" s="29"/>
      <c r="F6" s="29"/>
      <c r="G6" s="29"/>
      <c r="H6" s="35">
        <f>SUM(C6,D6,F6,G6)</f>
        <v>12</v>
      </c>
      <c r="I6" s="11">
        <v>9</v>
      </c>
      <c r="J6" s="12">
        <v>0</v>
      </c>
      <c r="K6" s="13"/>
      <c r="L6" s="14"/>
    </row>
    <row r="7" spans="1:12" s="19" customFormat="1" x14ac:dyDescent="0.25">
      <c r="A7" s="20" t="s">
        <v>161</v>
      </c>
      <c r="B7" s="20"/>
      <c r="C7" s="20"/>
      <c r="D7" s="20"/>
      <c r="E7" s="20"/>
      <c r="F7" s="20"/>
      <c r="G7" s="20"/>
      <c r="H7" s="20"/>
      <c r="I7" s="16"/>
      <c r="J7" s="17"/>
      <c r="K7" s="18"/>
      <c r="L7" s="15"/>
    </row>
    <row r="8" spans="1:12" x14ac:dyDescent="0.25">
      <c r="A8" s="10" t="s">
        <v>162</v>
      </c>
      <c r="B8" s="29">
        <v>3</v>
      </c>
      <c r="C8" s="29"/>
      <c r="D8" s="29"/>
      <c r="E8" s="29"/>
      <c r="F8" s="29"/>
      <c r="G8" s="29"/>
      <c r="H8" s="35">
        <f>SUM(C8,D8,F8,G8)</f>
        <v>0</v>
      </c>
      <c r="I8" s="11"/>
      <c r="J8" s="12"/>
      <c r="K8" s="13"/>
      <c r="L8" s="14"/>
    </row>
    <row r="9" spans="1:12" x14ac:dyDescent="0.25">
      <c r="A9" s="10" t="s">
        <v>163</v>
      </c>
      <c r="B9" s="29">
        <v>2</v>
      </c>
      <c r="C9" s="29">
        <v>0</v>
      </c>
      <c r="D9" s="29"/>
      <c r="E9" s="29"/>
      <c r="F9" s="29"/>
      <c r="G9" s="29"/>
      <c r="H9" s="35">
        <f t="shared" ref="H9:H11" si="0">SUM(C9,D9,F9,G9)</f>
        <v>0</v>
      </c>
      <c r="I9" s="11"/>
      <c r="J9" s="12"/>
      <c r="K9" s="13"/>
      <c r="L9" s="14"/>
    </row>
    <row r="10" spans="1:12" x14ac:dyDescent="0.25">
      <c r="A10" s="4" t="s">
        <v>164</v>
      </c>
      <c r="B10" s="30">
        <v>2</v>
      </c>
      <c r="C10" s="30">
        <v>0</v>
      </c>
      <c r="D10" s="30"/>
      <c r="E10" s="30"/>
      <c r="F10" s="30"/>
      <c r="G10" s="30"/>
      <c r="H10" s="35">
        <f t="shared" si="0"/>
        <v>0</v>
      </c>
      <c r="I10" s="8">
        <v>2</v>
      </c>
      <c r="J10" s="3">
        <v>0</v>
      </c>
      <c r="K10" s="9"/>
      <c r="L10" s="2"/>
    </row>
    <row r="11" spans="1:12" x14ac:dyDescent="0.25">
      <c r="A11" s="4" t="s">
        <v>165</v>
      </c>
      <c r="B11" s="30">
        <v>1</v>
      </c>
      <c r="C11" s="30"/>
      <c r="D11" s="30"/>
      <c r="E11" s="30"/>
      <c r="F11" s="30"/>
      <c r="G11" s="30"/>
      <c r="H11" s="35">
        <f t="shared" si="0"/>
        <v>0</v>
      </c>
      <c r="I11" s="8"/>
      <c r="J11" s="3"/>
      <c r="K11" s="9"/>
      <c r="L11" s="2"/>
    </row>
    <row r="12" spans="1:12" s="19" customFormat="1" x14ac:dyDescent="0.25">
      <c r="A12" s="28" t="s">
        <v>166</v>
      </c>
      <c r="B12" s="31"/>
      <c r="C12" s="31"/>
      <c r="D12" s="31"/>
      <c r="E12" s="31"/>
      <c r="F12" s="31"/>
      <c r="G12" s="31"/>
      <c r="H12" s="31"/>
      <c r="I12" s="24"/>
      <c r="J12" s="25"/>
      <c r="K12" s="26"/>
      <c r="L12" s="27"/>
    </row>
    <row r="13" spans="1:12" x14ac:dyDescent="0.25">
      <c r="A13" s="4" t="s">
        <v>167</v>
      </c>
      <c r="B13" s="30">
        <v>3</v>
      </c>
      <c r="C13" s="30">
        <v>0</v>
      </c>
      <c r="D13" s="30">
        <v>4</v>
      </c>
      <c r="E13" s="30"/>
      <c r="F13" s="30"/>
      <c r="G13" s="30"/>
      <c r="H13" s="35">
        <f>SUM(C13,D13,F13,G13)</f>
        <v>4</v>
      </c>
      <c r="I13" s="8"/>
      <c r="J13" s="3"/>
      <c r="K13" s="9"/>
      <c r="L13" s="2"/>
    </row>
    <row r="14" spans="1:12" x14ac:dyDescent="0.25">
      <c r="A14" s="4" t="s">
        <v>168</v>
      </c>
      <c r="B14" s="30">
        <v>3</v>
      </c>
      <c r="C14" s="30">
        <v>2</v>
      </c>
      <c r="D14" s="30"/>
      <c r="E14" s="30"/>
      <c r="G14" s="30">
        <v>3</v>
      </c>
      <c r="H14" s="35">
        <f t="shared" ref="H14:H21" si="1">SUM(C14,D14,F14,G14)</f>
        <v>5</v>
      </c>
      <c r="I14" s="8"/>
      <c r="J14" s="3"/>
      <c r="K14" s="9"/>
      <c r="L14" s="2"/>
    </row>
    <row r="15" spans="1:12" x14ac:dyDescent="0.25">
      <c r="A15" s="4" t="s">
        <v>177</v>
      </c>
      <c r="B15" s="30">
        <v>3</v>
      </c>
      <c r="C15" s="30">
        <v>3</v>
      </c>
      <c r="D15" s="30"/>
      <c r="E15" s="30"/>
      <c r="G15" s="30">
        <v>7</v>
      </c>
      <c r="H15" s="35">
        <f t="shared" si="1"/>
        <v>10</v>
      </c>
      <c r="I15" s="8"/>
      <c r="J15" s="3"/>
      <c r="K15" s="9"/>
      <c r="L15" s="2"/>
    </row>
    <row r="16" spans="1:12" x14ac:dyDescent="0.25">
      <c r="A16" s="4" t="s">
        <v>169</v>
      </c>
      <c r="B16" s="30">
        <v>3</v>
      </c>
      <c r="C16" s="30">
        <v>2</v>
      </c>
      <c r="D16" s="30"/>
      <c r="E16" s="30"/>
      <c r="G16" s="30">
        <v>3</v>
      </c>
      <c r="H16" s="35">
        <f t="shared" si="1"/>
        <v>5</v>
      </c>
      <c r="I16" s="8"/>
      <c r="J16" s="3"/>
      <c r="K16" s="9"/>
      <c r="L16" s="2"/>
    </row>
    <row r="17" spans="1:12" x14ac:dyDescent="0.25">
      <c r="A17" s="4" t="s">
        <v>170</v>
      </c>
      <c r="B17" s="30">
        <v>1</v>
      </c>
      <c r="C17" s="30">
        <v>4</v>
      </c>
      <c r="D17" s="30"/>
      <c r="E17" s="30"/>
      <c r="G17" s="30">
        <v>3</v>
      </c>
      <c r="H17" s="35">
        <f t="shared" si="1"/>
        <v>7</v>
      </c>
      <c r="I17" s="8"/>
      <c r="J17" s="3"/>
      <c r="K17" s="9"/>
      <c r="L17" s="2"/>
    </row>
    <row r="18" spans="1:12" x14ac:dyDescent="0.25">
      <c r="A18" s="4" t="s">
        <v>180</v>
      </c>
      <c r="B18" s="30">
        <v>3</v>
      </c>
      <c r="C18" s="30"/>
      <c r="D18" s="30"/>
      <c r="E18" s="30"/>
      <c r="G18" s="30">
        <v>6</v>
      </c>
      <c r="H18" s="35">
        <f t="shared" si="1"/>
        <v>6</v>
      </c>
      <c r="I18" s="8"/>
      <c r="J18" s="3"/>
      <c r="K18" s="9"/>
      <c r="L18" s="2"/>
    </row>
    <row r="19" spans="1:12" x14ac:dyDescent="0.25">
      <c r="A19" s="4" t="s">
        <v>171</v>
      </c>
      <c r="B19" s="30">
        <v>0</v>
      </c>
      <c r="C19" s="30">
        <v>0</v>
      </c>
      <c r="D19" s="30"/>
      <c r="E19" s="30"/>
      <c r="G19" s="30">
        <v>0</v>
      </c>
      <c r="H19" s="35">
        <f t="shared" si="1"/>
        <v>0</v>
      </c>
      <c r="I19" s="8"/>
      <c r="J19" s="3"/>
      <c r="K19" s="9"/>
      <c r="L19" s="2"/>
    </row>
    <row r="20" spans="1:12" x14ac:dyDescent="0.25">
      <c r="A20" s="4" t="s">
        <v>258</v>
      </c>
      <c r="B20" s="30">
        <v>1</v>
      </c>
      <c r="C20" s="30"/>
      <c r="D20" s="30"/>
      <c r="E20" s="30"/>
      <c r="G20" s="30">
        <v>0</v>
      </c>
      <c r="H20" s="35"/>
      <c r="I20" s="8"/>
      <c r="J20" s="3"/>
      <c r="K20" s="9"/>
      <c r="L20" s="2"/>
    </row>
    <row r="21" spans="1:12" x14ac:dyDescent="0.25">
      <c r="A21" s="4" t="s">
        <v>172</v>
      </c>
      <c r="B21" s="30">
        <v>14</v>
      </c>
      <c r="C21" s="30">
        <v>1</v>
      </c>
      <c r="D21" s="30"/>
      <c r="E21" s="30"/>
      <c r="G21" s="30">
        <v>1</v>
      </c>
      <c r="H21" s="35">
        <f t="shared" si="1"/>
        <v>2</v>
      </c>
      <c r="I21" s="8"/>
      <c r="J21" s="3"/>
      <c r="K21" s="9"/>
      <c r="L21" s="2"/>
    </row>
    <row r="22" spans="1:12" s="19" customFormat="1" x14ac:dyDescent="0.25">
      <c r="A22" s="28" t="s">
        <v>173</v>
      </c>
      <c r="B22" s="31"/>
      <c r="C22" s="31"/>
      <c r="D22" s="31"/>
      <c r="E22" s="31"/>
      <c r="F22" s="31"/>
      <c r="G22" s="31"/>
      <c r="H22" s="31"/>
      <c r="I22" s="24"/>
      <c r="J22" s="25"/>
      <c r="K22" s="26"/>
      <c r="L22" s="27"/>
    </row>
    <row r="23" spans="1:12" x14ac:dyDescent="0.25">
      <c r="A23" s="4" t="s">
        <v>174</v>
      </c>
      <c r="B23" s="30">
        <v>12</v>
      </c>
      <c r="C23" s="30">
        <v>5</v>
      </c>
      <c r="D23" s="30">
        <v>5</v>
      </c>
      <c r="E23" s="30"/>
      <c r="F23" s="30"/>
      <c r="G23" s="30">
        <v>3</v>
      </c>
      <c r="H23" s="35">
        <f>SUM(C23,D23,F23,G23)</f>
        <v>13</v>
      </c>
      <c r="I23" s="8">
        <v>9</v>
      </c>
      <c r="J23" s="3">
        <v>1</v>
      </c>
      <c r="K23" s="9"/>
      <c r="L23" s="2"/>
    </row>
    <row r="24" spans="1:12" x14ac:dyDescent="0.25">
      <c r="A24" s="4" t="s">
        <v>175</v>
      </c>
      <c r="B24" s="30">
        <v>12</v>
      </c>
      <c r="C24" s="30">
        <v>8</v>
      </c>
      <c r="D24" s="30"/>
      <c r="E24" s="30"/>
      <c r="F24" s="30"/>
      <c r="G24" s="30"/>
      <c r="H24" s="35">
        <f t="shared" ref="H24:H31" si="2">SUM(C24,D24,F24,G24)</f>
        <v>8</v>
      </c>
      <c r="I24" s="8">
        <v>9</v>
      </c>
      <c r="J24" s="3">
        <v>3</v>
      </c>
      <c r="K24" s="9"/>
      <c r="L24" s="2"/>
    </row>
    <row r="25" spans="1:12" x14ac:dyDescent="0.25">
      <c r="A25" s="4" t="s">
        <v>176</v>
      </c>
      <c r="B25" s="30">
        <v>12</v>
      </c>
      <c r="C25" s="30">
        <v>5</v>
      </c>
      <c r="D25" s="30">
        <v>4</v>
      </c>
      <c r="E25" s="30"/>
      <c r="F25" s="30"/>
      <c r="G25" s="30">
        <v>4</v>
      </c>
      <c r="H25" s="35">
        <f t="shared" si="2"/>
        <v>13</v>
      </c>
      <c r="I25" s="8">
        <v>9</v>
      </c>
      <c r="J25" s="3">
        <v>1</v>
      </c>
      <c r="K25" s="9"/>
      <c r="L25" s="2"/>
    </row>
    <row r="26" spans="1:12" x14ac:dyDescent="0.25">
      <c r="A26" s="4" t="s">
        <v>177</v>
      </c>
      <c r="B26" s="30">
        <v>12</v>
      </c>
      <c r="C26" s="30">
        <v>22</v>
      </c>
      <c r="D26" s="30"/>
      <c r="E26" s="30"/>
      <c r="F26" s="30">
        <v>6</v>
      </c>
      <c r="G26" s="30"/>
      <c r="H26" s="35">
        <f t="shared" si="2"/>
        <v>28</v>
      </c>
      <c r="I26" s="8">
        <v>9</v>
      </c>
      <c r="J26" s="3">
        <v>26</v>
      </c>
      <c r="K26" s="9"/>
      <c r="L26" s="2"/>
    </row>
    <row r="27" spans="1:12" x14ac:dyDescent="0.25">
      <c r="A27" s="4" t="s">
        <v>178</v>
      </c>
      <c r="B27" s="30">
        <v>12</v>
      </c>
      <c r="C27" s="30">
        <v>4</v>
      </c>
      <c r="D27" s="30">
        <v>3</v>
      </c>
      <c r="E27" s="52"/>
      <c r="F27" s="30"/>
      <c r="G27" s="30">
        <v>3</v>
      </c>
      <c r="H27" s="35">
        <f t="shared" si="2"/>
        <v>10</v>
      </c>
      <c r="I27" s="8">
        <v>9</v>
      </c>
      <c r="J27" s="3">
        <v>1</v>
      </c>
      <c r="K27" s="9"/>
      <c r="L27" s="2"/>
    </row>
    <row r="28" spans="1:12" x14ac:dyDescent="0.25">
      <c r="A28" s="4" t="s">
        <v>179</v>
      </c>
      <c r="B28" s="30">
        <v>12</v>
      </c>
      <c r="C28" s="30">
        <v>6</v>
      </c>
      <c r="D28" s="30">
        <v>7</v>
      </c>
      <c r="E28" s="52"/>
      <c r="F28" s="30"/>
      <c r="G28" s="30">
        <v>2</v>
      </c>
      <c r="H28" s="35">
        <f t="shared" si="2"/>
        <v>15</v>
      </c>
      <c r="I28" s="8">
        <v>2</v>
      </c>
      <c r="J28" s="3">
        <v>1</v>
      </c>
      <c r="K28" s="9">
        <v>6</v>
      </c>
      <c r="L28" s="2"/>
    </row>
    <row r="29" spans="1:12" x14ac:dyDescent="0.25">
      <c r="A29" s="4" t="s">
        <v>180</v>
      </c>
      <c r="B29" s="30">
        <v>12</v>
      </c>
      <c r="C29" s="30">
        <v>7</v>
      </c>
      <c r="D29" s="30"/>
      <c r="E29" s="30"/>
      <c r="F29" s="30">
        <v>9</v>
      </c>
      <c r="G29" s="30"/>
      <c r="H29" s="35">
        <f t="shared" si="2"/>
        <v>16</v>
      </c>
      <c r="I29" s="8">
        <v>0</v>
      </c>
      <c r="J29" s="3">
        <v>2</v>
      </c>
      <c r="K29" s="9">
        <v>2</v>
      </c>
      <c r="L29" s="2"/>
    </row>
    <row r="30" spans="1:12" x14ac:dyDescent="0.25">
      <c r="A30" s="4" t="s">
        <v>181</v>
      </c>
      <c r="B30" s="30">
        <v>0</v>
      </c>
      <c r="C30" s="30">
        <v>0</v>
      </c>
      <c r="D30" s="30"/>
      <c r="E30" s="30"/>
      <c r="F30" s="30"/>
      <c r="G30" s="30"/>
      <c r="H30" s="35">
        <f t="shared" si="2"/>
        <v>0</v>
      </c>
      <c r="I30" s="8">
        <v>9</v>
      </c>
      <c r="J30" s="3">
        <v>1</v>
      </c>
      <c r="K30" s="9"/>
      <c r="L30" s="2" t="s">
        <v>182</v>
      </c>
    </row>
    <row r="31" spans="1:12" x14ac:dyDescent="0.25">
      <c r="A31" s="49" t="s">
        <v>172</v>
      </c>
      <c r="B31" s="50">
        <v>14</v>
      </c>
      <c r="C31" s="50">
        <v>2</v>
      </c>
      <c r="D31" s="50"/>
      <c r="E31" s="50"/>
      <c r="F31" s="30">
        <v>13</v>
      </c>
      <c r="G31" s="30">
        <v>4</v>
      </c>
      <c r="H31" s="35">
        <f t="shared" si="2"/>
        <v>19</v>
      </c>
      <c r="I31" s="8">
        <v>9</v>
      </c>
      <c r="J31" s="3">
        <v>1</v>
      </c>
      <c r="K31" s="9"/>
      <c r="L31" s="2" t="s">
        <v>182</v>
      </c>
    </row>
    <row r="32" spans="1:12" s="19" customFormat="1" x14ac:dyDescent="0.25">
      <c r="A32" s="28" t="s">
        <v>183</v>
      </c>
      <c r="B32" s="31"/>
      <c r="C32" s="31"/>
      <c r="D32" s="31"/>
      <c r="E32" s="31"/>
      <c r="F32" s="31"/>
      <c r="G32" s="31"/>
      <c r="H32" s="31"/>
      <c r="I32" s="24"/>
      <c r="J32" s="25"/>
      <c r="K32" s="26"/>
      <c r="L32" s="27"/>
    </row>
    <row r="33" spans="1:12" x14ac:dyDescent="0.25">
      <c r="A33" s="4" t="s">
        <v>184</v>
      </c>
      <c r="B33" s="30">
        <v>5</v>
      </c>
      <c r="C33" s="30">
        <v>10</v>
      </c>
      <c r="D33" s="30"/>
      <c r="E33" s="30"/>
      <c r="F33" s="30"/>
      <c r="G33" s="30"/>
      <c r="H33" s="35">
        <f>SUM(C33,D33,F33,G33)</f>
        <v>10</v>
      </c>
      <c r="I33" s="8"/>
      <c r="J33" s="3"/>
      <c r="K33" s="9">
        <v>2</v>
      </c>
      <c r="L33" s="2" t="s">
        <v>185</v>
      </c>
    </row>
    <row r="34" spans="1:12" x14ac:dyDescent="0.25">
      <c r="A34" s="4" t="s">
        <v>186</v>
      </c>
      <c r="B34" s="30">
        <v>12</v>
      </c>
      <c r="C34" s="30">
        <v>5</v>
      </c>
      <c r="D34" s="30"/>
      <c r="E34" s="30"/>
      <c r="F34" s="30"/>
      <c r="G34" s="30"/>
      <c r="H34" s="35">
        <f t="shared" ref="H34:H40" si="3">SUM(C34,D34,F34,G34)</f>
        <v>5</v>
      </c>
      <c r="I34" s="8"/>
      <c r="J34" s="3"/>
      <c r="K34" s="9">
        <v>5</v>
      </c>
      <c r="L34" s="2" t="s">
        <v>187</v>
      </c>
    </row>
    <row r="35" spans="1:12" x14ac:dyDescent="0.25">
      <c r="A35" s="49" t="s">
        <v>188</v>
      </c>
      <c r="B35" s="50">
        <v>6</v>
      </c>
      <c r="C35" s="50">
        <v>0</v>
      </c>
      <c r="D35" s="50"/>
      <c r="E35" s="50"/>
      <c r="G35" s="30">
        <v>5</v>
      </c>
      <c r="H35" s="35">
        <f t="shared" si="3"/>
        <v>5</v>
      </c>
      <c r="I35" s="8">
        <v>3</v>
      </c>
      <c r="J35" s="3">
        <v>0</v>
      </c>
      <c r="K35" s="9"/>
      <c r="L35" s="2"/>
    </row>
    <row r="36" spans="1:12" x14ac:dyDescent="0.25">
      <c r="A36" s="4" t="s">
        <v>189</v>
      </c>
      <c r="B36" s="30">
        <v>0</v>
      </c>
      <c r="C36" s="30">
        <v>0</v>
      </c>
      <c r="D36" s="30"/>
      <c r="E36" s="30" t="s">
        <v>190</v>
      </c>
      <c r="G36" s="30"/>
      <c r="H36" s="35">
        <f t="shared" si="3"/>
        <v>0</v>
      </c>
      <c r="I36" s="8">
        <v>10</v>
      </c>
      <c r="J36" s="3">
        <v>0</v>
      </c>
      <c r="K36" s="9"/>
      <c r="L36" s="2"/>
    </row>
    <row r="37" spans="1:12" x14ac:dyDescent="0.25">
      <c r="A37" s="4" t="s">
        <v>191</v>
      </c>
      <c r="B37" s="30">
        <v>12</v>
      </c>
      <c r="C37" s="30">
        <v>7</v>
      </c>
      <c r="D37" s="30"/>
      <c r="E37" s="30"/>
      <c r="F37" s="30"/>
      <c r="G37" s="30">
        <v>11</v>
      </c>
      <c r="H37" s="35">
        <f t="shared" si="3"/>
        <v>18</v>
      </c>
      <c r="I37" s="8" t="s">
        <v>14</v>
      </c>
      <c r="J37" s="3">
        <v>22</v>
      </c>
      <c r="K37" s="9"/>
      <c r="L37" s="2"/>
    </row>
    <row r="38" spans="1:12" x14ac:dyDescent="0.25">
      <c r="A38" s="4" t="s">
        <v>192</v>
      </c>
      <c r="B38" s="30">
        <v>4</v>
      </c>
      <c r="C38" s="30"/>
      <c r="D38" s="30"/>
      <c r="E38" s="30"/>
      <c r="F38" s="30"/>
      <c r="G38" s="30"/>
      <c r="H38" s="35">
        <f t="shared" si="3"/>
        <v>0</v>
      </c>
      <c r="I38" s="8"/>
      <c r="J38" s="3"/>
      <c r="K38" s="9"/>
      <c r="L38" s="2"/>
    </row>
    <row r="39" spans="1:12" x14ac:dyDescent="0.25">
      <c r="A39" s="4" t="s">
        <v>193</v>
      </c>
      <c r="B39" s="30">
        <v>5</v>
      </c>
      <c r="C39" s="30"/>
      <c r="D39" s="30"/>
      <c r="E39" s="30"/>
      <c r="F39" s="30"/>
      <c r="G39" s="30"/>
      <c r="H39" s="35">
        <f t="shared" si="3"/>
        <v>0</v>
      </c>
      <c r="I39" s="8"/>
      <c r="J39" s="3"/>
      <c r="K39" s="9"/>
      <c r="L39" s="2"/>
    </row>
    <row r="40" spans="1:12" x14ac:dyDescent="0.25">
      <c r="A40" s="4" t="s">
        <v>194</v>
      </c>
      <c r="B40" s="30">
        <v>5</v>
      </c>
      <c r="C40" s="30"/>
      <c r="D40" s="30"/>
      <c r="E40" s="30"/>
      <c r="F40" s="30"/>
      <c r="G40" s="30"/>
      <c r="H40" s="35">
        <f t="shared" si="3"/>
        <v>0</v>
      </c>
      <c r="I40" s="8"/>
      <c r="J40" s="3"/>
      <c r="K40" s="9">
        <v>3</v>
      </c>
      <c r="L40" s="2" t="s">
        <v>195</v>
      </c>
    </row>
    <row r="41" spans="1:12" x14ac:dyDescent="0.25">
      <c r="A41" s="36"/>
      <c r="H41" s="35"/>
    </row>
    <row r="42" spans="1:12" x14ac:dyDescent="0.25">
      <c r="A42" s="54" t="s">
        <v>196</v>
      </c>
      <c r="B42" s="55"/>
      <c r="C42" s="55"/>
      <c r="D42" s="55"/>
      <c r="E42" s="55">
        <v>1</v>
      </c>
      <c r="H42" s="35"/>
      <c r="K42" s="1">
        <v>1</v>
      </c>
    </row>
    <row r="43" spans="1:12" s="19" customFormat="1" x14ac:dyDescent="0.25">
      <c r="A43" s="28" t="s">
        <v>197</v>
      </c>
      <c r="B43" s="31"/>
      <c r="C43" s="31"/>
      <c r="D43" s="31"/>
      <c r="E43" s="31"/>
      <c r="F43" s="31"/>
      <c r="G43" s="31"/>
      <c r="H43" s="31"/>
      <c r="I43" s="24"/>
      <c r="J43" s="25"/>
      <c r="K43" s="26"/>
      <c r="L43" s="27"/>
    </row>
    <row r="44" spans="1:12" x14ac:dyDescent="0.25">
      <c r="A44" s="4" t="s">
        <v>198</v>
      </c>
      <c r="B44" s="30">
        <v>13</v>
      </c>
      <c r="C44" s="30">
        <v>5</v>
      </c>
      <c r="D44" s="30"/>
      <c r="E44" s="30"/>
      <c r="F44" s="30"/>
      <c r="G44" s="30"/>
      <c r="H44" s="30"/>
      <c r="I44" s="8">
        <v>0</v>
      </c>
      <c r="J44" s="3">
        <v>0</v>
      </c>
      <c r="K44" s="9"/>
      <c r="L44" s="2"/>
    </row>
    <row r="45" spans="1:12" x14ac:dyDescent="0.25">
      <c r="A45" s="36" t="s">
        <v>199</v>
      </c>
      <c r="B45">
        <v>1</v>
      </c>
      <c r="C45">
        <v>2</v>
      </c>
    </row>
    <row r="46" spans="1:12" x14ac:dyDescent="0.25">
      <c r="A46" s="36" t="s">
        <v>200</v>
      </c>
      <c r="B46">
        <v>1</v>
      </c>
      <c r="C46">
        <v>4</v>
      </c>
    </row>
    <row r="47" spans="1:12" x14ac:dyDescent="0.25">
      <c r="A47" s="36" t="s">
        <v>201</v>
      </c>
      <c r="B47">
        <v>1</v>
      </c>
      <c r="C47">
        <v>0</v>
      </c>
    </row>
    <row r="48" spans="1:12" x14ac:dyDescent="0.25">
      <c r="A48" s="36" t="s">
        <v>202</v>
      </c>
      <c r="B48">
        <v>1</v>
      </c>
      <c r="C48">
        <v>3</v>
      </c>
    </row>
    <row r="49" spans="1:19" x14ac:dyDescent="0.25">
      <c r="A49" s="36" t="s">
        <v>203</v>
      </c>
      <c r="B49">
        <v>6</v>
      </c>
      <c r="C49">
        <v>1</v>
      </c>
      <c r="D49">
        <v>4</v>
      </c>
    </row>
    <row r="52" spans="1:19" x14ac:dyDescent="0.25">
      <c r="A52" s="37" t="s">
        <v>218</v>
      </c>
    </row>
    <row r="53" spans="1:19" x14ac:dyDescent="0.25">
      <c r="A53" s="2" t="s">
        <v>204</v>
      </c>
    </row>
    <row r="54" spans="1:19" x14ac:dyDescent="0.25">
      <c r="A54" s="2" t="s">
        <v>205</v>
      </c>
    </row>
    <row r="55" spans="1:19" x14ac:dyDescent="0.25">
      <c r="A55" s="2" t="s">
        <v>206</v>
      </c>
    </row>
    <row r="56" spans="1:19" x14ac:dyDescent="0.25">
      <c r="A56" s="2" t="s">
        <v>207</v>
      </c>
    </row>
    <row r="57" spans="1:19" x14ac:dyDescent="0.25">
      <c r="A57" s="53" t="s">
        <v>225</v>
      </c>
    </row>
    <row r="58" spans="1:19" x14ac:dyDescent="0.25">
      <c r="A58" s="53" t="s">
        <v>226</v>
      </c>
    </row>
    <row r="59" spans="1:19" x14ac:dyDescent="0.25"/>
    <row r="61" spans="1:19" x14ac:dyDescent="0.25">
      <c r="A61" s="34" t="s">
        <v>208</v>
      </c>
    </row>
    <row r="62" spans="1:19" x14ac:dyDescent="0.25">
      <c r="A62" s="80">
        <v>3</v>
      </c>
      <c r="B62" s="80"/>
      <c r="C62" s="80" t="s">
        <v>209</v>
      </c>
      <c r="D62" s="80"/>
      <c r="E62" s="80"/>
      <c r="F62" s="38"/>
      <c r="G62" s="38"/>
      <c r="H62" s="38"/>
      <c r="I62" s="71" t="s">
        <v>210</v>
      </c>
      <c r="J62" s="72"/>
      <c r="K62" s="72"/>
      <c r="L62" s="72"/>
      <c r="M62" s="72"/>
      <c r="N62" s="72"/>
      <c r="O62" s="72"/>
      <c r="P62" s="72"/>
      <c r="Q62" s="72"/>
      <c r="R62" s="72"/>
      <c r="S62" s="73"/>
    </row>
    <row r="63" spans="1:19" x14ac:dyDescent="0.25">
      <c r="A63" s="68">
        <v>7</v>
      </c>
      <c r="B63" s="69"/>
      <c r="C63" s="68" t="s">
        <v>209</v>
      </c>
      <c r="D63" s="70"/>
      <c r="E63" s="69"/>
      <c r="F63" s="47"/>
      <c r="G63" s="47"/>
      <c r="H63" s="47"/>
      <c r="I63" s="71" t="s">
        <v>211</v>
      </c>
      <c r="J63" s="72"/>
      <c r="K63" s="72"/>
      <c r="L63" s="72"/>
      <c r="M63" s="72"/>
      <c r="N63" s="72"/>
      <c r="O63" s="72"/>
      <c r="P63" s="72"/>
      <c r="Q63" s="72"/>
      <c r="R63" s="72"/>
      <c r="S63" s="73"/>
    </row>
    <row r="64" spans="1:19" x14ac:dyDescent="0.25">
      <c r="A64" s="68">
        <v>4</v>
      </c>
      <c r="B64" s="69"/>
      <c r="C64" s="68" t="s">
        <v>209</v>
      </c>
      <c r="D64" s="70"/>
      <c r="E64" s="69"/>
      <c r="F64" s="47"/>
      <c r="G64" s="47"/>
      <c r="H64" s="47"/>
      <c r="I64" s="71" t="s">
        <v>212</v>
      </c>
      <c r="J64" s="72"/>
      <c r="K64" s="72"/>
      <c r="L64" s="72"/>
      <c r="M64" s="72"/>
      <c r="N64" s="72"/>
      <c r="O64" s="72"/>
      <c r="P64" s="72"/>
      <c r="Q64" s="72"/>
      <c r="R64" s="72"/>
      <c r="S64" s="73"/>
    </row>
    <row r="65" spans="1:19" x14ac:dyDescent="0.25">
      <c r="A65" s="68">
        <v>9</v>
      </c>
      <c r="B65" s="69"/>
      <c r="C65" s="68" t="s">
        <v>209</v>
      </c>
      <c r="D65" s="70"/>
      <c r="E65" s="69"/>
      <c r="F65" s="47"/>
      <c r="G65" s="47"/>
      <c r="H65" s="47"/>
      <c r="I65" s="71" t="s">
        <v>213</v>
      </c>
      <c r="J65" s="72"/>
      <c r="K65" s="72"/>
      <c r="L65" s="72"/>
      <c r="M65" s="72"/>
      <c r="N65" s="72"/>
      <c r="O65" s="72"/>
      <c r="P65" s="72"/>
      <c r="Q65" s="72"/>
      <c r="R65" s="72"/>
      <c r="S65" s="73"/>
    </row>
    <row r="66" spans="1:19" x14ac:dyDescent="0.25">
      <c r="A66" s="68">
        <v>3</v>
      </c>
      <c r="B66" s="69"/>
      <c r="C66" s="68" t="s">
        <v>209</v>
      </c>
      <c r="D66" s="70"/>
      <c r="E66" s="69"/>
      <c r="F66" s="39"/>
      <c r="G66" s="39"/>
      <c r="H66" s="39"/>
      <c r="I66" s="74" t="s">
        <v>214</v>
      </c>
      <c r="J66" s="74"/>
      <c r="K66" s="74"/>
      <c r="L66" s="74"/>
      <c r="M66" s="74"/>
      <c r="N66" s="74"/>
      <c r="O66" s="74"/>
      <c r="P66" s="74"/>
      <c r="Q66" s="74"/>
      <c r="R66" s="74"/>
      <c r="S66" s="74"/>
    </row>
    <row r="67" spans="1:19" x14ac:dyDescent="0.25">
      <c r="A67" s="68">
        <v>5</v>
      </c>
      <c r="B67" s="69"/>
      <c r="C67" s="68" t="s">
        <v>209</v>
      </c>
      <c r="D67" s="70"/>
      <c r="E67" s="69"/>
      <c r="F67" s="39"/>
      <c r="G67" s="39"/>
      <c r="H67" s="39"/>
      <c r="I67" s="74" t="s">
        <v>215</v>
      </c>
      <c r="J67" s="74"/>
      <c r="K67" s="74"/>
      <c r="L67" s="74"/>
      <c r="M67" s="74"/>
      <c r="N67" s="74"/>
      <c r="O67" s="74"/>
      <c r="P67" s="74"/>
      <c r="Q67" s="74"/>
      <c r="R67" s="74"/>
      <c r="S67" s="74"/>
    </row>
    <row r="68" spans="1:19" x14ac:dyDescent="0.25">
      <c r="A68" s="68">
        <v>10</v>
      </c>
      <c r="B68" s="69"/>
      <c r="C68" s="68" t="s">
        <v>209</v>
      </c>
      <c r="D68" s="70"/>
      <c r="E68" s="69"/>
      <c r="F68" s="39"/>
      <c r="G68" s="39"/>
      <c r="H68" s="39"/>
      <c r="I68" s="74" t="s">
        <v>216</v>
      </c>
      <c r="J68" s="74"/>
      <c r="K68" s="74"/>
      <c r="L68" s="74"/>
      <c r="M68" s="74"/>
      <c r="N68" s="74"/>
      <c r="O68" s="74"/>
      <c r="P68" s="74"/>
      <c r="Q68" s="74"/>
      <c r="R68" s="74"/>
      <c r="S68" s="74"/>
    </row>
    <row r="69" spans="1:19" x14ac:dyDescent="0.25">
      <c r="A69" s="68">
        <v>1</v>
      </c>
      <c r="B69" s="69"/>
      <c r="C69" s="68" t="s">
        <v>209</v>
      </c>
      <c r="D69" s="70"/>
      <c r="E69" s="69"/>
      <c r="F69" s="47"/>
      <c r="G69" s="47"/>
      <c r="H69" s="47"/>
      <c r="I69" s="71" t="s">
        <v>217</v>
      </c>
      <c r="J69" s="72"/>
      <c r="K69" s="72"/>
      <c r="L69" s="72"/>
      <c r="M69" s="72"/>
      <c r="N69" s="72"/>
      <c r="O69" s="72"/>
      <c r="P69" s="72"/>
      <c r="Q69" s="72"/>
      <c r="R69" s="72"/>
      <c r="S69" s="73"/>
    </row>
  </sheetData>
  <mergeCells count="28">
    <mergeCell ref="I1:K1"/>
    <mergeCell ref="L1:L2"/>
    <mergeCell ref="A1:A2"/>
    <mergeCell ref="B1:E1"/>
    <mergeCell ref="A62:B62"/>
    <mergeCell ref="C62:E62"/>
    <mergeCell ref="I62:S62"/>
    <mergeCell ref="A63:B63"/>
    <mergeCell ref="C63:E63"/>
    <mergeCell ref="I63:S63"/>
    <mergeCell ref="A64:B64"/>
    <mergeCell ref="C64:E64"/>
    <mergeCell ref="I64:S64"/>
    <mergeCell ref="A65:B65"/>
    <mergeCell ref="C65:E65"/>
    <mergeCell ref="I65:S65"/>
    <mergeCell ref="A66:B66"/>
    <mergeCell ref="C66:E66"/>
    <mergeCell ref="I66:S66"/>
    <mergeCell ref="A69:B69"/>
    <mergeCell ref="C69:E69"/>
    <mergeCell ref="I69:S69"/>
    <mergeCell ref="A67:B67"/>
    <mergeCell ref="C67:E67"/>
    <mergeCell ref="I67:S67"/>
    <mergeCell ref="A68:B68"/>
    <mergeCell ref="C68:E68"/>
    <mergeCell ref="I68:S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F97F-9746-40FF-A315-3C15A08577AE}">
  <dimension ref="A1:L95"/>
  <sheetViews>
    <sheetView workbookViewId="0">
      <pane ySplit="1" topLeftCell="A11" activePane="bottomLeft" state="frozen"/>
      <selection pane="bottomLeft" activeCell="B14" sqref="B14"/>
    </sheetView>
  </sheetViews>
  <sheetFormatPr defaultRowHeight="15" x14ac:dyDescent="0.25"/>
  <cols>
    <col min="1" max="1" width="32.42578125" bestFit="1" customWidth="1"/>
    <col min="2" max="2" width="13.85546875" bestFit="1" customWidth="1"/>
    <col min="3" max="3" width="19.42578125" bestFit="1" customWidth="1"/>
    <col min="4" max="4" width="16.28515625" bestFit="1" customWidth="1"/>
    <col min="6" max="6" width="42" bestFit="1" customWidth="1"/>
    <col min="7" max="7" width="9.42578125" bestFit="1" customWidth="1"/>
    <col min="8" max="8" width="12.140625" bestFit="1" customWidth="1"/>
    <col min="9" max="9" width="16.7109375" bestFit="1" customWidth="1"/>
    <col min="10" max="10" width="15.85546875" bestFit="1" customWidth="1"/>
    <col min="11" max="11" width="27.42578125" bestFit="1" customWidth="1"/>
    <col min="12" max="12" width="29.140625" bestFit="1" customWidth="1"/>
  </cols>
  <sheetData>
    <row r="1" spans="1:12" s="34" customForma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14</v>
      </c>
      <c r="E2">
        <v>1</v>
      </c>
      <c r="H2" t="s">
        <v>15</v>
      </c>
      <c r="I2" t="s">
        <v>16</v>
      </c>
      <c r="J2" t="s">
        <v>17</v>
      </c>
    </row>
    <row r="3" spans="1:12" x14ac:dyDescent="0.25">
      <c r="A3" t="s">
        <v>18</v>
      </c>
      <c r="B3" t="s">
        <v>19</v>
      </c>
      <c r="C3" t="s">
        <v>14</v>
      </c>
      <c r="D3" t="s">
        <v>14</v>
      </c>
      <c r="E3">
        <v>1</v>
      </c>
      <c r="F3" t="s">
        <v>20</v>
      </c>
      <c r="H3" s="32">
        <v>44317</v>
      </c>
      <c r="I3" t="s">
        <v>21</v>
      </c>
      <c r="J3" t="s">
        <v>17</v>
      </c>
    </row>
    <row r="4" spans="1:12" x14ac:dyDescent="0.25">
      <c r="A4" t="s">
        <v>22</v>
      </c>
      <c r="B4" t="s">
        <v>23</v>
      </c>
      <c r="C4" t="s">
        <v>14</v>
      </c>
      <c r="D4" t="s">
        <v>14</v>
      </c>
      <c r="E4">
        <v>1</v>
      </c>
      <c r="F4" t="s">
        <v>24</v>
      </c>
      <c r="H4" s="32">
        <v>44537</v>
      </c>
      <c r="I4" t="s">
        <v>25</v>
      </c>
      <c r="J4" t="s">
        <v>17</v>
      </c>
    </row>
    <row r="5" spans="1:12" x14ac:dyDescent="0.25">
      <c r="A5" t="s">
        <v>22</v>
      </c>
      <c r="B5" t="s">
        <v>26</v>
      </c>
      <c r="C5" t="s">
        <v>14</v>
      </c>
      <c r="D5" t="s">
        <v>14</v>
      </c>
      <c r="E5">
        <v>1</v>
      </c>
      <c r="F5" t="s">
        <v>27</v>
      </c>
      <c r="G5" s="32">
        <v>44034</v>
      </c>
      <c r="H5" s="32">
        <v>44537</v>
      </c>
      <c r="I5" t="s">
        <v>25</v>
      </c>
      <c r="J5" t="s">
        <v>28</v>
      </c>
    </row>
    <row r="6" spans="1:12" x14ac:dyDescent="0.25">
      <c r="A6" t="s">
        <v>22</v>
      </c>
      <c r="B6" t="s">
        <v>29</v>
      </c>
      <c r="C6" t="s">
        <v>14</v>
      </c>
      <c r="D6" t="s">
        <v>14</v>
      </c>
      <c r="E6">
        <v>1</v>
      </c>
      <c r="F6" t="s">
        <v>30</v>
      </c>
      <c r="G6" t="s">
        <v>31</v>
      </c>
      <c r="H6" s="32">
        <v>44537</v>
      </c>
      <c r="I6" t="s">
        <v>25</v>
      </c>
      <c r="J6" t="s">
        <v>17</v>
      </c>
    </row>
    <row r="7" spans="1:12" x14ac:dyDescent="0.25">
      <c r="A7" t="s">
        <v>22</v>
      </c>
      <c r="B7" t="s">
        <v>32</v>
      </c>
      <c r="C7" t="s">
        <v>14</v>
      </c>
      <c r="D7" t="s">
        <v>14</v>
      </c>
      <c r="E7">
        <v>1</v>
      </c>
      <c r="F7" t="s">
        <v>30</v>
      </c>
      <c r="G7" s="32">
        <v>44348</v>
      </c>
      <c r="H7" s="32">
        <v>44537</v>
      </c>
      <c r="I7" t="s">
        <v>25</v>
      </c>
      <c r="J7" t="s">
        <v>17</v>
      </c>
    </row>
    <row r="8" spans="1:12" x14ac:dyDescent="0.25">
      <c r="A8" t="s">
        <v>22</v>
      </c>
      <c r="B8" t="s">
        <v>33</v>
      </c>
      <c r="C8" t="s">
        <v>14</v>
      </c>
      <c r="D8" t="s">
        <v>14</v>
      </c>
      <c r="E8">
        <v>1</v>
      </c>
      <c r="F8" t="s">
        <v>34</v>
      </c>
      <c r="G8" s="32">
        <v>44034</v>
      </c>
      <c r="H8" s="32">
        <v>44537</v>
      </c>
      <c r="I8" t="s">
        <v>25</v>
      </c>
      <c r="J8" t="s">
        <v>17</v>
      </c>
    </row>
    <row r="9" spans="1:12" x14ac:dyDescent="0.25">
      <c r="A9" t="s">
        <v>22</v>
      </c>
      <c r="B9" s="33" t="s">
        <v>35</v>
      </c>
      <c r="C9" t="s">
        <v>14</v>
      </c>
      <c r="D9" t="s">
        <v>14</v>
      </c>
      <c r="E9">
        <v>1</v>
      </c>
      <c r="F9" t="s">
        <v>30</v>
      </c>
      <c r="G9" s="32">
        <v>44061</v>
      </c>
      <c r="H9" s="32">
        <v>44537</v>
      </c>
      <c r="I9" t="s">
        <v>25</v>
      </c>
      <c r="J9" t="s">
        <v>17</v>
      </c>
    </row>
    <row r="10" spans="1:12" x14ac:dyDescent="0.25">
      <c r="A10" t="s">
        <v>22</v>
      </c>
      <c r="B10" t="s">
        <v>36</v>
      </c>
      <c r="C10" t="s">
        <v>14</v>
      </c>
      <c r="D10" t="s">
        <v>14</v>
      </c>
      <c r="E10">
        <v>1</v>
      </c>
      <c r="F10" t="s">
        <v>30</v>
      </c>
      <c r="G10" s="32">
        <v>44061</v>
      </c>
      <c r="H10" s="32">
        <v>44537</v>
      </c>
      <c r="I10" t="s">
        <v>25</v>
      </c>
      <c r="J10" t="s">
        <v>17</v>
      </c>
    </row>
    <row r="11" spans="1:12" x14ac:dyDescent="0.25">
      <c r="A11" t="s">
        <v>22</v>
      </c>
      <c r="B11" t="s">
        <v>37</v>
      </c>
      <c r="C11" t="s">
        <v>14</v>
      </c>
      <c r="D11" t="s">
        <v>14</v>
      </c>
      <c r="E11">
        <v>1</v>
      </c>
      <c r="F11" t="s">
        <v>30</v>
      </c>
      <c r="G11" s="32">
        <v>44053</v>
      </c>
      <c r="H11" s="32">
        <v>44537</v>
      </c>
      <c r="I11" t="s">
        <v>25</v>
      </c>
      <c r="J11" t="s">
        <v>28</v>
      </c>
    </row>
    <row r="12" spans="1:12" x14ac:dyDescent="0.25">
      <c r="A12" t="s">
        <v>22</v>
      </c>
      <c r="B12" t="s">
        <v>38</v>
      </c>
      <c r="C12" t="s">
        <v>14</v>
      </c>
      <c r="D12" t="s">
        <v>14</v>
      </c>
      <c r="E12">
        <v>1</v>
      </c>
      <c r="F12" t="s">
        <v>30</v>
      </c>
      <c r="G12" t="s">
        <v>31</v>
      </c>
      <c r="H12" s="32">
        <v>44537</v>
      </c>
      <c r="I12" t="s">
        <v>25</v>
      </c>
      <c r="J12" t="s">
        <v>28</v>
      </c>
    </row>
    <row r="13" spans="1:12" x14ac:dyDescent="0.25">
      <c r="A13" t="s">
        <v>22</v>
      </c>
      <c r="B13" t="s">
        <v>39</v>
      </c>
      <c r="C13" t="s">
        <v>14</v>
      </c>
      <c r="D13" t="s">
        <v>14</v>
      </c>
      <c r="E13">
        <v>1</v>
      </c>
      <c r="F13" t="s">
        <v>30</v>
      </c>
      <c r="G13" t="s">
        <v>31</v>
      </c>
      <c r="H13" s="32">
        <v>44537</v>
      </c>
      <c r="I13" t="s">
        <v>25</v>
      </c>
      <c r="J13" t="s">
        <v>17</v>
      </c>
    </row>
    <row r="14" spans="1:12" x14ac:dyDescent="0.25">
      <c r="A14" t="s">
        <v>22</v>
      </c>
      <c r="B14" t="s">
        <v>40</v>
      </c>
      <c r="C14" t="s">
        <v>14</v>
      </c>
      <c r="D14" t="s">
        <v>14</v>
      </c>
      <c r="E14">
        <v>1</v>
      </c>
      <c r="F14" t="s">
        <v>30</v>
      </c>
      <c r="G14" t="s">
        <v>31</v>
      </c>
      <c r="H14" s="32">
        <v>44537</v>
      </c>
      <c r="I14" t="s">
        <v>25</v>
      </c>
      <c r="J14" t="s">
        <v>17</v>
      </c>
      <c r="K14" s="32">
        <v>44691</v>
      </c>
      <c r="L14" t="s">
        <v>41</v>
      </c>
    </row>
    <row r="15" spans="1:12" x14ac:dyDescent="0.25">
      <c r="A15" t="s">
        <v>22</v>
      </c>
      <c r="B15" t="s">
        <v>42</v>
      </c>
      <c r="C15" t="s">
        <v>14</v>
      </c>
      <c r="D15" t="s">
        <v>14</v>
      </c>
      <c r="E15">
        <v>1</v>
      </c>
      <c r="F15" t="s">
        <v>43</v>
      </c>
      <c r="G15" t="s">
        <v>31</v>
      </c>
      <c r="H15" s="32">
        <v>44537</v>
      </c>
      <c r="I15" t="s">
        <v>44</v>
      </c>
      <c r="J15" t="s">
        <v>17</v>
      </c>
    </row>
    <row r="16" spans="1:12" x14ac:dyDescent="0.25">
      <c r="A16" t="s">
        <v>22</v>
      </c>
      <c r="B16" t="s">
        <v>45</v>
      </c>
      <c r="C16" t="s">
        <v>14</v>
      </c>
      <c r="D16" t="s">
        <v>14</v>
      </c>
      <c r="E16">
        <v>1</v>
      </c>
      <c r="F16" t="s">
        <v>43</v>
      </c>
      <c r="G16" t="s">
        <v>31</v>
      </c>
      <c r="H16" s="32">
        <v>44537</v>
      </c>
      <c r="I16" t="s">
        <v>44</v>
      </c>
      <c r="J16" t="s">
        <v>17</v>
      </c>
    </row>
    <row r="17" spans="1:10" x14ac:dyDescent="0.25">
      <c r="A17" t="s">
        <v>22</v>
      </c>
      <c r="B17" t="s">
        <v>46</v>
      </c>
      <c r="C17" t="s">
        <v>14</v>
      </c>
      <c r="D17" t="s">
        <v>14</v>
      </c>
      <c r="E17">
        <v>1</v>
      </c>
      <c r="F17" t="s">
        <v>43</v>
      </c>
      <c r="G17" t="s">
        <v>31</v>
      </c>
      <c r="H17" s="32">
        <v>44537</v>
      </c>
      <c r="I17" t="s">
        <v>44</v>
      </c>
      <c r="J17" t="s">
        <v>17</v>
      </c>
    </row>
    <row r="18" spans="1:10" x14ac:dyDescent="0.25">
      <c r="A18" t="s">
        <v>22</v>
      </c>
      <c r="B18" t="s">
        <v>47</v>
      </c>
      <c r="C18" t="s">
        <v>14</v>
      </c>
      <c r="D18" t="s">
        <v>14</v>
      </c>
      <c r="E18">
        <v>1</v>
      </c>
      <c r="F18" t="s">
        <v>43</v>
      </c>
      <c r="G18" t="s">
        <v>31</v>
      </c>
      <c r="H18" s="32">
        <v>44537</v>
      </c>
      <c r="I18" t="s">
        <v>44</v>
      </c>
      <c r="J18" t="s">
        <v>17</v>
      </c>
    </row>
    <row r="19" spans="1:10" x14ac:dyDescent="0.25">
      <c r="A19" t="s">
        <v>22</v>
      </c>
      <c r="B19" t="s">
        <v>48</v>
      </c>
      <c r="C19" t="s">
        <v>14</v>
      </c>
      <c r="D19" t="s">
        <v>14</v>
      </c>
      <c r="E19">
        <v>1</v>
      </c>
      <c r="F19" t="s">
        <v>43</v>
      </c>
      <c r="G19" t="s">
        <v>31</v>
      </c>
      <c r="H19" s="32">
        <v>44537</v>
      </c>
      <c r="I19" t="s">
        <v>44</v>
      </c>
      <c r="J19" t="s">
        <v>17</v>
      </c>
    </row>
    <row r="20" spans="1:10" x14ac:dyDescent="0.25">
      <c r="A20" t="s">
        <v>22</v>
      </c>
      <c r="B20" t="s">
        <v>49</v>
      </c>
      <c r="C20" t="s">
        <v>14</v>
      </c>
      <c r="D20" t="s">
        <v>14</v>
      </c>
      <c r="E20">
        <v>1</v>
      </c>
      <c r="F20" t="s">
        <v>43</v>
      </c>
      <c r="G20" t="s">
        <v>31</v>
      </c>
      <c r="H20" s="32">
        <v>44537</v>
      </c>
      <c r="I20" t="s">
        <v>44</v>
      </c>
      <c r="J20" t="s">
        <v>17</v>
      </c>
    </row>
    <row r="21" spans="1:10" x14ac:dyDescent="0.25">
      <c r="A21" t="s">
        <v>50</v>
      </c>
      <c r="B21" t="s">
        <v>51</v>
      </c>
      <c r="C21" t="s">
        <v>14</v>
      </c>
      <c r="D21" t="s">
        <v>14</v>
      </c>
      <c r="E21">
        <v>1</v>
      </c>
      <c r="F21" t="s">
        <v>52</v>
      </c>
      <c r="G21" t="s">
        <v>31</v>
      </c>
      <c r="H21" s="32">
        <v>44537</v>
      </c>
      <c r="I21" t="s">
        <v>44</v>
      </c>
      <c r="J21" t="s">
        <v>17</v>
      </c>
    </row>
    <row r="22" spans="1:10" x14ac:dyDescent="0.25">
      <c r="A22" t="s">
        <v>50</v>
      </c>
      <c r="B22" t="s">
        <v>53</v>
      </c>
      <c r="C22" t="s">
        <v>14</v>
      </c>
      <c r="D22" t="s">
        <v>14</v>
      </c>
      <c r="E22">
        <v>1</v>
      </c>
      <c r="F22" t="s">
        <v>52</v>
      </c>
      <c r="G22" t="s">
        <v>31</v>
      </c>
      <c r="H22" s="32">
        <v>44537</v>
      </c>
      <c r="I22" t="s">
        <v>44</v>
      </c>
      <c r="J22" t="s">
        <v>17</v>
      </c>
    </row>
    <row r="23" spans="1:10" x14ac:dyDescent="0.25">
      <c r="A23" t="s">
        <v>50</v>
      </c>
      <c r="B23" t="s">
        <v>54</v>
      </c>
      <c r="C23" t="s">
        <v>14</v>
      </c>
      <c r="D23" t="s">
        <v>14</v>
      </c>
      <c r="E23">
        <v>1</v>
      </c>
      <c r="F23" t="s">
        <v>52</v>
      </c>
      <c r="G23" t="s">
        <v>31</v>
      </c>
      <c r="H23" s="32">
        <v>44537</v>
      </c>
      <c r="I23" t="s">
        <v>44</v>
      </c>
      <c r="J23" t="s">
        <v>17</v>
      </c>
    </row>
    <row r="24" spans="1:10" x14ac:dyDescent="0.25">
      <c r="A24" t="s">
        <v>50</v>
      </c>
      <c r="B24" t="s">
        <v>55</v>
      </c>
      <c r="C24" t="s">
        <v>14</v>
      </c>
      <c r="D24" t="s">
        <v>14</v>
      </c>
      <c r="E24">
        <v>1</v>
      </c>
      <c r="F24" t="s">
        <v>52</v>
      </c>
      <c r="G24" t="s">
        <v>31</v>
      </c>
      <c r="H24" s="32">
        <v>44537</v>
      </c>
      <c r="I24" t="s">
        <v>44</v>
      </c>
      <c r="J24" t="s">
        <v>17</v>
      </c>
    </row>
    <row r="25" spans="1:10" x14ac:dyDescent="0.25">
      <c r="A25" t="s">
        <v>50</v>
      </c>
      <c r="B25" t="s">
        <v>56</v>
      </c>
      <c r="C25" t="s">
        <v>14</v>
      </c>
      <c r="D25" t="s">
        <v>14</v>
      </c>
      <c r="E25">
        <v>1</v>
      </c>
      <c r="F25" t="s">
        <v>52</v>
      </c>
      <c r="G25" t="s">
        <v>31</v>
      </c>
      <c r="H25" s="32">
        <v>44537</v>
      </c>
      <c r="I25" t="s">
        <v>44</v>
      </c>
      <c r="J25" t="s">
        <v>17</v>
      </c>
    </row>
    <row r="26" spans="1:10" x14ac:dyDescent="0.25">
      <c r="A26" t="s">
        <v>50</v>
      </c>
      <c r="B26" t="s">
        <v>57</v>
      </c>
      <c r="C26" t="s">
        <v>14</v>
      </c>
      <c r="D26" t="s">
        <v>14</v>
      </c>
      <c r="E26">
        <v>1</v>
      </c>
      <c r="F26" t="s">
        <v>52</v>
      </c>
      <c r="G26" t="s">
        <v>31</v>
      </c>
      <c r="H26" s="32">
        <v>44537</v>
      </c>
      <c r="I26" t="s">
        <v>44</v>
      </c>
      <c r="J26" t="s">
        <v>17</v>
      </c>
    </row>
    <row r="27" spans="1:10" x14ac:dyDescent="0.25">
      <c r="A27" t="s">
        <v>58</v>
      </c>
      <c r="B27" t="s">
        <v>59</v>
      </c>
      <c r="C27" t="s">
        <v>60</v>
      </c>
      <c r="D27" t="s">
        <v>14</v>
      </c>
      <c r="E27">
        <v>1</v>
      </c>
      <c r="F27" t="s">
        <v>61</v>
      </c>
      <c r="G27" t="s">
        <v>31</v>
      </c>
      <c r="H27" s="32">
        <v>44537</v>
      </c>
      <c r="I27" t="s">
        <v>44</v>
      </c>
      <c r="J27" t="s">
        <v>17</v>
      </c>
    </row>
    <row r="28" spans="1:10" x14ac:dyDescent="0.25">
      <c r="A28" t="s">
        <v>62</v>
      </c>
      <c r="B28" t="s">
        <v>63</v>
      </c>
      <c r="C28" t="s">
        <v>14</v>
      </c>
      <c r="D28" t="s">
        <v>14</v>
      </c>
      <c r="E28">
        <v>5</v>
      </c>
      <c r="F28" t="s">
        <v>64</v>
      </c>
      <c r="G28" t="s">
        <v>31</v>
      </c>
      <c r="H28" s="32">
        <v>44537</v>
      </c>
      <c r="I28" t="s">
        <v>44</v>
      </c>
      <c r="J28" t="s">
        <v>17</v>
      </c>
    </row>
    <row r="29" spans="1:10" x14ac:dyDescent="0.25">
      <c r="A29" t="s">
        <v>65</v>
      </c>
      <c r="B29" t="s">
        <v>63</v>
      </c>
      <c r="C29" t="s">
        <v>14</v>
      </c>
      <c r="D29" t="s">
        <v>14</v>
      </c>
      <c r="E29">
        <v>4</v>
      </c>
      <c r="F29" t="s">
        <v>64</v>
      </c>
      <c r="G29" t="s">
        <v>31</v>
      </c>
      <c r="H29" s="32">
        <v>44537</v>
      </c>
      <c r="I29" t="s">
        <v>44</v>
      </c>
      <c r="J29" t="s">
        <v>17</v>
      </c>
    </row>
    <row r="30" spans="1:10" x14ac:dyDescent="0.25">
      <c r="A30" t="s">
        <v>66</v>
      </c>
      <c r="B30" t="s">
        <v>63</v>
      </c>
      <c r="C30" t="s">
        <v>14</v>
      </c>
      <c r="D30" t="s">
        <v>14</v>
      </c>
      <c r="E30">
        <v>2</v>
      </c>
      <c r="F30" t="s">
        <v>64</v>
      </c>
      <c r="G30" t="s">
        <v>31</v>
      </c>
      <c r="H30" s="32">
        <v>44537</v>
      </c>
      <c r="I30" t="s">
        <v>25</v>
      </c>
      <c r="J30" t="s">
        <v>17</v>
      </c>
    </row>
    <row r="31" spans="1:10" x14ac:dyDescent="0.25">
      <c r="A31" t="s">
        <v>67</v>
      </c>
      <c r="B31" t="s">
        <v>63</v>
      </c>
      <c r="C31" t="s">
        <v>14</v>
      </c>
      <c r="D31" t="s">
        <v>14</v>
      </c>
      <c r="E31">
        <v>2</v>
      </c>
      <c r="F31" t="s">
        <v>68</v>
      </c>
      <c r="G31" t="s">
        <v>69</v>
      </c>
      <c r="H31" s="32">
        <v>44537</v>
      </c>
      <c r="I31" t="s">
        <v>70</v>
      </c>
      <c r="J31" t="s">
        <v>17</v>
      </c>
    </row>
    <row r="32" spans="1:10" x14ac:dyDescent="0.25">
      <c r="A32" t="s">
        <v>71</v>
      </c>
      <c r="B32" t="s">
        <v>72</v>
      </c>
      <c r="C32" t="s">
        <v>14</v>
      </c>
      <c r="D32" t="s">
        <v>14</v>
      </c>
      <c r="E32">
        <v>4</v>
      </c>
      <c r="F32" t="s">
        <v>68</v>
      </c>
      <c r="G32" t="s">
        <v>69</v>
      </c>
      <c r="H32" s="32">
        <v>44537</v>
      </c>
      <c r="I32" t="s">
        <v>70</v>
      </c>
      <c r="J32" t="s">
        <v>17</v>
      </c>
    </row>
    <row r="33" spans="1:10" x14ac:dyDescent="0.25">
      <c r="A33" t="s">
        <v>73</v>
      </c>
      <c r="B33" t="s">
        <v>63</v>
      </c>
      <c r="C33" t="s">
        <v>14</v>
      </c>
      <c r="D33" t="s">
        <v>14</v>
      </c>
      <c r="E33">
        <v>1</v>
      </c>
      <c r="F33" t="s">
        <v>64</v>
      </c>
      <c r="G33" t="s">
        <v>63</v>
      </c>
      <c r="H33" s="32">
        <v>44537</v>
      </c>
      <c r="I33" t="s">
        <v>44</v>
      </c>
      <c r="J33" t="s">
        <v>17</v>
      </c>
    </row>
    <row r="34" spans="1:10" x14ac:dyDescent="0.25">
      <c r="A34" t="s">
        <v>74</v>
      </c>
      <c r="B34" t="s">
        <v>75</v>
      </c>
      <c r="C34" t="s">
        <v>76</v>
      </c>
      <c r="D34" t="s">
        <v>14</v>
      </c>
      <c r="E34">
        <v>1</v>
      </c>
      <c r="F34" t="s">
        <v>64</v>
      </c>
      <c r="G34" t="s">
        <v>31</v>
      </c>
      <c r="H34" s="32">
        <v>44537</v>
      </c>
      <c r="I34" t="s">
        <v>44</v>
      </c>
      <c r="J34" t="s">
        <v>17</v>
      </c>
    </row>
    <row r="35" spans="1:10" x14ac:dyDescent="0.25">
      <c r="A35" t="s">
        <v>77</v>
      </c>
      <c r="B35">
        <v>20217530</v>
      </c>
      <c r="C35" t="s">
        <v>78</v>
      </c>
      <c r="D35" t="s">
        <v>14</v>
      </c>
      <c r="E35">
        <v>1</v>
      </c>
      <c r="F35" t="s">
        <v>79</v>
      </c>
      <c r="G35" s="32">
        <v>44438</v>
      </c>
      <c r="H35" s="32">
        <v>44438</v>
      </c>
      <c r="I35" t="s">
        <v>80</v>
      </c>
      <c r="J35" t="s">
        <v>17</v>
      </c>
    </row>
    <row r="36" spans="1:10" x14ac:dyDescent="0.25">
      <c r="A36" t="s">
        <v>81</v>
      </c>
      <c r="B36">
        <v>20484343</v>
      </c>
      <c r="C36" t="s">
        <v>82</v>
      </c>
      <c r="D36" t="s">
        <v>14</v>
      </c>
      <c r="E36">
        <v>1</v>
      </c>
      <c r="F36" t="s">
        <v>79</v>
      </c>
      <c r="G36" s="32">
        <v>44438</v>
      </c>
      <c r="H36" s="32">
        <v>44438</v>
      </c>
      <c r="I36" t="s">
        <v>80</v>
      </c>
      <c r="J36" t="s">
        <v>17</v>
      </c>
    </row>
    <row r="37" spans="1:10" x14ac:dyDescent="0.25">
      <c r="A37" t="s">
        <v>81</v>
      </c>
      <c r="B37">
        <v>20484344</v>
      </c>
      <c r="C37" t="s">
        <v>83</v>
      </c>
      <c r="D37" t="s">
        <v>14</v>
      </c>
      <c r="E37">
        <v>1</v>
      </c>
      <c r="F37" t="s">
        <v>79</v>
      </c>
      <c r="G37" s="32">
        <v>44438</v>
      </c>
      <c r="H37" s="32">
        <v>44438</v>
      </c>
      <c r="I37" t="s">
        <v>80</v>
      </c>
      <c r="J37" t="s">
        <v>17</v>
      </c>
    </row>
    <row r="38" spans="1:10" x14ac:dyDescent="0.25">
      <c r="A38" t="s">
        <v>81</v>
      </c>
      <c r="B38">
        <v>20484345</v>
      </c>
      <c r="C38" t="s">
        <v>84</v>
      </c>
      <c r="D38" t="s">
        <v>14</v>
      </c>
      <c r="E38">
        <v>1</v>
      </c>
      <c r="F38" t="s">
        <v>79</v>
      </c>
      <c r="G38" s="32">
        <v>44438</v>
      </c>
      <c r="H38" s="32">
        <v>44438</v>
      </c>
      <c r="I38" t="s">
        <v>80</v>
      </c>
      <c r="J38" t="s">
        <v>17</v>
      </c>
    </row>
    <row r="39" spans="1:10" x14ac:dyDescent="0.25">
      <c r="A39" t="s">
        <v>77</v>
      </c>
      <c r="B39">
        <v>20217531</v>
      </c>
      <c r="C39" t="s">
        <v>85</v>
      </c>
      <c r="D39" t="s">
        <v>14</v>
      </c>
      <c r="E39">
        <v>1</v>
      </c>
      <c r="F39" t="s">
        <v>79</v>
      </c>
      <c r="G39" s="32">
        <v>44438</v>
      </c>
      <c r="H39" s="32">
        <v>44438</v>
      </c>
      <c r="I39" t="s">
        <v>80</v>
      </c>
      <c r="J39" t="s">
        <v>17</v>
      </c>
    </row>
    <row r="40" spans="1:10" x14ac:dyDescent="0.25">
      <c r="A40" t="s">
        <v>81</v>
      </c>
      <c r="B40">
        <v>21182370</v>
      </c>
      <c r="C40" t="s">
        <v>86</v>
      </c>
      <c r="D40" t="s">
        <v>14</v>
      </c>
      <c r="E40">
        <v>1</v>
      </c>
      <c r="G40" t="s">
        <v>69</v>
      </c>
      <c r="H40" s="32">
        <v>44621</v>
      </c>
      <c r="I40" t="s">
        <v>87</v>
      </c>
      <c r="J40" t="s">
        <v>17</v>
      </c>
    </row>
    <row r="41" spans="1:10" x14ac:dyDescent="0.25">
      <c r="A41" t="s">
        <v>81</v>
      </c>
      <c r="B41">
        <v>21182352</v>
      </c>
      <c r="C41" t="s">
        <v>88</v>
      </c>
      <c r="D41" t="s">
        <v>14</v>
      </c>
      <c r="E41">
        <v>1</v>
      </c>
      <c r="G41" t="s">
        <v>69</v>
      </c>
      <c r="H41" s="32">
        <v>44621</v>
      </c>
      <c r="I41" t="s">
        <v>87</v>
      </c>
      <c r="J41" t="s">
        <v>17</v>
      </c>
    </row>
    <row r="42" spans="1:10" x14ac:dyDescent="0.25">
      <c r="A42" t="s">
        <v>81</v>
      </c>
      <c r="B42">
        <v>21182378</v>
      </c>
      <c r="C42" t="s">
        <v>89</v>
      </c>
      <c r="D42" t="s">
        <v>14</v>
      </c>
      <c r="E42">
        <v>1</v>
      </c>
      <c r="G42" t="s">
        <v>69</v>
      </c>
      <c r="H42" s="32">
        <v>44621</v>
      </c>
      <c r="I42" t="s">
        <v>87</v>
      </c>
      <c r="J42" t="s">
        <v>17</v>
      </c>
    </row>
    <row r="43" spans="1:10" x14ac:dyDescent="0.25">
      <c r="A43" t="s">
        <v>81</v>
      </c>
      <c r="B43">
        <v>21182372</v>
      </c>
      <c r="C43" t="s">
        <v>90</v>
      </c>
      <c r="D43" t="s">
        <v>14</v>
      </c>
      <c r="E43">
        <v>1</v>
      </c>
      <c r="G43" t="s">
        <v>69</v>
      </c>
      <c r="H43" s="32">
        <v>44621</v>
      </c>
      <c r="I43" t="s">
        <v>87</v>
      </c>
      <c r="J43" t="s">
        <v>17</v>
      </c>
    </row>
    <row r="44" spans="1:10" x14ac:dyDescent="0.25">
      <c r="A44" t="s">
        <v>81</v>
      </c>
      <c r="B44">
        <v>21182355</v>
      </c>
      <c r="C44" t="s">
        <v>91</v>
      </c>
      <c r="D44" t="s">
        <v>14</v>
      </c>
      <c r="E44">
        <v>1</v>
      </c>
      <c r="G44" t="s">
        <v>69</v>
      </c>
      <c r="H44" s="32">
        <v>44621</v>
      </c>
      <c r="I44" t="s">
        <v>87</v>
      </c>
      <c r="J44" t="s">
        <v>17</v>
      </c>
    </row>
    <row r="45" spans="1:10" x14ac:dyDescent="0.25">
      <c r="A45" t="s">
        <v>81</v>
      </c>
      <c r="B45">
        <v>21182368</v>
      </c>
      <c r="C45" t="s">
        <v>92</v>
      </c>
      <c r="D45" t="s">
        <v>14</v>
      </c>
      <c r="E45">
        <v>1</v>
      </c>
      <c r="G45" t="s">
        <v>69</v>
      </c>
      <c r="H45" s="32">
        <v>44621</v>
      </c>
      <c r="I45" t="s">
        <v>87</v>
      </c>
      <c r="J45" t="s">
        <v>17</v>
      </c>
    </row>
    <row r="46" spans="1:10" x14ac:dyDescent="0.25">
      <c r="A46" t="s">
        <v>81</v>
      </c>
      <c r="B46">
        <v>21182360</v>
      </c>
      <c r="C46" t="s">
        <v>93</v>
      </c>
      <c r="D46" t="s">
        <v>14</v>
      </c>
      <c r="E46">
        <v>1</v>
      </c>
      <c r="G46" t="s">
        <v>69</v>
      </c>
      <c r="H46" s="32">
        <v>44621</v>
      </c>
      <c r="I46" t="s">
        <v>87</v>
      </c>
      <c r="J46" t="s">
        <v>17</v>
      </c>
    </row>
    <row r="47" spans="1:10" x14ac:dyDescent="0.25">
      <c r="A47" t="s">
        <v>81</v>
      </c>
      <c r="B47">
        <v>21182362</v>
      </c>
      <c r="C47" t="s">
        <v>94</v>
      </c>
      <c r="D47" t="s">
        <v>14</v>
      </c>
      <c r="E47">
        <v>1</v>
      </c>
      <c r="G47" t="s">
        <v>69</v>
      </c>
      <c r="H47" s="32">
        <v>44621</v>
      </c>
      <c r="I47" t="s">
        <v>87</v>
      </c>
      <c r="J47" t="s">
        <v>17</v>
      </c>
    </row>
    <row r="48" spans="1:10" x14ac:dyDescent="0.25">
      <c r="A48" t="s">
        <v>81</v>
      </c>
      <c r="B48">
        <v>21182371</v>
      </c>
      <c r="C48" t="s">
        <v>95</v>
      </c>
      <c r="D48" t="s">
        <v>14</v>
      </c>
      <c r="E48">
        <v>1</v>
      </c>
      <c r="G48" t="s">
        <v>69</v>
      </c>
      <c r="H48" s="32">
        <v>44621</v>
      </c>
      <c r="I48" t="s">
        <v>87</v>
      </c>
      <c r="J48" t="s">
        <v>17</v>
      </c>
    </row>
    <row r="49" spans="1:10" x14ac:dyDescent="0.25">
      <c r="A49" t="s">
        <v>81</v>
      </c>
      <c r="B49">
        <v>21182393</v>
      </c>
      <c r="C49" t="s">
        <v>96</v>
      </c>
      <c r="D49" t="s">
        <v>14</v>
      </c>
      <c r="E49">
        <v>1</v>
      </c>
      <c r="G49" t="s">
        <v>69</v>
      </c>
      <c r="H49" s="32">
        <v>44621</v>
      </c>
      <c r="I49" t="s">
        <v>87</v>
      </c>
      <c r="J49" t="s">
        <v>17</v>
      </c>
    </row>
    <row r="50" spans="1:10" x14ac:dyDescent="0.25">
      <c r="A50" t="s">
        <v>97</v>
      </c>
      <c r="B50">
        <v>2281927</v>
      </c>
      <c r="C50" t="s">
        <v>98</v>
      </c>
      <c r="D50" t="s">
        <v>14</v>
      </c>
      <c r="E50">
        <v>1</v>
      </c>
      <c r="F50" t="s">
        <v>79</v>
      </c>
      <c r="G50" s="32">
        <v>44438</v>
      </c>
      <c r="H50" s="32">
        <v>44438</v>
      </c>
      <c r="I50" t="s">
        <v>80</v>
      </c>
      <c r="J50" t="s">
        <v>17</v>
      </c>
    </row>
    <row r="51" spans="1:10" x14ac:dyDescent="0.25">
      <c r="A51" t="s">
        <v>99</v>
      </c>
      <c r="B51">
        <v>21329269</v>
      </c>
      <c r="C51" t="s">
        <v>100</v>
      </c>
      <c r="D51" t="s">
        <v>14</v>
      </c>
      <c r="E51">
        <v>1</v>
      </c>
      <c r="F51" t="s">
        <v>101</v>
      </c>
      <c r="G51" t="s">
        <v>69</v>
      </c>
      <c r="H51" s="32">
        <v>44621</v>
      </c>
      <c r="I51" t="s">
        <v>87</v>
      </c>
      <c r="J51" t="s">
        <v>17</v>
      </c>
    </row>
    <row r="52" spans="1:10" x14ac:dyDescent="0.25">
      <c r="A52" t="s">
        <v>99</v>
      </c>
      <c r="B52">
        <v>21329270</v>
      </c>
      <c r="C52" t="s">
        <v>102</v>
      </c>
      <c r="D52" t="s">
        <v>14</v>
      </c>
      <c r="E52">
        <v>1</v>
      </c>
      <c r="F52" t="s">
        <v>101</v>
      </c>
      <c r="G52" t="s">
        <v>69</v>
      </c>
      <c r="H52" s="32">
        <v>44621</v>
      </c>
      <c r="I52" t="s">
        <v>87</v>
      </c>
      <c r="J52" t="s">
        <v>17</v>
      </c>
    </row>
    <row r="53" spans="1:10" x14ac:dyDescent="0.25">
      <c r="A53" t="s">
        <v>103</v>
      </c>
      <c r="B53" t="s">
        <v>63</v>
      </c>
      <c r="C53" t="s">
        <v>104</v>
      </c>
      <c r="D53" t="s">
        <v>14</v>
      </c>
      <c r="E53">
        <v>2</v>
      </c>
      <c r="G53" t="s">
        <v>69</v>
      </c>
      <c r="H53" s="32">
        <v>44621</v>
      </c>
      <c r="I53" t="s">
        <v>87</v>
      </c>
      <c r="J53" t="s">
        <v>17</v>
      </c>
    </row>
    <row r="54" spans="1:10" x14ac:dyDescent="0.25">
      <c r="A54" t="s">
        <v>105</v>
      </c>
      <c r="B54">
        <v>21349625</v>
      </c>
      <c r="C54" t="s">
        <v>106</v>
      </c>
      <c r="D54">
        <v>274931</v>
      </c>
      <c r="E54">
        <v>1</v>
      </c>
      <c r="G54" t="s">
        <v>69</v>
      </c>
      <c r="H54" s="32">
        <v>44621</v>
      </c>
      <c r="I54" t="s">
        <v>87</v>
      </c>
      <c r="J54" t="s">
        <v>17</v>
      </c>
    </row>
    <row r="55" spans="1:10" x14ac:dyDescent="0.25">
      <c r="A55" t="s">
        <v>107</v>
      </c>
      <c r="B55" t="s">
        <v>63</v>
      </c>
      <c r="C55" t="s">
        <v>14</v>
      </c>
      <c r="D55" t="s">
        <v>14</v>
      </c>
      <c r="E55">
        <v>1</v>
      </c>
      <c r="F55" t="s">
        <v>108</v>
      </c>
      <c r="G55" t="s">
        <v>69</v>
      </c>
      <c r="H55" s="32">
        <v>44621</v>
      </c>
      <c r="I55" t="s">
        <v>87</v>
      </c>
      <c r="J55" t="s">
        <v>17</v>
      </c>
    </row>
    <row r="56" spans="1:10" x14ac:dyDescent="0.25">
      <c r="A56" t="s">
        <v>109</v>
      </c>
      <c r="B56" t="s">
        <v>63</v>
      </c>
      <c r="C56" t="s">
        <v>14</v>
      </c>
      <c r="D56" t="s">
        <v>14</v>
      </c>
      <c r="E56">
        <v>1</v>
      </c>
      <c r="G56" t="s">
        <v>69</v>
      </c>
      <c r="H56" s="32">
        <v>44621</v>
      </c>
      <c r="I56" t="s">
        <v>87</v>
      </c>
      <c r="J56" t="s">
        <v>17</v>
      </c>
    </row>
    <row r="57" spans="1:10" x14ac:dyDescent="0.25">
      <c r="A57" t="s">
        <v>110</v>
      </c>
      <c r="B57" t="s">
        <v>111</v>
      </c>
      <c r="C57" t="s">
        <v>112</v>
      </c>
      <c r="D57" t="s">
        <v>14</v>
      </c>
      <c r="E57">
        <v>1</v>
      </c>
      <c r="F57" t="s">
        <v>113</v>
      </c>
      <c r="G57" t="s">
        <v>114</v>
      </c>
      <c r="H57" s="32">
        <v>44378</v>
      </c>
      <c r="I57" t="s">
        <v>115</v>
      </c>
      <c r="J57" t="s">
        <v>116</v>
      </c>
    </row>
    <row r="58" spans="1:10" x14ac:dyDescent="0.25">
      <c r="A58" t="s">
        <v>110</v>
      </c>
      <c r="B58" t="s">
        <v>117</v>
      </c>
      <c r="C58" t="s">
        <v>118</v>
      </c>
      <c r="D58" t="s">
        <v>14</v>
      </c>
      <c r="E58">
        <v>1</v>
      </c>
      <c r="F58" t="s">
        <v>113</v>
      </c>
      <c r="G58" t="s">
        <v>114</v>
      </c>
      <c r="H58" s="32">
        <v>44378</v>
      </c>
      <c r="I58" t="s">
        <v>115</v>
      </c>
      <c r="J58" t="s">
        <v>116</v>
      </c>
    </row>
    <row r="59" spans="1:10" x14ac:dyDescent="0.25">
      <c r="A59" t="s">
        <v>110</v>
      </c>
      <c r="B59" t="s">
        <v>119</v>
      </c>
      <c r="C59" t="s">
        <v>120</v>
      </c>
      <c r="D59">
        <v>275896</v>
      </c>
      <c r="E59">
        <v>1</v>
      </c>
      <c r="G59" t="s">
        <v>69</v>
      </c>
      <c r="H59" s="32">
        <v>44523</v>
      </c>
      <c r="I59" t="s">
        <v>121</v>
      </c>
      <c r="J59" t="s">
        <v>17</v>
      </c>
    </row>
    <row r="60" spans="1:10" x14ac:dyDescent="0.25">
      <c r="A60" t="s">
        <v>110</v>
      </c>
      <c r="B60" t="s">
        <v>122</v>
      </c>
      <c r="C60" t="s">
        <v>123</v>
      </c>
      <c r="D60">
        <v>275901</v>
      </c>
      <c r="E60">
        <v>1</v>
      </c>
      <c r="G60" t="s">
        <v>69</v>
      </c>
      <c r="H60" s="32">
        <v>44523</v>
      </c>
      <c r="I60" t="s">
        <v>121</v>
      </c>
      <c r="J60" t="s">
        <v>17</v>
      </c>
    </row>
    <row r="61" spans="1:10" x14ac:dyDescent="0.25">
      <c r="A61" t="s">
        <v>110</v>
      </c>
      <c r="B61" t="s">
        <v>124</v>
      </c>
      <c r="C61" t="s">
        <v>125</v>
      </c>
      <c r="D61">
        <v>275902</v>
      </c>
      <c r="E61">
        <v>1</v>
      </c>
      <c r="G61" t="s">
        <v>69</v>
      </c>
      <c r="H61" s="32">
        <v>44523</v>
      </c>
      <c r="I61" t="s">
        <v>121</v>
      </c>
      <c r="J61" t="s">
        <v>17</v>
      </c>
    </row>
    <row r="62" spans="1:10" x14ac:dyDescent="0.25">
      <c r="A62" t="s">
        <v>110</v>
      </c>
      <c r="B62" t="s">
        <v>126</v>
      </c>
      <c r="C62" t="s">
        <v>127</v>
      </c>
      <c r="D62">
        <v>275895</v>
      </c>
      <c r="E62">
        <v>1</v>
      </c>
      <c r="G62" t="s">
        <v>69</v>
      </c>
      <c r="H62" s="32">
        <v>44523</v>
      </c>
      <c r="I62" t="s">
        <v>121</v>
      </c>
      <c r="J62" t="s">
        <v>17</v>
      </c>
    </row>
    <row r="63" spans="1:10" x14ac:dyDescent="0.25">
      <c r="A63" t="s">
        <v>110</v>
      </c>
      <c r="B63" t="s">
        <v>128</v>
      </c>
      <c r="C63" t="s">
        <v>129</v>
      </c>
      <c r="D63">
        <v>275893</v>
      </c>
      <c r="E63">
        <v>1</v>
      </c>
      <c r="G63" t="s">
        <v>69</v>
      </c>
      <c r="H63" s="32">
        <v>44523</v>
      </c>
      <c r="I63" t="s">
        <v>121</v>
      </c>
      <c r="J63" t="s">
        <v>17</v>
      </c>
    </row>
    <row r="64" spans="1:10" x14ac:dyDescent="0.25">
      <c r="A64" t="s">
        <v>110</v>
      </c>
      <c r="B64" t="s">
        <v>130</v>
      </c>
      <c r="C64" t="s">
        <v>131</v>
      </c>
      <c r="D64">
        <v>275898</v>
      </c>
      <c r="E64">
        <v>1</v>
      </c>
      <c r="G64" t="s">
        <v>69</v>
      </c>
      <c r="H64" s="32">
        <v>44523</v>
      </c>
      <c r="I64" t="s">
        <v>121</v>
      </c>
      <c r="J64" t="s">
        <v>17</v>
      </c>
    </row>
    <row r="65" spans="1:10" x14ac:dyDescent="0.25">
      <c r="A65" t="s">
        <v>110</v>
      </c>
      <c r="B65" t="s">
        <v>132</v>
      </c>
      <c r="C65" t="s">
        <v>133</v>
      </c>
      <c r="D65">
        <v>275899</v>
      </c>
      <c r="E65">
        <v>1</v>
      </c>
      <c r="G65" t="s">
        <v>69</v>
      </c>
      <c r="H65" s="32">
        <v>44523</v>
      </c>
      <c r="I65" t="s">
        <v>121</v>
      </c>
      <c r="J65" t="s">
        <v>17</v>
      </c>
    </row>
    <row r="66" spans="1:10" x14ac:dyDescent="0.25">
      <c r="A66" t="s">
        <v>110</v>
      </c>
      <c r="B66" t="s">
        <v>134</v>
      </c>
      <c r="C66" t="s">
        <v>135</v>
      </c>
      <c r="D66">
        <v>275900</v>
      </c>
      <c r="E66">
        <v>1</v>
      </c>
      <c r="G66" t="s">
        <v>69</v>
      </c>
      <c r="H66" s="32">
        <v>44523</v>
      </c>
      <c r="I66" t="s">
        <v>121</v>
      </c>
      <c r="J66" t="s">
        <v>17</v>
      </c>
    </row>
    <row r="67" spans="1:10" x14ac:dyDescent="0.25">
      <c r="A67" t="s">
        <v>110</v>
      </c>
      <c r="B67" t="s">
        <v>136</v>
      </c>
      <c r="C67" t="s">
        <v>137</v>
      </c>
      <c r="D67">
        <v>275894</v>
      </c>
      <c r="E67">
        <v>1</v>
      </c>
      <c r="G67" t="s">
        <v>69</v>
      </c>
      <c r="H67" s="32">
        <v>44523</v>
      </c>
      <c r="I67" t="s">
        <v>121</v>
      </c>
      <c r="J67" t="s">
        <v>17</v>
      </c>
    </row>
    <row r="68" spans="1:10" x14ac:dyDescent="0.25">
      <c r="A68" t="s">
        <v>110</v>
      </c>
      <c r="B68" t="s">
        <v>138</v>
      </c>
      <c r="C68" t="s">
        <v>139</v>
      </c>
      <c r="D68">
        <v>275897</v>
      </c>
      <c r="E68">
        <v>1</v>
      </c>
      <c r="G68" t="s">
        <v>69</v>
      </c>
      <c r="H68" s="32">
        <v>44523</v>
      </c>
      <c r="I68" t="s">
        <v>121</v>
      </c>
      <c r="J68" t="s">
        <v>17</v>
      </c>
    </row>
    <row r="69" spans="1:10" x14ac:dyDescent="0.25">
      <c r="A69" t="s">
        <v>110</v>
      </c>
      <c r="B69" t="s">
        <v>140</v>
      </c>
      <c r="C69" t="s">
        <v>141</v>
      </c>
      <c r="D69">
        <v>275903</v>
      </c>
      <c r="E69">
        <v>1</v>
      </c>
      <c r="G69" t="s">
        <v>69</v>
      </c>
      <c r="H69" s="32">
        <v>44523</v>
      </c>
      <c r="I69" t="s">
        <v>121</v>
      </c>
      <c r="J69" t="s">
        <v>17</v>
      </c>
    </row>
    <row r="70" spans="1:10" x14ac:dyDescent="0.25">
      <c r="A70" t="s">
        <v>110</v>
      </c>
      <c r="B70" t="s">
        <v>142</v>
      </c>
      <c r="C70" t="s">
        <v>143</v>
      </c>
      <c r="D70">
        <v>275904</v>
      </c>
      <c r="E70">
        <v>1</v>
      </c>
      <c r="G70" t="s">
        <v>69</v>
      </c>
      <c r="H70" s="32">
        <v>44523</v>
      </c>
      <c r="I70" t="s">
        <v>121</v>
      </c>
      <c r="J70" t="s">
        <v>17</v>
      </c>
    </row>
    <row r="71" spans="1:10" x14ac:dyDescent="0.25">
      <c r="A71" t="s">
        <v>144</v>
      </c>
      <c r="B71" t="s">
        <v>145</v>
      </c>
      <c r="C71" t="s">
        <v>146</v>
      </c>
      <c r="D71" t="s">
        <v>14</v>
      </c>
      <c r="E71">
        <v>1</v>
      </c>
      <c r="F71" t="s">
        <v>147</v>
      </c>
      <c r="G71" t="s">
        <v>69</v>
      </c>
      <c r="H71" s="32">
        <v>44523</v>
      </c>
      <c r="I71" t="s">
        <v>121</v>
      </c>
      <c r="J71" t="s">
        <v>17</v>
      </c>
    </row>
    <row r="72" spans="1:10" x14ac:dyDescent="0.25">
      <c r="A72" t="s">
        <v>144</v>
      </c>
      <c r="B72" t="s">
        <v>148</v>
      </c>
      <c r="C72" t="s">
        <v>149</v>
      </c>
      <c r="D72" t="s">
        <v>14</v>
      </c>
      <c r="E72">
        <v>1</v>
      </c>
      <c r="F72" t="s">
        <v>147</v>
      </c>
      <c r="G72" t="s">
        <v>69</v>
      </c>
      <c r="H72" s="32">
        <v>44523</v>
      </c>
      <c r="I72" t="s">
        <v>121</v>
      </c>
      <c r="J72" t="s">
        <v>17</v>
      </c>
    </row>
    <row r="73" spans="1:10" x14ac:dyDescent="0.25">
      <c r="A73" t="s">
        <v>81</v>
      </c>
      <c r="B73">
        <v>21453645</v>
      </c>
      <c r="C73" t="s">
        <v>262</v>
      </c>
      <c r="D73">
        <v>277620</v>
      </c>
      <c r="E73">
        <v>1</v>
      </c>
      <c r="G73" t="s">
        <v>69</v>
      </c>
      <c r="H73" s="32">
        <v>44994</v>
      </c>
      <c r="I73" t="s">
        <v>275</v>
      </c>
      <c r="J73" t="s">
        <v>28</v>
      </c>
    </row>
    <row r="74" spans="1:10" x14ac:dyDescent="0.25">
      <c r="A74" t="s">
        <v>81</v>
      </c>
      <c r="B74">
        <v>21567025</v>
      </c>
      <c r="C74" t="s">
        <v>263</v>
      </c>
      <c r="D74" t="s">
        <v>14</v>
      </c>
      <c r="E74">
        <v>1</v>
      </c>
      <c r="G74" t="s">
        <v>69</v>
      </c>
      <c r="H74" s="32">
        <v>45054</v>
      </c>
      <c r="I74" t="s">
        <v>275</v>
      </c>
      <c r="J74" t="s">
        <v>28</v>
      </c>
    </row>
    <row r="75" spans="1:10" x14ac:dyDescent="0.25">
      <c r="A75" t="s">
        <v>81</v>
      </c>
      <c r="B75">
        <v>21567132</v>
      </c>
      <c r="C75" t="s">
        <v>264</v>
      </c>
      <c r="G75" t="s">
        <v>69</v>
      </c>
      <c r="H75" s="32">
        <v>45054</v>
      </c>
      <c r="I75" t="s">
        <v>275</v>
      </c>
      <c r="J75" t="s">
        <v>28</v>
      </c>
    </row>
    <row r="76" spans="1:10" x14ac:dyDescent="0.25">
      <c r="A76" t="s">
        <v>81</v>
      </c>
      <c r="B76">
        <v>21453644</v>
      </c>
      <c r="C76" t="s">
        <v>265</v>
      </c>
      <c r="D76">
        <v>277619</v>
      </c>
      <c r="G76" t="s">
        <v>69</v>
      </c>
      <c r="H76" s="32">
        <v>44994</v>
      </c>
      <c r="I76" t="s">
        <v>275</v>
      </c>
      <c r="J76" t="s">
        <v>28</v>
      </c>
    </row>
    <row r="77" spans="1:10" x14ac:dyDescent="0.25">
      <c r="A77" t="s">
        <v>269</v>
      </c>
      <c r="B77">
        <v>21521425</v>
      </c>
      <c r="C77" t="s">
        <v>266</v>
      </c>
      <c r="D77">
        <v>278678</v>
      </c>
      <c r="F77" t="s">
        <v>268</v>
      </c>
      <c r="G77" t="s">
        <v>69</v>
      </c>
      <c r="H77" s="32">
        <v>45054</v>
      </c>
      <c r="I77" t="s">
        <v>275</v>
      </c>
      <c r="J77" t="s">
        <v>28</v>
      </c>
    </row>
    <row r="78" spans="1:10" x14ac:dyDescent="0.25">
      <c r="A78" t="s">
        <v>269</v>
      </c>
      <c r="B78">
        <v>21521424</v>
      </c>
      <c r="C78" t="s">
        <v>267</v>
      </c>
      <c r="D78">
        <v>278677</v>
      </c>
      <c r="F78" t="s">
        <v>268</v>
      </c>
      <c r="G78" t="s">
        <v>69</v>
      </c>
      <c r="H78" s="32">
        <v>45054</v>
      </c>
      <c r="I78" t="s">
        <v>275</v>
      </c>
      <c r="J78" t="s">
        <v>28</v>
      </c>
    </row>
    <row r="79" spans="1:10" x14ac:dyDescent="0.25">
      <c r="A79" t="s">
        <v>81</v>
      </c>
      <c r="B79" s="65">
        <v>21453646</v>
      </c>
      <c r="D79">
        <v>277621</v>
      </c>
      <c r="G79" t="s">
        <v>69</v>
      </c>
      <c r="H79" s="32">
        <v>44994</v>
      </c>
      <c r="I79" t="s">
        <v>275</v>
      </c>
      <c r="J79" t="s">
        <v>28</v>
      </c>
    </row>
    <row r="80" spans="1:10" x14ac:dyDescent="0.25">
      <c r="A80" t="s">
        <v>81</v>
      </c>
      <c r="B80" s="65">
        <v>21453647</v>
      </c>
      <c r="D80">
        <v>277622</v>
      </c>
      <c r="G80" t="s">
        <v>69</v>
      </c>
      <c r="H80" s="32">
        <v>44994</v>
      </c>
      <c r="I80" t="s">
        <v>275</v>
      </c>
      <c r="J80" t="s">
        <v>28</v>
      </c>
    </row>
    <row r="81" spans="1:10" x14ac:dyDescent="0.25">
      <c r="A81" t="s">
        <v>81</v>
      </c>
      <c r="B81" s="65">
        <v>21765800</v>
      </c>
      <c r="D81">
        <v>282242</v>
      </c>
      <c r="G81" t="s">
        <v>69</v>
      </c>
      <c r="H81" s="32">
        <v>45112</v>
      </c>
      <c r="I81" t="s">
        <v>275</v>
      </c>
      <c r="J81" t="s">
        <v>28</v>
      </c>
    </row>
    <row r="82" spans="1:10" x14ac:dyDescent="0.25">
      <c r="A82" t="s">
        <v>81</v>
      </c>
      <c r="B82" s="65">
        <v>21765807</v>
      </c>
      <c r="D82">
        <v>282243</v>
      </c>
      <c r="G82" t="s">
        <v>69</v>
      </c>
      <c r="H82" s="32">
        <v>45112</v>
      </c>
      <c r="I82" t="s">
        <v>275</v>
      </c>
      <c r="J82" t="s">
        <v>28</v>
      </c>
    </row>
    <row r="83" spans="1:10" x14ac:dyDescent="0.25">
      <c r="A83" t="s">
        <v>81</v>
      </c>
      <c r="B83" s="65">
        <v>21567020</v>
      </c>
      <c r="D83">
        <v>278671</v>
      </c>
      <c r="G83" t="s">
        <v>69</v>
      </c>
      <c r="H83" s="32">
        <v>45054</v>
      </c>
      <c r="I83" t="s">
        <v>275</v>
      </c>
      <c r="J83" t="s">
        <v>28</v>
      </c>
    </row>
    <row r="84" spans="1:10" x14ac:dyDescent="0.25">
      <c r="A84" t="s">
        <v>81</v>
      </c>
      <c r="B84" s="65">
        <v>21567021</v>
      </c>
      <c r="D84">
        <v>278672</v>
      </c>
      <c r="G84" t="s">
        <v>69</v>
      </c>
      <c r="H84" s="32">
        <v>45054</v>
      </c>
      <c r="I84" t="s">
        <v>275</v>
      </c>
      <c r="J84" t="s">
        <v>28</v>
      </c>
    </row>
    <row r="85" spans="1:10" x14ac:dyDescent="0.25">
      <c r="A85" t="s">
        <v>81</v>
      </c>
      <c r="B85" s="65">
        <v>21567025</v>
      </c>
      <c r="D85">
        <v>278673</v>
      </c>
      <c r="G85" t="s">
        <v>69</v>
      </c>
      <c r="H85" s="32">
        <v>45054</v>
      </c>
      <c r="I85" t="s">
        <v>275</v>
      </c>
      <c r="J85" t="s">
        <v>28</v>
      </c>
    </row>
    <row r="86" spans="1:10" x14ac:dyDescent="0.25">
      <c r="A86" t="s">
        <v>81</v>
      </c>
      <c r="B86" s="65">
        <v>21567055</v>
      </c>
      <c r="D86">
        <v>278674</v>
      </c>
      <c r="G86" t="s">
        <v>69</v>
      </c>
      <c r="H86" s="32">
        <v>45054</v>
      </c>
      <c r="I86" t="s">
        <v>275</v>
      </c>
      <c r="J86" t="s">
        <v>28</v>
      </c>
    </row>
    <row r="87" spans="1:10" x14ac:dyDescent="0.25">
      <c r="A87" t="s">
        <v>81</v>
      </c>
      <c r="B87" s="65">
        <v>21567057</v>
      </c>
      <c r="D87">
        <v>278675</v>
      </c>
      <c r="G87" t="s">
        <v>69</v>
      </c>
      <c r="H87" s="32">
        <v>45054</v>
      </c>
      <c r="I87" t="s">
        <v>275</v>
      </c>
      <c r="J87" t="s">
        <v>28</v>
      </c>
    </row>
    <row r="88" spans="1:10" x14ac:dyDescent="0.25">
      <c r="A88" t="s">
        <v>81</v>
      </c>
      <c r="B88" s="65">
        <v>21567132</v>
      </c>
      <c r="D88">
        <v>278676</v>
      </c>
      <c r="G88" t="s">
        <v>69</v>
      </c>
      <c r="H88" s="32">
        <v>45054</v>
      </c>
      <c r="I88" t="s">
        <v>275</v>
      </c>
      <c r="J88" t="s">
        <v>28</v>
      </c>
    </row>
    <row r="89" spans="1:10" x14ac:dyDescent="0.25">
      <c r="A89" t="s">
        <v>269</v>
      </c>
      <c r="B89" s="65">
        <v>21521426</v>
      </c>
      <c r="D89">
        <v>278679</v>
      </c>
      <c r="F89" t="s">
        <v>268</v>
      </c>
      <c r="G89" t="s">
        <v>69</v>
      </c>
      <c r="H89" s="32">
        <v>45054</v>
      </c>
      <c r="I89" t="s">
        <v>275</v>
      </c>
      <c r="J89" t="s">
        <v>28</v>
      </c>
    </row>
    <row r="90" spans="1:10" x14ac:dyDescent="0.25">
      <c r="A90" t="s">
        <v>270</v>
      </c>
      <c r="B90" t="s">
        <v>271</v>
      </c>
      <c r="C90" s="66" t="s">
        <v>274</v>
      </c>
      <c r="D90">
        <v>282615</v>
      </c>
      <c r="G90" t="s">
        <v>69</v>
      </c>
      <c r="H90" s="32">
        <v>45160</v>
      </c>
      <c r="I90" t="s">
        <v>275</v>
      </c>
      <c r="J90" t="s">
        <v>28</v>
      </c>
    </row>
    <row r="91" spans="1:10" x14ac:dyDescent="0.25">
      <c r="A91" t="s">
        <v>270</v>
      </c>
      <c r="B91" t="s">
        <v>272</v>
      </c>
      <c r="C91" s="66" t="s">
        <v>274</v>
      </c>
      <c r="D91">
        <v>282616</v>
      </c>
      <c r="G91" t="s">
        <v>69</v>
      </c>
      <c r="H91" s="32">
        <v>45160</v>
      </c>
      <c r="I91" t="s">
        <v>275</v>
      </c>
      <c r="J91" t="s">
        <v>28</v>
      </c>
    </row>
    <row r="92" spans="1:10" x14ac:dyDescent="0.25">
      <c r="A92" t="s">
        <v>270</v>
      </c>
      <c r="B92" t="s">
        <v>273</v>
      </c>
      <c r="C92" s="66" t="s">
        <v>274</v>
      </c>
      <c r="D92">
        <v>282617</v>
      </c>
      <c r="G92" t="s">
        <v>69</v>
      </c>
      <c r="H92" s="32">
        <v>45160</v>
      </c>
      <c r="I92" t="s">
        <v>275</v>
      </c>
      <c r="J92" t="s">
        <v>28</v>
      </c>
    </row>
    <row r="93" spans="1:10" x14ac:dyDescent="0.25">
      <c r="A93" t="s">
        <v>110</v>
      </c>
      <c r="B93" t="s">
        <v>276</v>
      </c>
      <c r="C93" t="s">
        <v>277</v>
      </c>
      <c r="D93">
        <v>282719</v>
      </c>
      <c r="E93">
        <v>1</v>
      </c>
      <c r="G93" t="s">
        <v>69</v>
      </c>
      <c r="H93" s="32">
        <v>45175</v>
      </c>
      <c r="I93" t="s">
        <v>121</v>
      </c>
      <c r="J93" t="s">
        <v>17</v>
      </c>
    </row>
    <row r="94" spans="1:10" x14ac:dyDescent="0.25">
      <c r="A94" t="s">
        <v>110</v>
      </c>
      <c r="B94" t="s">
        <v>278</v>
      </c>
      <c r="C94" t="s">
        <v>279</v>
      </c>
      <c r="D94">
        <v>282720</v>
      </c>
      <c r="E94">
        <v>1</v>
      </c>
      <c r="G94" t="s">
        <v>69</v>
      </c>
      <c r="H94" s="32">
        <v>45175</v>
      </c>
      <c r="I94" t="s">
        <v>121</v>
      </c>
      <c r="J94" t="s">
        <v>17</v>
      </c>
    </row>
    <row r="95" spans="1:10" x14ac:dyDescent="0.25">
      <c r="A95" t="s">
        <v>110</v>
      </c>
      <c r="B95" t="s">
        <v>280</v>
      </c>
      <c r="C95" t="s">
        <v>281</v>
      </c>
      <c r="D95">
        <v>282731</v>
      </c>
      <c r="E95">
        <v>1</v>
      </c>
      <c r="G95" t="s">
        <v>69</v>
      </c>
      <c r="H95" s="32">
        <v>45175</v>
      </c>
      <c r="I95" t="s">
        <v>121</v>
      </c>
      <c r="J95" t="s">
        <v>17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670-F533-47C6-904F-E0257831F475}">
  <dimension ref="A1:B8"/>
  <sheetViews>
    <sheetView tabSelected="1" workbookViewId="0">
      <selection activeCell="B2" sqref="B2"/>
    </sheetView>
  </sheetViews>
  <sheetFormatPr defaultRowHeight="15" x14ac:dyDescent="0.25"/>
  <cols>
    <col min="1" max="1" width="11" customWidth="1"/>
  </cols>
  <sheetData>
    <row r="1" spans="1:2" x14ac:dyDescent="0.25">
      <c r="A1" t="s">
        <v>462</v>
      </c>
      <c r="B1" t="s">
        <v>0</v>
      </c>
    </row>
    <row r="2" spans="1:2" x14ac:dyDescent="0.25">
      <c r="A2" s="32">
        <v>44393</v>
      </c>
    </row>
    <row r="8" spans="1:2" x14ac:dyDescent="0.25">
      <c r="A8" s="32">
        <v>45299</v>
      </c>
      <c r="B8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B173-1F15-4E1C-A195-B5AC1307F3EC}">
  <sheetPr filterMode="1"/>
  <dimension ref="A1:I172"/>
  <sheetViews>
    <sheetView zoomScaleNormal="100" zoomScaleSheetLayoutView="110" workbookViewId="0">
      <pane ySplit="1" topLeftCell="A126" activePane="bottomLeft" state="frozen"/>
      <selection pane="bottomLeft" activeCell="E126" sqref="E126"/>
    </sheetView>
  </sheetViews>
  <sheetFormatPr defaultRowHeight="15" x14ac:dyDescent="0.25"/>
  <cols>
    <col min="1" max="1" width="11.85546875" customWidth="1"/>
    <col min="2" max="2" width="13.140625" customWidth="1"/>
    <col min="3" max="3" width="12.7109375" customWidth="1"/>
    <col min="4" max="4" width="21.85546875" customWidth="1"/>
    <col min="5" max="5" width="16.5703125" customWidth="1"/>
    <col min="6" max="6" width="16.42578125" customWidth="1"/>
    <col min="7" max="7" width="15.28515625" customWidth="1"/>
    <col min="8" max="8" width="24.85546875" customWidth="1"/>
    <col min="9" max="9" width="16" customWidth="1"/>
  </cols>
  <sheetData>
    <row r="1" spans="1:9" x14ac:dyDescent="0.25">
      <c r="A1" t="s">
        <v>283</v>
      </c>
      <c r="B1" t="s">
        <v>284</v>
      </c>
      <c r="C1" t="s">
        <v>286</v>
      </c>
      <c r="D1" t="s">
        <v>259</v>
      </c>
      <c r="E1" t="s">
        <v>289</v>
      </c>
      <c r="F1" t="s">
        <v>260</v>
      </c>
      <c r="G1" t="s">
        <v>261</v>
      </c>
      <c r="H1" t="s">
        <v>151</v>
      </c>
      <c r="I1" t="s">
        <v>287</v>
      </c>
    </row>
    <row r="2" spans="1:9" hidden="1" x14ac:dyDescent="0.25">
      <c r="A2" t="s">
        <v>112</v>
      </c>
      <c r="B2" t="s">
        <v>285</v>
      </c>
      <c r="C2" t="s">
        <v>111</v>
      </c>
      <c r="D2" t="s">
        <v>294</v>
      </c>
      <c r="E2" t="s">
        <v>446</v>
      </c>
      <c r="F2" s="32">
        <v>44389</v>
      </c>
      <c r="I2" t="s">
        <v>326</v>
      </c>
    </row>
    <row r="3" spans="1:9" hidden="1" x14ac:dyDescent="0.25">
      <c r="A3" t="s">
        <v>112</v>
      </c>
      <c r="B3" t="s">
        <v>285</v>
      </c>
      <c r="C3" t="s">
        <v>111</v>
      </c>
      <c r="D3" t="s">
        <v>168</v>
      </c>
      <c r="E3" t="s">
        <v>447</v>
      </c>
      <c r="F3" s="32">
        <v>44389</v>
      </c>
      <c r="I3" t="s">
        <v>326</v>
      </c>
    </row>
    <row r="4" spans="1:9" hidden="1" x14ac:dyDescent="0.25">
      <c r="A4" t="s">
        <v>112</v>
      </c>
      <c r="B4" t="s">
        <v>285</v>
      </c>
      <c r="C4" t="s">
        <v>111</v>
      </c>
      <c r="D4" t="s">
        <v>291</v>
      </c>
    </row>
    <row r="5" spans="1:9" hidden="1" x14ac:dyDescent="0.25">
      <c r="A5" t="s">
        <v>112</v>
      </c>
      <c r="B5" t="s">
        <v>285</v>
      </c>
      <c r="C5" t="s">
        <v>111</v>
      </c>
      <c r="D5" t="s">
        <v>170</v>
      </c>
    </row>
    <row r="6" spans="1:9" hidden="1" x14ac:dyDescent="0.25">
      <c r="A6" t="s">
        <v>112</v>
      </c>
      <c r="B6" t="s">
        <v>285</v>
      </c>
      <c r="C6" t="s">
        <v>111</v>
      </c>
      <c r="D6" t="s">
        <v>292</v>
      </c>
    </row>
    <row r="7" spans="1:9" hidden="1" x14ac:dyDescent="0.25">
      <c r="A7" t="s">
        <v>112</v>
      </c>
      <c r="B7" t="s">
        <v>285</v>
      </c>
      <c r="C7" t="s">
        <v>111</v>
      </c>
      <c r="D7" t="s">
        <v>293</v>
      </c>
      <c r="E7" t="s">
        <v>448</v>
      </c>
      <c r="F7" s="32">
        <v>44389</v>
      </c>
      <c r="I7" t="s">
        <v>326</v>
      </c>
    </row>
    <row r="8" spans="1:9" hidden="1" x14ac:dyDescent="0.25">
      <c r="A8" t="s">
        <v>112</v>
      </c>
      <c r="B8" t="s">
        <v>285</v>
      </c>
      <c r="C8" t="s">
        <v>111</v>
      </c>
      <c r="D8" t="s">
        <v>295</v>
      </c>
      <c r="E8" t="s">
        <v>449</v>
      </c>
      <c r="F8" s="32">
        <v>44389</v>
      </c>
      <c r="I8" t="s">
        <v>326</v>
      </c>
    </row>
    <row r="9" spans="1:9" hidden="1" x14ac:dyDescent="0.25">
      <c r="A9" t="s">
        <v>112</v>
      </c>
      <c r="B9" t="s">
        <v>285</v>
      </c>
      <c r="C9" t="s">
        <v>111</v>
      </c>
      <c r="D9" t="s">
        <v>296</v>
      </c>
      <c r="F9" s="32"/>
      <c r="I9" t="s">
        <v>326</v>
      </c>
    </row>
    <row r="10" spans="1:9" hidden="1" x14ac:dyDescent="0.25">
      <c r="A10" t="s">
        <v>112</v>
      </c>
      <c r="B10" t="s">
        <v>285</v>
      </c>
      <c r="C10" t="s">
        <v>111</v>
      </c>
      <c r="D10" t="s">
        <v>318</v>
      </c>
      <c r="E10" t="s">
        <v>450</v>
      </c>
      <c r="F10" s="32">
        <v>44389</v>
      </c>
    </row>
    <row r="11" spans="1:9" hidden="1" x14ac:dyDescent="0.25">
      <c r="A11" t="s">
        <v>118</v>
      </c>
      <c r="B11" t="s">
        <v>285</v>
      </c>
      <c r="C11" t="s">
        <v>117</v>
      </c>
      <c r="D11" t="s">
        <v>294</v>
      </c>
      <c r="E11" t="s">
        <v>451</v>
      </c>
      <c r="F11" s="32">
        <v>44623</v>
      </c>
      <c r="H11" t="s">
        <v>305</v>
      </c>
      <c r="I11" t="s">
        <v>326</v>
      </c>
    </row>
    <row r="12" spans="1:9" hidden="1" x14ac:dyDescent="0.25">
      <c r="A12" t="s">
        <v>118</v>
      </c>
      <c r="B12" t="s">
        <v>285</v>
      </c>
      <c r="C12" t="s">
        <v>117</v>
      </c>
      <c r="D12" t="s">
        <v>168</v>
      </c>
      <c r="E12" t="s">
        <v>452</v>
      </c>
      <c r="F12" s="32">
        <v>44623</v>
      </c>
      <c r="I12" t="s">
        <v>326</v>
      </c>
    </row>
    <row r="13" spans="1:9" hidden="1" x14ac:dyDescent="0.25">
      <c r="A13" t="s">
        <v>118</v>
      </c>
      <c r="B13" t="s">
        <v>285</v>
      </c>
      <c r="C13" t="s">
        <v>117</v>
      </c>
      <c r="D13" t="s">
        <v>291</v>
      </c>
      <c r="F13" s="32"/>
    </row>
    <row r="14" spans="1:9" hidden="1" x14ac:dyDescent="0.25">
      <c r="A14" t="s">
        <v>118</v>
      </c>
      <c r="B14" t="s">
        <v>285</v>
      </c>
      <c r="C14" t="s">
        <v>117</v>
      </c>
      <c r="D14" t="s">
        <v>170</v>
      </c>
      <c r="F14" s="32"/>
    </row>
    <row r="15" spans="1:9" hidden="1" x14ac:dyDescent="0.25">
      <c r="A15" t="s">
        <v>118</v>
      </c>
      <c r="B15" t="s">
        <v>285</v>
      </c>
      <c r="C15" t="s">
        <v>117</v>
      </c>
      <c r="D15" t="s">
        <v>292</v>
      </c>
      <c r="F15" s="32"/>
    </row>
    <row r="16" spans="1:9" hidden="1" x14ac:dyDescent="0.25">
      <c r="A16" t="s">
        <v>118</v>
      </c>
      <c r="B16" t="s">
        <v>285</v>
      </c>
      <c r="C16" t="s">
        <v>117</v>
      </c>
      <c r="D16" t="s">
        <v>293</v>
      </c>
      <c r="E16" t="s">
        <v>453</v>
      </c>
      <c r="F16" s="32">
        <v>44623</v>
      </c>
      <c r="I16" t="s">
        <v>326</v>
      </c>
    </row>
    <row r="17" spans="1:9" hidden="1" x14ac:dyDescent="0.25">
      <c r="A17" t="s">
        <v>118</v>
      </c>
      <c r="B17" t="s">
        <v>285</v>
      </c>
      <c r="C17" t="s">
        <v>117</v>
      </c>
      <c r="D17" t="s">
        <v>295</v>
      </c>
      <c r="E17" t="s">
        <v>454</v>
      </c>
      <c r="F17" s="32">
        <v>44623</v>
      </c>
      <c r="I17" t="s">
        <v>326</v>
      </c>
    </row>
    <row r="18" spans="1:9" hidden="1" x14ac:dyDescent="0.25">
      <c r="A18" t="s">
        <v>118</v>
      </c>
      <c r="B18" t="s">
        <v>285</v>
      </c>
      <c r="C18" t="s">
        <v>117</v>
      </c>
      <c r="D18" t="s">
        <v>296</v>
      </c>
      <c r="E18" t="s">
        <v>455</v>
      </c>
      <c r="F18" s="32">
        <v>44623</v>
      </c>
      <c r="I18" t="s">
        <v>326</v>
      </c>
    </row>
    <row r="19" spans="1:9" hidden="1" x14ac:dyDescent="0.25">
      <c r="A19" t="s">
        <v>118</v>
      </c>
      <c r="B19" t="s">
        <v>285</v>
      </c>
      <c r="C19" t="s">
        <v>117</v>
      </c>
      <c r="D19" t="s">
        <v>318</v>
      </c>
    </row>
    <row r="20" spans="1:9" hidden="1" x14ac:dyDescent="0.25">
      <c r="A20" t="s">
        <v>120</v>
      </c>
      <c r="B20" t="s">
        <v>285</v>
      </c>
      <c r="C20" t="s">
        <v>119</v>
      </c>
      <c r="D20" t="s">
        <v>294</v>
      </c>
      <c r="E20" t="s">
        <v>297</v>
      </c>
      <c r="F20" s="32">
        <v>44595</v>
      </c>
      <c r="H20" t="s">
        <v>305</v>
      </c>
      <c r="I20" t="s">
        <v>304</v>
      </c>
    </row>
    <row r="21" spans="1:9" hidden="1" x14ac:dyDescent="0.25">
      <c r="A21" t="s">
        <v>120</v>
      </c>
      <c r="B21" t="s">
        <v>285</v>
      </c>
      <c r="C21" t="s">
        <v>119</v>
      </c>
      <c r="D21" t="s">
        <v>168</v>
      </c>
      <c r="E21" t="s">
        <v>298</v>
      </c>
      <c r="F21" s="32">
        <v>44595</v>
      </c>
      <c r="I21" t="s">
        <v>288</v>
      </c>
    </row>
    <row r="22" spans="1:9" hidden="1" x14ac:dyDescent="0.25">
      <c r="A22" t="s">
        <v>120</v>
      </c>
      <c r="B22" t="s">
        <v>285</v>
      </c>
      <c r="C22" t="s">
        <v>119</v>
      </c>
      <c r="D22" t="s">
        <v>291</v>
      </c>
      <c r="E22" t="s">
        <v>299</v>
      </c>
      <c r="F22" s="32">
        <v>44595</v>
      </c>
      <c r="I22" t="s">
        <v>304</v>
      </c>
    </row>
    <row r="23" spans="1:9" hidden="1" x14ac:dyDescent="0.25">
      <c r="A23" t="s">
        <v>120</v>
      </c>
      <c r="B23" t="s">
        <v>285</v>
      </c>
      <c r="C23" t="s">
        <v>119</v>
      </c>
      <c r="D23" t="s">
        <v>170</v>
      </c>
      <c r="E23" t="s">
        <v>300</v>
      </c>
      <c r="F23" s="32">
        <v>44595</v>
      </c>
      <c r="I23" t="s">
        <v>304</v>
      </c>
    </row>
    <row r="24" spans="1:9" hidden="1" x14ac:dyDescent="0.25">
      <c r="A24" t="s">
        <v>120</v>
      </c>
      <c r="B24" t="s">
        <v>285</v>
      </c>
      <c r="C24" t="s">
        <v>119</v>
      </c>
      <c r="D24" t="s">
        <v>292</v>
      </c>
      <c r="I24" t="s">
        <v>304</v>
      </c>
    </row>
    <row r="25" spans="1:9" hidden="1" x14ac:dyDescent="0.25">
      <c r="A25" t="s">
        <v>120</v>
      </c>
      <c r="B25" t="s">
        <v>285</v>
      </c>
      <c r="C25" t="s">
        <v>119</v>
      </c>
      <c r="D25" t="s">
        <v>293</v>
      </c>
      <c r="E25" t="s">
        <v>301</v>
      </c>
      <c r="F25" s="32">
        <v>45224</v>
      </c>
      <c r="I25" t="s">
        <v>288</v>
      </c>
    </row>
    <row r="26" spans="1:9" hidden="1" x14ac:dyDescent="0.25">
      <c r="A26" t="s">
        <v>120</v>
      </c>
      <c r="B26" t="s">
        <v>285</v>
      </c>
      <c r="C26" t="s">
        <v>119</v>
      </c>
      <c r="D26" t="s">
        <v>295</v>
      </c>
      <c r="E26" t="s">
        <v>302</v>
      </c>
      <c r="F26" s="32">
        <v>45191</v>
      </c>
      <c r="I26" t="s">
        <v>288</v>
      </c>
    </row>
    <row r="27" spans="1:9" hidden="1" x14ac:dyDescent="0.25">
      <c r="A27" t="s">
        <v>120</v>
      </c>
      <c r="B27" t="s">
        <v>285</v>
      </c>
      <c r="C27" t="s">
        <v>119</v>
      </c>
      <c r="D27" t="s">
        <v>296</v>
      </c>
      <c r="E27" t="s">
        <v>303</v>
      </c>
      <c r="F27" s="32">
        <v>44598</v>
      </c>
      <c r="I27" t="s">
        <v>304</v>
      </c>
    </row>
    <row r="28" spans="1:9" hidden="1" x14ac:dyDescent="0.25">
      <c r="A28" t="s">
        <v>120</v>
      </c>
      <c r="B28" t="s">
        <v>285</v>
      </c>
      <c r="C28" t="s">
        <v>119</v>
      </c>
      <c r="D28" t="s">
        <v>318</v>
      </c>
      <c r="F28" s="32"/>
    </row>
    <row r="29" spans="1:9" hidden="1" x14ac:dyDescent="0.25">
      <c r="A29" t="s">
        <v>123</v>
      </c>
      <c r="B29" t="s">
        <v>285</v>
      </c>
      <c r="C29" t="s">
        <v>122</v>
      </c>
      <c r="D29" t="s">
        <v>294</v>
      </c>
      <c r="E29" t="s">
        <v>48</v>
      </c>
      <c r="F29" s="32">
        <v>44600</v>
      </c>
      <c r="H29" t="s">
        <v>311</v>
      </c>
      <c r="I29" t="s">
        <v>326</v>
      </c>
    </row>
    <row r="30" spans="1:9" hidden="1" x14ac:dyDescent="0.25">
      <c r="A30" t="s">
        <v>123</v>
      </c>
      <c r="B30" t="s">
        <v>285</v>
      </c>
      <c r="C30" t="s">
        <v>122</v>
      </c>
      <c r="D30" t="s">
        <v>168</v>
      </c>
      <c r="E30" t="s">
        <v>306</v>
      </c>
      <c r="F30" s="32">
        <v>44600</v>
      </c>
      <c r="I30" t="s">
        <v>326</v>
      </c>
    </row>
    <row r="31" spans="1:9" hidden="1" x14ac:dyDescent="0.25">
      <c r="A31" t="s">
        <v>123</v>
      </c>
      <c r="B31" t="s">
        <v>285</v>
      </c>
      <c r="C31" t="s">
        <v>122</v>
      </c>
      <c r="D31" t="s">
        <v>291</v>
      </c>
      <c r="E31" t="s">
        <v>307</v>
      </c>
      <c r="F31" s="32">
        <v>44600</v>
      </c>
      <c r="G31" s="32">
        <v>45050</v>
      </c>
      <c r="H31" t="s">
        <v>316</v>
      </c>
      <c r="I31" t="s">
        <v>326</v>
      </c>
    </row>
    <row r="32" spans="1:9" hidden="1" x14ac:dyDescent="0.25">
      <c r="A32" t="s">
        <v>123</v>
      </c>
      <c r="B32" t="s">
        <v>285</v>
      </c>
      <c r="C32" t="s">
        <v>122</v>
      </c>
      <c r="D32" t="s">
        <v>291</v>
      </c>
      <c r="E32" t="s">
        <v>313</v>
      </c>
      <c r="F32" s="32">
        <v>45050</v>
      </c>
      <c r="I32" t="s">
        <v>326</v>
      </c>
    </row>
    <row r="33" spans="1:9" hidden="1" x14ac:dyDescent="0.25">
      <c r="A33" t="s">
        <v>123</v>
      </c>
      <c r="B33" t="s">
        <v>285</v>
      </c>
      <c r="C33" t="s">
        <v>122</v>
      </c>
      <c r="D33" t="s">
        <v>170</v>
      </c>
      <c r="E33" t="s">
        <v>308</v>
      </c>
      <c r="F33" s="32">
        <v>44600</v>
      </c>
      <c r="H33" t="s">
        <v>312</v>
      </c>
      <c r="I33" t="s">
        <v>326</v>
      </c>
    </row>
    <row r="34" spans="1:9" hidden="1" x14ac:dyDescent="0.25">
      <c r="A34" t="s">
        <v>123</v>
      </c>
      <c r="B34" t="s">
        <v>285</v>
      </c>
      <c r="C34" t="s">
        <v>122</v>
      </c>
      <c r="D34" t="s">
        <v>292</v>
      </c>
      <c r="E34" t="s">
        <v>314</v>
      </c>
      <c r="F34" s="32">
        <v>45119</v>
      </c>
      <c r="I34" t="s">
        <v>288</v>
      </c>
    </row>
    <row r="35" spans="1:9" hidden="1" x14ac:dyDescent="0.25">
      <c r="A35" t="s">
        <v>123</v>
      </c>
      <c r="B35" t="s">
        <v>285</v>
      </c>
      <c r="C35" t="s">
        <v>122</v>
      </c>
      <c r="D35" t="s">
        <v>293</v>
      </c>
      <c r="E35" t="s">
        <v>309</v>
      </c>
      <c r="F35" s="32">
        <v>44600</v>
      </c>
      <c r="I35" t="s">
        <v>317</v>
      </c>
    </row>
    <row r="36" spans="1:9" hidden="1" x14ac:dyDescent="0.25">
      <c r="A36" t="s">
        <v>123</v>
      </c>
      <c r="B36" t="s">
        <v>285</v>
      </c>
      <c r="C36" t="s">
        <v>122</v>
      </c>
      <c r="D36" t="s">
        <v>295</v>
      </c>
      <c r="E36" t="s">
        <v>315</v>
      </c>
      <c r="F36" s="32">
        <v>45215</v>
      </c>
      <c r="I36" t="s">
        <v>288</v>
      </c>
    </row>
    <row r="37" spans="1:9" hidden="1" x14ac:dyDescent="0.25">
      <c r="A37" t="s">
        <v>123</v>
      </c>
      <c r="B37" t="s">
        <v>285</v>
      </c>
      <c r="C37" t="s">
        <v>122</v>
      </c>
      <c r="D37" t="s">
        <v>296</v>
      </c>
      <c r="E37" t="s">
        <v>310</v>
      </c>
      <c r="F37" s="32">
        <v>44600</v>
      </c>
      <c r="I37" t="s">
        <v>326</v>
      </c>
    </row>
    <row r="38" spans="1:9" hidden="1" x14ac:dyDescent="0.25">
      <c r="A38" t="s">
        <v>123</v>
      </c>
      <c r="B38" t="s">
        <v>285</v>
      </c>
      <c r="C38" t="s">
        <v>122</v>
      </c>
      <c r="D38" t="s">
        <v>318</v>
      </c>
      <c r="E38" t="s">
        <v>319</v>
      </c>
      <c r="F38" s="32">
        <v>44600</v>
      </c>
      <c r="I38" t="s">
        <v>326</v>
      </c>
    </row>
    <row r="39" spans="1:9" hidden="1" x14ac:dyDescent="0.25">
      <c r="A39" t="s">
        <v>125</v>
      </c>
      <c r="B39" t="s">
        <v>285</v>
      </c>
      <c r="C39" t="s">
        <v>124</v>
      </c>
      <c r="D39" t="s">
        <v>294</v>
      </c>
      <c r="E39" t="s">
        <v>49</v>
      </c>
      <c r="F39" s="32">
        <v>44603</v>
      </c>
      <c r="H39" t="s">
        <v>327</v>
      </c>
      <c r="I39" t="s">
        <v>326</v>
      </c>
    </row>
    <row r="40" spans="1:9" hidden="1" x14ac:dyDescent="0.25">
      <c r="A40" t="s">
        <v>125</v>
      </c>
      <c r="B40" t="s">
        <v>285</v>
      </c>
      <c r="C40" t="s">
        <v>124</v>
      </c>
      <c r="D40" t="s">
        <v>168</v>
      </c>
      <c r="E40" t="s">
        <v>320</v>
      </c>
      <c r="F40" s="32">
        <v>44603</v>
      </c>
      <c r="I40" t="s">
        <v>326</v>
      </c>
    </row>
    <row r="41" spans="1:9" hidden="1" x14ac:dyDescent="0.25">
      <c r="A41" t="s">
        <v>125</v>
      </c>
      <c r="B41" t="s">
        <v>285</v>
      </c>
      <c r="C41" t="s">
        <v>124</v>
      </c>
      <c r="D41" t="s">
        <v>291</v>
      </c>
      <c r="E41" t="s">
        <v>321</v>
      </c>
      <c r="F41" s="32">
        <v>44603</v>
      </c>
      <c r="H41" t="s">
        <v>328</v>
      </c>
      <c r="I41" t="s">
        <v>326</v>
      </c>
    </row>
    <row r="42" spans="1:9" hidden="1" x14ac:dyDescent="0.25">
      <c r="A42" t="s">
        <v>125</v>
      </c>
      <c r="B42" t="s">
        <v>285</v>
      </c>
      <c r="C42" t="s">
        <v>124</v>
      </c>
      <c r="D42" t="s">
        <v>291</v>
      </c>
      <c r="E42" t="s">
        <v>330</v>
      </c>
      <c r="F42" s="32">
        <v>45048</v>
      </c>
      <c r="H42" t="s">
        <v>331</v>
      </c>
      <c r="I42" t="s">
        <v>288</v>
      </c>
    </row>
    <row r="43" spans="1:9" hidden="1" x14ac:dyDescent="0.25">
      <c r="A43" t="s">
        <v>125</v>
      </c>
      <c r="B43" t="s">
        <v>285</v>
      </c>
      <c r="C43" t="s">
        <v>124</v>
      </c>
      <c r="D43" t="s">
        <v>170</v>
      </c>
      <c r="E43" t="s">
        <v>322</v>
      </c>
      <c r="F43" s="32">
        <v>44603</v>
      </c>
      <c r="H43" t="s">
        <v>329</v>
      </c>
      <c r="I43" t="s">
        <v>326</v>
      </c>
    </row>
    <row r="44" spans="1:9" hidden="1" x14ac:dyDescent="0.25">
      <c r="A44" t="s">
        <v>125</v>
      </c>
      <c r="B44" t="s">
        <v>285</v>
      </c>
      <c r="C44" t="s">
        <v>124</v>
      </c>
      <c r="D44" t="s">
        <v>292</v>
      </c>
      <c r="E44" t="s">
        <v>332</v>
      </c>
      <c r="F44" s="32">
        <v>45117</v>
      </c>
      <c r="I44" t="s">
        <v>288</v>
      </c>
    </row>
    <row r="45" spans="1:9" hidden="1" x14ac:dyDescent="0.25">
      <c r="A45" t="s">
        <v>125</v>
      </c>
      <c r="B45" t="s">
        <v>285</v>
      </c>
      <c r="C45" t="s">
        <v>124</v>
      </c>
      <c r="D45" t="s">
        <v>293</v>
      </c>
      <c r="E45" t="s">
        <v>323</v>
      </c>
      <c r="F45" s="32">
        <v>44603</v>
      </c>
      <c r="I45" t="s">
        <v>326</v>
      </c>
    </row>
    <row r="46" spans="1:9" hidden="1" x14ac:dyDescent="0.25">
      <c r="A46" t="s">
        <v>125</v>
      </c>
      <c r="B46" t="s">
        <v>285</v>
      </c>
      <c r="C46" t="s">
        <v>124</v>
      </c>
      <c r="D46" t="s">
        <v>295</v>
      </c>
      <c r="E46" t="s">
        <v>333</v>
      </c>
      <c r="F46" s="32">
        <v>45216</v>
      </c>
      <c r="I46" t="s">
        <v>288</v>
      </c>
    </row>
    <row r="47" spans="1:9" hidden="1" x14ac:dyDescent="0.25">
      <c r="A47" t="s">
        <v>125</v>
      </c>
      <c r="B47" t="s">
        <v>285</v>
      </c>
      <c r="C47" t="s">
        <v>124</v>
      </c>
      <c r="D47" t="s">
        <v>296</v>
      </c>
      <c r="E47" t="s">
        <v>324</v>
      </c>
      <c r="F47" s="32">
        <v>44603</v>
      </c>
      <c r="I47" t="s">
        <v>326</v>
      </c>
    </row>
    <row r="48" spans="1:9" hidden="1" x14ac:dyDescent="0.25">
      <c r="A48" t="s">
        <v>125</v>
      </c>
      <c r="B48" t="s">
        <v>285</v>
      </c>
      <c r="C48" t="s">
        <v>124</v>
      </c>
      <c r="D48" t="s">
        <v>318</v>
      </c>
      <c r="E48" t="s">
        <v>325</v>
      </c>
      <c r="F48" s="32">
        <v>44603</v>
      </c>
      <c r="I48" t="s">
        <v>326</v>
      </c>
    </row>
    <row r="49" spans="1:9" hidden="1" x14ac:dyDescent="0.25">
      <c r="A49" t="s">
        <v>127</v>
      </c>
      <c r="B49" t="s">
        <v>285</v>
      </c>
      <c r="C49" t="s">
        <v>126</v>
      </c>
      <c r="D49" t="s">
        <v>294</v>
      </c>
      <c r="E49" t="s">
        <v>36</v>
      </c>
      <c r="F49" s="32">
        <v>44603</v>
      </c>
      <c r="G49" s="32">
        <v>45250</v>
      </c>
      <c r="H49" t="s">
        <v>340</v>
      </c>
      <c r="I49" t="s">
        <v>326</v>
      </c>
    </row>
    <row r="50" spans="1:9" hidden="1" x14ac:dyDescent="0.25">
      <c r="A50" t="s">
        <v>127</v>
      </c>
      <c r="B50" t="s">
        <v>285</v>
      </c>
      <c r="C50" t="s">
        <v>126</v>
      </c>
      <c r="D50" t="s">
        <v>294</v>
      </c>
      <c r="E50" t="s">
        <v>347</v>
      </c>
      <c r="F50" s="32">
        <v>45250</v>
      </c>
      <c r="I50" t="s">
        <v>288</v>
      </c>
    </row>
    <row r="51" spans="1:9" hidden="1" x14ac:dyDescent="0.25">
      <c r="A51" t="s">
        <v>127</v>
      </c>
      <c r="B51" t="s">
        <v>285</v>
      </c>
      <c r="C51" t="s">
        <v>126</v>
      </c>
      <c r="D51" t="s">
        <v>168</v>
      </c>
      <c r="E51" t="s">
        <v>334</v>
      </c>
      <c r="F51" s="32">
        <v>44603</v>
      </c>
      <c r="I51" t="s">
        <v>326</v>
      </c>
    </row>
    <row r="52" spans="1:9" hidden="1" x14ac:dyDescent="0.25">
      <c r="A52" t="s">
        <v>127</v>
      </c>
      <c r="B52" t="s">
        <v>285</v>
      </c>
      <c r="C52" t="s">
        <v>126</v>
      </c>
      <c r="D52" t="s">
        <v>291</v>
      </c>
      <c r="E52" t="s">
        <v>335</v>
      </c>
      <c r="F52" s="32">
        <v>44603</v>
      </c>
      <c r="G52" s="32">
        <v>45040</v>
      </c>
      <c r="H52" t="s">
        <v>341</v>
      </c>
      <c r="I52" t="s">
        <v>326</v>
      </c>
    </row>
    <row r="53" spans="1:9" hidden="1" x14ac:dyDescent="0.25">
      <c r="A53" t="s">
        <v>127</v>
      </c>
      <c r="B53" t="s">
        <v>285</v>
      </c>
      <c r="C53" t="s">
        <v>126</v>
      </c>
      <c r="D53" t="s">
        <v>291</v>
      </c>
      <c r="E53" t="s">
        <v>343</v>
      </c>
      <c r="F53" s="32">
        <v>45040</v>
      </c>
      <c r="G53" s="32">
        <v>45082</v>
      </c>
      <c r="H53" t="s">
        <v>344</v>
      </c>
      <c r="I53" t="s">
        <v>288</v>
      </c>
    </row>
    <row r="54" spans="1:9" hidden="1" x14ac:dyDescent="0.25">
      <c r="A54" t="s">
        <v>127</v>
      </c>
      <c r="B54" t="s">
        <v>285</v>
      </c>
      <c r="C54" t="s">
        <v>126</v>
      </c>
      <c r="D54" t="s">
        <v>291</v>
      </c>
      <c r="E54" t="s">
        <v>345</v>
      </c>
      <c r="F54" s="32">
        <v>45082</v>
      </c>
      <c r="H54" t="s">
        <v>341</v>
      </c>
      <c r="I54" t="s">
        <v>288</v>
      </c>
    </row>
    <row r="55" spans="1:9" hidden="1" x14ac:dyDescent="0.25">
      <c r="A55" t="s">
        <v>127</v>
      </c>
      <c r="B55" t="s">
        <v>285</v>
      </c>
      <c r="C55" t="s">
        <v>126</v>
      </c>
      <c r="D55" t="s">
        <v>170</v>
      </c>
      <c r="E55" t="s">
        <v>336</v>
      </c>
      <c r="F55" s="32">
        <v>44603</v>
      </c>
      <c r="H55" t="s">
        <v>342</v>
      </c>
      <c r="I55" t="s">
        <v>326</v>
      </c>
    </row>
    <row r="56" spans="1:9" hidden="1" x14ac:dyDescent="0.25">
      <c r="A56" t="s">
        <v>127</v>
      </c>
      <c r="B56" t="s">
        <v>285</v>
      </c>
      <c r="C56" t="s">
        <v>126</v>
      </c>
      <c r="D56" t="s">
        <v>292</v>
      </c>
      <c r="E56" t="s">
        <v>314</v>
      </c>
      <c r="F56" s="32">
        <v>45082</v>
      </c>
      <c r="I56" t="s">
        <v>288</v>
      </c>
    </row>
    <row r="57" spans="1:9" hidden="1" x14ac:dyDescent="0.25">
      <c r="A57" t="s">
        <v>127</v>
      </c>
      <c r="B57" t="s">
        <v>285</v>
      </c>
      <c r="C57" t="s">
        <v>126</v>
      </c>
      <c r="D57" t="s">
        <v>293</v>
      </c>
      <c r="E57" t="s">
        <v>337</v>
      </c>
      <c r="F57" s="32">
        <v>44603</v>
      </c>
      <c r="G57" s="32">
        <v>45082</v>
      </c>
      <c r="I57" t="s">
        <v>326</v>
      </c>
    </row>
    <row r="58" spans="1:9" hidden="1" x14ac:dyDescent="0.25">
      <c r="A58" t="s">
        <v>127</v>
      </c>
      <c r="B58" t="s">
        <v>285</v>
      </c>
      <c r="C58" t="s">
        <v>126</v>
      </c>
      <c r="D58" t="s">
        <v>293</v>
      </c>
      <c r="E58" t="s">
        <v>346</v>
      </c>
      <c r="F58" s="32">
        <v>45082</v>
      </c>
      <c r="I58" t="s">
        <v>288</v>
      </c>
    </row>
    <row r="59" spans="1:9" hidden="1" x14ac:dyDescent="0.25">
      <c r="A59" t="s">
        <v>127</v>
      </c>
      <c r="B59" t="s">
        <v>285</v>
      </c>
      <c r="C59" t="s">
        <v>126</v>
      </c>
      <c r="D59" t="s">
        <v>295</v>
      </c>
      <c r="E59" t="s">
        <v>348</v>
      </c>
      <c r="F59" s="32">
        <v>45243</v>
      </c>
      <c r="I59" t="s">
        <v>288</v>
      </c>
    </row>
    <row r="60" spans="1:9" hidden="1" x14ac:dyDescent="0.25">
      <c r="A60" t="s">
        <v>127</v>
      </c>
      <c r="B60" t="s">
        <v>285</v>
      </c>
      <c r="C60" t="s">
        <v>126</v>
      </c>
      <c r="D60" t="s">
        <v>296</v>
      </c>
      <c r="E60" t="s">
        <v>338</v>
      </c>
      <c r="F60" s="32">
        <v>44603</v>
      </c>
      <c r="G60" s="32">
        <v>45279</v>
      </c>
      <c r="H60" t="s">
        <v>459</v>
      </c>
      <c r="I60" t="s">
        <v>326</v>
      </c>
    </row>
    <row r="61" spans="1:9" hidden="1" x14ac:dyDescent="0.25">
      <c r="A61" t="s">
        <v>127</v>
      </c>
      <c r="B61" t="s">
        <v>285</v>
      </c>
      <c r="C61" t="s">
        <v>126</v>
      </c>
      <c r="D61" t="s">
        <v>296</v>
      </c>
      <c r="E61" t="s">
        <v>460</v>
      </c>
      <c r="F61" s="32">
        <v>45279</v>
      </c>
      <c r="I61" t="s">
        <v>431</v>
      </c>
    </row>
    <row r="62" spans="1:9" hidden="1" x14ac:dyDescent="0.25">
      <c r="A62" t="s">
        <v>127</v>
      </c>
      <c r="B62" t="s">
        <v>285</v>
      </c>
      <c r="C62" t="s">
        <v>126</v>
      </c>
      <c r="D62" t="s">
        <v>318</v>
      </c>
      <c r="E62" t="s">
        <v>339</v>
      </c>
      <c r="F62" s="32">
        <v>44603</v>
      </c>
      <c r="I62" t="s">
        <v>326</v>
      </c>
    </row>
    <row r="63" spans="1:9" hidden="1" x14ac:dyDescent="0.25">
      <c r="A63" t="s">
        <v>129</v>
      </c>
      <c r="B63" t="s">
        <v>285</v>
      </c>
      <c r="C63" t="s">
        <v>128</v>
      </c>
      <c r="D63" t="s">
        <v>294</v>
      </c>
      <c r="E63" t="s">
        <v>46</v>
      </c>
      <c r="F63" s="32">
        <v>44603</v>
      </c>
      <c r="H63" t="s">
        <v>327</v>
      </c>
      <c r="I63" t="s">
        <v>354</v>
      </c>
    </row>
    <row r="64" spans="1:9" hidden="1" x14ac:dyDescent="0.25">
      <c r="A64" t="s">
        <v>129</v>
      </c>
      <c r="B64" t="s">
        <v>285</v>
      </c>
      <c r="C64" t="s">
        <v>128</v>
      </c>
      <c r="D64" t="s">
        <v>168</v>
      </c>
      <c r="E64" t="s">
        <v>349</v>
      </c>
      <c r="F64" s="32">
        <v>44603</v>
      </c>
      <c r="I64" t="s">
        <v>354</v>
      </c>
    </row>
    <row r="65" spans="1:9" hidden="1" x14ac:dyDescent="0.25">
      <c r="A65" t="s">
        <v>129</v>
      </c>
      <c r="B65" t="s">
        <v>285</v>
      </c>
      <c r="C65" t="s">
        <v>128</v>
      </c>
      <c r="D65" t="s">
        <v>291</v>
      </c>
      <c r="E65" t="s">
        <v>350</v>
      </c>
      <c r="F65" s="32">
        <v>44603</v>
      </c>
      <c r="G65" s="32">
        <v>45040</v>
      </c>
      <c r="H65" t="s">
        <v>355</v>
      </c>
      <c r="I65" t="s">
        <v>354</v>
      </c>
    </row>
    <row r="66" spans="1:9" hidden="1" x14ac:dyDescent="0.25">
      <c r="A66" t="s">
        <v>129</v>
      </c>
      <c r="B66" t="s">
        <v>285</v>
      </c>
      <c r="C66" t="s">
        <v>128</v>
      </c>
      <c r="D66" t="s">
        <v>291</v>
      </c>
      <c r="E66" t="s">
        <v>356</v>
      </c>
      <c r="F66" s="32">
        <v>45040</v>
      </c>
      <c r="H66" t="s">
        <v>357</v>
      </c>
      <c r="I66" t="s">
        <v>288</v>
      </c>
    </row>
    <row r="67" spans="1:9" hidden="1" x14ac:dyDescent="0.25">
      <c r="A67" t="s">
        <v>129</v>
      </c>
      <c r="B67" t="s">
        <v>285</v>
      </c>
      <c r="C67" t="s">
        <v>128</v>
      </c>
      <c r="D67" t="s">
        <v>170</v>
      </c>
      <c r="E67" t="s">
        <v>351</v>
      </c>
      <c r="F67" s="32">
        <v>44603</v>
      </c>
      <c r="H67" t="s">
        <v>329</v>
      </c>
      <c r="I67" t="s">
        <v>354</v>
      </c>
    </row>
    <row r="68" spans="1:9" hidden="1" x14ac:dyDescent="0.25">
      <c r="A68" t="s">
        <v>129</v>
      </c>
      <c r="B68" t="s">
        <v>285</v>
      </c>
      <c r="C68" t="s">
        <v>128</v>
      </c>
      <c r="D68" t="s">
        <v>292</v>
      </c>
      <c r="E68" t="s">
        <v>314</v>
      </c>
      <c r="F68" s="32">
        <v>45146</v>
      </c>
    </row>
    <row r="69" spans="1:9" hidden="1" x14ac:dyDescent="0.25">
      <c r="A69" t="s">
        <v>129</v>
      </c>
      <c r="B69" t="s">
        <v>285</v>
      </c>
      <c r="C69" t="s">
        <v>128</v>
      </c>
      <c r="D69" t="s">
        <v>293</v>
      </c>
      <c r="E69" t="s">
        <v>352</v>
      </c>
      <c r="F69" s="32">
        <v>44603</v>
      </c>
      <c r="I69" t="s">
        <v>354</v>
      </c>
    </row>
    <row r="70" spans="1:9" hidden="1" x14ac:dyDescent="0.25">
      <c r="A70" t="s">
        <v>129</v>
      </c>
      <c r="B70" t="s">
        <v>285</v>
      </c>
      <c r="C70" t="s">
        <v>128</v>
      </c>
      <c r="D70" t="s">
        <v>295</v>
      </c>
    </row>
    <row r="71" spans="1:9" hidden="1" x14ac:dyDescent="0.25">
      <c r="A71" t="s">
        <v>129</v>
      </c>
      <c r="B71" t="s">
        <v>285</v>
      </c>
      <c r="C71" t="s">
        <v>128</v>
      </c>
      <c r="D71" t="s">
        <v>296</v>
      </c>
      <c r="E71" t="s">
        <v>353</v>
      </c>
      <c r="F71" s="32">
        <v>44603</v>
      </c>
      <c r="I71" t="s">
        <v>354</v>
      </c>
    </row>
    <row r="72" spans="1:9" hidden="1" x14ac:dyDescent="0.25">
      <c r="A72" t="s">
        <v>129</v>
      </c>
      <c r="B72" t="s">
        <v>285</v>
      </c>
      <c r="C72" t="s">
        <v>128</v>
      </c>
      <c r="D72" t="s">
        <v>318</v>
      </c>
    </row>
    <row r="73" spans="1:9" hidden="1" x14ac:dyDescent="0.25">
      <c r="A73" t="s">
        <v>131</v>
      </c>
      <c r="B73" t="s">
        <v>285</v>
      </c>
      <c r="C73" t="s">
        <v>130</v>
      </c>
      <c r="D73" t="s">
        <v>294</v>
      </c>
      <c r="E73" t="s">
        <v>358</v>
      </c>
      <c r="F73" s="32">
        <v>44603</v>
      </c>
      <c r="H73" t="s">
        <v>365</v>
      </c>
      <c r="I73" t="s">
        <v>326</v>
      </c>
    </row>
    <row r="74" spans="1:9" hidden="1" x14ac:dyDescent="0.25">
      <c r="A74" t="s">
        <v>131</v>
      </c>
      <c r="B74" t="s">
        <v>285</v>
      </c>
      <c r="C74" t="s">
        <v>130</v>
      </c>
      <c r="D74" t="s">
        <v>168</v>
      </c>
      <c r="E74" t="s">
        <v>359</v>
      </c>
      <c r="F74" s="32">
        <v>44603</v>
      </c>
      <c r="I74" t="s">
        <v>326</v>
      </c>
    </row>
    <row r="75" spans="1:9" hidden="1" x14ac:dyDescent="0.25">
      <c r="A75" t="s">
        <v>131</v>
      </c>
      <c r="B75" t="s">
        <v>285</v>
      </c>
      <c r="C75" t="s">
        <v>130</v>
      </c>
      <c r="D75" t="s">
        <v>291</v>
      </c>
      <c r="E75" t="s">
        <v>360</v>
      </c>
      <c r="F75" s="32">
        <v>44603</v>
      </c>
      <c r="G75" s="32">
        <v>45035</v>
      </c>
      <c r="H75" t="s">
        <v>366</v>
      </c>
      <c r="I75" t="s">
        <v>326</v>
      </c>
    </row>
    <row r="76" spans="1:9" hidden="1" x14ac:dyDescent="0.25">
      <c r="A76" t="s">
        <v>131</v>
      </c>
      <c r="B76" t="s">
        <v>285</v>
      </c>
      <c r="C76" t="s">
        <v>130</v>
      </c>
      <c r="D76" t="s">
        <v>291</v>
      </c>
      <c r="E76" t="s">
        <v>367</v>
      </c>
      <c r="F76" s="32">
        <v>45035</v>
      </c>
      <c r="H76" t="s">
        <v>368</v>
      </c>
      <c r="I76" t="s">
        <v>288</v>
      </c>
    </row>
    <row r="77" spans="1:9" hidden="1" x14ac:dyDescent="0.25">
      <c r="A77" t="s">
        <v>131</v>
      </c>
      <c r="B77" t="s">
        <v>285</v>
      </c>
      <c r="C77" t="s">
        <v>130</v>
      </c>
      <c r="D77" t="s">
        <v>170</v>
      </c>
      <c r="E77" t="s">
        <v>361</v>
      </c>
      <c r="F77" s="32">
        <v>44603</v>
      </c>
      <c r="I77" t="s">
        <v>326</v>
      </c>
    </row>
    <row r="78" spans="1:9" hidden="1" x14ac:dyDescent="0.25">
      <c r="A78" t="s">
        <v>131</v>
      </c>
      <c r="B78" t="s">
        <v>285</v>
      </c>
      <c r="C78" t="s">
        <v>130</v>
      </c>
      <c r="D78" t="s">
        <v>292</v>
      </c>
    </row>
    <row r="79" spans="1:9" hidden="1" x14ac:dyDescent="0.25">
      <c r="A79" t="s">
        <v>131</v>
      </c>
      <c r="B79" t="s">
        <v>285</v>
      </c>
      <c r="C79" t="s">
        <v>130</v>
      </c>
      <c r="D79" t="s">
        <v>293</v>
      </c>
      <c r="E79" t="s">
        <v>362</v>
      </c>
      <c r="F79" s="32">
        <v>44603</v>
      </c>
      <c r="I79" t="s">
        <v>326</v>
      </c>
    </row>
    <row r="80" spans="1:9" hidden="1" x14ac:dyDescent="0.25">
      <c r="A80" t="s">
        <v>131</v>
      </c>
      <c r="B80" t="s">
        <v>285</v>
      </c>
      <c r="C80" t="s">
        <v>130</v>
      </c>
      <c r="D80" t="s">
        <v>295</v>
      </c>
      <c r="E80" t="s">
        <v>369</v>
      </c>
      <c r="F80" s="32">
        <v>45191</v>
      </c>
      <c r="I80" t="s">
        <v>288</v>
      </c>
    </row>
    <row r="81" spans="1:9" hidden="1" x14ac:dyDescent="0.25">
      <c r="A81" t="s">
        <v>131</v>
      </c>
      <c r="B81" t="s">
        <v>285</v>
      </c>
      <c r="C81" t="s">
        <v>130</v>
      </c>
      <c r="D81" t="s">
        <v>296</v>
      </c>
      <c r="E81" t="s">
        <v>363</v>
      </c>
      <c r="F81" s="32">
        <v>44603</v>
      </c>
      <c r="I81" t="s">
        <v>326</v>
      </c>
    </row>
    <row r="82" spans="1:9" hidden="1" x14ac:dyDescent="0.25">
      <c r="A82" t="s">
        <v>131</v>
      </c>
      <c r="B82" t="s">
        <v>285</v>
      </c>
      <c r="C82" t="s">
        <v>130</v>
      </c>
      <c r="D82" t="s">
        <v>318</v>
      </c>
      <c r="E82" t="s">
        <v>364</v>
      </c>
      <c r="F82" s="32">
        <v>44603</v>
      </c>
      <c r="I82" t="s">
        <v>326</v>
      </c>
    </row>
    <row r="83" spans="1:9" hidden="1" x14ac:dyDescent="0.25">
      <c r="A83" t="s">
        <v>133</v>
      </c>
      <c r="B83" t="s">
        <v>285</v>
      </c>
      <c r="C83" t="s">
        <v>132</v>
      </c>
      <c r="D83" t="s">
        <v>294</v>
      </c>
      <c r="E83" t="s">
        <v>33</v>
      </c>
      <c r="F83" s="32">
        <v>44603</v>
      </c>
      <c r="H83" t="s">
        <v>376</v>
      </c>
      <c r="I83" t="s">
        <v>326</v>
      </c>
    </row>
    <row r="84" spans="1:9" hidden="1" x14ac:dyDescent="0.25">
      <c r="A84" t="s">
        <v>133</v>
      </c>
      <c r="B84" t="s">
        <v>285</v>
      </c>
      <c r="C84" t="s">
        <v>132</v>
      </c>
      <c r="D84" t="s">
        <v>168</v>
      </c>
      <c r="E84" t="s">
        <v>370</v>
      </c>
      <c r="F84" s="32">
        <v>44603</v>
      </c>
      <c r="I84" t="s">
        <v>326</v>
      </c>
    </row>
    <row r="85" spans="1:9" hidden="1" x14ac:dyDescent="0.25">
      <c r="A85" t="s">
        <v>133</v>
      </c>
      <c r="B85" t="s">
        <v>285</v>
      </c>
      <c r="C85" t="s">
        <v>132</v>
      </c>
      <c r="D85" t="s">
        <v>291</v>
      </c>
      <c r="E85" t="s">
        <v>371</v>
      </c>
      <c r="F85" s="32">
        <v>44603</v>
      </c>
      <c r="G85" s="32">
        <v>45034</v>
      </c>
      <c r="H85" t="s">
        <v>375</v>
      </c>
      <c r="I85" t="s">
        <v>326</v>
      </c>
    </row>
    <row r="86" spans="1:9" hidden="1" x14ac:dyDescent="0.25">
      <c r="A86" t="s">
        <v>133</v>
      </c>
      <c r="B86" t="s">
        <v>285</v>
      </c>
      <c r="C86" t="s">
        <v>132</v>
      </c>
      <c r="D86" t="s">
        <v>291</v>
      </c>
      <c r="E86" t="s">
        <v>377</v>
      </c>
      <c r="F86" s="32">
        <v>45034</v>
      </c>
      <c r="H86" t="s">
        <v>378</v>
      </c>
      <c r="I86" t="s">
        <v>288</v>
      </c>
    </row>
    <row r="87" spans="1:9" hidden="1" x14ac:dyDescent="0.25">
      <c r="A87" t="s">
        <v>133</v>
      </c>
      <c r="B87" t="s">
        <v>285</v>
      </c>
      <c r="C87" t="s">
        <v>132</v>
      </c>
      <c r="D87" t="s">
        <v>170</v>
      </c>
      <c r="E87" t="s">
        <v>372</v>
      </c>
      <c r="F87" s="32">
        <v>44691</v>
      </c>
      <c r="H87" t="s">
        <v>329</v>
      </c>
      <c r="I87" t="s">
        <v>326</v>
      </c>
    </row>
    <row r="88" spans="1:9" hidden="1" x14ac:dyDescent="0.25">
      <c r="A88" t="s">
        <v>133</v>
      </c>
      <c r="B88" t="s">
        <v>285</v>
      </c>
      <c r="C88" t="s">
        <v>132</v>
      </c>
      <c r="D88" t="s">
        <v>292</v>
      </c>
      <c r="F88" s="32">
        <v>44691</v>
      </c>
      <c r="I88" t="s">
        <v>326</v>
      </c>
    </row>
    <row r="89" spans="1:9" hidden="1" x14ac:dyDescent="0.25">
      <c r="A89" t="s">
        <v>133</v>
      </c>
      <c r="B89" t="s">
        <v>285</v>
      </c>
      <c r="C89" t="s">
        <v>132</v>
      </c>
      <c r="D89" t="s">
        <v>292</v>
      </c>
      <c r="F89" s="32">
        <v>44713</v>
      </c>
      <c r="H89" t="s">
        <v>379</v>
      </c>
      <c r="I89" t="s">
        <v>288</v>
      </c>
    </row>
    <row r="90" spans="1:9" hidden="1" x14ac:dyDescent="0.25">
      <c r="A90" t="s">
        <v>133</v>
      </c>
      <c r="B90" t="s">
        <v>285</v>
      </c>
      <c r="C90" t="s">
        <v>132</v>
      </c>
      <c r="D90" t="s">
        <v>293</v>
      </c>
      <c r="E90" t="s">
        <v>373</v>
      </c>
      <c r="F90" s="32">
        <v>44603</v>
      </c>
      <c r="I90" t="s">
        <v>326</v>
      </c>
    </row>
    <row r="91" spans="1:9" hidden="1" x14ac:dyDescent="0.25">
      <c r="A91" t="s">
        <v>133</v>
      </c>
      <c r="B91" t="s">
        <v>285</v>
      </c>
      <c r="C91" t="s">
        <v>132</v>
      </c>
      <c r="D91" t="s">
        <v>295</v>
      </c>
      <c r="E91" t="s">
        <v>380</v>
      </c>
      <c r="F91" s="32">
        <v>45250</v>
      </c>
      <c r="I91" t="s">
        <v>288</v>
      </c>
    </row>
    <row r="92" spans="1:9" hidden="1" x14ac:dyDescent="0.25">
      <c r="A92" t="s">
        <v>133</v>
      </c>
      <c r="B92" t="s">
        <v>285</v>
      </c>
      <c r="C92" t="s">
        <v>132</v>
      </c>
      <c r="D92" t="s">
        <v>296</v>
      </c>
      <c r="E92" t="s">
        <v>374</v>
      </c>
      <c r="F92" s="32">
        <v>44603</v>
      </c>
      <c r="I92" t="s">
        <v>326</v>
      </c>
    </row>
    <row r="93" spans="1:9" hidden="1" x14ac:dyDescent="0.25">
      <c r="A93" t="s">
        <v>133</v>
      </c>
      <c r="B93" t="s">
        <v>285</v>
      </c>
      <c r="C93" t="s">
        <v>132</v>
      </c>
      <c r="D93" t="s">
        <v>318</v>
      </c>
    </row>
    <row r="94" spans="1:9" hidden="1" x14ac:dyDescent="0.25">
      <c r="A94" t="s">
        <v>135</v>
      </c>
      <c r="B94" t="s">
        <v>285</v>
      </c>
      <c r="C94" t="s">
        <v>134</v>
      </c>
      <c r="D94" t="s">
        <v>294</v>
      </c>
      <c r="E94" t="s">
        <v>45</v>
      </c>
      <c r="F94" s="32">
        <v>44603</v>
      </c>
      <c r="I94" t="s">
        <v>326</v>
      </c>
    </row>
    <row r="95" spans="1:9" hidden="1" x14ac:dyDescent="0.25">
      <c r="A95" t="s">
        <v>135</v>
      </c>
      <c r="B95" t="s">
        <v>285</v>
      </c>
      <c r="C95" t="s">
        <v>134</v>
      </c>
      <c r="D95" t="s">
        <v>168</v>
      </c>
      <c r="E95" t="s">
        <v>381</v>
      </c>
      <c r="F95" s="32">
        <v>44603</v>
      </c>
      <c r="I95" t="s">
        <v>326</v>
      </c>
    </row>
    <row r="96" spans="1:9" hidden="1" x14ac:dyDescent="0.25">
      <c r="A96" t="s">
        <v>135</v>
      </c>
      <c r="B96" t="s">
        <v>285</v>
      </c>
      <c r="C96" t="s">
        <v>134</v>
      </c>
      <c r="D96" t="s">
        <v>291</v>
      </c>
      <c r="E96" t="s">
        <v>382</v>
      </c>
      <c r="F96" s="32">
        <v>44603</v>
      </c>
      <c r="G96" s="32">
        <v>45034</v>
      </c>
      <c r="H96" t="s">
        <v>387</v>
      </c>
      <c r="I96" t="s">
        <v>326</v>
      </c>
    </row>
    <row r="97" spans="1:9" hidden="1" x14ac:dyDescent="0.25">
      <c r="A97" t="s">
        <v>135</v>
      </c>
      <c r="B97" t="s">
        <v>285</v>
      </c>
      <c r="C97" t="s">
        <v>134</v>
      </c>
      <c r="D97" t="s">
        <v>291</v>
      </c>
      <c r="E97" t="s">
        <v>388</v>
      </c>
      <c r="F97" s="32">
        <v>45034</v>
      </c>
      <c r="H97" t="s">
        <v>389</v>
      </c>
      <c r="I97" t="s">
        <v>288</v>
      </c>
    </row>
    <row r="98" spans="1:9" hidden="1" x14ac:dyDescent="0.25">
      <c r="A98" t="s">
        <v>135</v>
      </c>
      <c r="B98" t="s">
        <v>285</v>
      </c>
      <c r="C98" t="s">
        <v>134</v>
      </c>
      <c r="D98" t="s">
        <v>170</v>
      </c>
      <c r="E98" t="s">
        <v>383</v>
      </c>
      <c r="F98" s="32">
        <v>44603</v>
      </c>
      <c r="H98" t="s">
        <v>329</v>
      </c>
      <c r="I98" t="s">
        <v>326</v>
      </c>
    </row>
    <row r="99" spans="1:9" hidden="1" x14ac:dyDescent="0.25">
      <c r="A99" t="s">
        <v>135</v>
      </c>
      <c r="B99" t="s">
        <v>285</v>
      </c>
      <c r="C99" t="s">
        <v>134</v>
      </c>
      <c r="D99" t="s">
        <v>292</v>
      </c>
      <c r="E99" t="s">
        <v>314</v>
      </c>
      <c r="F99" s="32">
        <v>45140</v>
      </c>
      <c r="I99" t="s">
        <v>288</v>
      </c>
    </row>
    <row r="100" spans="1:9" hidden="1" x14ac:dyDescent="0.25">
      <c r="A100" t="s">
        <v>135</v>
      </c>
      <c r="B100" t="s">
        <v>285</v>
      </c>
      <c r="C100" t="s">
        <v>134</v>
      </c>
      <c r="D100" t="s">
        <v>293</v>
      </c>
      <c r="E100" t="s">
        <v>384</v>
      </c>
      <c r="F100" s="32">
        <v>44603</v>
      </c>
      <c r="I100" t="s">
        <v>326</v>
      </c>
    </row>
    <row r="101" spans="1:9" hidden="1" x14ac:dyDescent="0.25">
      <c r="A101" t="s">
        <v>135</v>
      </c>
      <c r="B101" t="s">
        <v>285</v>
      </c>
      <c r="C101" t="s">
        <v>134</v>
      </c>
      <c r="D101" t="s">
        <v>295</v>
      </c>
      <c r="E101" t="s">
        <v>390</v>
      </c>
      <c r="F101" s="32">
        <v>45191</v>
      </c>
      <c r="I101" t="s">
        <v>288</v>
      </c>
    </row>
    <row r="102" spans="1:9" hidden="1" x14ac:dyDescent="0.25">
      <c r="A102" t="s">
        <v>135</v>
      </c>
      <c r="B102" t="s">
        <v>285</v>
      </c>
      <c r="C102" t="s">
        <v>134</v>
      </c>
      <c r="D102" t="s">
        <v>296</v>
      </c>
      <c r="E102" t="s">
        <v>385</v>
      </c>
      <c r="F102" s="32">
        <v>44603</v>
      </c>
      <c r="I102" t="s">
        <v>326</v>
      </c>
    </row>
    <row r="103" spans="1:9" hidden="1" x14ac:dyDescent="0.25">
      <c r="A103" t="s">
        <v>135</v>
      </c>
      <c r="B103" t="s">
        <v>285</v>
      </c>
      <c r="C103" t="s">
        <v>134</v>
      </c>
      <c r="D103" t="s">
        <v>318</v>
      </c>
      <c r="E103" t="s">
        <v>386</v>
      </c>
      <c r="F103" s="32">
        <v>44603</v>
      </c>
      <c r="I103" t="s">
        <v>326</v>
      </c>
    </row>
    <row r="104" spans="1:9" hidden="1" x14ac:dyDescent="0.25">
      <c r="A104" t="s">
        <v>137</v>
      </c>
      <c r="B104" t="s">
        <v>285</v>
      </c>
      <c r="C104" t="s">
        <v>136</v>
      </c>
      <c r="D104" t="s">
        <v>294</v>
      </c>
      <c r="E104" t="s">
        <v>47</v>
      </c>
      <c r="F104" s="32">
        <v>44603</v>
      </c>
      <c r="H104" t="s">
        <v>397</v>
      </c>
      <c r="I104" t="s">
        <v>354</v>
      </c>
    </row>
    <row r="105" spans="1:9" hidden="1" x14ac:dyDescent="0.25">
      <c r="A105" t="s">
        <v>137</v>
      </c>
      <c r="B105" t="s">
        <v>285</v>
      </c>
      <c r="C105" t="s">
        <v>136</v>
      </c>
      <c r="D105" t="s">
        <v>168</v>
      </c>
      <c r="E105" t="s">
        <v>391</v>
      </c>
      <c r="F105" s="32">
        <v>44603</v>
      </c>
      <c r="I105" t="s">
        <v>354</v>
      </c>
    </row>
    <row r="106" spans="1:9" hidden="1" x14ac:dyDescent="0.25">
      <c r="A106" t="s">
        <v>137</v>
      </c>
      <c r="B106" t="s">
        <v>285</v>
      </c>
      <c r="C106" t="s">
        <v>136</v>
      </c>
      <c r="D106" t="s">
        <v>291</v>
      </c>
      <c r="E106" t="s">
        <v>392</v>
      </c>
      <c r="F106" s="32">
        <v>44603</v>
      </c>
      <c r="G106" s="32">
        <v>45063</v>
      </c>
      <c r="H106" t="s">
        <v>396</v>
      </c>
      <c r="I106" t="s">
        <v>354</v>
      </c>
    </row>
    <row r="107" spans="1:9" hidden="1" x14ac:dyDescent="0.25">
      <c r="A107" t="s">
        <v>137</v>
      </c>
      <c r="B107" t="s">
        <v>285</v>
      </c>
      <c r="C107" t="s">
        <v>136</v>
      </c>
      <c r="D107" t="s">
        <v>291</v>
      </c>
      <c r="E107" t="s">
        <v>398</v>
      </c>
      <c r="F107" s="32">
        <v>45063</v>
      </c>
      <c r="H107" t="s">
        <v>399</v>
      </c>
      <c r="I107" t="s">
        <v>288</v>
      </c>
    </row>
    <row r="108" spans="1:9" hidden="1" x14ac:dyDescent="0.25">
      <c r="A108" t="s">
        <v>137</v>
      </c>
      <c r="B108" t="s">
        <v>285</v>
      </c>
      <c r="C108" t="s">
        <v>136</v>
      </c>
      <c r="D108" t="s">
        <v>170</v>
      </c>
      <c r="E108" t="s">
        <v>393</v>
      </c>
      <c r="F108" s="32">
        <v>44614</v>
      </c>
      <c r="H108" t="s">
        <v>329</v>
      </c>
      <c r="I108" t="s">
        <v>354</v>
      </c>
    </row>
    <row r="109" spans="1:9" hidden="1" x14ac:dyDescent="0.25">
      <c r="A109" t="s">
        <v>137</v>
      </c>
      <c r="B109" t="s">
        <v>285</v>
      </c>
      <c r="C109" t="s">
        <v>136</v>
      </c>
      <c r="D109" t="s">
        <v>292</v>
      </c>
      <c r="E109" t="s">
        <v>314</v>
      </c>
      <c r="F109" s="32">
        <v>45082</v>
      </c>
      <c r="G109" s="32">
        <v>45278</v>
      </c>
      <c r="H109" t="s">
        <v>458</v>
      </c>
      <c r="I109" t="s">
        <v>304</v>
      </c>
    </row>
    <row r="110" spans="1:9" hidden="1" x14ac:dyDescent="0.25">
      <c r="A110" t="s">
        <v>137</v>
      </c>
      <c r="B110" t="s">
        <v>285</v>
      </c>
      <c r="C110" t="s">
        <v>136</v>
      </c>
      <c r="D110" t="s">
        <v>292</v>
      </c>
      <c r="E110" t="s">
        <v>314</v>
      </c>
      <c r="F110" s="32">
        <v>45278</v>
      </c>
      <c r="G110" s="32"/>
      <c r="I110" t="s">
        <v>304</v>
      </c>
    </row>
    <row r="111" spans="1:9" hidden="1" x14ac:dyDescent="0.25">
      <c r="A111" t="s">
        <v>137</v>
      </c>
      <c r="B111" t="s">
        <v>285</v>
      </c>
      <c r="C111" t="s">
        <v>136</v>
      </c>
      <c r="D111" t="s">
        <v>293</v>
      </c>
      <c r="E111" t="s">
        <v>394</v>
      </c>
      <c r="F111" s="32">
        <v>44968</v>
      </c>
      <c r="I111" t="s">
        <v>354</v>
      </c>
    </row>
    <row r="112" spans="1:9" hidden="1" x14ac:dyDescent="0.25">
      <c r="A112" t="s">
        <v>137</v>
      </c>
      <c r="B112" t="s">
        <v>285</v>
      </c>
      <c r="C112" t="s">
        <v>136</v>
      </c>
      <c r="D112" t="s">
        <v>295</v>
      </c>
      <c r="E112" t="s">
        <v>400</v>
      </c>
      <c r="F112" s="32">
        <v>45222</v>
      </c>
      <c r="I112" t="s">
        <v>288</v>
      </c>
    </row>
    <row r="113" spans="1:9" hidden="1" x14ac:dyDescent="0.25">
      <c r="A113" t="s">
        <v>137</v>
      </c>
      <c r="B113" t="s">
        <v>285</v>
      </c>
      <c r="C113" t="s">
        <v>136</v>
      </c>
      <c r="D113" t="s">
        <v>296</v>
      </c>
      <c r="E113" t="s">
        <v>395</v>
      </c>
      <c r="F113" s="32">
        <v>44968</v>
      </c>
      <c r="I113" t="s">
        <v>354</v>
      </c>
    </row>
    <row r="114" spans="1:9" hidden="1" x14ac:dyDescent="0.25">
      <c r="A114" t="s">
        <v>137</v>
      </c>
      <c r="B114" t="s">
        <v>285</v>
      </c>
      <c r="C114" t="s">
        <v>136</v>
      </c>
      <c r="D114" t="s">
        <v>318</v>
      </c>
    </row>
    <row r="115" spans="1:9" hidden="1" x14ac:dyDescent="0.25">
      <c r="A115" t="s">
        <v>139</v>
      </c>
      <c r="B115" t="s">
        <v>285</v>
      </c>
      <c r="C115" t="s">
        <v>138</v>
      </c>
      <c r="D115" t="s">
        <v>294</v>
      </c>
      <c r="E115" t="s">
        <v>42</v>
      </c>
      <c r="F115" s="32">
        <v>44691</v>
      </c>
      <c r="I115" t="s">
        <v>304</v>
      </c>
    </row>
    <row r="116" spans="1:9" hidden="1" x14ac:dyDescent="0.25">
      <c r="A116" t="s">
        <v>139</v>
      </c>
      <c r="B116" t="s">
        <v>285</v>
      </c>
      <c r="C116" t="s">
        <v>138</v>
      </c>
      <c r="D116" t="s">
        <v>168</v>
      </c>
      <c r="E116" t="s">
        <v>19</v>
      </c>
      <c r="F116" s="32">
        <v>44691</v>
      </c>
      <c r="I116" t="s">
        <v>304</v>
      </c>
    </row>
    <row r="117" spans="1:9" hidden="1" x14ac:dyDescent="0.25">
      <c r="A117" t="s">
        <v>139</v>
      </c>
      <c r="B117" t="s">
        <v>285</v>
      </c>
      <c r="C117" t="s">
        <v>138</v>
      </c>
      <c r="D117" t="s">
        <v>291</v>
      </c>
      <c r="E117" s="33" t="s">
        <v>401</v>
      </c>
      <c r="F117" s="32">
        <v>44691</v>
      </c>
      <c r="G117" s="32">
        <v>45034</v>
      </c>
      <c r="H117" t="s">
        <v>405</v>
      </c>
      <c r="I117" t="s">
        <v>304</v>
      </c>
    </row>
    <row r="118" spans="1:9" hidden="1" x14ac:dyDescent="0.25">
      <c r="A118" t="s">
        <v>139</v>
      </c>
      <c r="B118" t="s">
        <v>285</v>
      </c>
      <c r="C118" t="s">
        <v>138</v>
      </c>
      <c r="D118" t="s">
        <v>291</v>
      </c>
      <c r="E118" t="s">
        <v>406</v>
      </c>
      <c r="F118" s="32">
        <v>45034</v>
      </c>
      <c r="H118" t="s">
        <v>407</v>
      </c>
      <c r="I118" t="s">
        <v>288</v>
      </c>
    </row>
    <row r="119" spans="1:9" hidden="1" x14ac:dyDescent="0.25">
      <c r="A119" t="s">
        <v>139</v>
      </c>
      <c r="B119" t="s">
        <v>285</v>
      </c>
      <c r="C119" t="s">
        <v>138</v>
      </c>
      <c r="D119" t="s">
        <v>170</v>
      </c>
      <c r="E119" t="s">
        <v>402</v>
      </c>
      <c r="F119" s="32">
        <v>44691</v>
      </c>
      <c r="I119" t="s">
        <v>304</v>
      </c>
    </row>
    <row r="120" spans="1:9" hidden="1" x14ac:dyDescent="0.25">
      <c r="A120" t="s">
        <v>139</v>
      </c>
      <c r="B120" t="s">
        <v>285</v>
      </c>
      <c r="C120" t="s">
        <v>138</v>
      </c>
      <c r="D120" t="s">
        <v>292</v>
      </c>
      <c r="E120" t="s">
        <v>403</v>
      </c>
      <c r="F120" s="32">
        <v>44691</v>
      </c>
      <c r="G120" s="32">
        <v>45119</v>
      </c>
      <c r="I120" t="s">
        <v>304</v>
      </c>
    </row>
    <row r="121" spans="1:9" hidden="1" x14ac:dyDescent="0.25">
      <c r="A121" t="s">
        <v>139</v>
      </c>
      <c r="B121" t="s">
        <v>285</v>
      </c>
      <c r="C121" t="s">
        <v>138</v>
      </c>
      <c r="D121" t="s">
        <v>292</v>
      </c>
      <c r="E121" t="s">
        <v>408</v>
      </c>
      <c r="F121" s="32">
        <v>45119</v>
      </c>
      <c r="I121" t="s">
        <v>288</v>
      </c>
    </row>
    <row r="122" spans="1:9" hidden="1" x14ac:dyDescent="0.25">
      <c r="A122" t="s">
        <v>139</v>
      </c>
      <c r="B122" t="s">
        <v>285</v>
      </c>
      <c r="C122" t="s">
        <v>138</v>
      </c>
      <c r="D122" t="s">
        <v>293</v>
      </c>
      <c r="E122" t="s">
        <v>57</v>
      </c>
      <c r="F122" s="32">
        <v>44691</v>
      </c>
      <c r="I122" t="s">
        <v>304</v>
      </c>
    </row>
    <row r="123" spans="1:9" hidden="1" x14ac:dyDescent="0.25">
      <c r="A123" t="s">
        <v>139</v>
      </c>
      <c r="B123" t="s">
        <v>285</v>
      </c>
      <c r="C123" t="s">
        <v>138</v>
      </c>
      <c r="D123" t="s">
        <v>295</v>
      </c>
      <c r="E123" t="s">
        <v>409</v>
      </c>
      <c r="F123" s="32">
        <v>45215</v>
      </c>
      <c r="I123" t="s">
        <v>288</v>
      </c>
    </row>
    <row r="124" spans="1:9" hidden="1" x14ac:dyDescent="0.25">
      <c r="A124" t="s">
        <v>139</v>
      </c>
      <c r="B124" t="s">
        <v>285</v>
      </c>
      <c r="C124" t="s">
        <v>138</v>
      </c>
      <c r="D124" t="s">
        <v>296</v>
      </c>
      <c r="E124" t="s">
        <v>404</v>
      </c>
      <c r="F124" s="32">
        <v>44691</v>
      </c>
      <c r="I124" t="s">
        <v>304</v>
      </c>
    </row>
    <row r="125" spans="1:9" hidden="1" x14ac:dyDescent="0.25">
      <c r="A125" t="s">
        <v>139</v>
      </c>
      <c r="B125" t="s">
        <v>285</v>
      </c>
      <c r="C125" t="s">
        <v>138</v>
      </c>
      <c r="D125" t="s">
        <v>318</v>
      </c>
    </row>
    <row r="126" spans="1:9" x14ac:dyDescent="0.25">
      <c r="A126" t="s">
        <v>141</v>
      </c>
      <c r="B126" t="s">
        <v>285</v>
      </c>
      <c r="C126" t="s">
        <v>140</v>
      </c>
      <c r="D126" t="s">
        <v>294</v>
      </c>
      <c r="E126" t="s">
        <v>40</v>
      </c>
      <c r="F126" s="32">
        <v>44691</v>
      </c>
      <c r="I126" t="s">
        <v>304</v>
      </c>
    </row>
    <row r="127" spans="1:9" x14ac:dyDescent="0.25">
      <c r="A127" t="s">
        <v>141</v>
      </c>
      <c r="B127" t="s">
        <v>285</v>
      </c>
      <c r="C127" t="s">
        <v>140</v>
      </c>
      <c r="D127" t="s">
        <v>168</v>
      </c>
      <c r="E127" t="s">
        <v>410</v>
      </c>
      <c r="F127" s="32">
        <v>44691</v>
      </c>
      <c r="I127" t="s">
        <v>304</v>
      </c>
    </row>
    <row r="128" spans="1:9" x14ac:dyDescent="0.25">
      <c r="A128" t="s">
        <v>141</v>
      </c>
      <c r="B128" t="s">
        <v>285</v>
      </c>
      <c r="C128" t="s">
        <v>140</v>
      </c>
      <c r="D128" t="s">
        <v>291</v>
      </c>
      <c r="E128" t="s">
        <v>411</v>
      </c>
      <c r="F128" s="32">
        <v>44691</v>
      </c>
      <c r="G128" s="32">
        <v>45056</v>
      </c>
      <c r="H128" t="s">
        <v>405</v>
      </c>
      <c r="I128" t="s">
        <v>304</v>
      </c>
    </row>
    <row r="129" spans="1:9" x14ac:dyDescent="0.25">
      <c r="A129" t="s">
        <v>141</v>
      </c>
      <c r="B129" t="s">
        <v>285</v>
      </c>
      <c r="C129" t="s">
        <v>140</v>
      </c>
      <c r="D129" t="s">
        <v>291</v>
      </c>
      <c r="E129" t="s">
        <v>415</v>
      </c>
      <c r="F129" s="32">
        <v>45056</v>
      </c>
      <c r="H129" t="s">
        <v>416</v>
      </c>
      <c r="I129" t="s">
        <v>304</v>
      </c>
    </row>
    <row r="130" spans="1:9" x14ac:dyDescent="0.25">
      <c r="A130" t="s">
        <v>141</v>
      </c>
      <c r="B130" t="s">
        <v>285</v>
      </c>
      <c r="C130" t="s">
        <v>140</v>
      </c>
      <c r="D130" t="s">
        <v>170</v>
      </c>
      <c r="E130" t="s">
        <v>412</v>
      </c>
      <c r="F130" s="32">
        <v>44691</v>
      </c>
      <c r="I130" t="s">
        <v>304</v>
      </c>
    </row>
    <row r="131" spans="1:9" x14ac:dyDescent="0.25">
      <c r="A131" t="s">
        <v>141</v>
      </c>
      <c r="B131" t="s">
        <v>285</v>
      </c>
      <c r="C131" t="s">
        <v>140</v>
      </c>
      <c r="D131" t="s">
        <v>292</v>
      </c>
      <c r="E131" t="s">
        <v>403</v>
      </c>
      <c r="F131" s="32">
        <v>44691</v>
      </c>
      <c r="I131" t="s">
        <v>304</v>
      </c>
    </row>
    <row r="132" spans="1:9" x14ac:dyDescent="0.25">
      <c r="A132" t="s">
        <v>141</v>
      </c>
      <c r="B132" t="s">
        <v>285</v>
      </c>
      <c r="C132" t="s">
        <v>140</v>
      </c>
      <c r="D132" t="s">
        <v>292</v>
      </c>
      <c r="E132" t="s">
        <v>314</v>
      </c>
      <c r="F132" s="32">
        <v>45056</v>
      </c>
      <c r="I132" t="s">
        <v>304</v>
      </c>
    </row>
    <row r="133" spans="1:9" x14ac:dyDescent="0.25">
      <c r="A133" t="s">
        <v>141</v>
      </c>
      <c r="B133" t="s">
        <v>285</v>
      </c>
      <c r="C133" t="s">
        <v>140</v>
      </c>
      <c r="D133" t="s">
        <v>293</v>
      </c>
      <c r="E133" t="s">
        <v>413</v>
      </c>
      <c r="F133" s="32">
        <v>44691</v>
      </c>
      <c r="I133" t="s">
        <v>304</v>
      </c>
    </row>
    <row r="134" spans="1:9" x14ac:dyDescent="0.25">
      <c r="A134" t="s">
        <v>141</v>
      </c>
      <c r="B134" t="s">
        <v>285</v>
      </c>
      <c r="C134" t="s">
        <v>140</v>
      </c>
      <c r="D134" t="s">
        <v>295</v>
      </c>
      <c r="E134" t="s">
        <v>417</v>
      </c>
      <c r="F134" s="32">
        <v>45243</v>
      </c>
      <c r="I134" t="s">
        <v>304</v>
      </c>
    </row>
    <row r="135" spans="1:9" x14ac:dyDescent="0.25">
      <c r="A135" t="s">
        <v>141</v>
      </c>
      <c r="B135" t="s">
        <v>285</v>
      </c>
      <c r="C135" t="s">
        <v>140</v>
      </c>
      <c r="D135" t="s">
        <v>296</v>
      </c>
      <c r="E135" t="s">
        <v>414</v>
      </c>
      <c r="F135" s="32">
        <v>44691</v>
      </c>
      <c r="I135" t="s">
        <v>304</v>
      </c>
    </row>
    <row r="136" spans="1:9" x14ac:dyDescent="0.25">
      <c r="A136" t="s">
        <v>141</v>
      </c>
      <c r="B136" t="s">
        <v>285</v>
      </c>
      <c r="C136" t="s">
        <v>140</v>
      </c>
      <c r="D136" t="s">
        <v>318</v>
      </c>
    </row>
    <row r="137" spans="1:9" hidden="1" x14ac:dyDescent="0.25">
      <c r="A137" t="s">
        <v>143</v>
      </c>
      <c r="B137" t="s">
        <v>285</v>
      </c>
      <c r="C137" t="s">
        <v>142</v>
      </c>
      <c r="D137" t="s">
        <v>294</v>
      </c>
      <c r="E137" t="s">
        <v>23</v>
      </c>
      <c r="F137" s="32">
        <v>44691</v>
      </c>
      <c r="I137" t="s">
        <v>326</v>
      </c>
    </row>
    <row r="138" spans="1:9" hidden="1" x14ac:dyDescent="0.25">
      <c r="A138" t="s">
        <v>143</v>
      </c>
      <c r="B138" t="s">
        <v>285</v>
      </c>
      <c r="C138" t="s">
        <v>142</v>
      </c>
      <c r="D138" t="s">
        <v>168</v>
      </c>
      <c r="E138" t="s">
        <v>418</v>
      </c>
      <c r="F138" s="32">
        <v>44691</v>
      </c>
      <c r="G138" s="32">
        <v>45056</v>
      </c>
      <c r="I138" t="s">
        <v>326</v>
      </c>
    </row>
    <row r="139" spans="1:9" hidden="1" x14ac:dyDescent="0.25">
      <c r="A139" t="s">
        <v>143</v>
      </c>
      <c r="B139" t="s">
        <v>285</v>
      </c>
      <c r="C139" t="s">
        <v>142</v>
      </c>
      <c r="D139" t="s">
        <v>291</v>
      </c>
      <c r="E139" t="s">
        <v>415</v>
      </c>
      <c r="F139" s="32">
        <v>45056</v>
      </c>
      <c r="H139" t="s">
        <v>423</v>
      </c>
      <c r="I139" t="s">
        <v>288</v>
      </c>
    </row>
    <row r="140" spans="1:9" hidden="1" x14ac:dyDescent="0.25">
      <c r="A140" t="s">
        <v>143</v>
      </c>
      <c r="B140" t="s">
        <v>285</v>
      </c>
      <c r="C140" t="s">
        <v>142</v>
      </c>
      <c r="D140" t="s">
        <v>170</v>
      </c>
      <c r="E140" t="s">
        <v>419</v>
      </c>
      <c r="F140" s="32">
        <v>44685</v>
      </c>
      <c r="I140" t="s">
        <v>326</v>
      </c>
    </row>
    <row r="141" spans="1:9" hidden="1" x14ac:dyDescent="0.25">
      <c r="A141" t="s">
        <v>143</v>
      </c>
      <c r="B141" t="s">
        <v>285</v>
      </c>
      <c r="C141" t="s">
        <v>142</v>
      </c>
      <c r="D141" t="s">
        <v>292</v>
      </c>
      <c r="E141" t="s">
        <v>314</v>
      </c>
      <c r="F141" s="32">
        <v>45056</v>
      </c>
      <c r="I141" t="s">
        <v>288</v>
      </c>
    </row>
    <row r="142" spans="1:9" hidden="1" x14ac:dyDescent="0.25">
      <c r="A142" t="s">
        <v>143</v>
      </c>
      <c r="B142" t="s">
        <v>285</v>
      </c>
      <c r="C142" t="s">
        <v>142</v>
      </c>
      <c r="D142" t="s">
        <v>293</v>
      </c>
      <c r="E142" t="s">
        <v>420</v>
      </c>
      <c r="F142" s="32">
        <v>44691</v>
      </c>
      <c r="I142" t="s">
        <v>326</v>
      </c>
    </row>
    <row r="143" spans="1:9" hidden="1" x14ac:dyDescent="0.25">
      <c r="A143" t="s">
        <v>143</v>
      </c>
      <c r="B143" t="s">
        <v>285</v>
      </c>
      <c r="C143" t="s">
        <v>142</v>
      </c>
      <c r="D143" t="s">
        <v>295</v>
      </c>
      <c r="E143" t="s">
        <v>422</v>
      </c>
      <c r="F143" s="32">
        <v>45250</v>
      </c>
      <c r="I143" t="s">
        <v>288</v>
      </c>
    </row>
    <row r="144" spans="1:9" hidden="1" x14ac:dyDescent="0.25">
      <c r="A144" t="s">
        <v>143</v>
      </c>
      <c r="B144" t="s">
        <v>285</v>
      </c>
      <c r="C144" t="s">
        <v>142</v>
      </c>
      <c r="D144" t="s">
        <v>296</v>
      </c>
      <c r="E144" t="s">
        <v>421</v>
      </c>
      <c r="F144" s="32">
        <v>44691</v>
      </c>
      <c r="I144" t="s">
        <v>326</v>
      </c>
    </row>
    <row r="145" spans="1:9" hidden="1" x14ac:dyDescent="0.25">
      <c r="A145" t="s">
        <v>143</v>
      </c>
      <c r="B145" t="s">
        <v>285</v>
      </c>
      <c r="C145" t="s">
        <v>142</v>
      </c>
      <c r="D145" t="s">
        <v>318</v>
      </c>
    </row>
    <row r="146" spans="1:9" hidden="1" x14ac:dyDescent="0.25">
      <c r="A146" t="s">
        <v>277</v>
      </c>
      <c r="B146" t="s">
        <v>285</v>
      </c>
      <c r="C146" t="s">
        <v>276</v>
      </c>
      <c r="D146" t="s">
        <v>294</v>
      </c>
      <c r="E146" t="s">
        <v>424</v>
      </c>
      <c r="F146" s="32">
        <v>45196</v>
      </c>
      <c r="H146" t="s">
        <v>456</v>
      </c>
      <c r="I146" t="s">
        <v>431</v>
      </c>
    </row>
    <row r="147" spans="1:9" hidden="1" x14ac:dyDescent="0.25">
      <c r="A147" t="s">
        <v>277</v>
      </c>
      <c r="B147" t="s">
        <v>285</v>
      </c>
      <c r="C147" t="s">
        <v>276</v>
      </c>
      <c r="D147" t="s">
        <v>168</v>
      </c>
      <c r="E147" t="s">
        <v>425</v>
      </c>
      <c r="F147" s="32">
        <v>45196</v>
      </c>
      <c r="I147" t="s">
        <v>431</v>
      </c>
    </row>
    <row r="148" spans="1:9" hidden="1" x14ac:dyDescent="0.25">
      <c r="A148" t="s">
        <v>277</v>
      </c>
      <c r="B148" t="s">
        <v>285</v>
      </c>
      <c r="C148" t="s">
        <v>276</v>
      </c>
      <c r="D148" t="s">
        <v>291</v>
      </c>
      <c r="E148" t="s">
        <v>426</v>
      </c>
      <c r="F148" s="32">
        <v>45196</v>
      </c>
      <c r="I148" t="s">
        <v>431</v>
      </c>
    </row>
    <row r="149" spans="1:9" hidden="1" x14ac:dyDescent="0.25">
      <c r="A149" t="s">
        <v>277</v>
      </c>
      <c r="B149" t="s">
        <v>285</v>
      </c>
      <c r="C149" t="s">
        <v>276</v>
      </c>
      <c r="D149" t="s">
        <v>170</v>
      </c>
      <c r="E149" t="s">
        <v>427</v>
      </c>
      <c r="F149" s="32">
        <v>45196</v>
      </c>
      <c r="I149" t="s">
        <v>431</v>
      </c>
    </row>
    <row r="150" spans="1:9" hidden="1" x14ac:dyDescent="0.25">
      <c r="A150" t="s">
        <v>277</v>
      </c>
      <c r="B150" t="s">
        <v>285</v>
      </c>
      <c r="C150" t="s">
        <v>276</v>
      </c>
      <c r="D150" t="s">
        <v>292</v>
      </c>
      <c r="E150" t="s">
        <v>427</v>
      </c>
      <c r="F150" s="32">
        <v>45196</v>
      </c>
      <c r="I150" t="s">
        <v>431</v>
      </c>
    </row>
    <row r="151" spans="1:9" hidden="1" x14ac:dyDescent="0.25">
      <c r="A151" t="s">
        <v>277</v>
      </c>
      <c r="B151" t="s">
        <v>285</v>
      </c>
      <c r="C151" t="s">
        <v>276</v>
      </c>
      <c r="D151" t="s">
        <v>293</v>
      </c>
      <c r="E151" t="s">
        <v>428</v>
      </c>
      <c r="F151" s="32">
        <v>45196</v>
      </c>
      <c r="I151" t="s">
        <v>431</v>
      </c>
    </row>
    <row r="152" spans="1:9" hidden="1" x14ac:dyDescent="0.25">
      <c r="A152" t="s">
        <v>277</v>
      </c>
      <c r="B152" t="s">
        <v>285</v>
      </c>
      <c r="C152" t="s">
        <v>276</v>
      </c>
      <c r="D152" t="s">
        <v>295</v>
      </c>
      <c r="E152" t="s">
        <v>429</v>
      </c>
      <c r="F152" s="32">
        <v>45215</v>
      </c>
      <c r="I152" t="s">
        <v>288</v>
      </c>
    </row>
    <row r="153" spans="1:9" hidden="1" x14ac:dyDescent="0.25">
      <c r="A153" t="s">
        <v>277</v>
      </c>
      <c r="B153" t="s">
        <v>285</v>
      </c>
      <c r="C153" t="s">
        <v>276</v>
      </c>
      <c r="D153" t="s">
        <v>296</v>
      </c>
      <c r="E153" t="s">
        <v>430</v>
      </c>
      <c r="F153" s="32">
        <v>45196</v>
      </c>
      <c r="I153" t="s">
        <v>431</v>
      </c>
    </row>
    <row r="154" spans="1:9" hidden="1" x14ac:dyDescent="0.25">
      <c r="A154" t="s">
        <v>277</v>
      </c>
      <c r="B154" t="s">
        <v>285</v>
      </c>
      <c r="C154" t="s">
        <v>276</v>
      </c>
      <c r="D154" t="s">
        <v>318</v>
      </c>
    </row>
    <row r="155" spans="1:9" hidden="1" x14ac:dyDescent="0.25">
      <c r="A155" t="s">
        <v>279</v>
      </c>
      <c r="B155" t="s">
        <v>285</v>
      </c>
      <c r="C155" t="s">
        <v>278</v>
      </c>
      <c r="D155" t="s">
        <v>294</v>
      </c>
      <c r="E155" t="s">
        <v>432</v>
      </c>
      <c r="F155" s="32">
        <v>45196</v>
      </c>
      <c r="I155" t="s">
        <v>304</v>
      </c>
    </row>
    <row r="156" spans="1:9" hidden="1" x14ac:dyDescent="0.25">
      <c r="A156" t="s">
        <v>279</v>
      </c>
      <c r="B156" t="s">
        <v>285</v>
      </c>
      <c r="C156" t="s">
        <v>278</v>
      </c>
      <c r="D156" t="s">
        <v>168</v>
      </c>
      <c r="E156" t="s">
        <v>433</v>
      </c>
      <c r="F156" s="32">
        <v>45196</v>
      </c>
      <c r="I156" t="s">
        <v>304</v>
      </c>
    </row>
    <row r="157" spans="1:9" hidden="1" x14ac:dyDescent="0.25">
      <c r="A157" t="s">
        <v>279</v>
      </c>
      <c r="B157" t="s">
        <v>285</v>
      </c>
      <c r="C157" t="s">
        <v>278</v>
      </c>
      <c r="D157" t="s">
        <v>291</v>
      </c>
      <c r="E157" t="s">
        <v>434</v>
      </c>
      <c r="F157" s="32">
        <v>45196</v>
      </c>
      <c r="I157" t="s">
        <v>304</v>
      </c>
    </row>
    <row r="158" spans="1:9" hidden="1" x14ac:dyDescent="0.25">
      <c r="A158" t="s">
        <v>279</v>
      </c>
      <c r="B158" t="s">
        <v>285</v>
      </c>
      <c r="C158" t="s">
        <v>278</v>
      </c>
      <c r="D158" t="s">
        <v>170</v>
      </c>
      <c r="E158" t="s">
        <v>435</v>
      </c>
      <c r="F158" s="32">
        <v>45196</v>
      </c>
      <c r="I158" t="s">
        <v>304</v>
      </c>
    </row>
    <row r="159" spans="1:9" hidden="1" x14ac:dyDescent="0.25">
      <c r="A159" t="s">
        <v>279</v>
      </c>
      <c r="B159" t="s">
        <v>285</v>
      </c>
      <c r="C159" t="s">
        <v>278</v>
      </c>
      <c r="D159" t="s">
        <v>292</v>
      </c>
      <c r="E159" t="s">
        <v>435</v>
      </c>
      <c r="F159" s="32">
        <v>45196</v>
      </c>
      <c r="I159" t="s">
        <v>304</v>
      </c>
    </row>
    <row r="160" spans="1:9" hidden="1" x14ac:dyDescent="0.25">
      <c r="A160" t="s">
        <v>279</v>
      </c>
      <c r="B160" t="s">
        <v>285</v>
      </c>
      <c r="C160" t="s">
        <v>278</v>
      </c>
      <c r="D160" t="s">
        <v>293</v>
      </c>
      <c r="E160" t="s">
        <v>436</v>
      </c>
      <c r="F160" s="32">
        <v>45196</v>
      </c>
      <c r="I160" t="s">
        <v>304</v>
      </c>
    </row>
    <row r="161" spans="1:9" hidden="1" x14ac:dyDescent="0.25">
      <c r="A161" t="s">
        <v>279</v>
      </c>
      <c r="B161" t="s">
        <v>285</v>
      </c>
      <c r="C161" t="s">
        <v>278</v>
      </c>
      <c r="D161" t="s">
        <v>295</v>
      </c>
      <c r="E161" t="s">
        <v>437</v>
      </c>
      <c r="F161" s="32">
        <v>45215</v>
      </c>
      <c r="I161" t="s">
        <v>288</v>
      </c>
    </row>
    <row r="162" spans="1:9" hidden="1" x14ac:dyDescent="0.25">
      <c r="A162" t="s">
        <v>279</v>
      </c>
      <c r="B162" t="s">
        <v>285</v>
      </c>
      <c r="C162" t="s">
        <v>278</v>
      </c>
      <c r="D162" t="s">
        <v>296</v>
      </c>
      <c r="E162" t="s">
        <v>438</v>
      </c>
      <c r="F162" s="32">
        <v>45196</v>
      </c>
      <c r="I162" t="s">
        <v>304</v>
      </c>
    </row>
    <row r="163" spans="1:9" hidden="1" x14ac:dyDescent="0.25">
      <c r="A163" t="s">
        <v>279</v>
      </c>
      <c r="B163" t="s">
        <v>285</v>
      </c>
      <c r="C163" t="s">
        <v>278</v>
      </c>
      <c r="D163" t="s">
        <v>318</v>
      </c>
    </row>
    <row r="164" spans="1:9" hidden="1" x14ac:dyDescent="0.25">
      <c r="A164" t="s">
        <v>281</v>
      </c>
      <c r="B164" t="s">
        <v>285</v>
      </c>
      <c r="C164" t="s">
        <v>280</v>
      </c>
      <c r="D164" t="s">
        <v>294</v>
      </c>
      <c r="E164" t="s">
        <v>439</v>
      </c>
      <c r="F164" s="32">
        <v>45196</v>
      </c>
      <c r="I164" t="s">
        <v>445</v>
      </c>
    </row>
    <row r="165" spans="1:9" hidden="1" x14ac:dyDescent="0.25">
      <c r="A165" t="s">
        <v>281</v>
      </c>
      <c r="B165" t="s">
        <v>285</v>
      </c>
      <c r="C165" t="s">
        <v>280</v>
      </c>
      <c r="D165" t="s">
        <v>168</v>
      </c>
      <c r="E165" t="s">
        <v>440</v>
      </c>
      <c r="F165" s="32">
        <v>45196</v>
      </c>
      <c r="I165" t="s">
        <v>445</v>
      </c>
    </row>
    <row r="166" spans="1:9" hidden="1" x14ac:dyDescent="0.25">
      <c r="A166" t="s">
        <v>281</v>
      </c>
      <c r="B166" t="s">
        <v>285</v>
      </c>
      <c r="C166" t="s">
        <v>280</v>
      </c>
      <c r="D166" t="s">
        <v>291</v>
      </c>
      <c r="E166" t="s">
        <v>441</v>
      </c>
      <c r="F166" s="32">
        <v>45196</v>
      </c>
      <c r="I166" t="s">
        <v>445</v>
      </c>
    </row>
    <row r="167" spans="1:9" hidden="1" x14ac:dyDescent="0.25">
      <c r="A167" t="s">
        <v>281</v>
      </c>
      <c r="B167" t="s">
        <v>285</v>
      </c>
      <c r="C167" t="s">
        <v>280</v>
      </c>
      <c r="D167" t="s">
        <v>170</v>
      </c>
      <c r="E167" s="67">
        <v>237102562</v>
      </c>
      <c r="F167" s="32">
        <v>45196</v>
      </c>
      <c r="I167" t="s">
        <v>445</v>
      </c>
    </row>
    <row r="168" spans="1:9" hidden="1" x14ac:dyDescent="0.25">
      <c r="A168" t="s">
        <v>281</v>
      </c>
      <c r="B168" t="s">
        <v>285</v>
      </c>
      <c r="C168" t="s">
        <v>280</v>
      </c>
      <c r="D168" t="s">
        <v>292</v>
      </c>
      <c r="F168" s="32">
        <v>45196</v>
      </c>
      <c r="I168" t="s">
        <v>445</v>
      </c>
    </row>
    <row r="169" spans="1:9" hidden="1" x14ac:dyDescent="0.25">
      <c r="A169" t="s">
        <v>281</v>
      </c>
      <c r="B169" t="s">
        <v>285</v>
      </c>
      <c r="C169" t="s">
        <v>280</v>
      </c>
      <c r="D169" t="s">
        <v>293</v>
      </c>
      <c r="E169" t="s">
        <v>442</v>
      </c>
      <c r="F169" s="32">
        <v>45196</v>
      </c>
      <c r="I169" t="s">
        <v>445</v>
      </c>
    </row>
    <row r="170" spans="1:9" hidden="1" x14ac:dyDescent="0.25">
      <c r="A170" t="s">
        <v>281</v>
      </c>
      <c r="B170" t="s">
        <v>285</v>
      </c>
      <c r="C170" t="s">
        <v>280</v>
      </c>
      <c r="D170" t="s">
        <v>295</v>
      </c>
      <c r="E170" t="s">
        <v>443</v>
      </c>
      <c r="F170" s="32">
        <v>45257</v>
      </c>
      <c r="I170" t="s">
        <v>288</v>
      </c>
    </row>
    <row r="171" spans="1:9" hidden="1" x14ac:dyDescent="0.25">
      <c r="A171" t="s">
        <v>281</v>
      </c>
      <c r="B171" t="s">
        <v>285</v>
      </c>
      <c r="C171" t="s">
        <v>280</v>
      </c>
      <c r="D171" t="s">
        <v>296</v>
      </c>
      <c r="E171" t="s">
        <v>444</v>
      </c>
      <c r="F171" s="32">
        <v>45196</v>
      </c>
      <c r="I171" t="s">
        <v>445</v>
      </c>
    </row>
    <row r="172" spans="1:9" hidden="1" x14ac:dyDescent="0.25">
      <c r="A172" t="s">
        <v>281</v>
      </c>
      <c r="B172" t="s">
        <v>285</v>
      </c>
      <c r="C172" t="s">
        <v>280</v>
      </c>
      <c r="D172" t="s">
        <v>318</v>
      </c>
    </row>
  </sheetData>
  <autoFilter ref="A1:I172" xr:uid="{9611B173-1F15-4E1C-A195-B5AC1307F3EC}">
    <filterColumn colId="0">
      <filters>
        <filter val="THR-20"/>
      </filters>
    </filterColumn>
  </autoFilter>
  <phoneticPr fontId="2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7E5-1EE7-4A0E-B0C4-61E991C19C4C}">
  <dimension ref="A1:B18"/>
  <sheetViews>
    <sheetView workbookViewId="0">
      <selection activeCell="A14" sqref="A14"/>
    </sheetView>
  </sheetViews>
  <sheetFormatPr defaultRowHeight="15" x14ac:dyDescent="0.25"/>
  <cols>
    <col min="1" max="1" width="15.5703125" customWidth="1"/>
    <col min="2" max="2" width="10.140625" customWidth="1"/>
  </cols>
  <sheetData>
    <row r="1" spans="1:2" x14ac:dyDescent="0.25">
      <c r="A1" t="s">
        <v>457</v>
      </c>
      <c r="B1" t="s">
        <v>290</v>
      </c>
    </row>
    <row r="2" spans="1:2" x14ac:dyDescent="0.25">
      <c r="A2" t="s">
        <v>111</v>
      </c>
      <c r="B2" t="s">
        <v>112</v>
      </c>
    </row>
    <row r="3" spans="1:2" x14ac:dyDescent="0.25">
      <c r="A3" t="s">
        <v>117</v>
      </c>
      <c r="B3" t="s">
        <v>118</v>
      </c>
    </row>
    <row r="4" spans="1:2" x14ac:dyDescent="0.25">
      <c r="A4" t="s">
        <v>119</v>
      </c>
      <c r="B4" t="s">
        <v>120</v>
      </c>
    </row>
    <row r="5" spans="1:2" x14ac:dyDescent="0.25">
      <c r="A5" t="s">
        <v>122</v>
      </c>
      <c r="B5" t="s">
        <v>123</v>
      </c>
    </row>
    <row r="6" spans="1:2" x14ac:dyDescent="0.25">
      <c r="A6" t="s">
        <v>124</v>
      </c>
      <c r="B6" t="s">
        <v>125</v>
      </c>
    </row>
    <row r="7" spans="1:2" x14ac:dyDescent="0.25">
      <c r="A7" t="s">
        <v>126</v>
      </c>
      <c r="B7" t="s">
        <v>127</v>
      </c>
    </row>
    <row r="8" spans="1:2" x14ac:dyDescent="0.25">
      <c r="A8" t="s">
        <v>128</v>
      </c>
      <c r="B8" t="s">
        <v>129</v>
      </c>
    </row>
    <row r="9" spans="1:2" x14ac:dyDescent="0.25">
      <c r="A9" t="s">
        <v>130</v>
      </c>
      <c r="B9" t="s">
        <v>131</v>
      </c>
    </row>
    <row r="10" spans="1:2" x14ac:dyDescent="0.25">
      <c r="A10" t="s">
        <v>132</v>
      </c>
      <c r="B10" t="s">
        <v>133</v>
      </c>
    </row>
    <row r="11" spans="1:2" x14ac:dyDescent="0.25">
      <c r="A11" t="s">
        <v>134</v>
      </c>
      <c r="B11" t="s">
        <v>135</v>
      </c>
    </row>
    <row r="12" spans="1:2" x14ac:dyDescent="0.25">
      <c r="A12" t="s">
        <v>136</v>
      </c>
      <c r="B12" t="s">
        <v>137</v>
      </c>
    </row>
    <row r="13" spans="1:2" x14ac:dyDescent="0.25">
      <c r="A13" t="s">
        <v>138</v>
      </c>
      <c r="B13" t="s">
        <v>139</v>
      </c>
    </row>
    <row r="14" spans="1:2" x14ac:dyDescent="0.25">
      <c r="A14" t="s">
        <v>140</v>
      </c>
      <c r="B14" t="s">
        <v>141</v>
      </c>
    </row>
    <row r="15" spans="1:2" x14ac:dyDescent="0.25">
      <c r="A15" t="s">
        <v>142</v>
      </c>
      <c r="B15" t="s">
        <v>143</v>
      </c>
    </row>
    <row r="16" spans="1:2" x14ac:dyDescent="0.25">
      <c r="A16" t="s">
        <v>276</v>
      </c>
      <c r="B16" t="s">
        <v>277</v>
      </c>
    </row>
    <row r="17" spans="1:2" x14ac:dyDescent="0.25">
      <c r="A17" t="s">
        <v>278</v>
      </c>
      <c r="B17" t="s">
        <v>279</v>
      </c>
    </row>
    <row r="18" spans="1:2" x14ac:dyDescent="0.25">
      <c r="A18" t="s">
        <v>280</v>
      </c>
      <c r="B18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C7EC-E18A-484D-8A21-724F36DCBF95}">
  <dimension ref="A1:R33"/>
  <sheetViews>
    <sheetView zoomScale="70" zoomScaleNormal="70" workbookViewId="0">
      <selection activeCell="D9" sqref="D9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21.140625" bestFit="1" customWidth="1"/>
    <col min="4" max="5" width="24.85546875" bestFit="1" customWidth="1"/>
    <col min="6" max="6" width="29.28515625" bestFit="1" customWidth="1"/>
    <col min="15" max="15" width="26.5703125" bestFit="1" customWidth="1"/>
    <col min="16" max="16" width="11.7109375" bestFit="1" customWidth="1"/>
    <col min="17" max="17" width="13.7109375" bestFit="1" customWidth="1"/>
  </cols>
  <sheetData>
    <row r="1" spans="1:11" ht="18" thickBot="1" x14ac:dyDescent="0.35">
      <c r="A1" s="81" t="s">
        <v>235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Top="1" x14ac:dyDescent="0.25">
      <c r="A2" s="56" t="s">
        <v>228</v>
      </c>
      <c r="B2" s="34">
        <v>2021</v>
      </c>
      <c r="C2" s="34">
        <v>2022</v>
      </c>
      <c r="D2" s="34">
        <v>2023</v>
      </c>
      <c r="E2" s="34">
        <v>2024</v>
      </c>
      <c r="F2" s="34">
        <v>2025</v>
      </c>
      <c r="G2" s="34">
        <v>2026</v>
      </c>
      <c r="H2" s="34">
        <v>2027</v>
      </c>
      <c r="I2" s="34">
        <v>2028</v>
      </c>
      <c r="J2" s="34">
        <v>2029</v>
      </c>
      <c r="K2" s="57">
        <v>2030</v>
      </c>
    </row>
    <row r="3" spans="1:11" x14ac:dyDescent="0.25">
      <c r="A3" s="56" t="s">
        <v>230</v>
      </c>
      <c r="B3" t="s">
        <v>233</v>
      </c>
      <c r="C3" t="s">
        <v>232</v>
      </c>
      <c r="D3" t="s">
        <v>229</v>
      </c>
      <c r="E3" t="s">
        <v>229</v>
      </c>
      <c r="F3" t="s">
        <v>257</v>
      </c>
      <c r="K3" s="58"/>
    </row>
    <row r="4" spans="1:11" ht="15.75" thickBot="1" x14ac:dyDescent="0.3">
      <c r="A4" s="56" t="s">
        <v>231</v>
      </c>
      <c r="B4">
        <v>4</v>
      </c>
      <c r="C4">
        <v>5</v>
      </c>
      <c r="D4">
        <v>6</v>
      </c>
      <c r="E4">
        <v>6</v>
      </c>
      <c r="F4">
        <v>8</v>
      </c>
      <c r="K4" s="58"/>
    </row>
    <row r="5" spans="1:11" ht="19.5" thickBot="1" x14ac:dyDescent="0.35">
      <c r="A5" s="56" t="s">
        <v>234</v>
      </c>
      <c r="B5">
        <v>7</v>
      </c>
      <c r="C5" s="59">
        <v>6</v>
      </c>
      <c r="D5">
        <v>7</v>
      </c>
      <c r="E5">
        <v>19</v>
      </c>
      <c r="F5">
        <v>19</v>
      </c>
      <c r="G5">
        <v>19</v>
      </c>
      <c r="H5">
        <v>19</v>
      </c>
      <c r="I5">
        <v>19</v>
      </c>
      <c r="J5">
        <v>19</v>
      </c>
      <c r="K5" s="58">
        <v>19</v>
      </c>
    </row>
    <row r="6" spans="1:11" x14ac:dyDescent="0.25">
      <c r="A6" s="60" t="s">
        <v>153</v>
      </c>
      <c r="B6" s="29"/>
      <c r="C6" s="29">
        <v>6</v>
      </c>
      <c r="D6" s="29">
        <v>9</v>
      </c>
      <c r="E6" s="29"/>
      <c r="F6" s="29"/>
      <c r="G6" s="29"/>
      <c r="H6" s="29"/>
      <c r="I6" s="29"/>
      <c r="J6" s="29"/>
      <c r="K6" s="61"/>
    </row>
    <row r="19" spans="1:18" ht="18" thickBot="1" x14ac:dyDescent="0.35">
      <c r="O19" s="81" t="s">
        <v>250</v>
      </c>
      <c r="P19" s="82"/>
      <c r="Q19" s="82"/>
    </row>
    <row r="20" spans="1:18" ht="18.75" thickTop="1" thickBot="1" x14ac:dyDescent="0.35">
      <c r="A20" s="81" t="s">
        <v>236</v>
      </c>
      <c r="B20" s="82"/>
      <c r="C20" s="82"/>
      <c r="D20" s="82"/>
      <c r="E20" s="82"/>
      <c r="F20" s="82"/>
      <c r="G20" s="82"/>
      <c r="H20" s="82"/>
      <c r="I20" s="82"/>
      <c r="J20" s="82"/>
      <c r="K20" s="83"/>
      <c r="O20" s="62" t="s">
        <v>237</v>
      </c>
      <c r="P20" s="34" t="s">
        <v>252</v>
      </c>
      <c r="Q20" s="34" t="s">
        <v>251</v>
      </c>
      <c r="R20" s="34" t="s">
        <v>254</v>
      </c>
    </row>
    <row r="21" spans="1:18" ht="15.75" thickTop="1" x14ac:dyDescent="0.25">
      <c r="A21" s="56" t="s">
        <v>228</v>
      </c>
      <c r="B21" s="34">
        <v>2021</v>
      </c>
      <c r="C21" s="34">
        <v>2022</v>
      </c>
      <c r="D21" s="34">
        <v>2023</v>
      </c>
      <c r="E21" s="34">
        <v>2024</v>
      </c>
      <c r="F21" s="34">
        <v>2025</v>
      </c>
      <c r="G21" s="34">
        <v>2026</v>
      </c>
      <c r="H21" s="34">
        <v>2027</v>
      </c>
      <c r="I21" s="34">
        <v>2028</v>
      </c>
      <c r="J21" s="34">
        <v>2029</v>
      </c>
      <c r="K21" s="57">
        <v>2030</v>
      </c>
      <c r="O21" s="63" t="s">
        <v>238</v>
      </c>
      <c r="P21">
        <v>1</v>
      </c>
      <c r="Q21">
        <v>2</v>
      </c>
      <c r="R21" t="s">
        <v>255</v>
      </c>
    </row>
    <row r="22" spans="1:18" x14ac:dyDescent="0.25">
      <c r="A22" s="56" t="s">
        <v>230</v>
      </c>
      <c r="B22" t="s">
        <v>233</v>
      </c>
      <c r="C22" t="s">
        <v>232</v>
      </c>
      <c r="D22" t="s">
        <v>229</v>
      </c>
      <c r="K22" s="58"/>
      <c r="O22" s="63" t="s">
        <v>239</v>
      </c>
      <c r="P22">
        <v>2</v>
      </c>
      <c r="Q22">
        <v>2</v>
      </c>
      <c r="R22" t="s">
        <v>256</v>
      </c>
    </row>
    <row r="23" spans="1:18" ht="15.75" thickBot="1" x14ac:dyDescent="0.3">
      <c r="A23" s="56" t="s">
        <v>231</v>
      </c>
      <c r="B23">
        <v>4</v>
      </c>
      <c r="C23">
        <v>5</v>
      </c>
      <c r="D23">
        <v>6</v>
      </c>
      <c r="K23" s="58"/>
      <c r="O23" s="36" t="s">
        <v>240</v>
      </c>
      <c r="P23">
        <v>2</v>
      </c>
      <c r="Q23">
        <v>2</v>
      </c>
      <c r="R23" t="s">
        <v>255</v>
      </c>
    </row>
    <row r="24" spans="1:18" ht="19.5" thickBot="1" x14ac:dyDescent="0.35">
      <c r="A24" s="56" t="s">
        <v>234</v>
      </c>
      <c r="B24">
        <v>7</v>
      </c>
      <c r="C24" s="59">
        <v>6</v>
      </c>
      <c r="D24">
        <v>7</v>
      </c>
      <c r="E24">
        <v>19</v>
      </c>
      <c r="F24">
        <v>19</v>
      </c>
      <c r="G24">
        <v>19</v>
      </c>
      <c r="H24">
        <v>19</v>
      </c>
      <c r="I24">
        <v>19</v>
      </c>
      <c r="J24">
        <v>19</v>
      </c>
      <c r="K24" s="58">
        <v>19</v>
      </c>
      <c r="O24" s="63" t="s">
        <v>241</v>
      </c>
      <c r="P24">
        <v>2</v>
      </c>
      <c r="Q24">
        <v>2</v>
      </c>
      <c r="R24" t="s">
        <v>256</v>
      </c>
    </row>
    <row r="25" spans="1:18" x14ac:dyDescent="0.25">
      <c r="A25" s="60" t="s">
        <v>153</v>
      </c>
      <c r="B25" s="29"/>
      <c r="C25" s="29">
        <v>6</v>
      </c>
      <c r="D25" s="29">
        <f>15-7</f>
        <v>8</v>
      </c>
      <c r="E25" s="29"/>
      <c r="F25" s="29"/>
      <c r="G25" s="29"/>
      <c r="H25" s="29"/>
      <c r="I25" s="29"/>
      <c r="J25" s="29"/>
      <c r="K25" s="61"/>
      <c r="O25" s="63" t="s">
        <v>242</v>
      </c>
      <c r="P25">
        <v>2</v>
      </c>
      <c r="Q25">
        <v>1</v>
      </c>
      <c r="R25" t="s">
        <v>256</v>
      </c>
    </row>
    <row r="26" spans="1:18" x14ac:dyDescent="0.25">
      <c r="O26" s="63" t="s">
        <v>243</v>
      </c>
      <c r="P26">
        <v>3</v>
      </c>
      <c r="Q26">
        <v>2</v>
      </c>
      <c r="R26" t="s">
        <v>255</v>
      </c>
    </row>
    <row r="27" spans="1:18" x14ac:dyDescent="0.25">
      <c r="O27" s="63" t="s">
        <v>244</v>
      </c>
      <c r="P27">
        <v>1</v>
      </c>
      <c r="Q27">
        <v>1</v>
      </c>
      <c r="R27" t="s">
        <v>255</v>
      </c>
    </row>
    <row r="28" spans="1:18" x14ac:dyDescent="0.25">
      <c r="O28" s="63" t="s">
        <v>245</v>
      </c>
      <c r="P28">
        <v>2</v>
      </c>
      <c r="Q28">
        <v>1</v>
      </c>
      <c r="R28" t="s">
        <v>255</v>
      </c>
    </row>
    <row r="29" spans="1:18" x14ac:dyDescent="0.25">
      <c r="O29" s="36" t="s">
        <v>246</v>
      </c>
      <c r="P29">
        <v>2</v>
      </c>
      <c r="Q29">
        <v>1</v>
      </c>
      <c r="R29" t="s">
        <v>255</v>
      </c>
    </row>
    <row r="30" spans="1:18" ht="15.75" thickBot="1" x14ac:dyDescent="0.3">
      <c r="O30" s="64" t="s">
        <v>253</v>
      </c>
      <c r="P30">
        <v>2</v>
      </c>
      <c r="Q30">
        <v>2</v>
      </c>
      <c r="R30" t="s">
        <v>256</v>
      </c>
    </row>
    <row r="31" spans="1:18" x14ac:dyDescent="0.25">
      <c r="O31" s="60" t="s">
        <v>247</v>
      </c>
      <c r="P31">
        <f>SUM(P21:P30)</f>
        <v>19</v>
      </c>
      <c r="Q31">
        <f>SUM(Q21:Q30)</f>
        <v>16</v>
      </c>
    </row>
    <row r="32" spans="1:18" x14ac:dyDescent="0.25">
      <c r="O32" t="s">
        <v>248</v>
      </c>
      <c r="P32">
        <f>SUM(P30,P28,P27,P26,P25,P24,P22,P21)</f>
        <v>15</v>
      </c>
      <c r="Q32">
        <f>SUM(Q30,Q28,Q27,Q26,Q25,Q24,Q22,Q21)</f>
        <v>13</v>
      </c>
    </row>
    <row r="33" spans="15:17" x14ac:dyDescent="0.25">
      <c r="O33" t="s">
        <v>249</v>
      </c>
      <c r="P33">
        <f>SUM(P29,P23)</f>
        <v>4</v>
      </c>
      <c r="Q33">
        <f>SUM(Q29,Q23)</f>
        <v>3</v>
      </c>
    </row>
  </sheetData>
  <mergeCells count="3">
    <mergeCell ref="A1:K1"/>
    <mergeCell ref="A20:K20"/>
    <mergeCell ref="O19:Q19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5FFF3-2780-460C-972D-5130531F8F9C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65AC6B8F-F28F-4B9E-B12F-25CE05DCE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302F21-9862-46CE-8DA8-BF518F29FD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LabInventory</vt:lpstr>
      <vt:lpstr>ReceiptLog</vt:lpstr>
      <vt:lpstr>Milestones</vt:lpstr>
      <vt:lpstr>SensorLog</vt:lpstr>
      <vt:lpstr>Sonde Serial #s</vt:lpstr>
      <vt:lpstr>SondeDeployment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Salminen, Mandy@Wildlife</dc:creator>
  <cp:keywords/>
  <dc:description/>
  <cp:lastModifiedBy>Mendonsa, Emma@DWR</cp:lastModifiedBy>
  <cp:revision/>
  <dcterms:created xsi:type="dcterms:W3CDTF">2021-04-28T23:35:22Z</dcterms:created>
  <dcterms:modified xsi:type="dcterms:W3CDTF">2024-01-11T21:36:16Z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Mandy.Salminen@Wildlife.ca.gov</vt:lpwstr>
  </property>
  <property fmtid="{D5CDD505-2E9C-101B-9397-08002B2CF9AE}" pid="5" name="MSIP_Label_6e685f86-ed8d-482b-be3a-2b7af73f9b7f_SetDate">
    <vt:lpwstr>2021-04-28T23:46:05.2157865Z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80871a41-9e57-472b-84e1-8120cae3fc99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0x010100E444AF913B48AB489717FD7F26C87780</vt:lpwstr>
  </property>
  <property fmtid="{D5CDD505-2E9C-101B-9397-08002B2CF9AE}" pid="12" name="MediaServiceImageTags">
    <vt:lpwstr/>
  </property>
</Properties>
</file>