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10" documentId="8_{9F9F1E3C-E2BF-4FB9-903A-87C00CEAA196}" xr6:coauthVersionLast="47" xr6:coauthVersionMax="47" xr10:uidLastSave="{0EF28127-4867-4F7D-9AFC-8B836A837056}"/>
  <bookViews>
    <workbookView xWindow="9160" yWindow="17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<sst xmlns="http://schemas.openxmlformats.org/spreadsheetml/2006/main" count="119" uniqueCount="79">
  <si>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</si>
  <si>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</si>
  <si>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</si>
  <si>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</si>
  <si>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</si>
  <si>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</si>
  <si>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</si>
  <si>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</si>
  <si>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</si>
  <si>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</si>
  <si>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</si>
  <si>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</si>
  <si>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</si>
  <si>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</si>
  <si>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</si>
  <si>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</si>
  <si>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</si>
  <si>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</si>
  <si>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</si>
  <si>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</si>
  <si>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</si>
  <si>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</si>
  <si>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</si>
  <si>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</si>
  <si>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</si>
  <si>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</si>
  <si>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</si>
  <si>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</si>
  <si>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</si>
  <si>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</si>
  <si>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</si>
  <si>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</si>
  <si>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</si>
  <si>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</si>
  <si>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</si>
  <si>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</si>
  <si>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</si>
  <si>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</si>
  <si>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</si>
  <si>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</si>
  <si>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</si>
  <si>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</si>
  <si>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</si>
  <si>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</si>
  <si>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</si>
  <si>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</si>
  <si>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</si>
  <si>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</si>
  <si>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</si>
  <si>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</si>
  <si>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</si>
  <si>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</si>
  <si>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</si>
  <si>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</si>
  <si>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</si>
  <si>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</si>
  <si>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</si>
  <si>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</si>
  <si>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</si>
  <si>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</si>
  <si>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</si>
  <si>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</si>
  <si>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</si>
  <si>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</si>
  <si>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</si>
  <si>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</si>
  <si>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</si>
  <si>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</si>
  <si>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</si>
  <si>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</si>
  <si>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</si>
  <si>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</si>
  <si>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</si>
  <si>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</si>
  <si>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THR-11</t>
  </si>
  <si>
    <t>BA</t>
  </si>
  <si>
    <t>THR-13</t>
  </si>
  <si>
    <t>KP</t>
  </si>
  <si>
    <t>TRM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</si>
</sst>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5" zoomScale="120" zoomScaleNormal="120" zoomScaleSheetLayoutView="100" workbookViewId="0">
      <selection activeCell="G29" sqref="G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78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15.2</v>
      </c>
      <c r="G12" s="2">
        <v>14.7</v>
      </c>
      <c r="H12" s="1">
        <v>15.57</v>
      </c>
      <c r="I12" s="2">
        <v>15.16</v>
      </c>
      <c r="J12" s="26">
        <f>IF(COUNT(F12:I12)=4,(H12-F12)-(I12-G12),0)</f>
        <v>-8.9999999999999858E-2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14435</v>
      </c>
      <c r="G13" s="4">
        <v>14400</v>
      </c>
      <c r="H13" s="3">
        <v>14381</v>
      </c>
      <c r="I13" s="4">
        <v>14318</v>
      </c>
      <c r="J13" s="29">
        <f>IF(COUNT(F13:I13)=4,((H13-F13)-(I13-G13))/F13,0)</f>
        <v>1.939729823346034E-3</v>
      </c>
      <c r="K13" s="20"/>
      <c r="L13" s="75"/>
      <c r="M13" s="117" t="s">
        <v>14</v>
      </c>
      <c r="N13" s="117"/>
      <c r="O13" s="6" t="s">
        <v>76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10.02</v>
      </c>
      <c r="G14" s="124">
        <v>10.199999999999999</v>
      </c>
      <c r="H14" s="122">
        <v>9.86</v>
      </c>
      <c r="I14" s="124">
        <v>10.07</v>
      </c>
      <c r="J14" s="30">
        <f>IF(COUNT(F14:I15)=4,(H14-F14)-(I14-G14),0)</f>
        <v>-3.0000000000001137E-2</v>
      </c>
      <c r="K14" s="20"/>
      <c r="L14" s="75"/>
      <c r="M14" s="118" t="s">
        <v>17</v>
      </c>
      <c r="N14" s="118"/>
      <c r="O14" s="7">
        <v>45244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-2.9940119760480176E-3</v>
      </c>
      <c r="K15" s="20"/>
      <c r="L15" s="75"/>
      <c r="M15" s="117" t="s">
        <v>18</v>
      </c>
      <c r="N15" s="117"/>
      <c r="O15" s="72">
        <v>0.52638888888888891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8.14</v>
      </c>
      <c r="G16" s="4">
        <v>8.1</v>
      </c>
      <c r="H16" s="8">
        <v>8.1300000000000008</v>
      </c>
      <c r="I16" s="4">
        <v>8.09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8.77</v>
      </c>
      <c r="G17" s="124">
        <v>9.9</v>
      </c>
      <c r="H17" s="122">
        <v>5.51</v>
      </c>
      <c r="I17" s="124">
        <v>6.61</v>
      </c>
      <c r="J17" s="30">
        <f>IF(COUNT(F17:I17)=4,(H17-F17)-(I17-G17),0)</f>
        <v>3.0000000000000249E-2</v>
      </c>
      <c r="K17" s="20"/>
      <c r="L17" s="75"/>
      <c r="M17" s="118" t="s">
        <v>23</v>
      </c>
      <c r="N17" s="118"/>
      <c r="O17" s="7">
        <v>45245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3.4207525655644529E-3</v>
      </c>
      <c r="K18" s="20"/>
      <c r="L18" s="75"/>
      <c r="M18" s="117" t="s">
        <v>24</v>
      </c>
      <c r="N18" s="117"/>
      <c r="O18" s="72">
        <v>0.40347222222222223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19.91</v>
      </c>
      <c r="G22" s="12">
        <v>19.82</v>
      </c>
      <c r="H22" s="44">
        <f>IF(OR(F22="",G22=""),0,F22-G22)</f>
        <v>8.9999999999999858E-2</v>
      </c>
      <c r="I22" s="45">
        <f>IFERROR(ROUND(ABS(J12)+ABS(H22),2),0)</f>
        <v>0.18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24834</v>
      </c>
      <c r="H23" s="49">
        <f>IF(OR(F23="",G23=""),0,(F23-G23)/G23)</f>
        <v>-5.6374325521462516E-4</v>
      </c>
      <c r="I23" s="50">
        <f>IFERROR(ROUND(ABS(J13)+ABS(H23),4),0)</f>
        <v>2.5000000000000001E-3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9.43</v>
      </c>
      <c r="G24" s="105">
        <v>9.35</v>
      </c>
      <c r="H24" s="52">
        <f>IF(OR(F24="",G24=""),0,F24-G24)</f>
        <v>8.0000000000000071E-2</v>
      </c>
      <c r="I24" s="53">
        <f>IFERROR(ROUND(ABS(J14)+ABS(H24),2),0)</f>
        <v>0.11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8.556149732620328E-3</v>
      </c>
      <c r="I25" s="55">
        <f>IFERROR(ROUND(ABS(J15)+ABS(H25),4),0)</f>
        <v>1.1599999999999999E-2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7.01</v>
      </c>
      <c r="H26" s="56">
        <f>IF(OR(F26="",G26=""),0,F26-G26)</f>
        <v>9.9999999999997868E-3</v>
      </c>
      <c r="I26" s="87">
        <f>IFERROR(ROUND(ABS(J16)+(ABS(H26)+ABS(H27))/2,2),0)</f>
        <v>0.02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10.02</v>
      </c>
      <c r="G27" s="13">
        <v>10.050000000000001</v>
      </c>
      <c r="H27" s="56">
        <f>IF(OR(F27="",G27=""),0,F27-G27)</f>
        <v>-3.0000000000001137E-2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0.25</v>
      </c>
      <c r="H28" s="56">
        <f>IF(OR(F28="",G28=""),0,F28-G28)</f>
        <v>-0.25</v>
      </c>
      <c r="I28" s="57">
        <f>IFERROR(ROUND(ABS(J17)+AVERAGE(ABS(H28),ABS(H29)),2),0)</f>
        <v>0.51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124.7</v>
      </c>
      <c r="H29" s="58">
        <f>IF(OR(F29="",G29=""),0,F29-G29)</f>
        <v>-0.70000000000000284</v>
      </c>
      <c r="I29" s="59">
        <f>IFERROR(ROUND(ABS(J18)+ABS((H29)/G29),4),0)</f>
        <v>8.9999999999999993E-3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8878C3-6167-4968-8635-1F9B9FE141A3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2023-12-27T16:42:09Z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