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0" documentId="8_{BBA14A00-781E-4011-A1F0-AC81311345F8}" xr6:coauthVersionLast="47" xr6:coauthVersionMax="47" xr10:uidLastSave="{00000000-0000-0000-0000-000000000000}"/>
  <bookViews>
    <workbookView xWindow="8250" yWindow="56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<sst xmlns="http://schemas.openxmlformats.org/spreadsheetml/2006/main" count="119" uniqueCount="79">
  <si>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</si>
  <si>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</si>
  <si>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</si>
  <si>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</si>
  <si>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</si>
  <si>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</si>
  <si>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</si>
  <si>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</si>
  <si>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</si>
  <si>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</si>
  <si>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</si>
  <si>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</si>
  <si>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</si>
  <si>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</si>
  <si>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</si>
  <si>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</si>
  <si>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</si>
  <si>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</si>
  <si>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</si>
  <si>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</si>
  <si>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</si>
  <si>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</si>
  <si>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</si>
  <si>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</si>
  <si>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</si>
  <si>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</si>
  <si>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</si>
  <si>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</si>
  <si>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</si>
  <si>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</si>
  <si>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</si>
  <si>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</si>
  <si>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</si>
  <si>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</si>
  <si>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</si>
  <si>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</si>
  <si>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</si>
  <si>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</si>
  <si>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</si>
  <si>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</si>
  <si>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</si>
  <si>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</si>
  <si>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</si>
  <si>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</si>
  <si>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</si>
  <si>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</si>
  <si>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</si>
  <si>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</si>
  <si>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</si>
  <si>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</si>
  <si>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</si>
  <si>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</si>
  <si>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</si>
  <si>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</si>
  <si>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</si>
  <si>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</si>
  <si>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</si>
  <si>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</si>
  <si>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</si>
  <si>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</si>
  <si>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</si>
  <si>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</si>
  <si>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</si>
  <si>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</si>
  <si>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</si>
  <si>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</si>
  <si>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</si>
  <si>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</si>
  <si>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</si>
  <si>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</si>
  <si>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</si>
  <si>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</si>
  <si>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</si>
  <si>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</si>
  <si>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THR-20</t>
  </si>
  <si>
    <t>TRM</t>
  </si>
  <si>
    <t>KP, BA, EL</t>
  </si>
  <si>
    <t>THR-23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</si>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</sst>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4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11.69</v>
      </c>
      <c r="G12" s="2">
        <v>11.72</v>
      </c>
      <c r="H12" s="1">
        <v>11.74</v>
      </c>
      <c r="I12" s="2">
        <v>11.76</v>
      </c>
      <c r="J12" s="26">
        <f>IF(COUNT(F12:I12)=4,(H12-F12)-(I12-G12),0)</f>
        <v>1.0000000000001563E-2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18338</v>
      </c>
      <c r="G13" s="4">
        <v>18143</v>
      </c>
      <c r="H13" s="3">
        <v>18452</v>
      </c>
      <c r="I13" s="4">
        <v>18135</v>
      </c>
      <c r="J13" s="29">
        <f>IF(COUNT(F13:I13)=4,((H13-F13)-(I13-G13))/F13,0)</f>
        <v>6.6528520013087577E-3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9.4</v>
      </c>
      <c r="G14" s="96">
        <v>9.57</v>
      </c>
      <c r="H14" s="94">
        <v>9.44</v>
      </c>
      <c r="I14" s="96">
        <v>9.56</v>
      </c>
      <c r="J14" s="30">
        <f>IF(COUNT(F14:I15)=4,(H14-F14)-(I14-G14),0)</f>
        <v>4.9999999999998934E-2</v>
      </c>
      <c r="K14" s="20"/>
      <c r="L14" s="75"/>
      <c r="M14" s="88" t="s">
        <v>17</v>
      </c>
      <c r="N14" s="88"/>
      <c r="O14" s="7">
        <v>45281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5.319148936170099E-3</v>
      </c>
      <c r="K15" s="20"/>
      <c r="L15" s="75"/>
      <c r="M15" s="89" t="s">
        <v>18</v>
      </c>
      <c r="N15" s="89"/>
      <c r="O15" s="72">
        <v>0.3888888888888889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7.87</v>
      </c>
      <c r="G16" s="4">
        <v>7.81</v>
      </c>
      <c r="H16" s="8">
        <v>7.87</v>
      </c>
      <c r="I16" s="4">
        <v>7.83</v>
      </c>
      <c r="J16" s="32">
        <f>IF(COUNT(F16:I16)=4,(H16-F16)-(I16-G16),0)</f>
        <v>-2.0000000000000462E-2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11.75</v>
      </c>
      <c r="G17" s="96">
        <v>10.050000000000001</v>
      </c>
      <c r="H17" s="94">
        <v>12.66</v>
      </c>
      <c r="I17" s="96">
        <v>10.71</v>
      </c>
      <c r="J17" s="30">
        <f>IF(COUNT(F17:I17)=4,(H17-F17)-(I17-G17),0)</f>
        <v>0.25</v>
      </c>
      <c r="K17" s="20"/>
      <c r="L17" s="75"/>
      <c r="M17" s="88" t="s">
        <v>23</v>
      </c>
      <c r="N17" s="88"/>
      <c r="O17" s="7">
        <v>45281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2.1276595744680851E-2</v>
      </c>
      <c r="K18" s="20"/>
      <c r="L18" s="75"/>
      <c r="M18" s="89" t="s">
        <v>24</v>
      </c>
      <c r="N18" s="89"/>
      <c r="O18" s="72">
        <v>0.52777777777777779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19.79</v>
      </c>
      <c r="G22" s="12">
        <v>19.71</v>
      </c>
      <c r="H22" s="44">
        <f>IF(OR(F22="",G22=""),0,F22-G22)</f>
        <v>7.9999999999998295E-2</v>
      </c>
      <c r="I22" s="45">
        <f>IFERROR(ROUND(ABS(J12)+ABS(H22),2),0)</f>
        <v>0.09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24737</v>
      </c>
      <c r="H23" s="49">
        <f>IF(OR(F23="",G23=""),0,(F23-G23)/G23)</f>
        <v>3.3552977321421353E-3</v>
      </c>
      <c r="I23" s="50">
        <f>IFERROR(ROUND(ABS(J13)+ABS(H23),4),0)</f>
        <v>0.01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9.41</v>
      </c>
      <c r="G24" s="115">
        <v>9.4700000000000006</v>
      </c>
      <c r="H24" s="52">
        <f>IF(OR(F24="",G24=""),0,F24-G24)</f>
        <v>-6.0000000000000497E-2</v>
      </c>
      <c r="I24" s="53">
        <f>IFERROR(ROUND(ABS(J14)+ABS(H24),2),0)</f>
        <v>0.11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-6.3357972544879088E-3</v>
      </c>
      <c r="I25" s="55">
        <f>IFERROR(ROUND(ABS(J15)+ABS(H25),4),0)</f>
        <v>1.17E-2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7.08</v>
      </c>
      <c r="H26" s="56">
        <f>IF(OR(F26="",G26=""),0,F26-G26)</f>
        <v>-6.0000000000000497E-2</v>
      </c>
      <c r="I26" s="127">
        <f>IFERROR(ROUND(ABS(J16)+(ABS(H26)+ABS(H27))/2,2),0)</f>
        <v>0.05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10.039999999999999</v>
      </c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0.04</v>
      </c>
      <c r="H28" s="56">
        <f>IF(OR(F28="",G28=""),0,F28-G28)</f>
        <v>-0.04</v>
      </c>
      <c r="I28" s="57">
        <f>IFERROR(ROUND(ABS(J17)+AVERAGE(ABS(H28),ABS(H29)),2),0)</f>
        <v>0.6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123.34</v>
      </c>
      <c r="H29" s="58">
        <f>IF(OR(F29="",G29=""),0,F29-G29)</f>
        <v>0.65999999999999659</v>
      </c>
      <c r="I29" s="59">
        <f>IFERROR(ROUND(ABS(J18)+ABS((H29)/G29),4),0)</f>
        <v>2.6599999999999999E-2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E717027-DADE-49F1-89FF-3A6A53481163}"/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2023-12-27T16:44:10Z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