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Wings/2024/"/>
    </mc:Choice>
  </mc:AlternateContent>
  <xr:revisionPtr revIDLastSave="0" documentId="8_{14388548-4B14-4086-ADC8-4D59845376D8}" xr6:coauthVersionLast="47" xr6:coauthVersionMax="47" xr10:uidLastSave="{00000000-0000-0000-0000-000000000000}"/>
  <bookViews>
    <workbookView xWindow="4330" yWindow="170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<sst xmlns="http://schemas.openxmlformats.org/spreadsheetml/2006/main" count="119" uniqueCount="78">
  <si>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</si>
  <si>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</si>
  <si>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</si>
  <si>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</si>
  <si>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</si>
  <si>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</si>
  <si>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</si>
  <si>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</si>
  <si>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</si>
  <si>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</si>
  <si>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</si>
  <si>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</si>
  <si>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</si>
  <si>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</si>
  <si>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</si>
  <si>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</si>
  <si>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</si>
  <si>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</si>
  <si>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</si>
  <si>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</si>
  <si>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</si>
  <si>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</si>
  <si>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</si>
  <si>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</si>
  <si>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</si>
  <si>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</si>
  <si>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</si>
  <si>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</si>
  <si>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</si>
  <si>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</si>
  <si>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</si>
  <si>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</si>
  <si>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</si>
  <si>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</si>
  <si>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</si>
  <si>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</si>
  <si>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</si>
  <si>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</si>
  <si>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</si>
  <si>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</si>
  <si>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</si>
  <si>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</si>
  <si>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</si>
  <si>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</si>
  <si>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</si>
  <si>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</si>
  <si>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</si>
  <si>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</si>
  <si>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</si>
  <si>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</si>
  <si>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</si>
  <si>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</si>
  <si>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</si>
  <si>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</si>
  <si>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</si>
  <si>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</si>
  <si>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</si>
  <si>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</si>
  <si>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</si>
  <si>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</si>
  <si>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</si>
  <si>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</si>
  <si>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</si>
  <si>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</si>
  <si>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</si>
  <si>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</si>
  <si>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</si>
  <si>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</si>
  <si>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</si>
  <si>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</si>
  <si>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</si>
  <si>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</si>
  <si>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</si>
  <si>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</si>
  <si>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THR-12</t>
  </si>
  <si>
    <t>WNG</t>
  </si>
  <si>
    <t>MO</t>
  </si>
  <si>
    <t>THR-11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</si>
</sst>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E19" zoomScale="115" zoomScaleNormal="115" zoomScaleSheetLayoutView="100" workbookViewId="0">
      <selection activeCell="I30" sqref="I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10.8</v>
      </c>
      <c r="G12" s="2">
        <v>10.82</v>
      </c>
      <c r="H12" s="1">
        <v>10.86</v>
      </c>
      <c r="I12" s="2">
        <v>10.84</v>
      </c>
      <c r="J12" s="26">
        <f>IF(COUNT(F12:I12)=4,(H12-F12)-(I12-G12),0)</f>
        <v>3.9999999999999147E-2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4309</v>
      </c>
      <c r="G13" s="4">
        <v>4332</v>
      </c>
      <c r="H13" s="3">
        <v>4273</v>
      </c>
      <c r="I13" s="4">
        <v>4277</v>
      </c>
      <c r="J13" s="29">
        <f>IF(COUNT(F13:I13)=4,((H13-F13)-(I13-G13))/F13,0)</f>
        <v>4.4093757252262706E-3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7.79</v>
      </c>
      <c r="G14" s="96">
        <v>7.8</v>
      </c>
      <c r="H14" s="94">
        <v>7.75</v>
      </c>
      <c r="I14" s="96">
        <v>7.67</v>
      </c>
      <c r="J14" s="30">
        <f>IF(COUNT(F14:I15)=4,(H14-F14)-(I14-G14),0)</f>
        <v>8.9999999999999858E-2</v>
      </c>
      <c r="K14" s="20"/>
      <c r="L14" s="75"/>
      <c r="M14" s="88" t="s">
        <v>17</v>
      </c>
      <c r="N14" s="88"/>
      <c r="O14" s="7">
        <v>45309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1.1553273427471098E-2</v>
      </c>
      <c r="K15" s="20"/>
      <c r="L15" s="75"/>
      <c r="M15" s="89" t="s">
        <v>18</v>
      </c>
      <c r="N15" s="89"/>
      <c r="O15" s="72">
        <v>0.43402777777777773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7.54</v>
      </c>
      <c r="G16" s="4">
        <v>7.51</v>
      </c>
      <c r="H16" s="8">
        <v>7.56</v>
      </c>
      <c r="I16" s="4">
        <v>7</v>
      </c>
      <c r="J16" s="32">
        <f>IF(COUNT(F16:I16)=4,(H16-F16)-(I16-G16),0)</f>
        <v>0.52999999999999936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21.95</v>
      </c>
      <c r="G17" s="96">
        <v>22.03</v>
      </c>
      <c r="H17" s="94">
        <v>22.61</v>
      </c>
      <c r="I17" s="96">
        <v>21.73</v>
      </c>
      <c r="J17" s="30">
        <f>IF(COUNT(F17:I17)=4,(H17-F17)-(I17-G17),0)</f>
        <v>0.96000000000000085</v>
      </c>
      <c r="K17" s="20"/>
      <c r="L17" s="75"/>
      <c r="M17" s="88" t="s">
        <v>23</v>
      </c>
      <c r="N17" s="88"/>
      <c r="O17" s="7">
        <v>45309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4.373576309794993E-2</v>
      </c>
      <c r="K18" s="20"/>
      <c r="L18" s="75"/>
      <c r="M18" s="89" t="s">
        <v>24</v>
      </c>
      <c r="N18" s="89"/>
      <c r="O18" s="72">
        <v>0.65625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19.59</v>
      </c>
      <c r="G22" s="12">
        <v>19.54</v>
      </c>
      <c r="H22" s="44">
        <f>IF(OR(F22="",G22=""),0,F22-G22)</f>
        <v>5.0000000000000711E-2</v>
      </c>
      <c r="I22" s="45">
        <f>IFERROR(ROUND(ABS(J12)+ABS(H22),2),0)</f>
        <v>0.09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10000</v>
      </c>
      <c r="G23" s="13">
        <v>10050.1</v>
      </c>
      <c r="H23" s="49">
        <f>IF(OR(F23="",G23=""),0,(F23-G23)/G23)</f>
        <v>-4.9850250246266563E-3</v>
      </c>
      <c r="I23" s="50">
        <f>IFERROR(ROUND(ABS(J13)+ABS(H23),4),0)</f>
        <v>9.4000000000000004E-3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9.4700000000000006</v>
      </c>
      <c r="G24" s="115">
        <v>9.44</v>
      </c>
      <c r="H24" s="52">
        <f>IF(OR(F24="",G24=""),0,F24-G24)</f>
        <v>3.0000000000001137E-2</v>
      </c>
      <c r="I24" s="53">
        <f>IFERROR(ROUND(ABS(J14)+ABS(H24),2),0)</f>
        <v>0.12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3.177966101695036E-3</v>
      </c>
      <c r="I25" s="55">
        <f>IFERROR(ROUND(ABS(J15)+ABS(H25),4),0)</f>
        <v>1.47E-2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7.07</v>
      </c>
      <c r="H26" s="56">
        <f>IF(OR(F26="",G26=""),0,F26-G26)</f>
        <v>-5.0000000000000711E-2</v>
      </c>
      <c r="I26" s="127">
        <f>IFERROR(ROUND(ABS(J16)+(ABS(H26)+ABS(H27))/2,2),0)</f>
        <v>0.56999999999999995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Fair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10.06</v>
      </c>
      <c r="H27" s="56">
        <f>IF(OR(F27="",G27=""),0,F27-G27)</f>
        <v>-2.000000000000135E-2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0.63</v>
      </c>
      <c r="H28" s="56">
        <f>IF(OR(F28="",G28=""),0,F28-G28)</f>
        <v>-0.63</v>
      </c>
      <c r="I28" s="57">
        <f>IFERROR(ROUND(ABS(J17)+AVERAGE(ABS(H28),ABS(H29)),2),0)</f>
        <v>1.84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122.88</v>
      </c>
      <c r="H29" s="58">
        <f>IF(OR(F29="",G29=""),0,F29-G29)</f>
        <v>1.1200000000000045</v>
      </c>
      <c r="I29" s="59">
        <f>IFERROR(ROUND(ABS(J18)+ABS((H29)/G29),4),0)</f>
        <v>5.2900000000000003E-2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FD16841E-641E-4045-B9A5-39B4D275F2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2024-06-18T22:43:46Z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