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0" documentId="8_{A65809C5-1853-410F-8D4E-50B749F0AD75}" xr6:coauthVersionLast="47" xr6:coauthVersionMax="47" xr10:uidLastSave="{00000000-0000-0000-0000-000000000000}"/>
  <bookViews>
    <workbookView xWindow="9150" yWindow="47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<sst xmlns="http://schemas.openxmlformats.org/spreadsheetml/2006/main" count="119" uniqueCount="79">
  <si>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</si>
  <si>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</si>
  <si>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</si>
  <si>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</si>
  <si>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</si>
  <si>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</si>
  <si>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</si>
  <si>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</si>
  <si>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</si>
  <si>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</si>
  <si>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</si>
  <si>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</si>
  <si>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</si>
  <si>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</si>
  <si>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</si>
  <si>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</si>
  <si>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</si>
  <si>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</si>
  <si>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</si>
  <si>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</si>
  <si>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</si>
  <si>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</si>
  <si>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</si>
  <si>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</si>
  <si>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</si>
  <si>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</si>
  <si>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</si>
  <si>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</si>
  <si>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</si>
  <si>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</si>
  <si>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</si>
  <si>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</si>
  <si>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</si>
  <si>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</si>
  <si>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</si>
  <si>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</si>
  <si>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</si>
  <si>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</si>
  <si>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</si>
  <si>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</si>
  <si>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</si>
  <si>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</si>
  <si>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</si>
  <si>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</si>
  <si>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</si>
  <si>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</si>
  <si>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</si>
  <si>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</si>
  <si>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</si>
  <si>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</si>
  <si>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</si>
  <si>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</si>
  <si>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</si>
  <si>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</si>
  <si>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</si>
  <si>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</si>
  <si>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</si>
  <si>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</si>
  <si>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</si>
  <si>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</si>
  <si>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</si>
  <si>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</si>
  <si>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</si>
  <si>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</si>
  <si>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</si>
  <si>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</si>
  <si>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</si>
  <si>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</si>
  <si>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</si>
  <si>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</si>
  <si>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</si>
  <si>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</si>
  <si>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</si>
  <si>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</si>
  <si>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THR-11</t>
  </si>
  <si>
    <t>WNG</t>
  </si>
  <si>
    <t>ER, BA, KP</t>
  </si>
  <si>
    <t>THR-16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</si>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</sst>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25.16</v>
      </c>
      <c r="G12" s="2">
        <v>25.25</v>
      </c>
      <c r="H12" s="1">
        <v>24.96</v>
      </c>
      <c r="I12" s="2">
        <v>24.99</v>
      </c>
      <c r="J12" s="26">
        <f>IF(COUNT(F12:I12)=4,(H12-F12)-(I12-G12),0)</f>
        <v>6.0000000000002274E-2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1938</v>
      </c>
      <c r="G13" s="4">
        <v>1977</v>
      </c>
      <c r="H13" s="3">
        <v>1986</v>
      </c>
      <c r="I13" s="4">
        <v>2004</v>
      </c>
      <c r="J13" s="29">
        <f>IF(COUNT(F13:I13)=4,((H13-F13)-(I13-G13))/F13,0)</f>
        <v>1.0835913312693499E-2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8.94</v>
      </c>
      <c r="G14" s="96">
        <v>9.06</v>
      </c>
      <c r="H14" s="94">
        <v>8.34</v>
      </c>
      <c r="I14" s="96">
        <v>8.5399999999999991</v>
      </c>
      <c r="J14" s="30">
        <f>IF(COUNT(F14:I15)=4,(H14-F14)-(I14-G14),0)</f>
        <v>-7.9999999999998295E-2</v>
      </c>
      <c r="K14" s="20"/>
      <c r="L14" s="75"/>
      <c r="M14" s="88" t="s">
        <v>17</v>
      </c>
      <c r="N14" s="88"/>
      <c r="O14" s="7">
        <v>45097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-8.9485458612973481E-3</v>
      </c>
      <c r="K15" s="20"/>
      <c r="L15" s="75"/>
      <c r="M15" s="89" t="s">
        <v>18</v>
      </c>
      <c r="N15" s="89"/>
      <c r="O15" s="72">
        <v>0.5395833333333333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7.74</v>
      </c>
      <c r="G16" s="4">
        <v>7.82</v>
      </c>
      <c r="H16" s="8">
        <v>7.89</v>
      </c>
      <c r="I16" s="4">
        <v>7.96</v>
      </c>
      <c r="J16" s="32">
        <f>IF(COUNT(F16:I16)=4,(H16-F16)-(I16-G16),0)</f>
        <v>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79.180000000000007</v>
      </c>
      <c r="G17" s="96">
        <v>84.81</v>
      </c>
      <c r="H17" s="94">
        <v>88.04</v>
      </c>
      <c r="I17" s="96">
        <v>87.42</v>
      </c>
      <c r="J17" s="30">
        <f>IF(COUNT(F17:I17)=4,(H17-F17)-(I17-G17),0)</f>
        <v>6.25</v>
      </c>
      <c r="K17" s="20"/>
      <c r="L17" s="75"/>
      <c r="M17" s="88" t="s">
        <v>23</v>
      </c>
      <c r="N17" s="88"/>
      <c r="O17" s="7">
        <v>45098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7.8934074261177059E-2</v>
      </c>
      <c r="K18" s="20"/>
      <c r="L18" s="75"/>
      <c r="M18" s="89" t="s">
        <v>24</v>
      </c>
      <c r="N18" s="89"/>
      <c r="O18" s="72">
        <v>0.52083333333333337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0</v>
      </c>
      <c r="G22" s="12">
        <v>0</v>
      </c>
      <c r="H22" s="44">
        <f>IF(OR(F22="",G22=""),0,F22-G22)</f>
        <v>0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22.3</v>
      </c>
      <c r="G23" s="13">
        <v>22.3</v>
      </c>
      <c r="H23" s="49">
        <f>IF(OR(F23="",G23=""),0,(F23-G23)/G23)</f>
        <v>0</v>
      </c>
      <c r="I23" s="50">
        <f>IFERROR(ROUND(ABS(J13)+ABS(H23),4),0)</f>
        <v>1.0800000000000001E-2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8.85</v>
      </c>
      <c r="G24" s="115">
        <v>8.7799999999999994</v>
      </c>
      <c r="H24" s="52">
        <f>IF(OR(F24="",G24=""),0,F24-G24)</f>
        <v>7.0000000000000284E-2</v>
      </c>
      <c r="I24" s="53">
        <f>IFERROR(ROUND(ABS(J14)+ABS(H24),2),0)</f>
        <v>0.15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7.972665148063815E-3</v>
      </c>
      <c r="I25" s="55">
        <f>IFERROR(ROUND(ABS(J15)+ABS(H25),4),0)</f>
        <v>1.6899999999999998E-2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7.06</v>
      </c>
      <c r="H26" s="56">
        <f>IF(OR(F26="",G26=""),0,F26-G26)</f>
        <v>-4.0000000000000036E-2</v>
      </c>
      <c r="I26" s="127">
        <f>IFERROR(ROUND(ABS(J16)+(ABS(H26)+ABS(H27))/2,2),0)</f>
        <v>0.04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10.01</v>
      </c>
      <c r="H27" s="56">
        <f>IF(OR(F27="",G27=""),0,F27-G27)</f>
        <v>2.9999999999999361E-2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</v>
      </c>
      <c r="H28" s="56">
        <f>IF(OR(F28="",G28=""),0,F28-G28)</f>
        <v>0</v>
      </c>
      <c r="I28" s="57">
        <f>IFERROR(ROUND(ABS(J17)+AVERAGE(ABS(H28),ABS(H29)),2),0)</f>
        <v>6.8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122.9</v>
      </c>
      <c r="H29" s="58">
        <f>IF(OR(F29="",G29=""),0,F29-G29)</f>
        <v>1.0999999999999943</v>
      </c>
      <c r="I29" s="59">
        <f>IFERROR(ROUND(ABS(J18)+ABS((H29)/G29),4),0)</f>
        <v>8.7900000000000006E-2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ADCCB1B5-AB89-4798-8CEA-C71F59099E68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2023-12-27T16:56:05Z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