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39F02D9A-6C10-42D3-9E53-EEB84BB1EC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<sst xmlns="http://schemas.openxmlformats.org/spreadsheetml/2006/main" count="119" uniqueCount="78">
  <si>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</si>
  <si>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</si>
  <si>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</si>
  <si>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</si>
  <si>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</si>
  <si>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</si>
  <si>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</si>
  <si>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</si>
  <si>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</si>
  <si>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</si>
  <si>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</si>
  <si>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</si>
  <si>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</si>
  <si>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</si>
  <si>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</si>
  <si>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</si>
  <si>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</si>
  <si>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</si>
  <si>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</si>
  <si>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</si>
  <si>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</si>
  <si>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</si>
  <si>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</si>
  <si>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</si>
  <si>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</si>
  <si>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</si>
  <si>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</si>
  <si>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</si>
  <si>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</si>
  <si>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</si>
  <si>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</si>
  <si>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</si>
  <si>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</si>
  <si>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</si>
  <si>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</si>
  <si>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</si>
  <si>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</si>
  <si>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</si>
  <si>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</si>
  <si>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</si>
  <si>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</si>
  <si>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</si>
  <si>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</si>
  <si>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</si>
  <si>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</si>
  <si>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</si>
  <si>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</si>
  <si>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</si>
  <si>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</si>
  <si>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</si>
  <si>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</si>
  <si>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</si>
  <si>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</si>
  <si>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</si>
  <si>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</si>
  <si>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</si>
  <si>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</si>
  <si>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</si>
  <si>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</si>
  <si>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</si>
  <si>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</si>
  <si>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</si>
  <si>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</si>
  <si>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</si>
  <si>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</si>
  <si>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</si>
  <si>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</si>
  <si>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</si>
  <si>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</si>
  <si>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</si>
  <si>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</si>
  <si>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</si>
  <si>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</si>
  <si>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</si>
  <si>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THR-23</t>
  </si>
  <si>
    <t>LYR</t>
  </si>
  <si>
    <t>EM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</si>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</sst>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2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20.87</v>
      </c>
      <c r="G12" s="2">
        <v>20.98</v>
      </c>
      <c r="H12" s="1">
        <v>20.87</v>
      </c>
      <c r="I12" s="2">
        <v>20.94</v>
      </c>
      <c r="J12" s="26">
        <f>IF(COUNT(F12:I12)=4,(H12-F12)-(I12-G12),0)</f>
        <v>3.9999999999999147E-2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588</v>
      </c>
      <c r="G13" s="4">
        <v>592</v>
      </c>
      <c r="H13" s="3">
        <v>588</v>
      </c>
      <c r="I13" s="4">
        <v>592</v>
      </c>
      <c r="J13" s="29">
        <f>IF(COUNT(F13:I13)=4,((H13-F13)-(I13-G13))/F13,0)</f>
        <v>0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7.35</v>
      </c>
      <c r="G14" s="96">
        <v>7.38</v>
      </c>
      <c r="H14" s="94">
        <v>7.35</v>
      </c>
      <c r="I14" s="96">
        <v>7.48</v>
      </c>
      <c r="J14" s="30">
        <f>IF(COUNT(F14:I15)=4,(H14-F14)-(I14-G14),0)</f>
        <v>-0.10000000000000053</v>
      </c>
      <c r="K14" s="20"/>
      <c r="L14" s="75"/>
      <c r="M14" s="88" t="s">
        <v>17</v>
      </c>
      <c r="N14" s="88"/>
      <c r="O14" s="7">
        <v>45428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-1.3605442176870821E-2</v>
      </c>
      <c r="K15" s="20"/>
      <c r="L15" s="75"/>
      <c r="M15" s="89" t="s">
        <v>18</v>
      </c>
      <c r="N15" s="89"/>
      <c r="O15" s="72">
        <v>0.51736111111111116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8.15</v>
      </c>
      <c r="G16" s="4">
        <v>8.16</v>
      </c>
      <c r="H16" s="8">
        <v>8.15</v>
      </c>
      <c r="I16" s="4">
        <v>8.17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12.95</v>
      </c>
      <c r="G17" s="96">
        <v>12</v>
      </c>
      <c r="H17" s="94">
        <v>12.95</v>
      </c>
      <c r="I17" s="96">
        <v>14.17</v>
      </c>
      <c r="J17" s="30">
        <f>IF(COUNT(F17:I17)=4,(H17-F17)-(I17-G17),0)</f>
        <v>-2.17</v>
      </c>
      <c r="K17" s="20"/>
      <c r="L17" s="75"/>
      <c r="M17" s="88" t="s">
        <v>23</v>
      </c>
      <c r="N17" s="88"/>
      <c r="O17" s="7">
        <v>45429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-0.16756756756756758</v>
      </c>
      <c r="K18" s="20"/>
      <c r="L18" s="75"/>
      <c r="M18" s="89" t="s">
        <v>24</v>
      </c>
      <c r="N18" s="89"/>
      <c r="O18" s="72">
        <v>0.45833333333333331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22.37</v>
      </c>
      <c r="G22" s="12">
        <v>22.52</v>
      </c>
      <c r="H22" s="44">
        <f>IF(OR(F22="",G22=""),0,F22-G22)</f>
        <v>-0.14999999999999858</v>
      </c>
      <c r="I22" s="45">
        <f>IFERROR(ROUND(ABS(J12)+ABS(H22),2),0)</f>
        <v>0.19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998</v>
      </c>
      <c r="H23" s="49">
        <f>IF(OR(F23="",G23=""),0,(F23-G23)/G23)</f>
        <v>2.004008016032064E-3</v>
      </c>
      <c r="I23" s="50">
        <f>IFERROR(ROUND(ABS(J13)+ABS(H23),4),0)</f>
        <v>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8.77</v>
      </c>
      <c r="G24" s="115">
        <v>8.77</v>
      </c>
      <c r="H24" s="52">
        <f>IF(OR(F24="",G24=""),0,F24-G24)</f>
        <v>0</v>
      </c>
      <c r="I24" s="53">
        <f>IFERROR(ROUND(ABS(J14)+ABS(H24),2),0)</f>
        <v>0.1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1.3599999999999999E-2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10.11</v>
      </c>
      <c r="H27" s="56">
        <f>IF(OR(F27="",G27=""),0,F27-G27)</f>
        <v>-7.0000000000000284E-2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-0.67</v>
      </c>
      <c r="H28" s="56">
        <f>IF(OR(F28="",G28=""),0,F28-G28)</f>
        <v>0.67</v>
      </c>
      <c r="I28" s="57">
        <f>IFERROR(ROUND(ABS(J17)+AVERAGE(ABS(H28),ABS(H29)),2),0)</f>
        <v>3.16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125.3</v>
      </c>
      <c r="H29" s="58">
        <f>IF(OR(F29="",G29=""),0,F29-G29)</f>
        <v>-1.2999999999999972</v>
      </c>
      <c r="I29" s="59">
        <f>IFERROR(ROUND(ABS(J18)+ABS((H29)/G29),4),0)</f>
        <v>0.1779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2024-06-04T23:25:58Z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